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updateLinks="always" defaultThemeVersion="166925"/>
  <mc:AlternateContent xmlns:mc="http://schemas.openxmlformats.org/markup-compatibility/2006">
    <mc:Choice Requires="x15">
      <x15ac:absPath xmlns:x15ac="http://schemas.microsoft.com/office/spreadsheetml/2010/11/ac" url="C:\Users\himal\OneDrive\Documents\Work\ECON\Omniyat\Payments\Contractor Payment Cerfificates\KCE\Sub Contractor Payment\P007 Fiona\"/>
    </mc:Choice>
  </mc:AlternateContent>
  <xr:revisionPtr revIDLastSave="0" documentId="13_ncr:1_{7EEF464A-86DF-4D30-8768-8AA6917C7B39}" xr6:coauthVersionLast="47" xr6:coauthVersionMax="47" xr10:uidLastSave="{00000000-0000-0000-0000-000000000000}"/>
  <bookViews>
    <workbookView xWindow="-110" yWindow="-110" windowWidth="25820" windowHeight="13900" tabRatio="695" activeTab="6" xr2:uid="{00000000-000D-0000-FFFF-FFFF00000000}"/>
  </bookViews>
  <sheets>
    <sheet name="SUMMARY" sheetId="4" r:id="rId1"/>
    <sheet name="Irrigation" sheetId="14" r:id="rId2"/>
    <sheet name="Softscape" sheetId="10" r:id="rId3"/>
    <sheet name="Irrigation System " sheetId="3" state="hidden" r:id="rId4"/>
    <sheet name="Hardscape" sheetId="12" r:id="rId5"/>
    <sheet name="Irrigation System Breakdown" sheetId="1" r:id="rId6"/>
    <sheet name="Softscape Progress " sheetId="13" r:id="rId7"/>
    <sheet name="Valuation (WFA)" sheetId="9" r:id="rId8"/>
    <sheet name="Hardscape Pavers Progress" sheetId="2" r:id="rId9"/>
    <sheet name="KCE SUMMARY " sheetId="6" r:id="rId10"/>
    <sheet name="Softscape BOQ" sheetId="5"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s>
  <definedNames>
    <definedName name="\0" localSheetId="8">#REF!</definedName>
    <definedName name="\0" localSheetId="5">#REF!</definedName>
    <definedName name="\0" localSheetId="10">#REF!</definedName>
    <definedName name="\0">#REF!</definedName>
    <definedName name="\122" localSheetId="5" hidden="1">'[2]Rate Analysis'!#REF!</definedName>
    <definedName name="\122" hidden="1">'[2]Rate Analysis'!#REF!</definedName>
    <definedName name="\123" localSheetId="5" hidden="1">'[3]Rate Analysis'!#REF!</definedName>
    <definedName name="\123" hidden="1">'[3]Rate Analysis'!#REF!</definedName>
    <definedName name="\1234" localSheetId="5" hidden="1">'[3]Rate Analysis'!#REF!</definedName>
    <definedName name="\1234" hidden="1">'[3]Rate Analysis'!#REF!</definedName>
    <definedName name="\12345" localSheetId="5" hidden="1">'[3]Rate Analysis'!#REF!</definedName>
    <definedName name="\12345" hidden="1">'[3]Rate Analysis'!#REF!</definedName>
    <definedName name="\2" localSheetId="8">#REF!</definedName>
    <definedName name="\2" localSheetId="5">#REF!</definedName>
    <definedName name="\2" localSheetId="10">#REF!</definedName>
    <definedName name="\2">#REF!</definedName>
    <definedName name="\A" localSheetId="8">#REF!</definedName>
    <definedName name="\A" localSheetId="10">#REF!</definedName>
    <definedName name="\a">#REF!</definedName>
    <definedName name="\a_1">#N/A</definedName>
    <definedName name="\B" localSheetId="8">#REF!</definedName>
    <definedName name="\b" localSheetId="5">#REF!</definedName>
    <definedName name="\B" localSheetId="10">#REF!</definedName>
    <definedName name="\b">#REF!</definedName>
    <definedName name="\b_1">#N/A</definedName>
    <definedName name="\BA" localSheetId="8">#REF!</definedName>
    <definedName name="\BA" localSheetId="10">#REF!</definedName>
    <definedName name="\BA">#REF!</definedName>
    <definedName name="\C" localSheetId="8">#REF!</definedName>
    <definedName name="\C" localSheetId="10">#REF!</definedName>
    <definedName name="\C">#REF!</definedName>
    <definedName name="\CALCS" localSheetId="8">#REF!</definedName>
    <definedName name="\CALCS" localSheetId="10">#REF!</definedName>
    <definedName name="\CALCS">#REF!</definedName>
    <definedName name="\D" localSheetId="8">#REF!</definedName>
    <definedName name="\D" localSheetId="10">#REF!</definedName>
    <definedName name="\d">#REF!</definedName>
    <definedName name="\DATA" localSheetId="8">#REF!</definedName>
    <definedName name="\DATA" localSheetId="10">#REF!</definedName>
    <definedName name="\DATA">#REF!</definedName>
    <definedName name="\E" localSheetId="8">#REF!</definedName>
    <definedName name="\E" localSheetId="5">[4]Sheet1!#REF!</definedName>
    <definedName name="\E" localSheetId="10">#REF!</definedName>
    <definedName name="\E">[4]Sheet1!#REF!</definedName>
    <definedName name="\F" localSheetId="8">#REF!</definedName>
    <definedName name="\F" localSheetId="5">[4]Sheet1!#REF!</definedName>
    <definedName name="\F" localSheetId="10">#REF!</definedName>
    <definedName name="\F">[4]Sheet1!#REF!</definedName>
    <definedName name="\G" localSheetId="8">#REF!</definedName>
    <definedName name="\G" localSheetId="5">[4]Sheet1!#REF!</definedName>
    <definedName name="\G" localSheetId="10">#REF!</definedName>
    <definedName name="\G">[4]Sheet1!#REF!</definedName>
    <definedName name="\H" localSheetId="8">#REF!</definedName>
    <definedName name="\H" localSheetId="5">[4]Sheet1!#REF!</definedName>
    <definedName name="\H" localSheetId="10">#REF!</definedName>
    <definedName name="\H">[4]Sheet1!#REF!</definedName>
    <definedName name="\I" localSheetId="8">#REF!</definedName>
    <definedName name="\I" localSheetId="10">#REF!</definedName>
    <definedName name="\I">[4]Sheet1!#REF!</definedName>
    <definedName name="\INSERT" localSheetId="8">#REF!</definedName>
    <definedName name="\INSERT" localSheetId="5">#REF!</definedName>
    <definedName name="\INSERT" localSheetId="10">#REF!</definedName>
    <definedName name="\INSERT">#REF!</definedName>
    <definedName name="\J" localSheetId="8">#REF!</definedName>
    <definedName name="\J" localSheetId="5">[4]Sheet1!#REF!</definedName>
    <definedName name="\J" localSheetId="10">#REF!</definedName>
    <definedName name="\J">[4]Sheet1!#REF!</definedName>
    <definedName name="\K" localSheetId="8">#REF!</definedName>
    <definedName name="\K" localSheetId="5">[4]Sheet1!#REF!</definedName>
    <definedName name="\K" localSheetId="10">#REF!</definedName>
    <definedName name="\K">[4]Sheet1!#REF!</definedName>
    <definedName name="\L" localSheetId="8">#REF!</definedName>
    <definedName name="\l" localSheetId="5">#REF!</definedName>
    <definedName name="\L" localSheetId="10">#REF!</definedName>
    <definedName name="\l">#REF!</definedName>
    <definedName name="\LA" localSheetId="8">#REF!</definedName>
    <definedName name="\LA" localSheetId="10">#REF!</definedName>
    <definedName name="\LA">#REF!</definedName>
    <definedName name="\LP" localSheetId="8">#REF!</definedName>
    <definedName name="\LP" localSheetId="10">#REF!</definedName>
    <definedName name="\LP">#REF!</definedName>
    <definedName name="\LPS" localSheetId="8">#REF!</definedName>
    <definedName name="\LPS" localSheetId="10">#REF!</definedName>
    <definedName name="\LPS">#REF!</definedName>
    <definedName name="\M" localSheetId="8">#REF!</definedName>
    <definedName name="\M" localSheetId="5">[4]Sheet1!#REF!</definedName>
    <definedName name="\M" localSheetId="10">#REF!</definedName>
    <definedName name="\M">[4]Sheet1!#REF!</definedName>
    <definedName name="\MENU" localSheetId="8">#REF!</definedName>
    <definedName name="\MENU" localSheetId="5">#REF!</definedName>
    <definedName name="\MENU" localSheetId="10">#REF!</definedName>
    <definedName name="\MENU">#REF!</definedName>
    <definedName name="\N" localSheetId="8">#REF!</definedName>
    <definedName name="\N" localSheetId="5">[4]Sheet1!#REF!</definedName>
    <definedName name="\N" localSheetId="10">#REF!</definedName>
    <definedName name="\N">[4]Sheet1!#REF!</definedName>
    <definedName name="\O" localSheetId="8">#REF!</definedName>
    <definedName name="\o" localSheetId="5">#REF!</definedName>
    <definedName name="\O" localSheetId="10">#REF!</definedName>
    <definedName name="\o">#REF!</definedName>
    <definedName name="\P" localSheetId="8">#REF!</definedName>
    <definedName name="\P" localSheetId="10">#REF!</definedName>
    <definedName name="\p">#REF!</definedName>
    <definedName name="\PRIME" localSheetId="8">#REF!</definedName>
    <definedName name="\PRIME" localSheetId="10">#REF!</definedName>
    <definedName name="\PRIME">#REF!</definedName>
    <definedName name="\PRINT" localSheetId="8">#REF!</definedName>
    <definedName name="\PRINT" localSheetId="10">#REF!</definedName>
    <definedName name="\PRINT">#REF!</definedName>
    <definedName name="\Q" localSheetId="8">#REF!</definedName>
    <definedName name="\Q" localSheetId="5">[4]Sheet1!#REF!</definedName>
    <definedName name="\Q" localSheetId="10">#REF!</definedName>
    <definedName name="\Q">[4]Sheet1!#REF!</definedName>
    <definedName name="\R" localSheetId="8">#REF!</definedName>
    <definedName name="\R" localSheetId="5">[4]Sheet1!#REF!</definedName>
    <definedName name="\R" localSheetId="10">#REF!</definedName>
    <definedName name="\R">[4]Sheet1!#REF!</definedName>
    <definedName name="\S" localSheetId="8">#REF!</definedName>
    <definedName name="\S" localSheetId="5">#REF!</definedName>
    <definedName name="\S" localSheetId="10">#REF!</definedName>
    <definedName name="\S">#REF!</definedName>
    <definedName name="\SORT" localSheetId="8">#REF!</definedName>
    <definedName name="\SORT" localSheetId="10">#REF!</definedName>
    <definedName name="\SORT">#REF!</definedName>
    <definedName name="\T" localSheetId="8">#REF!</definedName>
    <definedName name="\T" localSheetId="5">[4]Sheet1!#REF!</definedName>
    <definedName name="\T" localSheetId="10">#REF!</definedName>
    <definedName name="\T">[4]Sheet1!#REF!</definedName>
    <definedName name="\U" localSheetId="8">#REF!</definedName>
    <definedName name="\U" localSheetId="5">[4]Sheet1!#REF!</definedName>
    <definedName name="\U" localSheetId="10">#REF!</definedName>
    <definedName name="\U">[4]Sheet1!#REF!</definedName>
    <definedName name="\V" localSheetId="8">#REF!</definedName>
    <definedName name="\V" localSheetId="5">[4]Sheet1!#REF!</definedName>
    <definedName name="\V" localSheetId="10">#REF!</definedName>
    <definedName name="\V">[4]Sheet1!#REF!</definedName>
    <definedName name="\W" localSheetId="8">#REF!</definedName>
    <definedName name="\W" localSheetId="5">#REF!</definedName>
    <definedName name="\W" localSheetId="10">#REF!</definedName>
    <definedName name="\W">#REF!</definedName>
    <definedName name="\X" localSheetId="8">#REF!</definedName>
    <definedName name="\X" localSheetId="5">[4]Sheet1!#REF!</definedName>
    <definedName name="\X" localSheetId="10">#REF!</definedName>
    <definedName name="\X">[4]Sheet1!#REF!</definedName>
    <definedName name="\Y" localSheetId="8">#REF!</definedName>
    <definedName name="\Y" localSheetId="5">[4]Sheet1!#REF!</definedName>
    <definedName name="\Y" localSheetId="10">#REF!</definedName>
    <definedName name="\Y">[4]Sheet1!#REF!</definedName>
    <definedName name="\Z" localSheetId="8">#REF!</definedName>
    <definedName name="\Z" localSheetId="5">[4]Sheet1!#REF!</definedName>
    <definedName name="\Z" localSheetId="10">#REF!</definedName>
    <definedName name="\Z">[4]Sheet1!#REF!</definedName>
    <definedName name="\zbcdBSA" localSheetId="5">#REF!</definedName>
    <definedName name="\zbcdBSA">#REF!</definedName>
    <definedName name="\zpr" localSheetId="8">#REF!</definedName>
    <definedName name="\zpr" localSheetId="5">#REF!</definedName>
    <definedName name="\zpr" localSheetId="10">#REF!</definedName>
    <definedName name="\zpr">#REF!</definedName>
    <definedName name="_" localSheetId="8">#REF!</definedName>
    <definedName name="_" localSheetId="5" hidden="1">'[5]steel total'!#REF!</definedName>
    <definedName name="_" localSheetId="10">#REF!</definedName>
    <definedName name="_" hidden="1">'[5]steel total'!#REF!</definedName>
    <definedName name="_????" localSheetId="5">#REF!</definedName>
    <definedName name="_????">#REF!</definedName>
    <definedName name="_?1066" localSheetId="5">#REF!</definedName>
    <definedName name="_?1066">#REF!</definedName>
    <definedName name="___" localSheetId="5">[1]PRL!#REF!</definedName>
    <definedName name="___">[1]PRL!#REF!</definedName>
    <definedName name="___???" localSheetId="5">#REF!</definedName>
    <definedName name="___???">#REF!</definedName>
    <definedName name="_____________??" localSheetId="5">#REF!</definedName>
    <definedName name="_____________??">#REF!</definedName>
    <definedName name="__________________________________ccr1" localSheetId="8" hidden="1">{#N/A,#N/A,TRUE,"Cover";#N/A,#N/A,TRUE,"Conts";#N/A,#N/A,TRUE,"VOS";#N/A,#N/A,TRUE,"Warrington";#N/A,#N/A,TRUE,"Widnes"}</definedName>
    <definedName name="__________________________________ccr1" localSheetId="3" hidden="1">{#N/A,#N/A,TRUE,"Cover";#N/A,#N/A,TRUE,"Conts";#N/A,#N/A,TRUE,"VOS";#N/A,#N/A,TRUE,"Warrington";#N/A,#N/A,TRUE,"Widnes"}</definedName>
    <definedName name="__________________________________ccr1" localSheetId="5" hidden="1">{#N/A,#N/A,TRUE,"Cover";#N/A,#N/A,TRUE,"Conts";#N/A,#N/A,TRUE,"VOS";#N/A,#N/A,TRUE,"Warrington";#N/A,#N/A,TRUE,"Widnes"}</definedName>
    <definedName name="__________________________________ccr1" localSheetId="10" hidden="1">{#N/A,#N/A,TRUE,"Cover";#N/A,#N/A,TRUE,"Conts";#N/A,#N/A,TRUE,"VOS";#N/A,#N/A,TRUE,"Warrington";#N/A,#N/A,TRUE,"Widnes"}</definedName>
    <definedName name="__________________________________ccr1" hidden="1">{#N/A,#N/A,TRUE,"Cover";#N/A,#N/A,TRUE,"Conts";#N/A,#N/A,TRUE,"VOS";#N/A,#N/A,TRUE,"Warrington";#N/A,#N/A,TRUE,"Widnes"}</definedName>
    <definedName name="__________________________________ccr1_2" localSheetId="3" hidden="1">{#N/A,#N/A,TRUE,"Cover";#N/A,#N/A,TRUE,"Conts";#N/A,#N/A,TRUE,"VOS";#N/A,#N/A,TRUE,"Warrington";#N/A,#N/A,TRUE,"Widnes"}</definedName>
    <definedName name="__________________________________ccr1_2" localSheetId="5" hidden="1">{#N/A,#N/A,TRUE,"Cover";#N/A,#N/A,TRUE,"Conts";#N/A,#N/A,TRUE,"VOS";#N/A,#N/A,TRUE,"Warrington";#N/A,#N/A,TRUE,"Widnes"}</definedName>
    <definedName name="__________________________________ccr1_2" hidden="1">{#N/A,#N/A,TRUE,"Cover";#N/A,#N/A,TRUE,"Conts";#N/A,#N/A,TRUE,"VOS";#N/A,#N/A,TRUE,"Warrington";#N/A,#N/A,TRUE,"Widnes"}</definedName>
    <definedName name="__________________________________ccr1_3" localSheetId="3" hidden="1">{#N/A,#N/A,TRUE,"Cover";#N/A,#N/A,TRUE,"Conts";#N/A,#N/A,TRUE,"VOS";#N/A,#N/A,TRUE,"Warrington";#N/A,#N/A,TRUE,"Widnes"}</definedName>
    <definedName name="__________________________________ccr1_3" localSheetId="5" hidden="1">{#N/A,#N/A,TRUE,"Cover";#N/A,#N/A,TRUE,"Conts";#N/A,#N/A,TRUE,"VOS";#N/A,#N/A,TRUE,"Warrington";#N/A,#N/A,TRUE,"Widnes"}</definedName>
    <definedName name="__________________________________ccr1_3" hidden="1">{#N/A,#N/A,TRUE,"Cover";#N/A,#N/A,TRUE,"Conts";#N/A,#N/A,TRUE,"VOS";#N/A,#N/A,TRUE,"Warrington";#N/A,#N/A,TRUE,"Widnes"}</definedName>
    <definedName name="__________________________________ccr1_4" localSheetId="3" hidden="1">{#N/A,#N/A,TRUE,"Cover";#N/A,#N/A,TRUE,"Conts";#N/A,#N/A,TRUE,"VOS";#N/A,#N/A,TRUE,"Warrington";#N/A,#N/A,TRUE,"Widnes"}</definedName>
    <definedName name="__________________________________ccr1_4" localSheetId="5" hidden="1">{#N/A,#N/A,TRUE,"Cover";#N/A,#N/A,TRUE,"Conts";#N/A,#N/A,TRUE,"VOS";#N/A,#N/A,TRUE,"Warrington";#N/A,#N/A,TRUE,"Widnes"}</definedName>
    <definedName name="__________________________________ccr1_4" hidden="1">{#N/A,#N/A,TRUE,"Cover";#N/A,#N/A,TRUE,"Conts";#N/A,#N/A,TRUE,"VOS";#N/A,#N/A,TRUE,"Warrington";#N/A,#N/A,TRUE,"Widnes"}</definedName>
    <definedName name="__________________________________ccr1_5" localSheetId="3" hidden="1">{#N/A,#N/A,TRUE,"Cover";#N/A,#N/A,TRUE,"Conts";#N/A,#N/A,TRUE,"VOS";#N/A,#N/A,TRUE,"Warrington";#N/A,#N/A,TRUE,"Widnes"}</definedName>
    <definedName name="__________________________________ccr1_5" localSheetId="5" hidden="1">{#N/A,#N/A,TRUE,"Cover";#N/A,#N/A,TRUE,"Conts";#N/A,#N/A,TRUE,"VOS";#N/A,#N/A,TRUE,"Warrington";#N/A,#N/A,TRUE,"Widnes"}</definedName>
    <definedName name="__________________________________ccr1_5" hidden="1">{#N/A,#N/A,TRUE,"Cover";#N/A,#N/A,TRUE,"Conts";#N/A,#N/A,TRUE,"VOS";#N/A,#N/A,TRUE,"Warrington";#N/A,#N/A,TRUE,"Widnes"}</definedName>
    <definedName name="______________________________ccr1" localSheetId="8" hidden="1">{#N/A,#N/A,TRUE,"Cover";#N/A,#N/A,TRUE,"Conts";#N/A,#N/A,TRUE,"VOS";#N/A,#N/A,TRUE,"Warrington";#N/A,#N/A,TRUE,"Widnes"}</definedName>
    <definedName name="______________________________ccr1" localSheetId="3" hidden="1">{#N/A,#N/A,TRUE,"Cover";#N/A,#N/A,TRUE,"Conts";#N/A,#N/A,TRUE,"VOS";#N/A,#N/A,TRUE,"Warrington";#N/A,#N/A,TRUE,"Widnes"}</definedName>
    <definedName name="______________________________ccr1" localSheetId="5" hidden="1">{#N/A,#N/A,TRUE,"Cover";#N/A,#N/A,TRUE,"Conts";#N/A,#N/A,TRUE,"VOS";#N/A,#N/A,TRUE,"Warrington";#N/A,#N/A,TRUE,"Widnes"}</definedName>
    <definedName name="______________________________ccr1" localSheetId="10" hidden="1">{#N/A,#N/A,TRUE,"Cover";#N/A,#N/A,TRUE,"Conts";#N/A,#N/A,TRUE,"VOS";#N/A,#N/A,TRUE,"Warrington";#N/A,#N/A,TRUE,"Widnes"}</definedName>
    <definedName name="______________________________ccr1" hidden="1">{#N/A,#N/A,TRUE,"Cover";#N/A,#N/A,TRUE,"Conts";#N/A,#N/A,TRUE,"VOS";#N/A,#N/A,TRUE,"Warrington";#N/A,#N/A,TRUE,"Widnes"}</definedName>
    <definedName name="______________________________ccr1_2" localSheetId="3" hidden="1">{#N/A,#N/A,TRUE,"Cover";#N/A,#N/A,TRUE,"Conts";#N/A,#N/A,TRUE,"VOS";#N/A,#N/A,TRUE,"Warrington";#N/A,#N/A,TRUE,"Widnes"}</definedName>
    <definedName name="______________________________ccr1_2" localSheetId="5" hidden="1">{#N/A,#N/A,TRUE,"Cover";#N/A,#N/A,TRUE,"Conts";#N/A,#N/A,TRUE,"VOS";#N/A,#N/A,TRUE,"Warrington";#N/A,#N/A,TRUE,"Widnes"}</definedName>
    <definedName name="______________________________ccr1_2" hidden="1">{#N/A,#N/A,TRUE,"Cover";#N/A,#N/A,TRUE,"Conts";#N/A,#N/A,TRUE,"VOS";#N/A,#N/A,TRUE,"Warrington";#N/A,#N/A,TRUE,"Widnes"}</definedName>
    <definedName name="______________________________ccr1_3" localSheetId="3" hidden="1">{#N/A,#N/A,TRUE,"Cover";#N/A,#N/A,TRUE,"Conts";#N/A,#N/A,TRUE,"VOS";#N/A,#N/A,TRUE,"Warrington";#N/A,#N/A,TRUE,"Widnes"}</definedName>
    <definedName name="______________________________ccr1_3" localSheetId="5" hidden="1">{#N/A,#N/A,TRUE,"Cover";#N/A,#N/A,TRUE,"Conts";#N/A,#N/A,TRUE,"VOS";#N/A,#N/A,TRUE,"Warrington";#N/A,#N/A,TRUE,"Widnes"}</definedName>
    <definedName name="______________________________ccr1_3" hidden="1">{#N/A,#N/A,TRUE,"Cover";#N/A,#N/A,TRUE,"Conts";#N/A,#N/A,TRUE,"VOS";#N/A,#N/A,TRUE,"Warrington";#N/A,#N/A,TRUE,"Widnes"}</definedName>
    <definedName name="______________________________ccr1_4" localSheetId="3" hidden="1">{#N/A,#N/A,TRUE,"Cover";#N/A,#N/A,TRUE,"Conts";#N/A,#N/A,TRUE,"VOS";#N/A,#N/A,TRUE,"Warrington";#N/A,#N/A,TRUE,"Widnes"}</definedName>
    <definedName name="______________________________ccr1_4" localSheetId="5" hidden="1">{#N/A,#N/A,TRUE,"Cover";#N/A,#N/A,TRUE,"Conts";#N/A,#N/A,TRUE,"VOS";#N/A,#N/A,TRUE,"Warrington";#N/A,#N/A,TRUE,"Widnes"}</definedName>
    <definedName name="______________________________ccr1_4" hidden="1">{#N/A,#N/A,TRUE,"Cover";#N/A,#N/A,TRUE,"Conts";#N/A,#N/A,TRUE,"VOS";#N/A,#N/A,TRUE,"Warrington";#N/A,#N/A,TRUE,"Widnes"}</definedName>
    <definedName name="______________________________ccr1_5" localSheetId="3" hidden="1">{#N/A,#N/A,TRUE,"Cover";#N/A,#N/A,TRUE,"Conts";#N/A,#N/A,TRUE,"VOS";#N/A,#N/A,TRUE,"Warrington";#N/A,#N/A,TRUE,"Widnes"}</definedName>
    <definedName name="______________________________ccr1_5" localSheetId="5" hidden="1">{#N/A,#N/A,TRUE,"Cover";#N/A,#N/A,TRUE,"Conts";#N/A,#N/A,TRUE,"VOS";#N/A,#N/A,TRUE,"Warrington";#N/A,#N/A,TRUE,"Widnes"}</definedName>
    <definedName name="______________________________ccr1_5" hidden="1">{#N/A,#N/A,TRUE,"Cover";#N/A,#N/A,TRUE,"Conts";#N/A,#N/A,TRUE,"VOS";#N/A,#N/A,TRUE,"Warrington";#N/A,#N/A,TRUE,"Widnes"}</definedName>
    <definedName name="______________________________uv10">#REF!</definedName>
    <definedName name="_____________________________uv10">#REF!</definedName>
    <definedName name="____________________________uv10">#REF!</definedName>
    <definedName name="___________________________uv10">#REF!</definedName>
    <definedName name="__________________________dep2">#REF!</definedName>
    <definedName name="__________________________dep3">#REF!</definedName>
    <definedName name="__________________________ext2">#REF!</definedName>
    <definedName name="__________________________ext3">#REF!</definedName>
    <definedName name="__________________________len2">#REF!</definedName>
    <definedName name="__________________________len3">#REF!</definedName>
    <definedName name="__________________________pc1">#REF!</definedName>
    <definedName name="__________________________pc2">#REF!</definedName>
    <definedName name="__________________________pc3">#REF!</definedName>
    <definedName name="__________________________tbc2">#REF!</definedName>
    <definedName name="__________________________tbc3">#REF!</definedName>
    <definedName name="__________________________uv10">#REF!</definedName>
    <definedName name="__________________________wid2">#REF!</definedName>
    <definedName name="__________________________wid3">#REF!</definedName>
    <definedName name="_________________________dep2">#REF!</definedName>
    <definedName name="_________________________dep3">#REF!</definedName>
    <definedName name="_________________________ext2">#REF!</definedName>
    <definedName name="_________________________ext3">#REF!</definedName>
    <definedName name="_________________________len2">#REF!</definedName>
    <definedName name="_________________________len3">#REF!</definedName>
    <definedName name="_________________________pc1">#REF!</definedName>
    <definedName name="_________________________pc2">#REF!</definedName>
    <definedName name="_________________________pc3">#REF!</definedName>
    <definedName name="_________________________tbc2">#REF!</definedName>
    <definedName name="_________________________tbc3">#REF!</definedName>
    <definedName name="_________________________uv10">#REF!</definedName>
    <definedName name="_________________________wid2">#REF!</definedName>
    <definedName name="_________________________wid3">#REF!</definedName>
    <definedName name="________________________ab1" localSheetId="8" hidden="1">{#N/A,#N/A,FALSE,"SumD";#N/A,#N/A,FALSE,"ElecD";#N/A,#N/A,FALSE,"MechD";#N/A,#N/A,FALSE,"GeotD";#N/A,#N/A,FALSE,"PrcsD";#N/A,#N/A,FALSE,"TunnD";#N/A,#N/A,FALSE,"CivlD";#N/A,#N/A,FALSE,"NtwkD";#N/A,#N/A,FALSE,"EstgD";#N/A,#N/A,FALSE,"PEngD"}</definedName>
    <definedName name="________________________ab1" localSheetId="3" hidden="1">{#N/A,#N/A,FALSE,"SumD";#N/A,#N/A,FALSE,"ElecD";#N/A,#N/A,FALSE,"MechD";#N/A,#N/A,FALSE,"GeotD";#N/A,#N/A,FALSE,"PrcsD";#N/A,#N/A,FALSE,"TunnD";#N/A,#N/A,FALSE,"CivlD";#N/A,#N/A,FALSE,"NtwkD";#N/A,#N/A,FALSE,"EstgD";#N/A,#N/A,FALSE,"PEngD"}</definedName>
    <definedName name="________________________ab1" localSheetId="5" hidden="1">{#N/A,#N/A,FALSE,"SumD";#N/A,#N/A,FALSE,"ElecD";#N/A,#N/A,FALSE,"MechD";#N/A,#N/A,FALSE,"GeotD";#N/A,#N/A,FALSE,"PrcsD";#N/A,#N/A,FALSE,"TunnD";#N/A,#N/A,FALSE,"CivlD";#N/A,#N/A,FALSE,"NtwkD";#N/A,#N/A,FALSE,"EstgD";#N/A,#N/A,FALSE,"PEngD"}</definedName>
    <definedName name="________________________ab1" localSheetId="10" hidden="1">{#N/A,#N/A,FALSE,"SumD";#N/A,#N/A,FALSE,"ElecD";#N/A,#N/A,FALSE,"MechD";#N/A,#N/A,FALSE,"GeotD";#N/A,#N/A,FALSE,"PrcsD";#N/A,#N/A,FALSE,"TunnD";#N/A,#N/A,FALSE,"CivlD";#N/A,#N/A,FALSE,"NtwkD";#N/A,#N/A,FALSE,"EstgD";#N/A,#N/A,FALSE,"PEngD"}</definedName>
    <definedName name="________________________ab1" hidden="1">{#N/A,#N/A,FALSE,"SumD";#N/A,#N/A,FALSE,"ElecD";#N/A,#N/A,FALSE,"MechD";#N/A,#N/A,FALSE,"GeotD";#N/A,#N/A,FALSE,"PrcsD";#N/A,#N/A,FALSE,"TunnD";#N/A,#N/A,FALSE,"CivlD";#N/A,#N/A,FALSE,"NtwkD";#N/A,#N/A,FALSE,"EstgD";#N/A,#N/A,FALSE,"PEngD"}</definedName>
    <definedName name="________________________as1" localSheetId="8" hidden="1">{#N/A,#N/A,FALSE,"SumD";#N/A,#N/A,FALSE,"ElecD";#N/A,#N/A,FALSE,"MechD";#N/A,#N/A,FALSE,"GeotD";#N/A,#N/A,FALSE,"PrcsD";#N/A,#N/A,FALSE,"TunnD";#N/A,#N/A,FALSE,"CivlD";#N/A,#N/A,FALSE,"NtwkD";#N/A,#N/A,FALSE,"EstgD";#N/A,#N/A,FALSE,"PEngD"}</definedName>
    <definedName name="________________________as1" localSheetId="3" hidden="1">{#N/A,#N/A,FALSE,"SumD";#N/A,#N/A,FALSE,"ElecD";#N/A,#N/A,FALSE,"MechD";#N/A,#N/A,FALSE,"GeotD";#N/A,#N/A,FALSE,"PrcsD";#N/A,#N/A,FALSE,"TunnD";#N/A,#N/A,FALSE,"CivlD";#N/A,#N/A,FALSE,"NtwkD";#N/A,#N/A,FALSE,"EstgD";#N/A,#N/A,FALSE,"PEngD"}</definedName>
    <definedName name="________________________as1" localSheetId="5" hidden="1">{#N/A,#N/A,FALSE,"SumD";#N/A,#N/A,FALSE,"ElecD";#N/A,#N/A,FALSE,"MechD";#N/A,#N/A,FALSE,"GeotD";#N/A,#N/A,FALSE,"PrcsD";#N/A,#N/A,FALSE,"TunnD";#N/A,#N/A,FALSE,"CivlD";#N/A,#N/A,FALSE,"NtwkD";#N/A,#N/A,FALSE,"EstgD";#N/A,#N/A,FALSE,"PEngD"}</definedName>
    <definedName name="________________________as1" localSheetId="10" hidden="1">{#N/A,#N/A,FALSE,"SumD";#N/A,#N/A,FALSE,"ElecD";#N/A,#N/A,FALSE,"MechD";#N/A,#N/A,FALSE,"GeotD";#N/A,#N/A,FALSE,"PrcsD";#N/A,#N/A,FALSE,"TunnD";#N/A,#N/A,FALSE,"CivlD";#N/A,#N/A,FALSE,"NtwkD";#N/A,#N/A,FALSE,"EstgD";#N/A,#N/A,FALSE,"PEngD"}</definedName>
    <definedName name="________________________as1" hidden="1">{#N/A,#N/A,FALSE,"SumD";#N/A,#N/A,FALSE,"ElecD";#N/A,#N/A,FALSE,"MechD";#N/A,#N/A,FALSE,"GeotD";#N/A,#N/A,FALSE,"PrcsD";#N/A,#N/A,FALSE,"TunnD";#N/A,#N/A,FALSE,"CivlD";#N/A,#N/A,FALSE,"NtwkD";#N/A,#N/A,FALSE,"EstgD";#N/A,#N/A,FALSE,"PEngD"}</definedName>
    <definedName name="________________________BDR1" localSheetId="8">#REF!</definedName>
    <definedName name="________________________BDR1" localSheetId="10">#REF!</definedName>
    <definedName name="________________________BDR1">#REF!</definedName>
    <definedName name="________________________BDR2" localSheetId="8">#REF!</definedName>
    <definedName name="________________________BDR2" localSheetId="10">#REF!</definedName>
    <definedName name="________________________BDR2">#REF!</definedName>
    <definedName name="________________________ccr1" localSheetId="8" hidden="1">{#N/A,#N/A,TRUE,"Cover";#N/A,#N/A,TRUE,"Conts";#N/A,#N/A,TRUE,"VOS";#N/A,#N/A,TRUE,"Warrington";#N/A,#N/A,TRUE,"Widnes"}</definedName>
    <definedName name="________________________ccr1" localSheetId="3" hidden="1">{#N/A,#N/A,TRUE,"Cover";#N/A,#N/A,TRUE,"Conts";#N/A,#N/A,TRUE,"VOS";#N/A,#N/A,TRUE,"Warrington";#N/A,#N/A,TRUE,"Widnes"}</definedName>
    <definedName name="________________________ccr1" localSheetId="5" hidden="1">{#N/A,#N/A,TRUE,"Cover";#N/A,#N/A,TRUE,"Conts";#N/A,#N/A,TRUE,"VOS";#N/A,#N/A,TRUE,"Warrington";#N/A,#N/A,TRUE,"Widnes"}</definedName>
    <definedName name="________________________ccr1" localSheetId="10" hidden="1">{#N/A,#N/A,TRUE,"Cover";#N/A,#N/A,TRUE,"Conts";#N/A,#N/A,TRUE,"VOS";#N/A,#N/A,TRUE,"Warrington";#N/A,#N/A,TRUE,"Widnes"}</definedName>
    <definedName name="________________________ccr1" hidden="1">{#N/A,#N/A,TRUE,"Cover";#N/A,#N/A,TRUE,"Conts";#N/A,#N/A,TRUE,"VOS";#N/A,#N/A,TRUE,"Warrington";#N/A,#N/A,TRUE,"Widnes"}</definedName>
    <definedName name="________________________ccr1_2" localSheetId="3" hidden="1">{#N/A,#N/A,TRUE,"Cover";#N/A,#N/A,TRUE,"Conts";#N/A,#N/A,TRUE,"VOS";#N/A,#N/A,TRUE,"Warrington";#N/A,#N/A,TRUE,"Widnes"}</definedName>
    <definedName name="________________________ccr1_2" localSheetId="5" hidden="1">{#N/A,#N/A,TRUE,"Cover";#N/A,#N/A,TRUE,"Conts";#N/A,#N/A,TRUE,"VOS";#N/A,#N/A,TRUE,"Warrington";#N/A,#N/A,TRUE,"Widnes"}</definedName>
    <definedName name="________________________ccr1_2" hidden="1">{#N/A,#N/A,TRUE,"Cover";#N/A,#N/A,TRUE,"Conts";#N/A,#N/A,TRUE,"VOS";#N/A,#N/A,TRUE,"Warrington";#N/A,#N/A,TRUE,"Widnes"}</definedName>
    <definedName name="________________________ccr1_3" localSheetId="3" hidden="1">{#N/A,#N/A,TRUE,"Cover";#N/A,#N/A,TRUE,"Conts";#N/A,#N/A,TRUE,"VOS";#N/A,#N/A,TRUE,"Warrington";#N/A,#N/A,TRUE,"Widnes"}</definedName>
    <definedName name="________________________ccr1_3" localSheetId="5" hidden="1">{#N/A,#N/A,TRUE,"Cover";#N/A,#N/A,TRUE,"Conts";#N/A,#N/A,TRUE,"VOS";#N/A,#N/A,TRUE,"Warrington";#N/A,#N/A,TRUE,"Widnes"}</definedName>
    <definedName name="________________________ccr1_3" hidden="1">{#N/A,#N/A,TRUE,"Cover";#N/A,#N/A,TRUE,"Conts";#N/A,#N/A,TRUE,"VOS";#N/A,#N/A,TRUE,"Warrington";#N/A,#N/A,TRUE,"Widnes"}</definedName>
    <definedName name="________________________ccr1_4" localSheetId="3" hidden="1">{#N/A,#N/A,TRUE,"Cover";#N/A,#N/A,TRUE,"Conts";#N/A,#N/A,TRUE,"VOS";#N/A,#N/A,TRUE,"Warrington";#N/A,#N/A,TRUE,"Widnes"}</definedName>
    <definedName name="________________________ccr1_4" localSheetId="5" hidden="1">{#N/A,#N/A,TRUE,"Cover";#N/A,#N/A,TRUE,"Conts";#N/A,#N/A,TRUE,"VOS";#N/A,#N/A,TRUE,"Warrington";#N/A,#N/A,TRUE,"Widnes"}</definedName>
    <definedName name="________________________ccr1_4" hidden="1">{#N/A,#N/A,TRUE,"Cover";#N/A,#N/A,TRUE,"Conts";#N/A,#N/A,TRUE,"VOS";#N/A,#N/A,TRUE,"Warrington";#N/A,#N/A,TRUE,"Widnes"}</definedName>
    <definedName name="________________________ccr1_5" localSheetId="3" hidden="1">{#N/A,#N/A,TRUE,"Cover";#N/A,#N/A,TRUE,"Conts";#N/A,#N/A,TRUE,"VOS";#N/A,#N/A,TRUE,"Warrington";#N/A,#N/A,TRUE,"Widnes"}</definedName>
    <definedName name="________________________ccr1_5" localSheetId="5" hidden="1">{#N/A,#N/A,TRUE,"Cover";#N/A,#N/A,TRUE,"Conts";#N/A,#N/A,TRUE,"VOS";#N/A,#N/A,TRUE,"Warrington";#N/A,#N/A,TRUE,"Widnes"}</definedName>
    <definedName name="________________________ccr1_5" hidden="1">{#N/A,#N/A,TRUE,"Cover";#N/A,#N/A,TRUE,"Conts";#N/A,#N/A,TRUE,"VOS";#N/A,#N/A,TRUE,"Warrington";#N/A,#N/A,TRUE,"Widnes"}</definedName>
    <definedName name="________________________dbs1">'[6]Raw Data'!#REF!</definedName>
    <definedName name="________________________dbs11">'[6]Raw Data'!#REF!</definedName>
    <definedName name="________________________dbs76">'[6]Raw Data'!#REF!</definedName>
    <definedName name="________________________old3" localSheetId="8" hidden="1">{#N/A,#N/A,FALSE,"Summary";#N/A,#N/A,FALSE,"3TJ";#N/A,#N/A,FALSE,"3TN";#N/A,#N/A,FALSE,"3TP";#N/A,#N/A,FALSE,"3SJ";#N/A,#N/A,FALSE,"3CJ";#N/A,#N/A,FALSE,"3CN";#N/A,#N/A,FALSE,"3CP";#N/A,#N/A,FALSE,"3A"}</definedName>
    <definedName name="________________________old3" localSheetId="3" hidden="1">{#N/A,#N/A,FALSE,"Summary";#N/A,#N/A,FALSE,"3TJ";#N/A,#N/A,FALSE,"3TN";#N/A,#N/A,FALSE,"3TP";#N/A,#N/A,FALSE,"3SJ";#N/A,#N/A,FALSE,"3CJ";#N/A,#N/A,FALSE,"3CN";#N/A,#N/A,FALSE,"3CP";#N/A,#N/A,FALSE,"3A"}</definedName>
    <definedName name="________________________old3" localSheetId="5" hidden="1">{#N/A,#N/A,FALSE,"Summary";#N/A,#N/A,FALSE,"3TJ";#N/A,#N/A,FALSE,"3TN";#N/A,#N/A,FALSE,"3TP";#N/A,#N/A,FALSE,"3SJ";#N/A,#N/A,FALSE,"3CJ";#N/A,#N/A,FALSE,"3CN";#N/A,#N/A,FALSE,"3CP";#N/A,#N/A,FALSE,"3A"}</definedName>
    <definedName name="________________________old3" localSheetId="10" hidden="1">{#N/A,#N/A,FALSE,"Summary";#N/A,#N/A,FALSE,"3TJ";#N/A,#N/A,FALSE,"3TN";#N/A,#N/A,FALSE,"3TP";#N/A,#N/A,FALSE,"3SJ";#N/A,#N/A,FALSE,"3CJ";#N/A,#N/A,FALSE,"3CN";#N/A,#N/A,FALSE,"3CP";#N/A,#N/A,FALSE,"3A"}</definedName>
    <definedName name="________________________old3" hidden="1">{#N/A,#N/A,FALSE,"Summary";#N/A,#N/A,FALSE,"3TJ";#N/A,#N/A,FALSE,"3TN";#N/A,#N/A,FALSE,"3TP";#N/A,#N/A,FALSE,"3SJ";#N/A,#N/A,FALSE,"3CJ";#N/A,#N/A,FALSE,"3CN";#N/A,#N/A,FALSE,"3CP";#N/A,#N/A,FALSE,"3A"}</definedName>
    <definedName name="________________________old5" localSheetId="8" hidden="1">{#N/A,#N/A,FALSE,"Summary";#N/A,#N/A,FALSE,"3TJ";#N/A,#N/A,FALSE,"3TN";#N/A,#N/A,FALSE,"3TP";#N/A,#N/A,FALSE,"3SJ";#N/A,#N/A,FALSE,"3CJ";#N/A,#N/A,FALSE,"3CN";#N/A,#N/A,FALSE,"3CP";#N/A,#N/A,FALSE,"3A"}</definedName>
    <definedName name="________________________old5" localSheetId="3" hidden="1">{#N/A,#N/A,FALSE,"Summary";#N/A,#N/A,FALSE,"3TJ";#N/A,#N/A,FALSE,"3TN";#N/A,#N/A,FALSE,"3TP";#N/A,#N/A,FALSE,"3SJ";#N/A,#N/A,FALSE,"3CJ";#N/A,#N/A,FALSE,"3CN";#N/A,#N/A,FALSE,"3CP";#N/A,#N/A,FALSE,"3A"}</definedName>
    <definedName name="________________________old5" localSheetId="5" hidden="1">{#N/A,#N/A,FALSE,"Summary";#N/A,#N/A,FALSE,"3TJ";#N/A,#N/A,FALSE,"3TN";#N/A,#N/A,FALSE,"3TP";#N/A,#N/A,FALSE,"3SJ";#N/A,#N/A,FALSE,"3CJ";#N/A,#N/A,FALSE,"3CN";#N/A,#N/A,FALSE,"3CP";#N/A,#N/A,FALSE,"3A"}</definedName>
    <definedName name="________________________old5" localSheetId="10" hidden="1">{#N/A,#N/A,FALSE,"Summary";#N/A,#N/A,FALSE,"3TJ";#N/A,#N/A,FALSE,"3TN";#N/A,#N/A,FALSE,"3TP";#N/A,#N/A,FALSE,"3SJ";#N/A,#N/A,FALSE,"3CJ";#N/A,#N/A,FALSE,"3CN";#N/A,#N/A,FALSE,"3CP";#N/A,#N/A,FALSE,"3A"}</definedName>
    <definedName name="________________________old5" hidden="1">{#N/A,#N/A,FALSE,"Summary";#N/A,#N/A,FALSE,"3TJ";#N/A,#N/A,FALSE,"3TN";#N/A,#N/A,FALSE,"3TP";#N/A,#N/A,FALSE,"3SJ";#N/A,#N/A,FALSE,"3CJ";#N/A,#N/A,FALSE,"3CN";#N/A,#N/A,FALSE,"3CP";#N/A,#N/A,FALSE,"3A"}</definedName>
    <definedName name="________________________old7" localSheetId="8" hidden="1">{#N/A,#N/A,FALSE,"Summary";#N/A,#N/A,FALSE,"3TJ";#N/A,#N/A,FALSE,"3TN";#N/A,#N/A,FALSE,"3TP";#N/A,#N/A,FALSE,"3SJ";#N/A,#N/A,FALSE,"3CJ";#N/A,#N/A,FALSE,"3CN";#N/A,#N/A,FALSE,"3CP";#N/A,#N/A,FALSE,"3A"}</definedName>
    <definedName name="________________________old7" localSheetId="3" hidden="1">{#N/A,#N/A,FALSE,"Summary";#N/A,#N/A,FALSE,"3TJ";#N/A,#N/A,FALSE,"3TN";#N/A,#N/A,FALSE,"3TP";#N/A,#N/A,FALSE,"3SJ";#N/A,#N/A,FALSE,"3CJ";#N/A,#N/A,FALSE,"3CN";#N/A,#N/A,FALSE,"3CP";#N/A,#N/A,FALSE,"3A"}</definedName>
    <definedName name="________________________old7" localSheetId="5" hidden="1">{#N/A,#N/A,FALSE,"Summary";#N/A,#N/A,FALSE,"3TJ";#N/A,#N/A,FALSE,"3TN";#N/A,#N/A,FALSE,"3TP";#N/A,#N/A,FALSE,"3SJ";#N/A,#N/A,FALSE,"3CJ";#N/A,#N/A,FALSE,"3CN";#N/A,#N/A,FALSE,"3CP";#N/A,#N/A,FALSE,"3A"}</definedName>
    <definedName name="________________________old7" localSheetId="10" hidden="1">{#N/A,#N/A,FALSE,"Summary";#N/A,#N/A,FALSE,"3TJ";#N/A,#N/A,FALSE,"3TN";#N/A,#N/A,FALSE,"3TP";#N/A,#N/A,FALSE,"3SJ";#N/A,#N/A,FALSE,"3CJ";#N/A,#N/A,FALSE,"3CN";#N/A,#N/A,FALSE,"3CP";#N/A,#N/A,FALSE,"3A"}</definedName>
    <definedName name="________________________old7" hidden="1">{#N/A,#N/A,FALSE,"Summary";#N/A,#N/A,FALSE,"3TJ";#N/A,#N/A,FALSE,"3TN";#N/A,#N/A,FALSE,"3TP";#N/A,#N/A,FALSE,"3SJ";#N/A,#N/A,FALSE,"3CJ";#N/A,#N/A,FALSE,"3CN";#N/A,#N/A,FALSE,"3CP";#N/A,#N/A,FALSE,"3A"}</definedName>
    <definedName name="________________________QTY1">#N/A</definedName>
    <definedName name="________________________SC1">#N/A</definedName>
    <definedName name="________________________sw1">#REF!</definedName>
    <definedName name="________________________sw2">#REF!</definedName>
    <definedName name="________________________sw3">#REF!</definedName>
    <definedName name="________________________sw4">#REF!</definedName>
    <definedName name="________________________sw5">#REF!</definedName>
    <definedName name="________________________sw6">#REF!</definedName>
    <definedName name="________________________sw7">#REF!</definedName>
    <definedName name="________________________sw8">#REF!</definedName>
    <definedName name="________________________uv10">#REF!</definedName>
    <definedName name="_______________________ab1" localSheetId="8" hidden="1">{#N/A,#N/A,FALSE,"SumD";#N/A,#N/A,FALSE,"ElecD";#N/A,#N/A,FALSE,"MechD";#N/A,#N/A,FALSE,"GeotD";#N/A,#N/A,FALSE,"PrcsD";#N/A,#N/A,FALSE,"TunnD";#N/A,#N/A,FALSE,"CivlD";#N/A,#N/A,FALSE,"NtwkD";#N/A,#N/A,FALSE,"EstgD";#N/A,#N/A,FALSE,"PEngD"}</definedName>
    <definedName name="_______________________ab1" localSheetId="3" hidden="1">{#N/A,#N/A,FALSE,"SumD";#N/A,#N/A,FALSE,"ElecD";#N/A,#N/A,FALSE,"MechD";#N/A,#N/A,FALSE,"GeotD";#N/A,#N/A,FALSE,"PrcsD";#N/A,#N/A,FALSE,"TunnD";#N/A,#N/A,FALSE,"CivlD";#N/A,#N/A,FALSE,"NtwkD";#N/A,#N/A,FALSE,"EstgD";#N/A,#N/A,FALSE,"PEngD"}</definedName>
    <definedName name="_______________________ab1" localSheetId="5" hidden="1">{#N/A,#N/A,FALSE,"SumD";#N/A,#N/A,FALSE,"ElecD";#N/A,#N/A,FALSE,"MechD";#N/A,#N/A,FALSE,"GeotD";#N/A,#N/A,FALSE,"PrcsD";#N/A,#N/A,FALSE,"TunnD";#N/A,#N/A,FALSE,"CivlD";#N/A,#N/A,FALSE,"NtwkD";#N/A,#N/A,FALSE,"EstgD";#N/A,#N/A,FALSE,"PEngD"}</definedName>
    <definedName name="_______________________ab1" localSheetId="10" hidden="1">{#N/A,#N/A,FALSE,"SumD";#N/A,#N/A,FALSE,"ElecD";#N/A,#N/A,FALSE,"MechD";#N/A,#N/A,FALSE,"GeotD";#N/A,#N/A,FALSE,"PrcsD";#N/A,#N/A,FALSE,"TunnD";#N/A,#N/A,FALSE,"CivlD";#N/A,#N/A,FALSE,"NtwkD";#N/A,#N/A,FALSE,"EstgD";#N/A,#N/A,FALSE,"PEngD"}</definedName>
    <definedName name="_______________________ab1" hidden="1">{#N/A,#N/A,FALSE,"SumD";#N/A,#N/A,FALSE,"ElecD";#N/A,#N/A,FALSE,"MechD";#N/A,#N/A,FALSE,"GeotD";#N/A,#N/A,FALSE,"PrcsD";#N/A,#N/A,FALSE,"TunnD";#N/A,#N/A,FALSE,"CivlD";#N/A,#N/A,FALSE,"NtwkD";#N/A,#N/A,FALSE,"EstgD";#N/A,#N/A,FALSE,"PEngD"}</definedName>
    <definedName name="_______________________all1">'[6]Raw Data'!$A$1:$K$63</definedName>
    <definedName name="_______________________as1" localSheetId="8" hidden="1">{#N/A,#N/A,FALSE,"SumD";#N/A,#N/A,FALSE,"ElecD";#N/A,#N/A,FALSE,"MechD";#N/A,#N/A,FALSE,"GeotD";#N/A,#N/A,FALSE,"PrcsD";#N/A,#N/A,FALSE,"TunnD";#N/A,#N/A,FALSE,"CivlD";#N/A,#N/A,FALSE,"NtwkD";#N/A,#N/A,FALSE,"EstgD";#N/A,#N/A,FALSE,"PEngD"}</definedName>
    <definedName name="_______________________as1" localSheetId="3" hidden="1">{#N/A,#N/A,FALSE,"SumD";#N/A,#N/A,FALSE,"ElecD";#N/A,#N/A,FALSE,"MechD";#N/A,#N/A,FALSE,"GeotD";#N/A,#N/A,FALSE,"PrcsD";#N/A,#N/A,FALSE,"TunnD";#N/A,#N/A,FALSE,"CivlD";#N/A,#N/A,FALSE,"NtwkD";#N/A,#N/A,FALSE,"EstgD";#N/A,#N/A,FALSE,"PEngD"}</definedName>
    <definedName name="_______________________as1" localSheetId="5" hidden="1">{#N/A,#N/A,FALSE,"SumD";#N/A,#N/A,FALSE,"ElecD";#N/A,#N/A,FALSE,"MechD";#N/A,#N/A,FALSE,"GeotD";#N/A,#N/A,FALSE,"PrcsD";#N/A,#N/A,FALSE,"TunnD";#N/A,#N/A,FALSE,"CivlD";#N/A,#N/A,FALSE,"NtwkD";#N/A,#N/A,FALSE,"EstgD";#N/A,#N/A,FALSE,"PEngD"}</definedName>
    <definedName name="_______________________as1" localSheetId="10" hidden="1">{#N/A,#N/A,FALSE,"SumD";#N/A,#N/A,FALSE,"ElecD";#N/A,#N/A,FALSE,"MechD";#N/A,#N/A,FALSE,"GeotD";#N/A,#N/A,FALSE,"PrcsD";#N/A,#N/A,FALSE,"TunnD";#N/A,#N/A,FALSE,"CivlD";#N/A,#N/A,FALSE,"NtwkD";#N/A,#N/A,FALSE,"EstgD";#N/A,#N/A,FALSE,"PEngD"}</definedName>
    <definedName name="_______________________as1" hidden="1">{#N/A,#N/A,FALSE,"SumD";#N/A,#N/A,FALSE,"ElecD";#N/A,#N/A,FALSE,"MechD";#N/A,#N/A,FALSE,"GeotD";#N/A,#N/A,FALSE,"PrcsD";#N/A,#N/A,FALSE,"TunnD";#N/A,#N/A,FALSE,"CivlD";#N/A,#N/A,FALSE,"NtwkD";#N/A,#N/A,FALSE,"EstgD";#N/A,#N/A,FALSE,"PEngD"}</definedName>
    <definedName name="_______________________BDR1" localSheetId="8">#REF!</definedName>
    <definedName name="_______________________BDR1" localSheetId="10">#REF!</definedName>
    <definedName name="_______________________BDR1">#REF!</definedName>
    <definedName name="_______________________BDR2" localSheetId="8">#REF!</definedName>
    <definedName name="_______________________BDR2" localSheetId="10">#REF!</definedName>
    <definedName name="_______________________BDR2">#REF!</definedName>
    <definedName name="_______________________day1" localSheetId="8">'[7]Chiet tinh dz22'!#REF!</definedName>
    <definedName name="_______________________day1" localSheetId="10">'[7]Chiet tinh dz22'!#REF!</definedName>
    <definedName name="_______________________day1">'[7]Chiet tinh dz22'!#REF!</definedName>
    <definedName name="_______________________dbs1" localSheetId="8">'[6]Raw Data'!#REF!</definedName>
    <definedName name="_______________________dbs1" localSheetId="10">'[6]Raw Data'!#REF!</definedName>
    <definedName name="_______________________dbs1">'[6]Raw Data'!#REF!</definedName>
    <definedName name="_______________________dbs11" localSheetId="8">'[6]Raw Data'!#REF!</definedName>
    <definedName name="_______________________dbs11" localSheetId="10">'[6]Raw Data'!#REF!</definedName>
    <definedName name="_______________________dbs11">'[6]Raw Data'!#REF!</definedName>
    <definedName name="_______________________dbs76" localSheetId="8">'[6]Raw Data'!#REF!</definedName>
    <definedName name="_______________________dbs76" localSheetId="10">'[6]Raw Data'!#REF!</definedName>
    <definedName name="_______________________dbs76">'[6]Raw Data'!#REF!</definedName>
    <definedName name="_______________________dbu1">'[8]CT Thang Mo'!#REF!</definedName>
    <definedName name="_______________________dep2" localSheetId="5">#REF!</definedName>
    <definedName name="_______________________dep2">#REF!</definedName>
    <definedName name="_______________________dep3" localSheetId="5">#REF!</definedName>
    <definedName name="_______________________dep3">#REF!</definedName>
    <definedName name="_______________________ext2" localSheetId="5">#REF!</definedName>
    <definedName name="_______________________ext2">#REF!</definedName>
    <definedName name="_______________________ext3">#REF!</definedName>
    <definedName name="_______________________len2">#REF!</definedName>
    <definedName name="_______________________len3">#REF!</definedName>
    <definedName name="_______________________old2">'[6]Raw Data'!$B$1:$CF$120</definedName>
    <definedName name="_______________________old3" localSheetId="8" hidden="1">{#N/A,#N/A,FALSE,"Summary";#N/A,#N/A,FALSE,"3TJ";#N/A,#N/A,FALSE,"3TN";#N/A,#N/A,FALSE,"3TP";#N/A,#N/A,FALSE,"3SJ";#N/A,#N/A,FALSE,"3CJ";#N/A,#N/A,FALSE,"3CN";#N/A,#N/A,FALSE,"3CP";#N/A,#N/A,FALSE,"3A"}</definedName>
    <definedName name="_______________________old3" localSheetId="3" hidden="1">{#N/A,#N/A,FALSE,"Summary";#N/A,#N/A,FALSE,"3TJ";#N/A,#N/A,FALSE,"3TN";#N/A,#N/A,FALSE,"3TP";#N/A,#N/A,FALSE,"3SJ";#N/A,#N/A,FALSE,"3CJ";#N/A,#N/A,FALSE,"3CN";#N/A,#N/A,FALSE,"3CP";#N/A,#N/A,FALSE,"3A"}</definedName>
    <definedName name="_______________________old3" localSheetId="5" hidden="1">{#N/A,#N/A,FALSE,"Summary";#N/A,#N/A,FALSE,"3TJ";#N/A,#N/A,FALSE,"3TN";#N/A,#N/A,FALSE,"3TP";#N/A,#N/A,FALSE,"3SJ";#N/A,#N/A,FALSE,"3CJ";#N/A,#N/A,FALSE,"3CN";#N/A,#N/A,FALSE,"3CP";#N/A,#N/A,FALSE,"3A"}</definedName>
    <definedName name="_______________________old3" localSheetId="10" hidden="1">{#N/A,#N/A,FALSE,"Summary";#N/A,#N/A,FALSE,"3TJ";#N/A,#N/A,FALSE,"3TN";#N/A,#N/A,FALSE,"3TP";#N/A,#N/A,FALSE,"3SJ";#N/A,#N/A,FALSE,"3CJ";#N/A,#N/A,FALSE,"3CN";#N/A,#N/A,FALSE,"3CP";#N/A,#N/A,FALSE,"3A"}</definedName>
    <definedName name="_______________________old3" hidden="1">{#N/A,#N/A,FALSE,"Summary";#N/A,#N/A,FALSE,"3TJ";#N/A,#N/A,FALSE,"3TN";#N/A,#N/A,FALSE,"3TP";#N/A,#N/A,FALSE,"3SJ";#N/A,#N/A,FALSE,"3CJ";#N/A,#N/A,FALSE,"3CN";#N/A,#N/A,FALSE,"3CP";#N/A,#N/A,FALSE,"3A"}</definedName>
    <definedName name="_______________________old4">'[6]Raw Data'!$B$1:$CF$120</definedName>
    <definedName name="_______________________old5" localSheetId="8" hidden="1">{#N/A,#N/A,FALSE,"Summary";#N/A,#N/A,FALSE,"3TJ";#N/A,#N/A,FALSE,"3TN";#N/A,#N/A,FALSE,"3TP";#N/A,#N/A,FALSE,"3SJ";#N/A,#N/A,FALSE,"3CJ";#N/A,#N/A,FALSE,"3CN";#N/A,#N/A,FALSE,"3CP";#N/A,#N/A,FALSE,"3A"}</definedName>
    <definedName name="_______________________old5" localSheetId="3" hidden="1">{#N/A,#N/A,FALSE,"Summary";#N/A,#N/A,FALSE,"3TJ";#N/A,#N/A,FALSE,"3TN";#N/A,#N/A,FALSE,"3TP";#N/A,#N/A,FALSE,"3SJ";#N/A,#N/A,FALSE,"3CJ";#N/A,#N/A,FALSE,"3CN";#N/A,#N/A,FALSE,"3CP";#N/A,#N/A,FALSE,"3A"}</definedName>
    <definedName name="_______________________old5" localSheetId="5" hidden="1">{#N/A,#N/A,FALSE,"Summary";#N/A,#N/A,FALSE,"3TJ";#N/A,#N/A,FALSE,"3TN";#N/A,#N/A,FALSE,"3TP";#N/A,#N/A,FALSE,"3SJ";#N/A,#N/A,FALSE,"3CJ";#N/A,#N/A,FALSE,"3CN";#N/A,#N/A,FALSE,"3CP";#N/A,#N/A,FALSE,"3A"}</definedName>
    <definedName name="_______________________old5" localSheetId="10" hidden="1">{#N/A,#N/A,FALSE,"Summary";#N/A,#N/A,FALSE,"3TJ";#N/A,#N/A,FALSE,"3TN";#N/A,#N/A,FALSE,"3TP";#N/A,#N/A,FALSE,"3SJ";#N/A,#N/A,FALSE,"3CJ";#N/A,#N/A,FALSE,"3CN";#N/A,#N/A,FALSE,"3CP";#N/A,#N/A,FALSE,"3A"}</definedName>
    <definedName name="_______________________old5" hidden="1">{#N/A,#N/A,FALSE,"Summary";#N/A,#N/A,FALSE,"3TJ";#N/A,#N/A,FALSE,"3TN";#N/A,#N/A,FALSE,"3TP";#N/A,#N/A,FALSE,"3SJ";#N/A,#N/A,FALSE,"3CJ";#N/A,#N/A,FALSE,"3CN";#N/A,#N/A,FALSE,"3CP";#N/A,#N/A,FALSE,"3A"}</definedName>
    <definedName name="_______________________old6">'[6]Raw Data'!$B$1:$CF$120</definedName>
    <definedName name="_______________________old7" localSheetId="8" hidden="1">{#N/A,#N/A,FALSE,"Summary";#N/A,#N/A,FALSE,"3TJ";#N/A,#N/A,FALSE,"3TN";#N/A,#N/A,FALSE,"3TP";#N/A,#N/A,FALSE,"3SJ";#N/A,#N/A,FALSE,"3CJ";#N/A,#N/A,FALSE,"3CN";#N/A,#N/A,FALSE,"3CP";#N/A,#N/A,FALSE,"3A"}</definedName>
    <definedName name="_______________________old7" localSheetId="3" hidden="1">{#N/A,#N/A,FALSE,"Summary";#N/A,#N/A,FALSE,"3TJ";#N/A,#N/A,FALSE,"3TN";#N/A,#N/A,FALSE,"3TP";#N/A,#N/A,FALSE,"3SJ";#N/A,#N/A,FALSE,"3CJ";#N/A,#N/A,FALSE,"3CN";#N/A,#N/A,FALSE,"3CP";#N/A,#N/A,FALSE,"3A"}</definedName>
    <definedName name="_______________________old7" localSheetId="5" hidden="1">{#N/A,#N/A,FALSE,"Summary";#N/A,#N/A,FALSE,"3TJ";#N/A,#N/A,FALSE,"3TN";#N/A,#N/A,FALSE,"3TP";#N/A,#N/A,FALSE,"3SJ";#N/A,#N/A,FALSE,"3CJ";#N/A,#N/A,FALSE,"3CN";#N/A,#N/A,FALSE,"3CP";#N/A,#N/A,FALSE,"3A"}</definedName>
    <definedName name="_______________________old7" localSheetId="10" hidden="1">{#N/A,#N/A,FALSE,"Summary";#N/A,#N/A,FALSE,"3TJ";#N/A,#N/A,FALSE,"3TN";#N/A,#N/A,FALSE,"3TP";#N/A,#N/A,FALSE,"3SJ";#N/A,#N/A,FALSE,"3CJ";#N/A,#N/A,FALSE,"3CN";#N/A,#N/A,FALSE,"3CP";#N/A,#N/A,FALSE,"3A"}</definedName>
    <definedName name="_______________________old7" hidden="1">{#N/A,#N/A,FALSE,"Summary";#N/A,#N/A,FALSE,"3TJ";#N/A,#N/A,FALSE,"3TN";#N/A,#N/A,FALSE,"3TP";#N/A,#N/A,FALSE,"3SJ";#N/A,#N/A,FALSE,"3CJ";#N/A,#N/A,FALSE,"3CN";#N/A,#N/A,FALSE,"3CP";#N/A,#N/A,FALSE,"3A"}</definedName>
    <definedName name="_______________________pc1">#REF!</definedName>
    <definedName name="_______________________pc2">#REF!</definedName>
    <definedName name="_______________________pc3">#REF!</definedName>
    <definedName name="_______________________QTY1">#N/A</definedName>
    <definedName name="_______________________SC1">#N/A</definedName>
    <definedName name="_______________________sw1">#REF!</definedName>
    <definedName name="_______________________sw2">#REF!</definedName>
    <definedName name="_______________________sw3">#REF!</definedName>
    <definedName name="_______________________sw4">#REF!</definedName>
    <definedName name="_______________________sw5">#REF!</definedName>
    <definedName name="_______________________sw6">#REF!</definedName>
    <definedName name="_______________________sw7">#REF!</definedName>
    <definedName name="_______________________sw70609" localSheetId="8">[9]MTP!#REF!</definedName>
    <definedName name="_______________________sw70609" localSheetId="10">[9]MTP!#REF!</definedName>
    <definedName name="_______________________sw70609">[9]MTP!#REF!</definedName>
    <definedName name="_______________________sw8" localSheetId="5">#REF!</definedName>
    <definedName name="_______________________sw8">#REF!</definedName>
    <definedName name="_______________________tbc2" localSheetId="5">#REF!</definedName>
    <definedName name="_______________________tbc2">#REF!</definedName>
    <definedName name="_______________________tbc3" localSheetId="5">#REF!</definedName>
    <definedName name="_______________________tbc3">#REF!</definedName>
    <definedName name="_______________________uv10">#REF!</definedName>
    <definedName name="_______________________wid2">#REF!</definedName>
    <definedName name="_______________________wid3">#REF!</definedName>
    <definedName name="______________________ab1" localSheetId="8" hidden="1">{#N/A,#N/A,FALSE,"SumD";#N/A,#N/A,FALSE,"ElecD";#N/A,#N/A,FALSE,"MechD";#N/A,#N/A,FALSE,"GeotD";#N/A,#N/A,FALSE,"PrcsD";#N/A,#N/A,FALSE,"TunnD";#N/A,#N/A,FALSE,"CivlD";#N/A,#N/A,FALSE,"NtwkD";#N/A,#N/A,FALSE,"EstgD";#N/A,#N/A,FALSE,"PEngD"}</definedName>
    <definedName name="______________________ab1" localSheetId="3" hidden="1">{#N/A,#N/A,FALSE,"SumD";#N/A,#N/A,FALSE,"ElecD";#N/A,#N/A,FALSE,"MechD";#N/A,#N/A,FALSE,"GeotD";#N/A,#N/A,FALSE,"PrcsD";#N/A,#N/A,FALSE,"TunnD";#N/A,#N/A,FALSE,"CivlD";#N/A,#N/A,FALSE,"NtwkD";#N/A,#N/A,FALSE,"EstgD";#N/A,#N/A,FALSE,"PEngD"}</definedName>
    <definedName name="______________________ab1" localSheetId="5" hidden="1">{#N/A,#N/A,FALSE,"SumD";#N/A,#N/A,FALSE,"ElecD";#N/A,#N/A,FALSE,"MechD";#N/A,#N/A,FALSE,"GeotD";#N/A,#N/A,FALSE,"PrcsD";#N/A,#N/A,FALSE,"TunnD";#N/A,#N/A,FALSE,"CivlD";#N/A,#N/A,FALSE,"NtwkD";#N/A,#N/A,FALSE,"EstgD";#N/A,#N/A,FALSE,"PEngD"}</definedName>
    <definedName name="______________________ab1" localSheetId="10" hidden="1">{#N/A,#N/A,FALSE,"SumD";#N/A,#N/A,FALSE,"ElecD";#N/A,#N/A,FALSE,"MechD";#N/A,#N/A,FALSE,"GeotD";#N/A,#N/A,FALSE,"PrcsD";#N/A,#N/A,FALSE,"TunnD";#N/A,#N/A,FALSE,"CivlD";#N/A,#N/A,FALSE,"NtwkD";#N/A,#N/A,FALSE,"EstgD";#N/A,#N/A,FALSE,"PEngD"}</definedName>
    <definedName name="______________________ab1" hidden="1">{#N/A,#N/A,FALSE,"SumD";#N/A,#N/A,FALSE,"ElecD";#N/A,#N/A,FALSE,"MechD";#N/A,#N/A,FALSE,"GeotD";#N/A,#N/A,FALSE,"PrcsD";#N/A,#N/A,FALSE,"TunnD";#N/A,#N/A,FALSE,"CivlD";#N/A,#N/A,FALSE,"NtwkD";#N/A,#N/A,FALSE,"EstgD";#N/A,#N/A,FALSE,"PEngD"}</definedName>
    <definedName name="______________________all1">'[6]Raw Data'!$A$1:$K$63</definedName>
    <definedName name="______________________as1" localSheetId="8" hidden="1">{#N/A,#N/A,FALSE,"SumD";#N/A,#N/A,FALSE,"ElecD";#N/A,#N/A,FALSE,"MechD";#N/A,#N/A,FALSE,"GeotD";#N/A,#N/A,FALSE,"PrcsD";#N/A,#N/A,FALSE,"TunnD";#N/A,#N/A,FALSE,"CivlD";#N/A,#N/A,FALSE,"NtwkD";#N/A,#N/A,FALSE,"EstgD";#N/A,#N/A,FALSE,"PEngD"}</definedName>
    <definedName name="______________________as1" localSheetId="3" hidden="1">{#N/A,#N/A,FALSE,"SumD";#N/A,#N/A,FALSE,"ElecD";#N/A,#N/A,FALSE,"MechD";#N/A,#N/A,FALSE,"GeotD";#N/A,#N/A,FALSE,"PrcsD";#N/A,#N/A,FALSE,"TunnD";#N/A,#N/A,FALSE,"CivlD";#N/A,#N/A,FALSE,"NtwkD";#N/A,#N/A,FALSE,"EstgD";#N/A,#N/A,FALSE,"PEngD"}</definedName>
    <definedName name="______________________as1" localSheetId="5" hidden="1">{#N/A,#N/A,FALSE,"SumD";#N/A,#N/A,FALSE,"ElecD";#N/A,#N/A,FALSE,"MechD";#N/A,#N/A,FALSE,"GeotD";#N/A,#N/A,FALSE,"PrcsD";#N/A,#N/A,FALSE,"TunnD";#N/A,#N/A,FALSE,"CivlD";#N/A,#N/A,FALSE,"NtwkD";#N/A,#N/A,FALSE,"EstgD";#N/A,#N/A,FALSE,"PEngD"}</definedName>
    <definedName name="______________________as1" localSheetId="10" hidden="1">{#N/A,#N/A,FALSE,"SumD";#N/A,#N/A,FALSE,"ElecD";#N/A,#N/A,FALSE,"MechD";#N/A,#N/A,FALSE,"GeotD";#N/A,#N/A,FALSE,"PrcsD";#N/A,#N/A,FALSE,"TunnD";#N/A,#N/A,FALSE,"CivlD";#N/A,#N/A,FALSE,"NtwkD";#N/A,#N/A,FALSE,"EstgD";#N/A,#N/A,FALSE,"PEngD"}</definedName>
    <definedName name="______________________as1" hidden="1">{#N/A,#N/A,FALSE,"SumD";#N/A,#N/A,FALSE,"ElecD";#N/A,#N/A,FALSE,"MechD";#N/A,#N/A,FALSE,"GeotD";#N/A,#N/A,FALSE,"PrcsD";#N/A,#N/A,FALSE,"TunnD";#N/A,#N/A,FALSE,"CivlD";#N/A,#N/A,FALSE,"NtwkD";#N/A,#N/A,FALSE,"EstgD";#N/A,#N/A,FALSE,"PEngD"}</definedName>
    <definedName name="______________________BDR1" localSheetId="8">#REF!</definedName>
    <definedName name="______________________BDR1" localSheetId="10">#REF!</definedName>
    <definedName name="______________________BDR1">#REF!</definedName>
    <definedName name="______________________BDR2" localSheetId="8">#REF!</definedName>
    <definedName name="______________________BDR2" localSheetId="10">#REF!</definedName>
    <definedName name="______________________BDR2">#REF!</definedName>
    <definedName name="______________________BTM250" localSheetId="8">#REF!</definedName>
    <definedName name="______________________BTM250" localSheetId="10">#REF!</definedName>
    <definedName name="______________________BTM250">#REF!</definedName>
    <definedName name="______________________dao1">'[8]CT Thang Mo'!$B$189:$H$189</definedName>
    <definedName name="______________________dao2">'[8]CT Thang Mo'!$B$161:$H$161</definedName>
    <definedName name="______________________dap2">'[8]CT Thang Mo'!$B$162:$H$162</definedName>
    <definedName name="______________________day1" localSheetId="8">'[7]Chiet tinh dz22'!#REF!</definedName>
    <definedName name="______________________day1" localSheetId="10">'[7]Chiet tinh dz22'!#REF!</definedName>
    <definedName name="______________________day1">'[7]Chiet tinh dz22'!#REF!</definedName>
    <definedName name="______________________day2">'[10]Chiet tinh dz35'!$H$3</definedName>
    <definedName name="______________________dbs1" localSheetId="8">'[6]Raw Data'!#REF!</definedName>
    <definedName name="______________________dbs1" localSheetId="10">'[6]Raw Data'!#REF!</definedName>
    <definedName name="______________________dbs1">'[6]Raw Data'!#REF!</definedName>
    <definedName name="______________________dbs11" localSheetId="8">'[6]Raw Data'!#REF!</definedName>
    <definedName name="______________________dbs11" localSheetId="10">'[6]Raw Data'!#REF!</definedName>
    <definedName name="______________________dbs11">'[6]Raw Data'!#REF!</definedName>
    <definedName name="______________________dbs76" localSheetId="8">'[6]Raw Data'!#REF!</definedName>
    <definedName name="______________________dbs76" localSheetId="10">'[6]Raw Data'!#REF!</definedName>
    <definedName name="______________________dbs76">'[6]Raw Data'!#REF!</definedName>
    <definedName name="______________________dbu1" localSheetId="8">'[8]CT Thang Mo'!#REF!</definedName>
    <definedName name="______________________dbu1" localSheetId="10">'[8]CT Thang Mo'!#REF!</definedName>
    <definedName name="______________________dbu1">'[8]CT Thang Mo'!#REF!</definedName>
    <definedName name="______________________dbu2">'[8]CT Thang Mo'!$B$93:$F$93</definedName>
    <definedName name="______________________dep2" localSheetId="5">#REF!</definedName>
    <definedName name="______________________dep2">#REF!</definedName>
    <definedName name="______________________dep3" localSheetId="5">#REF!</definedName>
    <definedName name="______________________dep3">#REF!</definedName>
    <definedName name="______________________ext2" localSheetId="5">#REF!</definedName>
    <definedName name="______________________ext2">#REF!</definedName>
    <definedName name="______________________ext3">#REF!</definedName>
    <definedName name="______________________gon4" localSheetId="8">#REF!</definedName>
    <definedName name="______________________gon4" localSheetId="10">#REF!</definedName>
    <definedName name="______________________gon4">#REF!</definedName>
    <definedName name="______________________lap1" localSheetId="8">#REF!</definedName>
    <definedName name="______________________lap1" localSheetId="10">#REF!</definedName>
    <definedName name="______________________lap1">#REF!</definedName>
    <definedName name="______________________lap2" localSheetId="8">#REF!</definedName>
    <definedName name="______________________lap2" localSheetId="10">#REF!</definedName>
    <definedName name="______________________lap2">#REF!</definedName>
    <definedName name="______________________len2">#REF!</definedName>
    <definedName name="______________________len3">#REF!</definedName>
    <definedName name="______________________MCC3" localSheetId="8" hidden="1">{#N/A,#N/A,FALSE,"CCTV"}</definedName>
    <definedName name="______________________MCC3" localSheetId="3" hidden="1">{#N/A,#N/A,FALSE,"CCTV"}</definedName>
    <definedName name="______________________MCC3" localSheetId="5" hidden="1">{#N/A,#N/A,FALSE,"CCTV"}</definedName>
    <definedName name="______________________MCC3" localSheetId="10" hidden="1">{#N/A,#N/A,FALSE,"CCTV"}</definedName>
    <definedName name="______________________MCC3" hidden="1">{#N/A,#N/A,FALSE,"CCTV"}</definedName>
    <definedName name="______________________old2">'[6]Raw Data'!$B$1:$CF$120</definedName>
    <definedName name="______________________old3" localSheetId="8" hidden="1">{#N/A,#N/A,FALSE,"Summary";#N/A,#N/A,FALSE,"3TJ";#N/A,#N/A,FALSE,"3TN";#N/A,#N/A,FALSE,"3TP";#N/A,#N/A,FALSE,"3SJ";#N/A,#N/A,FALSE,"3CJ";#N/A,#N/A,FALSE,"3CN";#N/A,#N/A,FALSE,"3CP";#N/A,#N/A,FALSE,"3A"}</definedName>
    <definedName name="______________________old3" localSheetId="3" hidden="1">{#N/A,#N/A,FALSE,"Summary";#N/A,#N/A,FALSE,"3TJ";#N/A,#N/A,FALSE,"3TN";#N/A,#N/A,FALSE,"3TP";#N/A,#N/A,FALSE,"3SJ";#N/A,#N/A,FALSE,"3CJ";#N/A,#N/A,FALSE,"3CN";#N/A,#N/A,FALSE,"3CP";#N/A,#N/A,FALSE,"3A"}</definedName>
    <definedName name="______________________old3" localSheetId="5" hidden="1">{#N/A,#N/A,FALSE,"Summary";#N/A,#N/A,FALSE,"3TJ";#N/A,#N/A,FALSE,"3TN";#N/A,#N/A,FALSE,"3TP";#N/A,#N/A,FALSE,"3SJ";#N/A,#N/A,FALSE,"3CJ";#N/A,#N/A,FALSE,"3CN";#N/A,#N/A,FALSE,"3CP";#N/A,#N/A,FALSE,"3A"}</definedName>
    <definedName name="______________________old3" localSheetId="10" hidden="1">{#N/A,#N/A,FALSE,"Summary";#N/A,#N/A,FALSE,"3TJ";#N/A,#N/A,FALSE,"3TN";#N/A,#N/A,FALSE,"3TP";#N/A,#N/A,FALSE,"3SJ";#N/A,#N/A,FALSE,"3CJ";#N/A,#N/A,FALSE,"3CN";#N/A,#N/A,FALSE,"3CP";#N/A,#N/A,FALSE,"3A"}</definedName>
    <definedName name="______________________old3" hidden="1">{#N/A,#N/A,FALSE,"Summary";#N/A,#N/A,FALSE,"3TJ";#N/A,#N/A,FALSE,"3TN";#N/A,#N/A,FALSE,"3TP";#N/A,#N/A,FALSE,"3SJ";#N/A,#N/A,FALSE,"3CJ";#N/A,#N/A,FALSE,"3CN";#N/A,#N/A,FALSE,"3CP";#N/A,#N/A,FALSE,"3A"}</definedName>
    <definedName name="______________________old4">'[6]Raw Data'!$B$1:$CF$120</definedName>
    <definedName name="______________________old5" localSheetId="8" hidden="1">{#N/A,#N/A,FALSE,"Summary";#N/A,#N/A,FALSE,"3TJ";#N/A,#N/A,FALSE,"3TN";#N/A,#N/A,FALSE,"3TP";#N/A,#N/A,FALSE,"3SJ";#N/A,#N/A,FALSE,"3CJ";#N/A,#N/A,FALSE,"3CN";#N/A,#N/A,FALSE,"3CP";#N/A,#N/A,FALSE,"3A"}</definedName>
    <definedName name="______________________old5" localSheetId="3" hidden="1">{#N/A,#N/A,FALSE,"Summary";#N/A,#N/A,FALSE,"3TJ";#N/A,#N/A,FALSE,"3TN";#N/A,#N/A,FALSE,"3TP";#N/A,#N/A,FALSE,"3SJ";#N/A,#N/A,FALSE,"3CJ";#N/A,#N/A,FALSE,"3CN";#N/A,#N/A,FALSE,"3CP";#N/A,#N/A,FALSE,"3A"}</definedName>
    <definedName name="______________________old5" localSheetId="5" hidden="1">{#N/A,#N/A,FALSE,"Summary";#N/A,#N/A,FALSE,"3TJ";#N/A,#N/A,FALSE,"3TN";#N/A,#N/A,FALSE,"3TP";#N/A,#N/A,FALSE,"3SJ";#N/A,#N/A,FALSE,"3CJ";#N/A,#N/A,FALSE,"3CN";#N/A,#N/A,FALSE,"3CP";#N/A,#N/A,FALSE,"3A"}</definedName>
    <definedName name="______________________old5" localSheetId="10" hidden="1">{#N/A,#N/A,FALSE,"Summary";#N/A,#N/A,FALSE,"3TJ";#N/A,#N/A,FALSE,"3TN";#N/A,#N/A,FALSE,"3TP";#N/A,#N/A,FALSE,"3SJ";#N/A,#N/A,FALSE,"3CJ";#N/A,#N/A,FALSE,"3CN";#N/A,#N/A,FALSE,"3CP";#N/A,#N/A,FALSE,"3A"}</definedName>
    <definedName name="______________________old5" hidden="1">{#N/A,#N/A,FALSE,"Summary";#N/A,#N/A,FALSE,"3TJ";#N/A,#N/A,FALSE,"3TN";#N/A,#N/A,FALSE,"3TP";#N/A,#N/A,FALSE,"3SJ";#N/A,#N/A,FALSE,"3CJ";#N/A,#N/A,FALSE,"3CN";#N/A,#N/A,FALSE,"3CP";#N/A,#N/A,FALSE,"3A"}</definedName>
    <definedName name="______________________old6">'[6]Raw Data'!$B$1:$CF$120</definedName>
    <definedName name="______________________old7" localSheetId="8" hidden="1">{#N/A,#N/A,FALSE,"Summary";#N/A,#N/A,FALSE,"3TJ";#N/A,#N/A,FALSE,"3TN";#N/A,#N/A,FALSE,"3TP";#N/A,#N/A,FALSE,"3SJ";#N/A,#N/A,FALSE,"3CJ";#N/A,#N/A,FALSE,"3CN";#N/A,#N/A,FALSE,"3CP";#N/A,#N/A,FALSE,"3A"}</definedName>
    <definedName name="______________________old7" localSheetId="3" hidden="1">{#N/A,#N/A,FALSE,"Summary";#N/A,#N/A,FALSE,"3TJ";#N/A,#N/A,FALSE,"3TN";#N/A,#N/A,FALSE,"3TP";#N/A,#N/A,FALSE,"3SJ";#N/A,#N/A,FALSE,"3CJ";#N/A,#N/A,FALSE,"3CN";#N/A,#N/A,FALSE,"3CP";#N/A,#N/A,FALSE,"3A"}</definedName>
    <definedName name="______________________old7" localSheetId="5" hidden="1">{#N/A,#N/A,FALSE,"Summary";#N/A,#N/A,FALSE,"3TJ";#N/A,#N/A,FALSE,"3TN";#N/A,#N/A,FALSE,"3TP";#N/A,#N/A,FALSE,"3SJ";#N/A,#N/A,FALSE,"3CJ";#N/A,#N/A,FALSE,"3CN";#N/A,#N/A,FALSE,"3CP";#N/A,#N/A,FALSE,"3A"}</definedName>
    <definedName name="______________________old7" localSheetId="10" hidden="1">{#N/A,#N/A,FALSE,"Summary";#N/A,#N/A,FALSE,"3TJ";#N/A,#N/A,FALSE,"3TN";#N/A,#N/A,FALSE,"3TP";#N/A,#N/A,FALSE,"3SJ";#N/A,#N/A,FALSE,"3CJ";#N/A,#N/A,FALSE,"3CN";#N/A,#N/A,FALSE,"3CP";#N/A,#N/A,FALSE,"3A"}</definedName>
    <definedName name="______________________old7" hidden="1">{#N/A,#N/A,FALSE,"Summary";#N/A,#N/A,FALSE,"3TJ";#N/A,#N/A,FALSE,"3TN";#N/A,#N/A,FALSE,"3TP";#N/A,#N/A,FALSE,"3SJ";#N/A,#N/A,FALSE,"3CJ";#N/A,#N/A,FALSE,"3CN";#N/A,#N/A,FALSE,"3CP";#N/A,#N/A,FALSE,"3A"}</definedName>
    <definedName name="______________________pc1">#REF!</definedName>
    <definedName name="______________________pc2">#REF!</definedName>
    <definedName name="______________________pc3">#REF!</definedName>
    <definedName name="______________________QTY1">#N/A</definedName>
    <definedName name="______________________SC1">#N/A</definedName>
    <definedName name="______________________sw1" localSheetId="8">#REF!</definedName>
    <definedName name="______________________sw1" localSheetId="10">#REF!</definedName>
    <definedName name="______________________sw1">#REF!</definedName>
    <definedName name="______________________sw2" localSheetId="8">#REF!</definedName>
    <definedName name="______________________sw2" localSheetId="10">#REF!</definedName>
    <definedName name="______________________sw2">#REF!</definedName>
    <definedName name="______________________sw3" localSheetId="8">#REF!</definedName>
    <definedName name="______________________sw3" localSheetId="10">#REF!</definedName>
    <definedName name="______________________sw3">#REF!</definedName>
    <definedName name="______________________sw4" localSheetId="8">#REF!</definedName>
    <definedName name="______________________sw4" localSheetId="10">#REF!</definedName>
    <definedName name="______________________sw4">#REF!</definedName>
    <definedName name="______________________sw5" localSheetId="8">#REF!</definedName>
    <definedName name="______________________sw5" localSheetId="10">#REF!</definedName>
    <definedName name="______________________sw5">#REF!</definedName>
    <definedName name="______________________sw6" localSheetId="8">#REF!</definedName>
    <definedName name="______________________sw6" localSheetId="10">#REF!</definedName>
    <definedName name="______________________sw6">#REF!</definedName>
    <definedName name="______________________sw7" localSheetId="8">#REF!</definedName>
    <definedName name="______________________sw7" localSheetId="10">#REF!</definedName>
    <definedName name="______________________sw7">#REF!</definedName>
    <definedName name="______________________sw70609" localSheetId="8">[9]MTP!#REF!</definedName>
    <definedName name="______________________sw70609" localSheetId="10">[9]MTP!#REF!</definedName>
    <definedName name="______________________sw70609">[9]MTP!#REF!</definedName>
    <definedName name="______________________sw8" localSheetId="8">#REF!</definedName>
    <definedName name="______________________sw8" localSheetId="5">#REF!</definedName>
    <definedName name="______________________sw8" localSheetId="10">#REF!</definedName>
    <definedName name="______________________sw8">#REF!</definedName>
    <definedName name="______________________tbc2" localSheetId="5">#REF!</definedName>
    <definedName name="______________________tbc2">#REF!</definedName>
    <definedName name="______________________tbc3">#REF!</definedName>
    <definedName name="______________________uv10">#REF!</definedName>
    <definedName name="______________________vc1">'[8]CT Thang Mo'!$B$34:$H$34</definedName>
    <definedName name="______________________vc2">'[8]CT Thang Mo'!$B$35:$H$35</definedName>
    <definedName name="______________________vc3">'[8]CT Thang Mo'!$B$36:$H$36</definedName>
    <definedName name="______________________wid2" localSheetId="5">#REF!</definedName>
    <definedName name="______________________wid2">#REF!</definedName>
    <definedName name="______________________wid3" localSheetId="5">#REF!</definedName>
    <definedName name="______________________wid3">#REF!</definedName>
    <definedName name="_____________________ab1" localSheetId="8" hidden="1">{#N/A,#N/A,FALSE,"SumD";#N/A,#N/A,FALSE,"ElecD";#N/A,#N/A,FALSE,"MechD";#N/A,#N/A,FALSE,"GeotD";#N/A,#N/A,FALSE,"PrcsD";#N/A,#N/A,FALSE,"TunnD";#N/A,#N/A,FALSE,"CivlD";#N/A,#N/A,FALSE,"NtwkD";#N/A,#N/A,FALSE,"EstgD";#N/A,#N/A,FALSE,"PEngD"}</definedName>
    <definedName name="_____________________ab1" localSheetId="3" hidden="1">{#N/A,#N/A,FALSE,"SumD";#N/A,#N/A,FALSE,"ElecD";#N/A,#N/A,FALSE,"MechD";#N/A,#N/A,FALSE,"GeotD";#N/A,#N/A,FALSE,"PrcsD";#N/A,#N/A,FALSE,"TunnD";#N/A,#N/A,FALSE,"CivlD";#N/A,#N/A,FALSE,"NtwkD";#N/A,#N/A,FALSE,"EstgD";#N/A,#N/A,FALSE,"PEngD"}</definedName>
    <definedName name="_____________________ab1" localSheetId="5" hidden="1">{#N/A,#N/A,FALSE,"SumD";#N/A,#N/A,FALSE,"ElecD";#N/A,#N/A,FALSE,"MechD";#N/A,#N/A,FALSE,"GeotD";#N/A,#N/A,FALSE,"PrcsD";#N/A,#N/A,FALSE,"TunnD";#N/A,#N/A,FALSE,"CivlD";#N/A,#N/A,FALSE,"NtwkD";#N/A,#N/A,FALSE,"EstgD";#N/A,#N/A,FALSE,"PEngD"}</definedName>
    <definedName name="_____________________ab1" localSheetId="10" hidden="1">{#N/A,#N/A,FALSE,"SumD";#N/A,#N/A,FALSE,"ElecD";#N/A,#N/A,FALSE,"MechD";#N/A,#N/A,FALSE,"GeotD";#N/A,#N/A,FALSE,"PrcsD";#N/A,#N/A,FALSE,"TunnD";#N/A,#N/A,FALSE,"CivlD";#N/A,#N/A,FALSE,"NtwkD";#N/A,#N/A,FALSE,"EstgD";#N/A,#N/A,FALSE,"PEngD"}</definedName>
    <definedName name="_____________________ab1" hidden="1">{#N/A,#N/A,FALSE,"SumD";#N/A,#N/A,FALSE,"ElecD";#N/A,#N/A,FALSE,"MechD";#N/A,#N/A,FALSE,"GeotD";#N/A,#N/A,FALSE,"PrcsD";#N/A,#N/A,FALSE,"TunnD";#N/A,#N/A,FALSE,"CivlD";#N/A,#N/A,FALSE,"NtwkD";#N/A,#N/A,FALSE,"EstgD";#N/A,#N/A,FALSE,"PEngD"}</definedName>
    <definedName name="_____________________all1">'[6]Raw Data'!$A$1:$K$63</definedName>
    <definedName name="_____________________as1" localSheetId="8" hidden="1">{#N/A,#N/A,FALSE,"SumD";#N/A,#N/A,FALSE,"ElecD";#N/A,#N/A,FALSE,"MechD";#N/A,#N/A,FALSE,"GeotD";#N/A,#N/A,FALSE,"PrcsD";#N/A,#N/A,FALSE,"TunnD";#N/A,#N/A,FALSE,"CivlD";#N/A,#N/A,FALSE,"NtwkD";#N/A,#N/A,FALSE,"EstgD";#N/A,#N/A,FALSE,"PEngD"}</definedName>
    <definedName name="_____________________as1" localSheetId="3" hidden="1">{#N/A,#N/A,FALSE,"SumD";#N/A,#N/A,FALSE,"ElecD";#N/A,#N/A,FALSE,"MechD";#N/A,#N/A,FALSE,"GeotD";#N/A,#N/A,FALSE,"PrcsD";#N/A,#N/A,FALSE,"TunnD";#N/A,#N/A,FALSE,"CivlD";#N/A,#N/A,FALSE,"NtwkD";#N/A,#N/A,FALSE,"EstgD";#N/A,#N/A,FALSE,"PEngD"}</definedName>
    <definedName name="_____________________as1" localSheetId="5" hidden="1">{#N/A,#N/A,FALSE,"SumD";#N/A,#N/A,FALSE,"ElecD";#N/A,#N/A,FALSE,"MechD";#N/A,#N/A,FALSE,"GeotD";#N/A,#N/A,FALSE,"PrcsD";#N/A,#N/A,FALSE,"TunnD";#N/A,#N/A,FALSE,"CivlD";#N/A,#N/A,FALSE,"NtwkD";#N/A,#N/A,FALSE,"EstgD";#N/A,#N/A,FALSE,"PEngD"}</definedName>
    <definedName name="_____________________as1" localSheetId="10" hidden="1">{#N/A,#N/A,FALSE,"SumD";#N/A,#N/A,FALSE,"ElecD";#N/A,#N/A,FALSE,"MechD";#N/A,#N/A,FALSE,"GeotD";#N/A,#N/A,FALSE,"PrcsD";#N/A,#N/A,FALSE,"TunnD";#N/A,#N/A,FALSE,"CivlD";#N/A,#N/A,FALSE,"NtwkD";#N/A,#N/A,FALSE,"EstgD";#N/A,#N/A,FALSE,"PEngD"}</definedName>
    <definedName name="_____________________as1" hidden="1">{#N/A,#N/A,FALSE,"SumD";#N/A,#N/A,FALSE,"ElecD";#N/A,#N/A,FALSE,"MechD";#N/A,#N/A,FALSE,"GeotD";#N/A,#N/A,FALSE,"PrcsD";#N/A,#N/A,FALSE,"TunnD";#N/A,#N/A,FALSE,"CivlD";#N/A,#N/A,FALSE,"NtwkD";#N/A,#N/A,FALSE,"EstgD";#N/A,#N/A,FALSE,"PEngD"}</definedName>
    <definedName name="_____________________BDR1" localSheetId="8">#REF!</definedName>
    <definedName name="_____________________BDR1" localSheetId="10">#REF!</definedName>
    <definedName name="_____________________BDR1">#REF!</definedName>
    <definedName name="_____________________BDR2" localSheetId="8">#REF!</definedName>
    <definedName name="_____________________BDR2" localSheetId="10">#REF!</definedName>
    <definedName name="_____________________BDR2">#REF!</definedName>
    <definedName name="_____________________BTM250" localSheetId="8">#REF!</definedName>
    <definedName name="_____________________BTM250" localSheetId="10">#REF!</definedName>
    <definedName name="_____________________BTM250">#REF!</definedName>
    <definedName name="_____________________BVS4">'[11]Ra  stair'!#REF!</definedName>
    <definedName name="_____________________dao1">'[8]CT Thang Mo'!$B$189:$H$189</definedName>
    <definedName name="_____________________dao2">'[8]CT Thang Mo'!$B$161:$H$161</definedName>
    <definedName name="_____________________dap2">'[8]CT Thang Mo'!$B$162:$H$162</definedName>
    <definedName name="_____________________day1" localSheetId="8">'[7]Chiet tinh dz22'!#REF!</definedName>
    <definedName name="_____________________day1" localSheetId="10">'[7]Chiet tinh dz22'!#REF!</definedName>
    <definedName name="_____________________day1">'[7]Chiet tinh dz22'!#REF!</definedName>
    <definedName name="_____________________day2">'[10]Chiet tinh dz35'!$H$3</definedName>
    <definedName name="_____________________dbs1" localSheetId="8">'[6]Raw Data'!#REF!</definedName>
    <definedName name="_____________________dbs1" localSheetId="10">'[6]Raw Data'!#REF!</definedName>
    <definedName name="_____________________dbs1">'[6]Raw Data'!#REF!</definedName>
    <definedName name="_____________________dbs11" localSheetId="8">'[6]Raw Data'!#REF!</definedName>
    <definedName name="_____________________dbs11" localSheetId="10">'[6]Raw Data'!#REF!</definedName>
    <definedName name="_____________________dbs11">'[6]Raw Data'!#REF!</definedName>
    <definedName name="_____________________dbs76" localSheetId="8">'[6]Raw Data'!#REF!</definedName>
    <definedName name="_____________________dbs76" localSheetId="10">'[6]Raw Data'!#REF!</definedName>
    <definedName name="_____________________dbs76">'[6]Raw Data'!#REF!</definedName>
    <definedName name="_____________________dbu1" localSheetId="8">'[8]CT Thang Mo'!#REF!</definedName>
    <definedName name="_____________________dbu1" localSheetId="10">'[8]CT Thang Mo'!#REF!</definedName>
    <definedName name="_____________________dbu1">'[8]CT Thang Mo'!#REF!</definedName>
    <definedName name="_____________________dbu2">'[8]CT Thang Mo'!$B$93:$F$93</definedName>
    <definedName name="_____________________dep2" localSheetId="5">#REF!</definedName>
    <definedName name="_____________________dep2">#REF!</definedName>
    <definedName name="_____________________dep3" localSheetId="5">#REF!</definedName>
    <definedName name="_____________________dep3">#REF!</definedName>
    <definedName name="_____________________ext2" localSheetId="5">#REF!</definedName>
    <definedName name="_____________________ext2">#REF!</definedName>
    <definedName name="_____________________ext3">#REF!</definedName>
    <definedName name="_____________________gon4" localSheetId="8">#REF!</definedName>
    <definedName name="_____________________gon4" localSheetId="10">#REF!</definedName>
    <definedName name="_____________________gon4">#REF!</definedName>
    <definedName name="_____________________lap1" localSheetId="8">#REF!</definedName>
    <definedName name="_____________________lap1" localSheetId="10">#REF!</definedName>
    <definedName name="_____________________lap1">#REF!</definedName>
    <definedName name="_____________________lap2" localSheetId="8">#REF!</definedName>
    <definedName name="_____________________lap2" localSheetId="10">#REF!</definedName>
    <definedName name="_____________________lap2">#REF!</definedName>
    <definedName name="_____________________len2">#REF!</definedName>
    <definedName name="_____________________len3">#REF!</definedName>
    <definedName name="_____________________MCC3" localSheetId="8" hidden="1">{#N/A,#N/A,FALSE,"CCTV"}</definedName>
    <definedName name="_____________________MCC3" localSheetId="3" hidden="1">{#N/A,#N/A,FALSE,"CCTV"}</definedName>
    <definedName name="_____________________MCC3" localSheetId="5" hidden="1">{#N/A,#N/A,FALSE,"CCTV"}</definedName>
    <definedName name="_____________________MCC3" localSheetId="10" hidden="1">{#N/A,#N/A,FALSE,"CCTV"}</definedName>
    <definedName name="_____________________MCC3" hidden="1">{#N/A,#N/A,FALSE,"CCTV"}</definedName>
    <definedName name="_____________________old2">'[6]Raw Data'!$B$1:$CF$120</definedName>
    <definedName name="_____________________old3" localSheetId="8" hidden="1">{#N/A,#N/A,FALSE,"Summary";#N/A,#N/A,FALSE,"3TJ";#N/A,#N/A,FALSE,"3TN";#N/A,#N/A,FALSE,"3TP";#N/A,#N/A,FALSE,"3SJ";#N/A,#N/A,FALSE,"3CJ";#N/A,#N/A,FALSE,"3CN";#N/A,#N/A,FALSE,"3CP";#N/A,#N/A,FALSE,"3A"}</definedName>
    <definedName name="_____________________old3" localSheetId="3" hidden="1">{#N/A,#N/A,FALSE,"Summary";#N/A,#N/A,FALSE,"3TJ";#N/A,#N/A,FALSE,"3TN";#N/A,#N/A,FALSE,"3TP";#N/A,#N/A,FALSE,"3SJ";#N/A,#N/A,FALSE,"3CJ";#N/A,#N/A,FALSE,"3CN";#N/A,#N/A,FALSE,"3CP";#N/A,#N/A,FALSE,"3A"}</definedName>
    <definedName name="_____________________old3" localSheetId="5" hidden="1">{#N/A,#N/A,FALSE,"Summary";#N/A,#N/A,FALSE,"3TJ";#N/A,#N/A,FALSE,"3TN";#N/A,#N/A,FALSE,"3TP";#N/A,#N/A,FALSE,"3SJ";#N/A,#N/A,FALSE,"3CJ";#N/A,#N/A,FALSE,"3CN";#N/A,#N/A,FALSE,"3CP";#N/A,#N/A,FALSE,"3A"}</definedName>
    <definedName name="_____________________old3" localSheetId="10" hidden="1">{#N/A,#N/A,FALSE,"Summary";#N/A,#N/A,FALSE,"3TJ";#N/A,#N/A,FALSE,"3TN";#N/A,#N/A,FALSE,"3TP";#N/A,#N/A,FALSE,"3SJ";#N/A,#N/A,FALSE,"3CJ";#N/A,#N/A,FALSE,"3CN";#N/A,#N/A,FALSE,"3CP";#N/A,#N/A,FALSE,"3A"}</definedName>
    <definedName name="_____________________old3" hidden="1">{#N/A,#N/A,FALSE,"Summary";#N/A,#N/A,FALSE,"3TJ";#N/A,#N/A,FALSE,"3TN";#N/A,#N/A,FALSE,"3TP";#N/A,#N/A,FALSE,"3SJ";#N/A,#N/A,FALSE,"3CJ";#N/A,#N/A,FALSE,"3CN";#N/A,#N/A,FALSE,"3CP";#N/A,#N/A,FALSE,"3A"}</definedName>
    <definedName name="_____________________old4">'[6]Raw Data'!$B$1:$CF$120</definedName>
    <definedName name="_____________________old5" localSheetId="8" hidden="1">{#N/A,#N/A,FALSE,"Summary";#N/A,#N/A,FALSE,"3TJ";#N/A,#N/A,FALSE,"3TN";#N/A,#N/A,FALSE,"3TP";#N/A,#N/A,FALSE,"3SJ";#N/A,#N/A,FALSE,"3CJ";#N/A,#N/A,FALSE,"3CN";#N/A,#N/A,FALSE,"3CP";#N/A,#N/A,FALSE,"3A"}</definedName>
    <definedName name="_____________________old5" localSheetId="3" hidden="1">{#N/A,#N/A,FALSE,"Summary";#N/A,#N/A,FALSE,"3TJ";#N/A,#N/A,FALSE,"3TN";#N/A,#N/A,FALSE,"3TP";#N/A,#N/A,FALSE,"3SJ";#N/A,#N/A,FALSE,"3CJ";#N/A,#N/A,FALSE,"3CN";#N/A,#N/A,FALSE,"3CP";#N/A,#N/A,FALSE,"3A"}</definedName>
    <definedName name="_____________________old5" localSheetId="5" hidden="1">{#N/A,#N/A,FALSE,"Summary";#N/A,#N/A,FALSE,"3TJ";#N/A,#N/A,FALSE,"3TN";#N/A,#N/A,FALSE,"3TP";#N/A,#N/A,FALSE,"3SJ";#N/A,#N/A,FALSE,"3CJ";#N/A,#N/A,FALSE,"3CN";#N/A,#N/A,FALSE,"3CP";#N/A,#N/A,FALSE,"3A"}</definedName>
    <definedName name="_____________________old5" localSheetId="10" hidden="1">{#N/A,#N/A,FALSE,"Summary";#N/A,#N/A,FALSE,"3TJ";#N/A,#N/A,FALSE,"3TN";#N/A,#N/A,FALSE,"3TP";#N/A,#N/A,FALSE,"3SJ";#N/A,#N/A,FALSE,"3CJ";#N/A,#N/A,FALSE,"3CN";#N/A,#N/A,FALSE,"3CP";#N/A,#N/A,FALSE,"3A"}</definedName>
    <definedName name="_____________________old5" hidden="1">{#N/A,#N/A,FALSE,"Summary";#N/A,#N/A,FALSE,"3TJ";#N/A,#N/A,FALSE,"3TN";#N/A,#N/A,FALSE,"3TP";#N/A,#N/A,FALSE,"3SJ";#N/A,#N/A,FALSE,"3CJ";#N/A,#N/A,FALSE,"3CN";#N/A,#N/A,FALSE,"3CP";#N/A,#N/A,FALSE,"3A"}</definedName>
    <definedName name="_____________________old6">'[6]Raw Data'!$B$1:$CF$120</definedName>
    <definedName name="_____________________old7" localSheetId="8" hidden="1">{#N/A,#N/A,FALSE,"Summary";#N/A,#N/A,FALSE,"3TJ";#N/A,#N/A,FALSE,"3TN";#N/A,#N/A,FALSE,"3TP";#N/A,#N/A,FALSE,"3SJ";#N/A,#N/A,FALSE,"3CJ";#N/A,#N/A,FALSE,"3CN";#N/A,#N/A,FALSE,"3CP";#N/A,#N/A,FALSE,"3A"}</definedName>
    <definedName name="_____________________old7" localSheetId="3" hidden="1">{#N/A,#N/A,FALSE,"Summary";#N/A,#N/A,FALSE,"3TJ";#N/A,#N/A,FALSE,"3TN";#N/A,#N/A,FALSE,"3TP";#N/A,#N/A,FALSE,"3SJ";#N/A,#N/A,FALSE,"3CJ";#N/A,#N/A,FALSE,"3CN";#N/A,#N/A,FALSE,"3CP";#N/A,#N/A,FALSE,"3A"}</definedName>
    <definedName name="_____________________old7" localSheetId="5" hidden="1">{#N/A,#N/A,FALSE,"Summary";#N/A,#N/A,FALSE,"3TJ";#N/A,#N/A,FALSE,"3TN";#N/A,#N/A,FALSE,"3TP";#N/A,#N/A,FALSE,"3SJ";#N/A,#N/A,FALSE,"3CJ";#N/A,#N/A,FALSE,"3CN";#N/A,#N/A,FALSE,"3CP";#N/A,#N/A,FALSE,"3A"}</definedName>
    <definedName name="_____________________old7" localSheetId="10" hidden="1">{#N/A,#N/A,FALSE,"Summary";#N/A,#N/A,FALSE,"3TJ";#N/A,#N/A,FALSE,"3TN";#N/A,#N/A,FALSE,"3TP";#N/A,#N/A,FALSE,"3SJ";#N/A,#N/A,FALSE,"3CJ";#N/A,#N/A,FALSE,"3CN";#N/A,#N/A,FALSE,"3CP";#N/A,#N/A,FALSE,"3A"}</definedName>
    <definedName name="_____________________old7" hidden="1">{#N/A,#N/A,FALSE,"Summary";#N/A,#N/A,FALSE,"3TJ";#N/A,#N/A,FALSE,"3TN";#N/A,#N/A,FALSE,"3TP";#N/A,#N/A,FALSE,"3SJ";#N/A,#N/A,FALSE,"3CJ";#N/A,#N/A,FALSE,"3CN";#N/A,#N/A,FALSE,"3CP";#N/A,#N/A,FALSE,"3A"}</definedName>
    <definedName name="_____________________pc1">#REF!</definedName>
    <definedName name="_____________________pc2">#REF!</definedName>
    <definedName name="_____________________pc3">#REF!</definedName>
    <definedName name="_____________________QTY1">#N/A</definedName>
    <definedName name="_____________________SC1">#N/A</definedName>
    <definedName name="_____________________sw1" localSheetId="8">#REF!</definedName>
    <definedName name="_____________________sw1" localSheetId="10">#REF!</definedName>
    <definedName name="_____________________sw1">#REF!</definedName>
    <definedName name="_____________________sw2" localSheetId="8">#REF!</definedName>
    <definedName name="_____________________sw2" localSheetId="10">#REF!</definedName>
    <definedName name="_____________________sw2">#REF!</definedName>
    <definedName name="_____________________sw3" localSheetId="8">#REF!</definedName>
    <definedName name="_____________________sw3" localSheetId="10">#REF!</definedName>
    <definedName name="_____________________sw3">#REF!</definedName>
    <definedName name="_____________________sw4" localSheetId="8">#REF!</definedName>
    <definedName name="_____________________sw4" localSheetId="10">#REF!</definedName>
    <definedName name="_____________________sw4">#REF!</definedName>
    <definedName name="_____________________sw5" localSheetId="8">#REF!</definedName>
    <definedName name="_____________________sw5" localSheetId="10">#REF!</definedName>
    <definedName name="_____________________sw5">#REF!</definedName>
    <definedName name="_____________________sw6" localSheetId="8">#REF!</definedName>
    <definedName name="_____________________sw6" localSheetId="10">#REF!</definedName>
    <definedName name="_____________________sw6">#REF!</definedName>
    <definedName name="_____________________sw7" localSheetId="8">#REF!</definedName>
    <definedName name="_____________________sw7" localSheetId="10">#REF!</definedName>
    <definedName name="_____________________sw7">#REF!</definedName>
    <definedName name="_____________________sw70609" localSheetId="8">[9]MTP!#REF!</definedName>
    <definedName name="_____________________sw70609" localSheetId="10">[9]MTP!#REF!</definedName>
    <definedName name="_____________________sw70609">[9]MTP!#REF!</definedName>
    <definedName name="_____________________sw8" localSheetId="8">#REF!</definedName>
    <definedName name="_____________________sw8" localSheetId="5">#REF!</definedName>
    <definedName name="_____________________sw8" localSheetId="10">#REF!</definedName>
    <definedName name="_____________________sw8">#REF!</definedName>
    <definedName name="_____________________tbc2" localSheetId="5">#REF!</definedName>
    <definedName name="_____________________tbc2">#REF!</definedName>
    <definedName name="_____________________tbc3">#REF!</definedName>
    <definedName name="_____________________uv10">#REF!</definedName>
    <definedName name="_____________________vc1">'[8]CT Thang Mo'!$B$34:$H$34</definedName>
    <definedName name="_____________________vc2">'[8]CT Thang Mo'!$B$35:$H$35</definedName>
    <definedName name="_____________________vc3">'[8]CT Thang Mo'!$B$36:$H$36</definedName>
    <definedName name="_____________________wid2" localSheetId="5">#REF!</definedName>
    <definedName name="_____________________wid2">#REF!</definedName>
    <definedName name="_____________________wid3" localSheetId="5">#REF!</definedName>
    <definedName name="_____________________wid3">#REF!</definedName>
    <definedName name="____________________ab1" localSheetId="8" hidden="1">{#N/A,#N/A,FALSE,"SumD";#N/A,#N/A,FALSE,"ElecD";#N/A,#N/A,FALSE,"MechD";#N/A,#N/A,FALSE,"GeotD";#N/A,#N/A,FALSE,"PrcsD";#N/A,#N/A,FALSE,"TunnD";#N/A,#N/A,FALSE,"CivlD";#N/A,#N/A,FALSE,"NtwkD";#N/A,#N/A,FALSE,"EstgD";#N/A,#N/A,FALSE,"PEngD"}</definedName>
    <definedName name="____________________ab1" localSheetId="3" hidden="1">{#N/A,#N/A,FALSE,"SumD";#N/A,#N/A,FALSE,"ElecD";#N/A,#N/A,FALSE,"MechD";#N/A,#N/A,FALSE,"GeotD";#N/A,#N/A,FALSE,"PrcsD";#N/A,#N/A,FALSE,"TunnD";#N/A,#N/A,FALSE,"CivlD";#N/A,#N/A,FALSE,"NtwkD";#N/A,#N/A,FALSE,"EstgD";#N/A,#N/A,FALSE,"PEngD"}</definedName>
    <definedName name="____________________ab1" localSheetId="5" hidden="1">{#N/A,#N/A,FALSE,"SumD";#N/A,#N/A,FALSE,"ElecD";#N/A,#N/A,FALSE,"MechD";#N/A,#N/A,FALSE,"GeotD";#N/A,#N/A,FALSE,"PrcsD";#N/A,#N/A,FALSE,"TunnD";#N/A,#N/A,FALSE,"CivlD";#N/A,#N/A,FALSE,"NtwkD";#N/A,#N/A,FALSE,"EstgD";#N/A,#N/A,FALSE,"PEngD"}</definedName>
    <definedName name="____________________ab1" localSheetId="10" hidden="1">{#N/A,#N/A,FALSE,"SumD";#N/A,#N/A,FALSE,"ElecD";#N/A,#N/A,FALSE,"MechD";#N/A,#N/A,FALSE,"GeotD";#N/A,#N/A,FALSE,"PrcsD";#N/A,#N/A,FALSE,"TunnD";#N/A,#N/A,FALSE,"CivlD";#N/A,#N/A,FALSE,"NtwkD";#N/A,#N/A,FALSE,"EstgD";#N/A,#N/A,FALSE,"PEngD"}</definedName>
    <definedName name="____________________ab1" hidden="1">{#N/A,#N/A,FALSE,"SumD";#N/A,#N/A,FALSE,"ElecD";#N/A,#N/A,FALSE,"MechD";#N/A,#N/A,FALSE,"GeotD";#N/A,#N/A,FALSE,"PrcsD";#N/A,#N/A,FALSE,"TunnD";#N/A,#N/A,FALSE,"CivlD";#N/A,#N/A,FALSE,"NtwkD";#N/A,#N/A,FALSE,"EstgD";#N/A,#N/A,FALSE,"PEngD"}</definedName>
    <definedName name="____________________all1">'[6]Raw Data'!$A$1:$K$63</definedName>
    <definedName name="____________________as1" localSheetId="8" hidden="1">{#N/A,#N/A,FALSE,"SumD";#N/A,#N/A,FALSE,"ElecD";#N/A,#N/A,FALSE,"MechD";#N/A,#N/A,FALSE,"GeotD";#N/A,#N/A,FALSE,"PrcsD";#N/A,#N/A,FALSE,"TunnD";#N/A,#N/A,FALSE,"CivlD";#N/A,#N/A,FALSE,"NtwkD";#N/A,#N/A,FALSE,"EstgD";#N/A,#N/A,FALSE,"PEngD"}</definedName>
    <definedName name="____________________as1" localSheetId="3" hidden="1">{#N/A,#N/A,FALSE,"SumD";#N/A,#N/A,FALSE,"ElecD";#N/A,#N/A,FALSE,"MechD";#N/A,#N/A,FALSE,"GeotD";#N/A,#N/A,FALSE,"PrcsD";#N/A,#N/A,FALSE,"TunnD";#N/A,#N/A,FALSE,"CivlD";#N/A,#N/A,FALSE,"NtwkD";#N/A,#N/A,FALSE,"EstgD";#N/A,#N/A,FALSE,"PEngD"}</definedName>
    <definedName name="____________________as1" localSheetId="5" hidden="1">{#N/A,#N/A,FALSE,"SumD";#N/A,#N/A,FALSE,"ElecD";#N/A,#N/A,FALSE,"MechD";#N/A,#N/A,FALSE,"GeotD";#N/A,#N/A,FALSE,"PrcsD";#N/A,#N/A,FALSE,"TunnD";#N/A,#N/A,FALSE,"CivlD";#N/A,#N/A,FALSE,"NtwkD";#N/A,#N/A,FALSE,"EstgD";#N/A,#N/A,FALSE,"PEngD"}</definedName>
    <definedName name="____________________as1" localSheetId="10" hidden="1">{#N/A,#N/A,FALSE,"SumD";#N/A,#N/A,FALSE,"ElecD";#N/A,#N/A,FALSE,"MechD";#N/A,#N/A,FALSE,"GeotD";#N/A,#N/A,FALSE,"PrcsD";#N/A,#N/A,FALSE,"TunnD";#N/A,#N/A,FALSE,"CivlD";#N/A,#N/A,FALSE,"NtwkD";#N/A,#N/A,FALSE,"EstgD";#N/A,#N/A,FALSE,"PEngD"}</definedName>
    <definedName name="____________________as1" hidden="1">{#N/A,#N/A,FALSE,"SumD";#N/A,#N/A,FALSE,"ElecD";#N/A,#N/A,FALSE,"MechD";#N/A,#N/A,FALSE,"GeotD";#N/A,#N/A,FALSE,"PrcsD";#N/A,#N/A,FALSE,"TunnD";#N/A,#N/A,FALSE,"CivlD";#N/A,#N/A,FALSE,"NtwkD";#N/A,#N/A,FALSE,"EstgD";#N/A,#N/A,FALSE,"PEngD"}</definedName>
    <definedName name="____________________BDR1" localSheetId="8">#REF!</definedName>
    <definedName name="____________________BDR1" localSheetId="10">#REF!</definedName>
    <definedName name="____________________BDR1">#REF!</definedName>
    <definedName name="____________________BDR2" localSheetId="8">#REF!</definedName>
    <definedName name="____________________BDR2" localSheetId="10">#REF!</definedName>
    <definedName name="____________________BDR2">#REF!</definedName>
    <definedName name="____________________BTM250" localSheetId="8">#REF!</definedName>
    <definedName name="____________________BTM250" localSheetId="10">#REF!</definedName>
    <definedName name="____________________BTM250">#REF!</definedName>
    <definedName name="____________________dao1">'[8]CT Thang Mo'!$B$189:$H$189</definedName>
    <definedName name="____________________dao2">'[8]CT Thang Mo'!$B$161:$H$161</definedName>
    <definedName name="____________________dap2">'[8]CT Thang Mo'!$B$162:$H$162</definedName>
    <definedName name="____________________day1" localSheetId="8">'[12]Chiet tinh dz22'!#REF!</definedName>
    <definedName name="____________________day1" localSheetId="10">'[12]Chiet tinh dz22'!#REF!</definedName>
    <definedName name="____________________day1">'[12]Chiet tinh dz22'!#REF!</definedName>
    <definedName name="____________________day2">'[10]Chiet tinh dz35'!$H$3</definedName>
    <definedName name="____________________dbs1" localSheetId="8">'[6]Raw Data'!#REF!</definedName>
    <definedName name="____________________dbs1" localSheetId="10">'[6]Raw Data'!#REF!</definedName>
    <definedName name="____________________dbs1">'[6]Raw Data'!#REF!</definedName>
    <definedName name="____________________dbs11" localSheetId="8">'[6]Raw Data'!#REF!</definedName>
    <definedName name="____________________dbs11" localSheetId="10">'[6]Raw Data'!#REF!</definedName>
    <definedName name="____________________dbs11">'[6]Raw Data'!#REF!</definedName>
    <definedName name="____________________dbs76" localSheetId="8">'[6]Raw Data'!#REF!</definedName>
    <definedName name="____________________dbs76" localSheetId="10">'[6]Raw Data'!#REF!</definedName>
    <definedName name="____________________dbs76">'[6]Raw Data'!#REF!</definedName>
    <definedName name="____________________dbu1" localSheetId="8">'[8]CT Thang Mo'!#REF!</definedName>
    <definedName name="____________________dbu1" localSheetId="10">'[8]CT Thang Mo'!#REF!</definedName>
    <definedName name="____________________dbu1">'[8]CT Thang Mo'!#REF!</definedName>
    <definedName name="____________________dbu2">'[8]CT Thang Mo'!$B$93:$F$93</definedName>
    <definedName name="____________________dep2" localSheetId="5">#REF!</definedName>
    <definedName name="____________________dep2">#REF!</definedName>
    <definedName name="____________________dep3" localSheetId="5">#REF!</definedName>
    <definedName name="____________________dep3">#REF!</definedName>
    <definedName name="____________________ext2" localSheetId="5">#REF!</definedName>
    <definedName name="____________________ext2">#REF!</definedName>
    <definedName name="____________________ext3">#REF!</definedName>
    <definedName name="____________________gon4" localSheetId="8">#REF!</definedName>
    <definedName name="____________________gon4" localSheetId="10">#REF!</definedName>
    <definedName name="____________________gon4">#REF!</definedName>
    <definedName name="____________________lap1" localSheetId="8">#REF!</definedName>
    <definedName name="____________________lap1" localSheetId="10">#REF!</definedName>
    <definedName name="____________________lap1">#REF!</definedName>
    <definedName name="____________________lap2" localSheetId="8">#REF!</definedName>
    <definedName name="____________________lap2" localSheetId="10">#REF!</definedName>
    <definedName name="____________________lap2">#REF!</definedName>
    <definedName name="____________________len2">#REF!</definedName>
    <definedName name="____________________len3">#REF!</definedName>
    <definedName name="____________________MCC3" localSheetId="8" hidden="1">{#N/A,#N/A,FALSE,"CCTV"}</definedName>
    <definedName name="____________________MCC3" localSheetId="3" hidden="1">{#N/A,#N/A,FALSE,"CCTV"}</definedName>
    <definedName name="____________________MCC3" localSheetId="5" hidden="1">{#N/A,#N/A,FALSE,"CCTV"}</definedName>
    <definedName name="____________________MCC3" localSheetId="10" hidden="1">{#N/A,#N/A,FALSE,"CCTV"}</definedName>
    <definedName name="____________________MCC3" hidden="1">{#N/A,#N/A,FALSE,"CCTV"}</definedName>
    <definedName name="____________________ngk1109" localSheetId="3" hidden="1">{#N/A,#N/A,FALSE,"估價單  (3)"}</definedName>
    <definedName name="____________________ngk1109" localSheetId="5" hidden="1">{#N/A,#N/A,FALSE,"估價單  (3)"}</definedName>
    <definedName name="____________________ngk1109" hidden="1">{#N/A,#N/A,FALSE,"估價單  (3)"}</definedName>
    <definedName name="____________________ngk1109_2" localSheetId="3" hidden="1">{#N/A,#N/A,FALSE,"估價單  (3)"}</definedName>
    <definedName name="____________________ngk1109_2" localSheetId="5" hidden="1">{#N/A,#N/A,FALSE,"估價單  (3)"}</definedName>
    <definedName name="____________________ngk1109_2" hidden="1">{#N/A,#N/A,FALSE,"估價單  (3)"}</definedName>
    <definedName name="____________________ngk1109_3" localSheetId="3" hidden="1">{#N/A,#N/A,FALSE,"估價單  (3)"}</definedName>
    <definedName name="____________________ngk1109_3" localSheetId="5" hidden="1">{#N/A,#N/A,FALSE,"估價單  (3)"}</definedName>
    <definedName name="____________________ngk1109_3" hidden="1">{#N/A,#N/A,FALSE,"估價單  (3)"}</definedName>
    <definedName name="____________________ngk1109_4" localSheetId="3" hidden="1">{#N/A,#N/A,FALSE,"估價單  (3)"}</definedName>
    <definedName name="____________________ngk1109_4" localSheetId="5" hidden="1">{#N/A,#N/A,FALSE,"估價單  (3)"}</definedName>
    <definedName name="____________________ngk1109_4" hidden="1">{#N/A,#N/A,FALSE,"估價單  (3)"}</definedName>
    <definedName name="____________________ngk1109_5" localSheetId="3" hidden="1">{#N/A,#N/A,FALSE,"估價單  (3)"}</definedName>
    <definedName name="____________________ngk1109_5" localSheetId="5" hidden="1">{#N/A,#N/A,FALSE,"估價單  (3)"}</definedName>
    <definedName name="____________________ngk1109_5" hidden="1">{#N/A,#N/A,FALSE,"估價單  (3)"}</definedName>
    <definedName name="____________________old2">'[6]Raw Data'!$B$1:$CF$120</definedName>
    <definedName name="____________________old3" localSheetId="8" hidden="1">{#N/A,#N/A,FALSE,"Summary";#N/A,#N/A,FALSE,"3TJ";#N/A,#N/A,FALSE,"3TN";#N/A,#N/A,FALSE,"3TP";#N/A,#N/A,FALSE,"3SJ";#N/A,#N/A,FALSE,"3CJ";#N/A,#N/A,FALSE,"3CN";#N/A,#N/A,FALSE,"3CP";#N/A,#N/A,FALSE,"3A"}</definedName>
    <definedName name="____________________old3" localSheetId="3" hidden="1">{#N/A,#N/A,FALSE,"Summary";#N/A,#N/A,FALSE,"3TJ";#N/A,#N/A,FALSE,"3TN";#N/A,#N/A,FALSE,"3TP";#N/A,#N/A,FALSE,"3SJ";#N/A,#N/A,FALSE,"3CJ";#N/A,#N/A,FALSE,"3CN";#N/A,#N/A,FALSE,"3CP";#N/A,#N/A,FALSE,"3A"}</definedName>
    <definedName name="____________________old3" localSheetId="5" hidden="1">{#N/A,#N/A,FALSE,"Summary";#N/A,#N/A,FALSE,"3TJ";#N/A,#N/A,FALSE,"3TN";#N/A,#N/A,FALSE,"3TP";#N/A,#N/A,FALSE,"3SJ";#N/A,#N/A,FALSE,"3CJ";#N/A,#N/A,FALSE,"3CN";#N/A,#N/A,FALSE,"3CP";#N/A,#N/A,FALSE,"3A"}</definedName>
    <definedName name="____________________old3" localSheetId="10" hidden="1">{#N/A,#N/A,FALSE,"Summary";#N/A,#N/A,FALSE,"3TJ";#N/A,#N/A,FALSE,"3TN";#N/A,#N/A,FALSE,"3TP";#N/A,#N/A,FALSE,"3SJ";#N/A,#N/A,FALSE,"3CJ";#N/A,#N/A,FALSE,"3CN";#N/A,#N/A,FALSE,"3CP";#N/A,#N/A,FALSE,"3A"}</definedName>
    <definedName name="____________________old3" hidden="1">{#N/A,#N/A,FALSE,"Summary";#N/A,#N/A,FALSE,"3TJ";#N/A,#N/A,FALSE,"3TN";#N/A,#N/A,FALSE,"3TP";#N/A,#N/A,FALSE,"3SJ";#N/A,#N/A,FALSE,"3CJ";#N/A,#N/A,FALSE,"3CN";#N/A,#N/A,FALSE,"3CP";#N/A,#N/A,FALSE,"3A"}</definedName>
    <definedName name="____________________old4">'[6]Raw Data'!$B$1:$CF$120</definedName>
    <definedName name="____________________old5" localSheetId="8" hidden="1">{#N/A,#N/A,FALSE,"Summary";#N/A,#N/A,FALSE,"3TJ";#N/A,#N/A,FALSE,"3TN";#N/A,#N/A,FALSE,"3TP";#N/A,#N/A,FALSE,"3SJ";#N/A,#N/A,FALSE,"3CJ";#N/A,#N/A,FALSE,"3CN";#N/A,#N/A,FALSE,"3CP";#N/A,#N/A,FALSE,"3A"}</definedName>
    <definedName name="____________________old5" localSheetId="3" hidden="1">{#N/A,#N/A,FALSE,"Summary";#N/A,#N/A,FALSE,"3TJ";#N/A,#N/A,FALSE,"3TN";#N/A,#N/A,FALSE,"3TP";#N/A,#N/A,FALSE,"3SJ";#N/A,#N/A,FALSE,"3CJ";#N/A,#N/A,FALSE,"3CN";#N/A,#N/A,FALSE,"3CP";#N/A,#N/A,FALSE,"3A"}</definedName>
    <definedName name="____________________old5" localSheetId="5" hidden="1">{#N/A,#N/A,FALSE,"Summary";#N/A,#N/A,FALSE,"3TJ";#N/A,#N/A,FALSE,"3TN";#N/A,#N/A,FALSE,"3TP";#N/A,#N/A,FALSE,"3SJ";#N/A,#N/A,FALSE,"3CJ";#N/A,#N/A,FALSE,"3CN";#N/A,#N/A,FALSE,"3CP";#N/A,#N/A,FALSE,"3A"}</definedName>
    <definedName name="____________________old5" localSheetId="10" hidden="1">{#N/A,#N/A,FALSE,"Summary";#N/A,#N/A,FALSE,"3TJ";#N/A,#N/A,FALSE,"3TN";#N/A,#N/A,FALSE,"3TP";#N/A,#N/A,FALSE,"3SJ";#N/A,#N/A,FALSE,"3CJ";#N/A,#N/A,FALSE,"3CN";#N/A,#N/A,FALSE,"3CP";#N/A,#N/A,FALSE,"3A"}</definedName>
    <definedName name="____________________old5" hidden="1">{#N/A,#N/A,FALSE,"Summary";#N/A,#N/A,FALSE,"3TJ";#N/A,#N/A,FALSE,"3TN";#N/A,#N/A,FALSE,"3TP";#N/A,#N/A,FALSE,"3SJ";#N/A,#N/A,FALSE,"3CJ";#N/A,#N/A,FALSE,"3CN";#N/A,#N/A,FALSE,"3CP";#N/A,#N/A,FALSE,"3A"}</definedName>
    <definedName name="____________________old6">'[6]Raw Data'!$B$1:$CF$120</definedName>
    <definedName name="____________________old7" localSheetId="8" hidden="1">{#N/A,#N/A,FALSE,"Summary";#N/A,#N/A,FALSE,"3TJ";#N/A,#N/A,FALSE,"3TN";#N/A,#N/A,FALSE,"3TP";#N/A,#N/A,FALSE,"3SJ";#N/A,#N/A,FALSE,"3CJ";#N/A,#N/A,FALSE,"3CN";#N/A,#N/A,FALSE,"3CP";#N/A,#N/A,FALSE,"3A"}</definedName>
    <definedName name="____________________old7" localSheetId="3" hidden="1">{#N/A,#N/A,FALSE,"Summary";#N/A,#N/A,FALSE,"3TJ";#N/A,#N/A,FALSE,"3TN";#N/A,#N/A,FALSE,"3TP";#N/A,#N/A,FALSE,"3SJ";#N/A,#N/A,FALSE,"3CJ";#N/A,#N/A,FALSE,"3CN";#N/A,#N/A,FALSE,"3CP";#N/A,#N/A,FALSE,"3A"}</definedName>
    <definedName name="____________________old7" localSheetId="5" hidden="1">{#N/A,#N/A,FALSE,"Summary";#N/A,#N/A,FALSE,"3TJ";#N/A,#N/A,FALSE,"3TN";#N/A,#N/A,FALSE,"3TP";#N/A,#N/A,FALSE,"3SJ";#N/A,#N/A,FALSE,"3CJ";#N/A,#N/A,FALSE,"3CN";#N/A,#N/A,FALSE,"3CP";#N/A,#N/A,FALSE,"3A"}</definedName>
    <definedName name="____________________old7" localSheetId="10" hidden="1">{#N/A,#N/A,FALSE,"Summary";#N/A,#N/A,FALSE,"3TJ";#N/A,#N/A,FALSE,"3TN";#N/A,#N/A,FALSE,"3TP";#N/A,#N/A,FALSE,"3SJ";#N/A,#N/A,FALSE,"3CJ";#N/A,#N/A,FALSE,"3CN";#N/A,#N/A,FALSE,"3CP";#N/A,#N/A,FALSE,"3A"}</definedName>
    <definedName name="____________________old7" hidden="1">{#N/A,#N/A,FALSE,"Summary";#N/A,#N/A,FALSE,"3TJ";#N/A,#N/A,FALSE,"3TN";#N/A,#N/A,FALSE,"3TP";#N/A,#N/A,FALSE,"3SJ";#N/A,#N/A,FALSE,"3CJ";#N/A,#N/A,FALSE,"3CN";#N/A,#N/A,FALSE,"3CP";#N/A,#N/A,FALSE,"3A"}</definedName>
    <definedName name="____________________pc1">#REF!</definedName>
    <definedName name="____________________pc2">#REF!</definedName>
    <definedName name="____________________pc3">#REF!</definedName>
    <definedName name="____________________QTY1">#N/A</definedName>
    <definedName name="____________________SC1">#N/A</definedName>
    <definedName name="____________________sw1" localSheetId="8">#REF!</definedName>
    <definedName name="____________________sw1" localSheetId="10">#REF!</definedName>
    <definedName name="____________________sw1">#REF!</definedName>
    <definedName name="____________________sw2" localSheetId="8">#REF!</definedName>
    <definedName name="____________________sw2" localSheetId="10">#REF!</definedName>
    <definedName name="____________________sw2">#REF!</definedName>
    <definedName name="____________________sw3" localSheetId="8">#REF!</definedName>
    <definedName name="____________________sw3" localSheetId="10">#REF!</definedName>
    <definedName name="____________________sw3">#REF!</definedName>
    <definedName name="____________________sw4" localSheetId="8">#REF!</definedName>
    <definedName name="____________________sw4" localSheetId="10">#REF!</definedName>
    <definedName name="____________________sw4">#REF!</definedName>
    <definedName name="____________________sw5" localSheetId="8">#REF!</definedName>
    <definedName name="____________________sw5" localSheetId="10">#REF!</definedName>
    <definedName name="____________________sw5">#REF!</definedName>
    <definedName name="____________________sw6" localSheetId="8">#REF!</definedName>
    <definedName name="____________________sw6" localSheetId="10">#REF!</definedName>
    <definedName name="____________________sw6">#REF!</definedName>
    <definedName name="____________________sw7" localSheetId="8">#REF!</definedName>
    <definedName name="____________________sw7" localSheetId="10">#REF!</definedName>
    <definedName name="____________________sw7">#REF!</definedName>
    <definedName name="____________________sw70609" localSheetId="8">[9]MTP!#REF!</definedName>
    <definedName name="____________________sw70609" localSheetId="10">[9]MTP!#REF!</definedName>
    <definedName name="____________________sw70609">[9]MTP!#REF!</definedName>
    <definedName name="____________________sw8" localSheetId="8">#REF!</definedName>
    <definedName name="____________________sw8" localSheetId="5">#REF!</definedName>
    <definedName name="____________________sw8" localSheetId="10">#REF!</definedName>
    <definedName name="____________________sw8">#REF!</definedName>
    <definedName name="____________________tbc2" localSheetId="5">#REF!</definedName>
    <definedName name="____________________tbc2">#REF!</definedName>
    <definedName name="____________________tbc3">#REF!</definedName>
    <definedName name="____________________uv10">#REF!</definedName>
    <definedName name="____________________vc1">'[8]CT Thang Mo'!$B$34:$H$34</definedName>
    <definedName name="____________________vc2">'[8]CT Thang Mo'!$B$35:$H$35</definedName>
    <definedName name="____________________vc3">'[8]CT Thang Mo'!$B$36:$H$36</definedName>
    <definedName name="____________________wid2" localSheetId="5">#REF!</definedName>
    <definedName name="____________________wid2">#REF!</definedName>
    <definedName name="____________________wid3" localSheetId="5">#REF!</definedName>
    <definedName name="____________________wid3">#REF!</definedName>
    <definedName name="___________________ab1" localSheetId="8" hidden="1">{#N/A,#N/A,FALSE,"SumD";#N/A,#N/A,FALSE,"ElecD";#N/A,#N/A,FALSE,"MechD";#N/A,#N/A,FALSE,"GeotD";#N/A,#N/A,FALSE,"PrcsD";#N/A,#N/A,FALSE,"TunnD";#N/A,#N/A,FALSE,"CivlD";#N/A,#N/A,FALSE,"NtwkD";#N/A,#N/A,FALSE,"EstgD";#N/A,#N/A,FALSE,"PEngD"}</definedName>
    <definedName name="___________________ab1" localSheetId="3" hidden="1">{#N/A,#N/A,FALSE,"SumD";#N/A,#N/A,FALSE,"ElecD";#N/A,#N/A,FALSE,"MechD";#N/A,#N/A,FALSE,"GeotD";#N/A,#N/A,FALSE,"PrcsD";#N/A,#N/A,FALSE,"TunnD";#N/A,#N/A,FALSE,"CivlD";#N/A,#N/A,FALSE,"NtwkD";#N/A,#N/A,FALSE,"EstgD";#N/A,#N/A,FALSE,"PEngD"}</definedName>
    <definedName name="___________________ab1" localSheetId="5" hidden="1">{#N/A,#N/A,FALSE,"SumD";#N/A,#N/A,FALSE,"ElecD";#N/A,#N/A,FALSE,"MechD";#N/A,#N/A,FALSE,"GeotD";#N/A,#N/A,FALSE,"PrcsD";#N/A,#N/A,FALSE,"TunnD";#N/A,#N/A,FALSE,"CivlD";#N/A,#N/A,FALSE,"NtwkD";#N/A,#N/A,FALSE,"EstgD";#N/A,#N/A,FALSE,"PEngD"}</definedName>
    <definedName name="___________________ab1" localSheetId="10" hidden="1">{#N/A,#N/A,FALSE,"SumD";#N/A,#N/A,FALSE,"ElecD";#N/A,#N/A,FALSE,"MechD";#N/A,#N/A,FALSE,"GeotD";#N/A,#N/A,FALSE,"PrcsD";#N/A,#N/A,FALSE,"TunnD";#N/A,#N/A,FALSE,"CivlD";#N/A,#N/A,FALSE,"NtwkD";#N/A,#N/A,FALSE,"EstgD";#N/A,#N/A,FALSE,"PEngD"}</definedName>
    <definedName name="___________________ab1" hidden="1">{#N/A,#N/A,FALSE,"SumD";#N/A,#N/A,FALSE,"ElecD";#N/A,#N/A,FALSE,"MechD";#N/A,#N/A,FALSE,"GeotD";#N/A,#N/A,FALSE,"PrcsD";#N/A,#N/A,FALSE,"TunnD";#N/A,#N/A,FALSE,"CivlD";#N/A,#N/A,FALSE,"NtwkD";#N/A,#N/A,FALSE,"EstgD";#N/A,#N/A,FALSE,"PEngD"}</definedName>
    <definedName name="___________________all1">'[6]Raw Data'!$A$1:$K$63</definedName>
    <definedName name="___________________as1" localSheetId="8" hidden="1">{#N/A,#N/A,FALSE,"SumD";#N/A,#N/A,FALSE,"ElecD";#N/A,#N/A,FALSE,"MechD";#N/A,#N/A,FALSE,"GeotD";#N/A,#N/A,FALSE,"PrcsD";#N/A,#N/A,FALSE,"TunnD";#N/A,#N/A,FALSE,"CivlD";#N/A,#N/A,FALSE,"NtwkD";#N/A,#N/A,FALSE,"EstgD";#N/A,#N/A,FALSE,"PEngD"}</definedName>
    <definedName name="___________________as1" localSheetId="3" hidden="1">{#N/A,#N/A,FALSE,"SumD";#N/A,#N/A,FALSE,"ElecD";#N/A,#N/A,FALSE,"MechD";#N/A,#N/A,FALSE,"GeotD";#N/A,#N/A,FALSE,"PrcsD";#N/A,#N/A,FALSE,"TunnD";#N/A,#N/A,FALSE,"CivlD";#N/A,#N/A,FALSE,"NtwkD";#N/A,#N/A,FALSE,"EstgD";#N/A,#N/A,FALSE,"PEngD"}</definedName>
    <definedName name="___________________as1" localSheetId="5" hidden="1">{#N/A,#N/A,FALSE,"SumD";#N/A,#N/A,FALSE,"ElecD";#N/A,#N/A,FALSE,"MechD";#N/A,#N/A,FALSE,"GeotD";#N/A,#N/A,FALSE,"PrcsD";#N/A,#N/A,FALSE,"TunnD";#N/A,#N/A,FALSE,"CivlD";#N/A,#N/A,FALSE,"NtwkD";#N/A,#N/A,FALSE,"EstgD";#N/A,#N/A,FALSE,"PEngD"}</definedName>
    <definedName name="___________________as1" localSheetId="10" hidden="1">{#N/A,#N/A,FALSE,"SumD";#N/A,#N/A,FALSE,"ElecD";#N/A,#N/A,FALSE,"MechD";#N/A,#N/A,FALSE,"GeotD";#N/A,#N/A,FALSE,"PrcsD";#N/A,#N/A,FALSE,"TunnD";#N/A,#N/A,FALSE,"CivlD";#N/A,#N/A,FALSE,"NtwkD";#N/A,#N/A,FALSE,"EstgD";#N/A,#N/A,FALSE,"PEngD"}</definedName>
    <definedName name="___________________as1" hidden="1">{#N/A,#N/A,FALSE,"SumD";#N/A,#N/A,FALSE,"ElecD";#N/A,#N/A,FALSE,"MechD";#N/A,#N/A,FALSE,"GeotD";#N/A,#N/A,FALSE,"PrcsD";#N/A,#N/A,FALSE,"TunnD";#N/A,#N/A,FALSE,"CivlD";#N/A,#N/A,FALSE,"NtwkD";#N/A,#N/A,FALSE,"EstgD";#N/A,#N/A,FALSE,"PEngD"}</definedName>
    <definedName name="___________________BDR1" localSheetId="8">#REF!</definedName>
    <definedName name="___________________BDR1" localSheetId="10">#REF!</definedName>
    <definedName name="___________________BDR1">#REF!</definedName>
    <definedName name="___________________BDR2" localSheetId="8">#REF!</definedName>
    <definedName name="___________________BDR2" localSheetId="10">#REF!</definedName>
    <definedName name="___________________BDR2">#REF!</definedName>
    <definedName name="___________________BTM250" localSheetId="8">#REF!</definedName>
    <definedName name="___________________BTM250" localSheetId="10">#REF!</definedName>
    <definedName name="___________________BTM250">#REF!</definedName>
    <definedName name="___________________BVS4">'[11]Ra  stair'!#REF!</definedName>
    <definedName name="___________________ccr1" localSheetId="8" hidden="1">{#N/A,#N/A,TRUE,"Cover";#N/A,#N/A,TRUE,"Conts";#N/A,#N/A,TRUE,"VOS";#N/A,#N/A,TRUE,"Warrington";#N/A,#N/A,TRUE,"Widnes"}</definedName>
    <definedName name="___________________ccr1" localSheetId="3" hidden="1">{#N/A,#N/A,TRUE,"Cover";#N/A,#N/A,TRUE,"Conts";#N/A,#N/A,TRUE,"VOS";#N/A,#N/A,TRUE,"Warrington";#N/A,#N/A,TRUE,"Widnes"}</definedName>
    <definedName name="___________________ccr1" localSheetId="5" hidden="1">{#N/A,#N/A,TRUE,"Cover";#N/A,#N/A,TRUE,"Conts";#N/A,#N/A,TRUE,"VOS";#N/A,#N/A,TRUE,"Warrington";#N/A,#N/A,TRUE,"Widnes"}</definedName>
    <definedName name="___________________ccr1" localSheetId="10" hidden="1">{#N/A,#N/A,TRUE,"Cover";#N/A,#N/A,TRUE,"Conts";#N/A,#N/A,TRUE,"VOS";#N/A,#N/A,TRUE,"Warrington";#N/A,#N/A,TRUE,"Widnes"}</definedName>
    <definedName name="___________________ccr1" hidden="1">{#N/A,#N/A,TRUE,"Cover";#N/A,#N/A,TRUE,"Conts";#N/A,#N/A,TRUE,"VOS";#N/A,#N/A,TRUE,"Warrington";#N/A,#N/A,TRUE,"Widnes"}</definedName>
    <definedName name="___________________ccr1_2" localSheetId="3" hidden="1">{#N/A,#N/A,TRUE,"Cover";#N/A,#N/A,TRUE,"Conts";#N/A,#N/A,TRUE,"VOS";#N/A,#N/A,TRUE,"Warrington";#N/A,#N/A,TRUE,"Widnes"}</definedName>
    <definedName name="___________________ccr1_2" localSheetId="5" hidden="1">{#N/A,#N/A,TRUE,"Cover";#N/A,#N/A,TRUE,"Conts";#N/A,#N/A,TRUE,"VOS";#N/A,#N/A,TRUE,"Warrington";#N/A,#N/A,TRUE,"Widnes"}</definedName>
    <definedName name="___________________ccr1_2" hidden="1">{#N/A,#N/A,TRUE,"Cover";#N/A,#N/A,TRUE,"Conts";#N/A,#N/A,TRUE,"VOS";#N/A,#N/A,TRUE,"Warrington";#N/A,#N/A,TRUE,"Widnes"}</definedName>
    <definedName name="___________________ccr1_3" localSheetId="3" hidden="1">{#N/A,#N/A,TRUE,"Cover";#N/A,#N/A,TRUE,"Conts";#N/A,#N/A,TRUE,"VOS";#N/A,#N/A,TRUE,"Warrington";#N/A,#N/A,TRUE,"Widnes"}</definedName>
    <definedName name="___________________ccr1_3" localSheetId="5" hidden="1">{#N/A,#N/A,TRUE,"Cover";#N/A,#N/A,TRUE,"Conts";#N/A,#N/A,TRUE,"VOS";#N/A,#N/A,TRUE,"Warrington";#N/A,#N/A,TRUE,"Widnes"}</definedName>
    <definedName name="___________________ccr1_3" hidden="1">{#N/A,#N/A,TRUE,"Cover";#N/A,#N/A,TRUE,"Conts";#N/A,#N/A,TRUE,"VOS";#N/A,#N/A,TRUE,"Warrington";#N/A,#N/A,TRUE,"Widnes"}</definedName>
    <definedName name="___________________ccr1_4" localSheetId="3" hidden="1">{#N/A,#N/A,TRUE,"Cover";#N/A,#N/A,TRUE,"Conts";#N/A,#N/A,TRUE,"VOS";#N/A,#N/A,TRUE,"Warrington";#N/A,#N/A,TRUE,"Widnes"}</definedName>
    <definedName name="___________________ccr1_4" localSheetId="5" hidden="1">{#N/A,#N/A,TRUE,"Cover";#N/A,#N/A,TRUE,"Conts";#N/A,#N/A,TRUE,"VOS";#N/A,#N/A,TRUE,"Warrington";#N/A,#N/A,TRUE,"Widnes"}</definedName>
    <definedName name="___________________ccr1_4" hidden="1">{#N/A,#N/A,TRUE,"Cover";#N/A,#N/A,TRUE,"Conts";#N/A,#N/A,TRUE,"VOS";#N/A,#N/A,TRUE,"Warrington";#N/A,#N/A,TRUE,"Widnes"}</definedName>
    <definedName name="___________________ccr1_5" localSheetId="3" hidden="1">{#N/A,#N/A,TRUE,"Cover";#N/A,#N/A,TRUE,"Conts";#N/A,#N/A,TRUE,"VOS";#N/A,#N/A,TRUE,"Warrington";#N/A,#N/A,TRUE,"Widnes"}</definedName>
    <definedName name="___________________ccr1_5" localSheetId="5" hidden="1">{#N/A,#N/A,TRUE,"Cover";#N/A,#N/A,TRUE,"Conts";#N/A,#N/A,TRUE,"VOS";#N/A,#N/A,TRUE,"Warrington";#N/A,#N/A,TRUE,"Widnes"}</definedName>
    <definedName name="___________________ccr1_5" hidden="1">{#N/A,#N/A,TRUE,"Cover";#N/A,#N/A,TRUE,"Conts";#N/A,#N/A,TRUE,"VOS";#N/A,#N/A,TRUE,"Warrington";#N/A,#N/A,TRUE,"Widnes"}</definedName>
    <definedName name="___________________dao1">'[8]CT Thang Mo'!$B$189:$H$189</definedName>
    <definedName name="___________________dao2">'[8]CT Thang Mo'!$B$161:$H$161</definedName>
    <definedName name="___________________dap2">'[8]CT Thang Mo'!$B$162:$H$162</definedName>
    <definedName name="___________________day1" localSheetId="8">'[12]Chiet tinh dz22'!#REF!</definedName>
    <definedName name="___________________day1" localSheetId="10">'[12]Chiet tinh dz22'!#REF!</definedName>
    <definedName name="___________________day1">'[12]Chiet tinh dz22'!#REF!</definedName>
    <definedName name="___________________day2">'[10]Chiet tinh dz35'!$H$3</definedName>
    <definedName name="___________________dbs1" localSheetId="8">'[6]Raw Data'!#REF!</definedName>
    <definedName name="___________________dbs1" localSheetId="10">'[6]Raw Data'!#REF!</definedName>
    <definedName name="___________________dbs1">'[6]Raw Data'!#REF!</definedName>
    <definedName name="___________________dbs11" localSheetId="8">'[6]Raw Data'!#REF!</definedName>
    <definedName name="___________________dbs11" localSheetId="10">'[6]Raw Data'!#REF!</definedName>
    <definedName name="___________________dbs11">'[6]Raw Data'!#REF!</definedName>
    <definedName name="___________________dbs76" localSheetId="8">'[6]Raw Data'!#REF!</definedName>
    <definedName name="___________________dbs76" localSheetId="10">'[6]Raw Data'!#REF!</definedName>
    <definedName name="___________________dbs76">'[6]Raw Data'!#REF!</definedName>
    <definedName name="___________________dbu1" localSheetId="8">'[8]CT Thang Mo'!#REF!</definedName>
    <definedName name="___________________dbu1" localSheetId="10">'[8]CT Thang Mo'!#REF!</definedName>
    <definedName name="___________________dbu1">'[8]CT Thang Mo'!#REF!</definedName>
    <definedName name="___________________dbu2">'[8]CT Thang Mo'!$B$93:$F$93</definedName>
    <definedName name="___________________dep2" localSheetId="5">#REF!</definedName>
    <definedName name="___________________dep2">#REF!</definedName>
    <definedName name="___________________dep3" localSheetId="5">#REF!</definedName>
    <definedName name="___________________dep3">#REF!</definedName>
    <definedName name="___________________ext2" localSheetId="5">#REF!</definedName>
    <definedName name="___________________ext2">#REF!</definedName>
    <definedName name="___________________ext3">#REF!</definedName>
    <definedName name="___________________gon4" localSheetId="8">#REF!</definedName>
    <definedName name="___________________gon4" localSheetId="10">#REF!</definedName>
    <definedName name="___________________gon4">#REF!</definedName>
    <definedName name="___________________lap1" localSheetId="8">#REF!</definedName>
    <definedName name="___________________lap1" localSheetId="10">#REF!</definedName>
    <definedName name="___________________lap1">#REF!</definedName>
    <definedName name="___________________lap2" localSheetId="8">#REF!</definedName>
    <definedName name="___________________lap2" localSheetId="10">#REF!</definedName>
    <definedName name="___________________lap2">#REF!</definedName>
    <definedName name="___________________len2">#REF!</definedName>
    <definedName name="___________________len3">#REF!</definedName>
    <definedName name="___________________MCC3" localSheetId="8" hidden="1">{#N/A,#N/A,FALSE,"CCTV"}</definedName>
    <definedName name="___________________MCC3" localSheetId="3" hidden="1">{#N/A,#N/A,FALSE,"CCTV"}</definedName>
    <definedName name="___________________MCC3" localSheetId="5" hidden="1">{#N/A,#N/A,FALSE,"CCTV"}</definedName>
    <definedName name="___________________MCC3" localSheetId="10" hidden="1">{#N/A,#N/A,FALSE,"CCTV"}</definedName>
    <definedName name="___________________MCC3" hidden="1">{#N/A,#N/A,FALSE,"CCTV"}</definedName>
    <definedName name="___________________new8" hidden="1">[13]GRSummary!#REF!</definedName>
    <definedName name="___________________ngk1109" localSheetId="3" hidden="1">{#N/A,#N/A,FALSE,"估價單  (3)"}</definedName>
    <definedName name="___________________ngk1109" localSheetId="5" hidden="1">{#N/A,#N/A,FALSE,"估價單  (3)"}</definedName>
    <definedName name="___________________ngk1109" hidden="1">{#N/A,#N/A,FALSE,"估價單  (3)"}</definedName>
    <definedName name="___________________ngk1109_2" localSheetId="3" hidden="1">{#N/A,#N/A,FALSE,"估價單  (3)"}</definedName>
    <definedName name="___________________ngk1109_2" localSheetId="5" hidden="1">{#N/A,#N/A,FALSE,"估價單  (3)"}</definedName>
    <definedName name="___________________ngk1109_2" hidden="1">{#N/A,#N/A,FALSE,"估價單  (3)"}</definedName>
    <definedName name="___________________ngk1109_3" localSheetId="3" hidden="1">{#N/A,#N/A,FALSE,"估價單  (3)"}</definedName>
    <definedName name="___________________ngk1109_3" localSheetId="5" hidden="1">{#N/A,#N/A,FALSE,"估價單  (3)"}</definedName>
    <definedName name="___________________ngk1109_3" hidden="1">{#N/A,#N/A,FALSE,"估價單  (3)"}</definedName>
    <definedName name="___________________ngk1109_4" localSheetId="3" hidden="1">{#N/A,#N/A,FALSE,"估價單  (3)"}</definedName>
    <definedName name="___________________ngk1109_4" localSheetId="5" hidden="1">{#N/A,#N/A,FALSE,"估價單  (3)"}</definedName>
    <definedName name="___________________ngk1109_4" hidden="1">{#N/A,#N/A,FALSE,"估價單  (3)"}</definedName>
    <definedName name="___________________ngk1109_5" localSheetId="3" hidden="1">{#N/A,#N/A,FALSE,"估價單  (3)"}</definedName>
    <definedName name="___________________ngk1109_5" localSheetId="5" hidden="1">{#N/A,#N/A,FALSE,"估價單  (3)"}</definedName>
    <definedName name="___________________ngk1109_5" hidden="1">{#N/A,#N/A,FALSE,"估價單  (3)"}</definedName>
    <definedName name="___________________old2">'[6]Raw Data'!$B$1:$CF$120</definedName>
    <definedName name="___________________old3" localSheetId="8" hidden="1">{#N/A,#N/A,FALSE,"Summary";#N/A,#N/A,FALSE,"3TJ";#N/A,#N/A,FALSE,"3TN";#N/A,#N/A,FALSE,"3TP";#N/A,#N/A,FALSE,"3SJ";#N/A,#N/A,FALSE,"3CJ";#N/A,#N/A,FALSE,"3CN";#N/A,#N/A,FALSE,"3CP";#N/A,#N/A,FALSE,"3A"}</definedName>
    <definedName name="___________________old3" localSheetId="3" hidden="1">{#N/A,#N/A,FALSE,"Summary";#N/A,#N/A,FALSE,"3TJ";#N/A,#N/A,FALSE,"3TN";#N/A,#N/A,FALSE,"3TP";#N/A,#N/A,FALSE,"3SJ";#N/A,#N/A,FALSE,"3CJ";#N/A,#N/A,FALSE,"3CN";#N/A,#N/A,FALSE,"3CP";#N/A,#N/A,FALSE,"3A"}</definedName>
    <definedName name="___________________old3" localSheetId="5" hidden="1">{#N/A,#N/A,FALSE,"Summary";#N/A,#N/A,FALSE,"3TJ";#N/A,#N/A,FALSE,"3TN";#N/A,#N/A,FALSE,"3TP";#N/A,#N/A,FALSE,"3SJ";#N/A,#N/A,FALSE,"3CJ";#N/A,#N/A,FALSE,"3CN";#N/A,#N/A,FALSE,"3CP";#N/A,#N/A,FALSE,"3A"}</definedName>
    <definedName name="___________________old3" localSheetId="10" hidden="1">{#N/A,#N/A,FALSE,"Summary";#N/A,#N/A,FALSE,"3TJ";#N/A,#N/A,FALSE,"3TN";#N/A,#N/A,FALSE,"3TP";#N/A,#N/A,FALSE,"3SJ";#N/A,#N/A,FALSE,"3CJ";#N/A,#N/A,FALSE,"3CN";#N/A,#N/A,FALSE,"3CP";#N/A,#N/A,FALSE,"3A"}</definedName>
    <definedName name="___________________old3" hidden="1">{#N/A,#N/A,FALSE,"Summary";#N/A,#N/A,FALSE,"3TJ";#N/A,#N/A,FALSE,"3TN";#N/A,#N/A,FALSE,"3TP";#N/A,#N/A,FALSE,"3SJ";#N/A,#N/A,FALSE,"3CJ";#N/A,#N/A,FALSE,"3CN";#N/A,#N/A,FALSE,"3CP";#N/A,#N/A,FALSE,"3A"}</definedName>
    <definedName name="___________________old4">'[6]Raw Data'!$B$1:$CF$120</definedName>
    <definedName name="___________________old5" localSheetId="8" hidden="1">{#N/A,#N/A,FALSE,"Summary";#N/A,#N/A,FALSE,"3TJ";#N/A,#N/A,FALSE,"3TN";#N/A,#N/A,FALSE,"3TP";#N/A,#N/A,FALSE,"3SJ";#N/A,#N/A,FALSE,"3CJ";#N/A,#N/A,FALSE,"3CN";#N/A,#N/A,FALSE,"3CP";#N/A,#N/A,FALSE,"3A"}</definedName>
    <definedName name="___________________old5" localSheetId="3" hidden="1">{#N/A,#N/A,FALSE,"Summary";#N/A,#N/A,FALSE,"3TJ";#N/A,#N/A,FALSE,"3TN";#N/A,#N/A,FALSE,"3TP";#N/A,#N/A,FALSE,"3SJ";#N/A,#N/A,FALSE,"3CJ";#N/A,#N/A,FALSE,"3CN";#N/A,#N/A,FALSE,"3CP";#N/A,#N/A,FALSE,"3A"}</definedName>
    <definedName name="___________________old5" localSheetId="5" hidden="1">{#N/A,#N/A,FALSE,"Summary";#N/A,#N/A,FALSE,"3TJ";#N/A,#N/A,FALSE,"3TN";#N/A,#N/A,FALSE,"3TP";#N/A,#N/A,FALSE,"3SJ";#N/A,#N/A,FALSE,"3CJ";#N/A,#N/A,FALSE,"3CN";#N/A,#N/A,FALSE,"3CP";#N/A,#N/A,FALSE,"3A"}</definedName>
    <definedName name="___________________old5" localSheetId="10" hidden="1">{#N/A,#N/A,FALSE,"Summary";#N/A,#N/A,FALSE,"3TJ";#N/A,#N/A,FALSE,"3TN";#N/A,#N/A,FALSE,"3TP";#N/A,#N/A,FALSE,"3SJ";#N/A,#N/A,FALSE,"3CJ";#N/A,#N/A,FALSE,"3CN";#N/A,#N/A,FALSE,"3CP";#N/A,#N/A,FALSE,"3A"}</definedName>
    <definedName name="___________________old5" hidden="1">{#N/A,#N/A,FALSE,"Summary";#N/A,#N/A,FALSE,"3TJ";#N/A,#N/A,FALSE,"3TN";#N/A,#N/A,FALSE,"3TP";#N/A,#N/A,FALSE,"3SJ";#N/A,#N/A,FALSE,"3CJ";#N/A,#N/A,FALSE,"3CN";#N/A,#N/A,FALSE,"3CP";#N/A,#N/A,FALSE,"3A"}</definedName>
    <definedName name="___________________old6">'[6]Raw Data'!$B$1:$CF$120</definedName>
    <definedName name="___________________old7" localSheetId="8" hidden="1">{#N/A,#N/A,FALSE,"Summary";#N/A,#N/A,FALSE,"3TJ";#N/A,#N/A,FALSE,"3TN";#N/A,#N/A,FALSE,"3TP";#N/A,#N/A,FALSE,"3SJ";#N/A,#N/A,FALSE,"3CJ";#N/A,#N/A,FALSE,"3CN";#N/A,#N/A,FALSE,"3CP";#N/A,#N/A,FALSE,"3A"}</definedName>
    <definedName name="___________________old7" localSheetId="3" hidden="1">{#N/A,#N/A,FALSE,"Summary";#N/A,#N/A,FALSE,"3TJ";#N/A,#N/A,FALSE,"3TN";#N/A,#N/A,FALSE,"3TP";#N/A,#N/A,FALSE,"3SJ";#N/A,#N/A,FALSE,"3CJ";#N/A,#N/A,FALSE,"3CN";#N/A,#N/A,FALSE,"3CP";#N/A,#N/A,FALSE,"3A"}</definedName>
    <definedName name="___________________old7" localSheetId="5" hidden="1">{#N/A,#N/A,FALSE,"Summary";#N/A,#N/A,FALSE,"3TJ";#N/A,#N/A,FALSE,"3TN";#N/A,#N/A,FALSE,"3TP";#N/A,#N/A,FALSE,"3SJ";#N/A,#N/A,FALSE,"3CJ";#N/A,#N/A,FALSE,"3CN";#N/A,#N/A,FALSE,"3CP";#N/A,#N/A,FALSE,"3A"}</definedName>
    <definedName name="___________________old7" localSheetId="10" hidden="1">{#N/A,#N/A,FALSE,"Summary";#N/A,#N/A,FALSE,"3TJ";#N/A,#N/A,FALSE,"3TN";#N/A,#N/A,FALSE,"3TP";#N/A,#N/A,FALSE,"3SJ";#N/A,#N/A,FALSE,"3CJ";#N/A,#N/A,FALSE,"3CN";#N/A,#N/A,FALSE,"3CP";#N/A,#N/A,FALSE,"3A"}</definedName>
    <definedName name="___________________old7" hidden="1">{#N/A,#N/A,FALSE,"Summary";#N/A,#N/A,FALSE,"3TJ";#N/A,#N/A,FALSE,"3TN";#N/A,#N/A,FALSE,"3TP";#N/A,#N/A,FALSE,"3SJ";#N/A,#N/A,FALSE,"3CJ";#N/A,#N/A,FALSE,"3CN";#N/A,#N/A,FALSE,"3CP";#N/A,#N/A,FALSE,"3A"}</definedName>
    <definedName name="___________________pc1">#REF!</definedName>
    <definedName name="___________________pc2">#REF!</definedName>
    <definedName name="___________________pc3">#REF!</definedName>
    <definedName name="___________________QTY1">#N/A</definedName>
    <definedName name="___________________SC1">#N/A</definedName>
    <definedName name="___________________sw1" localSheetId="8">#REF!</definedName>
    <definedName name="___________________sw1" localSheetId="10">#REF!</definedName>
    <definedName name="___________________sw1">#REF!</definedName>
    <definedName name="___________________sw2" localSheetId="8">#REF!</definedName>
    <definedName name="___________________sw2" localSheetId="10">#REF!</definedName>
    <definedName name="___________________sw2">#REF!</definedName>
    <definedName name="___________________sw3" localSheetId="8">#REF!</definedName>
    <definedName name="___________________sw3" localSheetId="10">#REF!</definedName>
    <definedName name="___________________sw3">#REF!</definedName>
    <definedName name="___________________sw4" localSheetId="8">#REF!</definedName>
    <definedName name="___________________sw4" localSheetId="10">#REF!</definedName>
    <definedName name="___________________sw4">#REF!</definedName>
    <definedName name="___________________sw5" localSheetId="8">#REF!</definedName>
    <definedName name="___________________sw5" localSheetId="10">#REF!</definedName>
    <definedName name="___________________sw5">#REF!</definedName>
    <definedName name="___________________sw6" localSheetId="8">#REF!</definedName>
    <definedName name="___________________sw6" localSheetId="10">#REF!</definedName>
    <definedName name="___________________sw6">#REF!</definedName>
    <definedName name="___________________sw7" localSheetId="8">#REF!</definedName>
    <definedName name="___________________sw7" localSheetId="10">#REF!</definedName>
    <definedName name="___________________sw7">#REF!</definedName>
    <definedName name="___________________sw70609" localSheetId="8">[9]MTP!#REF!</definedName>
    <definedName name="___________________sw70609" localSheetId="10">[9]MTP!#REF!</definedName>
    <definedName name="___________________sw70609">[9]MTP!#REF!</definedName>
    <definedName name="___________________sw8" localSheetId="8">#REF!</definedName>
    <definedName name="___________________sw8" localSheetId="5">#REF!</definedName>
    <definedName name="___________________sw8" localSheetId="10">#REF!</definedName>
    <definedName name="___________________sw8">#REF!</definedName>
    <definedName name="___________________tbc2" localSheetId="5">#REF!</definedName>
    <definedName name="___________________tbc2">#REF!</definedName>
    <definedName name="___________________tbc3">#REF!</definedName>
    <definedName name="___________________uv10">#REF!</definedName>
    <definedName name="___________________vc1">'[8]CT Thang Mo'!$B$34:$H$34</definedName>
    <definedName name="___________________vc2">'[8]CT Thang Mo'!$B$35:$H$35</definedName>
    <definedName name="___________________vc3">'[8]CT Thang Mo'!$B$36:$H$36</definedName>
    <definedName name="___________________wid2" localSheetId="5">#REF!</definedName>
    <definedName name="___________________wid2">#REF!</definedName>
    <definedName name="___________________wid3" localSheetId="5">#REF!</definedName>
    <definedName name="___________________wid3">#REF!</definedName>
    <definedName name="__________________ab1" localSheetId="8" hidden="1">{#N/A,#N/A,FALSE,"SumD";#N/A,#N/A,FALSE,"ElecD";#N/A,#N/A,FALSE,"MechD";#N/A,#N/A,FALSE,"GeotD";#N/A,#N/A,FALSE,"PrcsD";#N/A,#N/A,FALSE,"TunnD";#N/A,#N/A,FALSE,"CivlD";#N/A,#N/A,FALSE,"NtwkD";#N/A,#N/A,FALSE,"EstgD";#N/A,#N/A,FALSE,"PEngD"}</definedName>
    <definedName name="__________________ab1" localSheetId="3" hidden="1">{#N/A,#N/A,FALSE,"SumD";#N/A,#N/A,FALSE,"ElecD";#N/A,#N/A,FALSE,"MechD";#N/A,#N/A,FALSE,"GeotD";#N/A,#N/A,FALSE,"PrcsD";#N/A,#N/A,FALSE,"TunnD";#N/A,#N/A,FALSE,"CivlD";#N/A,#N/A,FALSE,"NtwkD";#N/A,#N/A,FALSE,"EstgD";#N/A,#N/A,FALSE,"PEngD"}</definedName>
    <definedName name="__________________ab1" localSheetId="5" hidden="1">{#N/A,#N/A,FALSE,"SumD";#N/A,#N/A,FALSE,"ElecD";#N/A,#N/A,FALSE,"MechD";#N/A,#N/A,FALSE,"GeotD";#N/A,#N/A,FALSE,"PrcsD";#N/A,#N/A,FALSE,"TunnD";#N/A,#N/A,FALSE,"CivlD";#N/A,#N/A,FALSE,"NtwkD";#N/A,#N/A,FALSE,"EstgD";#N/A,#N/A,FALSE,"PEngD"}</definedName>
    <definedName name="__________________ab1" localSheetId="10" hidden="1">{#N/A,#N/A,FALSE,"SumD";#N/A,#N/A,FALSE,"ElecD";#N/A,#N/A,FALSE,"MechD";#N/A,#N/A,FALSE,"GeotD";#N/A,#N/A,FALSE,"PrcsD";#N/A,#N/A,FALSE,"TunnD";#N/A,#N/A,FALSE,"CivlD";#N/A,#N/A,FALSE,"NtwkD";#N/A,#N/A,FALSE,"EstgD";#N/A,#N/A,FALSE,"PEngD"}</definedName>
    <definedName name="__________________ab1" hidden="1">{#N/A,#N/A,FALSE,"SumD";#N/A,#N/A,FALSE,"ElecD";#N/A,#N/A,FALSE,"MechD";#N/A,#N/A,FALSE,"GeotD";#N/A,#N/A,FALSE,"PrcsD";#N/A,#N/A,FALSE,"TunnD";#N/A,#N/A,FALSE,"CivlD";#N/A,#N/A,FALSE,"NtwkD";#N/A,#N/A,FALSE,"EstgD";#N/A,#N/A,FALSE,"PEngD"}</definedName>
    <definedName name="__________________all1">'[6]Raw Data'!$A$1:$K$63</definedName>
    <definedName name="__________________as1" localSheetId="8" hidden="1">{#N/A,#N/A,FALSE,"SumD";#N/A,#N/A,FALSE,"ElecD";#N/A,#N/A,FALSE,"MechD";#N/A,#N/A,FALSE,"GeotD";#N/A,#N/A,FALSE,"PrcsD";#N/A,#N/A,FALSE,"TunnD";#N/A,#N/A,FALSE,"CivlD";#N/A,#N/A,FALSE,"NtwkD";#N/A,#N/A,FALSE,"EstgD";#N/A,#N/A,FALSE,"PEngD"}</definedName>
    <definedName name="__________________as1" localSheetId="3" hidden="1">{#N/A,#N/A,FALSE,"SumD";#N/A,#N/A,FALSE,"ElecD";#N/A,#N/A,FALSE,"MechD";#N/A,#N/A,FALSE,"GeotD";#N/A,#N/A,FALSE,"PrcsD";#N/A,#N/A,FALSE,"TunnD";#N/A,#N/A,FALSE,"CivlD";#N/A,#N/A,FALSE,"NtwkD";#N/A,#N/A,FALSE,"EstgD";#N/A,#N/A,FALSE,"PEngD"}</definedName>
    <definedName name="__________________as1" localSheetId="5" hidden="1">{#N/A,#N/A,FALSE,"SumD";#N/A,#N/A,FALSE,"ElecD";#N/A,#N/A,FALSE,"MechD";#N/A,#N/A,FALSE,"GeotD";#N/A,#N/A,FALSE,"PrcsD";#N/A,#N/A,FALSE,"TunnD";#N/A,#N/A,FALSE,"CivlD";#N/A,#N/A,FALSE,"NtwkD";#N/A,#N/A,FALSE,"EstgD";#N/A,#N/A,FALSE,"PEngD"}</definedName>
    <definedName name="__________________as1" localSheetId="10" hidden="1">{#N/A,#N/A,FALSE,"SumD";#N/A,#N/A,FALSE,"ElecD";#N/A,#N/A,FALSE,"MechD";#N/A,#N/A,FALSE,"GeotD";#N/A,#N/A,FALSE,"PrcsD";#N/A,#N/A,FALSE,"TunnD";#N/A,#N/A,FALSE,"CivlD";#N/A,#N/A,FALSE,"NtwkD";#N/A,#N/A,FALSE,"EstgD";#N/A,#N/A,FALSE,"PEngD"}</definedName>
    <definedName name="__________________as1" hidden="1">{#N/A,#N/A,FALSE,"SumD";#N/A,#N/A,FALSE,"ElecD";#N/A,#N/A,FALSE,"MechD";#N/A,#N/A,FALSE,"GeotD";#N/A,#N/A,FALSE,"PrcsD";#N/A,#N/A,FALSE,"TunnD";#N/A,#N/A,FALSE,"CivlD";#N/A,#N/A,FALSE,"NtwkD";#N/A,#N/A,FALSE,"EstgD";#N/A,#N/A,FALSE,"PEngD"}</definedName>
    <definedName name="__________________BDR1" localSheetId="8">#REF!</definedName>
    <definedName name="__________________BDR1" localSheetId="10">#REF!</definedName>
    <definedName name="__________________BDR1">#REF!</definedName>
    <definedName name="__________________BDR2" localSheetId="8">#REF!</definedName>
    <definedName name="__________________BDR2" localSheetId="10">#REF!</definedName>
    <definedName name="__________________BDR2">#REF!</definedName>
    <definedName name="__________________BTM250" localSheetId="8">#REF!</definedName>
    <definedName name="__________________BTM250" localSheetId="10">#REF!</definedName>
    <definedName name="__________________BTM250">#REF!</definedName>
    <definedName name="__________________BVS4">'[11]Ra  stair'!#REF!</definedName>
    <definedName name="__________________ccr1" localSheetId="8" hidden="1">{#N/A,#N/A,TRUE,"Cover";#N/A,#N/A,TRUE,"Conts";#N/A,#N/A,TRUE,"VOS";#N/A,#N/A,TRUE,"Warrington";#N/A,#N/A,TRUE,"Widnes"}</definedName>
    <definedName name="__________________ccr1" localSheetId="3" hidden="1">{#N/A,#N/A,TRUE,"Cover";#N/A,#N/A,TRUE,"Conts";#N/A,#N/A,TRUE,"VOS";#N/A,#N/A,TRUE,"Warrington";#N/A,#N/A,TRUE,"Widnes"}</definedName>
    <definedName name="__________________ccr1" localSheetId="5" hidden="1">{#N/A,#N/A,TRUE,"Cover";#N/A,#N/A,TRUE,"Conts";#N/A,#N/A,TRUE,"VOS";#N/A,#N/A,TRUE,"Warrington";#N/A,#N/A,TRUE,"Widnes"}</definedName>
    <definedName name="__________________ccr1" localSheetId="10" hidden="1">{#N/A,#N/A,TRUE,"Cover";#N/A,#N/A,TRUE,"Conts";#N/A,#N/A,TRUE,"VOS";#N/A,#N/A,TRUE,"Warrington";#N/A,#N/A,TRUE,"Widnes"}</definedName>
    <definedName name="__________________ccr1" hidden="1">{#N/A,#N/A,TRUE,"Cover";#N/A,#N/A,TRUE,"Conts";#N/A,#N/A,TRUE,"VOS";#N/A,#N/A,TRUE,"Warrington";#N/A,#N/A,TRUE,"Widnes"}</definedName>
    <definedName name="__________________dao1">'[8]CT Thang Mo'!$B$189:$H$189</definedName>
    <definedName name="__________________dao2">'[8]CT Thang Mo'!$B$161:$H$161</definedName>
    <definedName name="__________________dap2">'[8]CT Thang Mo'!$B$162:$H$162</definedName>
    <definedName name="__________________day1" localSheetId="8">'[12]Chiet tinh dz22'!#REF!</definedName>
    <definedName name="__________________day1" localSheetId="10">'[12]Chiet tinh dz22'!#REF!</definedName>
    <definedName name="__________________day1">'[12]Chiet tinh dz22'!#REF!</definedName>
    <definedName name="__________________day2">'[10]Chiet tinh dz35'!$H$3</definedName>
    <definedName name="__________________dbs1" localSheetId="8">'[6]Raw Data'!#REF!</definedName>
    <definedName name="__________________dbs1" localSheetId="10">'[6]Raw Data'!#REF!</definedName>
    <definedName name="__________________dbs1">'[6]Raw Data'!#REF!</definedName>
    <definedName name="__________________dbs11" localSheetId="8">'[6]Raw Data'!#REF!</definedName>
    <definedName name="__________________dbs11" localSheetId="10">'[6]Raw Data'!#REF!</definedName>
    <definedName name="__________________dbs11">'[6]Raw Data'!#REF!</definedName>
    <definedName name="__________________dbs76" localSheetId="8">'[6]Raw Data'!#REF!</definedName>
    <definedName name="__________________dbs76" localSheetId="10">'[6]Raw Data'!#REF!</definedName>
    <definedName name="__________________dbs76">'[6]Raw Data'!#REF!</definedName>
    <definedName name="__________________dbu1" localSheetId="8">'[8]CT Thang Mo'!#REF!</definedName>
    <definedName name="__________________dbu1" localSheetId="10">'[8]CT Thang Mo'!#REF!</definedName>
    <definedName name="__________________dbu1">'[8]CT Thang Mo'!#REF!</definedName>
    <definedName name="__________________dbu2">'[8]CT Thang Mo'!$B$93:$F$93</definedName>
    <definedName name="__________________dep2" localSheetId="5">#REF!</definedName>
    <definedName name="__________________dep2">#REF!</definedName>
    <definedName name="__________________dep3" localSheetId="5">#REF!</definedName>
    <definedName name="__________________dep3">#REF!</definedName>
    <definedName name="__________________ext2" localSheetId="5">#REF!</definedName>
    <definedName name="__________________ext2">#REF!</definedName>
    <definedName name="__________________ext3">#REF!</definedName>
    <definedName name="__________________gon4" localSheetId="8">#REF!</definedName>
    <definedName name="__________________gon4" localSheetId="10">#REF!</definedName>
    <definedName name="__________________gon4">#REF!</definedName>
    <definedName name="__________________lap1" localSheetId="8">#REF!</definedName>
    <definedName name="__________________lap1" localSheetId="10">#REF!</definedName>
    <definedName name="__________________lap1">#REF!</definedName>
    <definedName name="__________________lap2" localSheetId="8">#REF!</definedName>
    <definedName name="__________________lap2" localSheetId="10">#REF!</definedName>
    <definedName name="__________________lap2">#REF!</definedName>
    <definedName name="__________________len2">#REF!</definedName>
    <definedName name="__________________len3">#REF!</definedName>
    <definedName name="__________________MCC3" localSheetId="8" hidden="1">{#N/A,#N/A,FALSE,"CCTV"}</definedName>
    <definedName name="__________________MCC3" localSheetId="3" hidden="1">{#N/A,#N/A,FALSE,"CCTV"}</definedName>
    <definedName name="__________________MCC3" localSheetId="5" hidden="1">{#N/A,#N/A,FALSE,"CCTV"}</definedName>
    <definedName name="__________________MCC3" localSheetId="10" hidden="1">{#N/A,#N/A,FALSE,"CCTV"}</definedName>
    <definedName name="__________________MCC3" hidden="1">{#N/A,#N/A,FALSE,"CCTV"}</definedName>
    <definedName name="__________________ngk1109" localSheetId="3" hidden="1">{#N/A,#N/A,FALSE,"估價單  (3)"}</definedName>
    <definedName name="__________________ngk1109" localSheetId="5" hidden="1">{#N/A,#N/A,FALSE,"估價單  (3)"}</definedName>
    <definedName name="__________________ngk1109" hidden="1">{#N/A,#N/A,FALSE,"估價單  (3)"}</definedName>
    <definedName name="__________________ngk1109_2" localSheetId="3" hidden="1">{#N/A,#N/A,FALSE,"估價單  (3)"}</definedName>
    <definedName name="__________________ngk1109_2" localSheetId="5" hidden="1">{#N/A,#N/A,FALSE,"估價單  (3)"}</definedName>
    <definedName name="__________________ngk1109_2" hidden="1">{#N/A,#N/A,FALSE,"估價單  (3)"}</definedName>
    <definedName name="__________________ngk1109_3" localSheetId="3" hidden="1">{#N/A,#N/A,FALSE,"估價單  (3)"}</definedName>
    <definedName name="__________________ngk1109_3" localSheetId="5" hidden="1">{#N/A,#N/A,FALSE,"估價單  (3)"}</definedName>
    <definedName name="__________________ngk1109_3" hidden="1">{#N/A,#N/A,FALSE,"估價單  (3)"}</definedName>
    <definedName name="__________________ngk1109_4" localSheetId="3" hidden="1">{#N/A,#N/A,FALSE,"估價單  (3)"}</definedName>
    <definedName name="__________________ngk1109_4" localSheetId="5" hidden="1">{#N/A,#N/A,FALSE,"估價單  (3)"}</definedName>
    <definedName name="__________________ngk1109_4" hidden="1">{#N/A,#N/A,FALSE,"估價單  (3)"}</definedName>
    <definedName name="__________________ngk1109_5" localSheetId="3" hidden="1">{#N/A,#N/A,FALSE,"估價單  (3)"}</definedName>
    <definedName name="__________________ngk1109_5" localSheetId="5" hidden="1">{#N/A,#N/A,FALSE,"估價單  (3)"}</definedName>
    <definedName name="__________________ngk1109_5" hidden="1">{#N/A,#N/A,FALSE,"估價單  (3)"}</definedName>
    <definedName name="__________________old2">'[6]Raw Data'!$B$1:$CF$120</definedName>
    <definedName name="__________________old3" localSheetId="8" hidden="1">{#N/A,#N/A,FALSE,"Summary";#N/A,#N/A,FALSE,"3TJ";#N/A,#N/A,FALSE,"3TN";#N/A,#N/A,FALSE,"3TP";#N/A,#N/A,FALSE,"3SJ";#N/A,#N/A,FALSE,"3CJ";#N/A,#N/A,FALSE,"3CN";#N/A,#N/A,FALSE,"3CP";#N/A,#N/A,FALSE,"3A"}</definedName>
    <definedName name="__________________old3" localSheetId="3" hidden="1">{#N/A,#N/A,FALSE,"Summary";#N/A,#N/A,FALSE,"3TJ";#N/A,#N/A,FALSE,"3TN";#N/A,#N/A,FALSE,"3TP";#N/A,#N/A,FALSE,"3SJ";#N/A,#N/A,FALSE,"3CJ";#N/A,#N/A,FALSE,"3CN";#N/A,#N/A,FALSE,"3CP";#N/A,#N/A,FALSE,"3A"}</definedName>
    <definedName name="__________________old3" localSheetId="5" hidden="1">{#N/A,#N/A,FALSE,"Summary";#N/A,#N/A,FALSE,"3TJ";#N/A,#N/A,FALSE,"3TN";#N/A,#N/A,FALSE,"3TP";#N/A,#N/A,FALSE,"3SJ";#N/A,#N/A,FALSE,"3CJ";#N/A,#N/A,FALSE,"3CN";#N/A,#N/A,FALSE,"3CP";#N/A,#N/A,FALSE,"3A"}</definedName>
    <definedName name="__________________old3" localSheetId="10" hidden="1">{#N/A,#N/A,FALSE,"Summary";#N/A,#N/A,FALSE,"3TJ";#N/A,#N/A,FALSE,"3TN";#N/A,#N/A,FALSE,"3TP";#N/A,#N/A,FALSE,"3SJ";#N/A,#N/A,FALSE,"3CJ";#N/A,#N/A,FALSE,"3CN";#N/A,#N/A,FALSE,"3CP";#N/A,#N/A,FALSE,"3A"}</definedName>
    <definedName name="__________________old3" hidden="1">{#N/A,#N/A,FALSE,"Summary";#N/A,#N/A,FALSE,"3TJ";#N/A,#N/A,FALSE,"3TN";#N/A,#N/A,FALSE,"3TP";#N/A,#N/A,FALSE,"3SJ";#N/A,#N/A,FALSE,"3CJ";#N/A,#N/A,FALSE,"3CN";#N/A,#N/A,FALSE,"3CP";#N/A,#N/A,FALSE,"3A"}</definedName>
    <definedName name="__________________old4">'[6]Raw Data'!$B$1:$CF$120</definedName>
    <definedName name="__________________old5" localSheetId="8" hidden="1">{#N/A,#N/A,FALSE,"Summary";#N/A,#N/A,FALSE,"3TJ";#N/A,#N/A,FALSE,"3TN";#N/A,#N/A,FALSE,"3TP";#N/A,#N/A,FALSE,"3SJ";#N/A,#N/A,FALSE,"3CJ";#N/A,#N/A,FALSE,"3CN";#N/A,#N/A,FALSE,"3CP";#N/A,#N/A,FALSE,"3A"}</definedName>
    <definedName name="__________________old5" localSheetId="3" hidden="1">{#N/A,#N/A,FALSE,"Summary";#N/A,#N/A,FALSE,"3TJ";#N/A,#N/A,FALSE,"3TN";#N/A,#N/A,FALSE,"3TP";#N/A,#N/A,FALSE,"3SJ";#N/A,#N/A,FALSE,"3CJ";#N/A,#N/A,FALSE,"3CN";#N/A,#N/A,FALSE,"3CP";#N/A,#N/A,FALSE,"3A"}</definedName>
    <definedName name="__________________old5" localSheetId="5" hidden="1">{#N/A,#N/A,FALSE,"Summary";#N/A,#N/A,FALSE,"3TJ";#N/A,#N/A,FALSE,"3TN";#N/A,#N/A,FALSE,"3TP";#N/A,#N/A,FALSE,"3SJ";#N/A,#N/A,FALSE,"3CJ";#N/A,#N/A,FALSE,"3CN";#N/A,#N/A,FALSE,"3CP";#N/A,#N/A,FALSE,"3A"}</definedName>
    <definedName name="__________________old5" localSheetId="10" hidden="1">{#N/A,#N/A,FALSE,"Summary";#N/A,#N/A,FALSE,"3TJ";#N/A,#N/A,FALSE,"3TN";#N/A,#N/A,FALSE,"3TP";#N/A,#N/A,FALSE,"3SJ";#N/A,#N/A,FALSE,"3CJ";#N/A,#N/A,FALSE,"3CN";#N/A,#N/A,FALSE,"3CP";#N/A,#N/A,FALSE,"3A"}</definedName>
    <definedName name="__________________old5" hidden="1">{#N/A,#N/A,FALSE,"Summary";#N/A,#N/A,FALSE,"3TJ";#N/A,#N/A,FALSE,"3TN";#N/A,#N/A,FALSE,"3TP";#N/A,#N/A,FALSE,"3SJ";#N/A,#N/A,FALSE,"3CJ";#N/A,#N/A,FALSE,"3CN";#N/A,#N/A,FALSE,"3CP";#N/A,#N/A,FALSE,"3A"}</definedName>
    <definedName name="__________________old6">'[6]Raw Data'!$B$1:$CF$120</definedName>
    <definedName name="__________________old7" localSheetId="8" hidden="1">{#N/A,#N/A,FALSE,"Summary";#N/A,#N/A,FALSE,"3TJ";#N/A,#N/A,FALSE,"3TN";#N/A,#N/A,FALSE,"3TP";#N/A,#N/A,FALSE,"3SJ";#N/A,#N/A,FALSE,"3CJ";#N/A,#N/A,FALSE,"3CN";#N/A,#N/A,FALSE,"3CP";#N/A,#N/A,FALSE,"3A"}</definedName>
    <definedName name="__________________old7" localSheetId="3" hidden="1">{#N/A,#N/A,FALSE,"Summary";#N/A,#N/A,FALSE,"3TJ";#N/A,#N/A,FALSE,"3TN";#N/A,#N/A,FALSE,"3TP";#N/A,#N/A,FALSE,"3SJ";#N/A,#N/A,FALSE,"3CJ";#N/A,#N/A,FALSE,"3CN";#N/A,#N/A,FALSE,"3CP";#N/A,#N/A,FALSE,"3A"}</definedName>
    <definedName name="__________________old7" localSheetId="5" hidden="1">{#N/A,#N/A,FALSE,"Summary";#N/A,#N/A,FALSE,"3TJ";#N/A,#N/A,FALSE,"3TN";#N/A,#N/A,FALSE,"3TP";#N/A,#N/A,FALSE,"3SJ";#N/A,#N/A,FALSE,"3CJ";#N/A,#N/A,FALSE,"3CN";#N/A,#N/A,FALSE,"3CP";#N/A,#N/A,FALSE,"3A"}</definedName>
    <definedName name="__________________old7" localSheetId="10" hidden="1">{#N/A,#N/A,FALSE,"Summary";#N/A,#N/A,FALSE,"3TJ";#N/A,#N/A,FALSE,"3TN";#N/A,#N/A,FALSE,"3TP";#N/A,#N/A,FALSE,"3SJ";#N/A,#N/A,FALSE,"3CJ";#N/A,#N/A,FALSE,"3CN";#N/A,#N/A,FALSE,"3CP";#N/A,#N/A,FALSE,"3A"}</definedName>
    <definedName name="__________________old7" hidden="1">{#N/A,#N/A,FALSE,"Summary";#N/A,#N/A,FALSE,"3TJ";#N/A,#N/A,FALSE,"3TN";#N/A,#N/A,FALSE,"3TP";#N/A,#N/A,FALSE,"3SJ";#N/A,#N/A,FALSE,"3CJ";#N/A,#N/A,FALSE,"3CN";#N/A,#N/A,FALSE,"3CP";#N/A,#N/A,FALSE,"3A"}</definedName>
    <definedName name="__________________pc1">#REF!</definedName>
    <definedName name="__________________pc2">#REF!</definedName>
    <definedName name="__________________pc3">#REF!</definedName>
    <definedName name="__________________QTY1">#N/A</definedName>
    <definedName name="__________________SC1">#N/A</definedName>
    <definedName name="__________________SHR1">#REF!</definedName>
    <definedName name="__________________SHR2">#REF!</definedName>
    <definedName name="__________________sw1" localSheetId="8">#REF!</definedName>
    <definedName name="__________________sw1" localSheetId="10">#REF!</definedName>
    <definedName name="__________________sw1">#REF!</definedName>
    <definedName name="__________________sw2" localSheetId="8">#REF!</definedName>
    <definedName name="__________________sw2" localSheetId="10">#REF!</definedName>
    <definedName name="__________________sw2">#REF!</definedName>
    <definedName name="__________________sw3" localSheetId="8">#REF!</definedName>
    <definedName name="__________________sw3" localSheetId="10">#REF!</definedName>
    <definedName name="__________________sw3">#REF!</definedName>
    <definedName name="__________________sw4" localSheetId="8">#REF!</definedName>
    <definedName name="__________________sw4" localSheetId="10">#REF!</definedName>
    <definedName name="__________________sw4">#REF!</definedName>
    <definedName name="__________________sw5" localSheetId="8">#REF!</definedName>
    <definedName name="__________________sw5" localSheetId="10">#REF!</definedName>
    <definedName name="__________________sw5">#REF!</definedName>
    <definedName name="__________________sw6" localSheetId="8">#REF!</definedName>
    <definedName name="__________________sw6" localSheetId="10">#REF!</definedName>
    <definedName name="__________________sw6">#REF!</definedName>
    <definedName name="__________________sw7" localSheetId="8">#REF!</definedName>
    <definedName name="__________________sw7" localSheetId="10">#REF!</definedName>
    <definedName name="__________________sw7">#REF!</definedName>
    <definedName name="__________________sw70609" localSheetId="8">[9]MTP!#REF!</definedName>
    <definedName name="__________________sw70609" localSheetId="10">[9]MTP!#REF!</definedName>
    <definedName name="__________________sw70609">[9]MTP!#REF!</definedName>
    <definedName name="__________________sw8" localSheetId="8">#REF!</definedName>
    <definedName name="__________________sw8" localSheetId="5">#REF!</definedName>
    <definedName name="__________________sw8" localSheetId="10">#REF!</definedName>
    <definedName name="__________________sw8">#REF!</definedName>
    <definedName name="__________________tax1" localSheetId="5">#REF!</definedName>
    <definedName name="__________________tax1">#REF!</definedName>
    <definedName name="__________________tax2">#REF!</definedName>
    <definedName name="__________________tax3">#REF!</definedName>
    <definedName name="__________________tax4">#REF!</definedName>
    <definedName name="__________________tbc2">#REF!</definedName>
    <definedName name="__________________tbc3">#REF!</definedName>
    <definedName name="__________________uv10">#REF!</definedName>
    <definedName name="__________________vc1">'[8]CT Thang Mo'!$B$34:$H$34</definedName>
    <definedName name="__________________vc2">'[8]CT Thang Mo'!$B$35:$H$35</definedName>
    <definedName name="__________________vc3">'[8]CT Thang Mo'!$B$36:$H$36</definedName>
    <definedName name="__________________wid2" localSheetId="5">#REF!</definedName>
    <definedName name="__________________wid2">#REF!</definedName>
    <definedName name="__________________wid3" localSheetId="5">#REF!</definedName>
    <definedName name="__________________wid3">#REF!</definedName>
    <definedName name="_________________ab1" localSheetId="8" hidden="1">{#N/A,#N/A,FALSE,"SumD";#N/A,#N/A,FALSE,"ElecD";#N/A,#N/A,FALSE,"MechD";#N/A,#N/A,FALSE,"GeotD";#N/A,#N/A,FALSE,"PrcsD";#N/A,#N/A,FALSE,"TunnD";#N/A,#N/A,FALSE,"CivlD";#N/A,#N/A,FALSE,"NtwkD";#N/A,#N/A,FALSE,"EstgD";#N/A,#N/A,FALSE,"PEngD"}</definedName>
    <definedName name="_________________ab1" localSheetId="3" hidden="1">{#N/A,#N/A,FALSE,"SumD";#N/A,#N/A,FALSE,"ElecD";#N/A,#N/A,FALSE,"MechD";#N/A,#N/A,FALSE,"GeotD";#N/A,#N/A,FALSE,"PrcsD";#N/A,#N/A,FALSE,"TunnD";#N/A,#N/A,FALSE,"CivlD";#N/A,#N/A,FALSE,"NtwkD";#N/A,#N/A,FALSE,"EstgD";#N/A,#N/A,FALSE,"PEngD"}</definedName>
    <definedName name="_________________ab1" localSheetId="5" hidden="1">{#N/A,#N/A,FALSE,"SumD";#N/A,#N/A,FALSE,"ElecD";#N/A,#N/A,FALSE,"MechD";#N/A,#N/A,FALSE,"GeotD";#N/A,#N/A,FALSE,"PrcsD";#N/A,#N/A,FALSE,"TunnD";#N/A,#N/A,FALSE,"CivlD";#N/A,#N/A,FALSE,"NtwkD";#N/A,#N/A,FALSE,"EstgD";#N/A,#N/A,FALSE,"PEngD"}</definedName>
    <definedName name="_________________ab1" localSheetId="10" hidden="1">{#N/A,#N/A,FALSE,"SumD";#N/A,#N/A,FALSE,"ElecD";#N/A,#N/A,FALSE,"MechD";#N/A,#N/A,FALSE,"GeotD";#N/A,#N/A,FALSE,"PrcsD";#N/A,#N/A,FALSE,"TunnD";#N/A,#N/A,FALSE,"CivlD";#N/A,#N/A,FALSE,"NtwkD";#N/A,#N/A,FALSE,"EstgD";#N/A,#N/A,FALSE,"PEngD"}</definedName>
    <definedName name="_________________ab1" hidden="1">{#N/A,#N/A,FALSE,"SumD";#N/A,#N/A,FALSE,"ElecD";#N/A,#N/A,FALSE,"MechD";#N/A,#N/A,FALSE,"GeotD";#N/A,#N/A,FALSE,"PrcsD";#N/A,#N/A,FALSE,"TunnD";#N/A,#N/A,FALSE,"CivlD";#N/A,#N/A,FALSE,"NtwkD";#N/A,#N/A,FALSE,"EstgD";#N/A,#N/A,FALSE,"PEngD"}</definedName>
    <definedName name="_________________all1">'[6]Raw Data'!$A$1:$K$63</definedName>
    <definedName name="_________________as1" localSheetId="8" hidden="1">{#N/A,#N/A,FALSE,"SumD";#N/A,#N/A,FALSE,"ElecD";#N/A,#N/A,FALSE,"MechD";#N/A,#N/A,FALSE,"GeotD";#N/A,#N/A,FALSE,"PrcsD";#N/A,#N/A,FALSE,"TunnD";#N/A,#N/A,FALSE,"CivlD";#N/A,#N/A,FALSE,"NtwkD";#N/A,#N/A,FALSE,"EstgD";#N/A,#N/A,FALSE,"PEngD"}</definedName>
    <definedName name="_________________as1" localSheetId="3" hidden="1">{#N/A,#N/A,FALSE,"SumD";#N/A,#N/A,FALSE,"ElecD";#N/A,#N/A,FALSE,"MechD";#N/A,#N/A,FALSE,"GeotD";#N/A,#N/A,FALSE,"PrcsD";#N/A,#N/A,FALSE,"TunnD";#N/A,#N/A,FALSE,"CivlD";#N/A,#N/A,FALSE,"NtwkD";#N/A,#N/A,FALSE,"EstgD";#N/A,#N/A,FALSE,"PEngD"}</definedName>
    <definedName name="_________________as1" localSheetId="5" hidden="1">{#N/A,#N/A,FALSE,"SumD";#N/A,#N/A,FALSE,"ElecD";#N/A,#N/A,FALSE,"MechD";#N/A,#N/A,FALSE,"GeotD";#N/A,#N/A,FALSE,"PrcsD";#N/A,#N/A,FALSE,"TunnD";#N/A,#N/A,FALSE,"CivlD";#N/A,#N/A,FALSE,"NtwkD";#N/A,#N/A,FALSE,"EstgD";#N/A,#N/A,FALSE,"PEngD"}</definedName>
    <definedName name="_________________as1" localSheetId="10" hidden="1">{#N/A,#N/A,FALSE,"SumD";#N/A,#N/A,FALSE,"ElecD";#N/A,#N/A,FALSE,"MechD";#N/A,#N/A,FALSE,"GeotD";#N/A,#N/A,FALSE,"PrcsD";#N/A,#N/A,FALSE,"TunnD";#N/A,#N/A,FALSE,"CivlD";#N/A,#N/A,FALSE,"NtwkD";#N/A,#N/A,FALSE,"EstgD";#N/A,#N/A,FALSE,"PEngD"}</definedName>
    <definedName name="_________________as1" hidden="1">{#N/A,#N/A,FALSE,"SumD";#N/A,#N/A,FALSE,"ElecD";#N/A,#N/A,FALSE,"MechD";#N/A,#N/A,FALSE,"GeotD";#N/A,#N/A,FALSE,"PrcsD";#N/A,#N/A,FALSE,"TunnD";#N/A,#N/A,FALSE,"CivlD";#N/A,#N/A,FALSE,"NtwkD";#N/A,#N/A,FALSE,"EstgD";#N/A,#N/A,FALSE,"PEngD"}</definedName>
    <definedName name="_________________BDR1" localSheetId="8">#REF!</definedName>
    <definedName name="_________________BDR1" localSheetId="10">#REF!</definedName>
    <definedName name="_________________BDR1">#REF!</definedName>
    <definedName name="_________________BDR2" localSheetId="8">#REF!</definedName>
    <definedName name="_________________BDR2" localSheetId="10">#REF!</definedName>
    <definedName name="_________________BDR2">#REF!</definedName>
    <definedName name="_________________BTM250" localSheetId="8">#REF!</definedName>
    <definedName name="_________________BTM250" localSheetId="10">#REF!</definedName>
    <definedName name="_________________BTM250">#REF!</definedName>
    <definedName name="_________________BVS4">'[11]Ra  stair'!#REF!</definedName>
    <definedName name="_________________dao1">'[8]CT Thang Mo'!$B$189:$H$189</definedName>
    <definedName name="_________________dao2">'[8]CT Thang Mo'!$B$161:$H$161</definedName>
    <definedName name="_________________dap2">'[8]CT Thang Mo'!$B$162:$H$162</definedName>
    <definedName name="_________________day1" localSheetId="8">'[14]Chiet tinh dz22'!#REF!</definedName>
    <definedName name="_________________day1" localSheetId="10">'[14]Chiet tinh dz22'!#REF!</definedName>
    <definedName name="_________________day1">'[14]Chiet tinh dz22'!#REF!</definedName>
    <definedName name="_________________day2">'[10]Chiet tinh dz35'!$H$3</definedName>
    <definedName name="_________________dbs1" localSheetId="8">'[6]Raw Data'!#REF!</definedName>
    <definedName name="_________________dbs1" localSheetId="10">'[6]Raw Data'!#REF!</definedName>
    <definedName name="_________________dbs1">'[6]Raw Data'!#REF!</definedName>
    <definedName name="_________________dbs11" localSheetId="8">'[6]Raw Data'!#REF!</definedName>
    <definedName name="_________________dbs11" localSheetId="10">'[6]Raw Data'!#REF!</definedName>
    <definedName name="_________________dbs11">'[6]Raw Data'!#REF!</definedName>
    <definedName name="_________________dbs76" localSheetId="8">'[6]Raw Data'!#REF!</definedName>
    <definedName name="_________________dbs76" localSheetId="10">'[6]Raw Data'!#REF!</definedName>
    <definedName name="_________________dbs76">'[6]Raw Data'!#REF!</definedName>
    <definedName name="_________________dbu1" localSheetId="8">'[9]CT Thang Mo'!#REF!</definedName>
    <definedName name="_________________dbu1" localSheetId="10">'[9]CT Thang Mo'!#REF!</definedName>
    <definedName name="_________________dbu1">'[9]CT Thang Mo'!#REF!</definedName>
    <definedName name="_________________dbu2">'[8]CT Thang Mo'!$B$93:$F$93</definedName>
    <definedName name="_________________dep2" localSheetId="5">#REF!</definedName>
    <definedName name="_________________dep2">#REF!</definedName>
    <definedName name="_________________dep3" localSheetId="5">#REF!</definedName>
    <definedName name="_________________dep3">#REF!</definedName>
    <definedName name="_________________ext2" localSheetId="5">#REF!</definedName>
    <definedName name="_________________ext2">#REF!</definedName>
    <definedName name="_________________ext3">#REF!</definedName>
    <definedName name="_________________gon4" localSheetId="8">#REF!</definedName>
    <definedName name="_________________gon4" localSheetId="10">#REF!</definedName>
    <definedName name="_________________gon4">#REF!</definedName>
    <definedName name="_________________lap1" localSheetId="8">#REF!</definedName>
    <definedName name="_________________lap1" localSheetId="10">#REF!</definedName>
    <definedName name="_________________lap1">#REF!</definedName>
    <definedName name="_________________lap2" localSheetId="8">#REF!</definedName>
    <definedName name="_________________lap2" localSheetId="10">#REF!</definedName>
    <definedName name="_________________lap2">#REF!</definedName>
    <definedName name="_________________len2">#REF!</definedName>
    <definedName name="_________________len3">#REF!</definedName>
    <definedName name="_________________MCC3" localSheetId="8" hidden="1">{#N/A,#N/A,FALSE,"CCTV"}</definedName>
    <definedName name="_________________MCC3" localSheetId="3" hidden="1">{#N/A,#N/A,FALSE,"CCTV"}</definedName>
    <definedName name="_________________MCC3" localSheetId="5" hidden="1">{#N/A,#N/A,FALSE,"CCTV"}</definedName>
    <definedName name="_________________MCC3" localSheetId="10" hidden="1">{#N/A,#N/A,FALSE,"CCTV"}</definedName>
    <definedName name="_________________MCC3" hidden="1">{#N/A,#N/A,FALSE,"CCTV"}</definedName>
    <definedName name="_________________new8" hidden="1">[13]GRSummary!#REF!</definedName>
    <definedName name="_________________ngk1109" localSheetId="3" hidden="1">{#N/A,#N/A,FALSE,"估價單  (3)"}</definedName>
    <definedName name="_________________ngk1109" localSheetId="5" hidden="1">{#N/A,#N/A,FALSE,"估價單  (3)"}</definedName>
    <definedName name="_________________ngk1109" hidden="1">{#N/A,#N/A,FALSE,"估價單  (3)"}</definedName>
    <definedName name="_________________ngk1109_2" localSheetId="3" hidden="1">{#N/A,#N/A,FALSE,"估價單  (3)"}</definedName>
    <definedName name="_________________ngk1109_2" localSheetId="5" hidden="1">{#N/A,#N/A,FALSE,"估價單  (3)"}</definedName>
    <definedName name="_________________ngk1109_2" hidden="1">{#N/A,#N/A,FALSE,"估價單  (3)"}</definedName>
    <definedName name="_________________ngk1109_3" localSheetId="3" hidden="1">{#N/A,#N/A,FALSE,"估價單  (3)"}</definedName>
    <definedName name="_________________ngk1109_3" localSheetId="5" hidden="1">{#N/A,#N/A,FALSE,"估價單  (3)"}</definedName>
    <definedName name="_________________ngk1109_3" hidden="1">{#N/A,#N/A,FALSE,"估價單  (3)"}</definedName>
    <definedName name="_________________ngk1109_4" localSheetId="3" hidden="1">{#N/A,#N/A,FALSE,"估價單  (3)"}</definedName>
    <definedName name="_________________ngk1109_4" localSheetId="5" hidden="1">{#N/A,#N/A,FALSE,"估價單  (3)"}</definedName>
    <definedName name="_________________ngk1109_4" hidden="1">{#N/A,#N/A,FALSE,"估價單  (3)"}</definedName>
    <definedName name="_________________ngk1109_5" localSheetId="3" hidden="1">{#N/A,#N/A,FALSE,"估價單  (3)"}</definedName>
    <definedName name="_________________ngk1109_5" localSheetId="5" hidden="1">{#N/A,#N/A,FALSE,"估價單  (3)"}</definedName>
    <definedName name="_________________ngk1109_5" hidden="1">{#N/A,#N/A,FALSE,"估價單  (3)"}</definedName>
    <definedName name="_________________NS1" localSheetId="5">#REF!</definedName>
    <definedName name="_________________NS1">#REF!</definedName>
    <definedName name="_________________old2">'[6]Raw Data'!$B$1:$CF$120</definedName>
    <definedName name="_________________old3" localSheetId="8" hidden="1">{#N/A,#N/A,FALSE,"Summary";#N/A,#N/A,FALSE,"3TJ";#N/A,#N/A,FALSE,"3TN";#N/A,#N/A,FALSE,"3TP";#N/A,#N/A,FALSE,"3SJ";#N/A,#N/A,FALSE,"3CJ";#N/A,#N/A,FALSE,"3CN";#N/A,#N/A,FALSE,"3CP";#N/A,#N/A,FALSE,"3A"}</definedName>
    <definedName name="_________________old3" localSheetId="3" hidden="1">{#N/A,#N/A,FALSE,"Summary";#N/A,#N/A,FALSE,"3TJ";#N/A,#N/A,FALSE,"3TN";#N/A,#N/A,FALSE,"3TP";#N/A,#N/A,FALSE,"3SJ";#N/A,#N/A,FALSE,"3CJ";#N/A,#N/A,FALSE,"3CN";#N/A,#N/A,FALSE,"3CP";#N/A,#N/A,FALSE,"3A"}</definedName>
    <definedName name="_________________old3" localSheetId="5" hidden="1">{#N/A,#N/A,FALSE,"Summary";#N/A,#N/A,FALSE,"3TJ";#N/A,#N/A,FALSE,"3TN";#N/A,#N/A,FALSE,"3TP";#N/A,#N/A,FALSE,"3SJ";#N/A,#N/A,FALSE,"3CJ";#N/A,#N/A,FALSE,"3CN";#N/A,#N/A,FALSE,"3CP";#N/A,#N/A,FALSE,"3A"}</definedName>
    <definedName name="_________________old3" localSheetId="10" hidden="1">{#N/A,#N/A,FALSE,"Summary";#N/A,#N/A,FALSE,"3TJ";#N/A,#N/A,FALSE,"3TN";#N/A,#N/A,FALSE,"3TP";#N/A,#N/A,FALSE,"3SJ";#N/A,#N/A,FALSE,"3CJ";#N/A,#N/A,FALSE,"3CN";#N/A,#N/A,FALSE,"3CP";#N/A,#N/A,FALSE,"3A"}</definedName>
    <definedName name="_________________old3" hidden="1">{#N/A,#N/A,FALSE,"Summary";#N/A,#N/A,FALSE,"3TJ";#N/A,#N/A,FALSE,"3TN";#N/A,#N/A,FALSE,"3TP";#N/A,#N/A,FALSE,"3SJ";#N/A,#N/A,FALSE,"3CJ";#N/A,#N/A,FALSE,"3CN";#N/A,#N/A,FALSE,"3CP";#N/A,#N/A,FALSE,"3A"}</definedName>
    <definedName name="_________________old4">'[6]Raw Data'!$B$1:$CF$120</definedName>
    <definedName name="_________________old5" localSheetId="8" hidden="1">{#N/A,#N/A,FALSE,"Summary";#N/A,#N/A,FALSE,"3TJ";#N/A,#N/A,FALSE,"3TN";#N/A,#N/A,FALSE,"3TP";#N/A,#N/A,FALSE,"3SJ";#N/A,#N/A,FALSE,"3CJ";#N/A,#N/A,FALSE,"3CN";#N/A,#N/A,FALSE,"3CP";#N/A,#N/A,FALSE,"3A"}</definedName>
    <definedName name="_________________old5" localSheetId="3" hidden="1">{#N/A,#N/A,FALSE,"Summary";#N/A,#N/A,FALSE,"3TJ";#N/A,#N/A,FALSE,"3TN";#N/A,#N/A,FALSE,"3TP";#N/A,#N/A,FALSE,"3SJ";#N/A,#N/A,FALSE,"3CJ";#N/A,#N/A,FALSE,"3CN";#N/A,#N/A,FALSE,"3CP";#N/A,#N/A,FALSE,"3A"}</definedName>
    <definedName name="_________________old5" localSheetId="5" hidden="1">{#N/A,#N/A,FALSE,"Summary";#N/A,#N/A,FALSE,"3TJ";#N/A,#N/A,FALSE,"3TN";#N/A,#N/A,FALSE,"3TP";#N/A,#N/A,FALSE,"3SJ";#N/A,#N/A,FALSE,"3CJ";#N/A,#N/A,FALSE,"3CN";#N/A,#N/A,FALSE,"3CP";#N/A,#N/A,FALSE,"3A"}</definedName>
    <definedName name="_________________old5" localSheetId="10" hidden="1">{#N/A,#N/A,FALSE,"Summary";#N/A,#N/A,FALSE,"3TJ";#N/A,#N/A,FALSE,"3TN";#N/A,#N/A,FALSE,"3TP";#N/A,#N/A,FALSE,"3SJ";#N/A,#N/A,FALSE,"3CJ";#N/A,#N/A,FALSE,"3CN";#N/A,#N/A,FALSE,"3CP";#N/A,#N/A,FALSE,"3A"}</definedName>
    <definedName name="_________________old5" hidden="1">{#N/A,#N/A,FALSE,"Summary";#N/A,#N/A,FALSE,"3TJ";#N/A,#N/A,FALSE,"3TN";#N/A,#N/A,FALSE,"3TP";#N/A,#N/A,FALSE,"3SJ";#N/A,#N/A,FALSE,"3CJ";#N/A,#N/A,FALSE,"3CN";#N/A,#N/A,FALSE,"3CP";#N/A,#N/A,FALSE,"3A"}</definedName>
    <definedName name="_________________old6">'[6]Raw Data'!$B$1:$CF$120</definedName>
    <definedName name="_________________old7" localSheetId="8" hidden="1">{#N/A,#N/A,FALSE,"Summary";#N/A,#N/A,FALSE,"3TJ";#N/A,#N/A,FALSE,"3TN";#N/A,#N/A,FALSE,"3TP";#N/A,#N/A,FALSE,"3SJ";#N/A,#N/A,FALSE,"3CJ";#N/A,#N/A,FALSE,"3CN";#N/A,#N/A,FALSE,"3CP";#N/A,#N/A,FALSE,"3A"}</definedName>
    <definedName name="_________________old7" localSheetId="3" hidden="1">{#N/A,#N/A,FALSE,"Summary";#N/A,#N/A,FALSE,"3TJ";#N/A,#N/A,FALSE,"3TN";#N/A,#N/A,FALSE,"3TP";#N/A,#N/A,FALSE,"3SJ";#N/A,#N/A,FALSE,"3CJ";#N/A,#N/A,FALSE,"3CN";#N/A,#N/A,FALSE,"3CP";#N/A,#N/A,FALSE,"3A"}</definedName>
    <definedName name="_________________old7" localSheetId="5" hidden="1">{#N/A,#N/A,FALSE,"Summary";#N/A,#N/A,FALSE,"3TJ";#N/A,#N/A,FALSE,"3TN";#N/A,#N/A,FALSE,"3TP";#N/A,#N/A,FALSE,"3SJ";#N/A,#N/A,FALSE,"3CJ";#N/A,#N/A,FALSE,"3CN";#N/A,#N/A,FALSE,"3CP";#N/A,#N/A,FALSE,"3A"}</definedName>
    <definedName name="_________________old7" localSheetId="10" hidden="1">{#N/A,#N/A,FALSE,"Summary";#N/A,#N/A,FALSE,"3TJ";#N/A,#N/A,FALSE,"3TN";#N/A,#N/A,FALSE,"3TP";#N/A,#N/A,FALSE,"3SJ";#N/A,#N/A,FALSE,"3CJ";#N/A,#N/A,FALSE,"3CN";#N/A,#N/A,FALSE,"3CP";#N/A,#N/A,FALSE,"3A"}</definedName>
    <definedName name="_________________old7" hidden="1">{#N/A,#N/A,FALSE,"Summary";#N/A,#N/A,FALSE,"3TJ";#N/A,#N/A,FALSE,"3TN";#N/A,#N/A,FALSE,"3TP";#N/A,#N/A,FALSE,"3SJ";#N/A,#N/A,FALSE,"3CJ";#N/A,#N/A,FALSE,"3CN";#N/A,#N/A,FALSE,"3CP";#N/A,#N/A,FALSE,"3A"}</definedName>
    <definedName name="_________________pc1">#REF!</definedName>
    <definedName name="_________________pc2">#REF!</definedName>
    <definedName name="_________________pc3">#REF!</definedName>
    <definedName name="_________________QTY1">#N/A</definedName>
    <definedName name="_________________SC1">#N/A</definedName>
    <definedName name="_________________SHR1">#REF!</definedName>
    <definedName name="_________________SHR2">#REF!</definedName>
    <definedName name="_________________sw1" localSheetId="8">#REF!</definedName>
    <definedName name="_________________sw1" localSheetId="10">#REF!</definedName>
    <definedName name="_________________sw1">#REF!</definedName>
    <definedName name="_________________sw2" localSheetId="8">#REF!</definedName>
    <definedName name="_________________sw2" localSheetId="10">#REF!</definedName>
    <definedName name="_________________sw2">#REF!</definedName>
    <definedName name="_________________sw3" localSheetId="8">#REF!</definedName>
    <definedName name="_________________sw3" localSheetId="10">#REF!</definedName>
    <definedName name="_________________sw3">#REF!</definedName>
    <definedName name="_________________sw4" localSheetId="8">#REF!</definedName>
    <definedName name="_________________sw4" localSheetId="10">#REF!</definedName>
    <definedName name="_________________sw4">#REF!</definedName>
    <definedName name="_________________sw5" localSheetId="8">#REF!</definedName>
    <definedName name="_________________sw5" localSheetId="10">#REF!</definedName>
    <definedName name="_________________sw5">#REF!</definedName>
    <definedName name="_________________sw6" localSheetId="8">#REF!</definedName>
    <definedName name="_________________sw6" localSheetId="10">#REF!</definedName>
    <definedName name="_________________sw6">#REF!</definedName>
    <definedName name="_________________sw7" localSheetId="8">#REF!</definedName>
    <definedName name="_________________sw7" localSheetId="10">#REF!</definedName>
    <definedName name="_________________sw7">#REF!</definedName>
    <definedName name="_________________sw70609" localSheetId="8">[10]MTP!#REF!</definedName>
    <definedName name="_________________sw70609" localSheetId="10">[10]MTP!#REF!</definedName>
    <definedName name="_________________sw70609">[10]MTP!#REF!</definedName>
    <definedName name="_________________sw8" localSheetId="8">#REF!</definedName>
    <definedName name="_________________sw8" localSheetId="5">#REF!</definedName>
    <definedName name="_________________sw8" localSheetId="10">#REF!</definedName>
    <definedName name="_________________sw8">#REF!</definedName>
    <definedName name="_________________tax1" localSheetId="5">#REF!</definedName>
    <definedName name="_________________tax1">#REF!</definedName>
    <definedName name="_________________tax2">#REF!</definedName>
    <definedName name="_________________tax3">#REF!</definedName>
    <definedName name="_________________tax4">#REF!</definedName>
    <definedName name="_________________tbc2">#REF!</definedName>
    <definedName name="_________________tbc3">#REF!</definedName>
    <definedName name="_________________uv10">#REF!</definedName>
    <definedName name="_________________vc1">'[8]CT Thang Mo'!$B$34:$H$34</definedName>
    <definedName name="_________________vc2">'[8]CT Thang Mo'!$B$35:$H$35</definedName>
    <definedName name="_________________vc3">'[8]CT Thang Mo'!$B$36:$H$36</definedName>
    <definedName name="_________________wid2" localSheetId="5">#REF!</definedName>
    <definedName name="_________________wid2">#REF!</definedName>
    <definedName name="_________________wid3" localSheetId="5">#REF!</definedName>
    <definedName name="_________________wid3">#REF!</definedName>
    <definedName name="________________ab1" localSheetId="8" hidden="1">{#N/A,#N/A,FALSE,"SumD";#N/A,#N/A,FALSE,"ElecD";#N/A,#N/A,FALSE,"MechD";#N/A,#N/A,FALSE,"GeotD";#N/A,#N/A,FALSE,"PrcsD";#N/A,#N/A,FALSE,"TunnD";#N/A,#N/A,FALSE,"CivlD";#N/A,#N/A,FALSE,"NtwkD";#N/A,#N/A,FALSE,"EstgD";#N/A,#N/A,FALSE,"PEngD"}</definedName>
    <definedName name="________________ab1" localSheetId="3" hidden="1">{#N/A,#N/A,FALSE,"SumD";#N/A,#N/A,FALSE,"ElecD";#N/A,#N/A,FALSE,"MechD";#N/A,#N/A,FALSE,"GeotD";#N/A,#N/A,FALSE,"PrcsD";#N/A,#N/A,FALSE,"TunnD";#N/A,#N/A,FALSE,"CivlD";#N/A,#N/A,FALSE,"NtwkD";#N/A,#N/A,FALSE,"EstgD";#N/A,#N/A,FALSE,"PEngD"}</definedName>
    <definedName name="________________ab1" localSheetId="5" hidden="1">{#N/A,#N/A,FALSE,"SumD";#N/A,#N/A,FALSE,"ElecD";#N/A,#N/A,FALSE,"MechD";#N/A,#N/A,FALSE,"GeotD";#N/A,#N/A,FALSE,"PrcsD";#N/A,#N/A,FALSE,"TunnD";#N/A,#N/A,FALSE,"CivlD";#N/A,#N/A,FALSE,"NtwkD";#N/A,#N/A,FALSE,"EstgD";#N/A,#N/A,FALSE,"PEngD"}</definedName>
    <definedName name="________________ab1" localSheetId="10" hidden="1">{#N/A,#N/A,FALSE,"SumD";#N/A,#N/A,FALSE,"ElecD";#N/A,#N/A,FALSE,"MechD";#N/A,#N/A,FALSE,"GeotD";#N/A,#N/A,FALSE,"PrcsD";#N/A,#N/A,FALSE,"TunnD";#N/A,#N/A,FALSE,"CivlD";#N/A,#N/A,FALSE,"NtwkD";#N/A,#N/A,FALSE,"EstgD";#N/A,#N/A,FALSE,"PEngD"}</definedName>
    <definedName name="________________ab1" hidden="1">{#N/A,#N/A,FALSE,"SumD";#N/A,#N/A,FALSE,"ElecD";#N/A,#N/A,FALSE,"MechD";#N/A,#N/A,FALSE,"GeotD";#N/A,#N/A,FALSE,"PrcsD";#N/A,#N/A,FALSE,"TunnD";#N/A,#N/A,FALSE,"CivlD";#N/A,#N/A,FALSE,"NtwkD";#N/A,#N/A,FALSE,"EstgD";#N/A,#N/A,FALSE,"PEngD"}</definedName>
    <definedName name="________________all1">'[6]Raw Data'!$A$1:$K$63</definedName>
    <definedName name="________________as1" localSheetId="8" hidden="1">{#N/A,#N/A,FALSE,"SumD";#N/A,#N/A,FALSE,"ElecD";#N/A,#N/A,FALSE,"MechD";#N/A,#N/A,FALSE,"GeotD";#N/A,#N/A,FALSE,"PrcsD";#N/A,#N/A,FALSE,"TunnD";#N/A,#N/A,FALSE,"CivlD";#N/A,#N/A,FALSE,"NtwkD";#N/A,#N/A,FALSE,"EstgD";#N/A,#N/A,FALSE,"PEngD"}</definedName>
    <definedName name="________________as1" localSheetId="3" hidden="1">{#N/A,#N/A,FALSE,"SumD";#N/A,#N/A,FALSE,"ElecD";#N/A,#N/A,FALSE,"MechD";#N/A,#N/A,FALSE,"GeotD";#N/A,#N/A,FALSE,"PrcsD";#N/A,#N/A,FALSE,"TunnD";#N/A,#N/A,FALSE,"CivlD";#N/A,#N/A,FALSE,"NtwkD";#N/A,#N/A,FALSE,"EstgD";#N/A,#N/A,FALSE,"PEngD"}</definedName>
    <definedName name="________________as1" localSheetId="5" hidden="1">{#N/A,#N/A,FALSE,"SumD";#N/A,#N/A,FALSE,"ElecD";#N/A,#N/A,FALSE,"MechD";#N/A,#N/A,FALSE,"GeotD";#N/A,#N/A,FALSE,"PrcsD";#N/A,#N/A,FALSE,"TunnD";#N/A,#N/A,FALSE,"CivlD";#N/A,#N/A,FALSE,"NtwkD";#N/A,#N/A,FALSE,"EstgD";#N/A,#N/A,FALSE,"PEngD"}</definedName>
    <definedName name="________________as1" localSheetId="10" hidden="1">{#N/A,#N/A,FALSE,"SumD";#N/A,#N/A,FALSE,"ElecD";#N/A,#N/A,FALSE,"MechD";#N/A,#N/A,FALSE,"GeotD";#N/A,#N/A,FALSE,"PrcsD";#N/A,#N/A,FALSE,"TunnD";#N/A,#N/A,FALSE,"CivlD";#N/A,#N/A,FALSE,"NtwkD";#N/A,#N/A,FALSE,"EstgD";#N/A,#N/A,FALSE,"PEngD"}</definedName>
    <definedName name="________________as1" hidden="1">{#N/A,#N/A,FALSE,"SumD";#N/A,#N/A,FALSE,"ElecD";#N/A,#N/A,FALSE,"MechD";#N/A,#N/A,FALSE,"GeotD";#N/A,#N/A,FALSE,"PrcsD";#N/A,#N/A,FALSE,"TunnD";#N/A,#N/A,FALSE,"CivlD";#N/A,#N/A,FALSE,"NtwkD";#N/A,#N/A,FALSE,"EstgD";#N/A,#N/A,FALSE,"PEngD"}</definedName>
    <definedName name="________________BDR1" localSheetId="8">#REF!</definedName>
    <definedName name="________________BDR1" localSheetId="10">#REF!</definedName>
    <definedName name="________________BDR1">#REF!</definedName>
    <definedName name="________________BDR2" localSheetId="8">#REF!</definedName>
    <definedName name="________________BDR2" localSheetId="10">#REF!</definedName>
    <definedName name="________________BDR2">#REF!</definedName>
    <definedName name="________________BTM250" localSheetId="8">#REF!</definedName>
    <definedName name="________________BTM250" localSheetId="10">#REF!</definedName>
    <definedName name="________________BTM250">#REF!</definedName>
    <definedName name="________________BVS4">'[11]Ra  stair'!#REF!</definedName>
    <definedName name="________________ccr1" localSheetId="8" hidden="1">{#N/A,#N/A,TRUE,"Cover";#N/A,#N/A,TRUE,"Conts";#N/A,#N/A,TRUE,"VOS";#N/A,#N/A,TRUE,"Warrington";#N/A,#N/A,TRUE,"Widnes"}</definedName>
    <definedName name="________________ccr1" localSheetId="3" hidden="1">{#N/A,#N/A,TRUE,"Cover";#N/A,#N/A,TRUE,"Conts";#N/A,#N/A,TRUE,"VOS";#N/A,#N/A,TRUE,"Warrington";#N/A,#N/A,TRUE,"Widnes"}</definedName>
    <definedName name="________________ccr1" localSheetId="5" hidden="1">{#N/A,#N/A,TRUE,"Cover";#N/A,#N/A,TRUE,"Conts";#N/A,#N/A,TRUE,"VOS";#N/A,#N/A,TRUE,"Warrington";#N/A,#N/A,TRUE,"Widnes"}</definedName>
    <definedName name="________________ccr1" localSheetId="10" hidden="1">{#N/A,#N/A,TRUE,"Cover";#N/A,#N/A,TRUE,"Conts";#N/A,#N/A,TRUE,"VOS";#N/A,#N/A,TRUE,"Warrington";#N/A,#N/A,TRUE,"Widnes"}</definedName>
    <definedName name="________________ccr1" hidden="1">{#N/A,#N/A,TRUE,"Cover";#N/A,#N/A,TRUE,"Conts";#N/A,#N/A,TRUE,"VOS";#N/A,#N/A,TRUE,"Warrington";#N/A,#N/A,TRUE,"Widnes"}</definedName>
    <definedName name="________________ccr1_2" localSheetId="3" hidden="1">{#N/A,#N/A,TRUE,"Cover";#N/A,#N/A,TRUE,"Conts";#N/A,#N/A,TRUE,"VOS";#N/A,#N/A,TRUE,"Warrington";#N/A,#N/A,TRUE,"Widnes"}</definedName>
    <definedName name="________________ccr1_2" localSheetId="5" hidden="1">{#N/A,#N/A,TRUE,"Cover";#N/A,#N/A,TRUE,"Conts";#N/A,#N/A,TRUE,"VOS";#N/A,#N/A,TRUE,"Warrington";#N/A,#N/A,TRUE,"Widnes"}</definedName>
    <definedName name="________________ccr1_2" hidden="1">{#N/A,#N/A,TRUE,"Cover";#N/A,#N/A,TRUE,"Conts";#N/A,#N/A,TRUE,"VOS";#N/A,#N/A,TRUE,"Warrington";#N/A,#N/A,TRUE,"Widnes"}</definedName>
    <definedName name="________________ccr1_3" localSheetId="3" hidden="1">{#N/A,#N/A,TRUE,"Cover";#N/A,#N/A,TRUE,"Conts";#N/A,#N/A,TRUE,"VOS";#N/A,#N/A,TRUE,"Warrington";#N/A,#N/A,TRUE,"Widnes"}</definedName>
    <definedName name="________________ccr1_3" localSheetId="5" hidden="1">{#N/A,#N/A,TRUE,"Cover";#N/A,#N/A,TRUE,"Conts";#N/A,#N/A,TRUE,"VOS";#N/A,#N/A,TRUE,"Warrington";#N/A,#N/A,TRUE,"Widnes"}</definedName>
    <definedName name="________________ccr1_3" hidden="1">{#N/A,#N/A,TRUE,"Cover";#N/A,#N/A,TRUE,"Conts";#N/A,#N/A,TRUE,"VOS";#N/A,#N/A,TRUE,"Warrington";#N/A,#N/A,TRUE,"Widnes"}</definedName>
    <definedName name="________________ccr1_4" localSheetId="3" hidden="1">{#N/A,#N/A,TRUE,"Cover";#N/A,#N/A,TRUE,"Conts";#N/A,#N/A,TRUE,"VOS";#N/A,#N/A,TRUE,"Warrington";#N/A,#N/A,TRUE,"Widnes"}</definedName>
    <definedName name="________________ccr1_4" localSheetId="5" hidden="1">{#N/A,#N/A,TRUE,"Cover";#N/A,#N/A,TRUE,"Conts";#N/A,#N/A,TRUE,"VOS";#N/A,#N/A,TRUE,"Warrington";#N/A,#N/A,TRUE,"Widnes"}</definedName>
    <definedName name="________________ccr1_4" hidden="1">{#N/A,#N/A,TRUE,"Cover";#N/A,#N/A,TRUE,"Conts";#N/A,#N/A,TRUE,"VOS";#N/A,#N/A,TRUE,"Warrington";#N/A,#N/A,TRUE,"Widnes"}</definedName>
    <definedName name="________________ccr1_5" localSheetId="3" hidden="1">{#N/A,#N/A,TRUE,"Cover";#N/A,#N/A,TRUE,"Conts";#N/A,#N/A,TRUE,"VOS";#N/A,#N/A,TRUE,"Warrington";#N/A,#N/A,TRUE,"Widnes"}</definedName>
    <definedName name="________________ccr1_5" localSheetId="5" hidden="1">{#N/A,#N/A,TRUE,"Cover";#N/A,#N/A,TRUE,"Conts";#N/A,#N/A,TRUE,"VOS";#N/A,#N/A,TRUE,"Warrington";#N/A,#N/A,TRUE,"Widnes"}</definedName>
    <definedName name="________________ccr1_5" hidden="1">{#N/A,#N/A,TRUE,"Cover";#N/A,#N/A,TRUE,"Conts";#N/A,#N/A,TRUE,"VOS";#N/A,#N/A,TRUE,"Warrington";#N/A,#N/A,TRUE,"Widnes"}</definedName>
    <definedName name="________________dao1">'[9]CT Thang Mo'!$B$189:$H$189</definedName>
    <definedName name="________________dao2">'[9]CT Thang Mo'!$B$161:$H$161</definedName>
    <definedName name="________________dap2">'[9]CT Thang Mo'!$B$162:$H$162</definedName>
    <definedName name="________________day1" localSheetId="8">'[14]Chiet tinh dz22'!#REF!</definedName>
    <definedName name="________________day1" localSheetId="10">'[14]Chiet tinh dz22'!#REF!</definedName>
    <definedName name="________________day1">'[14]Chiet tinh dz22'!#REF!</definedName>
    <definedName name="________________day2">'[15]Chiet tinh dz35'!$H$3</definedName>
    <definedName name="________________dbs1" localSheetId="8">'[6]Raw Data'!#REF!</definedName>
    <definedName name="________________dbs1" localSheetId="10">'[6]Raw Data'!#REF!</definedName>
    <definedName name="________________dbs1">'[6]Raw Data'!#REF!</definedName>
    <definedName name="________________dbs11" localSheetId="8">'[6]Raw Data'!#REF!</definedName>
    <definedName name="________________dbs11" localSheetId="10">'[6]Raw Data'!#REF!</definedName>
    <definedName name="________________dbs11">'[6]Raw Data'!#REF!</definedName>
    <definedName name="________________dbs76" localSheetId="8">'[6]Raw Data'!#REF!</definedName>
    <definedName name="________________dbs76" localSheetId="10">'[6]Raw Data'!#REF!</definedName>
    <definedName name="________________dbs76">'[6]Raw Data'!#REF!</definedName>
    <definedName name="________________dbu1" localSheetId="8">'[9]CT Thang Mo'!#REF!</definedName>
    <definedName name="________________dbu1" localSheetId="10">'[9]CT Thang Mo'!#REF!</definedName>
    <definedName name="________________dbu1">'[9]CT Thang Mo'!#REF!</definedName>
    <definedName name="________________dbu2">'[9]CT Thang Mo'!$B$93:$F$93</definedName>
    <definedName name="________________dep2" localSheetId="5">#REF!</definedName>
    <definedName name="________________dep2">#REF!</definedName>
    <definedName name="________________dep3" localSheetId="5">#REF!</definedName>
    <definedName name="________________dep3">#REF!</definedName>
    <definedName name="________________ext2" localSheetId="5">#REF!</definedName>
    <definedName name="________________ext2">#REF!</definedName>
    <definedName name="________________ext3">#REF!</definedName>
    <definedName name="________________gon4" localSheetId="8">#REF!</definedName>
    <definedName name="________________gon4" localSheetId="10">#REF!</definedName>
    <definedName name="________________gon4">#REF!</definedName>
    <definedName name="________________lap1" localSheetId="8">#REF!</definedName>
    <definedName name="________________lap1" localSheetId="10">#REF!</definedName>
    <definedName name="________________lap1">#REF!</definedName>
    <definedName name="________________lap2" localSheetId="8">#REF!</definedName>
    <definedName name="________________lap2" localSheetId="10">#REF!</definedName>
    <definedName name="________________lap2">#REF!</definedName>
    <definedName name="________________len2">#REF!</definedName>
    <definedName name="________________len3">#REF!</definedName>
    <definedName name="________________MCC3" localSheetId="8" hidden="1">{#N/A,#N/A,FALSE,"CCTV"}</definedName>
    <definedName name="________________MCC3" localSheetId="3" hidden="1">{#N/A,#N/A,FALSE,"CCTV"}</definedName>
    <definedName name="________________MCC3" localSheetId="5" hidden="1">{#N/A,#N/A,FALSE,"CCTV"}</definedName>
    <definedName name="________________MCC3" localSheetId="10" hidden="1">{#N/A,#N/A,FALSE,"CCTV"}</definedName>
    <definedName name="________________MCC3" hidden="1">{#N/A,#N/A,FALSE,"CCTV"}</definedName>
    <definedName name="________________NS1" localSheetId="5">#REF!</definedName>
    <definedName name="________________NS1">#REF!</definedName>
    <definedName name="________________old2">'[6]Raw Data'!$B$1:$CF$120</definedName>
    <definedName name="________________old3" localSheetId="8" hidden="1">{#N/A,#N/A,FALSE,"Summary";#N/A,#N/A,FALSE,"3TJ";#N/A,#N/A,FALSE,"3TN";#N/A,#N/A,FALSE,"3TP";#N/A,#N/A,FALSE,"3SJ";#N/A,#N/A,FALSE,"3CJ";#N/A,#N/A,FALSE,"3CN";#N/A,#N/A,FALSE,"3CP";#N/A,#N/A,FALSE,"3A"}</definedName>
    <definedName name="________________old3" localSheetId="3" hidden="1">{#N/A,#N/A,FALSE,"Summary";#N/A,#N/A,FALSE,"3TJ";#N/A,#N/A,FALSE,"3TN";#N/A,#N/A,FALSE,"3TP";#N/A,#N/A,FALSE,"3SJ";#N/A,#N/A,FALSE,"3CJ";#N/A,#N/A,FALSE,"3CN";#N/A,#N/A,FALSE,"3CP";#N/A,#N/A,FALSE,"3A"}</definedName>
    <definedName name="________________old3" localSheetId="5" hidden="1">{#N/A,#N/A,FALSE,"Summary";#N/A,#N/A,FALSE,"3TJ";#N/A,#N/A,FALSE,"3TN";#N/A,#N/A,FALSE,"3TP";#N/A,#N/A,FALSE,"3SJ";#N/A,#N/A,FALSE,"3CJ";#N/A,#N/A,FALSE,"3CN";#N/A,#N/A,FALSE,"3CP";#N/A,#N/A,FALSE,"3A"}</definedName>
    <definedName name="________________old3" localSheetId="10" hidden="1">{#N/A,#N/A,FALSE,"Summary";#N/A,#N/A,FALSE,"3TJ";#N/A,#N/A,FALSE,"3TN";#N/A,#N/A,FALSE,"3TP";#N/A,#N/A,FALSE,"3SJ";#N/A,#N/A,FALSE,"3CJ";#N/A,#N/A,FALSE,"3CN";#N/A,#N/A,FALSE,"3CP";#N/A,#N/A,FALSE,"3A"}</definedName>
    <definedName name="________________old3" hidden="1">{#N/A,#N/A,FALSE,"Summary";#N/A,#N/A,FALSE,"3TJ";#N/A,#N/A,FALSE,"3TN";#N/A,#N/A,FALSE,"3TP";#N/A,#N/A,FALSE,"3SJ";#N/A,#N/A,FALSE,"3CJ";#N/A,#N/A,FALSE,"3CN";#N/A,#N/A,FALSE,"3CP";#N/A,#N/A,FALSE,"3A"}</definedName>
    <definedName name="________________old4">'[6]Raw Data'!$B$1:$CF$120</definedName>
    <definedName name="________________old5" localSheetId="8" hidden="1">{#N/A,#N/A,FALSE,"Summary";#N/A,#N/A,FALSE,"3TJ";#N/A,#N/A,FALSE,"3TN";#N/A,#N/A,FALSE,"3TP";#N/A,#N/A,FALSE,"3SJ";#N/A,#N/A,FALSE,"3CJ";#N/A,#N/A,FALSE,"3CN";#N/A,#N/A,FALSE,"3CP";#N/A,#N/A,FALSE,"3A"}</definedName>
    <definedName name="________________old5" localSheetId="3" hidden="1">{#N/A,#N/A,FALSE,"Summary";#N/A,#N/A,FALSE,"3TJ";#N/A,#N/A,FALSE,"3TN";#N/A,#N/A,FALSE,"3TP";#N/A,#N/A,FALSE,"3SJ";#N/A,#N/A,FALSE,"3CJ";#N/A,#N/A,FALSE,"3CN";#N/A,#N/A,FALSE,"3CP";#N/A,#N/A,FALSE,"3A"}</definedName>
    <definedName name="________________old5" localSheetId="5" hidden="1">{#N/A,#N/A,FALSE,"Summary";#N/A,#N/A,FALSE,"3TJ";#N/A,#N/A,FALSE,"3TN";#N/A,#N/A,FALSE,"3TP";#N/A,#N/A,FALSE,"3SJ";#N/A,#N/A,FALSE,"3CJ";#N/A,#N/A,FALSE,"3CN";#N/A,#N/A,FALSE,"3CP";#N/A,#N/A,FALSE,"3A"}</definedName>
    <definedName name="________________old5" localSheetId="10" hidden="1">{#N/A,#N/A,FALSE,"Summary";#N/A,#N/A,FALSE,"3TJ";#N/A,#N/A,FALSE,"3TN";#N/A,#N/A,FALSE,"3TP";#N/A,#N/A,FALSE,"3SJ";#N/A,#N/A,FALSE,"3CJ";#N/A,#N/A,FALSE,"3CN";#N/A,#N/A,FALSE,"3CP";#N/A,#N/A,FALSE,"3A"}</definedName>
    <definedName name="________________old5" hidden="1">{#N/A,#N/A,FALSE,"Summary";#N/A,#N/A,FALSE,"3TJ";#N/A,#N/A,FALSE,"3TN";#N/A,#N/A,FALSE,"3TP";#N/A,#N/A,FALSE,"3SJ";#N/A,#N/A,FALSE,"3CJ";#N/A,#N/A,FALSE,"3CN";#N/A,#N/A,FALSE,"3CP";#N/A,#N/A,FALSE,"3A"}</definedName>
    <definedName name="________________old6">'[6]Raw Data'!$B$1:$CF$120</definedName>
    <definedName name="________________old7" localSheetId="8" hidden="1">{#N/A,#N/A,FALSE,"Summary";#N/A,#N/A,FALSE,"3TJ";#N/A,#N/A,FALSE,"3TN";#N/A,#N/A,FALSE,"3TP";#N/A,#N/A,FALSE,"3SJ";#N/A,#N/A,FALSE,"3CJ";#N/A,#N/A,FALSE,"3CN";#N/A,#N/A,FALSE,"3CP";#N/A,#N/A,FALSE,"3A"}</definedName>
    <definedName name="________________old7" localSheetId="3" hidden="1">{#N/A,#N/A,FALSE,"Summary";#N/A,#N/A,FALSE,"3TJ";#N/A,#N/A,FALSE,"3TN";#N/A,#N/A,FALSE,"3TP";#N/A,#N/A,FALSE,"3SJ";#N/A,#N/A,FALSE,"3CJ";#N/A,#N/A,FALSE,"3CN";#N/A,#N/A,FALSE,"3CP";#N/A,#N/A,FALSE,"3A"}</definedName>
    <definedName name="________________old7" localSheetId="5" hidden="1">{#N/A,#N/A,FALSE,"Summary";#N/A,#N/A,FALSE,"3TJ";#N/A,#N/A,FALSE,"3TN";#N/A,#N/A,FALSE,"3TP";#N/A,#N/A,FALSE,"3SJ";#N/A,#N/A,FALSE,"3CJ";#N/A,#N/A,FALSE,"3CN";#N/A,#N/A,FALSE,"3CP";#N/A,#N/A,FALSE,"3A"}</definedName>
    <definedName name="________________old7" localSheetId="10" hidden="1">{#N/A,#N/A,FALSE,"Summary";#N/A,#N/A,FALSE,"3TJ";#N/A,#N/A,FALSE,"3TN";#N/A,#N/A,FALSE,"3TP";#N/A,#N/A,FALSE,"3SJ";#N/A,#N/A,FALSE,"3CJ";#N/A,#N/A,FALSE,"3CN";#N/A,#N/A,FALSE,"3CP";#N/A,#N/A,FALSE,"3A"}</definedName>
    <definedName name="________________old7" hidden="1">{#N/A,#N/A,FALSE,"Summary";#N/A,#N/A,FALSE,"3TJ";#N/A,#N/A,FALSE,"3TN";#N/A,#N/A,FALSE,"3TP";#N/A,#N/A,FALSE,"3SJ";#N/A,#N/A,FALSE,"3CJ";#N/A,#N/A,FALSE,"3CN";#N/A,#N/A,FALSE,"3CP";#N/A,#N/A,FALSE,"3A"}</definedName>
    <definedName name="________________pc1">#REF!</definedName>
    <definedName name="________________pc2">#REF!</definedName>
    <definedName name="________________pc3">#REF!</definedName>
    <definedName name="________________QTY1">#N/A</definedName>
    <definedName name="________________SC1">#N/A</definedName>
    <definedName name="________________SHR1">#REF!</definedName>
    <definedName name="________________SHR2">#REF!</definedName>
    <definedName name="________________sw1" localSheetId="8">#REF!</definedName>
    <definedName name="________________sw1" localSheetId="10">#REF!</definedName>
    <definedName name="________________sw1">#REF!</definedName>
    <definedName name="________________sw2" localSheetId="8">#REF!</definedName>
    <definedName name="________________sw2" localSheetId="10">#REF!</definedName>
    <definedName name="________________sw2">#REF!</definedName>
    <definedName name="________________sw3" localSheetId="8">#REF!</definedName>
    <definedName name="________________sw3" localSheetId="10">#REF!</definedName>
    <definedName name="________________sw3">#REF!</definedName>
    <definedName name="________________sw4" localSheetId="8">#REF!</definedName>
    <definedName name="________________sw4" localSheetId="10">#REF!</definedName>
    <definedName name="________________sw4">#REF!</definedName>
    <definedName name="________________sw5" localSheetId="8">#REF!</definedName>
    <definedName name="________________sw5" localSheetId="10">#REF!</definedName>
    <definedName name="________________sw5">#REF!</definedName>
    <definedName name="________________sw6" localSheetId="8">#REF!</definedName>
    <definedName name="________________sw6" localSheetId="10">#REF!</definedName>
    <definedName name="________________sw6">#REF!</definedName>
    <definedName name="________________sw7" localSheetId="8">#REF!</definedName>
    <definedName name="________________sw7" localSheetId="10">#REF!</definedName>
    <definedName name="________________sw7">#REF!</definedName>
    <definedName name="________________sw70609" localSheetId="8">[10]MTP!#REF!</definedName>
    <definedName name="________________sw70609" localSheetId="10">[10]MTP!#REF!</definedName>
    <definedName name="________________sw70609">[10]MTP!#REF!</definedName>
    <definedName name="________________sw8" localSheetId="8">#REF!</definedName>
    <definedName name="________________sw8" localSheetId="5">#REF!</definedName>
    <definedName name="________________sw8" localSheetId="10">#REF!</definedName>
    <definedName name="________________sw8">#REF!</definedName>
    <definedName name="________________tax1" localSheetId="5">#REF!</definedName>
    <definedName name="________________tax1">#REF!</definedName>
    <definedName name="________________tax2">#REF!</definedName>
    <definedName name="________________tax3">#REF!</definedName>
    <definedName name="________________tax4">#REF!</definedName>
    <definedName name="________________tbc2">#REF!</definedName>
    <definedName name="________________tbc3">#REF!</definedName>
    <definedName name="________________uv10">#REF!</definedName>
    <definedName name="________________vc1">'[9]CT Thang Mo'!$B$34:$H$34</definedName>
    <definedName name="________________vc2">'[9]CT Thang Mo'!$B$35:$H$35</definedName>
    <definedName name="________________vc3">'[9]CT Thang Mo'!$B$36:$H$36</definedName>
    <definedName name="________________wid2" localSheetId="5">#REF!</definedName>
    <definedName name="________________wid2">#REF!</definedName>
    <definedName name="________________wid3" localSheetId="5">#REF!</definedName>
    <definedName name="________________wid3">#REF!</definedName>
    <definedName name="_______________a1">#N/A</definedName>
    <definedName name="_______________a123">#N/A</definedName>
    <definedName name="_______________a1234">#N/A</definedName>
    <definedName name="_______________ab1" localSheetId="8" hidden="1">{#N/A,#N/A,FALSE,"SumD";#N/A,#N/A,FALSE,"ElecD";#N/A,#N/A,FALSE,"MechD";#N/A,#N/A,FALSE,"GeotD";#N/A,#N/A,FALSE,"PrcsD";#N/A,#N/A,FALSE,"TunnD";#N/A,#N/A,FALSE,"CivlD";#N/A,#N/A,FALSE,"NtwkD";#N/A,#N/A,FALSE,"EstgD";#N/A,#N/A,FALSE,"PEngD"}</definedName>
    <definedName name="_______________ab1" localSheetId="3" hidden="1">{#N/A,#N/A,FALSE,"SumD";#N/A,#N/A,FALSE,"ElecD";#N/A,#N/A,FALSE,"MechD";#N/A,#N/A,FALSE,"GeotD";#N/A,#N/A,FALSE,"PrcsD";#N/A,#N/A,FALSE,"TunnD";#N/A,#N/A,FALSE,"CivlD";#N/A,#N/A,FALSE,"NtwkD";#N/A,#N/A,FALSE,"EstgD";#N/A,#N/A,FALSE,"PEngD"}</definedName>
    <definedName name="_______________ab1" localSheetId="5" hidden="1">{#N/A,#N/A,FALSE,"SumD";#N/A,#N/A,FALSE,"ElecD";#N/A,#N/A,FALSE,"MechD";#N/A,#N/A,FALSE,"GeotD";#N/A,#N/A,FALSE,"PrcsD";#N/A,#N/A,FALSE,"TunnD";#N/A,#N/A,FALSE,"CivlD";#N/A,#N/A,FALSE,"NtwkD";#N/A,#N/A,FALSE,"EstgD";#N/A,#N/A,FALSE,"PEngD"}</definedName>
    <definedName name="_______________ab1" localSheetId="10" hidden="1">{#N/A,#N/A,FALSE,"SumD";#N/A,#N/A,FALSE,"ElecD";#N/A,#N/A,FALSE,"MechD";#N/A,#N/A,FALSE,"GeotD";#N/A,#N/A,FALSE,"PrcsD";#N/A,#N/A,FALSE,"TunnD";#N/A,#N/A,FALSE,"CivlD";#N/A,#N/A,FALSE,"NtwkD";#N/A,#N/A,FALSE,"EstgD";#N/A,#N/A,FALSE,"PEngD"}</definedName>
    <definedName name="_______________ab1" hidden="1">{#N/A,#N/A,FALSE,"SumD";#N/A,#N/A,FALSE,"ElecD";#N/A,#N/A,FALSE,"MechD";#N/A,#N/A,FALSE,"GeotD";#N/A,#N/A,FALSE,"PrcsD";#N/A,#N/A,FALSE,"TunnD";#N/A,#N/A,FALSE,"CivlD";#N/A,#N/A,FALSE,"NtwkD";#N/A,#N/A,FALSE,"EstgD";#N/A,#N/A,FALSE,"PEngD"}</definedName>
    <definedName name="_______________all1">'[6]Raw Data'!$A$1:$K$63</definedName>
    <definedName name="_______________as1" localSheetId="8" hidden="1">{#N/A,#N/A,FALSE,"SumD";#N/A,#N/A,FALSE,"ElecD";#N/A,#N/A,FALSE,"MechD";#N/A,#N/A,FALSE,"GeotD";#N/A,#N/A,FALSE,"PrcsD";#N/A,#N/A,FALSE,"TunnD";#N/A,#N/A,FALSE,"CivlD";#N/A,#N/A,FALSE,"NtwkD";#N/A,#N/A,FALSE,"EstgD";#N/A,#N/A,FALSE,"PEngD"}</definedName>
    <definedName name="_______________as1" localSheetId="3" hidden="1">{#N/A,#N/A,FALSE,"SumD";#N/A,#N/A,FALSE,"ElecD";#N/A,#N/A,FALSE,"MechD";#N/A,#N/A,FALSE,"GeotD";#N/A,#N/A,FALSE,"PrcsD";#N/A,#N/A,FALSE,"TunnD";#N/A,#N/A,FALSE,"CivlD";#N/A,#N/A,FALSE,"NtwkD";#N/A,#N/A,FALSE,"EstgD";#N/A,#N/A,FALSE,"PEngD"}</definedName>
    <definedName name="_______________as1" localSheetId="5" hidden="1">{#N/A,#N/A,FALSE,"SumD";#N/A,#N/A,FALSE,"ElecD";#N/A,#N/A,FALSE,"MechD";#N/A,#N/A,FALSE,"GeotD";#N/A,#N/A,FALSE,"PrcsD";#N/A,#N/A,FALSE,"TunnD";#N/A,#N/A,FALSE,"CivlD";#N/A,#N/A,FALSE,"NtwkD";#N/A,#N/A,FALSE,"EstgD";#N/A,#N/A,FALSE,"PEngD"}</definedName>
    <definedName name="_______________as1" localSheetId="10" hidden="1">{#N/A,#N/A,FALSE,"SumD";#N/A,#N/A,FALSE,"ElecD";#N/A,#N/A,FALSE,"MechD";#N/A,#N/A,FALSE,"GeotD";#N/A,#N/A,FALSE,"PrcsD";#N/A,#N/A,FALSE,"TunnD";#N/A,#N/A,FALSE,"CivlD";#N/A,#N/A,FALSE,"NtwkD";#N/A,#N/A,FALSE,"EstgD";#N/A,#N/A,FALSE,"PEngD"}</definedName>
    <definedName name="_______________as1" hidden="1">{#N/A,#N/A,FALSE,"SumD";#N/A,#N/A,FALSE,"ElecD";#N/A,#N/A,FALSE,"MechD";#N/A,#N/A,FALSE,"GeotD";#N/A,#N/A,FALSE,"PrcsD";#N/A,#N/A,FALSE,"TunnD";#N/A,#N/A,FALSE,"CivlD";#N/A,#N/A,FALSE,"NtwkD";#N/A,#N/A,FALSE,"EstgD";#N/A,#N/A,FALSE,"PEngD"}</definedName>
    <definedName name="_______________BDR1" localSheetId="8">#REF!</definedName>
    <definedName name="_______________BDR1" localSheetId="10">#REF!</definedName>
    <definedName name="_______________BDR1">#REF!</definedName>
    <definedName name="_______________BDR2" localSheetId="8">#REF!</definedName>
    <definedName name="_______________BDR2" localSheetId="10">#REF!</definedName>
    <definedName name="_______________BDR2">#REF!</definedName>
    <definedName name="_______________BTM250" localSheetId="8">#REF!</definedName>
    <definedName name="_______________BTM250" localSheetId="10">#REF!</definedName>
    <definedName name="_______________BTM250">#REF!</definedName>
    <definedName name="_______________BVS4">'[11]Ra  stair'!#REF!</definedName>
    <definedName name="_______________ccr1" localSheetId="8" hidden="1">{#N/A,#N/A,TRUE,"Cover";#N/A,#N/A,TRUE,"Conts";#N/A,#N/A,TRUE,"VOS";#N/A,#N/A,TRUE,"Warrington";#N/A,#N/A,TRUE,"Widnes"}</definedName>
    <definedName name="_______________ccr1" localSheetId="3" hidden="1">{#N/A,#N/A,TRUE,"Cover";#N/A,#N/A,TRUE,"Conts";#N/A,#N/A,TRUE,"VOS";#N/A,#N/A,TRUE,"Warrington";#N/A,#N/A,TRUE,"Widnes"}</definedName>
    <definedName name="_______________ccr1" localSheetId="5" hidden="1">{#N/A,#N/A,TRUE,"Cover";#N/A,#N/A,TRUE,"Conts";#N/A,#N/A,TRUE,"VOS";#N/A,#N/A,TRUE,"Warrington";#N/A,#N/A,TRUE,"Widnes"}</definedName>
    <definedName name="_______________ccr1" localSheetId="10" hidden="1">{#N/A,#N/A,TRUE,"Cover";#N/A,#N/A,TRUE,"Conts";#N/A,#N/A,TRUE,"VOS";#N/A,#N/A,TRUE,"Warrington";#N/A,#N/A,TRUE,"Widnes"}</definedName>
    <definedName name="_______________ccr1" hidden="1">{#N/A,#N/A,TRUE,"Cover";#N/A,#N/A,TRUE,"Conts";#N/A,#N/A,TRUE,"VOS";#N/A,#N/A,TRUE,"Warrington";#N/A,#N/A,TRUE,"Widnes"}</definedName>
    <definedName name="_______________dao1">'[9]CT Thang Mo'!$B$189:$H$189</definedName>
    <definedName name="_______________dao2">'[9]CT Thang Mo'!$B$161:$H$161</definedName>
    <definedName name="_______________dap2">'[9]CT Thang Mo'!$B$162:$H$162</definedName>
    <definedName name="_______________day1" localSheetId="8">'[14]Chiet tinh dz22'!#REF!</definedName>
    <definedName name="_______________day1" localSheetId="10">'[14]Chiet tinh dz22'!#REF!</definedName>
    <definedName name="_______________day1">'[14]Chiet tinh dz22'!#REF!</definedName>
    <definedName name="_______________day2">'[15]Chiet tinh dz35'!$H$3</definedName>
    <definedName name="_______________dbs1" localSheetId="8">'[6]Raw Data'!#REF!</definedName>
    <definedName name="_______________dbs1" localSheetId="10">'[6]Raw Data'!#REF!</definedName>
    <definedName name="_______________dbs1">'[6]Raw Data'!#REF!</definedName>
    <definedName name="_______________dbs11" localSheetId="8">'[6]Raw Data'!#REF!</definedName>
    <definedName name="_______________dbs11" localSheetId="10">'[6]Raw Data'!#REF!</definedName>
    <definedName name="_______________dbs11">'[6]Raw Data'!#REF!</definedName>
    <definedName name="_______________dbs76" localSheetId="8">'[6]Raw Data'!#REF!</definedName>
    <definedName name="_______________dbs76" localSheetId="10">'[6]Raw Data'!#REF!</definedName>
    <definedName name="_______________dbs76">'[6]Raw Data'!#REF!</definedName>
    <definedName name="_______________dbu1" localSheetId="8">'[9]CT Thang Mo'!#REF!</definedName>
    <definedName name="_______________dbu1" localSheetId="10">'[9]CT Thang Mo'!#REF!</definedName>
    <definedName name="_______________dbu1">'[9]CT Thang Mo'!#REF!</definedName>
    <definedName name="_______________dbu2">'[9]CT Thang Mo'!$B$93:$F$93</definedName>
    <definedName name="_______________dep2" localSheetId="5">#REF!</definedName>
    <definedName name="_______________dep2">#REF!</definedName>
    <definedName name="_______________dep3" localSheetId="5">#REF!</definedName>
    <definedName name="_______________dep3">#REF!</definedName>
    <definedName name="_______________ext2" localSheetId="5">#REF!</definedName>
    <definedName name="_______________ext2">#REF!</definedName>
    <definedName name="_______________ext3">#REF!</definedName>
    <definedName name="_______________gon4" localSheetId="8">#REF!</definedName>
    <definedName name="_______________gon4" localSheetId="10">#REF!</definedName>
    <definedName name="_______________gon4">#REF!</definedName>
    <definedName name="_______________lap1" localSheetId="8">#REF!</definedName>
    <definedName name="_______________lap1" localSheetId="10">#REF!</definedName>
    <definedName name="_______________lap1">#REF!</definedName>
    <definedName name="_______________lap2" localSheetId="8">#REF!</definedName>
    <definedName name="_______________lap2" localSheetId="10">#REF!</definedName>
    <definedName name="_______________lap2">#REF!</definedName>
    <definedName name="_______________len2">#REF!</definedName>
    <definedName name="_______________len3">#REF!</definedName>
    <definedName name="_______________MCC3" localSheetId="8" hidden="1">{#N/A,#N/A,FALSE,"CCTV"}</definedName>
    <definedName name="_______________MCC3" localSheetId="3" hidden="1">{#N/A,#N/A,FALSE,"CCTV"}</definedName>
    <definedName name="_______________MCC3" localSheetId="5" hidden="1">{#N/A,#N/A,FALSE,"CCTV"}</definedName>
    <definedName name="_______________MCC3" localSheetId="10" hidden="1">{#N/A,#N/A,FALSE,"CCTV"}</definedName>
    <definedName name="_______________MCC3" hidden="1">{#N/A,#N/A,FALSE,"CCTV"}</definedName>
    <definedName name="_______________NS1" localSheetId="5">#REF!</definedName>
    <definedName name="_______________NS1">#REF!</definedName>
    <definedName name="_______________old2">'[6]Raw Data'!$B$1:$CF$120</definedName>
    <definedName name="_______________old3" localSheetId="8" hidden="1">{#N/A,#N/A,FALSE,"Summary";#N/A,#N/A,FALSE,"3TJ";#N/A,#N/A,FALSE,"3TN";#N/A,#N/A,FALSE,"3TP";#N/A,#N/A,FALSE,"3SJ";#N/A,#N/A,FALSE,"3CJ";#N/A,#N/A,FALSE,"3CN";#N/A,#N/A,FALSE,"3CP";#N/A,#N/A,FALSE,"3A"}</definedName>
    <definedName name="_______________old3" localSheetId="3" hidden="1">{#N/A,#N/A,FALSE,"Summary";#N/A,#N/A,FALSE,"3TJ";#N/A,#N/A,FALSE,"3TN";#N/A,#N/A,FALSE,"3TP";#N/A,#N/A,FALSE,"3SJ";#N/A,#N/A,FALSE,"3CJ";#N/A,#N/A,FALSE,"3CN";#N/A,#N/A,FALSE,"3CP";#N/A,#N/A,FALSE,"3A"}</definedName>
    <definedName name="_______________old3" localSheetId="5" hidden="1">{#N/A,#N/A,FALSE,"Summary";#N/A,#N/A,FALSE,"3TJ";#N/A,#N/A,FALSE,"3TN";#N/A,#N/A,FALSE,"3TP";#N/A,#N/A,FALSE,"3SJ";#N/A,#N/A,FALSE,"3CJ";#N/A,#N/A,FALSE,"3CN";#N/A,#N/A,FALSE,"3CP";#N/A,#N/A,FALSE,"3A"}</definedName>
    <definedName name="_______________old3" localSheetId="10" hidden="1">{#N/A,#N/A,FALSE,"Summary";#N/A,#N/A,FALSE,"3TJ";#N/A,#N/A,FALSE,"3TN";#N/A,#N/A,FALSE,"3TP";#N/A,#N/A,FALSE,"3SJ";#N/A,#N/A,FALSE,"3CJ";#N/A,#N/A,FALSE,"3CN";#N/A,#N/A,FALSE,"3CP";#N/A,#N/A,FALSE,"3A"}</definedName>
    <definedName name="_______________old3" hidden="1">{#N/A,#N/A,FALSE,"Summary";#N/A,#N/A,FALSE,"3TJ";#N/A,#N/A,FALSE,"3TN";#N/A,#N/A,FALSE,"3TP";#N/A,#N/A,FALSE,"3SJ";#N/A,#N/A,FALSE,"3CJ";#N/A,#N/A,FALSE,"3CN";#N/A,#N/A,FALSE,"3CP";#N/A,#N/A,FALSE,"3A"}</definedName>
    <definedName name="_______________old4">'[6]Raw Data'!$B$1:$CF$120</definedName>
    <definedName name="_______________old5" localSheetId="8" hidden="1">{#N/A,#N/A,FALSE,"Summary";#N/A,#N/A,FALSE,"3TJ";#N/A,#N/A,FALSE,"3TN";#N/A,#N/A,FALSE,"3TP";#N/A,#N/A,FALSE,"3SJ";#N/A,#N/A,FALSE,"3CJ";#N/A,#N/A,FALSE,"3CN";#N/A,#N/A,FALSE,"3CP";#N/A,#N/A,FALSE,"3A"}</definedName>
    <definedName name="_______________old5" localSheetId="3" hidden="1">{#N/A,#N/A,FALSE,"Summary";#N/A,#N/A,FALSE,"3TJ";#N/A,#N/A,FALSE,"3TN";#N/A,#N/A,FALSE,"3TP";#N/A,#N/A,FALSE,"3SJ";#N/A,#N/A,FALSE,"3CJ";#N/A,#N/A,FALSE,"3CN";#N/A,#N/A,FALSE,"3CP";#N/A,#N/A,FALSE,"3A"}</definedName>
    <definedName name="_______________old5" localSheetId="5" hidden="1">{#N/A,#N/A,FALSE,"Summary";#N/A,#N/A,FALSE,"3TJ";#N/A,#N/A,FALSE,"3TN";#N/A,#N/A,FALSE,"3TP";#N/A,#N/A,FALSE,"3SJ";#N/A,#N/A,FALSE,"3CJ";#N/A,#N/A,FALSE,"3CN";#N/A,#N/A,FALSE,"3CP";#N/A,#N/A,FALSE,"3A"}</definedName>
    <definedName name="_______________old5" localSheetId="10" hidden="1">{#N/A,#N/A,FALSE,"Summary";#N/A,#N/A,FALSE,"3TJ";#N/A,#N/A,FALSE,"3TN";#N/A,#N/A,FALSE,"3TP";#N/A,#N/A,FALSE,"3SJ";#N/A,#N/A,FALSE,"3CJ";#N/A,#N/A,FALSE,"3CN";#N/A,#N/A,FALSE,"3CP";#N/A,#N/A,FALSE,"3A"}</definedName>
    <definedName name="_______________old5" hidden="1">{#N/A,#N/A,FALSE,"Summary";#N/A,#N/A,FALSE,"3TJ";#N/A,#N/A,FALSE,"3TN";#N/A,#N/A,FALSE,"3TP";#N/A,#N/A,FALSE,"3SJ";#N/A,#N/A,FALSE,"3CJ";#N/A,#N/A,FALSE,"3CN";#N/A,#N/A,FALSE,"3CP";#N/A,#N/A,FALSE,"3A"}</definedName>
    <definedName name="_______________old6">'[6]Raw Data'!$B$1:$CF$120</definedName>
    <definedName name="_______________old7" localSheetId="8" hidden="1">{#N/A,#N/A,FALSE,"Summary";#N/A,#N/A,FALSE,"3TJ";#N/A,#N/A,FALSE,"3TN";#N/A,#N/A,FALSE,"3TP";#N/A,#N/A,FALSE,"3SJ";#N/A,#N/A,FALSE,"3CJ";#N/A,#N/A,FALSE,"3CN";#N/A,#N/A,FALSE,"3CP";#N/A,#N/A,FALSE,"3A"}</definedName>
    <definedName name="_______________old7" localSheetId="3" hidden="1">{#N/A,#N/A,FALSE,"Summary";#N/A,#N/A,FALSE,"3TJ";#N/A,#N/A,FALSE,"3TN";#N/A,#N/A,FALSE,"3TP";#N/A,#N/A,FALSE,"3SJ";#N/A,#N/A,FALSE,"3CJ";#N/A,#N/A,FALSE,"3CN";#N/A,#N/A,FALSE,"3CP";#N/A,#N/A,FALSE,"3A"}</definedName>
    <definedName name="_______________old7" localSheetId="5" hidden="1">{#N/A,#N/A,FALSE,"Summary";#N/A,#N/A,FALSE,"3TJ";#N/A,#N/A,FALSE,"3TN";#N/A,#N/A,FALSE,"3TP";#N/A,#N/A,FALSE,"3SJ";#N/A,#N/A,FALSE,"3CJ";#N/A,#N/A,FALSE,"3CN";#N/A,#N/A,FALSE,"3CP";#N/A,#N/A,FALSE,"3A"}</definedName>
    <definedName name="_______________old7" localSheetId="10" hidden="1">{#N/A,#N/A,FALSE,"Summary";#N/A,#N/A,FALSE,"3TJ";#N/A,#N/A,FALSE,"3TN";#N/A,#N/A,FALSE,"3TP";#N/A,#N/A,FALSE,"3SJ";#N/A,#N/A,FALSE,"3CJ";#N/A,#N/A,FALSE,"3CN";#N/A,#N/A,FALSE,"3CP";#N/A,#N/A,FALSE,"3A"}</definedName>
    <definedName name="_______________old7" hidden="1">{#N/A,#N/A,FALSE,"Summary";#N/A,#N/A,FALSE,"3TJ";#N/A,#N/A,FALSE,"3TN";#N/A,#N/A,FALSE,"3TP";#N/A,#N/A,FALSE,"3SJ";#N/A,#N/A,FALSE,"3CJ";#N/A,#N/A,FALSE,"3CN";#N/A,#N/A,FALSE,"3CP";#N/A,#N/A,FALSE,"3A"}</definedName>
    <definedName name="_______________pc1">#REF!</definedName>
    <definedName name="_______________pc2">#REF!</definedName>
    <definedName name="_______________pc3">#REF!</definedName>
    <definedName name="_______________QTY1">#N/A</definedName>
    <definedName name="_______________SC1">#N/A</definedName>
    <definedName name="_______________SHR1">#REF!</definedName>
    <definedName name="_______________SHR2">#REF!</definedName>
    <definedName name="_______________sw1" localSheetId="8">#REF!</definedName>
    <definedName name="_______________sw1" localSheetId="10">#REF!</definedName>
    <definedName name="_______________sw1">#REF!</definedName>
    <definedName name="_______________sw2" localSheetId="8">#REF!</definedName>
    <definedName name="_______________sw2" localSheetId="10">#REF!</definedName>
    <definedName name="_______________sw2">#REF!</definedName>
    <definedName name="_______________sw3" localSheetId="8">#REF!</definedName>
    <definedName name="_______________sw3" localSheetId="10">#REF!</definedName>
    <definedName name="_______________sw3">#REF!</definedName>
    <definedName name="_______________sw4" localSheetId="8">#REF!</definedName>
    <definedName name="_______________sw4" localSheetId="10">#REF!</definedName>
    <definedName name="_______________sw4">#REF!</definedName>
    <definedName name="_______________sw5" localSheetId="8">#REF!</definedName>
    <definedName name="_______________sw5" localSheetId="10">#REF!</definedName>
    <definedName name="_______________sw5">#REF!</definedName>
    <definedName name="_______________sw6" localSheetId="8">#REF!</definedName>
    <definedName name="_______________sw6" localSheetId="10">#REF!</definedName>
    <definedName name="_______________sw6">#REF!</definedName>
    <definedName name="_______________sw7" localSheetId="8">#REF!</definedName>
    <definedName name="_______________sw7" localSheetId="10">#REF!</definedName>
    <definedName name="_______________sw7">#REF!</definedName>
    <definedName name="_______________sw70609" localSheetId="8">[10]MTP!#REF!</definedName>
    <definedName name="_______________sw70609" localSheetId="10">[10]MTP!#REF!</definedName>
    <definedName name="_______________sw70609">[10]MTP!#REF!</definedName>
    <definedName name="_______________sw8" localSheetId="8">#REF!</definedName>
    <definedName name="_______________sw8" localSheetId="5">#REF!</definedName>
    <definedName name="_______________sw8" localSheetId="10">#REF!</definedName>
    <definedName name="_______________sw8">#REF!</definedName>
    <definedName name="_______________tax1" localSheetId="5">#REF!</definedName>
    <definedName name="_______________tax1">#REF!</definedName>
    <definedName name="_______________tax2">#REF!</definedName>
    <definedName name="_______________tax3">#REF!</definedName>
    <definedName name="_______________tax4">#REF!</definedName>
    <definedName name="_______________tbc2">#REF!</definedName>
    <definedName name="_______________tbc3">#REF!</definedName>
    <definedName name="_______________uv10">#REF!</definedName>
    <definedName name="_______________vc1">'[9]CT Thang Mo'!$B$34:$H$34</definedName>
    <definedName name="_______________vc2">'[9]CT Thang Mo'!$B$35:$H$35</definedName>
    <definedName name="_______________vc3">'[9]CT Thang Mo'!$B$36:$H$36</definedName>
    <definedName name="_______________wid2" localSheetId="5">#REF!</definedName>
    <definedName name="_______________wid2">#REF!</definedName>
    <definedName name="_______________wid3" localSheetId="5">#REF!</definedName>
    <definedName name="_______________wid3">#REF!</definedName>
    <definedName name="______________ab1" localSheetId="8" hidden="1">{#N/A,#N/A,FALSE,"SumD";#N/A,#N/A,FALSE,"ElecD";#N/A,#N/A,FALSE,"MechD";#N/A,#N/A,FALSE,"GeotD";#N/A,#N/A,FALSE,"PrcsD";#N/A,#N/A,FALSE,"TunnD";#N/A,#N/A,FALSE,"CivlD";#N/A,#N/A,FALSE,"NtwkD";#N/A,#N/A,FALSE,"EstgD";#N/A,#N/A,FALSE,"PEngD"}</definedName>
    <definedName name="______________ab1" localSheetId="3" hidden="1">{#N/A,#N/A,FALSE,"SumD";#N/A,#N/A,FALSE,"ElecD";#N/A,#N/A,FALSE,"MechD";#N/A,#N/A,FALSE,"GeotD";#N/A,#N/A,FALSE,"PrcsD";#N/A,#N/A,FALSE,"TunnD";#N/A,#N/A,FALSE,"CivlD";#N/A,#N/A,FALSE,"NtwkD";#N/A,#N/A,FALSE,"EstgD";#N/A,#N/A,FALSE,"PEngD"}</definedName>
    <definedName name="______________ab1" localSheetId="5" hidden="1">{#N/A,#N/A,FALSE,"SumD";#N/A,#N/A,FALSE,"ElecD";#N/A,#N/A,FALSE,"MechD";#N/A,#N/A,FALSE,"GeotD";#N/A,#N/A,FALSE,"PrcsD";#N/A,#N/A,FALSE,"TunnD";#N/A,#N/A,FALSE,"CivlD";#N/A,#N/A,FALSE,"NtwkD";#N/A,#N/A,FALSE,"EstgD";#N/A,#N/A,FALSE,"PEngD"}</definedName>
    <definedName name="______________ab1" localSheetId="10" hidden="1">{#N/A,#N/A,FALSE,"SumD";#N/A,#N/A,FALSE,"ElecD";#N/A,#N/A,FALSE,"MechD";#N/A,#N/A,FALSE,"GeotD";#N/A,#N/A,FALSE,"PrcsD";#N/A,#N/A,FALSE,"TunnD";#N/A,#N/A,FALSE,"CivlD";#N/A,#N/A,FALSE,"NtwkD";#N/A,#N/A,FALSE,"EstgD";#N/A,#N/A,FALSE,"PEngD"}</definedName>
    <definedName name="______________ab1" hidden="1">{#N/A,#N/A,FALSE,"SumD";#N/A,#N/A,FALSE,"ElecD";#N/A,#N/A,FALSE,"MechD";#N/A,#N/A,FALSE,"GeotD";#N/A,#N/A,FALSE,"PrcsD";#N/A,#N/A,FALSE,"TunnD";#N/A,#N/A,FALSE,"CivlD";#N/A,#N/A,FALSE,"NtwkD";#N/A,#N/A,FALSE,"EstgD";#N/A,#N/A,FALSE,"PEngD"}</definedName>
    <definedName name="______________all1">'[6]Raw Data'!$A$1:$K$63</definedName>
    <definedName name="______________as1" localSheetId="8" hidden="1">{#N/A,#N/A,FALSE,"SumD";#N/A,#N/A,FALSE,"ElecD";#N/A,#N/A,FALSE,"MechD";#N/A,#N/A,FALSE,"GeotD";#N/A,#N/A,FALSE,"PrcsD";#N/A,#N/A,FALSE,"TunnD";#N/A,#N/A,FALSE,"CivlD";#N/A,#N/A,FALSE,"NtwkD";#N/A,#N/A,FALSE,"EstgD";#N/A,#N/A,FALSE,"PEngD"}</definedName>
    <definedName name="______________as1" localSheetId="3" hidden="1">{#N/A,#N/A,FALSE,"SumD";#N/A,#N/A,FALSE,"ElecD";#N/A,#N/A,FALSE,"MechD";#N/A,#N/A,FALSE,"GeotD";#N/A,#N/A,FALSE,"PrcsD";#N/A,#N/A,FALSE,"TunnD";#N/A,#N/A,FALSE,"CivlD";#N/A,#N/A,FALSE,"NtwkD";#N/A,#N/A,FALSE,"EstgD";#N/A,#N/A,FALSE,"PEngD"}</definedName>
    <definedName name="______________as1" localSheetId="5" hidden="1">{#N/A,#N/A,FALSE,"SumD";#N/A,#N/A,FALSE,"ElecD";#N/A,#N/A,FALSE,"MechD";#N/A,#N/A,FALSE,"GeotD";#N/A,#N/A,FALSE,"PrcsD";#N/A,#N/A,FALSE,"TunnD";#N/A,#N/A,FALSE,"CivlD";#N/A,#N/A,FALSE,"NtwkD";#N/A,#N/A,FALSE,"EstgD";#N/A,#N/A,FALSE,"PEngD"}</definedName>
    <definedName name="______________as1" localSheetId="10" hidden="1">{#N/A,#N/A,FALSE,"SumD";#N/A,#N/A,FALSE,"ElecD";#N/A,#N/A,FALSE,"MechD";#N/A,#N/A,FALSE,"GeotD";#N/A,#N/A,FALSE,"PrcsD";#N/A,#N/A,FALSE,"TunnD";#N/A,#N/A,FALSE,"CivlD";#N/A,#N/A,FALSE,"NtwkD";#N/A,#N/A,FALSE,"EstgD";#N/A,#N/A,FALSE,"PEngD"}</definedName>
    <definedName name="______________as1" hidden="1">{#N/A,#N/A,FALSE,"SumD";#N/A,#N/A,FALSE,"ElecD";#N/A,#N/A,FALSE,"MechD";#N/A,#N/A,FALSE,"GeotD";#N/A,#N/A,FALSE,"PrcsD";#N/A,#N/A,FALSE,"TunnD";#N/A,#N/A,FALSE,"CivlD";#N/A,#N/A,FALSE,"NtwkD";#N/A,#N/A,FALSE,"EstgD";#N/A,#N/A,FALSE,"PEngD"}</definedName>
    <definedName name="______________BDR1" localSheetId="8">#REF!</definedName>
    <definedName name="______________BDR1" localSheetId="10">#REF!</definedName>
    <definedName name="______________BDR1">#REF!</definedName>
    <definedName name="______________BDR2" localSheetId="8">#REF!</definedName>
    <definedName name="______________BDR2" localSheetId="10">#REF!</definedName>
    <definedName name="______________BDR2">#REF!</definedName>
    <definedName name="______________BTM250" localSheetId="8">#REF!</definedName>
    <definedName name="______________BTM250" localSheetId="10">#REF!</definedName>
    <definedName name="______________BTM250">#REF!</definedName>
    <definedName name="______________BVS4">'[11]Ra  stair'!#REF!</definedName>
    <definedName name="______________ccr1" localSheetId="8" hidden="1">{#N/A,#N/A,TRUE,"Cover";#N/A,#N/A,TRUE,"Conts";#N/A,#N/A,TRUE,"VOS";#N/A,#N/A,TRUE,"Warrington";#N/A,#N/A,TRUE,"Widnes"}</definedName>
    <definedName name="______________ccr1" localSheetId="3" hidden="1">{#N/A,#N/A,TRUE,"Cover";#N/A,#N/A,TRUE,"Conts";#N/A,#N/A,TRUE,"VOS";#N/A,#N/A,TRUE,"Warrington";#N/A,#N/A,TRUE,"Widnes"}</definedName>
    <definedName name="______________ccr1" localSheetId="5" hidden="1">{#N/A,#N/A,TRUE,"Cover";#N/A,#N/A,TRUE,"Conts";#N/A,#N/A,TRUE,"VOS";#N/A,#N/A,TRUE,"Warrington";#N/A,#N/A,TRUE,"Widnes"}</definedName>
    <definedName name="______________ccr1" localSheetId="10" hidden="1">{#N/A,#N/A,TRUE,"Cover";#N/A,#N/A,TRUE,"Conts";#N/A,#N/A,TRUE,"VOS";#N/A,#N/A,TRUE,"Warrington";#N/A,#N/A,TRUE,"Widnes"}</definedName>
    <definedName name="______________ccr1" hidden="1">{#N/A,#N/A,TRUE,"Cover";#N/A,#N/A,TRUE,"Conts";#N/A,#N/A,TRUE,"VOS";#N/A,#N/A,TRUE,"Warrington";#N/A,#N/A,TRUE,"Widnes"}</definedName>
    <definedName name="______________ccr1_2" localSheetId="3" hidden="1">{#N/A,#N/A,TRUE,"Cover";#N/A,#N/A,TRUE,"Conts";#N/A,#N/A,TRUE,"VOS";#N/A,#N/A,TRUE,"Warrington";#N/A,#N/A,TRUE,"Widnes"}</definedName>
    <definedName name="______________ccr1_2" localSheetId="5" hidden="1">{#N/A,#N/A,TRUE,"Cover";#N/A,#N/A,TRUE,"Conts";#N/A,#N/A,TRUE,"VOS";#N/A,#N/A,TRUE,"Warrington";#N/A,#N/A,TRUE,"Widnes"}</definedName>
    <definedName name="______________ccr1_2" hidden="1">{#N/A,#N/A,TRUE,"Cover";#N/A,#N/A,TRUE,"Conts";#N/A,#N/A,TRUE,"VOS";#N/A,#N/A,TRUE,"Warrington";#N/A,#N/A,TRUE,"Widnes"}</definedName>
    <definedName name="______________ccr1_3" localSheetId="3" hidden="1">{#N/A,#N/A,TRUE,"Cover";#N/A,#N/A,TRUE,"Conts";#N/A,#N/A,TRUE,"VOS";#N/A,#N/A,TRUE,"Warrington";#N/A,#N/A,TRUE,"Widnes"}</definedName>
    <definedName name="______________ccr1_3" localSheetId="5" hidden="1">{#N/A,#N/A,TRUE,"Cover";#N/A,#N/A,TRUE,"Conts";#N/A,#N/A,TRUE,"VOS";#N/A,#N/A,TRUE,"Warrington";#N/A,#N/A,TRUE,"Widnes"}</definedName>
    <definedName name="______________ccr1_3" hidden="1">{#N/A,#N/A,TRUE,"Cover";#N/A,#N/A,TRUE,"Conts";#N/A,#N/A,TRUE,"VOS";#N/A,#N/A,TRUE,"Warrington";#N/A,#N/A,TRUE,"Widnes"}</definedName>
    <definedName name="______________ccr1_4" localSheetId="3" hidden="1">{#N/A,#N/A,TRUE,"Cover";#N/A,#N/A,TRUE,"Conts";#N/A,#N/A,TRUE,"VOS";#N/A,#N/A,TRUE,"Warrington";#N/A,#N/A,TRUE,"Widnes"}</definedName>
    <definedName name="______________ccr1_4" localSheetId="5" hidden="1">{#N/A,#N/A,TRUE,"Cover";#N/A,#N/A,TRUE,"Conts";#N/A,#N/A,TRUE,"VOS";#N/A,#N/A,TRUE,"Warrington";#N/A,#N/A,TRUE,"Widnes"}</definedName>
    <definedName name="______________ccr1_4" hidden="1">{#N/A,#N/A,TRUE,"Cover";#N/A,#N/A,TRUE,"Conts";#N/A,#N/A,TRUE,"VOS";#N/A,#N/A,TRUE,"Warrington";#N/A,#N/A,TRUE,"Widnes"}</definedName>
    <definedName name="______________ccr1_5" localSheetId="3" hidden="1">{#N/A,#N/A,TRUE,"Cover";#N/A,#N/A,TRUE,"Conts";#N/A,#N/A,TRUE,"VOS";#N/A,#N/A,TRUE,"Warrington";#N/A,#N/A,TRUE,"Widnes"}</definedName>
    <definedName name="______________ccr1_5" localSheetId="5" hidden="1">{#N/A,#N/A,TRUE,"Cover";#N/A,#N/A,TRUE,"Conts";#N/A,#N/A,TRUE,"VOS";#N/A,#N/A,TRUE,"Warrington";#N/A,#N/A,TRUE,"Widnes"}</definedName>
    <definedName name="______________ccr1_5" hidden="1">{#N/A,#N/A,TRUE,"Cover";#N/A,#N/A,TRUE,"Conts";#N/A,#N/A,TRUE,"VOS";#N/A,#N/A,TRUE,"Warrington";#N/A,#N/A,TRUE,"Widnes"}</definedName>
    <definedName name="______________dao1">'[9]CT Thang Mo'!$B$189:$H$189</definedName>
    <definedName name="______________dao2">'[9]CT Thang Mo'!$B$161:$H$161</definedName>
    <definedName name="______________dap2">'[9]CT Thang Mo'!$B$162:$H$162</definedName>
    <definedName name="______________day1" localSheetId="8">'[14]Chiet tinh dz22'!#REF!</definedName>
    <definedName name="______________day1" localSheetId="10">'[14]Chiet tinh dz22'!#REF!</definedName>
    <definedName name="______________day1">'[14]Chiet tinh dz22'!#REF!</definedName>
    <definedName name="______________day2">'[15]Chiet tinh dz35'!$H$3</definedName>
    <definedName name="______________dbs1" localSheetId="8">'[6]Raw Data'!#REF!</definedName>
    <definedName name="______________dbs1" localSheetId="10">'[6]Raw Data'!#REF!</definedName>
    <definedName name="______________dbs1">'[6]Raw Data'!#REF!</definedName>
    <definedName name="______________dbs11" localSheetId="8">'[6]Raw Data'!#REF!</definedName>
    <definedName name="______________dbs11" localSheetId="10">'[6]Raw Data'!#REF!</definedName>
    <definedName name="______________dbs11">'[6]Raw Data'!#REF!</definedName>
    <definedName name="______________dbs76" localSheetId="8">'[6]Raw Data'!#REF!</definedName>
    <definedName name="______________dbs76" localSheetId="10">'[6]Raw Data'!#REF!</definedName>
    <definedName name="______________dbs76">'[6]Raw Data'!#REF!</definedName>
    <definedName name="______________dbu1" localSheetId="8">'[9]CT Thang Mo'!#REF!</definedName>
    <definedName name="______________dbu1" localSheetId="10">'[9]CT Thang Mo'!#REF!</definedName>
    <definedName name="______________dbu1">'[9]CT Thang Mo'!#REF!</definedName>
    <definedName name="______________dbu2">'[9]CT Thang Mo'!$B$93:$F$93</definedName>
    <definedName name="______________dep2" localSheetId="5">#REF!</definedName>
    <definedName name="______________dep2">#REF!</definedName>
    <definedName name="______________dep3" localSheetId="5">#REF!</definedName>
    <definedName name="______________dep3">#REF!</definedName>
    <definedName name="______________ext2" localSheetId="5">#REF!</definedName>
    <definedName name="______________ext2">#REF!</definedName>
    <definedName name="______________ext3">#REF!</definedName>
    <definedName name="______________gon4" localSheetId="8">#REF!</definedName>
    <definedName name="______________gon4" localSheetId="10">#REF!</definedName>
    <definedName name="______________gon4">#REF!</definedName>
    <definedName name="______________lap1" localSheetId="8">#REF!</definedName>
    <definedName name="______________lap1" localSheetId="10">#REF!</definedName>
    <definedName name="______________lap1">#REF!</definedName>
    <definedName name="______________lap2" localSheetId="8">#REF!</definedName>
    <definedName name="______________lap2" localSheetId="10">#REF!</definedName>
    <definedName name="______________lap2">#REF!</definedName>
    <definedName name="______________len2">#REF!</definedName>
    <definedName name="______________len3">#REF!</definedName>
    <definedName name="______________MCC3" localSheetId="8" hidden="1">{#N/A,#N/A,FALSE,"CCTV"}</definedName>
    <definedName name="______________MCC3" localSheetId="3" hidden="1">{#N/A,#N/A,FALSE,"CCTV"}</definedName>
    <definedName name="______________MCC3" localSheetId="5" hidden="1">{#N/A,#N/A,FALSE,"CCTV"}</definedName>
    <definedName name="______________MCC3" localSheetId="10" hidden="1">{#N/A,#N/A,FALSE,"CCTV"}</definedName>
    <definedName name="______________MCC3" hidden="1">{#N/A,#N/A,FALSE,"CCTV"}</definedName>
    <definedName name="______________new8" hidden="1">[13]GRSummary!#REF!</definedName>
    <definedName name="______________ngk1109" localSheetId="3" hidden="1">{#N/A,#N/A,FALSE,"估價單  (3)"}</definedName>
    <definedName name="______________ngk1109" localSheetId="5" hidden="1">{#N/A,#N/A,FALSE,"估價單  (3)"}</definedName>
    <definedName name="______________ngk1109" hidden="1">{#N/A,#N/A,FALSE,"估價單  (3)"}</definedName>
    <definedName name="______________ngk1109_2" localSheetId="3" hidden="1">{#N/A,#N/A,FALSE,"估價單  (3)"}</definedName>
    <definedName name="______________ngk1109_2" localSheetId="5" hidden="1">{#N/A,#N/A,FALSE,"估價單  (3)"}</definedName>
    <definedName name="______________ngk1109_2" hidden="1">{#N/A,#N/A,FALSE,"估價單  (3)"}</definedName>
    <definedName name="______________ngk1109_3" localSheetId="3" hidden="1">{#N/A,#N/A,FALSE,"估價單  (3)"}</definedName>
    <definedName name="______________ngk1109_3" localSheetId="5" hidden="1">{#N/A,#N/A,FALSE,"估價單  (3)"}</definedName>
    <definedName name="______________ngk1109_3" hidden="1">{#N/A,#N/A,FALSE,"估價單  (3)"}</definedName>
    <definedName name="______________ngk1109_4" localSheetId="3" hidden="1">{#N/A,#N/A,FALSE,"估價單  (3)"}</definedName>
    <definedName name="______________ngk1109_4" localSheetId="5" hidden="1">{#N/A,#N/A,FALSE,"估價單  (3)"}</definedName>
    <definedName name="______________ngk1109_4" hidden="1">{#N/A,#N/A,FALSE,"估價單  (3)"}</definedName>
    <definedName name="______________ngk1109_5" localSheetId="3" hidden="1">{#N/A,#N/A,FALSE,"估價單  (3)"}</definedName>
    <definedName name="______________ngk1109_5" localSheetId="5" hidden="1">{#N/A,#N/A,FALSE,"估價單  (3)"}</definedName>
    <definedName name="______________ngk1109_5" hidden="1">{#N/A,#N/A,FALSE,"估價單  (3)"}</definedName>
    <definedName name="______________NS1" localSheetId="5">#REF!</definedName>
    <definedName name="______________NS1">#REF!</definedName>
    <definedName name="______________old2">'[6]Raw Data'!$B$1:$CF$120</definedName>
    <definedName name="______________old3" localSheetId="8" hidden="1">{#N/A,#N/A,FALSE,"Summary";#N/A,#N/A,FALSE,"3TJ";#N/A,#N/A,FALSE,"3TN";#N/A,#N/A,FALSE,"3TP";#N/A,#N/A,FALSE,"3SJ";#N/A,#N/A,FALSE,"3CJ";#N/A,#N/A,FALSE,"3CN";#N/A,#N/A,FALSE,"3CP";#N/A,#N/A,FALSE,"3A"}</definedName>
    <definedName name="______________old3" localSheetId="3" hidden="1">{#N/A,#N/A,FALSE,"Summary";#N/A,#N/A,FALSE,"3TJ";#N/A,#N/A,FALSE,"3TN";#N/A,#N/A,FALSE,"3TP";#N/A,#N/A,FALSE,"3SJ";#N/A,#N/A,FALSE,"3CJ";#N/A,#N/A,FALSE,"3CN";#N/A,#N/A,FALSE,"3CP";#N/A,#N/A,FALSE,"3A"}</definedName>
    <definedName name="______________old3" localSheetId="5" hidden="1">{#N/A,#N/A,FALSE,"Summary";#N/A,#N/A,FALSE,"3TJ";#N/A,#N/A,FALSE,"3TN";#N/A,#N/A,FALSE,"3TP";#N/A,#N/A,FALSE,"3SJ";#N/A,#N/A,FALSE,"3CJ";#N/A,#N/A,FALSE,"3CN";#N/A,#N/A,FALSE,"3CP";#N/A,#N/A,FALSE,"3A"}</definedName>
    <definedName name="______________old3" localSheetId="10" hidden="1">{#N/A,#N/A,FALSE,"Summary";#N/A,#N/A,FALSE,"3TJ";#N/A,#N/A,FALSE,"3TN";#N/A,#N/A,FALSE,"3TP";#N/A,#N/A,FALSE,"3SJ";#N/A,#N/A,FALSE,"3CJ";#N/A,#N/A,FALSE,"3CN";#N/A,#N/A,FALSE,"3CP";#N/A,#N/A,FALSE,"3A"}</definedName>
    <definedName name="______________old3" hidden="1">{#N/A,#N/A,FALSE,"Summary";#N/A,#N/A,FALSE,"3TJ";#N/A,#N/A,FALSE,"3TN";#N/A,#N/A,FALSE,"3TP";#N/A,#N/A,FALSE,"3SJ";#N/A,#N/A,FALSE,"3CJ";#N/A,#N/A,FALSE,"3CN";#N/A,#N/A,FALSE,"3CP";#N/A,#N/A,FALSE,"3A"}</definedName>
    <definedName name="______________old4">'[6]Raw Data'!$B$1:$CF$120</definedName>
    <definedName name="______________old5" localSheetId="8" hidden="1">{#N/A,#N/A,FALSE,"Summary";#N/A,#N/A,FALSE,"3TJ";#N/A,#N/A,FALSE,"3TN";#N/A,#N/A,FALSE,"3TP";#N/A,#N/A,FALSE,"3SJ";#N/A,#N/A,FALSE,"3CJ";#N/A,#N/A,FALSE,"3CN";#N/A,#N/A,FALSE,"3CP";#N/A,#N/A,FALSE,"3A"}</definedName>
    <definedName name="______________old5" localSheetId="3" hidden="1">{#N/A,#N/A,FALSE,"Summary";#N/A,#N/A,FALSE,"3TJ";#N/A,#N/A,FALSE,"3TN";#N/A,#N/A,FALSE,"3TP";#N/A,#N/A,FALSE,"3SJ";#N/A,#N/A,FALSE,"3CJ";#N/A,#N/A,FALSE,"3CN";#N/A,#N/A,FALSE,"3CP";#N/A,#N/A,FALSE,"3A"}</definedName>
    <definedName name="______________old5" localSheetId="5" hidden="1">{#N/A,#N/A,FALSE,"Summary";#N/A,#N/A,FALSE,"3TJ";#N/A,#N/A,FALSE,"3TN";#N/A,#N/A,FALSE,"3TP";#N/A,#N/A,FALSE,"3SJ";#N/A,#N/A,FALSE,"3CJ";#N/A,#N/A,FALSE,"3CN";#N/A,#N/A,FALSE,"3CP";#N/A,#N/A,FALSE,"3A"}</definedName>
    <definedName name="______________old5" localSheetId="10" hidden="1">{#N/A,#N/A,FALSE,"Summary";#N/A,#N/A,FALSE,"3TJ";#N/A,#N/A,FALSE,"3TN";#N/A,#N/A,FALSE,"3TP";#N/A,#N/A,FALSE,"3SJ";#N/A,#N/A,FALSE,"3CJ";#N/A,#N/A,FALSE,"3CN";#N/A,#N/A,FALSE,"3CP";#N/A,#N/A,FALSE,"3A"}</definedName>
    <definedName name="______________old5" hidden="1">{#N/A,#N/A,FALSE,"Summary";#N/A,#N/A,FALSE,"3TJ";#N/A,#N/A,FALSE,"3TN";#N/A,#N/A,FALSE,"3TP";#N/A,#N/A,FALSE,"3SJ";#N/A,#N/A,FALSE,"3CJ";#N/A,#N/A,FALSE,"3CN";#N/A,#N/A,FALSE,"3CP";#N/A,#N/A,FALSE,"3A"}</definedName>
    <definedName name="______________old6">'[6]Raw Data'!$B$1:$CF$120</definedName>
    <definedName name="______________old7" localSheetId="8" hidden="1">{#N/A,#N/A,FALSE,"Summary";#N/A,#N/A,FALSE,"3TJ";#N/A,#N/A,FALSE,"3TN";#N/A,#N/A,FALSE,"3TP";#N/A,#N/A,FALSE,"3SJ";#N/A,#N/A,FALSE,"3CJ";#N/A,#N/A,FALSE,"3CN";#N/A,#N/A,FALSE,"3CP";#N/A,#N/A,FALSE,"3A"}</definedName>
    <definedName name="______________old7" localSheetId="3" hidden="1">{#N/A,#N/A,FALSE,"Summary";#N/A,#N/A,FALSE,"3TJ";#N/A,#N/A,FALSE,"3TN";#N/A,#N/A,FALSE,"3TP";#N/A,#N/A,FALSE,"3SJ";#N/A,#N/A,FALSE,"3CJ";#N/A,#N/A,FALSE,"3CN";#N/A,#N/A,FALSE,"3CP";#N/A,#N/A,FALSE,"3A"}</definedName>
    <definedName name="______________old7" localSheetId="5" hidden="1">{#N/A,#N/A,FALSE,"Summary";#N/A,#N/A,FALSE,"3TJ";#N/A,#N/A,FALSE,"3TN";#N/A,#N/A,FALSE,"3TP";#N/A,#N/A,FALSE,"3SJ";#N/A,#N/A,FALSE,"3CJ";#N/A,#N/A,FALSE,"3CN";#N/A,#N/A,FALSE,"3CP";#N/A,#N/A,FALSE,"3A"}</definedName>
    <definedName name="______________old7" localSheetId="10" hidden="1">{#N/A,#N/A,FALSE,"Summary";#N/A,#N/A,FALSE,"3TJ";#N/A,#N/A,FALSE,"3TN";#N/A,#N/A,FALSE,"3TP";#N/A,#N/A,FALSE,"3SJ";#N/A,#N/A,FALSE,"3CJ";#N/A,#N/A,FALSE,"3CN";#N/A,#N/A,FALSE,"3CP";#N/A,#N/A,FALSE,"3A"}</definedName>
    <definedName name="______________old7" hidden="1">{#N/A,#N/A,FALSE,"Summary";#N/A,#N/A,FALSE,"3TJ";#N/A,#N/A,FALSE,"3TN";#N/A,#N/A,FALSE,"3TP";#N/A,#N/A,FALSE,"3SJ";#N/A,#N/A,FALSE,"3CJ";#N/A,#N/A,FALSE,"3CN";#N/A,#N/A,FALSE,"3CP";#N/A,#N/A,FALSE,"3A"}</definedName>
    <definedName name="______________pc1">#REF!</definedName>
    <definedName name="______________pc2">#REF!</definedName>
    <definedName name="______________pc3">#REF!</definedName>
    <definedName name="______________QTY1">#N/A</definedName>
    <definedName name="______________SC1">#N/A</definedName>
    <definedName name="______________SHR1">#REF!</definedName>
    <definedName name="______________SHR2">#REF!</definedName>
    <definedName name="______________sw1" localSheetId="8">#REF!</definedName>
    <definedName name="______________sw1" localSheetId="10">#REF!</definedName>
    <definedName name="______________sw1">#REF!</definedName>
    <definedName name="______________sw2" localSheetId="8">#REF!</definedName>
    <definedName name="______________sw2" localSheetId="10">#REF!</definedName>
    <definedName name="______________sw2">#REF!</definedName>
    <definedName name="______________sw3" localSheetId="8">#REF!</definedName>
    <definedName name="______________sw3" localSheetId="10">#REF!</definedName>
    <definedName name="______________sw3">#REF!</definedName>
    <definedName name="______________sw4" localSheetId="8">#REF!</definedName>
    <definedName name="______________sw4" localSheetId="10">#REF!</definedName>
    <definedName name="______________sw4">#REF!</definedName>
    <definedName name="______________sw5" localSheetId="8">#REF!</definedName>
    <definedName name="______________sw5" localSheetId="10">#REF!</definedName>
    <definedName name="______________sw5">#REF!</definedName>
    <definedName name="______________sw6" localSheetId="8">#REF!</definedName>
    <definedName name="______________sw6" localSheetId="10">#REF!</definedName>
    <definedName name="______________sw6">#REF!</definedName>
    <definedName name="______________sw7" localSheetId="8">#REF!</definedName>
    <definedName name="______________sw7" localSheetId="10">#REF!</definedName>
    <definedName name="______________sw7">#REF!</definedName>
    <definedName name="______________sw70609" localSheetId="8">[10]MTP!#REF!</definedName>
    <definedName name="______________sw70609" localSheetId="10">[10]MTP!#REF!</definedName>
    <definedName name="______________sw70609">[10]MTP!#REF!</definedName>
    <definedName name="______________sw8" localSheetId="8">#REF!</definedName>
    <definedName name="______________sw8" localSheetId="5">#REF!</definedName>
    <definedName name="______________sw8" localSheetId="10">#REF!</definedName>
    <definedName name="______________sw8">#REF!</definedName>
    <definedName name="______________tax1" localSheetId="5">#REF!</definedName>
    <definedName name="______________tax1">#REF!</definedName>
    <definedName name="______________tax2">#REF!</definedName>
    <definedName name="______________tax3">#REF!</definedName>
    <definedName name="______________tax4">#REF!</definedName>
    <definedName name="______________tbc2">#REF!</definedName>
    <definedName name="______________tbc3">#REF!</definedName>
    <definedName name="______________uv10">#REF!</definedName>
    <definedName name="______________vc1">'[9]CT Thang Mo'!$B$34:$H$34</definedName>
    <definedName name="______________vc2">'[9]CT Thang Mo'!$B$35:$H$35</definedName>
    <definedName name="______________vc3">'[9]CT Thang Mo'!$B$36:$H$36</definedName>
    <definedName name="______________wid2" localSheetId="5">#REF!</definedName>
    <definedName name="______________wid2">#REF!</definedName>
    <definedName name="______________wid3" localSheetId="5">#REF!</definedName>
    <definedName name="______________wid3">#REF!</definedName>
    <definedName name="_____________a1">#N/A</definedName>
    <definedName name="_____________a123">#N/A</definedName>
    <definedName name="_____________a1234">#N/A</definedName>
    <definedName name="_____________ab1" localSheetId="8" hidden="1">{#N/A,#N/A,FALSE,"SumD";#N/A,#N/A,FALSE,"ElecD";#N/A,#N/A,FALSE,"MechD";#N/A,#N/A,FALSE,"GeotD";#N/A,#N/A,FALSE,"PrcsD";#N/A,#N/A,FALSE,"TunnD";#N/A,#N/A,FALSE,"CivlD";#N/A,#N/A,FALSE,"NtwkD";#N/A,#N/A,FALSE,"EstgD";#N/A,#N/A,FALSE,"PEngD"}</definedName>
    <definedName name="_____________ab1" localSheetId="3" hidden="1">{#N/A,#N/A,FALSE,"SumD";#N/A,#N/A,FALSE,"ElecD";#N/A,#N/A,FALSE,"MechD";#N/A,#N/A,FALSE,"GeotD";#N/A,#N/A,FALSE,"PrcsD";#N/A,#N/A,FALSE,"TunnD";#N/A,#N/A,FALSE,"CivlD";#N/A,#N/A,FALSE,"NtwkD";#N/A,#N/A,FALSE,"EstgD";#N/A,#N/A,FALSE,"PEngD"}</definedName>
    <definedName name="_____________ab1" localSheetId="5" hidden="1">{#N/A,#N/A,FALSE,"SumD";#N/A,#N/A,FALSE,"ElecD";#N/A,#N/A,FALSE,"MechD";#N/A,#N/A,FALSE,"GeotD";#N/A,#N/A,FALSE,"PrcsD";#N/A,#N/A,FALSE,"TunnD";#N/A,#N/A,FALSE,"CivlD";#N/A,#N/A,FALSE,"NtwkD";#N/A,#N/A,FALSE,"EstgD";#N/A,#N/A,FALSE,"PEngD"}</definedName>
    <definedName name="_____________ab1" localSheetId="10" hidden="1">{#N/A,#N/A,FALSE,"SumD";#N/A,#N/A,FALSE,"ElecD";#N/A,#N/A,FALSE,"MechD";#N/A,#N/A,FALSE,"GeotD";#N/A,#N/A,FALSE,"PrcsD";#N/A,#N/A,FALSE,"TunnD";#N/A,#N/A,FALSE,"CivlD";#N/A,#N/A,FALSE,"NtwkD";#N/A,#N/A,FALSE,"EstgD";#N/A,#N/A,FALSE,"PEngD"}</definedName>
    <definedName name="_____________ab1" hidden="1">{#N/A,#N/A,FALSE,"SumD";#N/A,#N/A,FALSE,"ElecD";#N/A,#N/A,FALSE,"MechD";#N/A,#N/A,FALSE,"GeotD";#N/A,#N/A,FALSE,"PrcsD";#N/A,#N/A,FALSE,"TunnD";#N/A,#N/A,FALSE,"CivlD";#N/A,#N/A,FALSE,"NtwkD";#N/A,#N/A,FALSE,"EstgD";#N/A,#N/A,FALSE,"PEngD"}</definedName>
    <definedName name="_____________all1">'[6]Raw Data'!$A$1:$K$63</definedName>
    <definedName name="_____________as1" localSheetId="8" hidden="1">{#N/A,#N/A,FALSE,"SumD";#N/A,#N/A,FALSE,"ElecD";#N/A,#N/A,FALSE,"MechD";#N/A,#N/A,FALSE,"GeotD";#N/A,#N/A,FALSE,"PrcsD";#N/A,#N/A,FALSE,"TunnD";#N/A,#N/A,FALSE,"CivlD";#N/A,#N/A,FALSE,"NtwkD";#N/A,#N/A,FALSE,"EstgD";#N/A,#N/A,FALSE,"PEngD"}</definedName>
    <definedName name="_____________as1" localSheetId="3" hidden="1">{#N/A,#N/A,FALSE,"SumD";#N/A,#N/A,FALSE,"ElecD";#N/A,#N/A,FALSE,"MechD";#N/A,#N/A,FALSE,"GeotD";#N/A,#N/A,FALSE,"PrcsD";#N/A,#N/A,FALSE,"TunnD";#N/A,#N/A,FALSE,"CivlD";#N/A,#N/A,FALSE,"NtwkD";#N/A,#N/A,FALSE,"EstgD";#N/A,#N/A,FALSE,"PEngD"}</definedName>
    <definedName name="_____________as1" localSheetId="5" hidden="1">{#N/A,#N/A,FALSE,"SumD";#N/A,#N/A,FALSE,"ElecD";#N/A,#N/A,FALSE,"MechD";#N/A,#N/A,FALSE,"GeotD";#N/A,#N/A,FALSE,"PrcsD";#N/A,#N/A,FALSE,"TunnD";#N/A,#N/A,FALSE,"CivlD";#N/A,#N/A,FALSE,"NtwkD";#N/A,#N/A,FALSE,"EstgD";#N/A,#N/A,FALSE,"PEngD"}</definedName>
    <definedName name="_____________as1" localSheetId="10" hidden="1">{#N/A,#N/A,FALSE,"SumD";#N/A,#N/A,FALSE,"ElecD";#N/A,#N/A,FALSE,"MechD";#N/A,#N/A,FALSE,"GeotD";#N/A,#N/A,FALSE,"PrcsD";#N/A,#N/A,FALSE,"TunnD";#N/A,#N/A,FALSE,"CivlD";#N/A,#N/A,FALSE,"NtwkD";#N/A,#N/A,FALSE,"EstgD";#N/A,#N/A,FALSE,"PEngD"}</definedName>
    <definedName name="_____________as1" hidden="1">{#N/A,#N/A,FALSE,"SumD";#N/A,#N/A,FALSE,"ElecD";#N/A,#N/A,FALSE,"MechD";#N/A,#N/A,FALSE,"GeotD";#N/A,#N/A,FALSE,"PrcsD";#N/A,#N/A,FALSE,"TunnD";#N/A,#N/A,FALSE,"CivlD";#N/A,#N/A,FALSE,"NtwkD";#N/A,#N/A,FALSE,"EstgD";#N/A,#N/A,FALSE,"PEngD"}</definedName>
    <definedName name="_____________B19000">#REF!</definedName>
    <definedName name="_____________B19999">#REF!</definedName>
    <definedName name="_____________B20000">#REF!</definedName>
    <definedName name="_____________BDR1" localSheetId="8">#REF!</definedName>
    <definedName name="_____________BDR1" localSheetId="10">#REF!</definedName>
    <definedName name="_____________BDR1">#REF!</definedName>
    <definedName name="_____________BDR2" localSheetId="8">#REF!</definedName>
    <definedName name="_____________BDR2" localSheetId="10">#REF!</definedName>
    <definedName name="_____________BDR2">#REF!</definedName>
    <definedName name="_____________BTM250" localSheetId="8">#REF!</definedName>
    <definedName name="_____________BTM250" localSheetId="10">#REF!</definedName>
    <definedName name="_____________BTM250">#REF!</definedName>
    <definedName name="_____________BVS4">'[11]Ra  stair'!#REF!</definedName>
    <definedName name="_____________ccr1" localSheetId="8" hidden="1">{#N/A,#N/A,TRUE,"Cover";#N/A,#N/A,TRUE,"Conts";#N/A,#N/A,TRUE,"VOS";#N/A,#N/A,TRUE,"Warrington";#N/A,#N/A,TRUE,"Widnes"}</definedName>
    <definedName name="_____________ccr1" localSheetId="3" hidden="1">{#N/A,#N/A,TRUE,"Cover";#N/A,#N/A,TRUE,"Conts";#N/A,#N/A,TRUE,"VOS";#N/A,#N/A,TRUE,"Warrington";#N/A,#N/A,TRUE,"Widnes"}</definedName>
    <definedName name="_____________ccr1" localSheetId="5" hidden="1">{#N/A,#N/A,TRUE,"Cover";#N/A,#N/A,TRUE,"Conts";#N/A,#N/A,TRUE,"VOS";#N/A,#N/A,TRUE,"Warrington";#N/A,#N/A,TRUE,"Widnes"}</definedName>
    <definedName name="_____________ccr1" localSheetId="10" hidden="1">{#N/A,#N/A,TRUE,"Cover";#N/A,#N/A,TRUE,"Conts";#N/A,#N/A,TRUE,"VOS";#N/A,#N/A,TRUE,"Warrington";#N/A,#N/A,TRUE,"Widnes"}</definedName>
    <definedName name="_____________ccr1" hidden="1">{#N/A,#N/A,TRUE,"Cover";#N/A,#N/A,TRUE,"Conts";#N/A,#N/A,TRUE,"VOS";#N/A,#N/A,TRUE,"Warrington";#N/A,#N/A,TRUE,"Widnes"}</definedName>
    <definedName name="_____________dao1">'[9]CT Thang Mo'!$B$189:$H$189</definedName>
    <definedName name="_____________dao2">'[9]CT Thang Mo'!$B$161:$H$161</definedName>
    <definedName name="_____________dap2">'[9]CT Thang Mo'!$B$162:$H$162</definedName>
    <definedName name="_____________day1" localSheetId="8">'[14]Chiet tinh dz22'!#REF!</definedName>
    <definedName name="_____________day1" localSheetId="10">'[14]Chiet tinh dz22'!#REF!</definedName>
    <definedName name="_____________day1">'[14]Chiet tinh dz22'!#REF!</definedName>
    <definedName name="_____________day2">'[15]Chiet tinh dz35'!$H$3</definedName>
    <definedName name="_____________dbs1" localSheetId="8">'[16]Raw Data'!#REF!</definedName>
    <definedName name="_____________dbs1" localSheetId="10">'[16]Raw Data'!#REF!</definedName>
    <definedName name="_____________dbs1">'[16]Raw Data'!#REF!</definedName>
    <definedName name="_____________dbs11" localSheetId="8">'[16]Raw Data'!#REF!</definedName>
    <definedName name="_____________dbs11" localSheetId="10">'[16]Raw Data'!#REF!</definedName>
    <definedName name="_____________dbs11">'[16]Raw Data'!#REF!</definedName>
    <definedName name="_____________dbs76" localSheetId="8">'[16]Raw Data'!#REF!</definedName>
    <definedName name="_____________dbs76" localSheetId="10">'[16]Raw Data'!#REF!</definedName>
    <definedName name="_____________dbs76">'[16]Raw Data'!#REF!</definedName>
    <definedName name="_____________dbu1" localSheetId="8">'[9]CT Thang Mo'!#REF!</definedName>
    <definedName name="_____________dbu1" localSheetId="10">'[9]CT Thang Mo'!#REF!</definedName>
    <definedName name="_____________dbu1">'[9]CT Thang Mo'!#REF!</definedName>
    <definedName name="_____________dbu2">'[9]CT Thang Mo'!$B$93:$F$93</definedName>
    <definedName name="_____________dep2" localSheetId="5">#REF!</definedName>
    <definedName name="_____________dep2">#REF!</definedName>
    <definedName name="_____________dep3" localSheetId="5">#REF!</definedName>
    <definedName name="_____________dep3">#REF!</definedName>
    <definedName name="_____________e20000" localSheetId="5">#REF!</definedName>
    <definedName name="_____________e20000">#REF!</definedName>
    <definedName name="_____________e99991">#REF!</definedName>
    <definedName name="_____________ext2">#REF!</definedName>
    <definedName name="_____________ext3">#REF!</definedName>
    <definedName name="_____________gon4" localSheetId="8">#REF!</definedName>
    <definedName name="_____________gon4" localSheetId="10">#REF!</definedName>
    <definedName name="_____________gon4">#REF!</definedName>
    <definedName name="_____________lap1" localSheetId="8">#REF!</definedName>
    <definedName name="_____________lap1" localSheetId="10">#REF!</definedName>
    <definedName name="_____________lap1">#REF!</definedName>
    <definedName name="_____________lap2" localSheetId="8">#REF!</definedName>
    <definedName name="_____________lap2" localSheetId="10">#REF!</definedName>
    <definedName name="_____________lap2">#REF!</definedName>
    <definedName name="_____________len2">#REF!</definedName>
    <definedName name="_____________len3">#REF!</definedName>
    <definedName name="_____________MCC3" localSheetId="8" hidden="1">{#N/A,#N/A,FALSE,"CCTV"}</definedName>
    <definedName name="_____________MCC3" localSheetId="3" hidden="1">{#N/A,#N/A,FALSE,"CCTV"}</definedName>
    <definedName name="_____________MCC3" localSheetId="5" hidden="1">{#N/A,#N/A,FALSE,"CCTV"}</definedName>
    <definedName name="_____________MCC3" localSheetId="10" hidden="1">{#N/A,#N/A,FALSE,"CCTV"}</definedName>
    <definedName name="_____________MCC3" hidden="1">{#N/A,#N/A,FALSE,"CCTV"}</definedName>
    <definedName name="_____________ngk1109" localSheetId="3" hidden="1">{#N/A,#N/A,FALSE,"估價單  (3)"}</definedName>
    <definedName name="_____________ngk1109" localSheetId="5" hidden="1">{#N/A,#N/A,FALSE,"估價單  (3)"}</definedName>
    <definedName name="_____________ngk1109" hidden="1">{#N/A,#N/A,FALSE,"估價單  (3)"}</definedName>
    <definedName name="_____________ngk1109_2" localSheetId="3" hidden="1">{#N/A,#N/A,FALSE,"估價單  (3)"}</definedName>
    <definedName name="_____________ngk1109_2" localSheetId="5" hidden="1">{#N/A,#N/A,FALSE,"估價單  (3)"}</definedName>
    <definedName name="_____________ngk1109_2" hidden="1">{#N/A,#N/A,FALSE,"估價單  (3)"}</definedName>
    <definedName name="_____________ngk1109_3" localSheetId="3" hidden="1">{#N/A,#N/A,FALSE,"估價單  (3)"}</definedName>
    <definedName name="_____________ngk1109_3" localSheetId="5" hidden="1">{#N/A,#N/A,FALSE,"估價單  (3)"}</definedName>
    <definedName name="_____________ngk1109_3" hidden="1">{#N/A,#N/A,FALSE,"估價單  (3)"}</definedName>
    <definedName name="_____________ngk1109_4" localSheetId="3" hidden="1">{#N/A,#N/A,FALSE,"估價單  (3)"}</definedName>
    <definedName name="_____________ngk1109_4" localSheetId="5" hidden="1">{#N/A,#N/A,FALSE,"估價單  (3)"}</definedName>
    <definedName name="_____________ngk1109_4" hidden="1">{#N/A,#N/A,FALSE,"估價單  (3)"}</definedName>
    <definedName name="_____________ngk1109_5" localSheetId="3" hidden="1">{#N/A,#N/A,FALSE,"估價單  (3)"}</definedName>
    <definedName name="_____________ngk1109_5" localSheetId="5" hidden="1">{#N/A,#N/A,FALSE,"估價單  (3)"}</definedName>
    <definedName name="_____________ngk1109_5" hidden="1">{#N/A,#N/A,FALSE,"估價單  (3)"}</definedName>
    <definedName name="_____________NS1" localSheetId="5">#REF!</definedName>
    <definedName name="_____________NS1">#REF!</definedName>
    <definedName name="_____________old2">'[6]Raw Data'!$B$1:$CF$120</definedName>
    <definedName name="_____________old3" localSheetId="8" hidden="1">{#N/A,#N/A,FALSE,"Summary";#N/A,#N/A,FALSE,"3TJ";#N/A,#N/A,FALSE,"3TN";#N/A,#N/A,FALSE,"3TP";#N/A,#N/A,FALSE,"3SJ";#N/A,#N/A,FALSE,"3CJ";#N/A,#N/A,FALSE,"3CN";#N/A,#N/A,FALSE,"3CP";#N/A,#N/A,FALSE,"3A"}</definedName>
    <definedName name="_____________old3" localSheetId="3" hidden="1">{#N/A,#N/A,FALSE,"Summary";#N/A,#N/A,FALSE,"3TJ";#N/A,#N/A,FALSE,"3TN";#N/A,#N/A,FALSE,"3TP";#N/A,#N/A,FALSE,"3SJ";#N/A,#N/A,FALSE,"3CJ";#N/A,#N/A,FALSE,"3CN";#N/A,#N/A,FALSE,"3CP";#N/A,#N/A,FALSE,"3A"}</definedName>
    <definedName name="_____________old3" localSheetId="5" hidden="1">{#N/A,#N/A,FALSE,"Summary";#N/A,#N/A,FALSE,"3TJ";#N/A,#N/A,FALSE,"3TN";#N/A,#N/A,FALSE,"3TP";#N/A,#N/A,FALSE,"3SJ";#N/A,#N/A,FALSE,"3CJ";#N/A,#N/A,FALSE,"3CN";#N/A,#N/A,FALSE,"3CP";#N/A,#N/A,FALSE,"3A"}</definedName>
    <definedName name="_____________old3" localSheetId="10" hidden="1">{#N/A,#N/A,FALSE,"Summary";#N/A,#N/A,FALSE,"3TJ";#N/A,#N/A,FALSE,"3TN";#N/A,#N/A,FALSE,"3TP";#N/A,#N/A,FALSE,"3SJ";#N/A,#N/A,FALSE,"3CJ";#N/A,#N/A,FALSE,"3CN";#N/A,#N/A,FALSE,"3CP";#N/A,#N/A,FALSE,"3A"}</definedName>
    <definedName name="_____________old3" hidden="1">{#N/A,#N/A,FALSE,"Summary";#N/A,#N/A,FALSE,"3TJ";#N/A,#N/A,FALSE,"3TN";#N/A,#N/A,FALSE,"3TP";#N/A,#N/A,FALSE,"3SJ";#N/A,#N/A,FALSE,"3CJ";#N/A,#N/A,FALSE,"3CN";#N/A,#N/A,FALSE,"3CP";#N/A,#N/A,FALSE,"3A"}</definedName>
    <definedName name="_____________old4">'[6]Raw Data'!$B$1:$CF$120</definedName>
    <definedName name="_____________old5" localSheetId="8" hidden="1">{#N/A,#N/A,FALSE,"Summary";#N/A,#N/A,FALSE,"3TJ";#N/A,#N/A,FALSE,"3TN";#N/A,#N/A,FALSE,"3TP";#N/A,#N/A,FALSE,"3SJ";#N/A,#N/A,FALSE,"3CJ";#N/A,#N/A,FALSE,"3CN";#N/A,#N/A,FALSE,"3CP";#N/A,#N/A,FALSE,"3A"}</definedName>
    <definedName name="_____________old5" localSheetId="3" hidden="1">{#N/A,#N/A,FALSE,"Summary";#N/A,#N/A,FALSE,"3TJ";#N/A,#N/A,FALSE,"3TN";#N/A,#N/A,FALSE,"3TP";#N/A,#N/A,FALSE,"3SJ";#N/A,#N/A,FALSE,"3CJ";#N/A,#N/A,FALSE,"3CN";#N/A,#N/A,FALSE,"3CP";#N/A,#N/A,FALSE,"3A"}</definedName>
    <definedName name="_____________old5" localSheetId="5" hidden="1">{#N/A,#N/A,FALSE,"Summary";#N/A,#N/A,FALSE,"3TJ";#N/A,#N/A,FALSE,"3TN";#N/A,#N/A,FALSE,"3TP";#N/A,#N/A,FALSE,"3SJ";#N/A,#N/A,FALSE,"3CJ";#N/A,#N/A,FALSE,"3CN";#N/A,#N/A,FALSE,"3CP";#N/A,#N/A,FALSE,"3A"}</definedName>
    <definedName name="_____________old5" localSheetId="10" hidden="1">{#N/A,#N/A,FALSE,"Summary";#N/A,#N/A,FALSE,"3TJ";#N/A,#N/A,FALSE,"3TN";#N/A,#N/A,FALSE,"3TP";#N/A,#N/A,FALSE,"3SJ";#N/A,#N/A,FALSE,"3CJ";#N/A,#N/A,FALSE,"3CN";#N/A,#N/A,FALSE,"3CP";#N/A,#N/A,FALSE,"3A"}</definedName>
    <definedName name="_____________old5" hidden="1">{#N/A,#N/A,FALSE,"Summary";#N/A,#N/A,FALSE,"3TJ";#N/A,#N/A,FALSE,"3TN";#N/A,#N/A,FALSE,"3TP";#N/A,#N/A,FALSE,"3SJ";#N/A,#N/A,FALSE,"3CJ";#N/A,#N/A,FALSE,"3CN";#N/A,#N/A,FALSE,"3CP";#N/A,#N/A,FALSE,"3A"}</definedName>
    <definedName name="_____________old6">'[6]Raw Data'!$B$1:$CF$120</definedName>
    <definedName name="_____________old7" localSheetId="8" hidden="1">{#N/A,#N/A,FALSE,"Summary";#N/A,#N/A,FALSE,"3TJ";#N/A,#N/A,FALSE,"3TN";#N/A,#N/A,FALSE,"3TP";#N/A,#N/A,FALSE,"3SJ";#N/A,#N/A,FALSE,"3CJ";#N/A,#N/A,FALSE,"3CN";#N/A,#N/A,FALSE,"3CP";#N/A,#N/A,FALSE,"3A"}</definedName>
    <definedName name="_____________old7" localSheetId="3" hidden="1">{#N/A,#N/A,FALSE,"Summary";#N/A,#N/A,FALSE,"3TJ";#N/A,#N/A,FALSE,"3TN";#N/A,#N/A,FALSE,"3TP";#N/A,#N/A,FALSE,"3SJ";#N/A,#N/A,FALSE,"3CJ";#N/A,#N/A,FALSE,"3CN";#N/A,#N/A,FALSE,"3CP";#N/A,#N/A,FALSE,"3A"}</definedName>
    <definedName name="_____________old7" localSheetId="5" hidden="1">{#N/A,#N/A,FALSE,"Summary";#N/A,#N/A,FALSE,"3TJ";#N/A,#N/A,FALSE,"3TN";#N/A,#N/A,FALSE,"3TP";#N/A,#N/A,FALSE,"3SJ";#N/A,#N/A,FALSE,"3CJ";#N/A,#N/A,FALSE,"3CN";#N/A,#N/A,FALSE,"3CP";#N/A,#N/A,FALSE,"3A"}</definedName>
    <definedName name="_____________old7" localSheetId="10" hidden="1">{#N/A,#N/A,FALSE,"Summary";#N/A,#N/A,FALSE,"3TJ";#N/A,#N/A,FALSE,"3TN";#N/A,#N/A,FALSE,"3TP";#N/A,#N/A,FALSE,"3SJ";#N/A,#N/A,FALSE,"3CJ";#N/A,#N/A,FALSE,"3CN";#N/A,#N/A,FALSE,"3CP";#N/A,#N/A,FALSE,"3A"}</definedName>
    <definedName name="_____________old7" hidden="1">{#N/A,#N/A,FALSE,"Summary";#N/A,#N/A,FALSE,"3TJ";#N/A,#N/A,FALSE,"3TN";#N/A,#N/A,FALSE,"3TP";#N/A,#N/A,FALSE,"3SJ";#N/A,#N/A,FALSE,"3CJ";#N/A,#N/A,FALSE,"3CN";#N/A,#N/A,FALSE,"3CP";#N/A,#N/A,FALSE,"3A"}</definedName>
    <definedName name="_____________pc1">#REF!</definedName>
    <definedName name="_____________pc2">#REF!</definedName>
    <definedName name="_____________pc3">#REF!</definedName>
    <definedName name="_____________QTY1">#N/A</definedName>
    <definedName name="_____________res1" localSheetId="8">[17]Sheet7!#REF!</definedName>
    <definedName name="_____________res1" localSheetId="10">[17]Sheet7!#REF!</definedName>
    <definedName name="_____________res1">[17]Sheet7!#REF!</definedName>
    <definedName name="_____________SC1">#N/A</definedName>
    <definedName name="_____________SHR1">#REF!</definedName>
    <definedName name="_____________SHR2">#REF!</definedName>
    <definedName name="_____________sw1" localSheetId="8">#REF!</definedName>
    <definedName name="_____________sw1" localSheetId="10">#REF!</definedName>
    <definedName name="_____________sw1">#REF!</definedName>
    <definedName name="_____________sw2" localSheetId="8">#REF!</definedName>
    <definedName name="_____________sw2" localSheetId="10">#REF!</definedName>
    <definedName name="_____________sw2">#REF!</definedName>
    <definedName name="_____________sw3" localSheetId="8">#REF!</definedName>
    <definedName name="_____________sw3" localSheetId="10">#REF!</definedName>
    <definedName name="_____________sw3">#REF!</definedName>
    <definedName name="_____________sw4" localSheetId="8">#REF!</definedName>
    <definedName name="_____________sw4" localSheetId="10">#REF!</definedName>
    <definedName name="_____________sw4">#REF!</definedName>
    <definedName name="_____________sw5" localSheetId="8">#REF!</definedName>
    <definedName name="_____________sw5" localSheetId="10">#REF!</definedName>
    <definedName name="_____________sw5">#REF!</definedName>
    <definedName name="_____________sw6" localSheetId="8">#REF!</definedName>
    <definedName name="_____________sw6" localSheetId="10">#REF!</definedName>
    <definedName name="_____________sw6">#REF!</definedName>
    <definedName name="_____________sw7" localSheetId="8">#REF!</definedName>
    <definedName name="_____________sw7" localSheetId="10">#REF!</definedName>
    <definedName name="_____________sw7">#REF!</definedName>
    <definedName name="_____________sw70609" localSheetId="8">[10]MTP!#REF!</definedName>
    <definedName name="_____________sw70609" localSheetId="10">[10]MTP!#REF!</definedName>
    <definedName name="_____________sw70609">[10]MTP!#REF!</definedName>
    <definedName name="_____________sw8" localSheetId="8">#REF!</definedName>
    <definedName name="_____________sw8" localSheetId="5">#REF!</definedName>
    <definedName name="_____________sw8" localSheetId="10">#REF!</definedName>
    <definedName name="_____________sw8">#REF!</definedName>
    <definedName name="_____________tax1" localSheetId="5">#REF!</definedName>
    <definedName name="_____________tax1">#REF!</definedName>
    <definedName name="_____________tax2">#REF!</definedName>
    <definedName name="_____________tax3">#REF!</definedName>
    <definedName name="_____________tax4">#REF!</definedName>
    <definedName name="_____________tbc2">#REF!</definedName>
    <definedName name="_____________tbc3">#REF!</definedName>
    <definedName name="_____________uv10">#REF!</definedName>
    <definedName name="_____________vc1">'[9]CT Thang Mo'!$B$34:$H$34</definedName>
    <definedName name="_____________vc2">'[9]CT Thang Mo'!$B$35:$H$35</definedName>
    <definedName name="_____________vc3">'[9]CT Thang Mo'!$B$36:$H$36</definedName>
    <definedName name="_____________wid2" localSheetId="5">#REF!</definedName>
    <definedName name="_____________wid2">#REF!</definedName>
    <definedName name="_____________wid3" localSheetId="5">#REF!</definedName>
    <definedName name="_____________wid3">#REF!</definedName>
    <definedName name="____________a1">#N/A</definedName>
    <definedName name="____________a123">#N/A</definedName>
    <definedName name="____________a1234">#N/A</definedName>
    <definedName name="____________ab1" localSheetId="8" hidden="1">{#N/A,#N/A,FALSE,"SumD";#N/A,#N/A,FALSE,"ElecD";#N/A,#N/A,FALSE,"MechD";#N/A,#N/A,FALSE,"GeotD";#N/A,#N/A,FALSE,"PrcsD";#N/A,#N/A,FALSE,"TunnD";#N/A,#N/A,FALSE,"CivlD";#N/A,#N/A,FALSE,"NtwkD";#N/A,#N/A,FALSE,"EstgD";#N/A,#N/A,FALSE,"PEngD"}</definedName>
    <definedName name="____________ab1" localSheetId="3" hidden="1">{#N/A,#N/A,FALSE,"SumD";#N/A,#N/A,FALSE,"ElecD";#N/A,#N/A,FALSE,"MechD";#N/A,#N/A,FALSE,"GeotD";#N/A,#N/A,FALSE,"PrcsD";#N/A,#N/A,FALSE,"TunnD";#N/A,#N/A,FALSE,"CivlD";#N/A,#N/A,FALSE,"NtwkD";#N/A,#N/A,FALSE,"EstgD";#N/A,#N/A,FALSE,"PEngD"}</definedName>
    <definedName name="____________ab1" localSheetId="5" hidden="1">{#N/A,#N/A,FALSE,"SumD";#N/A,#N/A,FALSE,"ElecD";#N/A,#N/A,FALSE,"MechD";#N/A,#N/A,FALSE,"GeotD";#N/A,#N/A,FALSE,"PrcsD";#N/A,#N/A,FALSE,"TunnD";#N/A,#N/A,FALSE,"CivlD";#N/A,#N/A,FALSE,"NtwkD";#N/A,#N/A,FALSE,"EstgD";#N/A,#N/A,FALSE,"PEngD"}</definedName>
    <definedName name="____________ab1" localSheetId="10" hidden="1">{#N/A,#N/A,FALSE,"SumD";#N/A,#N/A,FALSE,"ElecD";#N/A,#N/A,FALSE,"MechD";#N/A,#N/A,FALSE,"GeotD";#N/A,#N/A,FALSE,"PrcsD";#N/A,#N/A,FALSE,"TunnD";#N/A,#N/A,FALSE,"CivlD";#N/A,#N/A,FALSE,"NtwkD";#N/A,#N/A,FALSE,"EstgD";#N/A,#N/A,FALSE,"PEngD"}</definedName>
    <definedName name="____________ab1" hidden="1">{#N/A,#N/A,FALSE,"SumD";#N/A,#N/A,FALSE,"ElecD";#N/A,#N/A,FALSE,"MechD";#N/A,#N/A,FALSE,"GeotD";#N/A,#N/A,FALSE,"PrcsD";#N/A,#N/A,FALSE,"TunnD";#N/A,#N/A,FALSE,"CivlD";#N/A,#N/A,FALSE,"NtwkD";#N/A,#N/A,FALSE,"EstgD";#N/A,#N/A,FALSE,"PEngD"}</definedName>
    <definedName name="____________all1">'[6]Raw Data'!$A$1:$K$63</definedName>
    <definedName name="____________as1" localSheetId="8" hidden="1">{#N/A,#N/A,FALSE,"SumD";#N/A,#N/A,FALSE,"ElecD";#N/A,#N/A,FALSE,"MechD";#N/A,#N/A,FALSE,"GeotD";#N/A,#N/A,FALSE,"PrcsD";#N/A,#N/A,FALSE,"TunnD";#N/A,#N/A,FALSE,"CivlD";#N/A,#N/A,FALSE,"NtwkD";#N/A,#N/A,FALSE,"EstgD";#N/A,#N/A,FALSE,"PEngD"}</definedName>
    <definedName name="____________as1" localSheetId="3" hidden="1">{#N/A,#N/A,FALSE,"SumD";#N/A,#N/A,FALSE,"ElecD";#N/A,#N/A,FALSE,"MechD";#N/A,#N/A,FALSE,"GeotD";#N/A,#N/A,FALSE,"PrcsD";#N/A,#N/A,FALSE,"TunnD";#N/A,#N/A,FALSE,"CivlD";#N/A,#N/A,FALSE,"NtwkD";#N/A,#N/A,FALSE,"EstgD";#N/A,#N/A,FALSE,"PEngD"}</definedName>
    <definedName name="____________as1" localSheetId="5" hidden="1">{#N/A,#N/A,FALSE,"SumD";#N/A,#N/A,FALSE,"ElecD";#N/A,#N/A,FALSE,"MechD";#N/A,#N/A,FALSE,"GeotD";#N/A,#N/A,FALSE,"PrcsD";#N/A,#N/A,FALSE,"TunnD";#N/A,#N/A,FALSE,"CivlD";#N/A,#N/A,FALSE,"NtwkD";#N/A,#N/A,FALSE,"EstgD";#N/A,#N/A,FALSE,"PEngD"}</definedName>
    <definedName name="____________as1" localSheetId="10" hidden="1">{#N/A,#N/A,FALSE,"SumD";#N/A,#N/A,FALSE,"ElecD";#N/A,#N/A,FALSE,"MechD";#N/A,#N/A,FALSE,"GeotD";#N/A,#N/A,FALSE,"PrcsD";#N/A,#N/A,FALSE,"TunnD";#N/A,#N/A,FALSE,"CivlD";#N/A,#N/A,FALSE,"NtwkD";#N/A,#N/A,FALSE,"EstgD";#N/A,#N/A,FALSE,"PEngD"}</definedName>
    <definedName name="____________as1" hidden="1">{#N/A,#N/A,FALSE,"SumD";#N/A,#N/A,FALSE,"ElecD";#N/A,#N/A,FALSE,"MechD";#N/A,#N/A,FALSE,"GeotD";#N/A,#N/A,FALSE,"PrcsD";#N/A,#N/A,FALSE,"TunnD";#N/A,#N/A,FALSE,"CivlD";#N/A,#N/A,FALSE,"NtwkD";#N/A,#N/A,FALSE,"EstgD";#N/A,#N/A,FALSE,"PEngD"}</definedName>
    <definedName name="____________B19000">#REF!</definedName>
    <definedName name="____________B19999">#REF!</definedName>
    <definedName name="____________B20000">#REF!</definedName>
    <definedName name="____________BDR1" localSheetId="8">#REF!</definedName>
    <definedName name="____________BDR1" localSheetId="10">#REF!</definedName>
    <definedName name="____________BDR1">#REF!</definedName>
    <definedName name="____________BDR2" localSheetId="8">#REF!</definedName>
    <definedName name="____________BDR2" localSheetId="10">#REF!</definedName>
    <definedName name="____________BDR2">#REF!</definedName>
    <definedName name="____________BTM250" localSheetId="8">#REF!</definedName>
    <definedName name="____________BTM250" localSheetId="10">#REF!</definedName>
    <definedName name="____________BTM250">#REF!</definedName>
    <definedName name="____________BVS4">'[11]Ra  stair'!#REF!</definedName>
    <definedName name="____________ccr1" localSheetId="8" hidden="1">{#N/A,#N/A,TRUE,"Cover";#N/A,#N/A,TRUE,"Conts";#N/A,#N/A,TRUE,"VOS";#N/A,#N/A,TRUE,"Warrington";#N/A,#N/A,TRUE,"Widnes"}</definedName>
    <definedName name="____________ccr1" localSheetId="3" hidden="1">{#N/A,#N/A,TRUE,"Cover";#N/A,#N/A,TRUE,"Conts";#N/A,#N/A,TRUE,"VOS";#N/A,#N/A,TRUE,"Warrington";#N/A,#N/A,TRUE,"Widnes"}</definedName>
    <definedName name="____________ccr1" localSheetId="5" hidden="1">{#N/A,#N/A,TRUE,"Cover";#N/A,#N/A,TRUE,"Conts";#N/A,#N/A,TRUE,"VOS";#N/A,#N/A,TRUE,"Warrington";#N/A,#N/A,TRUE,"Widnes"}</definedName>
    <definedName name="____________ccr1" localSheetId="10" hidden="1">{#N/A,#N/A,TRUE,"Cover";#N/A,#N/A,TRUE,"Conts";#N/A,#N/A,TRUE,"VOS";#N/A,#N/A,TRUE,"Warrington";#N/A,#N/A,TRUE,"Widnes"}</definedName>
    <definedName name="____________ccr1" hidden="1">{#N/A,#N/A,TRUE,"Cover";#N/A,#N/A,TRUE,"Conts";#N/A,#N/A,TRUE,"VOS";#N/A,#N/A,TRUE,"Warrington";#N/A,#N/A,TRUE,"Widnes"}</definedName>
    <definedName name="____________dao1">'[9]CT Thang Mo'!$B$189:$H$189</definedName>
    <definedName name="____________dao2">'[9]CT Thang Mo'!$B$161:$H$161</definedName>
    <definedName name="____________dap2">'[9]CT Thang Mo'!$B$162:$H$162</definedName>
    <definedName name="____________day1" localSheetId="8">'[14]Chiet tinh dz22'!#REF!</definedName>
    <definedName name="____________day1" localSheetId="10">'[14]Chiet tinh dz22'!#REF!</definedName>
    <definedName name="____________day1">'[14]Chiet tinh dz22'!#REF!</definedName>
    <definedName name="____________day2">'[15]Chiet tinh dz35'!$H$3</definedName>
    <definedName name="____________dbs1" localSheetId="8">'[6]Raw Data'!#REF!</definedName>
    <definedName name="____________dbs1" localSheetId="10">'[6]Raw Data'!#REF!</definedName>
    <definedName name="____________dbs1">'[6]Raw Data'!#REF!</definedName>
    <definedName name="____________dbs11" localSheetId="8">'[6]Raw Data'!#REF!</definedName>
    <definedName name="____________dbs11" localSheetId="10">'[6]Raw Data'!#REF!</definedName>
    <definedName name="____________dbs11">'[6]Raw Data'!#REF!</definedName>
    <definedName name="____________dbs76" localSheetId="8">'[6]Raw Data'!#REF!</definedName>
    <definedName name="____________dbs76" localSheetId="10">'[6]Raw Data'!#REF!</definedName>
    <definedName name="____________dbs76">'[6]Raw Data'!#REF!</definedName>
    <definedName name="____________dbu1" localSheetId="8">'[9]CT Thang Mo'!#REF!</definedName>
    <definedName name="____________dbu1" localSheetId="10">'[9]CT Thang Mo'!#REF!</definedName>
    <definedName name="____________dbu1">'[9]CT Thang Mo'!#REF!</definedName>
    <definedName name="____________dbu2">'[9]CT Thang Mo'!$B$93:$F$93</definedName>
    <definedName name="____________dep2" localSheetId="5">#REF!</definedName>
    <definedName name="____________dep2">#REF!</definedName>
    <definedName name="____________dep3" localSheetId="5">#REF!</definedName>
    <definedName name="____________dep3">#REF!</definedName>
    <definedName name="____________e20000" localSheetId="5">#REF!</definedName>
    <definedName name="____________e20000">#REF!</definedName>
    <definedName name="____________e99991">#REF!</definedName>
    <definedName name="____________ext2">#REF!</definedName>
    <definedName name="____________ext3">#REF!</definedName>
    <definedName name="____________gon4" localSheetId="8">#REF!</definedName>
    <definedName name="____________gon4" localSheetId="10">#REF!</definedName>
    <definedName name="____________gon4">#REF!</definedName>
    <definedName name="____________lap1" localSheetId="8">#REF!</definedName>
    <definedName name="____________lap1" localSheetId="10">#REF!</definedName>
    <definedName name="____________lap1">#REF!</definedName>
    <definedName name="____________lap2" localSheetId="8">#REF!</definedName>
    <definedName name="____________lap2" localSheetId="10">#REF!</definedName>
    <definedName name="____________lap2">#REF!</definedName>
    <definedName name="____________len2">#REF!</definedName>
    <definedName name="____________len3">#REF!</definedName>
    <definedName name="____________MCC3" localSheetId="8" hidden="1">{#N/A,#N/A,FALSE,"CCTV"}</definedName>
    <definedName name="____________MCC3" localSheetId="3" hidden="1">{#N/A,#N/A,FALSE,"CCTV"}</definedName>
    <definedName name="____________MCC3" localSheetId="5" hidden="1">{#N/A,#N/A,FALSE,"CCTV"}</definedName>
    <definedName name="____________MCC3" localSheetId="10" hidden="1">{#N/A,#N/A,FALSE,"CCTV"}</definedName>
    <definedName name="____________MCC3" hidden="1">{#N/A,#N/A,FALSE,"CCTV"}</definedName>
    <definedName name="____________ngk1109" localSheetId="3" hidden="1">{#N/A,#N/A,FALSE,"估價單  (3)"}</definedName>
    <definedName name="____________ngk1109" localSheetId="5" hidden="1">{#N/A,#N/A,FALSE,"估價單  (3)"}</definedName>
    <definedName name="____________ngk1109" hidden="1">{#N/A,#N/A,FALSE,"估價單  (3)"}</definedName>
    <definedName name="____________ngk1109_2" localSheetId="3" hidden="1">{#N/A,#N/A,FALSE,"估價單  (3)"}</definedName>
    <definedName name="____________ngk1109_2" localSheetId="5" hidden="1">{#N/A,#N/A,FALSE,"估價單  (3)"}</definedName>
    <definedName name="____________ngk1109_2" hidden="1">{#N/A,#N/A,FALSE,"估價單  (3)"}</definedName>
    <definedName name="____________ngk1109_3" localSheetId="3" hidden="1">{#N/A,#N/A,FALSE,"估價單  (3)"}</definedName>
    <definedName name="____________ngk1109_3" localSheetId="5" hidden="1">{#N/A,#N/A,FALSE,"估價單  (3)"}</definedName>
    <definedName name="____________ngk1109_3" hidden="1">{#N/A,#N/A,FALSE,"估價單  (3)"}</definedName>
    <definedName name="____________ngk1109_4" localSheetId="3" hidden="1">{#N/A,#N/A,FALSE,"估價單  (3)"}</definedName>
    <definedName name="____________ngk1109_4" localSheetId="5" hidden="1">{#N/A,#N/A,FALSE,"估價單  (3)"}</definedName>
    <definedName name="____________ngk1109_4" hidden="1">{#N/A,#N/A,FALSE,"估價單  (3)"}</definedName>
    <definedName name="____________ngk1109_5" localSheetId="3" hidden="1">{#N/A,#N/A,FALSE,"估價單  (3)"}</definedName>
    <definedName name="____________ngk1109_5" localSheetId="5" hidden="1">{#N/A,#N/A,FALSE,"估價單  (3)"}</definedName>
    <definedName name="____________ngk1109_5" hidden="1">{#N/A,#N/A,FALSE,"估價單  (3)"}</definedName>
    <definedName name="____________NS1" localSheetId="5">#REF!</definedName>
    <definedName name="____________NS1">#REF!</definedName>
    <definedName name="____________old2">'[6]Raw Data'!$B$1:$CF$120</definedName>
    <definedName name="____________old3" localSheetId="8" hidden="1">{#N/A,#N/A,FALSE,"Summary";#N/A,#N/A,FALSE,"3TJ";#N/A,#N/A,FALSE,"3TN";#N/A,#N/A,FALSE,"3TP";#N/A,#N/A,FALSE,"3SJ";#N/A,#N/A,FALSE,"3CJ";#N/A,#N/A,FALSE,"3CN";#N/A,#N/A,FALSE,"3CP";#N/A,#N/A,FALSE,"3A"}</definedName>
    <definedName name="____________old3" localSheetId="3" hidden="1">{#N/A,#N/A,FALSE,"Summary";#N/A,#N/A,FALSE,"3TJ";#N/A,#N/A,FALSE,"3TN";#N/A,#N/A,FALSE,"3TP";#N/A,#N/A,FALSE,"3SJ";#N/A,#N/A,FALSE,"3CJ";#N/A,#N/A,FALSE,"3CN";#N/A,#N/A,FALSE,"3CP";#N/A,#N/A,FALSE,"3A"}</definedName>
    <definedName name="____________old3" localSheetId="5" hidden="1">{#N/A,#N/A,FALSE,"Summary";#N/A,#N/A,FALSE,"3TJ";#N/A,#N/A,FALSE,"3TN";#N/A,#N/A,FALSE,"3TP";#N/A,#N/A,FALSE,"3SJ";#N/A,#N/A,FALSE,"3CJ";#N/A,#N/A,FALSE,"3CN";#N/A,#N/A,FALSE,"3CP";#N/A,#N/A,FALSE,"3A"}</definedName>
    <definedName name="____________old3" localSheetId="10" hidden="1">{#N/A,#N/A,FALSE,"Summary";#N/A,#N/A,FALSE,"3TJ";#N/A,#N/A,FALSE,"3TN";#N/A,#N/A,FALSE,"3TP";#N/A,#N/A,FALSE,"3SJ";#N/A,#N/A,FALSE,"3CJ";#N/A,#N/A,FALSE,"3CN";#N/A,#N/A,FALSE,"3CP";#N/A,#N/A,FALSE,"3A"}</definedName>
    <definedName name="____________old3" hidden="1">{#N/A,#N/A,FALSE,"Summary";#N/A,#N/A,FALSE,"3TJ";#N/A,#N/A,FALSE,"3TN";#N/A,#N/A,FALSE,"3TP";#N/A,#N/A,FALSE,"3SJ";#N/A,#N/A,FALSE,"3CJ";#N/A,#N/A,FALSE,"3CN";#N/A,#N/A,FALSE,"3CP";#N/A,#N/A,FALSE,"3A"}</definedName>
    <definedName name="____________old4">'[6]Raw Data'!$B$1:$CF$120</definedName>
    <definedName name="____________old5" localSheetId="8" hidden="1">{#N/A,#N/A,FALSE,"Summary";#N/A,#N/A,FALSE,"3TJ";#N/A,#N/A,FALSE,"3TN";#N/A,#N/A,FALSE,"3TP";#N/A,#N/A,FALSE,"3SJ";#N/A,#N/A,FALSE,"3CJ";#N/A,#N/A,FALSE,"3CN";#N/A,#N/A,FALSE,"3CP";#N/A,#N/A,FALSE,"3A"}</definedName>
    <definedName name="____________old5" localSheetId="3" hidden="1">{#N/A,#N/A,FALSE,"Summary";#N/A,#N/A,FALSE,"3TJ";#N/A,#N/A,FALSE,"3TN";#N/A,#N/A,FALSE,"3TP";#N/A,#N/A,FALSE,"3SJ";#N/A,#N/A,FALSE,"3CJ";#N/A,#N/A,FALSE,"3CN";#N/A,#N/A,FALSE,"3CP";#N/A,#N/A,FALSE,"3A"}</definedName>
    <definedName name="____________old5" localSheetId="5" hidden="1">{#N/A,#N/A,FALSE,"Summary";#N/A,#N/A,FALSE,"3TJ";#N/A,#N/A,FALSE,"3TN";#N/A,#N/A,FALSE,"3TP";#N/A,#N/A,FALSE,"3SJ";#N/A,#N/A,FALSE,"3CJ";#N/A,#N/A,FALSE,"3CN";#N/A,#N/A,FALSE,"3CP";#N/A,#N/A,FALSE,"3A"}</definedName>
    <definedName name="____________old5" localSheetId="10" hidden="1">{#N/A,#N/A,FALSE,"Summary";#N/A,#N/A,FALSE,"3TJ";#N/A,#N/A,FALSE,"3TN";#N/A,#N/A,FALSE,"3TP";#N/A,#N/A,FALSE,"3SJ";#N/A,#N/A,FALSE,"3CJ";#N/A,#N/A,FALSE,"3CN";#N/A,#N/A,FALSE,"3CP";#N/A,#N/A,FALSE,"3A"}</definedName>
    <definedName name="____________old5" hidden="1">{#N/A,#N/A,FALSE,"Summary";#N/A,#N/A,FALSE,"3TJ";#N/A,#N/A,FALSE,"3TN";#N/A,#N/A,FALSE,"3TP";#N/A,#N/A,FALSE,"3SJ";#N/A,#N/A,FALSE,"3CJ";#N/A,#N/A,FALSE,"3CN";#N/A,#N/A,FALSE,"3CP";#N/A,#N/A,FALSE,"3A"}</definedName>
    <definedName name="____________old6">'[6]Raw Data'!$B$1:$CF$120</definedName>
    <definedName name="____________old7" localSheetId="8" hidden="1">{#N/A,#N/A,FALSE,"Summary";#N/A,#N/A,FALSE,"3TJ";#N/A,#N/A,FALSE,"3TN";#N/A,#N/A,FALSE,"3TP";#N/A,#N/A,FALSE,"3SJ";#N/A,#N/A,FALSE,"3CJ";#N/A,#N/A,FALSE,"3CN";#N/A,#N/A,FALSE,"3CP";#N/A,#N/A,FALSE,"3A"}</definedName>
    <definedName name="____________old7" localSheetId="3" hidden="1">{#N/A,#N/A,FALSE,"Summary";#N/A,#N/A,FALSE,"3TJ";#N/A,#N/A,FALSE,"3TN";#N/A,#N/A,FALSE,"3TP";#N/A,#N/A,FALSE,"3SJ";#N/A,#N/A,FALSE,"3CJ";#N/A,#N/A,FALSE,"3CN";#N/A,#N/A,FALSE,"3CP";#N/A,#N/A,FALSE,"3A"}</definedName>
    <definedName name="____________old7" localSheetId="5" hidden="1">{#N/A,#N/A,FALSE,"Summary";#N/A,#N/A,FALSE,"3TJ";#N/A,#N/A,FALSE,"3TN";#N/A,#N/A,FALSE,"3TP";#N/A,#N/A,FALSE,"3SJ";#N/A,#N/A,FALSE,"3CJ";#N/A,#N/A,FALSE,"3CN";#N/A,#N/A,FALSE,"3CP";#N/A,#N/A,FALSE,"3A"}</definedName>
    <definedName name="____________old7" localSheetId="10" hidden="1">{#N/A,#N/A,FALSE,"Summary";#N/A,#N/A,FALSE,"3TJ";#N/A,#N/A,FALSE,"3TN";#N/A,#N/A,FALSE,"3TP";#N/A,#N/A,FALSE,"3SJ";#N/A,#N/A,FALSE,"3CJ";#N/A,#N/A,FALSE,"3CN";#N/A,#N/A,FALSE,"3CP";#N/A,#N/A,FALSE,"3A"}</definedName>
    <definedName name="____________old7" hidden="1">{#N/A,#N/A,FALSE,"Summary";#N/A,#N/A,FALSE,"3TJ";#N/A,#N/A,FALSE,"3TN";#N/A,#N/A,FALSE,"3TP";#N/A,#N/A,FALSE,"3SJ";#N/A,#N/A,FALSE,"3CJ";#N/A,#N/A,FALSE,"3CN";#N/A,#N/A,FALSE,"3CP";#N/A,#N/A,FALSE,"3A"}</definedName>
    <definedName name="____________pc1">#REF!</definedName>
    <definedName name="____________pc2">#REF!</definedName>
    <definedName name="____________pc3">#REF!</definedName>
    <definedName name="____________QTY1">#N/A</definedName>
    <definedName name="____________REM1">#REF!</definedName>
    <definedName name="____________REM2">#REF!</definedName>
    <definedName name="____________SC1">#N/A</definedName>
    <definedName name="____________SHR1">#REF!</definedName>
    <definedName name="____________SHR2">#REF!</definedName>
    <definedName name="____________sw1" localSheetId="8">#REF!</definedName>
    <definedName name="____________sw1" localSheetId="10">#REF!</definedName>
    <definedName name="____________sw1">#REF!</definedName>
    <definedName name="____________sw2" localSheetId="8">#REF!</definedName>
    <definedName name="____________sw2" localSheetId="10">#REF!</definedName>
    <definedName name="____________sw2">#REF!</definedName>
    <definedName name="____________sw3" localSheetId="8">#REF!</definedName>
    <definedName name="____________sw3" localSheetId="10">#REF!</definedName>
    <definedName name="____________sw3">#REF!</definedName>
    <definedName name="____________sw4" localSheetId="8">#REF!</definedName>
    <definedName name="____________sw4" localSheetId="10">#REF!</definedName>
    <definedName name="____________sw4">#REF!</definedName>
    <definedName name="____________sw5" localSheetId="8">#REF!</definedName>
    <definedName name="____________sw5" localSheetId="10">#REF!</definedName>
    <definedName name="____________sw5">#REF!</definedName>
    <definedName name="____________sw6" localSheetId="8">#REF!</definedName>
    <definedName name="____________sw6" localSheetId="10">#REF!</definedName>
    <definedName name="____________sw6">#REF!</definedName>
    <definedName name="____________sw7" localSheetId="8">#REF!</definedName>
    <definedName name="____________sw7" localSheetId="10">#REF!</definedName>
    <definedName name="____________sw7">#REF!</definedName>
    <definedName name="____________sw70609" localSheetId="8">[10]MTP!#REF!</definedName>
    <definedName name="____________sw70609" localSheetId="10">[10]MTP!#REF!</definedName>
    <definedName name="____________sw70609">[10]MTP!#REF!</definedName>
    <definedName name="____________sw8" localSheetId="8">#REF!</definedName>
    <definedName name="____________sw8" localSheetId="5">#REF!</definedName>
    <definedName name="____________sw8" localSheetId="10">#REF!</definedName>
    <definedName name="____________sw8">#REF!</definedName>
    <definedName name="____________tax1" localSheetId="5">#REF!</definedName>
    <definedName name="____________tax1">#REF!</definedName>
    <definedName name="____________tax2">#REF!</definedName>
    <definedName name="____________tax3">#REF!</definedName>
    <definedName name="____________tax4">#REF!</definedName>
    <definedName name="____________tbc2">#REF!</definedName>
    <definedName name="____________tbc3">#REF!</definedName>
    <definedName name="____________uv10">#REF!</definedName>
    <definedName name="____________vc1">'[9]CT Thang Mo'!$B$34:$H$34</definedName>
    <definedName name="____________vc2">'[9]CT Thang Mo'!$B$35:$H$35</definedName>
    <definedName name="____________vc3">'[9]CT Thang Mo'!$B$36:$H$36</definedName>
    <definedName name="____________wid2" localSheetId="5">#REF!</definedName>
    <definedName name="____________wid2">#REF!</definedName>
    <definedName name="____________wid3" localSheetId="5">#REF!</definedName>
    <definedName name="____________wid3">#REF!</definedName>
    <definedName name="___________a1">#N/A</definedName>
    <definedName name="___________a123">#N/A</definedName>
    <definedName name="___________a1234">#N/A</definedName>
    <definedName name="___________ab1" localSheetId="8" hidden="1">{#N/A,#N/A,FALSE,"SumD";#N/A,#N/A,FALSE,"ElecD";#N/A,#N/A,FALSE,"MechD";#N/A,#N/A,FALSE,"GeotD";#N/A,#N/A,FALSE,"PrcsD";#N/A,#N/A,FALSE,"TunnD";#N/A,#N/A,FALSE,"CivlD";#N/A,#N/A,FALSE,"NtwkD";#N/A,#N/A,FALSE,"EstgD";#N/A,#N/A,FALSE,"PEngD"}</definedName>
    <definedName name="___________ab1" localSheetId="3" hidden="1">{#N/A,#N/A,FALSE,"SumD";#N/A,#N/A,FALSE,"ElecD";#N/A,#N/A,FALSE,"MechD";#N/A,#N/A,FALSE,"GeotD";#N/A,#N/A,FALSE,"PrcsD";#N/A,#N/A,FALSE,"TunnD";#N/A,#N/A,FALSE,"CivlD";#N/A,#N/A,FALSE,"NtwkD";#N/A,#N/A,FALSE,"EstgD";#N/A,#N/A,FALSE,"PEngD"}</definedName>
    <definedName name="___________ab1" localSheetId="5" hidden="1">{#N/A,#N/A,FALSE,"SumD";#N/A,#N/A,FALSE,"ElecD";#N/A,#N/A,FALSE,"MechD";#N/A,#N/A,FALSE,"GeotD";#N/A,#N/A,FALSE,"PrcsD";#N/A,#N/A,FALSE,"TunnD";#N/A,#N/A,FALSE,"CivlD";#N/A,#N/A,FALSE,"NtwkD";#N/A,#N/A,FALSE,"EstgD";#N/A,#N/A,FALSE,"PEngD"}</definedName>
    <definedName name="___________ab1" localSheetId="10" hidden="1">{#N/A,#N/A,FALSE,"SumD";#N/A,#N/A,FALSE,"ElecD";#N/A,#N/A,FALSE,"MechD";#N/A,#N/A,FALSE,"GeotD";#N/A,#N/A,FALSE,"PrcsD";#N/A,#N/A,FALSE,"TunnD";#N/A,#N/A,FALSE,"CivlD";#N/A,#N/A,FALSE,"NtwkD";#N/A,#N/A,FALSE,"EstgD";#N/A,#N/A,FALSE,"PEngD"}</definedName>
    <definedName name="___________ab1" hidden="1">{#N/A,#N/A,FALSE,"SumD";#N/A,#N/A,FALSE,"ElecD";#N/A,#N/A,FALSE,"MechD";#N/A,#N/A,FALSE,"GeotD";#N/A,#N/A,FALSE,"PrcsD";#N/A,#N/A,FALSE,"TunnD";#N/A,#N/A,FALSE,"CivlD";#N/A,#N/A,FALSE,"NtwkD";#N/A,#N/A,FALSE,"EstgD";#N/A,#N/A,FALSE,"PEngD"}</definedName>
    <definedName name="___________all1">'[6]Raw Data'!$A$1:$K$63</definedName>
    <definedName name="___________as1" localSheetId="8" hidden="1">{#N/A,#N/A,FALSE,"SumD";#N/A,#N/A,FALSE,"ElecD";#N/A,#N/A,FALSE,"MechD";#N/A,#N/A,FALSE,"GeotD";#N/A,#N/A,FALSE,"PrcsD";#N/A,#N/A,FALSE,"TunnD";#N/A,#N/A,FALSE,"CivlD";#N/A,#N/A,FALSE,"NtwkD";#N/A,#N/A,FALSE,"EstgD";#N/A,#N/A,FALSE,"PEngD"}</definedName>
    <definedName name="___________as1" localSheetId="3" hidden="1">{#N/A,#N/A,FALSE,"SumD";#N/A,#N/A,FALSE,"ElecD";#N/A,#N/A,FALSE,"MechD";#N/A,#N/A,FALSE,"GeotD";#N/A,#N/A,FALSE,"PrcsD";#N/A,#N/A,FALSE,"TunnD";#N/A,#N/A,FALSE,"CivlD";#N/A,#N/A,FALSE,"NtwkD";#N/A,#N/A,FALSE,"EstgD";#N/A,#N/A,FALSE,"PEngD"}</definedName>
    <definedName name="___________as1" localSheetId="5" hidden="1">{#N/A,#N/A,FALSE,"SumD";#N/A,#N/A,FALSE,"ElecD";#N/A,#N/A,FALSE,"MechD";#N/A,#N/A,FALSE,"GeotD";#N/A,#N/A,FALSE,"PrcsD";#N/A,#N/A,FALSE,"TunnD";#N/A,#N/A,FALSE,"CivlD";#N/A,#N/A,FALSE,"NtwkD";#N/A,#N/A,FALSE,"EstgD";#N/A,#N/A,FALSE,"PEngD"}</definedName>
    <definedName name="___________as1" localSheetId="10" hidden="1">{#N/A,#N/A,FALSE,"SumD";#N/A,#N/A,FALSE,"ElecD";#N/A,#N/A,FALSE,"MechD";#N/A,#N/A,FALSE,"GeotD";#N/A,#N/A,FALSE,"PrcsD";#N/A,#N/A,FALSE,"TunnD";#N/A,#N/A,FALSE,"CivlD";#N/A,#N/A,FALSE,"NtwkD";#N/A,#N/A,FALSE,"EstgD";#N/A,#N/A,FALSE,"PEngD"}</definedName>
    <definedName name="___________as1" hidden="1">{#N/A,#N/A,FALSE,"SumD";#N/A,#N/A,FALSE,"ElecD";#N/A,#N/A,FALSE,"MechD";#N/A,#N/A,FALSE,"GeotD";#N/A,#N/A,FALSE,"PrcsD";#N/A,#N/A,FALSE,"TunnD";#N/A,#N/A,FALSE,"CivlD";#N/A,#N/A,FALSE,"NtwkD";#N/A,#N/A,FALSE,"EstgD";#N/A,#N/A,FALSE,"PEngD"}</definedName>
    <definedName name="___________B19000">#REF!</definedName>
    <definedName name="___________B19999">#REF!</definedName>
    <definedName name="___________B20000">#REF!</definedName>
    <definedName name="___________BDR1" localSheetId="8">#REF!</definedName>
    <definedName name="___________BDR1" localSheetId="10">#REF!</definedName>
    <definedName name="___________BDR1">#REF!</definedName>
    <definedName name="___________BDR2" localSheetId="8">#REF!</definedName>
    <definedName name="___________BDR2" localSheetId="10">#REF!</definedName>
    <definedName name="___________BDR2">#REF!</definedName>
    <definedName name="___________BTM250" localSheetId="8">#REF!</definedName>
    <definedName name="___________BTM250" localSheetId="10">#REF!</definedName>
    <definedName name="___________BTM250">#REF!</definedName>
    <definedName name="___________BVS4">'[11]Ra  stair'!#REF!</definedName>
    <definedName name="___________ccr1" localSheetId="8" hidden="1">{#N/A,#N/A,TRUE,"Cover";#N/A,#N/A,TRUE,"Conts";#N/A,#N/A,TRUE,"VOS";#N/A,#N/A,TRUE,"Warrington";#N/A,#N/A,TRUE,"Widnes"}</definedName>
    <definedName name="___________ccr1" localSheetId="3" hidden="1">{#N/A,#N/A,TRUE,"Cover";#N/A,#N/A,TRUE,"Conts";#N/A,#N/A,TRUE,"VOS";#N/A,#N/A,TRUE,"Warrington";#N/A,#N/A,TRUE,"Widnes"}</definedName>
    <definedName name="___________ccr1" localSheetId="5" hidden="1">{#N/A,#N/A,TRUE,"Cover";#N/A,#N/A,TRUE,"Conts";#N/A,#N/A,TRUE,"VOS";#N/A,#N/A,TRUE,"Warrington";#N/A,#N/A,TRUE,"Widnes"}</definedName>
    <definedName name="___________ccr1" localSheetId="10" hidden="1">{#N/A,#N/A,TRUE,"Cover";#N/A,#N/A,TRUE,"Conts";#N/A,#N/A,TRUE,"VOS";#N/A,#N/A,TRUE,"Warrington";#N/A,#N/A,TRUE,"Widnes"}</definedName>
    <definedName name="___________ccr1" hidden="1">{#N/A,#N/A,TRUE,"Cover";#N/A,#N/A,TRUE,"Conts";#N/A,#N/A,TRUE,"VOS";#N/A,#N/A,TRUE,"Warrington";#N/A,#N/A,TRUE,"Widnes"}</definedName>
    <definedName name="___________dao1">'[9]CT Thang Mo'!$B$189:$H$189</definedName>
    <definedName name="___________dao2">'[9]CT Thang Mo'!$B$161:$H$161</definedName>
    <definedName name="___________dap2">'[9]CT Thang Mo'!$B$162:$H$162</definedName>
    <definedName name="___________day1" localSheetId="8">'[14]Chiet tinh dz22'!#REF!</definedName>
    <definedName name="___________day1" localSheetId="10">'[14]Chiet tinh dz22'!#REF!</definedName>
    <definedName name="___________day1">'[14]Chiet tinh dz22'!#REF!</definedName>
    <definedName name="___________day2">'[15]Chiet tinh dz35'!$H$3</definedName>
    <definedName name="___________dbs1" localSheetId="8">'[16]Raw Data'!#REF!</definedName>
    <definedName name="___________dbs1" localSheetId="10">'[16]Raw Data'!#REF!</definedName>
    <definedName name="___________dbs1">'[16]Raw Data'!#REF!</definedName>
    <definedName name="___________dbs11" localSheetId="8">'[16]Raw Data'!#REF!</definedName>
    <definedName name="___________dbs11" localSheetId="10">'[16]Raw Data'!#REF!</definedName>
    <definedName name="___________dbs11">'[16]Raw Data'!#REF!</definedName>
    <definedName name="___________dbs76" localSheetId="8">'[16]Raw Data'!#REF!</definedName>
    <definedName name="___________dbs76" localSheetId="10">'[16]Raw Data'!#REF!</definedName>
    <definedName name="___________dbs76">'[16]Raw Data'!#REF!</definedName>
    <definedName name="___________dbu1" localSheetId="8">'[9]CT Thang Mo'!#REF!</definedName>
    <definedName name="___________dbu1" localSheetId="10">'[9]CT Thang Mo'!#REF!</definedName>
    <definedName name="___________dbu1">'[9]CT Thang Mo'!#REF!</definedName>
    <definedName name="___________dbu2">'[9]CT Thang Mo'!$B$93:$F$93</definedName>
    <definedName name="___________dep2" localSheetId="5">#REF!</definedName>
    <definedName name="___________dep2">#REF!</definedName>
    <definedName name="___________dep3" localSheetId="5">#REF!</definedName>
    <definedName name="___________dep3">#REF!</definedName>
    <definedName name="___________e20000" localSheetId="5">#REF!</definedName>
    <definedName name="___________e20000">#REF!</definedName>
    <definedName name="___________e99991">#REF!</definedName>
    <definedName name="___________ext2">#REF!</definedName>
    <definedName name="___________ext3">#REF!</definedName>
    <definedName name="___________gon4" localSheetId="8">#REF!</definedName>
    <definedName name="___________gon4" localSheetId="10">#REF!</definedName>
    <definedName name="___________gon4">#REF!</definedName>
    <definedName name="___________lap1" localSheetId="8">#REF!</definedName>
    <definedName name="___________lap1" localSheetId="10">#REF!</definedName>
    <definedName name="___________lap1">#REF!</definedName>
    <definedName name="___________lap2" localSheetId="8">#REF!</definedName>
    <definedName name="___________lap2" localSheetId="10">#REF!</definedName>
    <definedName name="___________lap2">#REF!</definedName>
    <definedName name="___________len2">#REF!</definedName>
    <definedName name="___________len3">#REF!</definedName>
    <definedName name="___________MCC3" localSheetId="8" hidden="1">{#N/A,#N/A,FALSE,"CCTV"}</definedName>
    <definedName name="___________MCC3" localSheetId="3" hidden="1">{#N/A,#N/A,FALSE,"CCTV"}</definedName>
    <definedName name="___________MCC3" localSheetId="5" hidden="1">{#N/A,#N/A,FALSE,"CCTV"}</definedName>
    <definedName name="___________MCC3" localSheetId="10" hidden="1">{#N/A,#N/A,FALSE,"CCTV"}</definedName>
    <definedName name="___________MCC3" hidden="1">{#N/A,#N/A,FALSE,"CCTV"}</definedName>
    <definedName name="___________new8" hidden="1">[13]GRSummary!#REF!</definedName>
    <definedName name="___________ngk1109" localSheetId="3" hidden="1">{#N/A,#N/A,FALSE,"估價單  (3)"}</definedName>
    <definedName name="___________ngk1109" localSheetId="5" hidden="1">{#N/A,#N/A,FALSE,"估價單  (3)"}</definedName>
    <definedName name="___________ngk1109" hidden="1">{#N/A,#N/A,FALSE,"估價單  (3)"}</definedName>
    <definedName name="___________ngk1109_2" localSheetId="3" hidden="1">{#N/A,#N/A,FALSE,"估價單  (3)"}</definedName>
    <definedName name="___________ngk1109_2" localSheetId="5" hidden="1">{#N/A,#N/A,FALSE,"估價單  (3)"}</definedName>
    <definedName name="___________ngk1109_2" hidden="1">{#N/A,#N/A,FALSE,"估價單  (3)"}</definedName>
    <definedName name="___________ngk1109_3" localSheetId="3" hidden="1">{#N/A,#N/A,FALSE,"估價單  (3)"}</definedName>
    <definedName name="___________ngk1109_3" localSheetId="5" hidden="1">{#N/A,#N/A,FALSE,"估價單  (3)"}</definedName>
    <definedName name="___________ngk1109_3" hidden="1">{#N/A,#N/A,FALSE,"估價單  (3)"}</definedName>
    <definedName name="___________ngk1109_4" localSheetId="3" hidden="1">{#N/A,#N/A,FALSE,"估價單  (3)"}</definedName>
    <definedName name="___________ngk1109_4" localSheetId="5" hidden="1">{#N/A,#N/A,FALSE,"估價單  (3)"}</definedName>
    <definedName name="___________ngk1109_4" hidden="1">{#N/A,#N/A,FALSE,"估價單  (3)"}</definedName>
    <definedName name="___________ngk1109_5" localSheetId="3" hidden="1">{#N/A,#N/A,FALSE,"估價單  (3)"}</definedName>
    <definedName name="___________ngk1109_5" localSheetId="5" hidden="1">{#N/A,#N/A,FALSE,"估價單  (3)"}</definedName>
    <definedName name="___________ngk1109_5" hidden="1">{#N/A,#N/A,FALSE,"估價單  (3)"}</definedName>
    <definedName name="___________NS1" localSheetId="5">#REF!</definedName>
    <definedName name="___________NS1">#REF!</definedName>
    <definedName name="___________old2">'[6]Raw Data'!$B$1:$CF$120</definedName>
    <definedName name="___________old3" localSheetId="8" hidden="1">{#N/A,#N/A,FALSE,"Summary";#N/A,#N/A,FALSE,"3TJ";#N/A,#N/A,FALSE,"3TN";#N/A,#N/A,FALSE,"3TP";#N/A,#N/A,FALSE,"3SJ";#N/A,#N/A,FALSE,"3CJ";#N/A,#N/A,FALSE,"3CN";#N/A,#N/A,FALSE,"3CP";#N/A,#N/A,FALSE,"3A"}</definedName>
    <definedName name="___________old3" localSheetId="3" hidden="1">{#N/A,#N/A,FALSE,"Summary";#N/A,#N/A,FALSE,"3TJ";#N/A,#N/A,FALSE,"3TN";#N/A,#N/A,FALSE,"3TP";#N/A,#N/A,FALSE,"3SJ";#N/A,#N/A,FALSE,"3CJ";#N/A,#N/A,FALSE,"3CN";#N/A,#N/A,FALSE,"3CP";#N/A,#N/A,FALSE,"3A"}</definedName>
    <definedName name="___________old3" localSheetId="5" hidden="1">{#N/A,#N/A,FALSE,"Summary";#N/A,#N/A,FALSE,"3TJ";#N/A,#N/A,FALSE,"3TN";#N/A,#N/A,FALSE,"3TP";#N/A,#N/A,FALSE,"3SJ";#N/A,#N/A,FALSE,"3CJ";#N/A,#N/A,FALSE,"3CN";#N/A,#N/A,FALSE,"3CP";#N/A,#N/A,FALSE,"3A"}</definedName>
    <definedName name="___________old3" localSheetId="10" hidden="1">{#N/A,#N/A,FALSE,"Summary";#N/A,#N/A,FALSE,"3TJ";#N/A,#N/A,FALSE,"3TN";#N/A,#N/A,FALSE,"3TP";#N/A,#N/A,FALSE,"3SJ";#N/A,#N/A,FALSE,"3CJ";#N/A,#N/A,FALSE,"3CN";#N/A,#N/A,FALSE,"3CP";#N/A,#N/A,FALSE,"3A"}</definedName>
    <definedName name="___________old3" hidden="1">{#N/A,#N/A,FALSE,"Summary";#N/A,#N/A,FALSE,"3TJ";#N/A,#N/A,FALSE,"3TN";#N/A,#N/A,FALSE,"3TP";#N/A,#N/A,FALSE,"3SJ";#N/A,#N/A,FALSE,"3CJ";#N/A,#N/A,FALSE,"3CN";#N/A,#N/A,FALSE,"3CP";#N/A,#N/A,FALSE,"3A"}</definedName>
    <definedName name="___________old4">'[6]Raw Data'!$B$1:$CF$120</definedName>
    <definedName name="___________old5" localSheetId="8" hidden="1">{#N/A,#N/A,FALSE,"Summary";#N/A,#N/A,FALSE,"3TJ";#N/A,#N/A,FALSE,"3TN";#N/A,#N/A,FALSE,"3TP";#N/A,#N/A,FALSE,"3SJ";#N/A,#N/A,FALSE,"3CJ";#N/A,#N/A,FALSE,"3CN";#N/A,#N/A,FALSE,"3CP";#N/A,#N/A,FALSE,"3A"}</definedName>
    <definedName name="___________old5" localSheetId="3" hidden="1">{#N/A,#N/A,FALSE,"Summary";#N/A,#N/A,FALSE,"3TJ";#N/A,#N/A,FALSE,"3TN";#N/A,#N/A,FALSE,"3TP";#N/A,#N/A,FALSE,"3SJ";#N/A,#N/A,FALSE,"3CJ";#N/A,#N/A,FALSE,"3CN";#N/A,#N/A,FALSE,"3CP";#N/A,#N/A,FALSE,"3A"}</definedName>
    <definedName name="___________old5" localSheetId="5" hidden="1">{#N/A,#N/A,FALSE,"Summary";#N/A,#N/A,FALSE,"3TJ";#N/A,#N/A,FALSE,"3TN";#N/A,#N/A,FALSE,"3TP";#N/A,#N/A,FALSE,"3SJ";#N/A,#N/A,FALSE,"3CJ";#N/A,#N/A,FALSE,"3CN";#N/A,#N/A,FALSE,"3CP";#N/A,#N/A,FALSE,"3A"}</definedName>
    <definedName name="___________old5" localSheetId="10" hidden="1">{#N/A,#N/A,FALSE,"Summary";#N/A,#N/A,FALSE,"3TJ";#N/A,#N/A,FALSE,"3TN";#N/A,#N/A,FALSE,"3TP";#N/A,#N/A,FALSE,"3SJ";#N/A,#N/A,FALSE,"3CJ";#N/A,#N/A,FALSE,"3CN";#N/A,#N/A,FALSE,"3CP";#N/A,#N/A,FALSE,"3A"}</definedName>
    <definedName name="___________old5" hidden="1">{#N/A,#N/A,FALSE,"Summary";#N/A,#N/A,FALSE,"3TJ";#N/A,#N/A,FALSE,"3TN";#N/A,#N/A,FALSE,"3TP";#N/A,#N/A,FALSE,"3SJ";#N/A,#N/A,FALSE,"3CJ";#N/A,#N/A,FALSE,"3CN";#N/A,#N/A,FALSE,"3CP";#N/A,#N/A,FALSE,"3A"}</definedName>
    <definedName name="___________old6">'[6]Raw Data'!$B$1:$CF$120</definedName>
    <definedName name="___________old7" localSheetId="8" hidden="1">{#N/A,#N/A,FALSE,"Summary";#N/A,#N/A,FALSE,"3TJ";#N/A,#N/A,FALSE,"3TN";#N/A,#N/A,FALSE,"3TP";#N/A,#N/A,FALSE,"3SJ";#N/A,#N/A,FALSE,"3CJ";#N/A,#N/A,FALSE,"3CN";#N/A,#N/A,FALSE,"3CP";#N/A,#N/A,FALSE,"3A"}</definedName>
    <definedName name="___________old7" localSheetId="3" hidden="1">{#N/A,#N/A,FALSE,"Summary";#N/A,#N/A,FALSE,"3TJ";#N/A,#N/A,FALSE,"3TN";#N/A,#N/A,FALSE,"3TP";#N/A,#N/A,FALSE,"3SJ";#N/A,#N/A,FALSE,"3CJ";#N/A,#N/A,FALSE,"3CN";#N/A,#N/A,FALSE,"3CP";#N/A,#N/A,FALSE,"3A"}</definedName>
    <definedName name="___________old7" localSheetId="5" hidden="1">{#N/A,#N/A,FALSE,"Summary";#N/A,#N/A,FALSE,"3TJ";#N/A,#N/A,FALSE,"3TN";#N/A,#N/A,FALSE,"3TP";#N/A,#N/A,FALSE,"3SJ";#N/A,#N/A,FALSE,"3CJ";#N/A,#N/A,FALSE,"3CN";#N/A,#N/A,FALSE,"3CP";#N/A,#N/A,FALSE,"3A"}</definedName>
    <definedName name="___________old7" localSheetId="10" hidden="1">{#N/A,#N/A,FALSE,"Summary";#N/A,#N/A,FALSE,"3TJ";#N/A,#N/A,FALSE,"3TN";#N/A,#N/A,FALSE,"3TP";#N/A,#N/A,FALSE,"3SJ";#N/A,#N/A,FALSE,"3CJ";#N/A,#N/A,FALSE,"3CN";#N/A,#N/A,FALSE,"3CP";#N/A,#N/A,FALSE,"3A"}</definedName>
    <definedName name="___________old7" hidden="1">{#N/A,#N/A,FALSE,"Summary";#N/A,#N/A,FALSE,"3TJ";#N/A,#N/A,FALSE,"3TN";#N/A,#N/A,FALSE,"3TP";#N/A,#N/A,FALSE,"3SJ";#N/A,#N/A,FALSE,"3CJ";#N/A,#N/A,FALSE,"3CN";#N/A,#N/A,FALSE,"3CP";#N/A,#N/A,FALSE,"3A"}</definedName>
    <definedName name="___________pc1">#REF!</definedName>
    <definedName name="___________pc2">#REF!</definedName>
    <definedName name="___________pc3">#REF!</definedName>
    <definedName name="___________QTY1">#N/A</definedName>
    <definedName name="___________res1" localSheetId="8">[17]Sheet7!#REF!</definedName>
    <definedName name="___________res1" localSheetId="10">[17]Sheet7!#REF!</definedName>
    <definedName name="___________res1">[17]Sheet7!#REF!</definedName>
    <definedName name="___________SC1">#N/A</definedName>
    <definedName name="___________sdb2" localSheetId="5">#REF!</definedName>
    <definedName name="___________sdb2">#REF!</definedName>
    <definedName name="___________SHR1" localSheetId="5">#REF!</definedName>
    <definedName name="___________SHR1">#REF!</definedName>
    <definedName name="___________SHR2" localSheetId="5">#REF!</definedName>
    <definedName name="___________SHR2">#REF!</definedName>
    <definedName name="___________sw1" localSheetId="8">#REF!</definedName>
    <definedName name="___________sw1" localSheetId="10">#REF!</definedName>
    <definedName name="___________sw1">#REF!</definedName>
    <definedName name="___________sw2" localSheetId="8">#REF!</definedName>
    <definedName name="___________sw2" localSheetId="10">#REF!</definedName>
    <definedName name="___________sw2">#REF!</definedName>
    <definedName name="___________sw3" localSheetId="8">#REF!</definedName>
    <definedName name="___________sw3" localSheetId="10">#REF!</definedName>
    <definedName name="___________sw3">#REF!</definedName>
    <definedName name="___________sw4" localSheetId="8">#REF!</definedName>
    <definedName name="___________sw4" localSheetId="10">#REF!</definedName>
    <definedName name="___________sw4">#REF!</definedName>
    <definedName name="___________sw5" localSheetId="8">#REF!</definedName>
    <definedName name="___________sw5" localSheetId="10">#REF!</definedName>
    <definedName name="___________sw5">#REF!</definedName>
    <definedName name="___________sw6" localSheetId="8">#REF!</definedName>
    <definedName name="___________sw6" localSheetId="10">#REF!</definedName>
    <definedName name="___________sw6">#REF!</definedName>
    <definedName name="___________sw7" localSheetId="8">#REF!</definedName>
    <definedName name="___________sw7" localSheetId="10">#REF!</definedName>
    <definedName name="___________sw7">#REF!</definedName>
    <definedName name="___________sw70609" localSheetId="8">[10]MTP!#REF!</definedName>
    <definedName name="___________sw70609" localSheetId="10">[10]MTP!#REF!</definedName>
    <definedName name="___________sw70609">[10]MTP!#REF!</definedName>
    <definedName name="___________sw8" localSheetId="8">#REF!</definedName>
    <definedName name="___________sw8" localSheetId="5">#REF!</definedName>
    <definedName name="___________sw8" localSheetId="10">#REF!</definedName>
    <definedName name="___________sw8">#REF!</definedName>
    <definedName name="___________tab2" localSheetId="5">#REF!</definedName>
    <definedName name="___________tab2">#REF!</definedName>
    <definedName name="___________tax1">#REF!</definedName>
    <definedName name="___________tax2">#REF!</definedName>
    <definedName name="___________tax3">#REF!</definedName>
    <definedName name="___________tax4">#REF!</definedName>
    <definedName name="___________tbc2">#REF!</definedName>
    <definedName name="___________tbc3">#REF!</definedName>
    <definedName name="___________uv10">#REF!</definedName>
    <definedName name="___________vc1">'[9]CT Thang Mo'!$B$34:$H$34</definedName>
    <definedName name="___________vc2">'[9]CT Thang Mo'!$B$35:$H$35</definedName>
    <definedName name="___________vc3">'[9]CT Thang Mo'!$B$36:$H$36</definedName>
    <definedName name="___________wid2" localSheetId="5">#REF!</definedName>
    <definedName name="___________wid2">#REF!</definedName>
    <definedName name="___________wid3" localSheetId="5">#REF!</definedName>
    <definedName name="___________wid3">#REF!</definedName>
    <definedName name="__________a1" localSheetId="5">#REF!</definedName>
    <definedName name="__________a1">#REF!</definedName>
    <definedName name="__________a123">#N/A</definedName>
    <definedName name="__________a1234">#N/A</definedName>
    <definedName name="__________ab1" localSheetId="8" hidden="1">{#N/A,#N/A,FALSE,"SumD";#N/A,#N/A,FALSE,"ElecD";#N/A,#N/A,FALSE,"MechD";#N/A,#N/A,FALSE,"GeotD";#N/A,#N/A,FALSE,"PrcsD";#N/A,#N/A,FALSE,"TunnD";#N/A,#N/A,FALSE,"CivlD";#N/A,#N/A,FALSE,"NtwkD";#N/A,#N/A,FALSE,"EstgD";#N/A,#N/A,FALSE,"PEngD"}</definedName>
    <definedName name="__________ab1" localSheetId="3" hidden="1">{#N/A,#N/A,FALSE,"SumD";#N/A,#N/A,FALSE,"ElecD";#N/A,#N/A,FALSE,"MechD";#N/A,#N/A,FALSE,"GeotD";#N/A,#N/A,FALSE,"PrcsD";#N/A,#N/A,FALSE,"TunnD";#N/A,#N/A,FALSE,"CivlD";#N/A,#N/A,FALSE,"NtwkD";#N/A,#N/A,FALSE,"EstgD";#N/A,#N/A,FALSE,"PEngD"}</definedName>
    <definedName name="__________ab1" localSheetId="5" hidden="1">{#N/A,#N/A,FALSE,"SumD";#N/A,#N/A,FALSE,"ElecD";#N/A,#N/A,FALSE,"MechD";#N/A,#N/A,FALSE,"GeotD";#N/A,#N/A,FALSE,"PrcsD";#N/A,#N/A,FALSE,"TunnD";#N/A,#N/A,FALSE,"CivlD";#N/A,#N/A,FALSE,"NtwkD";#N/A,#N/A,FALSE,"EstgD";#N/A,#N/A,FALSE,"PEngD"}</definedName>
    <definedName name="__________ab1" localSheetId="10" hidden="1">{#N/A,#N/A,FALSE,"SumD";#N/A,#N/A,FALSE,"ElecD";#N/A,#N/A,FALSE,"MechD";#N/A,#N/A,FALSE,"GeotD";#N/A,#N/A,FALSE,"PrcsD";#N/A,#N/A,FALSE,"TunnD";#N/A,#N/A,FALSE,"CivlD";#N/A,#N/A,FALSE,"NtwkD";#N/A,#N/A,FALSE,"EstgD";#N/A,#N/A,FALSE,"PEngD"}</definedName>
    <definedName name="__________ab1" hidden="1">{#N/A,#N/A,FALSE,"SumD";#N/A,#N/A,FALSE,"ElecD";#N/A,#N/A,FALSE,"MechD";#N/A,#N/A,FALSE,"GeotD";#N/A,#N/A,FALSE,"PrcsD";#N/A,#N/A,FALSE,"TunnD";#N/A,#N/A,FALSE,"CivlD";#N/A,#N/A,FALSE,"NtwkD";#N/A,#N/A,FALSE,"EstgD";#N/A,#N/A,FALSE,"PEngD"}</definedName>
    <definedName name="__________all1">'[6]Raw Data'!$A$1:$K$63</definedName>
    <definedName name="__________as1" localSheetId="8" hidden="1">{#N/A,#N/A,FALSE,"SumD";#N/A,#N/A,FALSE,"ElecD";#N/A,#N/A,FALSE,"MechD";#N/A,#N/A,FALSE,"GeotD";#N/A,#N/A,FALSE,"PrcsD";#N/A,#N/A,FALSE,"TunnD";#N/A,#N/A,FALSE,"CivlD";#N/A,#N/A,FALSE,"NtwkD";#N/A,#N/A,FALSE,"EstgD";#N/A,#N/A,FALSE,"PEngD"}</definedName>
    <definedName name="__________as1" localSheetId="3" hidden="1">{#N/A,#N/A,FALSE,"SumD";#N/A,#N/A,FALSE,"ElecD";#N/A,#N/A,FALSE,"MechD";#N/A,#N/A,FALSE,"GeotD";#N/A,#N/A,FALSE,"PrcsD";#N/A,#N/A,FALSE,"TunnD";#N/A,#N/A,FALSE,"CivlD";#N/A,#N/A,FALSE,"NtwkD";#N/A,#N/A,FALSE,"EstgD";#N/A,#N/A,FALSE,"PEngD"}</definedName>
    <definedName name="__________as1" localSheetId="5" hidden="1">{#N/A,#N/A,FALSE,"SumD";#N/A,#N/A,FALSE,"ElecD";#N/A,#N/A,FALSE,"MechD";#N/A,#N/A,FALSE,"GeotD";#N/A,#N/A,FALSE,"PrcsD";#N/A,#N/A,FALSE,"TunnD";#N/A,#N/A,FALSE,"CivlD";#N/A,#N/A,FALSE,"NtwkD";#N/A,#N/A,FALSE,"EstgD";#N/A,#N/A,FALSE,"PEngD"}</definedName>
    <definedName name="__________as1" localSheetId="10" hidden="1">{#N/A,#N/A,FALSE,"SumD";#N/A,#N/A,FALSE,"ElecD";#N/A,#N/A,FALSE,"MechD";#N/A,#N/A,FALSE,"GeotD";#N/A,#N/A,FALSE,"PrcsD";#N/A,#N/A,FALSE,"TunnD";#N/A,#N/A,FALSE,"CivlD";#N/A,#N/A,FALSE,"NtwkD";#N/A,#N/A,FALSE,"EstgD";#N/A,#N/A,FALSE,"PEngD"}</definedName>
    <definedName name="__________as1" hidden="1">{#N/A,#N/A,FALSE,"SumD";#N/A,#N/A,FALSE,"ElecD";#N/A,#N/A,FALSE,"MechD";#N/A,#N/A,FALSE,"GeotD";#N/A,#N/A,FALSE,"PrcsD";#N/A,#N/A,FALSE,"TunnD";#N/A,#N/A,FALSE,"CivlD";#N/A,#N/A,FALSE,"NtwkD";#N/A,#N/A,FALSE,"EstgD";#N/A,#N/A,FALSE,"PEngD"}</definedName>
    <definedName name="__________B19000" localSheetId="8">#REF!</definedName>
    <definedName name="__________B19000" localSheetId="10">#REF!</definedName>
    <definedName name="__________B19000">#REF!</definedName>
    <definedName name="__________B19999" localSheetId="8">#REF!</definedName>
    <definedName name="__________B19999" localSheetId="10">#REF!</definedName>
    <definedName name="__________B19999">#REF!</definedName>
    <definedName name="__________B20000" localSheetId="8">#REF!</definedName>
    <definedName name="__________B20000" localSheetId="10">#REF!</definedName>
    <definedName name="__________B20000">#REF!</definedName>
    <definedName name="__________BDR1" localSheetId="8">#REF!</definedName>
    <definedName name="__________BDR1" localSheetId="10">#REF!</definedName>
    <definedName name="__________BDR1">#REF!</definedName>
    <definedName name="__________BDR2" localSheetId="8">#REF!</definedName>
    <definedName name="__________BDR2" localSheetId="10">#REF!</definedName>
    <definedName name="__________BDR2">#REF!</definedName>
    <definedName name="__________BTM250" localSheetId="8">#REF!</definedName>
    <definedName name="__________BTM250" localSheetId="10">#REF!</definedName>
    <definedName name="__________BTM250">#REF!</definedName>
    <definedName name="__________BVS4">'[11]Ra  stair'!#REF!</definedName>
    <definedName name="__________ccr1" localSheetId="3" hidden="1">{#N/A,#N/A,TRUE,"Cover";#N/A,#N/A,TRUE,"Conts";#N/A,#N/A,TRUE,"VOS";#N/A,#N/A,TRUE,"Warrington";#N/A,#N/A,TRUE,"Widnes"}</definedName>
    <definedName name="__________ccr1" localSheetId="5" hidden="1">{#N/A,#N/A,TRUE,"Cover";#N/A,#N/A,TRUE,"Conts";#N/A,#N/A,TRUE,"VOS";#N/A,#N/A,TRUE,"Warrington";#N/A,#N/A,TRUE,"Widnes"}</definedName>
    <definedName name="__________ccr1" hidden="1">{#N/A,#N/A,TRUE,"Cover";#N/A,#N/A,TRUE,"Conts";#N/A,#N/A,TRUE,"VOS";#N/A,#N/A,TRUE,"Warrington";#N/A,#N/A,TRUE,"Widnes"}</definedName>
    <definedName name="__________ccr1_2" localSheetId="3" hidden="1">{#N/A,#N/A,TRUE,"Cover";#N/A,#N/A,TRUE,"Conts";#N/A,#N/A,TRUE,"VOS";#N/A,#N/A,TRUE,"Warrington";#N/A,#N/A,TRUE,"Widnes"}</definedName>
    <definedName name="__________ccr1_2" localSheetId="5" hidden="1">{#N/A,#N/A,TRUE,"Cover";#N/A,#N/A,TRUE,"Conts";#N/A,#N/A,TRUE,"VOS";#N/A,#N/A,TRUE,"Warrington";#N/A,#N/A,TRUE,"Widnes"}</definedName>
    <definedName name="__________ccr1_2" hidden="1">{#N/A,#N/A,TRUE,"Cover";#N/A,#N/A,TRUE,"Conts";#N/A,#N/A,TRUE,"VOS";#N/A,#N/A,TRUE,"Warrington";#N/A,#N/A,TRUE,"Widnes"}</definedName>
    <definedName name="__________ccr1_3" localSheetId="3" hidden="1">{#N/A,#N/A,TRUE,"Cover";#N/A,#N/A,TRUE,"Conts";#N/A,#N/A,TRUE,"VOS";#N/A,#N/A,TRUE,"Warrington";#N/A,#N/A,TRUE,"Widnes"}</definedName>
    <definedName name="__________ccr1_3" localSheetId="5" hidden="1">{#N/A,#N/A,TRUE,"Cover";#N/A,#N/A,TRUE,"Conts";#N/A,#N/A,TRUE,"VOS";#N/A,#N/A,TRUE,"Warrington";#N/A,#N/A,TRUE,"Widnes"}</definedName>
    <definedName name="__________ccr1_3" hidden="1">{#N/A,#N/A,TRUE,"Cover";#N/A,#N/A,TRUE,"Conts";#N/A,#N/A,TRUE,"VOS";#N/A,#N/A,TRUE,"Warrington";#N/A,#N/A,TRUE,"Widnes"}</definedName>
    <definedName name="__________ccr1_4" localSheetId="3" hidden="1">{#N/A,#N/A,TRUE,"Cover";#N/A,#N/A,TRUE,"Conts";#N/A,#N/A,TRUE,"VOS";#N/A,#N/A,TRUE,"Warrington";#N/A,#N/A,TRUE,"Widnes"}</definedName>
    <definedName name="__________ccr1_4" localSheetId="5" hidden="1">{#N/A,#N/A,TRUE,"Cover";#N/A,#N/A,TRUE,"Conts";#N/A,#N/A,TRUE,"VOS";#N/A,#N/A,TRUE,"Warrington";#N/A,#N/A,TRUE,"Widnes"}</definedName>
    <definedName name="__________ccr1_4" hidden="1">{#N/A,#N/A,TRUE,"Cover";#N/A,#N/A,TRUE,"Conts";#N/A,#N/A,TRUE,"VOS";#N/A,#N/A,TRUE,"Warrington";#N/A,#N/A,TRUE,"Widnes"}</definedName>
    <definedName name="__________ccr1_5" localSheetId="3" hidden="1">{#N/A,#N/A,TRUE,"Cover";#N/A,#N/A,TRUE,"Conts";#N/A,#N/A,TRUE,"VOS";#N/A,#N/A,TRUE,"Warrington";#N/A,#N/A,TRUE,"Widnes"}</definedName>
    <definedName name="__________ccr1_5" localSheetId="5" hidden="1">{#N/A,#N/A,TRUE,"Cover";#N/A,#N/A,TRUE,"Conts";#N/A,#N/A,TRUE,"VOS";#N/A,#N/A,TRUE,"Warrington";#N/A,#N/A,TRUE,"Widnes"}</definedName>
    <definedName name="__________ccr1_5" hidden="1">{#N/A,#N/A,TRUE,"Cover";#N/A,#N/A,TRUE,"Conts";#N/A,#N/A,TRUE,"VOS";#N/A,#N/A,TRUE,"Warrington";#N/A,#N/A,TRUE,"Widnes"}</definedName>
    <definedName name="__________dao1">'[9]CT Thang Mo'!$B$189:$H$189</definedName>
    <definedName name="__________dao2">'[9]CT Thang Mo'!$B$161:$H$161</definedName>
    <definedName name="__________dap2">'[9]CT Thang Mo'!$B$162:$H$162</definedName>
    <definedName name="__________day1" localSheetId="8">'[14]Chiet tinh dz22'!#REF!</definedName>
    <definedName name="__________day1" localSheetId="10">'[14]Chiet tinh dz22'!#REF!</definedName>
    <definedName name="__________day1">'[14]Chiet tinh dz22'!#REF!</definedName>
    <definedName name="__________day2">'[15]Chiet tinh dz35'!$H$3</definedName>
    <definedName name="__________dbs1" localSheetId="8">'[6]Raw Data'!#REF!</definedName>
    <definedName name="__________dbs1" localSheetId="10">'[6]Raw Data'!#REF!</definedName>
    <definedName name="__________dbs1">'[6]Raw Data'!#REF!</definedName>
    <definedName name="__________dbs11" localSheetId="8">'[6]Raw Data'!#REF!</definedName>
    <definedName name="__________dbs11" localSheetId="10">'[6]Raw Data'!#REF!</definedName>
    <definedName name="__________dbs11">'[6]Raw Data'!#REF!</definedName>
    <definedName name="__________dbs76" localSheetId="8">'[6]Raw Data'!#REF!</definedName>
    <definedName name="__________dbs76" localSheetId="10">'[6]Raw Data'!#REF!</definedName>
    <definedName name="__________dbs76">'[6]Raw Data'!#REF!</definedName>
    <definedName name="__________dbu1" localSheetId="8">'[9]CT Thang Mo'!#REF!</definedName>
    <definedName name="__________dbu1" localSheetId="10">'[9]CT Thang Mo'!#REF!</definedName>
    <definedName name="__________dbu1">'[9]CT Thang Mo'!#REF!</definedName>
    <definedName name="__________dbu2">'[9]CT Thang Mo'!$B$93:$F$93</definedName>
    <definedName name="__________dep2" localSheetId="5">#REF!</definedName>
    <definedName name="__________dep2">#REF!</definedName>
    <definedName name="__________dep3" localSheetId="5">#REF!</definedName>
    <definedName name="__________dep3">#REF!</definedName>
    <definedName name="__________e20000" localSheetId="8">#REF!</definedName>
    <definedName name="__________e20000" localSheetId="10">#REF!</definedName>
    <definedName name="__________e20000">#REF!</definedName>
    <definedName name="__________e99991" localSheetId="8">#REF!</definedName>
    <definedName name="__________e99991" localSheetId="10">#REF!</definedName>
    <definedName name="__________e99991">#REF!</definedName>
    <definedName name="__________ext2">#REF!</definedName>
    <definedName name="__________ext3">#REF!</definedName>
    <definedName name="__________fin2" hidden="1">#REF!</definedName>
    <definedName name="__________gon4" localSheetId="8">#REF!</definedName>
    <definedName name="__________gon4" localSheetId="10">#REF!</definedName>
    <definedName name="__________gon4">#REF!</definedName>
    <definedName name="__________lap1" localSheetId="8">#REF!</definedName>
    <definedName name="__________lap1" localSheetId="10">#REF!</definedName>
    <definedName name="__________lap1">#REF!</definedName>
    <definedName name="__________lap2" localSheetId="8">#REF!</definedName>
    <definedName name="__________lap2" localSheetId="10">#REF!</definedName>
    <definedName name="__________lap2">#REF!</definedName>
    <definedName name="__________len2">#REF!</definedName>
    <definedName name="__________len3">#REF!</definedName>
    <definedName name="__________MCC3" localSheetId="8" hidden="1">{#N/A,#N/A,FALSE,"CCTV"}</definedName>
    <definedName name="__________MCC3" localSheetId="3" hidden="1">{#N/A,#N/A,FALSE,"CCTV"}</definedName>
    <definedName name="__________MCC3" localSheetId="5" hidden="1">{#N/A,#N/A,FALSE,"CCTV"}</definedName>
    <definedName name="__________MCC3" localSheetId="10" hidden="1">{#N/A,#N/A,FALSE,"CCTV"}</definedName>
    <definedName name="__________MCC3" hidden="1">{#N/A,#N/A,FALSE,"CCTV"}</definedName>
    <definedName name="__________new8" hidden="1">[13]GRSummary!#REF!</definedName>
    <definedName name="__________ngk1109" localSheetId="3" hidden="1">{#N/A,#N/A,FALSE,"估價單  (3)"}</definedName>
    <definedName name="__________ngk1109" localSheetId="5" hidden="1">{#N/A,#N/A,FALSE,"估價單  (3)"}</definedName>
    <definedName name="__________ngk1109" hidden="1">{#N/A,#N/A,FALSE,"估價單  (3)"}</definedName>
    <definedName name="__________ngk1109_2" localSheetId="3" hidden="1">{#N/A,#N/A,FALSE,"估價單  (3)"}</definedName>
    <definedName name="__________ngk1109_2" localSheetId="5" hidden="1">{#N/A,#N/A,FALSE,"估價單  (3)"}</definedName>
    <definedName name="__________ngk1109_2" hidden="1">{#N/A,#N/A,FALSE,"估價單  (3)"}</definedName>
    <definedName name="__________ngk1109_3" localSheetId="3" hidden="1">{#N/A,#N/A,FALSE,"估價單  (3)"}</definedName>
    <definedName name="__________ngk1109_3" localSheetId="5" hidden="1">{#N/A,#N/A,FALSE,"估價單  (3)"}</definedName>
    <definedName name="__________ngk1109_3" hidden="1">{#N/A,#N/A,FALSE,"估價單  (3)"}</definedName>
    <definedName name="__________ngk1109_4" localSheetId="3" hidden="1">{#N/A,#N/A,FALSE,"估價單  (3)"}</definedName>
    <definedName name="__________ngk1109_4" localSheetId="5" hidden="1">{#N/A,#N/A,FALSE,"估價單  (3)"}</definedName>
    <definedName name="__________ngk1109_4" hidden="1">{#N/A,#N/A,FALSE,"估價單  (3)"}</definedName>
    <definedName name="__________ngk1109_5" localSheetId="3" hidden="1">{#N/A,#N/A,FALSE,"估價單  (3)"}</definedName>
    <definedName name="__________ngk1109_5" localSheetId="5" hidden="1">{#N/A,#N/A,FALSE,"估價單  (3)"}</definedName>
    <definedName name="__________ngk1109_5" hidden="1">{#N/A,#N/A,FALSE,"估價單  (3)"}</definedName>
    <definedName name="__________NS1" localSheetId="5">#REF!</definedName>
    <definedName name="__________NS1">#REF!</definedName>
    <definedName name="__________old2">'[6]Raw Data'!$B$1:$CF$120</definedName>
    <definedName name="__________old3" localSheetId="8" hidden="1">{#N/A,#N/A,FALSE,"Summary";#N/A,#N/A,FALSE,"3TJ";#N/A,#N/A,FALSE,"3TN";#N/A,#N/A,FALSE,"3TP";#N/A,#N/A,FALSE,"3SJ";#N/A,#N/A,FALSE,"3CJ";#N/A,#N/A,FALSE,"3CN";#N/A,#N/A,FALSE,"3CP";#N/A,#N/A,FALSE,"3A"}</definedName>
    <definedName name="__________old3" localSheetId="3" hidden="1">{#N/A,#N/A,FALSE,"Summary";#N/A,#N/A,FALSE,"3TJ";#N/A,#N/A,FALSE,"3TN";#N/A,#N/A,FALSE,"3TP";#N/A,#N/A,FALSE,"3SJ";#N/A,#N/A,FALSE,"3CJ";#N/A,#N/A,FALSE,"3CN";#N/A,#N/A,FALSE,"3CP";#N/A,#N/A,FALSE,"3A"}</definedName>
    <definedName name="__________old3" localSheetId="5" hidden="1">{#N/A,#N/A,FALSE,"Summary";#N/A,#N/A,FALSE,"3TJ";#N/A,#N/A,FALSE,"3TN";#N/A,#N/A,FALSE,"3TP";#N/A,#N/A,FALSE,"3SJ";#N/A,#N/A,FALSE,"3CJ";#N/A,#N/A,FALSE,"3CN";#N/A,#N/A,FALSE,"3CP";#N/A,#N/A,FALSE,"3A"}</definedName>
    <definedName name="__________old3" localSheetId="10" hidden="1">{#N/A,#N/A,FALSE,"Summary";#N/A,#N/A,FALSE,"3TJ";#N/A,#N/A,FALSE,"3TN";#N/A,#N/A,FALSE,"3TP";#N/A,#N/A,FALSE,"3SJ";#N/A,#N/A,FALSE,"3CJ";#N/A,#N/A,FALSE,"3CN";#N/A,#N/A,FALSE,"3CP";#N/A,#N/A,FALSE,"3A"}</definedName>
    <definedName name="__________old3" hidden="1">{#N/A,#N/A,FALSE,"Summary";#N/A,#N/A,FALSE,"3TJ";#N/A,#N/A,FALSE,"3TN";#N/A,#N/A,FALSE,"3TP";#N/A,#N/A,FALSE,"3SJ";#N/A,#N/A,FALSE,"3CJ";#N/A,#N/A,FALSE,"3CN";#N/A,#N/A,FALSE,"3CP";#N/A,#N/A,FALSE,"3A"}</definedName>
    <definedName name="__________old4">'[6]Raw Data'!$B$1:$CF$120</definedName>
    <definedName name="__________old5" localSheetId="8" hidden="1">{#N/A,#N/A,FALSE,"Summary";#N/A,#N/A,FALSE,"3TJ";#N/A,#N/A,FALSE,"3TN";#N/A,#N/A,FALSE,"3TP";#N/A,#N/A,FALSE,"3SJ";#N/A,#N/A,FALSE,"3CJ";#N/A,#N/A,FALSE,"3CN";#N/A,#N/A,FALSE,"3CP";#N/A,#N/A,FALSE,"3A"}</definedName>
    <definedName name="__________old5" localSheetId="3" hidden="1">{#N/A,#N/A,FALSE,"Summary";#N/A,#N/A,FALSE,"3TJ";#N/A,#N/A,FALSE,"3TN";#N/A,#N/A,FALSE,"3TP";#N/A,#N/A,FALSE,"3SJ";#N/A,#N/A,FALSE,"3CJ";#N/A,#N/A,FALSE,"3CN";#N/A,#N/A,FALSE,"3CP";#N/A,#N/A,FALSE,"3A"}</definedName>
    <definedName name="__________old5" localSheetId="5" hidden="1">{#N/A,#N/A,FALSE,"Summary";#N/A,#N/A,FALSE,"3TJ";#N/A,#N/A,FALSE,"3TN";#N/A,#N/A,FALSE,"3TP";#N/A,#N/A,FALSE,"3SJ";#N/A,#N/A,FALSE,"3CJ";#N/A,#N/A,FALSE,"3CN";#N/A,#N/A,FALSE,"3CP";#N/A,#N/A,FALSE,"3A"}</definedName>
    <definedName name="__________old5" localSheetId="10" hidden="1">{#N/A,#N/A,FALSE,"Summary";#N/A,#N/A,FALSE,"3TJ";#N/A,#N/A,FALSE,"3TN";#N/A,#N/A,FALSE,"3TP";#N/A,#N/A,FALSE,"3SJ";#N/A,#N/A,FALSE,"3CJ";#N/A,#N/A,FALSE,"3CN";#N/A,#N/A,FALSE,"3CP";#N/A,#N/A,FALSE,"3A"}</definedName>
    <definedName name="__________old5" hidden="1">{#N/A,#N/A,FALSE,"Summary";#N/A,#N/A,FALSE,"3TJ";#N/A,#N/A,FALSE,"3TN";#N/A,#N/A,FALSE,"3TP";#N/A,#N/A,FALSE,"3SJ";#N/A,#N/A,FALSE,"3CJ";#N/A,#N/A,FALSE,"3CN";#N/A,#N/A,FALSE,"3CP";#N/A,#N/A,FALSE,"3A"}</definedName>
    <definedName name="__________old6">'[6]Raw Data'!$B$1:$CF$120</definedName>
    <definedName name="__________old7" localSheetId="8" hidden="1">{#N/A,#N/A,FALSE,"Summary";#N/A,#N/A,FALSE,"3TJ";#N/A,#N/A,FALSE,"3TN";#N/A,#N/A,FALSE,"3TP";#N/A,#N/A,FALSE,"3SJ";#N/A,#N/A,FALSE,"3CJ";#N/A,#N/A,FALSE,"3CN";#N/A,#N/A,FALSE,"3CP";#N/A,#N/A,FALSE,"3A"}</definedName>
    <definedName name="__________old7" localSheetId="3" hidden="1">{#N/A,#N/A,FALSE,"Summary";#N/A,#N/A,FALSE,"3TJ";#N/A,#N/A,FALSE,"3TN";#N/A,#N/A,FALSE,"3TP";#N/A,#N/A,FALSE,"3SJ";#N/A,#N/A,FALSE,"3CJ";#N/A,#N/A,FALSE,"3CN";#N/A,#N/A,FALSE,"3CP";#N/A,#N/A,FALSE,"3A"}</definedName>
    <definedName name="__________old7" localSheetId="5" hidden="1">{#N/A,#N/A,FALSE,"Summary";#N/A,#N/A,FALSE,"3TJ";#N/A,#N/A,FALSE,"3TN";#N/A,#N/A,FALSE,"3TP";#N/A,#N/A,FALSE,"3SJ";#N/A,#N/A,FALSE,"3CJ";#N/A,#N/A,FALSE,"3CN";#N/A,#N/A,FALSE,"3CP";#N/A,#N/A,FALSE,"3A"}</definedName>
    <definedName name="__________old7" localSheetId="10" hidden="1">{#N/A,#N/A,FALSE,"Summary";#N/A,#N/A,FALSE,"3TJ";#N/A,#N/A,FALSE,"3TN";#N/A,#N/A,FALSE,"3TP";#N/A,#N/A,FALSE,"3SJ";#N/A,#N/A,FALSE,"3CJ";#N/A,#N/A,FALSE,"3CN";#N/A,#N/A,FALSE,"3CP";#N/A,#N/A,FALSE,"3A"}</definedName>
    <definedName name="__________old7" hidden="1">{#N/A,#N/A,FALSE,"Summary";#N/A,#N/A,FALSE,"3TJ";#N/A,#N/A,FALSE,"3TN";#N/A,#N/A,FALSE,"3TP";#N/A,#N/A,FALSE,"3SJ";#N/A,#N/A,FALSE,"3CJ";#N/A,#N/A,FALSE,"3CN";#N/A,#N/A,FALSE,"3CP";#N/A,#N/A,FALSE,"3A"}</definedName>
    <definedName name="__________pc1">#REF!</definedName>
    <definedName name="__________pc2">#REF!</definedName>
    <definedName name="__________pc3">#REF!</definedName>
    <definedName name="__________QTY1">#N/A</definedName>
    <definedName name="__________REM1">#REF!</definedName>
    <definedName name="__________REM2">#REF!</definedName>
    <definedName name="__________SC1">#N/A</definedName>
    <definedName name="__________sdb2" localSheetId="5">#REF!</definedName>
    <definedName name="__________sdb2">#REF!</definedName>
    <definedName name="__________SHR1" localSheetId="5">#REF!</definedName>
    <definedName name="__________SHR1">#REF!</definedName>
    <definedName name="__________SHR2" localSheetId="5">#REF!</definedName>
    <definedName name="__________SHR2">#REF!</definedName>
    <definedName name="__________sw1" localSheetId="8">#REF!</definedName>
    <definedName name="__________sw1" localSheetId="10">#REF!</definedName>
    <definedName name="__________sw1">#REF!</definedName>
    <definedName name="__________sw2" localSheetId="8">#REF!</definedName>
    <definedName name="__________sw2" localSheetId="10">#REF!</definedName>
    <definedName name="__________sw2">#REF!</definedName>
    <definedName name="__________sw3" localSheetId="8">#REF!</definedName>
    <definedName name="__________sw3" localSheetId="10">#REF!</definedName>
    <definedName name="__________sw3">#REF!</definedName>
    <definedName name="__________sw4" localSheetId="8">#REF!</definedName>
    <definedName name="__________sw4" localSheetId="10">#REF!</definedName>
    <definedName name="__________sw4">#REF!</definedName>
    <definedName name="__________sw5" localSheetId="8">#REF!</definedName>
    <definedName name="__________sw5" localSheetId="10">#REF!</definedName>
    <definedName name="__________sw5">#REF!</definedName>
    <definedName name="__________sw6" localSheetId="8">#REF!</definedName>
    <definedName name="__________sw6" localSheetId="10">#REF!</definedName>
    <definedName name="__________sw6">#REF!</definedName>
    <definedName name="__________sw7" localSheetId="8">#REF!</definedName>
    <definedName name="__________sw7" localSheetId="10">#REF!</definedName>
    <definedName name="__________sw7">#REF!</definedName>
    <definedName name="__________sw70609" localSheetId="8">[10]MTP!#REF!</definedName>
    <definedName name="__________sw70609" localSheetId="10">[10]MTP!#REF!</definedName>
    <definedName name="__________sw70609">[10]MTP!#REF!</definedName>
    <definedName name="__________sw8" localSheetId="8">#REF!</definedName>
    <definedName name="__________sw8" localSheetId="5">#REF!</definedName>
    <definedName name="__________sw8" localSheetId="10">#REF!</definedName>
    <definedName name="__________sw8">#REF!</definedName>
    <definedName name="__________tab2" localSheetId="5">#REF!</definedName>
    <definedName name="__________tab2">#REF!</definedName>
    <definedName name="__________tax1">#REF!</definedName>
    <definedName name="__________tax2">#REF!</definedName>
    <definedName name="__________tax3">#REF!</definedName>
    <definedName name="__________tax4">#REF!</definedName>
    <definedName name="__________tbc2">#REF!</definedName>
    <definedName name="__________tbc3">#REF!</definedName>
    <definedName name="__________uv10">#REF!</definedName>
    <definedName name="__________vc1">'[9]CT Thang Mo'!$B$34:$H$34</definedName>
    <definedName name="__________vc2">'[9]CT Thang Mo'!$B$35:$H$35</definedName>
    <definedName name="__________vc3">'[9]CT Thang Mo'!$B$36:$H$36</definedName>
    <definedName name="__________wid2" localSheetId="5">#REF!</definedName>
    <definedName name="__________wid2">#REF!</definedName>
    <definedName name="__________wid3" localSheetId="5">#REF!</definedName>
    <definedName name="__________wid3">#REF!</definedName>
    <definedName name="_________a1" localSheetId="5">#REF!</definedName>
    <definedName name="_________a1">#REF!</definedName>
    <definedName name="_________a100">#REF!</definedName>
    <definedName name="_________a123">#N/A</definedName>
    <definedName name="_________a1234">#N/A</definedName>
    <definedName name="_________ab1" localSheetId="8" hidden="1">{#N/A,#N/A,FALSE,"SumD";#N/A,#N/A,FALSE,"ElecD";#N/A,#N/A,FALSE,"MechD";#N/A,#N/A,FALSE,"GeotD";#N/A,#N/A,FALSE,"PrcsD";#N/A,#N/A,FALSE,"TunnD";#N/A,#N/A,FALSE,"CivlD";#N/A,#N/A,FALSE,"NtwkD";#N/A,#N/A,FALSE,"EstgD";#N/A,#N/A,FALSE,"PEngD"}</definedName>
    <definedName name="_________ab1" localSheetId="3" hidden="1">{#N/A,#N/A,FALSE,"SumD";#N/A,#N/A,FALSE,"ElecD";#N/A,#N/A,FALSE,"MechD";#N/A,#N/A,FALSE,"GeotD";#N/A,#N/A,FALSE,"PrcsD";#N/A,#N/A,FALSE,"TunnD";#N/A,#N/A,FALSE,"CivlD";#N/A,#N/A,FALSE,"NtwkD";#N/A,#N/A,FALSE,"EstgD";#N/A,#N/A,FALSE,"PEngD"}</definedName>
    <definedName name="_________ab1" localSheetId="5" hidden="1">{#N/A,#N/A,FALSE,"SumD";#N/A,#N/A,FALSE,"ElecD";#N/A,#N/A,FALSE,"MechD";#N/A,#N/A,FALSE,"GeotD";#N/A,#N/A,FALSE,"PrcsD";#N/A,#N/A,FALSE,"TunnD";#N/A,#N/A,FALSE,"CivlD";#N/A,#N/A,FALSE,"NtwkD";#N/A,#N/A,FALSE,"EstgD";#N/A,#N/A,FALSE,"PEngD"}</definedName>
    <definedName name="_________ab1" localSheetId="10" hidden="1">{#N/A,#N/A,FALSE,"SumD";#N/A,#N/A,FALSE,"ElecD";#N/A,#N/A,FALSE,"MechD";#N/A,#N/A,FALSE,"GeotD";#N/A,#N/A,FALSE,"PrcsD";#N/A,#N/A,FALSE,"TunnD";#N/A,#N/A,FALSE,"CivlD";#N/A,#N/A,FALSE,"NtwkD";#N/A,#N/A,FALSE,"EstgD";#N/A,#N/A,FALSE,"PEngD"}</definedName>
    <definedName name="_________ab1" hidden="1">{#N/A,#N/A,FALSE,"SumD";#N/A,#N/A,FALSE,"ElecD";#N/A,#N/A,FALSE,"MechD";#N/A,#N/A,FALSE,"GeotD";#N/A,#N/A,FALSE,"PrcsD";#N/A,#N/A,FALSE,"TunnD";#N/A,#N/A,FALSE,"CivlD";#N/A,#N/A,FALSE,"NtwkD";#N/A,#N/A,FALSE,"EstgD";#N/A,#N/A,FALSE,"PEngD"}</definedName>
    <definedName name="_________all1">'[6]Raw Data'!$A$1:$K$63</definedName>
    <definedName name="_________as1" localSheetId="8" hidden="1">{#N/A,#N/A,FALSE,"SumD";#N/A,#N/A,FALSE,"ElecD";#N/A,#N/A,FALSE,"MechD";#N/A,#N/A,FALSE,"GeotD";#N/A,#N/A,FALSE,"PrcsD";#N/A,#N/A,FALSE,"TunnD";#N/A,#N/A,FALSE,"CivlD";#N/A,#N/A,FALSE,"NtwkD";#N/A,#N/A,FALSE,"EstgD";#N/A,#N/A,FALSE,"PEngD"}</definedName>
    <definedName name="_________as1" localSheetId="3" hidden="1">{#N/A,#N/A,FALSE,"SumD";#N/A,#N/A,FALSE,"ElecD";#N/A,#N/A,FALSE,"MechD";#N/A,#N/A,FALSE,"GeotD";#N/A,#N/A,FALSE,"PrcsD";#N/A,#N/A,FALSE,"TunnD";#N/A,#N/A,FALSE,"CivlD";#N/A,#N/A,FALSE,"NtwkD";#N/A,#N/A,FALSE,"EstgD";#N/A,#N/A,FALSE,"PEngD"}</definedName>
    <definedName name="_________as1" localSheetId="5" hidden="1">{#N/A,#N/A,FALSE,"SumD";#N/A,#N/A,FALSE,"ElecD";#N/A,#N/A,FALSE,"MechD";#N/A,#N/A,FALSE,"GeotD";#N/A,#N/A,FALSE,"PrcsD";#N/A,#N/A,FALSE,"TunnD";#N/A,#N/A,FALSE,"CivlD";#N/A,#N/A,FALSE,"NtwkD";#N/A,#N/A,FALSE,"EstgD";#N/A,#N/A,FALSE,"PEngD"}</definedName>
    <definedName name="_________as1" localSheetId="10" hidden="1">{#N/A,#N/A,FALSE,"SumD";#N/A,#N/A,FALSE,"ElecD";#N/A,#N/A,FALSE,"MechD";#N/A,#N/A,FALSE,"GeotD";#N/A,#N/A,FALSE,"PrcsD";#N/A,#N/A,FALSE,"TunnD";#N/A,#N/A,FALSE,"CivlD";#N/A,#N/A,FALSE,"NtwkD";#N/A,#N/A,FALSE,"EstgD";#N/A,#N/A,FALSE,"PEngD"}</definedName>
    <definedName name="_________as1" hidden="1">{#N/A,#N/A,FALSE,"SumD";#N/A,#N/A,FALSE,"ElecD";#N/A,#N/A,FALSE,"MechD";#N/A,#N/A,FALSE,"GeotD";#N/A,#N/A,FALSE,"PrcsD";#N/A,#N/A,FALSE,"TunnD";#N/A,#N/A,FALSE,"CivlD";#N/A,#N/A,FALSE,"NtwkD";#N/A,#N/A,FALSE,"EstgD";#N/A,#N/A,FALSE,"PEngD"}</definedName>
    <definedName name="_________B19000" localSheetId="8">#REF!</definedName>
    <definedName name="_________B19000" localSheetId="10">#REF!</definedName>
    <definedName name="_________B19000">#REF!</definedName>
    <definedName name="_________B19999" localSheetId="8">#REF!</definedName>
    <definedName name="_________B19999" localSheetId="10">#REF!</definedName>
    <definedName name="_________B19999">#REF!</definedName>
    <definedName name="_________B20000" localSheetId="8">#REF!</definedName>
    <definedName name="_________B20000" localSheetId="10">#REF!</definedName>
    <definedName name="_________B20000">#REF!</definedName>
    <definedName name="_________BDR1" localSheetId="8">#REF!</definedName>
    <definedName name="_________BDR1" localSheetId="10">#REF!</definedName>
    <definedName name="_________BDR1">#REF!</definedName>
    <definedName name="_________BDR2" localSheetId="8">#REF!</definedName>
    <definedName name="_________BDR2" localSheetId="10">#REF!</definedName>
    <definedName name="_________BDR2">#REF!</definedName>
    <definedName name="_________boq1" localSheetId="8">[18]BOQ!#REF!</definedName>
    <definedName name="_________boq1" localSheetId="10">[18]BOQ!#REF!</definedName>
    <definedName name="_________boq1">[18]BOQ!#REF!</definedName>
    <definedName name="_________BTM250" localSheetId="8">#REF!</definedName>
    <definedName name="_________BTM250" localSheetId="5">#REF!</definedName>
    <definedName name="_________BTM250" localSheetId="10">#REF!</definedName>
    <definedName name="_________BTM250">#REF!</definedName>
    <definedName name="_________BVS4" localSheetId="5">'[11]Ra  stair'!#REF!</definedName>
    <definedName name="_________BVS4">'[11]Ra  stair'!#REF!</definedName>
    <definedName name="_________ccr1" localSheetId="8" hidden="1">{#N/A,#N/A,TRUE,"Cover";#N/A,#N/A,TRUE,"Conts";#N/A,#N/A,TRUE,"VOS";#N/A,#N/A,TRUE,"Warrington";#N/A,#N/A,TRUE,"Widnes"}</definedName>
    <definedName name="_________ccr1" localSheetId="3" hidden="1">{#N/A,#N/A,TRUE,"Cover";#N/A,#N/A,TRUE,"Conts";#N/A,#N/A,TRUE,"VOS";#N/A,#N/A,TRUE,"Warrington";#N/A,#N/A,TRUE,"Widnes"}</definedName>
    <definedName name="_________ccr1" localSheetId="5" hidden="1">{#N/A,#N/A,TRUE,"Cover";#N/A,#N/A,TRUE,"Conts";#N/A,#N/A,TRUE,"VOS";#N/A,#N/A,TRUE,"Warrington";#N/A,#N/A,TRUE,"Widnes"}</definedName>
    <definedName name="_________ccr1" localSheetId="10" hidden="1">{#N/A,#N/A,TRUE,"Cover";#N/A,#N/A,TRUE,"Conts";#N/A,#N/A,TRUE,"VOS";#N/A,#N/A,TRUE,"Warrington";#N/A,#N/A,TRUE,"Widnes"}</definedName>
    <definedName name="_________ccr1" hidden="1">{#N/A,#N/A,TRUE,"Cover";#N/A,#N/A,TRUE,"Conts";#N/A,#N/A,TRUE,"VOS";#N/A,#N/A,TRUE,"Warrington";#N/A,#N/A,TRUE,"Widnes"}</definedName>
    <definedName name="_________dao1">'[9]CT Thang Mo'!$B$189:$H$189</definedName>
    <definedName name="_________dao2">'[9]CT Thang Mo'!$B$161:$H$161</definedName>
    <definedName name="_________dap2">'[9]CT Thang Mo'!$B$162:$H$162</definedName>
    <definedName name="_________day1" localSheetId="8">'[14]Chiet tinh dz22'!#REF!</definedName>
    <definedName name="_________day1" localSheetId="10">'[14]Chiet tinh dz22'!#REF!</definedName>
    <definedName name="_________day1">'[14]Chiet tinh dz22'!#REF!</definedName>
    <definedName name="_________day2">'[15]Chiet tinh dz35'!$H$3</definedName>
    <definedName name="_________dbs1" localSheetId="8">'[6]Raw Data'!#REF!</definedName>
    <definedName name="_________dbs1" localSheetId="10">'[6]Raw Data'!#REF!</definedName>
    <definedName name="_________dbs1">'[6]Raw Data'!#REF!</definedName>
    <definedName name="_________dbs11" localSheetId="8">'[6]Raw Data'!#REF!</definedName>
    <definedName name="_________dbs11" localSheetId="10">'[6]Raw Data'!#REF!</definedName>
    <definedName name="_________dbs11">'[6]Raw Data'!#REF!</definedName>
    <definedName name="_________dbs76" localSheetId="8">'[6]Raw Data'!#REF!</definedName>
    <definedName name="_________dbs76" localSheetId="10">'[6]Raw Data'!#REF!</definedName>
    <definedName name="_________dbs76">'[6]Raw Data'!#REF!</definedName>
    <definedName name="_________dbu1" localSheetId="8">'[9]CT Thang Mo'!#REF!</definedName>
    <definedName name="_________dbu1" localSheetId="10">'[9]CT Thang Mo'!#REF!</definedName>
    <definedName name="_________dbu1">'[9]CT Thang Mo'!#REF!</definedName>
    <definedName name="_________dbu2">'[9]CT Thang Mo'!$B$93:$F$93</definedName>
    <definedName name="_________dep2" localSheetId="5">#REF!</definedName>
    <definedName name="_________dep2">#REF!</definedName>
    <definedName name="_________dep3" localSheetId="5">#REF!</definedName>
    <definedName name="_________dep3">#REF!</definedName>
    <definedName name="_________e20000" localSheetId="8">#REF!</definedName>
    <definedName name="_________e20000" localSheetId="10">#REF!</definedName>
    <definedName name="_________e20000">#REF!</definedName>
    <definedName name="_________e99991" localSheetId="8">#REF!</definedName>
    <definedName name="_________e99991" localSheetId="10">#REF!</definedName>
    <definedName name="_________e99991">#REF!</definedName>
    <definedName name="_________ext2">#REF!</definedName>
    <definedName name="_________ext3">#REF!</definedName>
    <definedName name="_________fin2" hidden="1">#REF!</definedName>
    <definedName name="_________gon4" localSheetId="8">#REF!</definedName>
    <definedName name="_________gon4" localSheetId="10">#REF!</definedName>
    <definedName name="_________gon4">#REF!</definedName>
    <definedName name="_________lap1" localSheetId="8">#REF!</definedName>
    <definedName name="_________lap1" localSheetId="10">#REF!</definedName>
    <definedName name="_________lap1">#REF!</definedName>
    <definedName name="_________lap2" localSheetId="8">#REF!</definedName>
    <definedName name="_________lap2" localSheetId="10">#REF!</definedName>
    <definedName name="_________lap2">#REF!</definedName>
    <definedName name="_________len2">#REF!</definedName>
    <definedName name="_________len3">#REF!</definedName>
    <definedName name="_________MCC3" localSheetId="8" hidden="1">{#N/A,#N/A,FALSE,"CCTV"}</definedName>
    <definedName name="_________MCC3" localSheetId="3" hidden="1">{#N/A,#N/A,FALSE,"CCTV"}</definedName>
    <definedName name="_________MCC3" localSheetId="5" hidden="1">{#N/A,#N/A,FALSE,"CCTV"}</definedName>
    <definedName name="_________MCC3" localSheetId="10" hidden="1">{#N/A,#N/A,FALSE,"CCTV"}</definedName>
    <definedName name="_________MCC3" hidden="1">{#N/A,#N/A,FALSE,"CCTV"}</definedName>
    <definedName name="_________ngk1109" localSheetId="3" hidden="1">{#N/A,#N/A,FALSE,"估價單  (3)"}</definedName>
    <definedName name="_________ngk1109" localSheetId="5" hidden="1">{#N/A,#N/A,FALSE,"估價單  (3)"}</definedName>
    <definedName name="_________ngk1109" hidden="1">{#N/A,#N/A,FALSE,"估價單  (3)"}</definedName>
    <definedName name="_________ngk1109_2" localSheetId="3" hidden="1">{#N/A,#N/A,FALSE,"估價單  (3)"}</definedName>
    <definedName name="_________ngk1109_2" localSheetId="5" hidden="1">{#N/A,#N/A,FALSE,"估價單  (3)"}</definedName>
    <definedName name="_________ngk1109_2" hidden="1">{#N/A,#N/A,FALSE,"估價單  (3)"}</definedName>
    <definedName name="_________ngk1109_3" localSheetId="3" hidden="1">{#N/A,#N/A,FALSE,"估價單  (3)"}</definedName>
    <definedName name="_________ngk1109_3" localSheetId="5" hidden="1">{#N/A,#N/A,FALSE,"估價單  (3)"}</definedName>
    <definedName name="_________ngk1109_3" hidden="1">{#N/A,#N/A,FALSE,"估價單  (3)"}</definedName>
    <definedName name="_________ngk1109_4" localSheetId="3" hidden="1">{#N/A,#N/A,FALSE,"估價單  (3)"}</definedName>
    <definedName name="_________ngk1109_4" localSheetId="5" hidden="1">{#N/A,#N/A,FALSE,"估價單  (3)"}</definedName>
    <definedName name="_________ngk1109_4" hidden="1">{#N/A,#N/A,FALSE,"估價單  (3)"}</definedName>
    <definedName name="_________ngk1109_5" localSheetId="3" hidden="1">{#N/A,#N/A,FALSE,"估價單  (3)"}</definedName>
    <definedName name="_________ngk1109_5" localSheetId="5" hidden="1">{#N/A,#N/A,FALSE,"估價單  (3)"}</definedName>
    <definedName name="_________ngk1109_5" hidden="1">{#N/A,#N/A,FALSE,"估價單  (3)"}</definedName>
    <definedName name="_________NS1" localSheetId="5">#REF!</definedName>
    <definedName name="_________NS1">#REF!</definedName>
    <definedName name="_________old2">'[6]Raw Data'!$B$1:$CF$120</definedName>
    <definedName name="_________old3" localSheetId="8" hidden="1">{#N/A,#N/A,FALSE,"Summary";#N/A,#N/A,FALSE,"3TJ";#N/A,#N/A,FALSE,"3TN";#N/A,#N/A,FALSE,"3TP";#N/A,#N/A,FALSE,"3SJ";#N/A,#N/A,FALSE,"3CJ";#N/A,#N/A,FALSE,"3CN";#N/A,#N/A,FALSE,"3CP";#N/A,#N/A,FALSE,"3A"}</definedName>
    <definedName name="_________old3" localSheetId="3" hidden="1">{#N/A,#N/A,FALSE,"Summary";#N/A,#N/A,FALSE,"3TJ";#N/A,#N/A,FALSE,"3TN";#N/A,#N/A,FALSE,"3TP";#N/A,#N/A,FALSE,"3SJ";#N/A,#N/A,FALSE,"3CJ";#N/A,#N/A,FALSE,"3CN";#N/A,#N/A,FALSE,"3CP";#N/A,#N/A,FALSE,"3A"}</definedName>
    <definedName name="_________old3" localSheetId="5" hidden="1">{#N/A,#N/A,FALSE,"Summary";#N/A,#N/A,FALSE,"3TJ";#N/A,#N/A,FALSE,"3TN";#N/A,#N/A,FALSE,"3TP";#N/A,#N/A,FALSE,"3SJ";#N/A,#N/A,FALSE,"3CJ";#N/A,#N/A,FALSE,"3CN";#N/A,#N/A,FALSE,"3CP";#N/A,#N/A,FALSE,"3A"}</definedName>
    <definedName name="_________old3" localSheetId="10" hidden="1">{#N/A,#N/A,FALSE,"Summary";#N/A,#N/A,FALSE,"3TJ";#N/A,#N/A,FALSE,"3TN";#N/A,#N/A,FALSE,"3TP";#N/A,#N/A,FALSE,"3SJ";#N/A,#N/A,FALSE,"3CJ";#N/A,#N/A,FALSE,"3CN";#N/A,#N/A,FALSE,"3CP";#N/A,#N/A,FALSE,"3A"}</definedName>
    <definedName name="_________old3" hidden="1">{#N/A,#N/A,FALSE,"Summary";#N/A,#N/A,FALSE,"3TJ";#N/A,#N/A,FALSE,"3TN";#N/A,#N/A,FALSE,"3TP";#N/A,#N/A,FALSE,"3SJ";#N/A,#N/A,FALSE,"3CJ";#N/A,#N/A,FALSE,"3CN";#N/A,#N/A,FALSE,"3CP";#N/A,#N/A,FALSE,"3A"}</definedName>
    <definedName name="_________old4">'[6]Raw Data'!$B$1:$CF$120</definedName>
    <definedName name="_________old5" localSheetId="8" hidden="1">{#N/A,#N/A,FALSE,"Summary";#N/A,#N/A,FALSE,"3TJ";#N/A,#N/A,FALSE,"3TN";#N/A,#N/A,FALSE,"3TP";#N/A,#N/A,FALSE,"3SJ";#N/A,#N/A,FALSE,"3CJ";#N/A,#N/A,FALSE,"3CN";#N/A,#N/A,FALSE,"3CP";#N/A,#N/A,FALSE,"3A"}</definedName>
    <definedName name="_________old5" localSheetId="3" hidden="1">{#N/A,#N/A,FALSE,"Summary";#N/A,#N/A,FALSE,"3TJ";#N/A,#N/A,FALSE,"3TN";#N/A,#N/A,FALSE,"3TP";#N/A,#N/A,FALSE,"3SJ";#N/A,#N/A,FALSE,"3CJ";#N/A,#N/A,FALSE,"3CN";#N/A,#N/A,FALSE,"3CP";#N/A,#N/A,FALSE,"3A"}</definedName>
    <definedName name="_________old5" localSheetId="5" hidden="1">{#N/A,#N/A,FALSE,"Summary";#N/A,#N/A,FALSE,"3TJ";#N/A,#N/A,FALSE,"3TN";#N/A,#N/A,FALSE,"3TP";#N/A,#N/A,FALSE,"3SJ";#N/A,#N/A,FALSE,"3CJ";#N/A,#N/A,FALSE,"3CN";#N/A,#N/A,FALSE,"3CP";#N/A,#N/A,FALSE,"3A"}</definedName>
    <definedName name="_________old5" localSheetId="10" hidden="1">{#N/A,#N/A,FALSE,"Summary";#N/A,#N/A,FALSE,"3TJ";#N/A,#N/A,FALSE,"3TN";#N/A,#N/A,FALSE,"3TP";#N/A,#N/A,FALSE,"3SJ";#N/A,#N/A,FALSE,"3CJ";#N/A,#N/A,FALSE,"3CN";#N/A,#N/A,FALSE,"3CP";#N/A,#N/A,FALSE,"3A"}</definedName>
    <definedName name="_________old5" hidden="1">{#N/A,#N/A,FALSE,"Summary";#N/A,#N/A,FALSE,"3TJ";#N/A,#N/A,FALSE,"3TN";#N/A,#N/A,FALSE,"3TP";#N/A,#N/A,FALSE,"3SJ";#N/A,#N/A,FALSE,"3CJ";#N/A,#N/A,FALSE,"3CN";#N/A,#N/A,FALSE,"3CP";#N/A,#N/A,FALSE,"3A"}</definedName>
    <definedName name="_________old6">'[6]Raw Data'!$B$1:$CF$120</definedName>
    <definedName name="_________old7" localSheetId="8" hidden="1">{#N/A,#N/A,FALSE,"Summary";#N/A,#N/A,FALSE,"3TJ";#N/A,#N/A,FALSE,"3TN";#N/A,#N/A,FALSE,"3TP";#N/A,#N/A,FALSE,"3SJ";#N/A,#N/A,FALSE,"3CJ";#N/A,#N/A,FALSE,"3CN";#N/A,#N/A,FALSE,"3CP";#N/A,#N/A,FALSE,"3A"}</definedName>
    <definedName name="_________old7" localSheetId="3" hidden="1">{#N/A,#N/A,FALSE,"Summary";#N/A,#N/A,FALSE,"3TJ";#N/A,#N/A,FALSE,"3TN";#N/A,#N/A,FALSE,"3TP";#N/A,#N/A,FALSE,"3SJ";#N/A,#N/A,FALSE,"3CJ";#N/A,#N/A,FALSE,"3CN";#N/A,#N/A,FALSE,"3CP";#N/A,#N/A,FALSE,"3A"}</definedName>
    <definedName name="_________old7" localSheetId="5" hidden="1">{#N/A,#N/A,FALSE,"Summary";#N/A,#N/A,FALSE,"3TJ";#N/A,#N/A,FALSE,"3TN";#N/A,#N/A,FALSE,"3TP";#N/A,#N/A,FALSE,"3SJ";#N/A,#N/A,FALSE,"3CJ";#N/A,#N/A,FALSE,"3CN";#N/A,#N/A,FALSE,"3CP";#N/A,#N/A,FALSE,"3A"}</definedName>
    <definedName name="_________old7" localSheetId="10" hidden="1">{#N/A,#N/A,FALSE,"Summary";#N/A,#N/A,FALSE,"3TJ";#N/A,#N/A,FALSE,"3TN";#N/A,#N/A,FALSE,"3TP";#N/A,#N/A,FALSE,"3SJ";#N/A,#N/A,FALSE,"3CJ";#N/A,#N/A,FALSE,"3CN";#N/A,#N/A,FALSE,"3CP";#N/A,#N/A,FALSE,"3A"}</definedName>
    <definedName name="_________old7" hidden="1">{#N/A,#N/A,FALSE,"Summary";#N/A,#N/A,FALSE,"3TJ";#N/A,#N/A,FALSE,"3TN";#N/A,#N/A,FALSE,"3TP";#N/A,#N/A,FALSE,"3SJ";#N/A,#N/A,FALSE,"3CJ";#N/A,#N/A,FALSE,"3CN";#N/A,#N/A,FALSE,"3CP";#N/A,#N/A,FALSE,"3A"}</definedName>
    <definedName name="_________pc1">#REF!</definedName>
    <definedName name="_________pc2">#REF!</definedName>
    <definedName name="_________pc3">#REF!</definedName>
    <definedName name="_________QTY1">#N/A</definedName>
    <definedName name="_________REM1">#REF!</definedName>
    <definedName name="_________REM2">#REF!</definedName>
    <definedName name="_________SC1">#N/A</definedName>
    <definedName name="_________sdb2" localSheetId="5">#REF!</definedName>
    <definedName name="_________sdb2">#REF!</definedName>
    <definedName name="_________SHR1" localSheetId="5">#REF!</definedName>
    <definedName name="_________SHR1">#REF!</definedName>
    <definedName name="_________SHR2" localSheetId="5">#REF!</definedName>
    <definedName name="_________SHR2">#REF!</definedName>
    <definedName name="_________sw1" localSheetId="8">#REF!</definedName>
    <definedName name="_________sw1" localSheetId="10">#REF!</definedName>
    <definedName name="_________sw1">#REF!</definedName>
    <definedName name="_________sw2" localSheetId="8">#REF!</definedName>
    <definedName name="_________sw2" localSheetId="10">#REF!</definedName>
    <definedName name="_________sw2">#REF!</definedName>
    <definedName name="_________sw3" localSheetId="8">#REF!</definedName>
    <definedName name="_________sw3" localSheetId="10">#REF!</definedName>
    <definedName name="_________sw3">#REF!</definedName>
    <definedName name="_________sw4" localSheetId="8">#REF!</definedName>
    <definedName name="_________sw4" localSheetId="10">#REF!</definedName>
    <definedName name="_________sw4">#REF!</definedName>
    <definedName name="_________sw5" localSheetId="8">#REF!</definedName>
    <definedName name="_________sw5" localSheetId="10">#REF!</definedName>
    <definedName name="_________sw5">#REF!</definedName>
    <definedName name="_________sw6" localSheetId="8">#REF!</definedName>
    <definedName name="_________sw6" localSheetId="10">#REF!</definedName>
    <definedName name="_________sw6">#REF!</definedName>
    <definedName name="_________sw7" localSheetId="8">#REF!</definedName>
    <definedName name="_________sw7" localSheetId="10">#REF!</definedName>
    <definedName name="_________sw7">#REF!</definedName>
    <definedName name="_________sw70609" localSheetId="8">[10]MTP!#REF!</definedName>
    <definedName name="_________sw70609" localSheetId="10">[10]MTP!#REF!</definedName>
    <definedName name="_________sw70609">[10]MTP!#REF!</definedName>
    <definedName name="_________sw8" localSheetId="8">#REF!</definedName>
    <definedName name="_________sw8" localSheetId="5">#REF!</definedName>
    <definedName name="_________sw8" localSheetId="10">#REF!</definedName>
    <definedName name="_________sw8">#REF!</definedName>
    <definedName name="_________tab2" localSheetId="5">#REF!</definedName>
    <definedName name="_________tab2">#REF!</definedName>
    <definedName name="_________tax1">#REF!</definedName>
    <definedName name="_________tax2">#REF!</definedName>
    <definedName name="_________tax3">#REF!</definedName>
    <definedName name="_________tax4">#REF!</definedName>
    <definedName name="_________tbc2">#REF!</definedName>
    <definedName name="_________tbc3">#REF!</definedName>
    <definedName name="_________uv10">#REF!</definedName>
    <definedName name="_________vc1">'[9]CT Thang Mo'!$B$34:$H$34</definedName>
    <definedName name="_________vc2">'[9]CT Thang Mo'!$B$35:$H$35</definedName>
    <definedName name="_________vc3">'[9]CT Thang Mo'!$B$36:$H$36</definedName>
    <definedName name="_________wid2" localSheetId="5">#REF!</definedName>
    <definedName name="_________wid2">#REF!</definedName>
    <definedName name="_________wid3" localSheetId="5">#REF!</definedName>
    <definedName name="_________wid3">#REF!</definedName>
    <definedName name="________a1" localSheetId="5">#REF!</definedName>
    <definedName name="________a1">#REF!</definedName>
    <definedName name="________a100">#REF!</definedName>
    <definedName name="________a123">#N/A</definedName>
    <definedName name="________a1234">#N/A</definedName>
    <definedName name="________A31" localSheetId="5">#REF!</definedName>
    <definedName name="________A31">#REF!</definedName>
    <definedName name="________ab1" localSheetId="8" hidden="1">{#N/A,#N/A,FALSE,"SumD";#N/A,#N/A,FALSE,"ElecD";#N/A,#N/A,FALSE,"MechD";#N/A,#N/A,FALSE,"GeotD";#N/A,#N/A,FALSE,"PrcsD";#N/A,#N/A,FALSE,"TunnD";#N/A,#N/A,FALSE,"CivlD";#N/A,#N/A,FALSE,"NtwkD";#N/A,#N/A,FALSE,"EstgD";#N/A,#N/A,FALSE,"PEngD"}</definedName>
    <definedName name="________ab1" localSheetId="3" hidden="1">{#N/A,#N/A,FALSE,"SumD";#N/A,#N/A,FALSE,"ElecD";#N/A,#N/A,FALSE,"MechD";#N/A,#N/A,FALSE,"GeotD";#N/A,#N/A,FALSE,"PrcsD";#N/A,#N/A,FALSE,"TunnD";#N/A,#N/A,FALSE,"CivlD";#N/A,#N/A,FALSE,"NtwkD";#N/A,#N/A,FALSE,"EstgD";#N/A,#N/A,FALSE,"PEngD"}</definedName>
    <definedName name="________ab1" localSheetId="5" hidden="1">{#N/A,#N/A,FALSE,"SumD";#N/A,#N/A,FALSE,"ElecD";#N/A,#N/A,FALSE,"MechD";#N/A,#N/A,FALSE,"GeotD";#N/A,#N/A,FALSE,"PrcsD";#N/A,#N/A,FALSE,"TunnD";#N/A,#N/A,FALSE,"CivlD";#N/A,#N/A,FALSE,"NtwkD";#N/A,#N/A,FALSE,"EstgD";#N/A,#N/A,FALSE,"PEngD"}</definedName>
    <definedName name="________ab1" localSheetId="10" hidden="1">{#N/A,#N/A,FALSE,"SumD";#N/A,#N/A,FALSE,"ElecD";#N/A,#N/A,FALSE,"MechD";#N/A,#N/A,FALSE,"GeotD";#N/A,#N/A,FALSE,"PrcsD";#N/A,#N/A,FALSE,"TunnD";#N/A,#N/A,FALSE,"CivlD";#N/A,#N/A,FALSE,"NtwkD";#N/A,#N/A,FALSE,"EstgD";#N/A,#N/A,FALSE,"PEngD"}</definedName>
    <definedName name="________ab1" hidden="1">{#N/A,#N/A,FALSE,"SumD";#N/A,#N/A,FALSE,"ElecD";#N/A,#N/A,FALSE,"MechD";#N/A,#N/A,FALSE,"GeotD";#N/A,#N/A,FALSE,"PrcsD";#N/A,#N/A,FALSE,"TunnD";#N/A,#N/A,FALSE,"CivlD";#N/A,#N/A,FALSE,"NtwkD";#N/A,#N/A,FALSE,"EstgD";#N/A,#N/A,FALSE,"PEngD"}</definedName>
    <definedName name="________all1">'[6]Raw Data'!$A$1:$K$63</definedName>
    <definedName name="________ALT3" localSheetId="5">#REF!</definedName>
    <definedName name="________ALT3">#REF!</definedName>
    <definedName name="________as1" localSheetId="8" hidden="1">{#N/A,#N/A,FALSE,"SumD";#N/A,#N/A,FALSE,"ElecD";#N/A,#N/A,FALSE,"MechD";#N/A,#N/A,FALSE,"GeotD";#N/A,#N/A,FALSE,"PrcsD";#N/A,#N/A,FALSE,"TunnD";#N/A,#N/A,FALSE,"CivlD";#N/A,#N/A,FALSE,"NtwkD";#N/A,#N/A,FALSE,"EstgD";#N/A,#N/A,FALSE,"PEngD"}</definedName>
    <definedName name="________as1" localSheetId="3" hidden="1">{#N/A,#N/A,FALSE,"SumD";#N/A,#N/A,FALSE,"ElecD";#N/A,#N/A,FALSE,"MechD";#N/A,#N/A,FALSE,"GeotD";#N/A,#N/A,FALSE,"PrcsD";#N/A,#N/A,FALSE,"TunnD";#N/A,#N/A,FALSE,"CivlD";#N/A,#N/A,FALSE,"NtwkD";#N/A,#N/A,FALSE,"EstgD";#N/A,#N/A,FALSE,"PEngD"}</definedName>
    <definedName name="________as1" localSheetId="5" hidden="1">{#N/A,#N/A,FALSE,"SumD";#N/A,#N/A,FALSE,"ElecD";#N/A,#N/A,FALSE,"MechD";#N/A,#N/A,FALSE,"GeotD";#N/A,#N/A,FALSE,"PrcsD";#N/A,#N/A,FALSE,"TunnD";#N/A,#N/A,FALSE,"CivlD";#N/A,#N/A,FALSE,"NtwkD";#N/A,#N/A,FALSE,"EstgD";#N/A,#N/A,FALSE,"PEngD"}</definedName>
    <definedName name="________as1" localSheetId="10" hidden="1">{#N/A,#N/A,FALSE,"SumD";#N/A,#N/A,FALSE,"ElecD";#N/A,#N/A,FALSE,"MechD";#N/A,#N/A,FALSE,"GeotD";#N/A,#N/A,FALSE,"PrcsD";#N/A,#N/A,FALSE,"TunnD";#N/A,#N/A,FALSE,"CivlD";#N/A,#N/A,FALSE,"NtwkD";#N/A,#N/A,FALSE,"EstgD";#N/A,#N/A,FALSE,"PEngD"}</definedName>
    <definedName name="________as1" hidden="1">{#N/A,#N/A,FALSE,"SumD";#N/A,#N/A,FALSE,"ElecD";#N/A,#N/A,FALSE,"MechD";#N/A,#N/A,FALSE,"GeotD";#N/A,#N/A,FALSE,"PrcsD";#N/A,#N/A,FALSE,"TunnD";#N/A,#N/A,FALSE,"CivlD";#N/A,#N/A,FALSE,"NtwkD";#N/A,#N/A,FALSE,"EstgD";#N/A,#N/A,FALSE,"PEngD"}</definedName>
    <definedName name="________B19000" localSheetId="8">#REF!</definedName>
    <definedName name="________B19000" localSheetId="10">#REF!</definedName>
    <definedName name="________B19000">#REF!</definedName>
    <definedName name="________B19999" localSheetId="8">#REF!</definedName>
    <definedName name="________B19999" localSheetId="10">#REF!</definedName>
    <definedName name="________B19999">#REF!</definedName>
    <definedName name="________B20000" localSheetId="8">#REF!</definedName>
    <definedName name="________B20000" localSheetId="10">#REF!</definedName>
    <definedName name="________B20000">#REF!</definedName>
    <definedName name="________BDR1" localSheetId="8">#REF!</definedName>
    <definedName name="________BDR1" localSheetId="10">#REF!</definedName>
    <definedName name="________BDR1">#REF!</definedName>
    <definedName name="________BDR2" localSheetId="8">#REF!</definedName>
    <definedName name="________BDR2" localSheetId="10">#REF!</definedName>
    <definedName name="________BDR2">#REF!</definedName>
    <definedName name="________boq1" localSheetId="5">[18]BOQ!#REF!</definedName>
    <definedName name="________boq1">[18]BOQ!#REF!</definedName>
    <definedName name="________BTM250" localSheetId="8">#REF!</definedName>
    <definedName name="________BTM250" localSheetId="5">#REF!</definedName>
    <definedName name="________BTM250" localSheetId="10">#REF!</definedName>
    <definedName name="________BTM250">#REF!</definedName>
    <definedName name="________BVS4" localSheetId="5">'[11]Ra  stair'!#REF!</definedName>
    <definedName name="________BVS4">'[11]Ra  stair'!#REF!</definedName>
    <definedName name="________ccr1" localSheetId="8" hidden="1">{#N/A,#N/A,TRUE,"Cover";#N/A,#N/A,TRUE,"Conts";#N/A,#N/A,TRUE,"VOS";#N/A,#N/A,TRUE,"Warrington";#N/A,#N/A,TRUE,"Widnes"}</definedName>
    <definedName name="________ccr1" localSheetId="3" hidden="1">{#N/A,#N/A,TRUE,"Cover";#N/A,#N/A,TRUE,"Conts";#N/A,#N/A,TRUE,"VOS";#N/A,#N/A,TRUE,"Warrington";#N/A,#N/A,TRUE,"Widnes"}</definedName>
    <definedName name="________ccr1" localSheetId="5" hidden="1">{#N/A,#N/A,TRUE,"Cover";#N/A,#N/A,TRUE,"Conts";#N/A,#N/A,TRUE,"VOS";#N/A,#N/A,TRUE,"Warrington";#N/A,#N/A,TRUE,"Widnes"}</definedName>
    <definedName name="________ccr1" localSheetId="10" hidden="1">{#N/A,#N/A,TRUE,"Cover";#N/A,#N/A,TRUE,"Conts";#N/A,#N/A,TRUE,"VOS";#N/A,#N/A,TRUE,"Warrington";#N/A,#N/A,TRUE,"Widnes"}</definedName>
    <definedName name="________ccr1" hidden="1">{#N/A,#N/A,TRUE,"Cover";#N/A,#N/A,TRUE,"Conts";#N/A,#N/A,TRUE,"VOS";#N/A,#N/A,TRUE,"Warrington";#N/A,#N/A,TRUE,"Widnes"}</definedName>
    <definedName name="________ccr1_2" localSheetId="3" hidden="1">{#N/A,#N/A,TRUE,"Cover";#N/A,#N/A,TRUE,"Conts";#N/A,#N/A,TRUE,"VOS";#N/A,#N/A,TRUE,"Warrington";#N/A,#N/A,TRUE,"Widnes"}</definedName>
    <definedName name="________ccr1_2" localSheetId="5" hidden="1">{#N/A,#N/A,TRUE,"Cover";#N/A,#N/A,TRUE,"Conts";#N/A,#N/A,TRUE,"VOS";#N/A,#N/A,TRUE,"Warrington";#N/A,#N/A,TRUE,"Widnes"}</definedName>
    <definedName name="________ccr1_2" hidden="1">{#N/A,#N/A,TRUE,"Cover";#N/A,#N/A,TRUE,"Conts";#N/A,#N/A,TRUE,"VOS";#N/A,#N/A,TRUE,"Warrington";#N/A,#N/A,TRUE,"Widnes"}</definedName>
    <definedName name="________ccr1_3" localSheetId="3" hidden="1">{#N/A,#N/A,TRUE,"Cover";#N/A,#N/A,TRUE,"Conts";#N/A,#N/A,TRUE,"VOS";#N/A,#N/A,TRUE,"Warrington";#N/A,#N/A,TRUE,"Widnes"}</definedName>
    <definedName name="________ccr1_3" localSheetId="5" hidden="1">{#N/A,#N/A,TRUE,"Cover";#N/A,#N/A,TRUE,"Conts";#N/A,#N/A,TRUE,"VOS";#N/A,#N/A,TRUE,"Warrington";#N/A,#N/A,TRUE,"Widnes"}</definedName>
    <definedName name="________ccr1_3" hidden="1">{#N/A,#N/A,TRUE,"Cover";#N/A,#N/A,TRUE,"Conts";#N/A,#N/A,TRUE,"VOS";#N/A,#N/A,TRUE,"Warrington";#N/A,#N/A,TRUE,"Widnes"}</definedName>
    <definedName name="________ccr1_4" localSheetId="3" hidden="1">{#N/A,#N/A,TRUE,"Cover";#N/A,#N/A,TRUE,"Conts";#N/A,#N/A,TRUE,"VOS";#N/A,#N/A,TRUE,"Warrington";#N/A,#N/A,TRUE,"Widnes"}</definedName>
    <definedName name="________ccr1_4" localSheetId="5" hidden="1">{#N/A,#N/A,TRUE,"Cover";#N/A,#N/A,TRUE,"Conts";#N/A,#N/A,TRUE,"VOS";#N/A,#N/A,TRUE,"Warrington";#N/A,#N/A,TRUE,"Widnes"}</definedName>
    <definedName name="________ccr1_4" hidden="1">{#N/A,#N/A,TRUE,"Cover";#N/A,#N/A,TRUE,"Conts";#N/A,#N/A,TRUE,"VOS";#N/A,#N/A,TRUE,"Warrington";#N/A,#N/A,TRUE,"Widnes"}</definedName>
    <definedName name="________ccr1_5" localSheetId="3" hidden="1">{#N/A,#N/A,TRUE,"Cover";#N/A,#N/A,TRUE,"Conts";#N/A,#N/A,TRUE,"VOS";#N/A,#N/A,TRUE,"Warrington";#N/A,#N/A,TRUE,"Widnes"}</definedName>
    <definedName name="________ccr1_5" localSheetId="5" hidden="1">{#N/A,#N/A,TRUE,"Cover";#N/A,#N/A,TRUE,"Conts";#N/A,#N/A,TRUE,"VOS";#N/A,#N/A,TRUE,"Warrington";#N/A,#N/A,TRUE,"Widnes"}</definedName>
    <definedName name="________ccr1_5" hidden="1">{#N/A,#N/A,TRUE,"Cover";#N/A,#N/A,TRUE,"Conts";#N/A,#N/A,TRUE,"VOS";#N/A,#N/A,TRUE,"Warrington";#N/A,#N/A,TRUE,"Widnes"}</definedName>
    <definedName name="________dao1">'[9]CT Thang Mo'!$B$189:$H$189</definedName>
    <definedName name="________dao2">'[9]CT Thang Mo'!$B$161:$H$161</definedName>
    <definedName name="________dap2">'[9]CT Thang Mo'!$B$162:$H$162</definedName>
    <definedName name="________day1" localSheetId="8">'[8]Chiet tinh dz22'!#REF!</definedName>
    <definedName name="________day1" localSheetId="10">'[8]Chiet tinh dz22'!#REF!</definedName>
    <definedName name="________day1">'[8]Chiet tinh dz22'!#REF!</definedName>
    <definedName name="________day2">'[15]Chiet tinh dz35'!$H$3</definedName>
    <definedName name="________dbs1" localSheetId="8">'[6]Raw Data'!#REF!</definedName>
    <definedName name="________dbs1" localSheetId="10">'[6]Raw Data'!#REF!</definedName>
    <definedName name="________dbs1">'[6]Raw Data'!#REF!</definedName>
    <definedName name="________dbs11" localSheetId="8">'[6]Raw Data'!#REF!</definedName>
    <definedName name="________dbs11" localSheetId="10">'[6]Raw Data'!#REF!</definedName>
    <definedName name="________dbs11">'[6]Raw Data'!#REF!</definedName>
    <definedName name="________dbs76" localSheetId="8">'[6]Raw Data'!#REF!</definedName>
    <definedName name="________dbs76" localSheetId="10">'[6]Raw Data'!#REF!</definedName>
    <definedName name="________dbs76">'[6]Raw Data'!#REF!</definedName>
    <definedName name="________dbu1" localSheetId="8">'[9]CT Thang Mo'!#REF!</definedName>
    <definedName name="________dbu1" localSheetId="10">'[9]CT Thang Mo'!#REF!</definedName>
    <definedName name="________dbu1">'[9]CT Thang Mo'!#REF!</definedName>
    <definedName name="________dbu2">'[9]CT Thang Mo'!$B$93:$F$93</definedName>
    <definedName name="________dep2" localSheetId="5">#REF!</definedName>
    <definedName name="________dep2">#REF!</definedName>
    <definedName name="________dep3" localSheetId="5">#REF!</definedName>
    <definedName name="________dep3">#REF!</definedName>
    <definedName name="________e20000" localSheetId="8">#REF!</definedName>
    <definedName name="________e20000" localSheetId="10">#REF!</definedName>
    <definedName name="________e20000">#REF!</definedName>
    <definedName name="________e99991" localSheetId="8">#REF!</definedName>
    <definedName name="________e99991" localSheetId="10">#REF!</definedName>
    <definedName name="________e99991">#REF!</definedName>
    <definedName name="________ext2">#REF!</definedName>
    <definedName name="________ext3">#REF!</definedName>
    <definedName name="________fin2" hidden="1">#REF!</definedName>
    <definedName name="________gon4" localSheetId="8">#REF!</definedName>
    <definedName name="________gon4" localSheetId="10">#REF!</definedName>
    <definedName name="________gon4">#REF!</definedName>
    <definedName name="________lap1" localSheetId="8">#REF!</definedName>
    <definedName name="________lap1" localSheetId="10">#REF!</definedName>
    <definedName name="________lap1">#REF!</definedName>
    <definedName name="________lap2" localSheetId="8">#REF!</definedName>
    <definedName name="________lap2" localSheetId="10">#REF!</definedName>
    <definedName name="________lap2">#REF!</definedName>
    <definedName name="________len2">#REF!</definedName>
    <definedName name="________len3">#REF!</definedName>
    <definedName name="________MCC3" localSheetId="8" hidden="1">{#N/A,#N/A,FALSE,"CCTV"}</definedName>
    <definedName name="________MCC3" localSheetId="3" hidden="1">{#N/A,#N/A,FALSE,"CCTV"}</definedName>
    <definedName name="________MCC3" localSheetId="5" hidden="1">{#N/A,#N/A,FALSE,"CCTV"}</definedName>
    <definedName name="________MCC3" localSheetId="10" hidden="1">{#N/A,#N/A,FALSE,"CCTV"}</definedName>
    <definedName name="________MCC3" hidden="1">{#N/A,#N/A,FALSE,"CCTV"}</definedName>
    <definedName name="________MN1" localSheetId="5">#REF!</definedName>
    <definedName name="________MN1">#REF!</definedName>
    <definedName name="________new8" localSheetId="5" hidden="1">[13]GRSummary!#REF!</definedName>
    <definedName name="________new8" hidden="1">[13]GRSummary!#REF!</definedName>
    <definedName name="________ngk1109" localSheetId="3" hidden="1">{#N/A,#N/A,FALSE,"估價單  (3)"}</definedName>
    <definedName name="________ngk1109" localSheetId="5" hidden="1">{#N/A,#N/A,FALSE,"估價單  (3)"}</definedName>
    <definedName name="________ngk1109" hidden="1">{#N/A,#N/A,FALSE,"估價單  (3)"}</definedName>
    <definedName name="________ngk1109_2" localSheetId="3" hidden="1">{#N/A,#N/A,FALSE,"估價單  (3)"}</definedName>
    <definedName name="________ngk1109_2" localSheetId="5" hidden="1">{#N/A,#N/A,FALSE,"估價單  (3)"}</definedName>
    <definedName name="________ngk1109_2" hidden="1">{#N/A,#N/A,FALSE,"估價單  (3)"}</definedName>
    <definedName name="________ngk1109_3" localSheetId="3" hidden="1">{#N/A,#N/A,FALSE,"估價單  (3)"}</definedName>
    <definedName name="________ngk1109_3" localSheetId="5" hidden="1">{#N/A,#N/A,FALSE,"估價單  (3)"}</definedName>
    <definedName name="________ngk1109_3" hidden="1">{#N/A,#N/A,FALSE,"估價單  (3)"}</definedName>
    <definedName name="________ngk1109_4" localSheetId="3" hidden="1">{#N/A,#N/A,FALSE,"估價單  (3)"}</definedName>
    <definedName name="________ngk1109_4" localSheetId="5" hidden="1">{#N/A,#N/A,FALSE,"估價單  (3)"}</definedName>
    <definedName name="________ngk1109_4" hidden="1">{#N/A,#N/A,FALSE,"估價單  (3)"}</definedName>
    <definedName name="________ngk1109_5" localSheetId="3" hidden="1">{#N/A,#N/A,FALSE,"估價單  (3)"}</definedName>
    <definedName name="________ngk1109_5" localSheetId="5" hidden="1">{#N/A,#N/A,FALSE,"估價單  (3)"}</definedName>
    <definedName name="________ngk1109_5" hidden="1">{#N/A,#N/A,FALSE,"估價單  (3)"}</definedName>
    <definedName name="________NS1" localSheetId="5">#REF!</definedName>
    <definedName name="________NS1">#REF!</definedName>
    <definedName name="________old2">'[6]Raw Data'!$B$1:$CF$120</definedName>
    <definedName name="________old3" localSheetId="8" hidden="1">{#N/A,#N/A,FALSE,"Summary";#N/A,#N/A,FALSE,"3TJ";#N/A,#N/A,FALSE,"3TN";#N/A,#N/A,FALSE,"3TP";#N/A,#N/A,FALSE,"3SJ";#N/A,#N/A,FALSE,"3CJ";#N/A,#N/A,FALSE,"3CN";#N/A,#N/A,FALSE,"3CP";#N/A,#N/A,FALSE,"3A"}</definedName>
    <definedName name="________old3" localSheetId="3" hidden="1">{#N/A,#N/A,FALSE,"Summary";#N/A,#N/A,FALSE,"3TJ";#N/A,#N/A,FALSE,"3TN";#N/A,#N/A,FALSE,"3TP";#N/A,#N/A,FALSE,"3SJ";#N/A,#N/A,FALSE,"3CJ";#N/A,#N/A,FALSE,"3CN";#N/A,#N/A,FALSE,"3CP";#N/A,#N/A,FALSE,"3A"}</definedName>
    <definedName name="________old3" localSheetId="5" hidden="1">{#N/A,#N/A,FALSE,"Summary";#N/A,#N/A,FALSE,"3TJ";#N/A,#N/A,FALSE,"3TN";#N/A,#N/A,FALSE,"3TP";#N/A,#N/A,FALSE,"3SJ";#N/A,#N/A,FALSE,"3CJ";#N/A,#N/A,FALSE,"3CN";#N/A,#N/A,FALSE,"3CP";#N/A,#N/A,FALSE,"3A"}</definedName>
    <definedName name="________old3" localSheetId="10" hidden="1">{#N/A,#N/A,FALSE,"Summary";#N/A,#N/A,FALSE,"3TJ";#N/A,#N/A,FALSE,"3TN";#N/A,#N/A,FALSE,"3TP";#N/A,#N/A,FALSE,"3SJ";#N/A,#N/A,FALSE,"3CJ";#N/A,#N/A,FALSE,"3CN";#N/A,#N/A,FALSE,"3CP";#N/A,#N/A,FALSE,"3A"}</definedName>
    <definedName name="________old3" hidden="1">{#N/A,#N/A,FALSE,"Summary";#N/A,#N/A,FALSE,"3TJ";#N/A,#N/A,FALSE,"3TN";#N/A,#N/A,FALSE,"3TP";#N/A,#N/A,FALSE,"3SJ";#N/A,#N/A,FALSE,"3CJ";#N/A,#N/A,FALSE,"3CN";#N/A,#N/A,FALSE,"3CP";#N/A,#N/A,FALSE,"3A"}</definedName>
    <definedName name="________old4">'[6]Raw Data'!$B$1:$CF$120</definedName>
    <definedName name="________old5" localSheetId="8" hidden="1">{#N/A,#N/A,FALSE,"Summary";#N/A,#N/A,FALSE,"3TJ";#N/A,#N/A,FALSE,"3TN";#N/A,#N/A,FALSE,"3TP";#N/A,#N/A,FALSE,"3SJ";#N/A,#N/A,FALSE,"3CJ";#N/A,#N/A,FALSE,"3CN";#N/A,#N/A,FALSE,"3CP";#N/A,#N/A,FALSE,"3A"}</definedName>
    <definedName name="________old5" localSheetId="3" hidden="1">{#N/A,#N/A,FALSE,"Summary";#N/A,#N/A,FALSE,"3TJ";#N/A,#N/A,FALSE,"3TN";#N/A,#N/A,FALSE,"3TP";#N/A,#N/A,FALSE,"3SJ";#N/A,#N/A,FALSE,"3CJ";#N/A,#N/A,FALSE,"3CN";#N/A,#N/A,FALSE,"3CP";#N/A,#N/A,FALSE,"3A"}</definedName>
    <definedName name="________old5" localSheetId="5" hidden="1">{#N/A,#N/A,FALSE,"Summary";#N/A,#N/A,FALSE,"3TJ";#N/A,#N/A,FALSE,"3TN";#N/A,#N/A,FALSE,"3TP";#N/A,#N/A,FALSE,"3SJ";#N/A,#N/A,FALSE,"3CJ";#N/A,#N/A,FALSE,"3CN";#N/A,#N/A,FALSE,"3CP";#N/A,#N/A,FALSE,"3A"}</definedName>
    <definedName name="________old5" localSheetId="10" hidden="1">{#N/A,#N/A,FALSE,"Summary";#N/A,#N/A,FALSE,"3TJ";#N/A,#N/A,FALSE,"3TN";#N/A,#N/A,FALSE,"3TP";#N/A,#N/A,FALSE,"3SJ";#N/A,#N/A,FALSE,"3CJ";#N/A,#N/A,FALSE,"3CN";#N/A,#N/A,FALSE,"3CP";#N/A,#N/A,FALSE,"3A"}</definedName>
    <definedName name="________old5" hidden="1">{#N/A,#N/A,FALSE,"Summary";#N/A,#N/A,FALSE,"3TJ";#N/A,#N/A,FALSE,"3TN";#N/A,#N/A,FALSE,"3TP";#N/A,#N/A,FALSE,"3SJ";#N/A,#N/A,FALSE,"3CJ";#N/A,#N/A,FALSE,"3CN";#N/A,#N/A,FALSE,"3CP";#N/A,#N/A,FALSE,"3A"}</definedName>
    <definedName name="________old6">'[6]Raw Data'!$B$1:$CF$120</definedName>
    <definedName name="________old7" localSheetId="8" hidden="1">{#N/A,#N/A,FALSE,"Summary";#N/A,#N/A,FALSE,"3TJ";#N/A,#N/A,FALSE,"3TN";#N/A,#N/A,FALSE,"3TP";#N/A,#N/A,FALSE,"3SJ";#N/A,#N/A,FALSE,"3CJ";#N/A,#N/A,FALSE,"3CN";#N/A,#N/A,FALSE,"3CP";#N/A,#N/A,FALSE,"3A"}</definedName>
    <definedName name="________old7" localSheetId="3" hidden="1">{#N/A,#N/A,FALSE,"Summary";#N/A,#N/A,FALSE,"3TJ";#N/A,#N/A,FALSE,"3TN";#N/A,#N/A,FALSE,"3TP";#N/A,#N/A,FALSE,"3SJ";#N/A,#N/A,FALSE,"3CJ";#N/A,#N/A,FALSE,"3CN";#N/A,#N/A,FALSE,"3CP";#N/A,#N/A,FALSE,"3A"}</definedName>
    <definedName name="________old7" localSheetId="5" hidden="1">{#N/A,#N/A,FALSE,"Summary";#N/A,#N/A,FALSE,"3TJ";#N/A,#N/A,FALSE,"3TN";#N/A,#N/A,FALSE,"3TP";#N/A,#N/A,FALSE,"3SJ";#N/A,#N/A,FALSE,"3CJ";#N/A,#N/A,FALSE,"3CN";#N/A,#N/A,FALSE,"3CP";#N/A,#N/A,FALSE,"3A"}</definedName>
    <definedName name="________old7" localSheetId="10" hidden="1">{#N/A,#N/A,FALSE,"Summary";#N/A,#N/A,FALSE,"3TJ";#N/A,#N/A,FALSE,"3TN";#N/A,#N/A,FALSE,"3TP";#N/A,#N/A,FALSE,"3SJ";#N/A,#N/A,FALSE,"3CJ";#N/A,#N/A,FALSE,"3CN";#N/A,#N/A,FALSE,"3CP";#N/A,#N/A,FALSE,"3A"}</definedName>
    <definedName name="________old7" hidden="1">{#N/A,#N/A,FALSE,"Summary";#N/A,#N/A,FALSE,"3TJ";#N/A,#N/A,FALSE,"3TN";#N/A,#N/A,FALSE,"3TP";#N/A,#N/A,FALSE,"3SJ";#N/A,#N/A,FALSE,"3CJ";#N/A,#N/A,FALSE,"3CN";#N/A,#N/A,FALSE,"3CP";#N/A,#N/A,FALSE,"3A"}</definedName>
    <definedName name="________pc1">#REF!</definedName>
    <definedName name="________pc2">#REF!</definedName>
    <definedName name="________pc3">#REF!</definedName>
    <definedName name="________QTY1">#N/A</definedName>
    <definedName name="________SC1">#N/A</definedName>
    <definedName name="________sdb2" localSheetId="5">#REF!</definedName>
    <definedName name="________sdb2">#REF!</definedName>
    <definedName name="________SHR1" localSheetId="5">#REF!</definedName>
    <definedName name="________SHR1">#REF!</definedName>
    <definedName name="________SHR2" localSheetId="5">#REF!</definedName>
    <definedName name="________SHR2">#REF!</definedName>
    <definedName name="________sw1" localSheetId="8">#REF!</definedName>
    <definedName name="________sw1" localSheetId="10">#REF!</definedName>
    <definedName name="________sw1">#REF!</definedName>
    <definedName name="________sw2" localSheetId="8">#REF!</definedName>
    <definedName name="________sw2" localSheetId="10">#REF!</definedName>
    <definedName name="________sw2">#REF!</definedName>
    <definedName name="________sw3" localSheetId="8">#REF!</definedName>
    <definedName name="________sw3" localSheetId="10">#REF!</definedName>
    <definedName name="________sw3">#REF!</definedName>
    <definedName name="________sw4" localSheetId="8">#REF!</definedName>
    <definedName name="________sw4" localSheetId="10">#REF!</definedName>
    <definedName name="________sw4">#REF!</definedName>
    <definedName name="________sw5" localSheetId="8">#REF!</definedName>
    <definedName name="________sw5" localSheetId="10">#REF!</definedName>
    <definedName name="________sw5">#REF!</definedName>
    <definedName name="________sw6" localSheetId="8">#REF!</definedName>
    <definedName name="________sw6" localSheetId="10">#REF!</definedName>
    <definedName name="________sw6">#REF!</definedName>
    <definedName name="________sw7" localSheetId="8">#REF!</definedName>
    <definedName name="________sw7" localSheetId="10">#REF!</definedName>
    <definedName name="________sw7">#REF!</definedName>
    <definedName name="________sw70609" localSheetId="8">[10]MTP!#REF!</definedName>
    <definedName name="________sw70609" localSheetId="10">[10]MTP!#REF!</definedName>
    <definedName name="________sw70609">[10]MTP!#REF!</definedName>
    <definedName name="________sw8" localSheetId="8">#REF!</definedName>
    <definedName name="________sw8" localSheetId="5">#REF!</definedName>
    <definedName name="________sw8" localSheetId="10">#REF!</definedName>
    <definedName name="________sw8">#REF!</definedName>
    <definedName name="________tab2" localSheetId="5">#REF!</definedName>
    <definedName name="________tab2">#REF!</definedName>
    <definedName name="________tax1">#REF!</definedName>
    <definedName name="________tax2">#REF!</definedName>
    <definedName name="________tax3">#REF!</definedName>
    <definedName name="________tax4">#REF!</definedName>
    <definedName name="________tbc2">#REF!</definedName>
    <definedName name="________tbc3">#REF!</definedName>
    <definedName name="________uv10">#REF!</definedName>
    <definedName name="________vc1">'[9]CT Thang Mo'!$B$34:$H$34</definedName>
    <definedName name="________vc2">'[9]CT Thang Mo'!$B$35:$H$35</definedName>
    <definedName name="________vc3">'[9]CT Thang Mo'!$B$36:$H$36</definedName>
    <definedName name="________wid2" localSheetId="5">#REF!</definedName>
    <definedName name="________wid2">#REF!</definedName>
    <definedName name="________wid3" localSheetId="5">#REF!</definedName>
    <definedName name="________wid3">#REF!</definedName>
    <definedName name="_______a1" localSheetId="5">#REF!</definedName>
    <definedName name="_______a1">#REF!</definedName>
    <definedName name="_______a100">#REF!</definedName>
    <definedName name="_______a123">#N/A</definedName>
    <definedName name="_______a1234">#N/A</definedName>
    <definedName name="_______A31" localSheetId="5">#REF!</definedName>
    <definedName name="_______A31">#REF!</definedName>
    <definedName name="_______A65800" localSheetId="5">#REF!</definedName>
    <definedName name="_______A65800">#REF!</definedName>
    <definedName name="_______A66000" localSheetId="5">#REF!</definedName>
    <definedName name="_______A66000">#REF!</definedName>
    <definedName name="_______A99999">#REF!</definedName>
    <definedName name="_______ab1" localSheetId="8" hidden="1">{#N/A,#N/A,FALSE,"SumD";#N/A,#N/A,FALSE,"ElecD";#N/A,#N/A,FALSE,"MechD";#N/A,#N/A,FALSE,"GeotD";#N/A,#N/A,FALSE,"PrcsD";#N/A,#N/A,FALSE,"TunnD";#N/A,#N/A,FALSE,"CivlD";#N/A,#N/A,FALSE,"NtwkD";#N/A,#N/A,FALSE,"EstgD";#N/A,#N/A,FALSE,"PEngD"}</definedName>
    <definedName name="_______ab1" localSheetId="3" hidden="1">{#N/A,#N/A,FALSE,"SumD";#N/A,#N/A,FALSE,"ElecD";#N/A,#N/A,FALSE,"MechD";#N/A,#N/A,FALSE,"GeotD";#N/A,#N/A,FALSE,"PrcsD";#N/A,#N/A,FALSE,"TunnD";#N/A,#N/A,FALSE,"CivlD";#N/A,#N/A,FALSE,"NtwkD";#N/A,#N/A,FALSE,"EstgD";#N/A,#N/A,FALSE,"PEngD"}</definedName>
    <definedName name="_______ab1" localSheetId="5" hidden="1">{#N/A,#N/A,FALSE,"SumD";#N/A,#N/A,FALSE,"ElecD";#N/A,#N/A,FALSE,"MechD";#N/A,#N/A,FALSE,"GeotD";#N/A,#N/A,FALSE,"PrcsD";#N/A,#N/A,FALSE,"TunnD";#N/A,#N/A,FALSE,"CivlD";#N/A,#N/A,FALSE,"NtwkD";#N/A,#N/A,FALSE,"EstgD";#N/A,#N/A,FALSE,"PEngD"}</definedName>
    <definedName name="_______ab1" localSheetId="10" hidden="1">{#N/A,#N/A,FALSE,"SumD";#N/A,#N/A,FALSE,"ElecD";#N/A,#N/A,FALSE,"MechD";#N/A,#N/A,FALSE,"GeotD";#N/A,#N/A,FALSE,"PrcsD";#N/A,#N/A,FALSE,"TunnD";#N/A,#N/A,FALSE,"CivlD";#N/A,#N/A,FALSE,"NtwkD";#N/A,#N/A,FALSE,"EstgD";#N/A,#N/A,FALSE,"PEngD"}</definedName>
    <definedName name="_______ab1" hidden="1">{#N/A,#N/A,FALSE,"SumD";#N/A,#N/A,FALSE,"ElecD";#N/A,#N/A,FALSE,"MechD";#N/A,#N/A,FALSE,"GeotD";#N/A,#N/A,FALSE,"PrcsD";#N/A,#N/A,FALSE,"TunnD";#N/A,#N/A,FALSE,"CivlD";#N/A,#N/A,FALSE,"NtwkD";#N/A,#N/A,FALSE,"EstgD";#N/A,#N/A,FALSE,"PEngD"}</definedName>
    <definedName name="_______all1">'[6]Raw Data'!$A$1:$K$63</definedName>
    <definedName name="_______ALT3" localSheetId="5">#REF!</definedName>
    <definedName name="_______ALT3">#REF!</definedName>
    <definedName name="_______as1" localSheetId="8" hidden="1">{#N/A,#N/A,FALSE,"SumD";#N/A,#N/A,FALSE,"ElecD";#N/A,#N/A,FALSE,"MechD";#N/A,#N/A,FALSE,"GeotD";#N/A,#N/A,FALSE,"PrcsD";#N/A,#N/A,FALSE,"TunnD";#N/A,#N/A,FALSE,"CivlD";#N/A,#N/A,FALSE,"NtwkD";#N/A,#N/A,FALSE,"EstgD";#N/A,#N/A,FALSE,"PEngD"}</definedName>
    <definedName name="_______as1" localSheetId="3" hidden="1">{#N/A,#N/A,FALSE,"SumD";#N/A,#N/A,FALSE,"ElecD";#N/A,#N/A,FALSE,"MechD";#N/A,#N/A,FALSE,"GeotD";#N/A,#N/A,FALSE,"PrcsD";#N/A,#N/A,FALSE,"TunnD";#N/A,#N/A,FALSE,"CivlD";#N/A,#N/A,FALSE,"NtwkD";#N/A,#N/A,FALSE,"EstgD";#N/A,#N/A,FALSE,"PEngD"}</definedName>
    <definedName name="_______as1" localSheetId="5" hidden="1">{#N/A,#N/A,FALSE,"SumD";#N/A,#N/A,FALSE,"ElecD";#N/A,#N/A,FALSE,"MechD";#N/A,#N/A,FALSE,"GeotD";#N/A,#N/A,FALSE,"PrcsD";#N/A,#N/A,FALSE,"TunnD";#N/A,#N/A,FALSE,"CivlD";#N/A,#N/A,FALSE,"NtwkD";#N/A,#N/A,FALSE,"EstgD";#N/A,#N/A,FALSE,"PEngD"}</definedName>
    <definedName name="_______as1" localSheetId="10" hidden="1">{#N/A,#N/A,FALSE,"SumD";#N/A,#N/A,FALSE,"ElecD";#N/A,#N/A,FALSE,"MechD";#N/A,#N/A,FALSE,"GeotD";#N/A,#N/A,FALSE,"PrcsD";#N/A,#N/A,FALSE,"TunnD";#N/A,#N/A,FALSE,"CivlD";#N/A,#N/A,FALSE,"NtwkD";#N/A,#N/A,FALSE,"EstgD";#N/A,#N/A,FALSE,"PEngD"}</definedName>
    <definedName name="_______as1" hidden="1">{#N/A,#N/A,FALSE,"SumD";#N/A,#N/A,FALSE,"ElecD";#N/A,#N/A,FALSE,"MechD";#N/A,#N/A,FALSE,"GeotD";#N/A,#N/A,FALSE,"PrcsD";#N/A,#N/A,FALSE,"TunnD";#N/A,#N/A,FALSE,"CivlD";#N/A,#N/A,FALSE,"NtwkD";#N/A,#N/A,FALSE,"EstgD";#N/A,#N/A,FALSE,"PEngD"}</definedName>
    <definedName name="_______B19000" localSheetId="8">#REF!</definedName>
    <definedName name="_______B19000" localSheetId="10">#REF!</definedName>
    <definedName name="_______B19000">#REF!</definedName>
    <definedName name="_______B19999" localSheetId="8">#REF!</definedName>
    <definedName name="_______B19999" localSheetId="10">#REF!</definedName>
    <definedName name="_______B19999">#REF!</definedName>
    <definedName name="_______B20000" localSheetId="8">#REF!</definedName>
    <definedName name="_______B20000" localSheetId="10">#REF!</definedName>
    <definedName name="_______B20000">#REF!</definedName>
    <definedName name="_______BDR1" localSheetId="8">#REF!</definedName>
    <definedName name="_______BDR1" localSheetId="10">#REF!</definedName>
    <definedName name="_______BDR1">#REF!</definedName>
    <definedName name="_______BDR2" localSheetId="8">#REF!</definedName>
    <definedName name="_______BDR2" localSheetId="10">#REF!</definedName>
    <definedName name="_______BDR2">#REF!</definedName>
    <definedName name="_______BLK2">[19]BLK2!$A$1:$IV$65536</definedName>
    <definedName name="_______BLK3">[19]BLK3!$A$1:$IV$65536</definedName>
    <definedName name="_______bol1" localSheetId="5">#REF!</definedName>
    <definedName name="_______bol1">#REF!</definedName>
    <definedName name="_______boq1" localSheetId="5">[18]BOQ!#REF!</definedName>
    <definedName name="_______boq1">[18]BOQ!#REF!</definedName>
    <definedName name="_______BTM250" localSheetId="8">#REF!</definedName>
    <definedName name="_______BTM250" localSheetId="5">#REF!</definedName>
    <definedName name="_______BTM250" localSheetId="10">#REF!</definedName>
    <definedName name="_______BTM250">#REF!</definedName>
    <definedName name="_______BVS4" localSheetId="5">'[11]Ra  stair'!#REF!</definedName>
    <definedName name="_______BVS4">'[11]Ra  stair'!#REF!</definedName>
    <definedName name="_______cat123" localSheetId="3">City&amp;" "&amp;State</definedName>
    <definedName name="_______cat123" localSheetId="5">City&amp;" "&amp;State</definedName>
    <definedName name="_______cat123">City&amp;" "&amp;State</definedName>
    <definedName name="_______ccr1" localSheetId="8" hidden="1">{#N/A,#N/A,TRUE,"Cover";#N/A,#N/A,TRUE,"Conts";#N/A,#N/A,TRUE,"VOS";#N/A,#N/A,TRUE,"Warrington";#N/A,#N/A,TRUE,"Widnes"}</definedName>
    <definedName name="_______ccr1" localSheetId="3" hidden="1">{#N/A,#N/A,TRUE,"Cover";#N/A,#N/A,TRUE,"Conts";#N/A,#N/A,TRUE,"VOS";#N/A,#N/A,TRUE,"Warrington";#N/A,#N/A,TRUE,"Widnes"}</definedName>
    <definedName name="_______ccr1" localSheetId="5" hidden="1">{#N/A,#N/A,TRUE,"Cover";#N/A,#N/A,TRUE,"Conts";#N/A,#N/A,TRUE,"VOS";#N/A,#N/A,TRUE,"Warrington";#N/A,#N/A,TRUE,"Widnes"}</definedName>
    <definedName name="_______ccr1" localSheetId="10" hidden="1">{#N/A,#N/A,TRUE,"Cover";#N/A,#N/A,TRUE,"Conts";#N/A,#N/A,TRUE,"VOS";#N/A,#N/A,TRUE,"Warrington";#N/A,#N/A,TRUE,"Widnes"}</definedName>
    <definedName name="_______ccr1" hidden="1">{#N/A,#N/A,TRUE,"Cover";#N/A,#N/A,TRUE,"Conts";#N/A,#N/A,TRUE,"VOS";#N/A,#N/A,TRUE,"Warrington";#N/A,#N/A,TRUE,"Widnes"}</definedName>
    <definedName name="_______ccr1_2" localSheetId="3" hidden="1">{#N/A,#N/A,TRUE,"Cover";#N/A,#N/A,TRUE,"Conts";#N/A,#N/A,TRUE,"VOS";#N/A,#N/A,TRUE,"Warrington";#N/A,#N/A,TRUE,"Widnes"}</definedName>
    <definedName name="_______ccr1_2" localSheetId="5" hidden="1">{#N/A,#N/A,TRUE,"Cover";#N/A,#N/A,TRUE,"Conts";#N/A,#N/A,TRUE,"VOS";#N/A,#N/A,TRUE,"Warrington";#N/A,#N/A,TRUE,"Widnes"}</definedName>
    <definedName name="_______ccr1_2" hidden="1">{#N/A,#N/A,TRUE,"Cover";#N/A,#N/A,TRUE,"Conts";#N/A,#N/A,TRUE,"VOS";#N/A,#N/A,TRUE,"Warrington";#N/A,#N/A,TRUE,"Widnes"}</definedName>
    <definedName name="_______ccr1_3" localSheetId="3" hidden="1">{#N/A,#N/A,TRUE,"Cover";#N/A,#N/A,TRUE,"Conts";#N/A,#N/A,TRUE,"VOS";#N/A,#N/A,TRUE,"Warrington";#N/A,#N/A,TRUE,"Widnes"}</definedName>
    <definedName name="_______ccr1_3" localSheetId="5" hidden="1">{#N/A,#N/A,TRUE,"Cover";#N/A,#N/A,TRUE,"Conts";#N/A,#N/A,TRUE,"VOS";#N/A,#N/A,TRUE,"Warrington";#N/A,#N/A,TRUE,"Widnes"}</definedName>
    <definedName name="_______ccr1_3" hidden="1">{#N/A,#N/A,TRUE,"Cover";#N/A,#N/A,TRUE,"Conts";#N/A,#N/A,TRUE,"VOS";#N/A,#N/A,TRUE,"Warrington";#N/A,#N/A,TRUE,"Widnes"}</definedName>
    <definedName name="_______ccr1_4" localSheetId="3" hidden="1">{#N/A,#N/A,TRUE,"Cover";#N/A,#N/A,TRUE,"Conts";#N/A,#N/A,TRUE,"VOS";#N/A,#N/A,TRUE,"Warrington";#N/A,#N/A,TRUE,"Widnes"}</definedName>
    <definedName name="_______ccr1_4" localSheetId="5" hidden="1">{#N/A,#N/A,TRUE,"Cover";#N/A,#N/A,TRUE,"Conts";#N/A,#N/A,TRUE,"VOS";#N/A,#N/A,TRUE,"Warrington";#N/A,#N/A,TRUE,"Widnes"}</definedName>
    <definedName name="_______ccr1_4" hidden="1">{#N/A,#N/A,TRUE,"Cover";#N/A,#N/A,TRUE,"Conts";#N/A,#N/A,TRUE,"VOS";#N/A,#N/A,TRUE,"Warrington";#N/A,#N/A,TRUE,"Widnes"}</definedName>
    <definedName name="_______ccr1_5" localSheetId="3" hidden="1">{#N/A,#N/A,TRUE,"Cover";#N/A,#N/A,TRUE,"Conts";#N/A,#N/A,TRUE,"VOS";#N/A,#N/A,TRUE,"Warrington";#N/A,#N/A,TRUE,"Widnes"}</definedName>
    <definedName name="_______ccr1_5" localSheetId="5" hidden="1">{#N/A,#N/A,TRUE,"Cover";#N/A,#N/A,TRUE,"Conts";#N/A,#N/A,TRUE,"VOS";#N/A,#N/A,TRUE,"Warrington";#N/A,#N/A,TRUE,"Widnes"}</definedName>
    <definedName name="_______ccr1_5" hidden="1">{#N/A,#N/A,TRUE,"Cover";#N/A,#N/A,TRUE,"Conts";#N/A,#N/A,TRUE,"VOS";#N/A,#N/A,TRUE,"Warrington";#N/A,#N/A,TRUE,"Widnes"}</definedName>
    <definedName name="_______dao1">'[9]CT Thang Mo'!$B$189:$H$189</definedName>
    <definedName name="_______dao2">'[9]CT Thang Mo'!$B$161:$H$161</definedName>
    <definedName name="_______dap2">'[9]CT Thang Mo'!$B$162:$H$162</definedName>
    <definedName name="_______day1" localSheetId="8">'[8]Chiet tinh dz22'!#REF!</definedName>
    <definedName name="_______day1" localSheetId="10">'[8]Chiet tinh dz22'!#REF!</definedName>
    <definedName name="_______day1">'[8]Chiet tinh dz22'!#REF!</definedName>
    <definedName name="_______day2">'[15]Chiet tinh dz35'!$H$3</definedName>
    <definedName name="_______dbs1" localSheetId="8">'[6]Raw Data'!#REF!</definedName>
    <definedName name="_______dbs1" localSheetId="10">'[6]Raw Data'!#REF!</definedName>
    <definedName name="_______dbs1">'[6]Raw Data'!#REF!</definedName>
    <definedName name="_______dbs11" localSheetId="8">'[6]Raw Data'!#REF!</definedName>
    <definedName name="_______dbs11" localSheetId="10">'[6]Raw Data'!#REF!</definedName>
    <definedName name="_______dbs11">'[6]Raw Data'!#REF!</definedName>
    <definedName name="_______dbs76" localSheetId="8">'[6]Raw Data'!#REF!</definedName>
    <definedName name="_______dbs76" localSheetId="10">'[6]Raw Data'!#REF!</definedName>
    <definedName name="_______dbs76">'[6]Raw Data'!#REF!</definedName>
    <definedName name="_______dbu1" localSheetId="8">'[9]CT Thang Mo'!#REF!</definedName>
    <definedName name="_______dbu1" localSheetId="10">'[9]CT Thang Mo'!#REF!</definedName>
    <definedName name="_______dbu1">'[9]CT Thang Mo'!#REF!</definedName>
    <definedName name="_______dbu2">'[9]CT Thang Mo'!$B$93:$F$93</definedName>
    <definedName name="_______dep2" localSheetId="5">#REF!</definedName>
    <definedName name="_______dep2">#REF!</definedName>
    <definedName name="_______dep3" localSheetId="5">#REF!</definedName>
    <definedName name="_______dep3">#REF!</definedName>
    <definedName name="_______e20000" localSheetId="8">#REF!</definedName>
    <definedName name="_______e20000" localSheetId="10">#REF!</definedName>
    <definedName name="_______e20000">#REF!</definedName>
    <definedName name="_______e99991" localSheetId="8">#REF!</definedName>
    <definedName name="_______e99991" localSheetId="10">#REF!</definedName>
    <definedName name="_______e99991">#REF!</definedName>
    <definedName name="_______ext2">#REF!</definedName>
    <definedName name="_______ext3">#REF!</definedName>
    <definedName name="_______gon4" localSheetId="8">#REF!</definedName>
    <definedName name="_______gon4" localSheetId="10">#REF!</definedName>
    <definedName name="_______gon4">#REF!</definedName>
    <definedName name="_______IDC2" localSheetId="3">City&amp;" "&amp;State</definedName>
    <definedName name="_______IDC2" localSheetId="5">City&amp;" "&amp;State</definedName>
    <definedName name="_______IDC2">City&amp;" "&amp;State</definedName>
    <definedName name="_______lap1" localSheetId="8">#REF!</definedName>
    <definedName name="_______lap1" localSheetId="5">#REF!</definedName>
    <definedName name="_______lap1" localSheetId="10">#REF!</definedName>
    <definedName name="_______lap1">#REF!</definedName>
    <definedName name="_______lap2" localSheetId="8">#REF!</definedName>
    <definedName name="_______lap2" localSheetId="10">#REF!</definedName>
    <definedName name="_______lap2">#REF!</definedName>
    <definedName name="_______len2">#REF!</definedName>
    <definedName name="_______len3">#REF!</definedName>
    <definedName name="_______loc1" localSheetId="3">City&amp;" "&amp;State</definedName>
    <definedName name="_______loc1" localSheetId="5">City&amp;" "&amp;State</definedName>
    <definedName name="_______loc1">City&amp;" "&amp;State</definedName>
    <definedName name="_______MCC3" localSheetId="8" hidden="1">{#N/A,#N/A,FALSE,"CCTV"}</definedName>
    <definedName name="_______MCC3" localSheetId="3" hidden="1">{#N/A,#N/A,FALSE,"CCTV"}</definedName>
    <definedName name="_______MCC3" localSheetId="5" hidden="1">{#N/A,#N/A,FALSE,"CCTV"}</definedName>
    <definedName name="_______MCC3" localSheetId="10" hidden="1">{#N/A,#N/A,FALSE,"CCTV"}</definedName>
    <definedName name="_______MCC3" hidden="1">{#N/A,#N/A,FALSE,"CCTV"}</definedName>
    <definedName name="_______MN1" localSheetId="5">#REF!</definedName>
    <definedName name="_______MN1">#REF!</definedName>
    <definedName name="_______new10" localSheetId="8">#REF!</definedName>
    <definedName name="_______new10" localSheetId="5">#REF!</definedName>
    <definedName name="_______new10" localSheetId="10">#REF!</definedName>
    <definedName name="_______new10">#REF!</definedName>
    <definedName name="_______new11" localSheetId="8">#REF!</definedName>
    <definedName name="_______new11" localSheetId="10">#REF!</definedName>
    <definedName name="_______new11">#REF!</definedName>
    <definedName name="_______new12" localSheetId="8">#REF!</definedName>
    <definedName name="_______new12" localSheetId="10">#REF!</definedName>
    <definedName name="_______new12">#REF!</definedName>
    <definedName name="_______new13" localSheetId="8">#REF!</definedName>
    <definedName name="_______new13" localSheetId="10">#REF!</definedName>
    <definedName name="_______new13">#REF!</definedName>
    <definedName name="_______new14" localSheetId="8">#REF!</definedName>
    <definedName name="_______new14" localSheetId="10">#REF!</definedName>
    <definedName name="_______new14">#REF!</definedName>
    <definedName name="_______new15" localSheetId="8">#REF!</definedName>
    <definedName name="_______new15" localSheetId="10">#REF!</definedName>
    <definedName name="_______new15">#REF!</definedName>
    <definedName name="_______new16" localSheetId="8">#REF!</definedName>
    <definedName name="_______new16" localSheetId="10">#REF!</definedName>
    <definedName name="_______new16">#REF!</definedName>
    <definedName name="_______new17" localSheetId="8">#REF!</definedName>
    <definedName name="_______new17" localSheetId="10">#REF!</definedName>
    <definedName name="_______new17">#REF!</definedName>
    <definedName name="_______new2" localSheetId="8">#REF!</definedName>
    <definedName name="_______new2" localSheetId="10">#REF!</definedName>
    <definedName name="_______new2">#REF!</definedName>
    <definedName name="_______new3" localSheetId="8">#REF!</definedName>
    <definedName name="_______new3" localSheetId="10">#REF!</definedName>
    <definedName name="_______new3">#REF!</definedName>
    <definedName name="_______new4" localSheetId="8">#REF!</definedName>
    <definedName name="_______new4" localSheetId="10">#REF!</definedName>
    <definedName name="_______new4">#REF!</definedName>
    <definedName name="_______new5" localSheetId="8">#REF!</definedName>
    <definedName name="_______new5" localSheetId="10">#REF!</definedName>
    <definedName name="_______new5">#REF!</definedName>
    <definedName name="_______new6" localSheetId="8">#REF!</definedName>
    <definedName name="_______new6" localSheetId="10">#REF!</definedName>
    <definedName name="_______new6">#REF!</definedName>
    <definedName name="_______new7" localSheetId="8">#REF!</definedName>
    <definedName name="_______new7" localSheetId="10">#REF!</definedName>
    <definedName name="_______new7">#REF!</definedName>
    <definedName name="_______new9" localSheetId="8">#REF!</definedName>
    <definedName name="_______new9" localSheetId="10">#REF!</definedName>
    <definedName name="_______new9">#REF!</definedName>
    <definedName name="_______ngk1109" localSheetId="3" hidden="1">{#N/A,#N/A,FALSE,"估價單  (3)"}</definedName>
    <definedName name="_______ngk1109" localSheetId="5" hidden="1">{#N/A,#N/A,FALSE,"估價單  (3)"}</definedName>
    <definedName name="_______ngk1109" hidden="1">{#N/A,#N/A,FALSE,"估價單  (3)"}</definedName>
    <definedName name="_______ngk1109_2" localSheetId="3" hidden="1">{#N/A,#N/A,FALSE,"估價單  (3)"}</definedName>
    <definedName name="_______ngk1109_2" localSheetId="5" hidden="1">{#N/A,#N/A,FALSE,"估價單  (3)"}</definedName>
    <definedName name="_______ngk1109_2" hidden="1">{#N/A,#N/A,FALSE,"估價單  (3)"}</definedName>
    <definedName name="_______ngk1109_3" localSheetId="3" hidden="1">{#N/A,#N/A,FALSE,"估價單  (3)"}</definedName>
    <definedName name="_______ngk1109_3" localSheetId="5" hidden="1">{#N/A,#N/A,FALSE,"估價單  (3)"}</definedName>
    <definedName name="_______ngk1109_3" hidden="1">{#N/A,#N/A,FALSE,"估價單  (3)"}</definedName>
    <definedName name="_______ngk1109_4" localSheetId="3" hidden="1">{#N/A,#N/A,FALSE,"估價單  (3)"}</definedName>
    <definedName name="_______ngk1109_4" localSheetId="5" hidden="1">{#N/A,#N/A,FALSE,"估價單  (3)"}</definedName>
    <definedName name="_______ngk1109_4" hidden="1">{#N/A,#N/A,FALSE,"估價單  (3)"}</definedName>
    <definedName name="_______ngk1109_5" localSheetId="3" hidden="1">{#N/A,#N/A,FALSE,"估價單  (3)"}</definedName>
    <definedName name="_______ngk1109_5" localSheetId="5" hidden="1">{#N/A,#N/A,FALSE,"估價單  (3)"}</definedName>
    <definedName name="_______ngk1109_5" hidden="1">{#N/A,#N/A,FALSE,"估價單  (3)"}</definedName>
    <definedName name="_______NS1" localSheetId="5">#REF!</definedName>
    <definedName name="_______NS1">#REF!</definedName>
    <definedName name="_______old2">'[6]Raw Data'!$B$1:$CF$120</definedName>
    <definedName name="_______old3" localSheetId="8" hidden="1">{#N/A,#N/A,FALSE,"Summary";#N/A,#N/A,FALSE,"3TJ";#N/A,#N/A,FALSE,"3TN";#N/A,#N/A,FALSE,"3TP";#N/A,#N/A,FALSE,"3SJ";#N/A,#N/A,FALSE,"3CJ";#N/A,#N/A,FALSE,"3CN";#N/A,#N/A,FALSE,"3CP";#N/A,#N/A,FALSE,"3A"}</definedName>
    <definedName name="_______old3" localSheetId="3" hidden="1">{#N/A,#N/A,FALSE,"Summary";#N/A,#N/A,FALSE,"3TJ";#N/A,#N/A,FALSE,"3TN";#N/A,#N/A,FALSE,"3TP";#N/A,#N/A,FALSE,"3SJ";#N/A,#N/A,FALSE,"3CJ";#N/A,#N/A,FALSE,"3CN";#N/A,#N/A,FALSE,"3CP";#N/A,#N/A,FALSE,"3A"}</definedName>
    <definedName name="_______old3" localSheetId="5" hidden="1">{#N/A,#N/A,FALSE,"Summary";#N/A,#N/A,FALSE,"3TJ";#N/A,#N/A,FALSE,"3TN";#N/A,#N/A,FALSE,"3TP";#N/A,#N/A,FALSE,"3SJ";#N/A,#N/A,FALSE,"3CJ";#N/A,#N/A,FALSE,"3CN";#N/A,#N/A,FALSE,"3CP";#N/A,#N/A,FALSE,"3A"}</definedName>
    <definedName name="_______old3" localSheetId="10" hidden="1">{#N/A,#N/A,FALSE,"Summary";#N/A,#N/A,FALSE,"3TJ";#N/A,#N/A,FALSE,"3TN";#N/A,#N/A,FALSE,"3TP";#N/A,#N/A,FALSE,"3SJ";#N/A,#N/A,FALSE,"3CJ";#N/A,#N/A,FALSE,"3CN";#N/A,#N/A,FALSE,"3CP";#N/A,#N/A,FALSE,"3A"}</definedName>
    <definedName name="_______old3" hidden="1">{#N/A,#N/A,FALSE,"Summary";#N/A,#N/A,FALSE,"3TJ";#N/A,#N/A,FALSE,"3TN";#N/A,#N/A,FALSE,"3TP";#N/A,#N/A,FALSE,"3SJ";#N/A,#N/A,FALSE,"3CJ";#N/A,#N/A,FALSE,"3CN";#N/A,#N/A,FALSE,"3CP";#N/A,#N/A,FALSE,"3A"}</definedName>
    <definedName name="_______old4">'[6]Raw Data'!$B$1:$CF$120</definedName>
    <definedName name="_______old5" localSheetId="8" hidden="1">{#N/A,#N/A,FALSE,"Summary";#N/A,#N/A,FALSE,"3TJ";#N/A,#N/A,FALSE,"3TN";#N/A,#N/A,FALSE,"3TP";#N/A,#N/A,FALSE,"3SJ";#N/A,#N/A,FALSE,"3CJ";#N/A,#N/A,FALSE,"3CN";#N/A,#N/A,FALSE,"3CP";#N/A,#N/A,FALSE,"3A"}</definedName>
    <definedName name="_______old5" localSheetId="3" hidden="1">{#N/A,#N/A,FALSE,"Summary";#N/A,#N/A,FALSE,"3TJ";#N/A,#N/A,FALSE,"3TN";#N/A,#N/A,FALSE,"3TP";#N/A,#N/A,FALSE,"3SJ";#N/A,#N/A,FALSE,"3CJ";#N/A,#N/A,FALSE,"3CN";#N/A,#N/A,FALSE,"3CP";#N/A,#N/A,FALSE,"3A"}</definedName>
    <definedName name="_______old5" localSheetId="5" hidden="1">{#N/A,#N/A,FALSE,"Summary";#N/A,#N/A,FALSE,"3TJ";#N/A,#N/A,FALSE,"3TN";#N/A,#N/A,FALSE,"3TP";#N/A,#N/A,FALSE,"3SJ";#N/A,#N/A,FALSE,"3CJ";#N/A,#N/A,FALSE,"3CN";#N/A,#N/A,FALSE,"3CP";#N/A,#N/A,FALSE,"3A"}</definedName>
    <definedName name="_______old5" localSheetId="10"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6">'[6]Raw Data'!$B$1:$CF$120</definedName>
    <definedName name="_______old7" localSheetId="8" hidden="1">{#N/A,#N/A,FALSE,"Summary";#N/A,#N/A,FALSE,"3TJ";#N/A,#N/A,FALSE,"3TN";#N/A,#N/A,FALSE,"3TP";#N/A,#N/A,FALSE,"3SJ";#N/A,#N/A,FALSE,"3CJ";#N/A,#N/A,FALSE,"3CN";#N/A,#N/A,FALSE,"3CP";#N/A,#N/A,FALSE,"3A"}</definedName>
    <definedName name="_______old7" localSheetId="3" hidden="1">{#N/A,#N/A,FALSE,"Summary";#N/A,#N/A,FALSE,"3TJ";#N/A,#N/A,FALSE,"3TN";#N/A,#N/A,FALSE,"3TP";#N/A,#N/A,FALSE,"3SJ";#N/A,#N/A,FALSE,"3CJ";#N/A,#N/A,FALSE,"3CN";#N/A,#N/A,FALSE,"3CP";#N/A,#N/A,FALSE,"3A"}</definedName>
    <definedName name="_______old7" localSheetId="5" hidden="1">{#N/A,#N/A,FALSE,"Summary";#N/A,#N/A,FALSE,"3TJ";#N/A,#N/A,FALSE,"3TN";#N/A,#N/A,FALSE,"3TP";#N/A,#N/A,FALSE,"3SJ";#N/A,#N/A,FALSE,"3CJ";#N/A,#N/A,FALSE,"3CN";#N/A,#N/A,FALSE,"3CP";#N/A,#N/A,FALSE,"3A"}</definedName>
    <definedName name="_______old7" localSheetId="10"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pc1">#REF!</definedName>
    <definedName name="_______pc2">#REF!</definedName>
    <definedName name="_______pc3">#REF!</definedName>
    <definedName name="_______QTY1">#N/A</definedName>
    <definedName name="_______REM1">#REF!</definedName>
    <definedName name="_______REM2">#REF!</definedName>
    <definedName name="_______SC1">#N/A</definedName>
    <definedName name="_______sdb2" localSheetId="5">#REF!</definedName>
    <definedName name="_______sdb2">#REF!</definedName>
    <definedName name="_______SEC1200" localSheetId="8">#REF!</definedName>
    <definedName name="_______SEC1200" localSheetId="5">#REF!</definedName>
    <definedName name="_______SEC1200" localSheetId="10">#REF!</definedName>
    <definedName name="_______SEC1200">#REF!</definedName>
    <definedName name="_______SHR1">#REF!</definedName>
    <definedName name="_______SHR2">#REF!</definedName>
    <definedName name="_______sw1" localSheetId="8">#REF!</definedName>
    <definedName name="_______sw1" localSheetId="10">#REF!</definedName>
    <definedName name="_______sw1">#REF!</definedName>
    <definedName name="_______sw2" localSheetId="8">#REF!</definedName>
    <definedName name="_______sw2" localSheetId="10">#REF!</definedName>
    <definedName name="_______sw2">#REF!</definedName>
    <definedName name="_______sw3" localSheetId="8">#REF!</definedName>
    <definedName name="_______sw3" localSheetId="10">#REF!</definedName>
    <definedName name="_______sw3">#REF!</definedName>
    <definedName name="_______sw4" localSheetId="8">#REF!</definedName>
    <definedName name="_______sw4" localSheetId="10">#REF!</definedName>
    <definedName name="_______sw4">#REF!</definedName>
    <definedName name="_______sw5" localSheetId="8">#REF!</definedName>
    <definedName name="_______sw5" localSheetId="10">#REF!</definedName>
    <definedName name="_______sw5">#REF!</definedName>
    <definedName name="_______sw6" localSheetId="8">#REF!</definedName>
    <definedName name="_______sw6" localSheetId="10">#REF!</definedName>
    <definedName name="_______sw6">#REF!</definedName>
    <definedName name="_______sw7" localSheetId="8">#REF!</definedName>
    <definedName name="_______sw7" localSheetId="10">#REF!</definedName>
    <definedName name="_______sw7">#REF!</definedName>
    <definedName name="_______sw70609" localSheetId="8">[10]MTP!#REF!</definedName>
    <definedName name="_______sw70609" localSheetId="10">[10]MTP!#REF!</definedName>
    <definedName name="_______sw70609">[10]MTP!#REF!</definedName>
    <definedName name="_______sw8" localSheetId="8">#REF!</definedName>
    <definedName name="_______sw8" localSheetId="5">#REF!</definedName>
    <definedName name="_______sw8" localSheetId="10">#REF!</definedName>
    <definedName name="_______sw8">#REF!</definedName>
    <definedName name="_______tab2" localSheetId="8">#REF!</definedName>
    <definedName name="_______tab2" localSheetId="10">#REF!</definedName>
    <definedName name="_______tab2">#REF!</definedName>
    <definedName name="_______tax1">#REF!</definedName>
    <definedName name="_______tax2">#REF!</definedName>
    <definedName name="_______tax3">#REF!</definedName>
    <definedName name="_______tax4">#REF!</definedName>
    <definedName name="_______TB2">'[20]SPT vs PHI'!$B$2:$C$65</definedName>
    <definedName name="_______tbc2" localSheetId="5">#REF!</definedName>
    <definedName name="_______tbc2">#REF!</definedName>
    <definedName name="_______tbc3" localSheetId="5">#REF!</definedName>
    <definedName name="_______tbc3">#REF!</definedName>
    <definedName name="_______uv10" localSheetId="5">#REF!</definedName>
    <definedName name="_______uv10">#REF!</definedName>
    <definedName name="_______vc1">'[9]CT Thang Mo'!$B$34:$H$34</definedName>
    <definedName name="_______vc2">'[9]CT Thang Mo'!$B$35:$H$35</definedName>
    <definedName name="_______vc3">'[9]CT Thang Mo'!$B$36:$H$36</definedName>
    <definedName name="_______wid2" localSheetId="5">#REF!</definedName>
    <definedName name="_______wid2">#REF!</definedName>
    <definedName name="_______wid3" localSheetId="5">#REF!</definedName>
    <definedName name="_______wid3">#REF!</definedName>
    <definedName name="______a1" localSheetId="5">#REF!</definedName>
    <definedName name="______a1">#REF!</definedName>
    <definedName name="______a100">#REF!</definedName>
    <definedName name="______A100000">#REF!</definedName>
    <definedName name="______a123">#N/A</definedName>
    <definedName name="______a1234">#N/A</definedName>
    <definedName name="______A31" localSheetId="5">#REF!</definedName>
    <definedName name="______A31">#REF!</definedName>
    <definedName name="______A65800" localSheetId="5">#REF!</definedName>
    <definedName name="______A65800">#REF!</definedName>
    <definedName name="______A66000" localSheetId="5">#REF!</definedName>
    <definedName name="______A66000">#REF!</definedName>
    <definedName name="______A70000">#REF!</definedName>
    <definedName name="______A80000">#REF!</definedName>
    <definedName name="______A99999">#REF!</definedName>
    <definedName name="______A999999">#REF!</definedName>
    <definedName name="______AA1">#REF!</definedName>
    <definedName name="______ab1" localSheetId="8" hidden="1">{#N/A,#N/A,FALSE,"SumD";#N/A,#N/A,FALSE,"ElecD";#N/A,#N/A,FALSE,"MechD";#N/A,#N/A,FALSE,"GeotD";#N/A,#N/A,FALSE,"PrcsD";#N/A,#N/A,FALSE,"TunnD";#N/A,#N/A,FALSE,"CivlD";#N/A,#N/A,FALSE,"NtwkD";#N/A,#N/A,FALSE,"EstgD";#N/A,#N/A,FALSE,"PEngD"}</definedName>
    <definedName name="______ab1" localSheetId="3" hidden="1">{#N/A,#N/A,FALSE,"SumD";#N/A,#N/A,FALSE,"ElecD";#N/A,#N/A,FALSE,"MechD";#N/A,#N/A,FALSE,"GeotD";#N/A,#N/A,FALSE,"PrcsD";#N/A,#N/A,FALSE,"TunnD";#N/A,#N/A,FALSE,"CivlD";#N/A,#N/A,FALSE,"NtwkD";#N/A,#N/A,FALSE,"EstgD";#N/A,#N/A,FALSE,"PEngD"}</definedName>
    <definedName name="______ab1" localSheetId="5" hidden="1">{#N/A,#N/A,FALSE,"SumD";#N/A,#N/A,FALSE,"ElecD";#N/A,#N/A,FALSE,"MechD";#N/A,#N/A,FALSE,"GeotD";#N/A,#N/A,FALSE,"PrcsD";#N/A,#N/A,FALSE,"TunnD";#N/A,#N/A,FALSE,"CivlD";#N/A,#N/A,FALSE,"NtwkD";#N/A,#N/A,FALSE,"EstgD";#N/A,#N/A,FALSE,"PEngD"}</definedName>
    <definedName name="______ab1" localSheetId="10" hidden="1">{#N/A,#N/A,FALSE,"SumD";#N/A,#N/A,FALSE,"ElecD";#N/A,#N/A,FALSE,"MechD";#N/A,#N/A,FALSE,"GeotD";#N/A,#N/A,FALSE,"PrcsD";#N/A,#N/A,FALSE,"TunnD";#N/A,#N/A,FALSE,"CivlD";#N/A,#N/A,FALSE,"NtwkD";#N/A,#N/A,FALSE,"EstgD";#N/A,#N/A,FALSE,"PEngD"}</definedName>
    <definedName name="______ab1" hidden="1">{#N/A,#N/A,FALSE,"SumD";#N/A,#N/A,FALSE,"ElecD";#N/A,#N/A,FALSE,"MechD";#N/A,#N/A,FALSE,"GeotD";#N/A,#N/A,FALSE,"PrcsD";#N/A,#N/A,FALSE,"TunnD";#N/A,#N/A,FALSE,"CivlD";#N/A,#N/A,FALSE,"NtwkD";#N/A,#N/A,FALSE,"EstgD";#N/A,#N/A,FALSE,"PEngD"}</definedName>
    <definedName name="______all1">'[6]Raw Data'!$A$1:$K$63</definedName>
    <definedName name="______alt1" localSheetId="5">#REF!</definedName>
    <definedName name="______alt1">#REF!</definedName>
    <definedName name="______ALT2" localSheetId="5">#REF!</definedName>
    <definedName name="______ALT2">#REF!</definedName>
    <definedName name="______ALT3" localSheetId="5">#REF!</definedName>
    <definedName name="______ALT3">#REF!</definedName>
    <definedName name="______ALT4">#REF!</definedName>
    <definedName name="______as1" localSheetId="8" hidden="1">{#N/A,#N/A,FALSE,"SumD";#N/A,#N/A,FALSE,"ElecD";#N/A,#N/A,FALSE,"MechD";#N/A,#N/A,FALSE,"GeotD";#N/A,#N/A,FALSE,"PrcsD";#N/A,#N/A,FALSE,"TunnD";#N/A,#N/A,FALSE,"CivlD";#N/A,#N/A,FALSE,"NtwkD";#N/A,#N/A,FALSE,"EstgD";#N/A,#N/A,FALSE,"PEngD"}</definedName>
    <definedName name="______as1" localSheetId="3" hidden="1">{#N/A,#N/A,FALSE,"SumD";#N/A,#N/A,FALSE,"ElecD";#N/A,#N/A,FALSE,"MechD";#N/A,#N/A,FALSE,"GeotD";#N/A,#N/A,FALSE,"PrcsD";#N/A,#N/A,FALSE,"TunnD";#N/A,#N/A,FALSE,"CivlD";#N/A,#N/A,FALSE,"NtwkD";#N/A,#N/A,FALSE,"EstgD";#N/A,#N/A,FALSE,"PEngD"}</definedName>
    <definedName name="______as1" localSheetId="5" hidden="1">{#N/A,#N/A,FALSE,"SumD";#N/A,#N/A,FALSE,"ElecD";#N/A,#N/A,FALSE,"MechD";#N/A,#N/A,FALSE,"GeotD";#N/A,#N/A,FALSE,"PrcsD";#N/A,#N/A,FALSE,"TunnD";#N/A,#N/A,FALSE,"CivlD";#N/A,#N/A,FALSE,"NtwkD";#N/A,#N/A,FALSE,"EstgD";#N/A,#N/A,FALSE,"PEngD"}</definedName>
    <definedName name="______as1" localSheetId="10" hidden="1">{#N/A,#N/A,FALSE,"SumD";#N/A,#N/A,FALSE,"ElecD";#N/A,#N/A,FALSE,"MechD";#N/A,#N/A,FALSE,"GeotD";#N/A,#N/A,FALSE,"PrcsD";#N/A,#N/A,FALSE,"TunnD";#N/A,#N/A,FALSE,"CivlD";#N/A,#N/A,FALSE,"NtwkD";#N/A,#N/A,FALSE,"EstgD";#N/A,#N/A,FALSE,"PEngD"}</definedName>
    <definedName name="______as1" hidden="1">{#N/A,#N/A,FALSE,"SumD";#N/A,#N/A,FALSE,"ElecD";#N/A,#N/A,FALSE,"MechD";#N/A,#N/A,FALSE,"GeotD";#N/A,#N/A,FALSE,"PrcsD";#N/A,#N/A,FALSE,"TunnD";#N/A,#N/A,FALSE,"CivlD";#N/A,#N/A,FALSE,"NtwkD";#N/A,#N/A,FALSE,"EstgD";#N/A,#N/A,FALSE,"PEngD"}</definedName>
    <definedName name="______B19000" localSheetId="8">#REF!</definedName>
    <definedName name="______B19000" localSheetId="10">#REF!</definedName>
    <definedName name="______B19000">#REF!</definedName>
    <definedName name="______B19999" localSheetId="8">#REF!</definedName>
    <definedName name="______B19999" localSheetId="10">#REF!</definedName>
    <definedName name="______B19999">#REF!</definedName>
    <definedName name="______B20000" localSheetId="8">#REF!</definedName>
    <definedName name="______B20000" localSheetId="10">#REF!</definedName>
    <definedName name="______B20000">#REF!</definedName>
    <definedName name="______b201185">#REF!</definedName>
    <definedName name="______BDR1" localSheetId="8">#REF!</definedName>
    <definedName name="______BDR1" localSheetId="10">#REF!</definedName>
    <definedName name="______BDR1">#REF!</definedName>
    <definedName name="______BDR2" localSheetId="8">#REF!</definedName>
    <definedName name="______BDR2" localSheetId="10">#REF!</definedName>
    <definedName name="______BDR2">#REF!</definedName>
    <definedName name="______BIL1">'[21]Data Sheet'!$B$42</definedName>
    <definedName name="______BLK2">[19]BLK2!$A$1:$IV$65536</definedName>
    <definedName name="______BLK3">[19]BLK3!$A$1:$IV$65536</definedName>
    <definedName name="______bol1" localSheetId="5">#REF!</definedName>
    <definedName name="______bol1">#REF!</definedName>
    <definedName name="______boq1">[20]BOQ!#REF!</definedName>
    <definedName name="______BTM250" localSheetId="8">#REF!</definedName>
    <definedName name="______BTM250" localSheetId="5">#REF!</definedName>
    <definedName name="______BTM250" localSheetId="10">#REF!</definedName>
    <definedName name="______BTM250">#REF!</definedName>
    <definedName name="______BVS4" localSheetId="5">'[11]Ra  stair'!#REF!</definedName>
    <definedName name="______BVS4">'[11]Ra  stair'!#REF!</definedName>
    <definedName name="______cat12" localSheetId="3" hidden="1">{#N/A,#N/A,TRUE,"Front";#N/A,#N/A,TRUE,"Simple Letter";#N/A,#N/A,TRUE,"Inside";#N/A,#N/A,TRUE,"Contents";#N/A,#N/A,TRUE,"Basis";#N/A,#N/A,TRUE,"Inclusions";#N/A,#N/A,TRUE,"Exclusions";#N/A,#N/A,TRUE,"Areas";#N/A,#N/A,TRUE,"Summary";#N/A,#N/A,TRUE,"Detail"}</definedName>
    <definedName name="______cat12" localSheetId="5" hidden="1">{#N/A,#N/A,TRUE,"Front";#N/A,#N/A,TRUE,"Simple Letter";#N/A,#N/A,TRUE,"Inside";#N/A,#N/A,TRUE,"Contents";#N/A,#N/A,TRUE,"Basis";#N/A,#N/A,TRUE,"Inclusions";#N/A,#N/A,TRUE,"Exclusions";#N/A,#N/A,TRUE,"Areas";#N/A,#N/A,TRUE,"Summary";#N/A,#N/A,TRUE,"Detail"}</definedName>
    <definedName name="______cat12" hidden="1">{#N/A,#N/A,TRUE,"Front";#N/A,#N/A,TRUE,"Simple Letter";#N/A,#N/A,TRUE,"Inside";#N/A,#N/A,TRUE,"Contents";#N/A,#N/A,TRUE,"Basis";#N/A,#N/A,TRUE,"Inclusions";#N/A,#N/A,TRUE,"Exclusions";#N/A,#N/A,TRUE,"Areas";#N/A,#N/A,TRUE,"Summary";#N/A,#N/A,TRUE,"Detail"}</definedName>
    <definedName name="______cat123" localSheetId="3">City&amp;" "&amp;State</definedName>
    <definedName name="______cat123" localSheetId="5">City&amp;" "&amp;State</definedName>
    <definedName name="______cat123">City&amp;" "&amp;State</definedName>
    <definedName name="______ccr1" localSheetId="8" hidden="1">{#N/A,#N/A,TRUE,"Cover";#N/A,#N/A,TRUE,"Conts";#N/A,#N/A,TRUE,"VOS";#N/A,#N/A,TRUE,"Warrington";#N/A,#N/A,TRUE,"Widnes"}</definedName>
    <definedName name="______ccr1" localSheetId="3" hidden="1">{#N/A,#N/A,TRUE,"Cover";#N/A,#N/A,TRUE,"Conts";#N/A,#N/A,TRUE,"VOS";#N/A,#N/A,TRUE,"Warrington";#N/A,#N/A,TRUE,"Widnes"}</definedName>
    <definedName name="______ccr1" localSheetId="5" hidden="1">{#N/A,#N/A,TRUE,"Cover";#N/A,#N/A,TRUE,"Conts";#N/A,#N/A,TRUE,"VOS";#N/A,#N/A,TRUE,"Warrington";#N/A,#N/A,TRUE,"Widnes"}</definedName>
    <definedName name="______ccr1" localSheetId="10" hidden="1">{#N/A,#N/A,TRUE,"Cover";#N/A,#N/A,TRUE,"Conts";#N/A,#N/A,TRUE,"VOS";#N/A,#N/A,TRUE,"Warrington";#N/A,#N/A,TRUE,"Widnes"}</definedName>
    <definedName name="______ccr1" hidden="1">{#N/A,#N/A,TRUE,"Cover";#N/A,#N/A,TRUE,"Conts";#N/A,#N/A,TRUE,"VOS";#N/A,#N/A,TRUE,"Warrington";#N/A,#N/A,TRUE,"Widnes"}</definedName>
    <definedName name="______ccr1_2" localSheetId="3" hidden="1">{#N/A,#N/A,TRUE,"Cover";#N/A,#N/A,TRUE,"Conts";#N/A,#N/A,TRUE,"VOS";#N/A,#N/A,TRUE,"Warrington";#N/A,#N/A,TRUE,"Widnes"}</definedName>
    <definedName name="______ccr1_2" localSheetId="5" hidden="1">{#N/A,#N/A,TRUE,"Cover";#N/A,#N/A,TRUE,"Conts";#N/A,#N/A,TRUE,"VOS";#N/A,#N/A,TRUE,"Warrington";#N/A,#N/A,TRUE,"Widnes"}</definedName>
    <definedName name="______ccr1_2" hidden="1">{#N/A,#N/A,TRUE,"Cover";#N/A,#N/A,TRUE,"Conts";#N/A,#N/A,TRUE,"VOS";#N/A,#N/A,TRUE,"Warrington";#N/A,#N/A,TRUE,"Widnes"}</definedName>
    <definedName name="______ccr1_3" localSheetId="3" hidden="1">{#N/A,#N/A,TRUE,"Cover";#N/A,#N/A,TRUE,"Conts";#N/A,#N/A,TRUE,"VOS";#N/A,#N/A,TRUE,"Warrington";#N/A,#N/A,TRUE,"Widnes"}</definedName>
    <definedName name="______ccr1_3" localSheetId="5" hidden="1">{#N/A,#N/A,TRUE,"Cover";#N/A,#N/A,TRUE,"Conts";#N/A,#N/A,TRUE,"VOS";#N/A,#N/A,TRUE,"Warrington";#N/A,#N/A,TRUE,"Widnes"}</definedName>
    <definedName name="______ccr1_3" hidden="1">{#N/A,#N/A,TRUE,"Cover";#N/A,#N/A,TRUE,"Conts";#N/A,#N/A,TRUE,"VOS";#N/A,#N/A,TRUE,"Warrington";#N/A,#N/A,TRUE,"Widnes"}</definedName>
    <definedName name="______ccr1_4" localSheetId="3" hidden="1">{#N/A,#N/A,TRUE,"Cover";#N/A,#N/A,TRUE,"Conts";#N/A,#N/A,TRUE,"VOS";#N/A,#N/A,TRUE,"Warrington";#N/A,#N/A,TRUE,"Widnes"}</definedName>
    <definedName name="______ccr1_4" localSheetId="5" hidden="1">{#N/A,#N/A,TRUE,"Cover";#N/A,#N/A,TRUE,"Conts";#N/A,#N/A,TRUE,"VOS";#N/A,#N/A,TRUE,"Warrington";#N/A,#N/A,TRUE,"Widnes"}</definedName>
    <definedName name="______ccr1_4" hidden="1">{#N/A,#N/A,TRUE,"Cover";#N/A,#N/A,TRUE,"Conts";#N/A,#N/A,TRUE,"VOS";#N/A,#N/A,TRUE,"Warrington";#N/A,#N/A,TRUE,"Widnes"}</definedName>
    <definedName name="______ccr1_5" localSheetId="3" hidden="1">{#N/A,#N/A,TRUE,"Cover";#N/A,#N/A,TRUE,"Conts";#N/A,#N/A,TRUE,"VOS";#N/A,#N/A,TRUE,"Warrington";#N/A,#N/A,TRUE,"Widnes"}</definedName>
    <definedName name="______ccr1_5" localSheetId="5" hidden="1">{#N/A,#N/A,TRUE,"Cover";#N/A,#N/A,TRUE,"Conts";#N/A,#N/A,TRUE,"VOS";#N/A,#N/A,TRUE,"Warrington";#N/A,#N/A,TRUE,"Widnes"}</definedName>
    <definedName name="______ccr1_5" hidden="1">{#N/A,#N/A,TRUE,"Cover";#N/A,#N/A,TRUE,"Conts";#N/A,#N/A,TRUE,"VOS";#N/A,#N/A,TRUE,"Warrington";#N/A,#N/A,TRUE,"Widnes"}</definedName>
    <definedName name="______dao1">'[9]CT Thang Mo'!$B$189:$H$189</definedName>
    <definedName name="______dao2">'[9]CT Thang Mo'!$B$161:$H$161</definedName>
    <definedName name="______dap2">'[9]CT Thang Mo'!$B$162:$H$162</definedName>
    <definedName name="______day1" localSheetId="8">'[9]Chiet tinh dz22'!#REF!</definedName>
    <definedName name="______day1" localSheetId="10">'[9]Chiet tinh dz22'!#REF!</definedName>
    <definedName name="______day1">'[9]Chiet tinh dz22'!#REF!</definedName>
    <definedName name="______day2">'[15]Chiet tinh dz35'!$H$3</definedName>
    <definedName name="______dbs1" localSheetId="8">'[6]Raw Data'!#REF!</definedName>
    <definedName name="______dbs1" localSheetId="10">'[6]Raw Data'!#REF!</definedName>
    <definedName name="______dbs1">'[6]Raw Data'!#REF!</definedName>
    <definedName name="______dbs11" localSheetId="8">'[6]Raw Data'!#REF!</definedName>
    <definedName name="______dbs11" localSheetId="10">'[6]Raw Data'!#REF!</definedName>
    <definedName name="______dbs11">'[6]Raw Data'!#REF!</definedName>
    <definedName name="______dbs76" localSheetId="8">'[6]Raw Data'!#REF!</definedName>
    <definedName name="______dbs76" localSheetId="10">'[6]Raw Data'!#REF!</definedName>
    <definedName name="______dbs76">'[6]Raw Data'!#REF!</definedName>
    <definedName name="______dbu1" localSheetId="8">'[22]CT Thang Mo'!#REF!</definedName>
    <definedName name="______dbu1" localSheetId="10">'[22]CT Thang Mo'!#REF!</definedName>
    <definedName name="______dbu1">'[22]CT Thang Mo'!#REF!</definedName>
    <definedName name="______dbu2">'[9]CT Thang Mo'!$B$93:$F$93</definedName>
    <definedName name="______dep2" localSheetId="8">#REF!</definedName>
    <definedName name="______dep2" localSheetId="5">#REF!</definedName>
    <definedName name="______dep2" localSheetId="10">#REF!</definedName>
    <definedName name="______dep2">#REF!</definedName>
    <definedName name="______dep3" localSheetId="8">#REF!</definedName>
    <definedName name="______dep3" localSheetId="10">#REF!</definedName>
    <definedName name="______dep3">#REF!</definedName>
    <definedName name="______dim4">#REF!</definedName>
    <definedName name="______e20000" localSheetId="8">#REF!</definedName>
    <definedName name="______e20000" localSheetId="10">#REF!</definedName>
    <definedName name="______e20000">#REF!</definedName>
    <definedName name="______e99991" localSheetId="8">#REF!</definedName>
    <definedName name="______e99991" localSheetId="10">#REF!</definedName>
    <definedName name="______e99991">#REF!</definedName>
    <definedName name="______Eg616103">#REF!</definedName>
    <definedName name="______est1" localSheetId="8">#REF!</definedName>
    <definedName name="______est1" localSheetId="10">#REF!</definedName>
    <definedName name="______est1">#REF!</definedName>
    <definedName name="______ext2" localSheetId="8">#REF!</definedName>
    <definedName name="______ext2" localSheetId="10">#REF!</definedName>
    <definedName name="______ext2">#REF!</definedName>
    <definedName name="______ext3" localSheetId="8">#REF!</definedName>
    <definedName name="______ext3" localSheetId="10">#REF!</definedName>
    <definedName name="______ext3">#REF!</definedName>
    <definedName name="______fin2" hidden="1">#REF!</definedName>
    <definedName name="______gon4" localSheetId="8">#REF!</definedName>
    <definedName name="______gon4" localSheetId="10">#REF!</definedName>
    <definedName name="______gon4">#REF!</definedName>
    <definedName name="______IDC2" localSheetId="3">City&amp;" "&amp;State</definedName>
    <definedName name="______IDC2" localSheetId="5">City&amp;" "&amp;State</definedName>
    <definedName name="______IDC2">City&amp;" "&amp;State</definedName>
    <definedName name="______iv66666" localSheetId="5">#REF!</definedName>
    <definedName name="______iv66666">#REF!</definedName>
    <definedName name="______jj300" localSheetId="5">#REF!</definedName>
    <definedName name="______jj300">#REF!</definedName>
    <definedName name="______lap1" localSheetId="8">#REF!</definedName>
    <definedName name="______lap1" localSheetId="10">#REF!</definedName>
    <definedName name="______lap1">#REF!</definedName>
    <definedName name="______lap2" localSheetId="8">#REF!</definedName>
    <definedName name="______lap2" localSheetId="10">#REF!</definedName>
    <definedName name="______lap2">#REF!</definedName>
    <definedName name="______len2" localSheetId="8">#REF!</definedName>
    <definedName name="______len2" localSheetId="10">#REF!</definedName>
    <definedName name="______len2">#REF!</definedName>
    <definedName name="______len3" localSheetId="8">#REF!</definedName>
    <definedName name="______len3" localSheetId="10">#REF!</definedName>
    <definedName name="______len3">#REF!</definedName>
    <definedName name="______loc1" localSheetId="3">City&amp;" "&amp;State</definedName>
    <definedName name="______loc1" localSheetId="5">City&amp;" "&amp;State</definedName>
    <definedName name="______loc1">City&amp;" "&amp;State</definedName>
    <definedName name="______MCC3" localSheetId="8" hidden="1">{#N/A,#N/A,FALSE,"CCTV"}</definedName>
    <definedName name="______MCC3" localSheetId="3" hidden="1">{#N/A,#N/A,FALSE,"CCTV"}</definedName>
    <definedName name="______MCC3" localSheetId="5" hidden="1">{#N/A,#N/A,FALSE,"CCTV"}</definedName>
    <definedName name="______MCC3" localSheetId="10" hidden="1">{#N/A,#N/A,FALSE,"CCTV"}</definedName>
    <definedName name="______MCC3" hidden="1">{#N/A,#N/A,FALSE,"CCTV"}</definedName>
    <definedName name="______MN1" localSheetId="5">#REF!</definedName>
    <definedName name="______MN1">#REF!</definedName>
    <definedName name="______new8" localSheetId="5" hidden="1">[13]GRSummary!#REF!</definedName>
    <definedName name="______new8" hidden="1">[13]GRSummary!#REF!</definedName>
    <definedName name="______ngk1109" localSheetId="3" hidden="1">{#N/A,#N/A,FALSE,"估價單  (3)"}</definedName>
    <definedName name="______ngk1109" localSheetId="5" hidden="1">{#N/A,#N/A,FALSE,"估價單  (3)"}</definedName>
    <definedName name="______ngk1109" hidden="1">{#N/A,#N/A,FALSE,"估價單  (3)"}</definedName>
    <definedName name="______ngk1109_2" localSheetId="3" hidden="1">{#N/A,#N/A,FALSE,"估價單  (3)"}</definedName>
    <definedName name="______ngk1109_2" localSheetId="5" hidden="1">{#N/A,#N/A,FALSE,"估價單  (3)"}</definedName>
    <definedName name="______ngk1109_2" hidden="1">{#N/A,#N/A,FALSE,"估價單  (3)"}</definedName>
    <definedName name="______ngk1109_3" localSheetId="3" hidden="1">{#N/A,#N/A,FALSE,"估價單  (3)"}</definedName>
    <definedName name="______ngk1109_3" localSheetId="5" hidden="1">{#N/A,#N/A,FALSE,"估價單  (3)"}</definedName>
    <definedName name="______ngk1109_3" hidden="1">{#N/A,#N/A,FALSE,"估價單  (3)"}</definedName>
    <definedName name="______ngk1109_4" localSheetId="3" hidden="1">{#N/A,#N/A,FALSE,"估價單  (3)"}</definedName>
    <definedName name="______ngk1109_4" localSheetId="5" hidden="1">{#N/A,#N/A,FALSE,"估價單  (3)"}</definedName>
    <definedName name="______ngk1109_4" hidden="1">{#N/A,#N/A,FALSE,"估價單  (3)"}</definedName>
    <definedName name="______ngk1109_5" localSheetId="3" hidden="1">{#N/A,#N/A,FALSE,"估價單  (3)"}</definedName>
    <definedName name="______ngk1109_5" localSheetId="5" hidden="1">{#N/A,#N/A,FALSE,"估價單  (3)"}</definedName>
    <definedName name="______ngk1109_5" hidden="1">{#N/A,#N/A,FALSE,"估價單  (3)"}</definedName>
    <definedName name="______NS1" localSheetId="5">#REF!</definedName>
    <definedName name="______NS1">#REF!</definedName>
    <definedName name="______old2">'[6]Raw Data'!$B$1:$CF$120</definedName>
    <definedName name="______old3" localSheetId="8" hidden="1">{#N/A,#N/A,FALSE,"Summary";#N/A,#N/A,FALSE,"3TJ";#N/A,#N/A,FALSE,"3TN";#N/A,#N/A,FALSE,"3TP";#N/A,#N/A,FALSE,"3SJ";#N/A,#N/A,FALSE,"3CJ";#N/A,#N/A,FALSE,"3CN";#N/A,#N/A,FALSE,"3CP";#N/A,#N/A,FALSE,"3A"}</definedName>
    <definedName name="______old3" localSheetId="3" hidden="1">{#N/A,#N/A,FALSE,"Summary";#N/A,#N/A,FALSE,"3TJ";#N/A,#N/A,FALSE,"3TN";#N/A,#N/A,FALSE,"3TP";#N/A,#N/A,FALSE,"3SJ";#N/A,#N/A,FALSE,"3CJ";#N/A,#N/A,FALSE,"3CN";#N/A,#N/A,FALSE,"3CP";#N/A,#N/A,FALSE,"3A"}</definedName>
    <definedName name="______old3" localSheetId="5" hidden="1">{#N/A,#N/A,FALSE,"Summary";#N/A,#N/A,FALSE,"3TJ";#N/A,#N/A,FALSE,"3TN";#N/A,#N/A,FALSE,"3TP";#N/A,#N/A,FALSE,"3SJ";#N/A,#N/A,FALSE,"3CJ";#N/A,#N/A,FALSE,"3CN";#N/A,#N/A,FALSE,"3CP";#N/A,#N/A,FALSE,"3A"}</definedName>
    <definedName name="______old3" localSheetId="10" hidden="1">{#N/A,#N/A,FALSE,"Summary";#N/A,#N/A,FALSE,"3TJ";#N/A,#N/A,FALSE,"3TN";#N/A,#N/A,FALSE,"3TP";#N/A,#N/A,FALSE,"3SJ";#N/A,#N/A,FALSE,"3CJ";#N/A,#N/A,FALSE,"3CN";#N/A,#N/A,FALSE,"3CP";#N/A,#N/A,FALSE,"3A"}</definedName>
    <definedName name="______old3" hidden="1">{#N/A,#N/A,FALSE,"Summary";#N/A,#N/A,FALSE,"3TJ";#N/A,#N/A,FALSE,"3TN";#N/A,#N/A,FALSE,"3TP";#N/A,#N/A,FALSE,"3SJ";#N/A,#N/A,FALSE,"3CJ";#N/A,#N/A,FALSE,"3CN";#N/A,#N/A,FALSE,"3CP";#N/A,#N/A,FALSE,"3A"}</definedName>
    <definedName name="______old4">'[6]Raw Data'!$B$1:$CF$120</definedName>
    <definedName name="______old5" localSheetId="8" hidden="1">{#N/A,#N/A,FALSE,"Summary";#N/A,#N/A,FALSE,"3TJ";#N/A,#N/A,FALSE,"3TN";#N/A,#N/A,FALSE,"3TP";#N/A,#N/A,FALSE,"3SJ";#N/A,#N/A,FALSE,"3CJ";#N/A,#N/A,FALSE,"3CN";#N/A,#N/A,FALSE,"3CP";#N/A,#N/A,FALSE,"3A"}</definedName>
    <definedName name="______old5" localSheetId="3" hidden="1">{#N/A,#N/A,FALSE,"Summary";#N/A,#N/A,FALSE,"3TJ";#N/A,#N/A,FALSE,"3TN";#N/A,#N/A,FALSE,"3TP";#N/A,#N/A,FALSE,"3SJ";#N/A,#N/A,FALSE,"3CJ";#N/A,#N/A,FALSE,"3CN";#N/A,#N/A,FALSE,"3CP";#N/A,#N/A,FALSE,"3A"}</definedName>
    <definedName name="______old5" localSheetId="5" hidden="1">{#N/A,#N/A,FALSE,"Summary";#N/A,#N/A,FALSE,"3TJ";#N/A,#N/A,FALSE,"3TN";#N/A,#N/A,FALSE,"3TP";#N/A,#N/A,FALSE,"3SJ";#N/A,#N/A,FALSE,"3CJ";#N/A,#N/A,FALSE,"3CN";#N/A,#N/A,FALSE,"3CP";#N/A,#N/A,FALSE,"3A"}</definedName>
    <definedName name="______old5" localSheetId="10" hidden="1">{#N/A,#N/A,FALSE,"Summary";#N/A,#N/A,FALSE,"3TJ";#N/A,#N/A,FALSE,"3TN";#N/A,#N/A,FALSE,"3TP";#N/A,#N/A,FALSE,"3SJ";#N/A,#N/A,FALSE,"3CJ";#N/A,#N/A,FALSE,"3CN";#N/A,#N/A,FALSE,"3CP";#N/A,#N/A,FALSE,"3A"}</definedName>
    <definedName name="______old5" hidden="1">{#N/A,#N/A,FALSE,"Summary";#N/A,#N/A,FALSE,"3TJ";#N/A,#N/A,FALSE,"3TN";#N/A,#N/A,FALSE,"3TP";#N/A,#N/A,FALSE,"3SJ";#N/A,#N/A,FALSE,"3CJ";#N/A,#N/A,FALSE,"3CN";#N/A,#N/A,FALSE,"3CP";#N/A,#N/A,FALSE,"3A"}</definedName>
    <definedName name="______old6">'[6]Raw Data'!$B$1:$CF$120</definedName>
    <definedName name="______old7" localSheetId="8" hidden="1">{#N/A,#N/A,FALSE,"Summary";#N/A,#N/A,FALSE,"3TJ";#N/A,#N/A,FALSE,"3TN";#N/A,#N/A,FALSE,"3TP";#N/A,#N/A,FALSE,"3SJ";#N/A,#N/A,FALSE,"3CJ";#N/A,#N/A,FALSE,"3CN";#N/A,#N/A,FALSE,"3CP";#N/A,#N/A,FALSE,"3A"}</definedName>
    <definedName name="______old7" localSheetId="3" hidden="1">{#N/A,#N/A,FALSE,"Summary";#N/A,#N/A,FALSE,"3TJ";#N/A,#N/A,FALSE,"3TN";#N/A,#N/A,FALSE,"3TP";#N/A,#N/A,FALSE,"3SJ";#N/A,#N/A,FALSE,"3CJ";#N/A,#N/A,FALSE,"3CN";#N/A,#N/A,FALSE,"3CP";#N/A,#N/A,FALSE,"3A"}</definedName>
    <definedName name="______old7" localSheetId="5" hidden="1">{#N/A,#N/A,FALSE,"Summary";#N/A,#N/A,FALSE,"3TJ";#N/A,#N/A,FALSE,"3TN";#N/A,#N/A,FALSE,"3TP";#N/A,#N/A,FALSE,"3SJ";#N/A,#N/A,FALSE,"3CJ";#N/A,#N/A,FALSE,"3CN";#N/A,#N/A,FALSE,"3CP";#N/A,#N/A,FALSE,"3A"}</definedName>
    <definedName name="______old7" localSheetId="10" hidden="1">{#N/A,#N/A,FALSE,"Summary";#N/A,#N/A,FALSE,"3TJ";#N/A,#N/A,FALSE,"3TN";#N/A,#N/A,FALSE,"3TP";#N/A,#N/A,FALSE,"3SJ";#N/A,#N/A,FALSE,"3CJ";#N/A,#N/A,FALSE,"3CN";#N/A,#N/A,FALSE,"3CP";#N/A,#N/A,FALSE,"3A"}</definedName>
    <definedName name="______old7" hidden="1">{#N/A,#N/A,FALSE,"Summary";#N/A,#N/A,FALSE,"3TJ";#N/A,#N/A,FALSE,"3TN";#N/A,#N/A,FALSE,"3TP";#N/A,#N/A,FALSE,"3SJ";#N/A,#N/A,FALSE,"3CJ";#N/A,#N/A,FALSE,"3CN";#N/A,#N/A,FALSE,"3CP";#N/A,#N/A,FALSE,"3A"}</definedName>
    <definedName name="______pc1" localSheetId="8">#REF!</definedName>
    <definedName name="______pc1" localSheetId="10">#REF!</definedName>
    <definedName name="______pc1">#REF!</definedName>
    <definedName name="______pc2" localSheetId="8">#REF!</definedName>
    <definedName name="______pc2" localSheetId="10">#REF!</definedName>
    <definedName name="______pc2">#REF!</definedName>
    <definedName name="______pc3" localSheetId="8">#REF!</definedName>
    <definedName name="______pc3" localSheetId="10">#REF!</definedName>
    <definedName name="______pc3">#REF!</definedName>
    <definedName name="______QTY1">#N/A</definedName>
    <definedName name="______REM1">#REF!</definedName>
    <definedName name="______REM2">#REF!</definedName>
    <definedName name="______rim4" localSheetId="5">#REF!</definedName>
    <definedName name="______rim4">#REF!</definedName>
    <definedName name="______rm4">#REF!</definedName>
    <definedName name="______SC1">#N/A</definedName>
    <definedName name="______sdb2" localSheetId="5">#REF!</definedName>
    <definedName name="______sdb2">#REF!</definedName>
    <definedName name="______SEC1200" localSheetId="8">#REF!</definedName>
    <definedName name="______SEC1200" localSheetId="5">#REF!</definedName>
    <definedName name="______SEC1200" localSheetId="10">#REF!</definedName>
    <definedName name="______SEC1200">#REF!</definedName>
    <definedName name="______SHR1">#REF!</definedName>
    <definedName name="______SHR2">#REF!</definedName>
    <definedName name="______sw1" localSheetId="8">#REF!</definedName>
    <definedName name="______sw1" localSheetId="10">#REF!</definedName>
    <definedName name="______sw1">#REF!</definedName>
    <definedName name="______sw2" localSheetId="8">#REF!</definedName>
    <definedName name="______sw2" localSheetId="10">#REF!</definedName>
    <definedName name="______sw2">#REF!</definedName>
    <definedName name="______sw3" localSheetId="8">#REF!</definedName>
    <definedName name="______sw3" localSheetId="10">#REF!</definedName>
    <definedName name="______sw3">#REF!</definedName>
    <definedName name="______sw4" localSheetId="8">#REF!</definedName>
    <definedName name="______sw4" localSheetId="10">#REF!</definedName>
    <definedName name="______sw4">#REF!</definedName>
    <definedName name="______sw5" localSheetId="8">#REF!</definedName>
    <definedName name="______sw5" localSheetId="10">#REF!</definedName>
    <definedName name="______sw5">#REF!</definedName>
    <definedName name="______sw6" localSheetId="8">#REF!</definedName>
    <definedName name="______sw6" localSheetId="10">#REF!</definedName>
    <definedName name="______sw6">#REF!</definedName>
    <definedName name="______sw7" localSheetId="8">#REF!</definedName>
    <definedName name="______sw7" localSheetId="10">#REF!</definedName>
    <definedName name="______sw7">#REF!</definedName>
    <definedName name="______sw70609" localSheetId="8">[10]MTP!#REF!</definedName>
    <definedName name="______sw70609" localSheetId="10">[10]MTP!#REF!</definedName>
    <definedName name="______sw70609">[10]MTP!#REF!</definedName>
    <definedName name="______sw8" localSheetId="8">#REF!</definedName>
    <definedName name="______sw8" localSheetId="5">#REF!</definedName>
    <definedName name="______sw8" localSheetId="10">#REF!</definedName>
    <definedName name="______sw8">#REF!</definedName>
    <definedName name="______tab2" localSheetId="8">#REF!</definedName>
    <definedName name="______tab2" localSheetId="10">#REF!</definedName>
    <definedName name="______tab2">#REF!</definedName>
    <definedName name="______tax1">#REF!</definedName>
    <definedName name="______tax2">#REF!</definedName>
    <definedName name="______tax3">#REF!</definedName>
    <definedName name="______tax4">#REF!</definedName>
    <definedName name="______TB2">'[20]SPT vs PHI'!$B$2:$C$65</definedName>
    <definedName name="______tbc2" localSheetId="8">#REF!</definedName>
    <definedName name="______tbc2" localSheetId="5">#REF!</definedName>
    <definedName name="______tbc2" localSheetId="10">#REF!</definedName>
    <definedName name="______tbc2">#REF!</definedName>
    <definedName name="______tbc3" localSheetId="8">#REF!</definedName>
    <definedName name="______tbc3" localSheetId="10">#REF!</definedName>
    <definedName name="______tbc3">#REF!</definedName>
    <definedName name="______U14" localSheetId="8">#REF!</definedName>
    <definedName name="______U14" localSheetId="10">#REF!</definedName>
    <definedName name="______U14">#REF!</definedName>
    <definedName name="______U60" localSheetId="8">#REF!</definedName>
    <definedName name="______U60" localSheetId="10">#REF!</definedName>
    <definedName name="______U60">#REF!</definedName>
    <definedName name="______uv10">#REF!</definedName>
    <definedName name="______vc1">'[9]CT Thang Mo'!$B$34:$H$34</definedName>
    <definedName name="______vc2">'[9]CT Thang Mo'!$B$35:$H$35</definedName>
    <definedName name="______vc3">'[9]CT Thang Mo'!$B$36:$H$36</definedName>
    <definedName name="______wid2" localSheetId="8">#REF!</definedName>
    <definedName name="______wid2" localSheetId="5">#REF!</definedName>
    <definedName name="______wid2" localSheetId="10">#REF!</definedName>
    <definedName name="______wid2">#REF!</definedName>
    <definedName name="______wid3" localSheetId="8">#REF!</definedName>
    <definedName name="______wid3" localSheetId="10">#REF!</definedName>
    <definedName name="______wid3">#REF!</definedName>
    <definedName name="_____a1">#REF!</definedName>
    <definedName name="_____a100">#REF!</definedName>
    <definedName name="_____A100000">#REF!</definedName>
    <definedName name="_____a123">#N/A</definedName>
    <definedName name="_____a1234">#N/A</definedName>
    <definedName name="_____A31" localSheetId="5">#REF!</definedName>
    <definedName name="_____A31">#REF!</definedName>
    <definedName name="_____A65800" localSheetId="5">#REF!</definedName>
    <definedName name="_____A65800">#REF!</definedName>
    <definedName name="_____A66000" localSheetId="5">#REF!</definedName>
    <definedName name="_____A66000">#REF!</definedName>
    <definedName name="_____A70000">#REF!</definedName>
    <definedName name="_____A80000">#REF!</definedName>
    <definedName name="_____A99999">#REF!</definedName>
    <definedName name="_____A999999">#REF!</definedName>
    <definedName name="_____AA1">#REF!</definedName>
    <definedName name="_____ab1" localSheetId="8" hidden="1">{#N/A,#N/A,FALSE,"SumD";#N/A,#N/A,FALSE,"ElecD";#N/A,#N/A,FALSE,"MechD";#N/A,#N/A,FALSE,"GeotD";#N/A,#N/A,FALSE,"PrcsD";#N/A,#N/A,FALSE,"TunnD";#N/A,#N/A,FALSE,"CivlD";#N/A,#N/A,FALSE,"NtwkD";#N/A,#N/A,FALSE,"EstgD";#N/A,#N/A,FALSE,"PEngD"}</definedName>
    <definedName name="_____ab1" localSheetId="3" hidden="1">{#N/A,#N/A,FALSE,"SumD";#N/A,#N/A,FALSE,"ElecD";#N/A,#N/A,FALSE,"MechD";#N/A,#N/A,FALSE,"GeotD";#N/A,#N/A,FALSE,"PrcsD";#N/A,#N/A,FALSE,"TunnD";#N/A,#N/A,FALSE,"CivlD";#N/A,#N/A,FALSE,"NtwkD";#N/A,#N/A,FALSE,"EstgD";#N/A,#N/A,FALSE,"PEngD"}</definedName>
    <definedName name="_____ab1" localSheetId="5" hidden="1">{#N/A,#N/A,FALSE,"SumD";#N/A,#N/A,FALSE,"ElecD";#N/A,#N/A,FALSE,"MechD";#N/A,#N/A,FALSE,"GeotD";#N/A,#N/A,FALSE,"PrcsD";#N/A,#N/A,FALSE,"TunnD";#N/A,#N/A,FALSE,"CivlD";#N/A,#N/A,FALSE,"NtwkD";#N/A,#N/A,FALSE,"EstgD";#N/A,#N/A,FALSE,"PEngD"}</definedName>
    <definedName name="_____ab1" localSheetId="10" hidden="1">{#N/A,#N/A,FALSE,"SumD";#N/A,#N/A,FALSE,"ElecD";#N/A,#N/A,FALSE,"MechD";#N/A,#N/A,FALSE,"GeotD";#N/A,#N/A,FALSE,"PrcsD";#N/A,#N/A,FALSE,"TunnD";#N/A,#N/A,FALSE,"CivlD";#N/A,#N/A,FALSE,"NtwkD";#N/A,#N/A,FALSE,"EstgD";#N/A,#N/A,FALSE,"PEngD"}</definedName>
    <definedName name="_____ab1" hidden="1">{#N/A,#N/A,FALSE,"SumD";#N/A,#N/A,FALSE,"ElecD";#N/A,#N/A,FALSE,"MechD";#N/A,#N/A,FALSE,"GeotD";#N/A,#N/A,FALSE,"PrcsD";#N/A,#N/A,FALSE,"TunnD";#N/A,#N/A,FALSE,"CivlD";#N/A,#N/A,FALSE,"NtwkD";#N/A,#N/A,FALSE,"EstgD";#N/A,#N/A,FALSE,"PEngD"}</definedName>
    <definedName name="_____aj1" localSheetId="5">#REF!</definedName>
    <definedName name="_____aj1">#REF!</definedName>
    <definedName name="_____all1">'[6]Raw Data'!$A$1:$K$63</definedName>
    <definedName name="_____alt1" localSheetId="5">#REF!</definedName>
    <definedName name="_____alt1">#REF!</definedName>
    <definedName name="_____ALT2" localSheetId="5">#REF!</definedName>
    <definedName name="_____ALT2">#REF!</definedName>
    <definedName name="_____ALT3" localSheetId="5">#REF!</definedName>
    <definedName name="_____ALT3">#REF!</definedName>
    <definedName name="_____ALT4">#REF!</definedName>
    <definedName name="_____as1" localSheetId="8" hidden="1">{#N/A,#N/A,FALSE,"SumD";#N/A,#N/A,FALSE,"ElecD";#N/A,#N/A,FALSE,"MechD";#N/A,#N/A,FALSE,"GeotD";#N/A,#N/A,FALSE,"PrcsD";#N/A,#N/A,FALSE,"TunnD";#N/A,#N/A,FALSE,"CivlD";#N/A,#N/A,FALSE,"NtwkD";#N/A,#N/A,FALSE,"EstgD";#N/A,#N/A,FALSE,"PEngD"}</definedName>
    <definedName name="_____as1" localSheetId="3" hidden="1">{#N/A,#N/A,FALSE,"SumD";#N/A,#N/A,FALSE,"ElecD";#N/A,#N/A,FALSE,"MechD";#N/A,#N/A,FALSE,"GeotD";#N/A,#N/A,FALSE,"PrcsD";#N/A,#N/A,FALSE,"TunnD";#N/A,#N/A,FALSE,"CivlD";#N/A,#N/A,FALSE,"NtwkD";#N/A,#N/A,FALSE,"EstgD";#N/A,#N/A,FALSE,"PEngD"}</definedName>
    <definedName name="_____as1" localSheetId="5" hidden="1">{#N/A,#N/A,FALSE,"SumD";#N/A,#N/A,FALSE,"ElecD";#N/A,#N/A,FALSE,"MechD";#N/A,#N/A,FALSE,"GeotD";#N/A,#N/A,FALSE,"PrcsD";#N/A,#N/A,FALSE,"TunnD";#N/A,#N/A,FALSE,"CivlD";#N/A,#N/A,FALSE,"NtwkD";#N/A,#N/A,FALSE,"EstgD";#N/A,#N/A,FALSE,"PEngD"}</definedName>
    <definedName name="_____as1" localSheetId="10" hidden="1">{#N/A,#N/A,FALSE,"SumD";#N/A,#N/A,FALSE,"ElecD";#N/A,#N/A,FALSE,"MechD";#N/A,#N/A,FALSE,"GeotD";#N/A,#N/A,FALSE,"PrcsD";#N/A,#N/A,FALSE,"TunnD";#N/A,#N/A,FALSE,"CivlD";#N/A,#N/A,FALSE,"NtwkD";#N/A,#N/A,FALSE,"EstgD";#N/A,#N/A,FALSE,"PEngD"}</definedName>
    <definedName name="_____as1" hidden="1">{#N/A,#N/A,FALSE,"SumD";#N/A,#N/A,FALSE,"ElecD";#N/A,#N/A,FALSE,"MechD";#N/A,#N/A,FALSE,"GeotD";#N/A,#N/A,FALSE,"PrcsD";#N/A,#N/A,FALSE,"TunnD";#N/A,#N/A,FALSE,"CivlD";#N/A,#N/A,FALSE,"NtwkD";#N/A,#N/A,FALSE,"EstgD";#N/A,#N/A,FALSE,"PEngD"}</definedName>
    <definedName name="_____B19000" localSheetId="8">#REF!</definedName>
    <definedName name="_____B19000" localSheetId="10">#REF!</definedName>
    <definedName name="_____B19000">#REF!</definedName>
    <definedName name="_____B19999" localSheetId="8">#REF!</definedName>
    <definedName name="_____B19999" localSheetId="10">#REF!</definedName>
    <definedName name="_____B19999">#REF!</definedName>
    <definedName name="_____B20000" localSheetId="8">#REF!</definedName>
    <definedName name="_____B20000" localSheetId="10">#REF!</definedName>
    <definedName name="_____B20000">#REF!</definedName>
    <definedName name="_____b201185">#REF!</definedName>
    <definedName name="_____BDR1" localSheetId="8">#REF!</definedName>
    <definedName name="_____BDR1" localSheetId="10">#REF!</definedName>
    <definedName name="_____BDR1">#REF!</definedName>
    <definedName name="_____BDR2" localSheetId="8">#REF!</definedName>
    <definedName name="_____BDR2" localSheetId="10">#REF!</definedName>
    <definedName name="_____BDR2">#REF!</definedName>
    <definedName name="_____BIL1">'[23]Data Sheet'!$B$42</definedName>
    <definedName name="_____BLK2">[19]BLK2!$A$1:$IV$65536</definedName>
    <definedName name="_____BLK3">[19]BLK3!$A$1:$IV$65536</definedName>
    <definedName name="_____bol1" localSheetId="5">#REF!</definedName>
    <definedName name="_____bol1">#REF!</definedName>
    <definedName name="_____boq1">[20]BOQ!#REF!</definedName>
    <definedName name="_____BTM250" localSheetId="8">#REF!</definedName>
    <definedName name="_____BTM250" localSheetId="5">#REF!</definedName>
    <definedName name="_____BTM250" localSheetId="10">#REF!</definedName>
    <definedName name="_____BTM250">#REF!</definedName>
    <definedName name="_____BVS4" localSheetId="5">'[11]Ra  stair'!#REF!</definedName>
    <definedName name="_____BVS4">'[11]Ra  stair'!#REF!</definedName>
    <definedName name="_____can430">40.73</definedName>
    <definedName name="_____can435">43.3</definedName>
    <definedName name="_____cat12" localSheetId="3" hidden="1">{#N/A,#N/A,TRUE,"Front";#N/A,#N/A,TRUE,"Simple Letter";#N/A,#N/A,TRUE,"Inside";#N/A,#N/A,TRUE,"Contents";#N/A,#N/A,TRUE,"Basis";#N/A,#N/A,TRUE,"Inclusions";#N/A,#N/A,TRUE,"Exclusions";#N/A,#N/A,TRUE,"Areas";#N/A,#N/A,TRUE,"Summary";#N/A,#N/A,TRUE,"Detail"}</definedName>
    <definedName name="_____cat12" localSheetId="5" hidden="1">{#N/A,#N/A,TRUE,"Front";#N/A,#N/A,TRUE,"Simple Letter";#N/A,#N/A,TRUE,"Inside";#N/A,#N/A,TRUE,"Contents";#N/A,#N/A,TRUE,"Basis";#N/A,#N/A,TRUE,"Inclusions";#N/A,#N/A,TRUE,"Exclusions";#N/A,#N/A,TRUE,"Areas";#N/A,#N/A,TRUE,"Summary";#N/A,#N/A,TRUE,"Detail"}</definedName>
    <definedName name="_____cat12" hidden="1">{#N/A,#N/A,TRUE,"Front";#N/A,#N/A,TRUE,"Simple Letter";#N/A,#N/A,TRUE,"Inside";#N/A,#N/A,TRUE,"Contents";#N/A,#N/A,TRUE,"Basis";#N/A,#N/A,TRUE,"Inclusions";#N/A,#N/A,TRUE,"Exclusions";#N/A,#N/A,TRUE,"Areas";#N/A,#N/A,TRUE,"Summary";#N/A,#N/A,TRUE,"Detail"}</definedName>
    <definedName name="_____cat123" localSheetId="3">City&amp;" "&amp;State</definedName>
    <definedName name="_____cat123" localSheetId="5">City&amp;" "&amp;State</definedName>
    <definedName name="_____cat123">City&amp;" "&amp;State</definedName>
    <definedName name="_____ccr1" localSheetId="8" hidden="1">{#N/A,#N/A,TRUE,"Cover";#N/A,#N/A,TRUE,"Conts";#N/A,#N/A,TRUE,"VOS";#N/A,#N/A,TRUE,"Warrington";#N/A,#N/A,TRUE,"Widnes"}</definedName>
    <definedName name="_____ccr1" localSheetId="3" hidden="1">{#N/A,#N/A,TRUE,"Cover";#N/A,#N/A,TRUE,"Conts";#N/A,#N/A,TRUE,"VOS";#N/A,#N/A,TRUE,"Warrington";#N/A,#N/A,TRUE,"Widnes"}</definedName>
    <definedName name="_____ccr1" localSheetId="5" hidden="1">{#N/A,#N/A,TRUE,"Cover";#N/A,#N/A,TRUE,"Conts";#N/A,#N/A,TRUE,"VOS";#N/A,#N/A,TRUE,"Warrington";#N/A,#N/A,TRUE,"Widnes"}</definedName>
    <definedName name="_____ccr1" localSheetId="10" hidden="1">{#N/A,#N/A,TRUE,"Cover";#N/A,#N/A,TRUE,"Conts";#N/A,#N/A,TRUE,"VOS";#N/A,#N/A,TRUE,"Warrington";#N/A,#N/A,TRUE,"Widnes"}</definedName>
    <definedName name="_____ccr1" hidden="1">{#N/A,#N/A,TRUE,"Cover";#N/A,#N/A,TRUE,"Conts";#N/A,#N/A,TRUE,"VOS";#N/A,#N/A,TRUE,"Warrington";#N/A,#N/A,TRUE,"Widnes"}</definedName>
    <definedName name="_____ccr1_2" localSheetId="3" hidden="1">{#N/A,#N/A,TRUE,"Cover";#N/A,#N/A,TRUE,"Conts";#N/A,#N/A,TRUE,"VOS";#N/A,#N/A,TRUE,"Warrington";#N/A,#N/A,TRUE,"Widnes"}</definedName>
    <definedName name="_____ccr1_2" localSheetId="5" hidden="1">{#N/A,#N/A,TRUE,"Cover";#N/A,#N/A,TRUE,"Conts";#N/A,#N/A,TRUE,"VOS";#N/A,#N/A,TRUE,"Warrington";#N/A,#N/A,TRUE,"Widnes"}</definedName>
    <definedName name="_____ccr1_2" hidden="1">{#N/A,#N/A,TRUE,"Cover";#N/A,#N/A,TRUE,"Conts";#N/A,#N/A,TRUE,"VOS";#N/A,#N/A,TRUE,"Warrington";#N/A,#N/A,TRUE,"Widnes"}</definedName>
    <definedName name="_____ccr1_3" localSheetId="3" hidden="1">{#N/A,#N/A,TRUE,"Cover";#N/A,#N/A,TRUE,"Conts";#N/A,#N/A,TRUE,"VOS";#N/A,#N/A,TRUE,"Warrington";#N/A,#N/A,TRUE,"Widnes"}</definedName>
    <definedName name="_____ccr1_3" localSheetId="5" hidden="1">{#N/A,#N/A,TRUE,"Cover";#N/A,#N/A,TRUE,"Conts";#N/A,#N/A,TRUE,"VOS";#N/A,#N/A,TRUE,"Warrington";#N/A,#N/A,TRUE,"Widnes"}</definedName>
    <definedName name="_____ccr1_3" hidden="1">{#N/A,#N/A,TRUE,"Cover";#N/A,#N/A,TRUE,"Conts";#N/A,#N/A,TRUE,"VOS";#N/A,#N/A,TRUE,"Warrington";#N/A,#N/A,TRUE,"Widnes"}</definedName>
    <definedName name="_____ccr1_4" localSheetId="3" hidden="1">{#N/A,#N/A,TRUE,"Cover";#N/A,#N/A,TRUE,"Conts";#N/A,#N/A,TRUE,"VOS";#N/A,#N/A,TRUE,"Warrington";#N/A,#N/A,TRUE,"Widnes"}</definedName>
    <definedName name="_____ccr1_4" localSheetId="5" hidden="1">{#N/A,#N/A,TRUE,"Cover";#N/A,#N/A,TRUE,"Conts";#N/A,#N/A,TRUE,"VOS";#N/A,#N/A,TRUE,"Warrington";#N/A,#N/A,TRUE,"Widnes"}</definedName>
    <definedName name="_____ccr1_4" hidden="1">{#N/A,#N/A,TRUE,"Cover";#N/A,#N/A,TRUE,"Conts";#N/A,#N/A,TRUE,"VOS";#N/A,#N/A,TRUE,"Warrington";#N/A,#N/A,TRUE,"Widnes"}</definedName>
    <definedName name="_____ccr1_5" localSheetId="3" hidden="1">{#N/A,#N/A,TRUE,"Cover";#N/A,#N/A,TRUE,"Conts";#N/A,#N/A,TRUE,"VOS";#N/A,#N/A,TRUE,"Warrington";#N/A,#N/A,TRUE,"Widnes"}</definedName>
    <definedName name="_____ccr1_5" localSheetId="5" hidden="1">{#N/A,#N/A,TRUE,"Cover";#N/A,#N/A,TRUE,"Conts";#N/A,#N/A,TRUE,"VOS";#N/A,#N/A,TRUE,"Warrington";#N/A,#N/A,TRUE,"Widnes"}</definedName>
    <definedName name="_____ccr1_5" hidden="1">{#N/A,#N/A,TRUE,"Cover";#N/A,#N/A,TRUE,"Conts";#N/A,#N/A,TRUE,"VOS";#N/A,#N/A,TRUE,"Warrington";#N/A,#N/A,TRUE,"Widnes"}</definedName>
    <definedName name="_____dao1">'[9]CT Thang Mo'!$B$189:$H$189</definedName>
    <definedName name="_____dao2">'[9]CT Thang Mo'!$B$161:$H$161</definedName>
    <definedName name="_____dap2">'[9]CT Thang Mo'!$B$162:$H$162</definedName>
    <definedName name="_____day1" localSheetId="8">'[9]Chiet tinh dz22'!#REF!</definedName>
    <definedName name="_____day1" localSheetId="10">'[9]Chiet tinh dz22'!#REF!</definedName>
    <definedName name="_____day1">'[9]Chiet tinh dz22'!#REF!</definedName>
    <definedName name="_____day2">'[15]Chiet tinh dz35'!$H$3</definedName>
    <definedName name="_____dbs1" localSheetId="8">'[6]Raw Data'!#REF!</definedName>
    <definedName name="_____dbs1" localSheetId="10">'[6]Raw Data'!#REF!</definedName>
    <definedName name="_____dbs1">'[6]Raw Data'!#REF!</definedName>
    <definedName name="_____dbs11" localSheetId="8">'[6]Raw Data'!#REF!</definedName>
    <definedName name="_____dbs11" localSheetId="10">'[6]Raw Data'!#REF!</definedName>
    <definedName name="_____dbs11">'[6]Raw Data'!#REF!</definedName>
    <definedName name="_____dbs76" localSheetId="8">'[6]Raw Data'!#REF!</definedName>
    <definedName name="_____dbs76" localSheetId="10">'[6]Raw Data'!#REF!</definedName>
    <definedName name="_____dbs76">'[6]Raw Data'!#REF!</definedName>
    <definedName name="_____dbu1" localSheetId="8">'[22]CT Thang Mo'!#REF!</definedName>
    <definedName name="_____dbu1" localSheetId="10">'[22]CT Thang Mo'!#REF!</definedName>
    <definedName name="_____dbu1">'[22]CT Thang Mo'!#REF!</definedName>
    <definedName name="_____dbu2">'[9]CT Thang Mo'!$B$93:$F$93</definedName>
    <definedName name="_____dep2" localSheetId="8">#REF!</definedName>
    <definedName name="_____dep2" localSheetId="5">#REF!</definedName>
    <definedName name="_____dep2" localSheetId="10">#REF!</definedName>
    <definedName name="_____dep2">#REF!</definedName>
    <definedName name="_____dep3" localSheetId="8">#REF!</definedName>
    <definedName name="_____dep3" localSheetId="10">#REF!</definedName>
    <definedName name="_____dep3">#REF!</definedName>
    <definedName name="_____dim4">#REF!</definedName>
    <definedName name="_____e20000" localSheetId="8">#REF!</definedName>
    <definedName name="_____e20000" localSheetId="10">#REF!</definedName>
    <definedName name="_____e20000">#REF!</definedName>
    <definedName name="_____e99991" localSheetId="8">#REF!</definedName>
    <definedName name="_____e99991" localSheetId="10">#REF!</definedName>
    <definedName name="_____e99991">#REF!</definedName>
    <definedName name="_____Eg616103">#REF!</definedName>
    <definedName name="_____est1" localSheetId="8">#REF!</definedName>
    <definedName name="_____est1" localSheetId="10">#REF!</definedName>
    <definedName name="_____est1">#REF!</definedName>
    <definedName name="_____ext2" localSheetId="8">#REF!</definedName>
    <definedName name="_____ext2" localSheetId="10">#REF!</definedName>
    <definedName name="_____ext2">#REF!</definedName>
    <definedName name="_____ext3" localSheetId="8">#REF!</definedName>
    <definedName name="_____ext3" localSheetId="10">#REF!</definedName>
    <definedName name="_____ext3">#REF!</definedName>
    <definedName name="_____gon4" localSheetId="8">#REF!</definedName>
    <definedName name="_____gon4" localSheetId="10">#REF!</definedName>
    <definedName name="_____gon4">#REF!</definedName>
    <definedName name="_____IDC2" localSheetId="3">City&amp;" "&amp;State</definedName>
    <definedName name="_____IDC2" localSheetId="5">City&amp;" "&amp;State</definedName>
    <definedName name="_____IDC2">City&amp;" "&amp;State</definedName>
    <definedName name="_____iv66666" localSheetId="5">#REF!</definedName>
    <definedName name="_____iv66666">#REF!</definedName>
    <definedName name="_____jj300" localSheetId="5">#REF!</definedName>
    <definedName name="_____jj300">#REF!</definedName>
    <definedName name="_____L1" localSheetId="5">#REF!</definedName>
    <definedName name="_____L1">#REF!</definedName>
    <definedName name="_____lap1" localSheetId="8">#REF!</definedName>
    <definedName name="_____lap1" localSheetId="10">#REF!</definedName>
    <definedName name="_____lap1">#REF!</definedName>
    <definedName name="_____lap2" localSheetId="8">#REF!</definedName>
    <definedName name="_____lap2" localSheetId="10">#REF!</definedName>
    <definedName name="_____lap2">#REF!</definedName>
    <definedName name="_____len2" localSheetId="8">#REF!</definedName>
    <definedName name="_____len2" localSheetId="10">#REF!</definedName>
    <definedName name="_____len2">#REF!</definedName>
    <definedName name="_____len3" localSheetId="8">#REF!</definedName>
    <definedName name="_____len3" localSheetId="10">#REF!</definedName>
    <definedName name="_____len3">#REF!</definedName>
    <definedName name="_____loc1" localSheetId="3">City&amp;" "&amp;State</definedName>
    <definedName name="_____loc1" localSheetId="5">City&amp;" "&amp;State</definedName>
    <definedName name="_____loc1">City&amp;" "&amp;State</definedName>
    <definedName name="_____MCC3" localSheetId="8" hidden="1">{#N/A,#N/A,FALSE,"CCTV"}</definedName>
    <definedName name="_____MCC3" localSheetId="3" hidden="1">{#N/A,#N/A,FALSE,"CCTV"}</definedName>
    <definedName name="_____MCC3" localSheetId="5" hidden="1">{#N/A,#N/A,FALSE,"CCTV"}</definedName>
    <definedName name="_____MCC3" localSheetId="10" hidden="1">{#N/A,#N/A,FALSE,"CCTV"}</definedName>
    <definedName name="_____MCC3" hidden="1">{#N/A,#N/A,FALSE,"CCTV"}</definedName>
    <definedName name="_____MN1" localSheetId="5">#REF!</definedName>
    <definedName name="_____MN1">#REF!</definedName>
    <definedName name="_____new10" localSheetId="8">#REF!</definedName>
    <definedName name="_____new10" localSheetId="5">#REF!</definedName>
    <definedName name="_____new10" localSheetId="10">#REF!</definedName>
    <definedName name="_____new10">#REF!</definedName>
    <definedName name="_____new11" localSheetId="8">#REF!</definedName>
    <definedName name="_____new11" localSheetId="10">#REF!</definedName>
    <definedName name="_____new11">#REF!</definedName>
    <definedName name="_____new12" localSheetId="8">#REF!</definedName>
    <definedName name="_____new12" localSheetId="10">#REF!</definedName>
    <definedName name="_____new12">#REF!</definedName>
    <definedName name="_____new13" localSheetId="8">#REF!</definedName>
    <definedName name="_____new13" localSheetId="10">#REF!</definedName>
    <definedName name="_____new13">#REF!</definedName>
    <definedName name="_____new14" localSheetId="8">#REF!</definedName>
    <definedName name="_____new14" localSheetId="10">#REF!</definedName>
    <definedName name="_____new14">#REF!</definedName>
    <definedName name="_____new15" localSheetId="8">#REF!</definedName>
    <definedName name="_____new15" localSheetId="10">#REF!</definedName>
    <definedName name="_____new15">#REF!</definedName>
    <definedName name="_____new16" localSheetId="8">#REF!</definedName>
    <definedName name="_____new16" localSheetId="10">#REF!</definedName>
    <definedName name="_____new16">#REF!</definedName>
    <definedName name="_____new17" localSheetId="8">#REF!</definedName>
    <definedName name="_____new17" localSheetId="10">#REF!</definedName>
    <definedName name="_____new17">#REF!</definedName>
    <definedName name="_____new2" localSheetId="8">#REF!</definedName>
    <definedName name="_____new2" localSheetId="10">#REF!</definedName>
    <definedName name="_____new2">#REF!</definedName>
    <definedName name="_____new3" localSheetId="8">#REF!</definedName>
    <definedName name="_____new3" localSheetId="10">#REF!</definedName>
    <definedName name="_____new3">#REF!</definedName>
    <definedName name="_____new4" localSheetId="8">#REF!</definedName>
    <definedName name="_____new4" localSheetId="10">#REF!</definedName>
    <definedName name="_____new4">#REF!</definedName>
    <definedName name="_____new5" localSheetId="8">#REF!</definedName>
    <definedName name="_____new5" localSheetId="10">#REF!</definedName>
    <definedName name="_____new5">#REF!</definedName>
    <definedName name="_____new6" localSheetId="8">#REF!</definedName>
    <definedName name="_____new6" localSheetId="10">#REF!</definedName>
    <definedName name="_____new6">#REF!</definedName>
    <definedName name="_____new7" localSheetId="8">#REF!</definedName>
    <definedName name="_____new7" localSheetId="10">#REF!</definedName>
    <definedName name="_____new7">#REF!</definedName>
    <definedName name="_____new8" localSheetId="8" hidden="1">[13]GRSummary!#REF!</definedName>
    <definedName name="_____new8" localSheetId="10" hidden="1">[13]GRSummary!#REF!</definedName>
    <definedName name="_____new8" hidden="1">[13]GRSummary!#REF!</definedName>
    <definedName name="_____new9" localSheetId="8">#REF!</definedName>
    <definedName name="_____new9" localSheetId="5">#REF!</definedName>
    <definedName name="_____new9" localSheetId="10">#REF!</definedName>
    <definedName name="_____new9">#REF!</definedName>
    <definedName name="_____ngk1109" localSheetId="3" hidden="1">{#N/A,#N/A,FALSE,"估價單  (3)"}</definedName>
    <definedName name="_____ngk1109" localSheetId="5" hidden="1">{#N/A,#N/A,FALSE,"估價單  (3)"}</definedName>
    <definedName name="_____ngk1109" hidden="1">{#N/A,#N/A,FALSE,"估價單  (3)"}</definedName>
    <definedName name="_____ngk1109_2" localSheetId="3" hidden="1">{#N/A,#N/A,FALSE,"估價單  (3)"}</definedName>
    <definedName name="_____ngk1109_2" localSheetId="5" hidden="1">{#N/A,#N/A,FALSE,"估價單  (3)"}</definedName>
    <definedName name="_____ngk1109_2" hidden="1">{#N/A,#N/A,FALSE,"估價單  (3)"}</definedName>
    <definedName name="_____ngk1109_3" localSheetId="3" hidden="1">{#N/A,#N/A,FALSE,"估價單  (3)"}</definedName>
    <definedName name="_____ngk1109_3" localSheetId="5" hidden="1">{#N/A,#N/A,FALSE,"估價單  (3)"}</definedName>
    <definedName name="_____ngk1109_3" hidden="1">{#N/A,#N/A,FALSE,"估價單  (3)"}</definedName>
    <definedName name="_____ngk1109_4" localSheetId="3" hidden="1">{#N/A,#N/A,FALSE,"估價單  (3)"}</definedName>
    <definedName name="_____ngk1109_4" localSheetId="5" hidden="1">{#N/A,#N/A,FALSE,"估價單  (3)"}</definedName>
    <definedName name="_____ngk1109_4" hidden="1">{#N/A,#N/A,FALSE,"估價單  (3)"}</definedName>
    <definedName name="_____ngk1109_5" localSheetId="3" hidden="1">{#N/A,#N/A,FALSE,"估價單  (3)"}</definedName>
    <definedName name="_____ngk1109_5" localSheetId="5" hidden="1">{#N/A,#N/A,FALSE,"估價單  (3)"}</definedName>
    <definedName name="_____ngk1109_5" hidden="1">{#N/A,#N/A,FALSE,"估價單  (3)"}</definedName>
    <definedName name="_____No1">#REF!</definedName>
    <definedName name="_____No2">#REF!</definedName>
    <definedName name="_____No3">#REF!</definedName>
    <definedName name="_____NS1">#REF!</definedName>
    <definedName name="_____old2">'[6]Raw Data'!$B$1:$CF$120</definedName>
    <definedName name="_____old3" localSheetId="8" hidden="1">{#N/A,#N/A,FALSE,"Summary";#N/A,#N/A,FALSE,"3TJ";#N/A,#N/A,FALSE,"3TN";#N/A,#N/A,FALSE,"3TP";#N/A,#N/A,FALSE,"3SJ";#N/A,#N/A,FALSE,"3CJ";#N/A,#N/A,FALSE,"3CN";#N/A,#N/A,FALSE,"3CP";#N/A,#N/A,FALSE,"3A"}</definedName>
    <definedName name="_____old3" localSheetId="3" hidden="1">{#N/A,#N/A,FALSE,"Summary";#N/A,#N/A,FALSE,"3TJ";#N/A,#N/A,FALSE,"3TN";#N/A,#N/A,FALSE,"3TP";#N/A,#N/A,FALSE,"3SJ";#N/A,#N/A,FALSE,"3CJ";#N/A,#N/A,FALSE,"3CN";#N/A,#N/A,FALSE,"3CP";#N/A,#N/A,FALSE,"3A"}</definedName>
    <definedName name="_____old3" localSheetId="5" hidden="1">{#N/A,#N/A,FALSE,"Summary";#N/A,#N/A,FALSE,"3TJ";#N/A,#N/A,FALSE,"3TN";#N/A,#N/A,FALSE,"3TP";#N/A,#N/A,FALSE,"3SJ";#N/A,#N/A,FALSE,"3CJ";#N/A,#N/A,FALSE,"3CN";#N/A,#N/A,FALSE,"3CP";#N/A,#N/A,FALSE,"3A"}</definedName>
    <definedName name="_____old3" localSheetId="10" hidden="1">{#N/A,#N/A,FALSE,"Summary";#N/A,#N/A,FALSE,"3TJ";#N/A,#N/A,FALSE,"3TN";#N/A,#N/A,FALSE,"3TP";#N/A,#N/A,FALSE,"3SJ";#N/A,#N/A,FALSE,"3CJ";#N/A,#N/A,FALSE,"3CN";#N/A,#N/A,FALSE,"3CP";#N/A,#N/A,FALSE,"3A"}</definedName>
    <definedName name="_____old3" hidden="1">{#N/A,#N/A,FALSE,"Summary";#N/A,#N/A,FALSE,"3TJ";#N/A,#N/A,FALSE,"3TN";#N/A,#N/A,FALSE,"3TP";#N/A,#N/A,FALSE,"3SJ";#N/A,#N/A,FALSE,"3CJ";#N/A,#N/A,FALSE,"3CN";#N/A,#N/A,FALSE,"3CP";#N/A,#N/A,FALSE,"3A"}</definedName>
    <definedName name="_____old4">'[6]Raw Data'!$B$1:$CF$120</definedName>
    <definedName name="_____old5" localSheetId="8" hidden="1">{#N/A,#N/A,FALSE,"Summary";#N/A,#N/A,FALSE,"3TJ";#N/A,#N/A,FALSE,"3TN";#N/A,#N/A,FALSE,"3TP";#N/A,#N/A,FALSE,"3SJ";#N/A,#N/A,FALSE,"3CJ";#N/A,#N/A,FALSE,"3CN";#N/A,#N/A,FALSE,"3CP";#N/A,#N/A,FALSE,"3A"}</definedName>
    <definedName name="_____old5" localSheetId="3" hidden="1">{#N/A,#N/A,FALSE,"Summary";#N/A,#N/A,FALSE,"3TJ";#N/A,#N/A,FALSE,"3TN";#N/A,#N/A,FALSE,"3TP";#N/A,#N/A,FALSE,"3SJ";#N/A,#N/A,FALSE,"3CJ";#N/A,#N/A,FALSE,"3CN";#N/A,#N/A,FALSE,"3CP";#N/A,#N/A,FALSE,"3A"}</definedName>
    <definedName name="_____old5" localSheetId="5" hidden="1">{#N/A,#N/A,FALSE,"Summary";#N/A,#N/A,FALSE,"3TJ";#N/A,#N/A,FALSE,"3TN";#N/A,#N/A,FALSE,"3TP";#N/A,#N/A,FALSE,"3SJ";#N/A,#N/A,FALSE,"3CJ";#N/A,#N/A,FALSE,"3CN";#N/A,#N/A,FALSE,"3CP";#N/A,#N/A,FALSE,"3A"}</definedName>
    <definedName name="_____old5" localSheetId="10"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6">'[6]Raw Data'!$B$1:$CF$120</definedName>
    <definedName name="_____old7" localSheetId="8" hidden="1">{#N/A,#N/A,FALSE,"Summary";#N/A,#N/A,FALSE,"3TJ";#N/A,#N/A,FALSE,"3TN";#N/A,#N/A,FALSE,"3TP";#N/A,#N/A,FALSE,"3SJ";#N/A,#N/A,FALSE,"3CJ";#N/A,#N/A,FALSE,"3CN";#N/A,#N/A,FALSE,"3CP";#N/A,#N/A,FALSE,"3A"}</definedName>
    <definedName name="_____old7" localSheetId="3" hidden="1">{#N/A,#N/A,FALSE,"Summary";#N/A,#N/A,FALSE,"3TJ";#N/A,#N/A,FALSE,"3TN";#N/A,#N/A,FALSE,"3TP";#N/A,#N/A,FALSE,"3SJ";#N/A,#N/A,FALSE,"3CJ";#N/A,#N/A,FALSE,"3CN";#N/A,#N/A,FALSE,"3CP";#N/A,#N/A,FALSE,"3A"}</definedName>
    <definedName name="_____old7" localSheetId="5" hidden="1">{#N/A,#N/A,FALSE,"Summary";#N/A,#N/A,FALSE,"3TJ";#N/A,#N/A,FALSE,"3TN";#N/A,#N/A,FALSE,"3TP";#N/A,#N/A,FALSE,"3SJ";#N/A,#N/A,FALSE,"3CJ";#N/A,#N/A,FALSE,"3CN";#N/A,#N/A,FALSE,"3CP";#N/A,#N/A,FALSE,"3A"}</definedName>
    <definedName name="_____old7" localSheetId="10"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pc1" localSheetId="8">#REF!</definedName>
    <definedName name="_____pc1" localSheetId="10">#REF!</definedName>
    <definedName name="_____pc1">#REF!</definedName>
    <definedName name="_____pc2" localSheetId="8">#REF!</definedName>
    <definedName name="_____pc2" localSheetId="10">#REF!</definedName>
    <definedName name="_____pc2">#REF!</definedName>
    <definedName name="_____pc3" localSheetId="8">#REF!</definedName>
    <definedName name="_____pc3" localSheetId="10">#REF!</definedName>
    <definedName name="_____pc3">#REF!</definedName>
    <definedName name="_____QTY1">#N/A</definedName>
    <definedName name="_____REM1">#REF!</definedName>
    <definedName name="_____REM2">#REF!</definedName>
    <definedName name="_____rim4" localSheetId="5">#REF!</definedName>
    <definedName name="_____rim4">#REF!</definedName>
    <definedName name="_____rm4">#REF!</definedName>
    <definedName name="_____SC1">#N/A</definedName>
    <definedName name="_____sdb2" localSheetId="5">#REF!</definedName>
    <definedName name="_____sdb2">#REF!</definedName>
    <definedName name="_____SEC1200" localSheetId="8">#REF!</definedName>
    <definedName name="_____SEC1200" localSheetId="5">#REF!</definedName>
    <definedName name="_____SEC1200" localSheetId="10">#REF!</definedName>
    <definedName name="_____SEC1200">#REF!</definedName>
    <definedName name="_____SHR1">#REF!</definedName>
    <definedName name="_____SHR2">#REF!</definedName>
    <definedName name="_____sw1" localSheetId="8">#REF!</definedName>
    <definedName name="_____sw1" localSheetId="10">#REF!</definedName>
    <definedName name="_____sw1">#REF!</definedName>
    <definedName name="_____sw2" localSheetId="8">#REF!</definedName>
    <definedName name="_____sw2" localSheetId="10">#REF!</definedName>
    <definedName name="_____sw2">#REF!</definedName>
    <definedName name="_____sw3" localSheetId="8">#REF!</definedName>
    <definedName name="_____sw3" localSheetId="10">#REF!</definedName>
    <definedName name="_____sw3">#REF!</definedName>
    <definedName name="_____sw4" localSheetId="8">#REF!</definedName>
    <definedName name="_____sw4" localSheetId="10">#REF!</definedName>
    <definedName name="_____sw4">#REF!</definedName>
    <definedName name="_____sw5" localSheetId="8">#REF!</definedName>
    <definedName name="_____sw5" localSheetId="10">#REF!</definedName>
    <definedName name="_____sw5">#REF!</definedName>
    <definedName name="_____sw6" localSheetId="8">#REF!</definedName>
    <definedName name="_____sw6" localSheetId="10">#REF!</definedName>
    <definedName name="_____sw6">#REF!</definedName>
    <definedName name="_____sw7" localSheetId="8">#REF!</definedName>
    <definedName name="_____sw7" localSheetId="10">#REF!</definedName>
    <definedName name="_____sw7">#REF!</definedName>
    <definedName name="_____sw70609" localSheetId="8">[10]MTP!#REF!</definedName>
    <definedName name="_____sw70609" localSheetId="10">[10]MTP!#REF!</definedName>
    <definedName name="_____sw70609">[10]MTP!#REF!</definedName>
    <definedName name="_____sw8" localSheetId="8">#REF!</definedName>
    <definedName name="_____sw8" localSheetId="5">#REF!</definedName>
    <definedName name="_____sw8" localSheetId="10">#REF!</definedName>
    <definedName name="_____sw8">#REF!</definedName>
    <definedName name="_____sy1">[24]Input!$C$14</definedName>
    <definedName name="_____tab2" localSheetId="8">#REF!</definedName>
    <definedName name="_____tab2" localSheetId="5">#REF!</definedName>
    <definedName name="_____tab2" localSheetId="10">#REF!</definedName>
    <definedName name="_____tab2">#REF!</definedName>
    <definedName name="_____tax1" localSheetId="5">#REF!</definedName>
    <definedName name="_____tax1">#REF!</definedName>
    <definedName name="_____tax2">#REF!</definedName>
    <definedName name="_____tax3">#REF!</definedName>
    <definedName name="_____tax4">#REF!</definedName>
    <definedName name="_____TB2">'[20]SPT vs PHI'!$B$2:$C$65</definedName>
    <definedName name="_____tbc2" localSheetId="8">#REF!</definedName>
    <definedName name="_____tbc2" localSheetId="5">#REF!</definedName>
    <definedName name="_____tbc2" localSheetId="10">#REF!</definedName>
    <definedName name="_____tbc2">#REF!</definedName>
    <definedName name="_____tbc3" localSheetId="8">#REF!</definedName>
    <definedName name="_____tbc3" localSheetId="10">#REF!</definedName>
    <definedName name="_____tbc3">#REF!</definedName>
    <definedName name="_____U14" localSheetId="8">#REF!</definedName>
    <definedName name="_____U14" localSheetId="10">#REF!</definedName>
    <definedName name="_____U14">#REF!</definedName>
    <definedName name="_____U60" localSheetId="8">#REF!</definedName>
    <definedName name="_____U60" localSheetId="10">#REF!</definedName>
    <definedName name="_____U60">#REF!</definedName>
    <definedName name="_____uv10">#REF!</definedName>
    <definedName name="_____V01">#N/A</definedName>
    <definedName name="_____vc1">'[9]CT Thang Mo'!$B$34:$H$34</definedName>
    <definedName name="_____vc2">'[9]CT Thang Mo'!$B$35:$H$35</definedName>
    <definedName name="_____vc3">'[9]CT Thang Mo'!$B$36:$H$36</definedName>
    <definedName name="_____wid2" localSheetId="8">#REF!</definedName>
    <definedName name="_____wid2" localSheetId="5">#REF!</definedName>
    <definedName name="_____wid2" localSheetId="10">#REF!</definedName>
    <definedName name="_____wid2">#REF!</definedName>
    <definedName name="_____wid3" localSheetId="8">#REF!</definedName>
    <definedName name="_____wid3" localSheetId="10">#REF!</definedName>
    <definedName name="_____wid3">#REF!</definedName>
    <definedName name="____A1">'[25]Rate analysis'!$C$2</definedName>
    <definedName name="____a100" localSheetId="5">#REF!</definedName>
    <definedName name="____a100">#REF!</definedName>
    <definedName name="____A100000" localSheetId="5">#REF!</definedName>
    <definedName name="____A100000">#REF!</definedName>
    <definedName name="____a123">#N/A</definedName>
    <definedName name="____a1234">#N/A</definedName>
    <definedName name="____A31" localSheetId="5">#REF!</definedName>
    <definedName name="____A31">#REF!</definedName>
    <definedName name="____A65800" localSheetId="5">#REF!</definedName>
    <definedName name="____A65800">#REF!</definedName>
    <definedName name="____A66000" localSheetId="5">#REF!</definedName>
    <definedName name="____A66000">#REF!</definedName>
    <definedName name="____A70000">#REF!</definedName>
    <definedName name="____A80000">#REF!</definedName>
    <definedName name="____A99999">#REF!</definedName>
    <definedName name="____A999999">#REF!</definedName>
    <definedName name="____AA1">#REF!</definedName>
    <definedName name="____ab1" localSheetId="8" hidden="1">{#N/A,#N/A,FALSE,"SumD";#N/A,#N/A,FALSE,"ElecD";#N/A,#N/A,FALSE,"MechD";#N/A,#N/A,FALSE,"GeotD";#N/A,#N/A,FALSE,"PrcsD";#N/A,#N/A,FALSE,"TunnD";#N/A,#N/A,FALSE,"CivlD";#N/A,#N/A,FALSE,"NtwkD";#N/A,#N/A,FALSE,"EstgD";#N/A,#N/A,FALSE,"PEngD"}</definedName>
    <definedName name="____ab1" localSheetId="3" hidden="1">{#N/A,#N/A,FALSE,"SumD";#N/A,#N/A,FALSE,"ElecD";#N/A,#N/A,FALSE,"MechD";#N/A,#N/A,FALSE,"GeotD";#N/A,#N/A,FALSE,"PrcsD";#N/A,#N/A,FALSE,"TunnD";#N/A,#N/A,FALSE,"CivlD";#N/A,#N/A,FALSE,"NtwkD";#N/A,#N/A,FALSE,"EstgD";#N/A,#N/A,FALSE,"PEngD"}</definedName>
    <definedName name="____ab1" localSheetId="5" hidden="1">{#N/A,#N/A,FALSE,"SumD";#N/A,#N/A,FALSE,"ElecD";#N/A,#N/A,FALSE,"MechD";#N/A,#N/A,FALSE,"GeotD";#N/A,#N/A,FALSE,"PrcsD";#N/A,#N/A,FALSE,"TunnD";#N/A,#N/A,FALSE,"CivlD";#N/A,#N/A,FALSE,"NtwkD";#N/A,#N/A,FALSE,"EstgD";#N/A,#N/A,FALSE,"PEngD"}</definedName>
    <definedName name="____ab1" localSheetId="10"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j1" localSheetId="5">#REF!</definedName>
    <definedName name="____aj1">#REF!</definedName>
    <definedName name="____all1">'[6]Raw Data'!$A$1:$K$63</definedName>
    <definedName name="____alt1" localSheetId="5">#REF!</definedName>
    <definedName name="____alt1">#REF!</definedName>
    <definedName name="____ALT2" localSheetId="5">#REF!</definedName>
    <definedName name="____ALT2">#REF!</definedName>
    <definedName name="____ALT3" localSheetId="5">#REF!</definedName>
    <definedName name="____ALT3">#REF!</definedName>
    <definedName name="____ALT4">#REF!</definedName>
    <definedName name="____as1" localSheetId="8" hidden="1">{#N/A,#N/A,FALSE,"SumD";#N/A,#N/A,FALSE,"ElecD";#N/A,#N/A,FALSE,"MechD";#N/A,#N/A,FALSE,"GeotD";#N/A,#N/A,FALSE,"PrcsD";#N/A,#N/A,FALSE,"TunnD";#N/A,#N/A,FALSE,"CivlD";#N/A,#N/A,FALSE,"NtwkD";#N/A,#N/A,FALSE,"EstgD";#N/A,#N/A,FALSE,"PEngD"}</definedName>
    <definedName name="____as1" localSheetId="3" hidden="1">{#N/A,#N/A,FALSE,"SumD";#N/A,#N/A,FALSE,"ElecD";#N/A,#N/A,FALSE,"MechD";#N/A,#N/A,FALSE,"GeotD";#N/A,#N/A,FALSE,"PrcsD";#N/A,#N/A,FALSE,"TunnD";#N/A,#N/A,FALSE,"CivlD";#N/A,#N/A,FALSE,"NtwkD";#N/A,#N/A,FALSE,"EstgD";#N/A,#N/A,FALSE,"PEngD"}</definedName>
    <definedName name="____as1" localSheetId="5" hidden="1">{#N/A,#N/A,FALSE,"SumD";#N/A,#N/A,FALSE,"ElecD";#N/A,#N/A,FALSE,"MechD";#N/A,#N/A,FALSE,"GeotD";#N/A,#N/A,FALSE,"PrcsD";#N/A,#N/A,FALSE,"TunnD";#N/A,#N/A,FALSE,"CivlD";#N/A,#N/A,FALSE,"NtwkD";#N/A,#N/A,FALSE,"EstgD";#N/A,#N/A,FALSE,"PEngD"}</definedName>
    <definedName name="____as1" localSheetId="10"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B19000" localSheetId="8">#REF!</definedName>
    <definedName name="____B19000" localSheetId="10">#REF!</definedName>
    <definedName name="____B19000">#REF!</definedName>
    <definedName name="____B19999" localSheetId="8">#REF!</definedName>
    <definedName name="____B19999" localSheetId="10">#REF!</definedName>
    <definedName name="____B19999">#REF!</definedName>
    <definedName name="____B20000" localSheetId="8">#REF!</definedName>
    <definedName name="____B20000" localSheetId="10">#REF!</definedName>
    <definedName name="____B20000">#REF!</definedName>
    <definedName name="____b201185">#REF!</definedName>
    <definedName name="____BDR1" localSheetId="8">#REF!</definedName>
    <definedName name="____BDR1" localSheetId="10">#REF!</definedName>
    <definedName name="____BDR1">#REF!</definedName>
    <definedName name="____BDR2" localSheetId="8">#REF!</definedName>
    <definedName name="____BDR2" localSheetId="10">#REF!</definedName>
    <definedName name="____BDR2">#REF!</definedName>
    <definedName name="____BIL1">'[23]Data Sheet'!$B$42</definedName>
    <definedName name="____BLK2">[19]BLK2!$A$1:$IV$65536</definedName>
    <definedName name="____BLK3">[19]BLK3!$A$1:$IV$65536</definedName>
    <definedName name="____bol1" localSheetId="5">#REF!</definedName>
    <definedName name="____bol1">#REF!</definedName>
    <definedName name="____boq1" localSheetId="8">[18]BOQ!#REF!</definedName>
    <definedName name="____boq1" localSheetId="10">[18]BOQ!#REF!</definedName>
    <definedName name="____boq1">[20]BOQ!#REF!</definedName>
    <definedName name="____BTM250" localSheetId="8">#REF!</definedName>
    <definedName name="____BTM250" localSheetId="5">#REF!</definedName>
    <definedName name="____BTM250" localSheetId="10">#REF!</definedName>
    <definedName name="____BTM250">#REF!</definedName>
    <definedName name="____BVS4" localSheetId="5">'[11]Ra  stair'!#REF!</definedName>
    <definedName name="____BVS4">'[11]Ra  stair'!#REF!</definedName>
    <definedName name="____can430">40.73</definedName>
    <definedName name="____can435">43.3</definedName>
    <definedName name="____cat12" localSheetId="3" hidden="1">{#N/A,#N/A,TRUE,"Front";#N/A,#N/A,TRUE,"Simple Letter";#N/A,#N/A,TRUE,"Inside";#N/A,#N/A,TRUE,"Contents";#N/A,#N/A,TRUE,"Basis";#N/A,#N/A,TRUE,"Inclusions";#N/A,#N/A,TRUE,"Exclusions";#N/A,#N/A,TRUE,"Areas";#N/A,#N/A,TRUE,"Summary";#N/A,#N/A,TRUE,"Detail"}</definedName>
    <definedName name="____cat12" localSheetId="5" hidden="1">{#N/A,#N/A,TRUE,"Front";#N/A,#N/A,TRUE,"Simple Letter";#N/A,#N/A,TRUE,"Inside";#N/A,#N/A,TRUE,"Contents";#N/A,#N/A,TRUE,"Basis";#N/A,#N/A,TRUE,"Inclusions";#N/A,#N/A,TRUE,"Exclusions";#N/A,#N/A,TRUE,"Areas";#N/A,#N/A,TRUE,"Summary";#N/A,#N/A,TRUE,"Detail"}</definedName>
    <definedName name="____cat12" hidden="1">{#N/A,#N/A,TRUE,"Front";#N/A,#N/A,TRUE,"Simple Letter";#N/A,#N/A,TRUE,"Inside";#N/A,#N/A,TRUE,"Contents";#N/A,#N/A,TRUE,"Basis";#N/A,#N/A,TRUE,"Inclusions";#N/A,#N/A,TRUE,"Exclusions";#N/A,#N/A,TRUE,"Areas";#N/A,#N/A,TRUE,"Summary";#N/A,#N/A,TRUE,"Detail"}</definedName>
    <definedName name="____cat123" localSheetId="3">City&amp;" "&amp;State</definedName>
    <definedName name="____cat123" localSheetId="5">City&amp;" "&amp;State</definedName>
    <definedName name="____cat123">City&amp;" "&amp;State</definedName>
    <definedName name="____ccr1" localSheetId="8" hidden="1">{#N/A,#N/A,TRUE,"Cover";#N/A,#N/A,TRUE,"Conts";#N/A,#N/A,TRUE,"VOS";#N/A,#N/A,TRUE,"Warrington";#N/A,#N/A,TRUE,"Widnes"}</definedName>
    <definedName name="____ccr1" localSheetId="3" hidden="1">{#N/A,#N/A,TRUE,"Cover";#N/A,#N/A,TRUE,"Conts";#N/A,#N/A,TRUE,"VOS";#N/A,#N/A,TRUE,"Warrington";#N/A,#N/A,TRUE,"Widnes"}</definedName>
    <definedName name="____ccr1" localSheetId="5" hidden="1">{#N/A,#N/A,TRUE,"Cover";#N/A,#N/A,TRUE,"Conts";#N/A,#N/A,TRUE,"VOS";#N/A,#N/A,TRUE,"Warrington";#N/A,#N/A,TRUE,"Widnes"}</definedName>
    <definedName name="____ccr1" localSheetId="10" hidden="1">{#N/A,#N/A,TRUE,"Cover";#N/A,#N/A,TRUE,"Conts";#N/A,#N/A,TRUE,"VOS";#N/A,#N/A,TRUE,"Warrington";#N/A,#N/A,TRUE,"Widnes"}</definedName>
    <definedName name="____ccr1" hidden="1">{#N/A,#N/A,TRUE,"Cover";#N/A,#N/A,TRUE,"Conts";#N/A,#N/A,TRUE,"VOS";#N/A,#N/A,TRUE,"Warrington";#N/A,#N/A,TRUE,"Widnes"}</definedName>
    <definedName name="____ccr1_2" localSheetId="3" hidden="1">{#N/A,#N/A,TRUE,"Cover";#N/A,#N/A,TRUE,"Conts";#N/A,#N/A,TRUE,"VOS";#N/A,#N/A,TRUE,"Warrington";#N/A,#N/A,TRUE,"Widnes"}</definedName>
    <definedName name="____ccr1_2" localSheetId="5" hidden="1">{#N/A,#N/A,TRUE,"Cover";#N/A,#N/A,TRUE,"Conts";#N/A,#N/A,TRUE,"VOS";#N/A,#N/A,TRUE,"Warrington";#N/A,#N/A,TRUE,"Widnes"}</definedName>
    <definedName name="____ccr1_2" hidden="1">{#N/A,#N/A,TRUE,"Cover";#N/A,#N/A,TRUE,"Conts";#N/A,#N/A,TRUE,"VOS";#N/A,#N/A,TRUE,"Warrington";#N/A,#N/A,TRUE,"Widnes"}</definedName>
    <definedName name="____ccr1_3" localSheetId="3" hidden="1">{#N/A,#N/A,TRUE,"Cover";#N/A,#N/A,TRUE,"Conts";#N/A,#N/A,TRUE,"VOS";#N/A,#N/A,TRUE,"Warrington";#N/A,#N/A,TRUE,"Widnes"}</definedName>
    <definedName name="____ccr1_3" localSheetId="5" hidden="1">{#N/A,#N/A,TRUE,"Cover";#N/A,#N/A,TRUE,"Conts";#N/A,#N/A,TRUE,"VOS";#N/A,#N/A,TRUE,"Warrington";#N/A,#N/A,TRUE,"Widnes"}</definedName>
    <definedName name="____ccr1_3" hidden="1">{#N/A,#N/A,TRUE,"Cover";#N/A,#N/A,TRUE,"Conts";#N/A,#N/A,TRUE,"VOS";#N/A,#N/A,TRUE,"Warrington";#N/A,#N/A,TRUE,"Widnes"}</definedName>
    <definedName name="____ccr1_4" localSheetId="3" hidden="1">{#N/A,#N/A,TRUE,"Cover";#N/A,#N/A,TRUE,"Conts";#N/A,#N/A,TRUE,"VOS";#N/A,#N/A,TRUE,"Warrington";#N/A,#N/A,TRUE,"Widnes"}</definedName>
    <definedName name="____ccr1_4" localSheetId="5" hidden="1">{#N/A,#N/A,TRUE,"Cover";#N/A,#N/A,TRUE,"Conts";#N/A,#N/A,TRUE,"VOS";#N/A,#N/A,TRUE,"Warrington";#N/A,#N/A,TRUE,"Widnes"}</definedName>
    <definedName name="____ccr1_4" hidden="1">{#N/A,#N/A,TRUE,"Cover";#N/A,#N/A,TRUE,"Conts";#N/A,#N/A,TRUE,"VOS";#N/A,#N/A,TRUE,"Warrington";#N/A,#N/A,TRUE,"Widnes"}</definedName>
    <definedName name="____ccr1_5" localSheetId="3" hidden="1">{#N/A,#N/A,TRUE,"Cover";#N/A,#N/A,TRUE,"Conts";#N/A,#N/A,TRUE,"VOS";#N/A,#N/A,TRUE,"Warrington";#N/A,#N/A,TRUE,"Widnes"}</definedName>
    <definedName name="____ccr1_5" localSheetId="5" hidden="1">{#N/A,#N/A,TRUE,"Cover";#N/A,#N/A,TRUE,"Conts";#N/A,#N/A,TRUE,"VOS";#N/A,#N/A,TRUE,"Warrington";#N/A,#N/A,TRUE,"Widnes"}</definedName>
    <definedName name="____ccr1_5" hidden="1">{#N/A,#N/A,TRUE,"Cover";#N/A,#N/A,TRUE,"Conts";#N/A,#N/A,TRUE,"VOS";#N/A,#N/A,TRUE,"Warrington";#N/A,#N/A,TRUE,"Widnes"}</definedName>
    <definedName name="____dao1">'[22]CT Thang Mo'!$B$189:$H$189</definedName>
    <definedName name="____dao2">'[22]CT Thang Mo'!$B$161:$H$161</definedName>
    <definedName name="____dap2">'[22]CT Thang Mo'!$B$162:$H$162</definedName>
    <definedName name="____day1" localSheetId="8">'[14]Chiet tinh dz22'!#REF!</definedName>
    <definedName name="____day1" localSheetId="10">'[14]Chiet tinh dz22'!#REF!</definedName>
    <definedName name="____day1">'[14]Chiet tinh dz22'!#REF!</definedName>
    <definedName name="____day2">'[15]Chiet tinh dz35'!$H$3</definedName>
    <definedName name="____dbs1" localSheetId="8">'[6]Raw Data'!#REF!</definedName>
    <definedName name="____dbs1" localSheetId="10">'[6]Raw Data'!#REF!</definedName>
    <definedName name="____dbs1">'[6]Raw Data'!#REF!</definedName>
    <definedName name="____dbs11" localSheetId="8">'[6]Raw Data'!#REF!</definedName>
    <definedName name="____dbs11" localSheetId="10">'[6]Raw Data'!#REF!</definedName>
    <definedName name="____dbs11">'[6]Raw Data'!#REF!</definedName>
    <definedName name="____dbs76" localSheetId="8">'[6]Raw Data'!#REF!</definedName>
    <definedName name="____dbs76" localSheetId="10">'[6]Raw Data'!#REF!</definedName>
    <definedName name="____dbs76">'[6]Raw Data'!#REF!</definedName>
    <definedName name="____dbu1" localSheetId="8">'[9]CT Thang Mo'!#REF!</definedName>
    <definedName name="____dbu1" localSheetId="10">'[9]CT Thang Mo'!#REF!</definedName>
    <definedName name="____dbu1">'[9]CT Thang Mo'!#REF!</definedName>
    <definedName name="____dbu2">'[22]CT Thang Mo'!$B$93:$F$93</definedName>
    <definedName name="____dep2" localSheetId="8">#REF!</definedName>
    <definedName name="____dep2" localSheetId="5">#REF!</definedName>
    <definedName name="____dep2" localSheetId="10">#REF!</definedName>
    <definedName name="____dep2">#REF!</definedName>
    <definedName name="____dep3" localSheetId="8">#REF!</definedName>
    <definedName name="____dep3" localSheetId="10">#REF!</definedName>
    <definedName name="____dep3">#REF!</definedName>
    <definedName name="____dim4">#REF!</definedName>
    <definedName name="____e20000" localSheetId="8">#REF!</definedName>
    <definedName name="____e20000" localSheetId="10">#REF!</definedName>
    <definedName name="____e20000">#REF!</definedName>
    <definedName name="____e99991" localSheetId="8">#REF!</definedName>
    <definedName name="____e99991" localSheetId="10">#REF!</definedName>
    <definedName name="____e99991">#REF!</definedName>
    <definedName name="____Eg616103">#REF!</definedName>
    <definedName name="____est1" localSheetId="8">#REF!</definedName>
    <definedName name="____est1" localSheetId="10">#REF!</definedName>
    <definedName name="____est1">#REF!</definedName>
    <definedName name="____ETC01">'[26]SS MH'!$B$1:$S$388</definedName>
    <definedName name="____ext2" localSheetId="8">#REF!</definedName>
    <definedName name="____ext2" localSheetId="5">#REF!</definedName>
    <definedName name="____ext2" localSheetId="10">#REF!</definedName>
    <definedName name="____ext2">#REF!</definedName>
    <definedName name="____ext3" localSheetId="8">#REF!</definedName>
    <definedName name="____ext3" localSheetId="10">#REF!</definedName>
    <definedName name="____ext3">#REF!</definedName>
    <definedName name="____fin2" hidden="1">#REF!</definedName>
    <definedName name="____gon4" localSheetId="8">#REF!</definedName>
    <definedName name="____gon4" localSheetId="10">#REF!</definedName>
    <definedName name="____gon4">#REF!</definedName>
    <definedName name="____har12">#REF!</definedName>
    <definedName name="____har13">#REF!</definedName>
    <definedName name="____har14">#REF!</definedName>
    <definedName name="____har15">#REF!</definedName>
    <definedName name="____har16">#REF!</definedName>
    <definedName name="____IDC2" localSheetId="3">City&amp;" "&amp;State</definedName>
    <definedName name="____IDC2" localSheetId="5">City&amp;" "&amp;State</definedName>
    <definedName name="____IDC2">City&amp;" "&amp;State</definedName>
    <definedName name="____iv66666" localSheetId="5">#REF!</definedName>
    <definedName name="____iv66666">#REF!</definedName>
    <definedName name="____jj300" localSheetId="5">#REF!</definedName>
    <definedName name="____jj300">#REF!</definedName>
    <definedName name="____K85167" localSheetId="8">#REF!</definedName>
    <definedName name="____K85167" localSheetId="10">#REF!</definedName>
    <definedName name="____K85167">#REF!</definedName>
    <definedName name="____L1">#REF!</definedName>
    <definedName name="____lap1" localSheetId="8">#REF!</definedName>
    <definedName name="____lap1" localSheetId="10">#REF!</definedName>
    <definedName name="____lap1">#REF!</definedName>
    <definedName name="____lap2" localSheetId="8">#REF!</definedName>
    <definedName name="____lap2" localSheetId="10">#REF!</definedName>
    <definedName name="____lap2">#REF!</definedName>
    <definedName name="____len2" localSheetId="8">#REF!</definedName>
    <definedName name="____len2" localSheetId="10">#REF!</definedName>
    <definedName name="____len2">#REF!</definedName>
    <definedName name="____len3" localSheetId="8">#REF!</definedName>
    <definedName name="____len3" localSheetId="10">#REF!</definedName>
    <definedName name="____len3">#REF!</definedName>
    <definedName name="____loc1" localSheetId="3">City&amp;" "&amp;State</definedName>
    <definedName name="____loc1" localSheetId="5">City&amp;" "&amp;State</definedName>
    <definedName name="____loc1">City&amp;" "&amp;State</definedName>
    <definedName name="____MCC3" localSheetId="8" hidden="1">{#N/A,#N/A,FALSE,"CCTV"}</definedName>
    <definedName name="____MCC3" localSheetId="3" hidden="1">{#N/A,#N/A,FALSE,"CCTV"}</definedName>
    <definedName name="____MCC3" localSheetId="5" hidden="1">{#N/A,#N/A,FALSE,"CCTV"}</definedName>
    <definedName name="____MCC3" localSheetId="10" hidden="1">{#N/A,#N/A,FALSE,"CCTV"}</definedName>
    <definedName name="____MCC3" hidden="1">{#N/A,#N/A,FALSE,"CCTV"}</definedName>
    <definedName name="____MN1" localSheetId="5">#REF!</definedName>
    <definedName name="____MN1">#REF!</definedName>
    <definedName name="____new10" localSheetId="8">#REF!</definedName>
    <definedName name="____new10" localSheetId="5">#REF!</definedName>
    <definedName name="____new10" localSheetId="10">#REF!</definedName>
    <definedName name="____new10">#REF!</definedName>
    <definedName name="____new11" localSheetId="8">#REF!</definedName>
    <definedName name="____new11" localSheetId="10">#REF!</definedName>
    <definedName name="____new11">#REF!</definedName>
    <definedName name="____new12" localSheetId="8">#REF!</definedName>
    <definedName name="____new12" localSheetId="10">#REF!</definedName>
    <definedName name="____new12">#REF!</definedName>
    <definedName name="____new13" localSheetId="8">#REF!</definedName>
    <definedName name="____new13" localSheetId="10">#REF!</definedName>
    <definedName name="____new13">#REF!</definedName>
    <definedName name="____new14" localSheetId="8">#REF!</definedName>
    <definedName name="____new14" localSheetId="10">#REF!</definedName>
    <definedName name="____new14">#REF!</definedName>
    <definedName name="____new15" localSheetId="8">#REF!</definedName>
    <definedName name="____new15" localSheetId="10">#REF!</definedName>
    <definedName name="____new15">#REF!</definedName>
    <definedName name="____new16" localSheetId="8">#REF!</definedName>
    <definedName name="____new16" localSheetId="10">#REF!</definedName>
    <definedName name="____new16">#REF!</definedName>
    <definedName name="____new17" localSheetId="8">#REF!</definedName>
    <definedName name="____new17" localSheetId="10">#REF!</definedName>
    <definedName name="____new17">#REF!</definedName>
    <definedName name="____new2" localSheetId="8">#REF!</definedName>
    <definedName name="____new2" localSheetId="10">#REF!</definedName>
    <definedName name="____new2">#REF!</definedName>
    <definedName name="____new3" localSheetId="8">#REF!</definedName>
    <definedName name="____new3" localSheetId="10">#REF!</definedName>
    <definedName name="____new3">#REF!</definedName>
    <definedName name="____new4" localSheetId="8">#REF!</definedName>
    <definedName name="____new4" localSheetId="10">#REF!</definedName>
    <definedName name="____new4">#REF!</definedName>
    <definedName name="____new5" localSheetId="8">#REF!</definedName>
    <definedName name="____new5" localSheetId="10">#REF!</definedName>
    <definedName name="____new5">#REF!</definedName>
    <definedName name="____new6" localSheetId="8">#REF!</definedName>
    <definedName name="____new6" localSheetId="10">#REF!</definedName>
    <definedName name="____new6">#REF!</definedName>
    <definedName name="____new7" localSheetId="8">#REF!</definedName>
    <definedName name="____new7" localSheetId="10">#REF!</definedName>
    <definedName name="____new7">#REF!</definedName>
    <definedName name="____new8" localSheetId="8" hidden="1">[13]GRSummary!#REF!</definedName>
    <definedName name="____new8" localSheetId="10" hidden="1">[13]GRSummary!#REF!</definedName>
    <definedName name="____new8" hidden="1">[13]GRSummary!#REF!</definedName>
    <definedName name="____new9" localSheetId="8">#REF!</definedName>
    <definedName name="____new9" localSheetId="5">#REF!</definedName>
    <definedName name="____new9" localSheetId="10">#REF!</definedName>
    <definedName name="____new9">#REF!</definedName>
    <definedName name="____ngk1109" localSheetId="3" hidden="1">{#N/A,#N/A,FALSE,"估價單  (3)"}</definedName>
    <definedName name="____ngk1109" localSheetId="5" hidden="1">{#N/A,#N/A,FALSE,"估價單  (3)"}</definedName>
    <definedName name="____ngk1109" hidden="1">{#N/A,#N/A,FALSE,"估價單  (3)"}</definedName>
    <definedName name="____ngk1109_2" localSheetId="3" hidden="1">{#N/A,#N/A,FALSE,"估價單  (3)"}</definedName>
    <definedName name="____ngk1109_2" localSheetId="5" hidden="1">{#N/A,#N/A,FALSE,"估價單  (3)"}</definedName>
    <definedName name="____ngk1109_2" hidden="1">{#N/A,#N/A,FALSE,"估價單  (3)"}</definedName>
    <definedName name="____ngk1109_3" localSheetId="3" hidden="1">{#N/A,#N/A,FALSE,"估價單  (3)"}</definedName>
    <definedName name="____ngk1109_3" localSheetId="5" hidden="1">{#N/A,#N/A,FALSE,"估價單  (3)"}</definedName>
    <definedName name="____ngk1109_3" hidden="1">{#N/A,#N/A,FALSE,"估價單  (3)"}</definedName>
    <definedName name="____ngk1109_4" localSheetId="3" hidden="1">{#N/A,#N/A,FALSE,"估價單  (3)"}</definedName>
    <definedName name="____ngk1109_4" localSheetId="5" hidden="1">{#N/A,#N/A,FALSE,"估價單  (3)"}</definedName>
    <definedName name="____ngk1109_4" hidden="1">{#N/A,#N/A,FALSE,"估價單  (3)"}</definedName>
    <definedName name="____ngk1109_5" localSheetId="3" hidden="1">{#N/A,#N/A,FALSE,"估價單  (3)"}</definedName>
    <definedName name="____ngk1109_5" localSheetId="5" hidden="1">{#N/A,#N/A,FALSE,"估價單  (3)"}</definedName>
    <definedName name="____ngk1109_5" hidden="1">{#N/A,#N/A,FALSE,"估價單  (3)"}</definedName>
    <definedName name="____No1" localSheetId="8">#REF!</definedName>
    <definedName name="____No1" localSheetId="5">#REF!</definedName>
    <definedName name="____No1" localSheetId="10">#REF!</definedName>
    <definedName name="____No1">#REF!</definedName>
    <definedName name="____No2" localSheetId="8">#REF!</definedName>
    <definedName name="____No2" localSheetId="10">#REF!</definedName>
    <definedName name="____No2">#REF!</definedName>
    <definedName name="____No3" localSheetId="8">#REF!</definedName>
    <definedName name="____No3" localSheetId="10">#REF!</definedName>
    <definedName name="____No3">#REF!</definedName>
    <definedName name="____NS1">#REF!</definedName>
    <definedName name="____old2">'[6]Raw Data'!$B$1:$CF$120</definedName>
    <definedName name="____old3" localSheetId="8" hidden="1">{#N/A,#N/A,FALSE,"Summary";#N/A,#N/A,FALSE,"3TJ";#N/A,#N/A,FALSE,"3TN";#N/A,#N/A,FALSE,"3TP";#N/A,#N/A,FALSE,"3SJ";#N/A,#N/A,FALSE,"3CJ";#N/A,#N/A,FALSE,"3CN";#N/A,#N/A,FALSE,"3CP";#N/A,#N/A,FALSE,"3A"}</definedName>
    <definedName name="____old3" localSheetId="3" hidden="1">{#N/A,#N/A,FALSE,"Summary";#N/A,#N/A,FALSE,"3TJ";#N/A,#N/A,FALSE,"3TN";#N/A,#N/A,FALSE,"3TP";#N/A,#N/A,FALSE,"3SJ";#N/A,#N/A,FALSE,"3CJ";#N/A,#N/A,FALSE,"3CN";#N/A,#N/A,FALSE,"3CP";#N/A,#N/A,FALSE,"3A"}</definedName>
    <definedName name="____old3" localSheetId="5" hidden="1">{#N/A,#N/A,FALSE,"Summary";#N/A,#N/A,FALSE,"3TJ";#N/A,#N/A,FALSE,"3TN";#N/A,#N/A,FALSE,"3TP";#N/A,#N/A,FALSE,"3SJ";#N/A,#N/A,FALSE,"3CJ";#N/A,#N/A,FALSE,"3CN";#N/A,#N/A,FALSE,"3CP";#N/A,#N/A,FALSE,"3A"}</definedName>
    <definedName name="____old3" localSheetId="10"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4">'[6]Raw Data'!$B$1:$CF$120</definedName>
    <definedName name="____old5" localSheetId="8" hidden="1">{#N/A,#N/A,FALSE,"Summary";#N/A,#N/A,FALSE,"3TJ";#N/A,#N/A,FALSE,"3TN";#N/A,#N/A,FALSE,"3TP";#N/A,#N/A,FALSE,"3SJ";#N/A,#N/A,FALSE,"3CJ";#N/A,#N/A,FALSE,"3CN";#N/A,#N/A,FALSE,"3CP";#N/A,#N/A,FALSE,"3A"}</definedName>
    <definedName name="____old5" localSheetId="3" hidden="1">{#N/A,#N/A,FALSE,"Summary";#N/A,#N/A,FALSE,"3TJ";#N/A,#N/A,FALSE,"3TN";#N/A,#N/A,FALSE,"3TP";#N/A,#N/A,FALSE,"3SJ";#N/A,#N/A,FALSE,"3CJ";#N/A,#N/A,FALSE,"3CN";#N/A,#N/A,FALSE,"3CP";#N/A,#N/A,FALSE,"3A"}</definedName>
    <definedName name="____old5" localSheetId="5" hidden="1">{#N/A,#N/A,FALSE,"Summary";#N/A,#N/A,FALSE,"3TJ";#N/A,#N/A,FALSE,"3TN";#N/A,#N/A,FALSE,"3TP";#N/A,#N/A,FALSE,"3SJ";#N/A,#N/A,FALSE,"3CJ";#N/A,#N/A,FALSE,"3CN";#N/A,#N/A,FALSE,"3CP";#N/A,#N/A,FALSE,"3A"}</definedName>
    <definedName name="____old5" localSheetId="10"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6">'[6]Raw Data'!$B$1:$CF$120</definedName>
    <definedName name="____old7" localSheetId="8" hidden="1">{#N/A,#N/A,FALSE,"Summary";#N/A,#N/A,FALSE,"3TJ";#N/A,#N/A,FALSE,"3TN";#N/A,#N/A,FALSE,"3TP";#N/A,#N/A,FALSE,"3SJ";#N/A,#N/A,FALSE,"3CJ";#N/A,#N/A,FALSE,"3CN";#N/A,#N/A,FALSE,"3CP";#N/A,#N/A,FALSE,"3A"}</definedName>
    <definedName name="____old7" localSheetId="3" hidden="1">{#N/A,#N/A,FALSE,"Summary";#N/A,#N/A,FALSE,"3TJ";#N/A,#N/A,FALSE,"3TN";#N/A,#N/A,FALSE,"3TP";#N/A,#N/A,FALSE,"3SJ";#N/A,#N/A,FALSE,"3CJ";#N/A,#N/A,FALSE,"3CN";#N/A,#N/A,FALSE,"3CP";#N/A,#N/A,FALSE,"3A"}</definedName>
    <definedName name="____old7" localSheetId="5" hidden="1">{#N/A,#N/A,FALSE,"Summary";#N/A,#N/A,FALSE,"3TJ";#N/A,#N/A,FALSE,"3TN";#N/A,#N/A,FALSE,"3TP";#N/A,#N/A,FALSE,"3SJ";#N/A,#N/A,FALSE,"3CJ";#N/A,#N/A,FALSE,"3CN";#N/A,#N/A,FALSE,"3CP";#N/A,#N/A,FALSE,"3A"}</definedName>
    <definedName name="____old7" localSheetId="10"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c1" localSheetId="8">#REF!</definedName>
    <definedName name="____pc1" localSheetId="10">#REF!</definedName>
    <definedName name="____pc1">#REF!</definedName>
    <definedName name="____pc2" localSheetId="8">#REF!</definedName>
    <definedName name="____pc2" localSheetId="10">#REF!</definedName>
    <definedName name="____pc2">#REF!</definedName>
    <definedName name="____pc3" localSheetId="8">#REF!</definedName>
    <definedName name="____pc3" localSheetId="10">#REF!</definedName>
    <definedName name="____pc3">#REF!</definedName>
    <definedName name="____pg1" localSheetId="5">'[25]Bill No. 3'!#REF!</definedName>
    <definedName name="____pg1">'[25]Bill No. 3'!#REF!</definedName>
    <definedName name="____pg2" localSheetId="5">'[25]Bill No. 3'!#REF!</definedName>
    <definedName name="____pg2">'[25]Bill No. 3'!#REF!</definedName>
    <definedName name="____pg3" localSheetId="5">'[25]Bill No. 3'!#REF!</definedName>
    <definedName name="____pg3">'[25]Bill No. 3'!#REF!</definedName>
    <definedName name="____pg4" localSheetId="5">'[25]Bill No. 3'!#REF!</definedName>
    <definedName name="____pg4">'[25]Bill No. 3'!#REF!</definedName>
    <definedName name="____pg5">'[25]Bill No. 3'!#REF!</definedName>
    <definedName name="____pn1">'[25]Bill No. 3'!#REF!</definedName>
    <definedName name="____pn2">'[25]Bill No. 3'!#REF!</definedName>
    <definedName name="____pn3">'[25]Bill No. 3'!#REF!</definedName>
    <definedName name="____pn4">'[25]Bill No. 3'!#REF!</definedName>
    <definedName name="____pn5">'[25]Bill No. 3'!#REF!</definedName>
    <definedName name="____QTY1">#N/A</definedName>
    <definedName name="____rim4" localSheetId="5">#REF!</definedName>
    <definedName name="____rim4">#REF!</definedName>
    <definedName name="____rm4" localSheetId="5">#REF!</definedName>
    <definedName name="____rm4">#REF!</definedName>
    <definedName name="____SC1">#N/A</definedName>
    <definedName name="____sdb2" localSheetId="5">#REF!</definedName>
    <definedName name="____sdb2">#REF!</definedName>
    <definedName name="____SEC1200" localSheetId="8">#REF!</definedName>
    <definedName name="____SEC1200" localSheetId="5">#REF!</definedName>
    <definedName name="____SEC1200" localSheetId="10">#REF!</definedName>
    <definedName name="____SEC1200">#REF!</definedName>
    <definedName name="____SHR1">#REF!</definedName>
    <definedName name="____SHR2">#REF!</definedName>
    <definedName name="____sw1" localSheetId="8">#REF!</definedName>
    <definedName name="____sw1" localSheetId="10">#REF!</definedName>
    <definedName name="____sw1">#REF!</definedName>
    <definedName name="____sw2" localSheetId="8">#REF!</definedName>
    <definedName name="____sw2" localSheetId="10">#REF!</definedName>
    <definedName name="____sw2">#REF!</definedName>
    <definedName name="____sw3" localSheetId="8">#REF!</definedName>
    <definedName name="____sw3" localSheetId="10">#REF!</definedName>
    <definedName name="____sw3">#REF!</definedName>
    <definedName name="____sw4" localSheetId="8">#REF!</definedName>
    <definedName name="____sw4" localSheetId="10">#REF!</definedName>
    <definedName name="____sw4">#REF!</definedName>
    <definedName name="____sw5" localSheetId="8">#REF!</definedName>
    <definedName name="____sw5" localSheetId="10">#REF!</definedName>
    <definedName name="____sw5">#REF!</definedName>
    <definedName name="____sw6" localSheetId="8">#REF!</definedName>
    <definedName name="____sw6" localSheetId="10">#REF!</definedName>
    <definedName name="____sw6">#REF!</definedName>
    <definedName name="____sw7" localSheetId="8">#REF!</definedName>
    <definedName name="____sw7" localSheetId="10">#REF!</definedName>
    <definedName name="____sw7">#REF!</definedName>
    <definedName name="____sw70609" localSheetId="8">[10]MTP!#REF!</definedName>
    <definedName name="____sw70609" localSheetId="10">[10]MTP!#REF!</definedName>
    <definedName name="____sw70609">[10]MTP!#REF!</definedName>
    <definedName name="____sw8" localSheetId="8">#REF!</definedName>
    <definedName name="____sw8" localSheetId="5">#REF!</definedName>
    <definedName name="____sw8" localSheetId="10">#REF!</definedName>
    <definedName name="____sw8">#REF!</definedName>
    <definedName name="____sy1">[24]Input!$C$14</definedName>
    <definedName name="____tab2" localSheetId="8">#REF!</definedName>
    <definedName name="____tab2" localSheetId="5">#REF!</definedName>
    <definedName name="____tab2" localSheetId="10">#REF!</definedName>
    <definedName name="____tab2">#REF!</definedName>
    <definedName name="____tax1" localSheetId="5">#REF!</definedName>
    <definedName name="____tax1">#REF!</definedName>
    <definedName name="____tax2">#REF!</definedName>
    <definedName name="____tax3">#REF!</definedName>
    <definedName name="____tax4">#REF!</definedName>
    <definedName name="____TB2">'[20]SPT vs PHI'!$B$2:$C$65</definedName>
    <definedName name="____tbc2" localSheetId="8">#REF!</definedName>
    <definedName name="____tbc2" localSheetId="5">#REF!</definedName>
    <definedName name="____tbc2" localSheetId="10">#REF!</definedName>
    <definedName name="____tbc2">#REF!</definedName>
    <definedName name="____tbc3" localSheetId="8">#REF!</definedName>
    <definedName name="____tbc3" localSheetId="10">#REF!</definedName>
    <definedName name="____tbc3">#REF!</definedName>
    <definedName name="____U14" localSheetId="8">#REF!</definedName>
    <definedName name="____U14" localSheetId="10">#REF!</definedName>
    <definedName name="____U14">#REF!</definedName>
    <definedName name="____U60" localSheetId="8">#REF!</definedName>
    <definedName name="____U60" localSheetId="10">#REF!</definedName>
    <definedName name="____U60">#REF!</definedName>
    <definedName name="____uv10">#REF!</definedName>
    <definedName name="____V01">#N/A</definedName>
    <definedName name="____vc1">'[22]CT Thang Mo'!$B$34:$H$34</definedName>
    <definedName name="____vc2">'[22]CT Thang Mo'!$B$35:$H$35</definedName>
    <definedName name="____vc3">'[22]CT Thang Mo'!$B$36:$H$36</definedName>
    <definedName name="____wet1" localSheetId="5">#REF!</definedName>
    <definedName name="____wet1">#REF!</definedName>
    <definedName name="____wid2" localSheetId="8">#REF!</definedName>
    <definedName name="____wid2" localSheetId="5">#REF!</definedName>
    <definedName name="____wid2" localSheetId="10">#REF!</definedName>
    <definedName name="____wid2">#REF!</definedName>
    <definedName name="____wid3" localSheetId="8">#REF!</definedName>
    <definedName name="____wid3" localSheetId="10">#REF!</definedName>
    <definedName name="____wid3">#REF!</definedName>
    <definedName name="____xlfn.BAHTTEXT" hidden="1">#NAME?</definedName>
    <definedName name="___1.2">[27]BOQ!#REF!</definedName>
    <definedName name="___1.3">[27]BOQ!#REF!</definedName>
    <definedName name="___1.4">[27]BOQ!#REF!</definedName>
    <definedName name="___5A.1">[27]BOQ!#REF!</definedName>
    <definedName name="___5A.2">[27]BOQ!#REF!</definedName>
    <definedName name="___5A.3">[27]BOQ!#REF!</definedName>
    <definedName name="___5B.1">[27]BOQ!#REF!</definedName>
    <definedName name="___5B.2">[27]BOQ!#REF!</definedName>
    <definedName name="___5B.3">[27]BOQ!#REF!</definedName>
    <definedName name="___5B.4">[27]BOQ!#REF!</definedName>
    <definedName name="___6.2">[27]BOQ!#REF!</definedName>
    <definedName name="___6.3">[27]BOQ!#REF!</definedName>
    <definedName name="___6.4">[27]BOQ!#REF!</definedName>
    <definedName name="___A1">'[25]Rate analysis'!$C$2</definedName>
    <definedName name="___a100" localSheetId="5">#REF!</definedName>
    <definedName name="___a100">#REF!</definedName>
    <definedName name="___A100000" localSheetId="5">#REF!</definedName>
    <definedName name="___A100000">#REF!</definedName>
    <definedName name="___a123">#N/A</definedName>
    <definedName name="___a1234">#N/A</definedName>
    <definedName name="___A31" localSheetId="5">#REF!</definedName>
    <definedName name="___A31">#REF!</definedName>
    <definedName name="___A65800" localSheetId="5">#REF!</definedName>
    <definedName name="___A65800">#REF!</definedName>
    <definedName name="___A66000" localSheetId="5">#REF!</definedName>
    <definedName name="___A66000">#REF!</definedName>
    <definedName name="___A70000">#REF!</definedName>
    <definedName name="___A80000">#REF!</definedName>
    <definedName name="___A99999">#REF!</definedName>
    <definedName name="___A999999">#REF!</definedName>
    <definedName name="___AA1">#REF!</definedName>
    <definedName name="___aaa10" localSheetId="8">#REF!</definedName>
    <definedName name="___aaa10" localSheetId="10">#REF!</definedName>
    <definedName name="___aaa10">#REF!</definedName>
    <definedName name="___aaa5" localSheetId="8">#REF!</definedName>
    <definedName name="___aaa5" localSheetId="10">#REF!</definedName>
    <definedName name="___aaa5">#REF!</definedName>
    <definedName name="___AAA51" localSheetId="8">#REF!</definedName>
    <definedName name="___AAA51" localSheetId="10">#REF!</definedName>
    <definedName name="___AAA51">#REF!</definedName>
    <definedName name="___aaa55" localSheetId="8">#REF!</definedName>
    <definedName name="___aaa55" localSheetId="10">#REF!</definedName>
    <definedName name="___aaa55">#REF!</definedName>
    <definedName name="___AAA6" localSheetId="8">#REF!</definedName>
    <definedName name="___AAA6" localSheetId="10">#REF!</definedName>
    <definedName name="___AAA6">#REF!</definedName>
    <definedName name="___AAA7" localSheetId="8">#REF!</definedName>
    <definedName name="___AAA7" localSheetId="10">#REF!</definedName>
    <definedName name="___AAA7">#REF!</definedName>
    <definedName name="___AAD5" localSheetId="8">#REF!</definedName>
    <definedName name="___AAD5" localSheetId="10">#REF!</definedName>
    <definedName name="___AAD5">#REF!</definedName>
    <definedName name="___aad55" localSheetId="8">#REF!</definedName>
    <definedName name="___aad55" localSheetId="10">#REF!</definedName>
    <definedName name="___aad55">#REF!</definedName>
    <definedName name="___ab1" localSheetId="8" hidden="1">{#N/A,#N/A,FALSE,"SumD";#N/A,#N/A,FALSE,"ElecD";#N/A,#N/A,FALSE,"MechD";#N/A,#N/A,FALSE,"GeotD";#N/A,#N/A,FALSE,"PrcsD";#N/A,#N/A,FALSE,"TunnD";#N/A,#N/A,FALSE,"CivlD";#N/A,#N/A,FALSE,"NtwkD";#N/A,#N/A,FALSE,"EstgD";#N/A,#N/A,FALSE,"PEngD"}</definedName>
    <definedName name="___ab1" localSheetId="3" hidden="1">{#N/A,#N/A,FALSE,"SumD";#N/A,#N/A,FALSE,"ElecD";#N/A,#N/A,FALSE,"MechD";#N/A,#N/A,FALSE,"GeotD";#N/A,#N/A,FALSE,"PrcsD";#N/A,#N/A,FALSE,"TunnD";#N/A,#N/A,FALSE,"CivlD";#N/A,#N/A,FALSE,"NtwkD";#N/A,#N/A,FALSE,"EstgD";#N/A,#N/A,FALSE,"PEngD"}</definedName>
    <definedName name="___ab1" localSheetId="5" hidden="1">{#N/A,#N/A,FALSE,"SumD";#N/A,#N/A,FALSE,"ElecD";#N/A,#N/A,FALSE,"MechD";#N/A,#N/A,FALSE,"GeotD";#N/A,#N/A,FALSE,"PrcsD";#N/A,#N/A,FALSE,"TunnD";#N/A,#N/A,FALSE,"CivlD";#N/A,#N/A,FALSE,"NtwkD";#N/A,#N/A,FALSE,"EstgD";#N/A,#N/A,FALSE,"PEngD"}</definedName>
    <definedName name="___ab1" localSheetId="10"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j1" localSheetId="5">#REF!</definedName>
    <definedName name="___aj1">#REF!</definedName>
    <definedName name="___all1">'[16]Raw Data'!$A$1:$K$63</definedName>
    <definedName name="___alt1" localSheetId="5">#REF!</definedName>
    <definedName name="___alt1">#REF!</definedName>
    <definedName name="___ALT2" localSheetId="5">#REF!</definedName>
    <definedName name="___ALT2">#REF!</definedName>
    <definedName name="___ALT3" localSheetId="5">#REF!</definedName>
    <definedName name="___ALT3">#REF!</definedName>
    <definedName name="___ALT4">#REF!</definedName>
    <definedName name="___as1" localSheetId="8" hidden="1">{#N/A,#N/A,FALSE,"SumD";#N/A,#N/A,FALSE,"ElecD";#N/A,#N/A,FALSE,"MechD";#N/A,#N/A,FALSE,"GeotD";#N/A,#N/A,FALSE,"PrcsD";#N/A,#N/A,FALSE,"TunnD";#N/A,#N/A,FALSE,"CivlD";#N/A,#N/A,FALSE,"NtwkD";#N/A,#N/A,FALSE,"EstgD";#N/A,#N/A,FALSE,"PEngD"}</definedName>
    <definedName name="___as1" localSheetId="3" hidden="1">{#N/A,#N/A,FALSE,"SumD";#N/A,#N/A,FALSE,"ElecD";#N/A,#N/A,FALSE,"MechD";#N/A,#N/A,FALSE,"GeotD";#N/A,#N/A,FALSE,"PrcsD";#N/A,#N/A,FALSE,"TunnD";#N/A,#N/A,FALSE,"CivlD";#N/A,#N/A,FALSE,"NtwkD";#N/A,#N/A,FALSE,"EstgD";#N/A,#N/A,FALSE,"PEngD"}</definedName>
    <definedName name="___as1" localSheetId="5" hidden="1">{#N/A,#N/A,FALSE,"SumD";#N/A,#N/A,FALSE,"ElecD";#N/A,#N/A,FALSE,"MechD";#N/A,#N/A,FALSE,"GeotD";#N/A,#N/A,FALSE,"PrcsD";#N/A,#N/A,FALSE,"TunnD";#N/A,#N/A,FALSE,"CivlD";#N/A,#N/A,FALSE,"NtwkD";#N/A,#N/A,FALSE,"EstgD";#N/A,#N/A,FALSE,"PEngD"}</definedName>
    <definedName name="___as1" localSheetId="10"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ATD2">[25]ATD!$A$7:$C$115</definedName>
    <definedName name="___B19000" localSheetId="8">#REF!</definedName>
    <definedName name="___B19000" localSheetId="5">#REF!</definedName>
    <definedName name="___B19000" localSheetId="10">#REF!</definedName>
    <definedName name="___B19000">#REF!</definedName>
    <definedName name="___B19999" localSheetId="8">#REF!</definedName>
    <definedName name="___B19999" localSheetId="10">#REF!</definedName>
    <definedName name="___B19999">#REF!</definedName>
    <definedName name="___B20000" localSheetId="8">#REF!</definedName>
    <definedName name="___B20000" localSheetId="10">#REF!</definedName>
    <definedName name="___B20000">#REF!</definedName>
    <definedName name="___b201185">#REF!</definedName>
    <definedName name="___BDR1" localSheetId="8">#REF!</definedName>
    <definedName name="___BDR1" localSheetId="10">#REF!</definedName>
    <definedName name="___BDR1">#REF!</definedName>
    <definedName name="___BDR2" localSheetId="8">#REF!</definedName>
    <definedName name="___BDR2" localSheetId="10">#REF!</definedName>
    <definedName name="___BDR2">#REF!</definedName>
    <definedName name="___BIL1">'[23]Data Sheet'!$B$42</definedName>
    <definedName name="___BLK2">[19]BLK2!$A$1:$IV$65536</definedName>
    <definedName name="___BLK3">[19]BLK3!$A$1:$IV$65536</definedName>
    <definedName name="___bol1" localSheetId="8">#REF!</definedName>
    <definedName name="___bol1" localSheetId="5">#REF!</definedName>
    <definedName name="___bol1" localSheetId="10">#REF!</definedName>
    <definedName name="___bol1">#REF!</definedName>
    <definedName name="___boq1" localSheetId="5">[20]BOQ!#REF!</definedName>
    <definedName name="___boq1">[20]BOQ!#REF!</definedName>
    <definedName name="___BTM250" localSheetId="8">#REF!</definedName>
    <definedName name="___BTM250" localSheetId="5">#REF!</definedName>
    <definedName name="___BTM250" localSheetId="10">#REF!</definedName>
    <definedName name="___BTM250">#REF!</definedName>
    <definedName name="___BVS4" localSheetId="5">'[11]Ra  stair'!#REF!</definedName>
    <definedName name="___BVS4">'[11]Ra  stair'!#REF!</definedName>
    <definedName name="___can430">40.73</definedName>
    <definedName name="___can435">43.3</definedName>
    <definedName name="___cat12" localSheetId="3" hidden="1">{#N/A,#N/A,TRUE,"Front";#N/A,#N/A,TRUE,"Simple Letter";#N/A,#N/A,TRUE,"Inside";#N/A,#N/A,TRUE,"Contents";#N/A,#N/A,TRUE,"Basis";#N/A,#N/A,TRUE,"Inclusions";#N/A,#N/A,TRUE,"Exclusions";#N/A,#N/A,TRUE,"Areas";#N/A,#N/A,TRUE,"Summary";#N/A,#N/A,TRUE,"Detail"}</definedName>
    <definedName name="___cat12" localSheetId="5" hidden="1">{#N/A,#N/A,TRUE,"Front";#N/A,#N/A,TRUE,"Simple Letter";#N/A,#N/A,TRUE,"Inside";#N/A,#N/A,TRUE,"Contents";#N/A,#N/A,TRUE,"Basis";#N/A,#N/A,TRUE,"Inclusions";#N/A,#N/A,TRUE,"Exclusions";#N/A,#N/A,TRUE,"Areas";#N/A,#N/A,TRUE,"Summary";#N/A,#N/A,TRUE,"Detail"}</definedName>
    <definedName name="___cat12" hidden="1">{#N/A,#N/A,TRUE,"Front";#N/A,#N/A,TRUE,"Simple Letter";#N/A,#N/A,TRUE,"Inside";#N/A,#N/A,TRUE,"Contents";#N/A,#N/A,TRUE,"Basis";#N/A,#N/A,TRUE,"Inclusions";#N/A,#N/A,TRUE,"Exclusions";#N/A,#N/A,TRUE,"Areas";#N/A,#N/A,TRUE,"Summary";#N/A,#N/A,TRUE,"Detail"}</definedName>
    <definedName name="___cat123" localSheetId="3">City&amp;" "&amp;State</definedName>
    <definedName name="___cat123" localSheetId="5">City&amp;" "&amp;State</definedName>
    <definedName name="___cat123">City&amp;" "&amp;State</definedName>
    <definedName name="___ccr1" localSheetId="8" hidden="1">{#N/A,#N/A,TRUE,"Cover";#N/A,#N/A,TRUE,"Conts";#N/A,#N/A,TRUE,"VOS";#N/A,#N/A,TRUE,"Warrington";#N/A,#N/A,TRUE,"Widnes"}</definedName>
    <definedName name="___ccr1" localSheetId="3" hidden="1">{#N/A,#N/A,TRUE,"Cover";#N/A,#N/A,TRUE,"Conts";#N/A,#N/A,TRUE,"VOS";#N/A,#N/A,TRUE,"Warrington";#N/A,#N/A,TRUE,"Widnes"}</definedName>
    <definedName name="___ccr1" localSheetId="5" hidden="1">{#N/A,#N/A,TRUE,"Cover";#N/A,#N/A,TRUE,"Conts";#N/A,#N/A,TRUE,"VOS";#N/A,#N/A,TRUE,"Warrington";#N/A,#N/A,TRUE,"Widnes"}</definedName>
    <definedName name="___ccr1" localSheetId="10" hidden="1">{#N/A,#N/A,TRUE,"Cover";#N/A,#N/A,TRUE,"Conts";#N/A,#N/A,TRUE,"VOS";#N/A,#N/A,TRUE,"Warrington";#N/A,#N/A,TRUE,"Widnes"}</definedName>
    <definedName name="___ccr1" hidden="1">{#N/A,#N/A,TRUE,"Cover";#N/A,#N/A,TRUE,"Conts";#N/A,#N/A,TRUE,"VOS";#N/A,#N/A,TRUE,"Warrington";#N/A,#N/A,TRUE,"Widnes"}</definedName>
    <definedName name="___ccr1_1" localSheetId="3" hidden="1">{#N/A,#N/A,TRUE,"Cover";#N/A,#N/A,TRUE,"Conts";#N/A,#N/A,TRUE,"VOS";#N/A,#N/A,TRUE,"Warrington";#N/A,#N/A,TRUE,"Widnes"}</definedName>
    <definedName name="___ccr1_1" localSheetId="5" hidden="1">{#N/A,#N/A,TRUE,"Cover";#N/A,#N/A,TRUE,"Conts";#N/A,#N/A,TRUE,"VOS";#N/A,#N/A,TRUE,"Warrington";#N/A,#N/A,TRUE,"Widnes"}</definedName>
    <definedName name="___ccr1_1" hidden="1">{#N/A,#N/A,TRUE,"Cover";#N/A,#N/A,TRUE,"Conts";#N/A,#N/A,TRUE,"VOS";#N/A,#N/A,TRUE,"Warrington";#N/A,#N/A,TRUE,"Widnes"}</definedName>
    <definedName name="___ccr1_2" localSheetId="3" hidden="1">{#N/A,#N/A,TRUE,"Cover";#N/A,#N/A,TRUE,"Conts";#N/A,#N/A,TRUE,"VOS";#N/A,#N/A,TRUE,"Warrington";#N/A,#N/A,TRUE,"Widnes"}</definedName>
    <definedName name="___ccr1_2" localSheetId="5" hidden="1">{#N/A,#N/A,TRUE,"Cover";#N/A,#N/A,TRUE,"Conts";#N/A,#N/A,TRUE,"VOS";#N/A,#N/A,TRUE,"Warrington";#N/A,#N/A,TRUE,"Widnes"}</definedName>
    <definedName name="___ccr1_2" hidden="1">{#N/A,#N/A,TRUE,"Cover";#N/A,#N/A,TRUE,"Conts";#N/A,#N/A,TRUE,"VOS";#N/A,#N/A,TRUE,"Warrington";#N/A,#N/A,TRUE,"Widnes"}</definedName>
    <definedName name="___ccr1_3" localSheetId="3" hidden="1">{#N/A,#N/A,TRUE,"Cover";#N/A,#N/A,TRUE,"Conts";#N/A,#N/A,TRUE,"VOS";#N/A,#N/A,TRUE,"Warrington";#N/A,#N/A,TRUE,"Widnes"}</definedName>
    <definedName name="___ccr1_3" localSheetId="5" hidden="1">{#N/A,#N/A,TRUE,"Cover";#N/A,#N/A,TRUE,"Conts";#N/A,#N/A,TRUE,"VOS";#N/A,#N/A,TRUE,"Warrington";#N/A,#N/A,TRUE,"Widnes"}</definedName>
    <definedName name="___ccr1_3" hidden="1">{#N/A,#N/A,TRUE,"Cover";#N/A,#N/A,TRUE,"Conts";#N/A,#N/A,TRUE,"VOS";#N/A,#N/A,TRUE,"Warrington";#N/A,#N/A,TRUE,"Widnes"}</definedName>
    <definedName name="___ccr1_4" localSheetId="3" hidden="1">{#N/A,#N/A,TRUE,"Cover";#N/A,#N/A,TRUE,"Conts";#N/A,#N/A,TRUE,"VOS";#N/A,#N/A,TRUE,"Warrington";#N/A,#N/A,TRUE,"Widnes"}</definedName>
    <definedName name="___ccr1_4" localSheetId="5" hidden="1">{#N/A,#N/A,TRUE,"Cover";#N/A,#N/A,TRUE,"Conts";#N/A,#N/A,TRUE,"VOS";#N/A,#N/A,TRUE,"Warrington";#N/A,#N/A,TRUE,"Widnes"}</definedName>
    <definedName name="___ccr1_4" hidden="1">{#N/A,#N/A,TRUE,"Cover";#N/A,#N/A,TRUE,"Conts";#N/A,#N/A,TRUE,"VOS";#N/A,#N/A,TRUE,"Warrington";#N/A,#N/A,TRUE,"Widnes"}</definedName>
    <definedName name="___ccr1_5" localSheetId="3" hidden="1">{#N/A,#N/A,TRUE,"Cover";#N/A,#N/A,TRUE,"Conts";#N/A,#N/A,TRUE,"VOS";#N/A,#N/A,TRUE,"Warrington";#N/A,#N/A,TRUE,"Widnes"}</definedName>
    <definedName name="___ccr1_5" localSheetId="5" hidden="1">{#N/A,#N/A,TRUE,"Cover";#N/A,#N/A,TRUE,"Conts";#N/A,#N/A,TRUE,"VOS";#N/A,#N/A,TRUE,"Warrington";#N/A,#N/A,TRUE,"Widnes"}</definedName>
    <definedName name="___ccr1_5" hidden="1">{#N/A,#N/A,TRUE,"Cover";#N/A,#N/A,TRUE,"Conts";#N/A,#N/A,TRUE,"VOS";#N/A,#N/A,TRUE,"Warrington";#N/A,#N/A,TRUE,"Widnes"}</definedName>
    <definedName name="___COL10">'[28]col-reinft1'!#REF!</definedName>
    <definedName name="___COL101">'[29]col-reinft1'!#REF!</definedName>
    <definedName name="___COL11">'[28]col-reinft1'!#REF!</definedName>
    <definedName name="___COL111">'[29]col-reinft1'!#REF!</definedName>
    <definedName name="___Ctr10" localSheetId="8">#REF!</definedName>
    <definedName name="___Ctr10" localSheetId="5">#REF!</definedName>
    <definedName name="___Ctr10" localSheetId="10">#REF!</definedName>
    <definedName name="___Ctr10">#REF!</definedName>
    <definedName name="___dao1">'[22]CT Thang Mo'!$B$189:$H$189</definedName>
    <definedName name="___dao2">'[22]CT Thang Mo'!$B$161:$H$161</definedName>
    <definedName name="___dap2">'[22]CT Thang Mo'!$B$162:$H$162</definedName>
    <definedName name="___day1" localSheetId="8">'[14]Chiet tinh dz22'!#REF!</definedName>
    <definedName name="___day1" localSheetId="10">'[14]Chiet tinh dz22'!#REF!</definedName>
    <definedName name="___day1">'[14]Chiet tinh dz22'!#REF!</definedName>
    <definedName name="___day2">'[15]Chiet tinh dz35'!$H$3</definedName>
    <definedName name="___dbs1" localSheetId="8">'[16]Raw Data'!#REF!</definedName>
    <definedName name="___dbs1" localSheetId="10">'[16]Raw Data'!#REF!</definedName>
    <definedName name="___dbs1">'[16]Raw Data'!#REF!</definedName>
    <definedName name="___dbs11" localSheetId="8">'[16]Raw Data'!#REF!</definedName>
    <definedName name="___dbs11" localSheetId="10">'[16]Raw Data'!#REF!</definedName>
    <definedName name="___dbs11">'[16]Raw Data'!#REF!</definedName>
    <definedName name="___dbs76" localSheetId="8">'[16]Raw Data'!#REF!</definedName>
    <definedName name="___dbs76" localSheetId="10">'[16]Raw Data'!#REF!</definedName>
    <definedName name="___dbs76">'[16]Raw Data'!#REF!</definedName>
    <definedName name="___dbu1" localSheetId="8">'[9]CT Thang Mo'!#REF!</definedName>
    <definedName name="___dbu1" localSheetId="10">'[9]CT Thang Mo'!#REF!</definedName>
    <definedName name="___dbu1">'[9]CT Thang Mo'!#REF!</definedName>
    <definedName name="___dbu2">'[22]CT Thang Mo'!$B$93:$F$93</definedName>
    <definedName name="___dep2" localSheetId="8">#REF!</definedName>
    <definedName name="___dep2" localSheetId="5">#REF!</definedName>
    <definedName name="___dep2" localSheetId="10">#REF!</definedName>
    <definedName name="___dep2">#REF!</definedName>
    <definedName name="___dep3" localSheetId="8">#REF!</definedName>
    <definedName name="___dep3" localSheetId="10">#REF!</definedName>
    <definedName name="___dep3">#REF!</definedName>
    <definedName name="___dim4">#REF!</definedName>
    <definedName name="___e20000" localSheetId="8">#REF!</definedName>
    <definedName name="___e20000" localSheetId="10">#REF!</definedName>
    <definedName name="___e20000">#REF!</definedName>
    <definedName name="___e99991" localSheetId="8">#REF!</definedName>
    <definedName name="___e99991" localSheetId="10">#REF!</definedName>
    <definedName name="___e99991">#REF!</definedName>
    <definedName name="___Eg616103">#REF!</definedName>
    <definedName name="___est1" localSheetId="8">#REF!</definedName>
    <definedName name="___est1" localSheetId="10">#REF!</definedName>
    <definedName name="___est1">#REF!</definedName>
    <definedName name="___ETC01">'[26]SS MH'!$B$1:$S$388</definedName>
    <definedName name="___exc1" localSheetId="8">#REF!</definedName>
    <definedName name="___exc1" localSheetId="5">#REF!</definedName>
    <definedName name="___exc1" localSheetId="10">#REF!</definedName>
    <definedName name="___exc1">#REF!</definedName>
    <definedName name="___exc11" localSheetId="8">#REF!</definedName>
    <definedName name="___exc11" localSheetId="10">#REF!</definedName>
    <definedName name="___exc11">#REF!</definedName>
    <definedName name="___exc2" localSheetId="8">#REF!</definedName>
    <definedName name="___exc2" localSheetId="10">#REF!</definedName>
    <definedName name="___exc2">#REF!</definedName>
    <definedName name="___EXC3" localSheetId="8">#REF!</definedName>
    <definedName name="___EXC3" localSheetId="10">#REF!</definedName>
    <definedName name="___EXC3">#REF!</definedName>
    <definedName name="___EXC4" localSheetId="8">#REF!</definedName>
    <definedName name="___EXC4" localSheetId="10">#REF!</definedName>
    <definedName name="___EXC4">#REF!</definedName>
    <definedName name="___ext2" localSheetId="8">#REF!</definedName>
    <definedName name="___ext2" localSheetId="10">#REF!</definedName>
    <definedName name="___ext2">#REF!</definedName>
    <definedName name="___ext3" localSheetId="8">#REF!</definedName>
    <definedName name="___ext3" localSheetId="10">#REF!</definedName>
    <definedName name="___ext3">#REF!</definedName>
    <definedName name="___F1" localSheetId="8">#REF!</definedName>
    <definedName name="___F1" localSheetId="10">#REF!</definedName>
    <definedName name="___F1">#REF!</definedName>
    <definedName name="___fin2" hidden="1">#REF!</definedName>
    <definedName name="___foo2" localSheetId="8">#REF!</definedName>
    <definedName name="___foo2" localSheetId="10">#REF!</definedName>
    <definedName name="___foo2">#REF!</definedName>
    <definedName name="___foo3" localSheetId="8">#REF!</definedName>
    <definedName name="___foo3" localSheetId="10">#REF!</definedName>
    <definedName name="___foo3">#REF!</definedName>
    <definedName name="___FOO4" localSheetId="8">#REF!</definedName>
    <definedName name="___FOO4" localSheetId="10">#REF!</definedName>
    <definedName name="___FOO4">#REF!</definedName>
    <definedName name="___gon4" localSheetId="8">#REF!</definedName>
    <definedName name="___gon4" localSheetId="10">#REF!</definedName>
    <definedName name="___gon4">#REF!</definedName>
    <definedName name="___har12">#REF!</definedName>
    <definedName name="___har13">#REF!</definedName>
    <definedName name="___har14">#REF!</definedName>
    <definedName name="___har15">#REF!</definedName>
    <definedName name="___har16">#REF!</definedName>
    <definedName name="___hp10" localSheetId="3" hidden="1">{#N/A,#N/A,TRUE,"Front";#N/A,#N/A,TRUE,"Simple Letter";#N/A,#N/A,TRUE,"Inside";#N/A,#N/A,TRUE,"Contents";#N/A,#N/A,TRUE,"Basis";#N/A,#N/A,TRUE,"Inclusions";#N/A,#N/A,TRUE,"Exclusions";#N/A,#N/A,TRUE,"Areas";#N/A,#N/A,TRUE,"Summary";#N/A,#N/A,TRUE,"Detail"}</definedName>
    <definedName name="___hp10" localSheetId="5" hidden="1">{#N/A,#N/A,TRUE,"Front";#N/A,#N/A,TRUE,"Simple Letter";#N/A,#N/A,TRUE,"Inside";#N/A,#N/A,TRUE,"Contents";#N/A,#N/A,TRUE,"Basis";#N/A,#N/A,TRUE,"Inclusions";#N/A,#N/A,TRUE,"Exclusions";#N/A,#N/A,TRUE,"Areas";#N/A,#N/A,TRUE,"Summary";#N/A,#N/A,TRUE,"Detail"}</definedName>
    <definedName name="___hp10" hidden="1">{#N/A,#N/A,TRUE,"Front";#N/A,#N/A,TRUE,"Simple Letter";#N/A,#N/A,TRUE,"Inside";#N/A,#N/A,TRUE,"Contents";#N/A,#N/A,TRUE,"Basis";#N/A,#N/A,TRUE,"Inclusions";#N/A,#N/A,TRUE,"Exclusions";#N/A,#N/A,TRUE,"Areas";#N/A,#N/A,TRUE,"Summary";#N/A,#N/A,TRUE,"Detail"}</definedName>
    <definedName name="___IDC2" localSheetId="3">City&amp;" "&amp;State</definedName>
    <definedName name="___IDC2" localSheetId="5">City&amp;" "&amp;State</definedName>
    <definedName name="___IDC2">City&amp;" "&amp;State</definedName>
    <definedName name="___INDEX_SHEET___ASAP_Utilities" localSheetId="8">#REF!</definedName>
    <definedName name="___INDEX_SHEET___ASAP_Utilities" localSheetId="5">#REF!</definedName>
    <definedName name="___INDEX_SHEET___ASAP_Utilities" localSheetId="10">#REF!</definedName>
    <definedName name="___INDEX_SHEET___ASAP_Utilities">#REF!</definedName>
    <definedName name="___iv66666" localSheetId="5">#REF!</definedName>
    <definedName name="___iv66666">#REF!</definedName>
    <definedName name="___jj300">#REF!</definedName>
    <definedName name="___K85167" localSheetId="8">#REF!</definedName>
    <definedName name="___K85167" localSheetId="10">#REF!</definedName>
    <definedName name="___K85167">#REF!</definedName>
    <definedName name="___L1">#REF!</definedName>
    <definedName name="___lap1" localSheetId="8">#REF!</definedName>
    <definedName name="___lap1" localSheetId="10">#REF!</definedName>
    <definedName name="___lap1">#REF!</definedName>
    <definedName name="___lap2" localSheetId="8">#REF!</definedName>
    <definedName name="___lap2" localSheetId="10">#REF!</definedName>
    <definedName name="___lap2">#REF!</definedName>
    <definedName name="___LEA1">#REF!</definedName>
    <definedName name="___len2" localSheetId="8">#REF!</definedName>
    <definedName name="___len2" localSheetId="10">#REF!</definedName>
    <definedName name="___len2">#REF!</definedName>
    <definedName name="___len3" localSheetId="8">#REF!</definedName>
    <definedName name="___len3" localSheetId="10">#REF!</definedName>
    <definedName name="___len3">#REF!</definedName>
    <definedName name="___loc1" localSheetId="3">City&amp;" "&amp;State</definedName>
    <definedName name="___loc1" localSheetId="5">City&amp;" "&amp;State</definedName>
    <definedName name="___loc1">City&amp;" "&amp;State</definedName>
    <definedName name="___MCC3" localSheetId="8" hidden="1">{#N/A,#N/A,FALSE,"CCTV"}</definedName>
    <definedName name="___MCC3" localSheetId="3" hidden="1">{#N/A,#N/A,FALSE,"CCTV"}</definedName>
    <definedName name="___MCC3" localSheetId="5" hidden="1">{#N/A,#N/A,FALSE,"CCTV"}</definedName>
    <definedName name="___MCC3" localSheetId="10" hidden="1">{#N/A,#N/A,FALSE,"CCTV"}</definedName>
    <definedName name="___MCC3" hidden="1">{#N/A,#N/A,FALSE,"CCTV"}</definedName>
    <definedName name="___MN1" localSheetId="5">#REF!</definedName>
    <definedName name="___MN1">#REF!</definedName>
    <definedName name="___new10" localSheetId="8">#REF!</definedName>
    <definedName name="___new10" localSheetId="5">#REF!</definedName>
    <definedName name="___new10" localSheetId="10">#REF!</definedName>
    <definedName name="___new10">#REF!</definedName>
    <definedName name="___new11" localSheetId="8">#REF!</definedName>
    <definedName name="___new11" localSheetId="10">#REF!</definedName>
    <definedName name="___new11">#REF!</definedName>
    <definedName name="___new12" localSheetId="8">#REF!</definedName>
    <definedName name="___new12" localSheetId="10">#REF!</definedName>
    <definedName name="___new12">#REF!</definedName>
    <definedName name="___new13" localSheetId="8">#REF!</definedName>
    <definedName name="___new13" localSheetId="10">#REF!</definedName>
    <definedName name="___new13">#REF!</definedName>
    <definedName name="___new14" localSheetId="8">#REF!</definedName>
    <definedName name="___new14" localSheetId="10">#REF!</definedName>
    <definedName name="___new14">#REF!</definedName>
    <definedName name="___new15" localSheetId="8">#REF!</definedName>
    <definedName name="___new15" localSheetId="10">#REF!</definedName>
    <definedName name="___new15">#REF!</definedName>
    <definedName name="___new16" localSheetId="8">#REF!</definedName>
    <definedName name="___new16" localSheetId="10">#REF!</definedName>
    <definedName name="___new16">#REF!</definedName>
    <definedName name="___new17" localSheetId="8">#REF!</definedName>
    <definedName name="___new17" localSheetId="10">#REF!</definedName>
    <definedName name="___new17">#REF!</definedName>
    <definedName name="___new2" localSheetId="8">#REF!</definedName>
    <definedName name="___new2" localSheetId="10">#REF!</definedName>
    <definedName name="___new2">#REF!</definedName>
    <definedName name="___new3" localSheetId="8">#REF!</definedName>
    <definedName name="___new3" localSheetId="10">#REF!</definedName>
    <definedName name="___new3">#REF!</definedName>
    <definedName name="___new4" localSheetId="8">#REF!</definedName>
    <definedName name="___new4" localSheetId="10">#REF!</definedName>
    <definedName name="___new4">#REF!</definedName>
    <definedName name="___new5" localSheetId="8">#REF!</definedName>
    <definedName name="___new5" localSheetId="10">#REF!</definedName>
    <definedName name="___new5">#REF!</definedName>
    <definedName name="___new6" localSheetId="8">#REF!</definedName>
    <definedName name="___new6" localSheetId="10">#REF!</definedName>
    <definedName name="___new6">#REF!</definedName>
    <definedName name="___new7" localSheetId="8">#REF!</definedName>
    <definedName name="___new7" localSheetId="10">#REF!</definedName>
    <definedName name="___new7">#REF!</definedName>
    <definedName name="___new8" localSheetId="8" hidden="1">[13]GRSummary!#REF!</definedName>
    <definedName name="___new8" localSheetId="10" hidden="1">[13]GRSummary!#REF!</definedName>
    <definedName name="___new8" hidden="1">[13]GRSummary!#REF!</definedName>
    <definedName name="___new9" localSheetId="8">#REF!</definedName>
    <definedName name="___new9" localSheetId="5">#REF!</definedName>
    <definedName name="___new9" localSheetId="10">#REF!</definedName>
    <definedName name="___new9">#REF!</definedName>
    <definedName name="___ngk1109" localSheetId="3" hidden="1">{#N/A,#N/A,FALSE,"估價單  (3)"}</definedName>
    <definedName name="___ngk1109" localSheetId="5" hidden="1">{#N/A,#N/A,FALSE,"估價單  (3)"}</definedName>
    <definedName name="___ngk1109" hidden="1">{#N/A,#N/A,FALSE,"估價單  (3)"}</definedName>
    <definedName name="___ngk1109_2" localSheetId="3" hidden="1">{#N/A,#N/A,FALSE,"估價單  (3)"}</definedName>
    <definedName name="___ngk1109_2" localSheetId="5" hidden="1">{#N/A,#N/A,FALSE,"估價單  (3)"}</definedName>
    <definedName name="___ngk1109_2" hidden="1">{#N/A,#N/A,FALSE,"估價單  (3)"}</definedName>
    <definedName name="___ngk1109_3" localSheetId="3" hidden="1">{#N/A,#N/A,FALSE,"估價單  (3)"}</definedName>
    <definedName name="___ngk1109_3" localSheetId="5" hidden="1">{#N/A,#N/A,FALSE,"估價單  (3)"}</definedName>
    <definedName name="___ngk1109_3" hidden="1">{#N/A,#N/A,FALSE,"估價單  (3)"}</definedName>
    <definedName name="___ngk1109_4" localSheetId="3" hidden="1">{#N/A,#N/A,FALSE,"估價單  (3)"}</definedName>
    <definedName name="___ngk1109_4" localSheetId="5" hidden="1">{#N/A,#N/A,FALSE,"估價單  (3)"}</definedName>
    <definedName name="___ngk1109_4" hidden="1">{#N/A,#N/A,FALSE,"估價單  (3)"}</definedName>
    <definedName name="___ngk1109_5" localSheetId="3" hidden="1">{#N/A,#N/A,FALSE,"估價單  (3)"}</definedName>
    <definedName name="___ngk1109_5" localSheetId="5" hidden="1">{#N/A,#N/A,FALSE,"估價單  (3)"}</definedName>
    <definedName name="___ngk1109_5" hidden="1">{#N/A,#N/A,FALSE,"估價單  (3)"}</definedName>
    <definedName name="___No1" localSheetId="8">#REF!</definedName>
    <definedName name="___No1" localSheetId="5">#REF!</definedName>
    <definedName name="___No1" localSheetId="10">#REF!</definedName>
    <definedName name="___No1">#REF!</definedName>
    <definedName name="___No2" localSheetId="8">#REF!</definedName>
    <definedName name="___No2" localSheetId="10">#REF!</definedName>
    <definedName name="___No2">#REF!</definedName>
    <definedName name="___No3" localSheetId="8">#REF!</definedName>
    <definedName name="___No3" localSheetId="10">#REF!</definedName>
    <definedName name="___No3">#REF!</definedName>
    <definedName name="___NS1">#REF!</definedName>
    <definedName name="___OCM01">[30]office!$A$19</definedName>
    <definedName name="___old2">'[16]Raw Data'!$B$1:$CF$120</definedName>
    <definedName name="___old3" localSheetId="8" hidden="1">{#N/A,#N/A,FALSE,"Summary";#N/A,#N/A,FALSE,"3TJ";#N/A,#N/A,FALSE,"3TN";#N/A,#N/A,FALSE,"3TP";#N/A,#N/A,FALSE,"3SJ";#N/A,#N/A,FALSE,"3CJ";#N/A,#N/A,FALSE,"3CN";#N/A,#N/A,FALSE,"3CP";#N/A,#N/A,FALSE,"3A"}</definedName>
    <definedName name="___old3" localSheetId="3" hidden="1">{#N/A,#N/A,FALSE,"Summary";#N/A,#N/A,FALSE,"3TJ";#N/A,#N/A,FALSE,"3TN";#N/A,#N/A,FALSE,"3TP";#N/A,#N/A,FALSE,"3SJ";#N/A,#N/A,FALSE,"3CJ";#N/A,#N/A,FALSE,"3CN";#N/A,#N/A,FALSE,"3CP";#N/A,#N/A,FALSE,"3A"}</definedName>
    <definedName name="___old3" localSheetId="5" hidden="1">{#N/A,#N/A,FALSE,"Summary";#N/A,#N/A,FALSE,"3TJ";#N/A,#N/A,FALSE,"3TN";#N/A,#N/A,FALSE,"3TP";#N/A,#N/A,FALSE,"3SJ";#N/A,#N/A,FALSE,"3CJ";#N/A,#N/A,FALSE,"3CN";#N/A,#N/A,FALSE,"3CP";#N/A,#N/A,FALSE,"3A"}</definedName>
    <definedName name="___old3" localSheetId="10"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4">'[16]Raw Data'!$B$1:$CF$120</definedName>
    <definedName name="___old5" localSheetId="8" hidden="1">{#N/A,#N/A,FALSE,"Summary";#N/A,#N/A,FALSE,"3TJ";#N/A,#N/A,FALSE,"3TN";#N/A,#N/A,FALSE,"3TP";#N/A,#N/A,FALSE,"3SJ";#N/A,#N/A,FALSE,"3CJ";#N/A,#N/A,FALSE,"3CN";#N/A,#N/A,FALSE,"3CP";#N/A,#N/A,FALSE,"3A"}</definedName>
    <definedName name="___old5" localSheetId="3" hidden="1">{#N/A,#N/A,FALSE,"Summary";#N/A,#N/A,FALSE,"3TJ";#N/A,#N/A,FALSE,"3TN";#N/A,#N/A,FALSE,"3TP";#N/A,#N/A,FALSE,"3SJ";#N/A,#N/A,FALSE,"3CJ";#N/A,#N/A,FALSE,"3CN";#N/A,#N/A,FALSE,"3CP";#N/A,#N/A,FALSE,"3A"}</definedName>
    <definedName name="___old5" localSheetId="5" hidden="1">{#N/A,#N/A,FALSE,"Summary";#N/A,#N/A,FALSE,"3TJ";#N/A,#N/A,FALSE,"3TN";#N/A,#N/A,FALSE,"3TP";#N/A,#N/A,FALSE,"3SJ";#N/A,#N/A,FALSE,"3CJ";#N/A,#N/A,FALSE,"3CN";#N/A,#N/A,FALSE,"3CP";#N/A,#N/A,FALSE,"3A"}</definedName>
    <definedName name="___old5" localSheetId="10"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6">'[16]Raw Data'!$B$1:$CF$120</definedName>
    <definedName name="___old7" localSheetId="8" hidden="1">{#N/A,#N/A,FALSE,"Summary";#N/A,#N/A,FALSE,"3TJ";#N/A,#N/A,FALSE,"3TN";#N/A,#N/A,FALSE,"3TP";#N/A,#N/A,FALSE,"3SJ";#N/A,#N/A,FALSE,"3CJ";#N/A,#N/A,FALSE,"3CN";#N/A,#N/A,FALSE,"3CP";#N/A,#N/A,FALSE,"3A"}</definedName>
    <definedName name="___old7" localSheetId="3" hidden="1">{#N/A,#N/A,FALSE,"Summary";#N/A,#N/A,FALSE,"3TJ";#N/A,#N/A,FALSE,"3TN";#N/A,#N/A,FALSE,"3TP";#N/A,#N/A,FALSE,"3SJ";#N/A,#N/A,FALSE,"3CJ";#N/A,#N/A,FALSE,"3CN";#N/A,#N/A,FALSE,"3CP";#N/A,#N/A,FALSE,"3A"}</definedName>
    <definedName name="___old7" localSheetId="5" hidden="1">{#N/A,#N/A,FALSE,"Summary";#N/A,#N/A,FALSE,"3TJ";#N/A,#N/A,FALSE,"3TN";#N/A,#N/A,FALSE,"3TP";#N/A,#N/A,FALSE,"3SJ";#N/A,#N/A,FALSE,"3CJ";#N/A,#N/A,FALSE,"3CN";#N/A,#N/A,FALSE,"3CP";#N/A,#N/A,FALSE,"3A"}</definedName>
    <definedName name="___old7" localSheetId="10"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c1" localSheetId="8">#REF!</definedName>
    <definedName name="___pc1" localSheetId="10">#REF!</definedName>
    <definedName name="___pc1">#REF!</definedName>
    <definedName name="___pc2" localSheetId="8">#REF!</definedName>
    <definedName name="___pc2" localSheetId="10">#REF!</definedName>
    <definedName name="___pc2">#REF!</definedName>
    <definedName name="___pc3" localSheetId="8">#REF!</definedName>
    <definedName name="___pc3" localSheetId="10">#REF!</definedName>
    <definedName name="___pc3">#REF!</definedName>
    <definedName name="___pcc1" localSheetId="8">#REF!</definedName>
    <definedName name="___pcc1" localSheetId="10">#REF!</definedName>
    <definedName name="___pcc1">#REF!</definedName>
    <definedName name="___pcc2" localSheetId="8">#REF!</definedName>
    <definedName name="___pcc2" localSheetId="10">#REF!</definedName>
    <definedName name="___pcc2">#REF!</definedName>
    <definedName name="___pcc3" localSheetId="8">#REF!</definedName>
    <definedName name="___pcc3" localSheetId="10">#REF!</definedName>
    <definedName name="___pcc3">#REF!</definedName>
    <definedName name="___PCC4" localSheetId="8">#REF!</definedName>
    <definedName name="___PCC4" localSheetId="10">#REF!</definedName>
    <definedName name="___PCC4">#REF!</definedName>
    <definedName name="___pg1" localSheetId="5">'[25]Bill No. 3'!#REF!</definedName>
    <definedName name="___pg1">'[25]Bill No. 3'!#REF!</definedName>
    <definedName name="___pg2" localSheetId="5">'[25]Bill No. 3'!#REF!</definedName>
    <definedName name="___pg2">'[25]Bill No. 3'!#REF!</definedName>
    <definedName name="___pg3" localSheetId="5">'[25]Bill No. 3'!#REF!</definedName>
    <definedName name="___pg3">'[25]Bill No. 3'!#REF!</definedName>
    <definedName name="___pg4" localSheetId="5">'[25]Bill No. 3'!#REF!</definedName>
    <definedName name="___pg4">'[25]Bill No. 3'!#REF!</definedName>
    <definedName name="___pg5">'[25]Bill No. 3'!#REF!</definedName>
    <definedName name="___plb1" localSheetId="8">#REF!</definedName>
    <definedName name="___plb1" localSheetId="5">#REF!</definedName>
    <definedName name="___plb1" localSheetId="10">#REF!</definedName>
    <definedName name="___plb1">#REF!</definedName>
    <definedName name="___plb2" localSheetId="8">#REF!</definedName>
    <definedName name="___plb2" localSheetId="10">#REF!</definedName>
    <definedName name="___plb2">#REF!</definedName>
    <definedName name="___plb3" localSheetId="8">#REF!</definedName>
    <definedName name="___plb3" localSheetId="10">#REF!</definedName>
    <definedName name="___plb3">#REF!</definedName>
    <definedName name="___plb4" localSheetId="8">#REF!</definedName>
    <definedName name="___plb4" localSheetId="10">#REF!</definedName>
    <definedName name="___plb4">#REF!</definedName>
    <definedName name="___pn1">'[25]Bill No. 3'!#REF!</definedName>
    <definedName name="___pn2">'[25]Bill No. 3'!#REF!</definedName>
    <definedName name="___pn3">'[25]Bill No. 3'!#REF!</definedName>
    <definedName name="___pn4">'[25]Bill No. 3'!#REF!</definedName>
    <definedName name="___pn5">'[25]Bill No. 3'!#REF!</definedName>
    <definedName name="___QTY1">#N/A</definedName>
    <definedName name="___REM1" localSheetId="5">#REF!</definedName>
    <definedName name="___REM1">#REF!</definedName>
    <definedName name="___REM2" localSheetId="5">#REF!</definedName>
    <definedName name="___REM2">#REF!</definedName>
    <definedName name="___res1" localSheetId="8">[31]Sheet7!#REF!</definedName>
    <definedName name="___res1" localSheetId="5">[31]Sheet7!#REF!</definedName>
    <definedName name="___res1" localSheetId="10">[31]Sheet7!#REF!</definedName>
    <definedName name="___res1">[31]Sheet7!#REF!</definedName>
    <definedName name="___rim4" localSheetId="5">#REF!</definedName>
    <definedName name="___rim4">#REF!</definedName>
    <definedName name="___rm4" localSheetId="5">#REF!</definedName>
    <definedName name="___rm4">#REF!</definedName>
    <definedName name="___RNN1" localSheetId="5">[32]COLUMN!#REF!</definedName>
    <definedName name="___RNN1">[32]COLUMN!#REF!</definedName>
    <definedName name="___SC1" localSheetId="8">IF(VLOOKUP([33]Option!$G1,'Hardscape Pavers Progress'!TABLE,5)*VLOOKUP([33]Option!$G1,'Hardscape Pavers Progress'!TABLE,9)*[33]Option!$V1*[33]Option!$S1=0,0,VLOOKUP([33]Option!$G1,'Hardscape Pavers Progress'!TABLE,5)*VLOOKUP([33]Option!$G1,'Hardscape Pavers Progress'!TABLE,9)*[33]Option!$V1*[33]Option!$S1)</definedName>
    <definedName name="___SC1" localSheetId="3">IF(VLOOKUP([33]Option!$G1,[0]!Table,5)*VLOOKUP([33]Option!$G1,[0]!Table,9)*[33]Option!$V1*[33]Option!$S1=0,0,VLOOKUP([33]Option!$G1,[0]!Table,5)*VLOOKUP([33]Option!$G1,[0]!Table,9)*[33]Option!$V1*[33]Option!$S1)</definedName>
    <definedName name="___SC1" localSheetId="5">IF(VLOOKUP([33]Option!$G1,[0]!Table,5)*VLOOKUP([33]Option!$G1,[0]!Table,9)*[33]Option!$V1*[33]Option!$S1=0,0,VLOOKUP([33]Option!$G1,[0]!Table,5)*VLOOKUP([33]Option!$G1,[0]!Table,9)*[33]Option!$V1*[33]Option!$S1)</definedName>
    <definedName name="___SC1" localSheetId="10">IF(VLOOKUP([33]Option!$G1,'Softscape BOQ'!TABLE,5)*VLOOKUP([33]Option!$G1,'Softscape BOQ'!TABLE,9)*[33]Option!$V1*[33]Option!$S1=0,0,VLOOKUP([33]Option!$G1,'Softscape BOQ'!TABLE,5)*VLOOKUP([33]Option!$G1,'Softscape BOQ'!TABLE,9)*[33]Option!$V1*[33]Option!$S1)</definedName>
    <definedName name="___SC1">IF(VLOOKUP([33]Option!$G1,[0]!Table,5)*VLOOKUP([33]Option!$G1,[0]!Table,9)*[33]Option!$V1*[33]Option!$S1=0,0,VLOOKUP([33]Option!$G1,[0]!Table,5)*VLOOKUP([33]Option!$G1,[0]!Table,9)*[33]Option!$V1*[33]Option!$S1)</definedName>
    <definedName name="___sdb2" localSheetId="5">#REF!</definedName>
    <definedName name="___sdb2">#REF!</definedName>
    <definedName name="___sec1" localSheetId="8">#REF!</definedName>
    <definedName name="___sec1" localSheetId="5">#REF!</definedName>
    <definedName name="___sec1" localSheetId="10">#REF!</definedName>
    <definedName name="___sec1">#REF!</definedName>
    <definedName name="___SEC1200" localSheetId="8">#REF!</definedName>
    <definedName name="___SEC1200" localSheetId="10">#REF!</definedName>
    <definedName name="___SEC1200">#REF!</definedName>
    <definedName name="___Sec2" localSheetId="8">#REF!</definedName>
    <definedName name="___Sec2" localSheetId="10">#REF!</definedName>
    <definedName name="___Sec2">#REF!</definedName>
    <definedName name="___sec3" localSheetId="8">#REF!</definedName>
    <definedName name="___sec3" localSheetId="10">#REF!</definedName>
    <definedName name="___sec3">#REF!</definedName>
    <definedName name="___Sec4" localSheetId="8">#REF!</definedName>
    <definedName name="___Sec4" localSheetId="10">#REF!</definedName>
    <definedName name="___Sec4">#REF!</definedName>
    <definedName name="___sec5" localSheetId="8">#REF!</definedName>
    <definedName name="___sec5" localSheetId="10">#REF!</definedName>
    <definedName name="___sec5">#REF!</definedName>
    <definedName name="___sec6" localSheetId="8">#REF!</definedName>
    <definedName name="___sec6" localSheetId="10">#REF!</definedName>
    <definedName name="___sec6">#REF!</definedName>
    <definedName name="___sec7" localSheetId="8">#REF!</definedName>
    <definedName name="___sec7" localSheetId="10">#REF!</definedName>
    <definedName name="___sec7">#REF!</definedName>
    <definedName name="___sec71" localSheetId="8">#REF!</definedName>
    <definedName name="___sec71" localSheetId="10">#REF!</definedName>
    <definedName name="___sec71">#REF!</definedName>
    <definedName name="___SEC77" localSheetId="8">#REF!</definedName>
    <definedName name="___SEC77" localSheetId="10">#REF!</definedName>
    <definedName name="___SEC77">#REF!</definedName>
    <definedName name="___sec8" localSheetId="8">#REF!</definedName>
    <definedName name="___sec8" localSheetId="10">#REF!</definedName>
    <definedName name="___sec8">#REF!</definedName>
    <definedName name="___sec81" localSheetId="8">#REF!</definedName>
    <definedName name="___sec81" localSheetId="10">#REF!</definedName>
    <definedName name="___sec81">#REF!</definedName>
    <definedName name="___SEC88" localSheetId="8">#REF!</definedName>
    <definedName name="___SEC88" localSheetId="10">#REF!</definedName>
    <definedName name="___SEC88">#REF!</definedName>
    <definedName name="___SEC9" localSheetId="8">#REF!</definedName>
    <definedName name="___SEC9" localSheetId="10">#REF!</definedName>
    <definedName name="___SEC9">#REF!</definedName>
    <definedName name="___SEG1">[30]Lab!$H$1:$I$65536</definedName>
    <definedName name="___SH1" localSheetId="8">#REF!</definedName>
    <definedName name="___SH1" localSheetId="5">#REF!</definedName>
    <definedName name="___SH1" localSheetId="10">#REF!</definedName>
    <definedName name="___SH1">#REF!</definedName>
    <definedName name="___SH2" localSheetId="8">#REF!</definedName>
    <definedName name="___SH2" localSheetId="10">#REF!</definedName>
    <definedName name="___SH2">#REF!</definedName>
    <definedName name="___SH3" localSheetId="8">#REF!</definedName>
    <definedName name="___SH3" localSheetId="10">#REF!</definedName>
    <definedName name="___SH3">#REF!</definedName>
    <definedName name="___SH4" localSheetId="8">#REF!</definedName>
    <definedName name="___SH4" localSheetId="10">#REF!</definedName>
    <definedName name="___SH4">#REF!</definedName>
    <definedName name="___SH5" localSheetId="8">#REF!</definedName>
    <definedName name="___SH5" localSheetId="10">#REF!</definedName>
    <definedName name="___SH5">#REF!</definedName>
    <definedName name="___SHR1">#REF!</definedName>
    <definedName name="___SHR2">#REF!</definedName>
    <definedName name="___SSS3">'[29]col-reinft1'!#REF!</definedName>
    <definedName name="___ST1" localSheetId="5">#REF!</definedName>
    <definedName name="___ST1">#REF!</definedName>
    <definedName name="___sw1" localSheetId="8">#REF!</definedName>
    <definedName name="___sw1" localSheetId="5">#REF!</definedName>
    <definedName name="___sw1" localSheetId="10">#REF!</definedName>
    <definedName name="___sw1">#REF!</definedName>
    <definedName name="___sw2" localSheetId="8">#REF!</definedName>
    <definedName name="___sw2" localSheetId="10">#REF!</definedName>
    <definedName name="___sw2">#REF!</definedName>
    <definedName name="___sw3" localSheetId="8">#REF!</definedName>
    <definedName name="___sw3" localSheetId="10">#REF!</definedName>
    <definedName name="___sw3">#REF!</definedName>
    <definedName name="___sw4" localSheetId="8">#REF!</definedName>
    <definedName name="___sw4" localSheetId="10">#REF!</definedName>
    <definedName name="___sw4">#REF!</definedName>
    <definedName name="___sw5" localSheetId="8">#REF!</definedName>
    <definedName name="___sw5" localSheetId="10">#REF!</definedName>
    <definedName name="___sw5">#REF!</definedName>
    <definedName name="___sw6" localSheetId="8">#REF!</definedName>
    <definedName name="___sw6" localSheetId="10">#REF!</definedName>
    <definedName name="___sw6">#REF!</definedName>
    <definedName name="___sw7" localSheetId="8">#REF!</definedName>
    <definedName name="___sw7" localSheetId="10">#REF!</definedName>
    <definedName name="___sw7">#REF!</definedName>
    <definedName name="___sw70609" localSheetId="8">[10]MTP!#REF!</definedName>
    <definedName name="___sw70609" localSheetId="10">[10]MTP!#REF!</definedName>
    <definedName name="___sw70609">[10]MTP!#REF!</definedName>
    <definedName name="___sw8" localSheetId="8">#REF!</definedName>
    <definedName name="___sw8" localSheetId="5">#REF!</definedName>
    <definedName name="___sw8" localSheetId="10">#REF!</definedName>
    <definedName name="___sw8">#REF!</definedName>
    <definedName name="___sy1">[34]Input!$C$14</definedName>
    <definedName name="___tab2" localSheetId="8">#REF!</definedName>
    <definedName name="___tab2" localSheetId="5">#REF!</definedName>
    <definedName name="___tab2" localSheetId="10">#REF!</definedName>
    <definedName name="___tab2">#REF!</definedName>
    <definedName name="___tax1" localSheetId="5">#REF!</definedName>
    <definedName name="___tax1">#REF!</definedName>
    <definedName name="___tax2">#REF!</definedName>
    <definedName name="___tax3">#REF!</definedName>
    <definedName name="___tax4">#REF!</definedName>
    <definedName name="___TB2">'[20]SPT vs PHI'!$B$2:$C$65</definedName>
    <definedName name="___tbc2" localSheetId="8">#REF!</definedName>
    <definedName name="___tbc2" localSheetId="5">#REF!</definedName>
    <definedName name="___tbc2" localSheetId="10">#REF!</definedName>
    <definedName name="___tbc2">#REF!</definedName>
    <definedName name="___tbc3" localSheetId="8">#REF!</definedName>
    <definedName name="___tbc3" localSheetId="10">#REF!</definedName>
    <definedName name="___tbc3">#REF!</definedName>
    <definedName name="___tk1" localSheetId="8">#REF!</definedName>
    <definedName name="___tk1" localSheetId="10">#REF!</definedName>
    <definedName name="___tk1">#REF!</definedName>
    <definedName name="___TO001">#REF!</definedName>
    <definedName name="___TO002">#REF!</definedName>
    <definedName name="___TO003">#REF!</definedName>
    <definedName name="___TO004">#REF!</definedName>
    <definedName name="___TO005">#REF!</definedName>
    <definedName name="___TO006">#REF!</definedName>
    <definedName name="___TO007">#REF!</definedName>
    <definedName name="___TO008">#REF!</definedName>
    <definedName name="___TO009">#REF!</definedName>
    <definedName name="___TO010">#REF!</definedName>
    <definedName name="___TO011">#REF!</definedName>
    <definedName name="___TO012">#REF!</definedName>
    <definedName name="___TO013">#REF!</definedName>
    <definedName name="___TO014">#REF!</definedName>
    <definedName name="___TO015">#REF!</definedName>
    <definedName name="___TO016">#REF!</definedName>
    <definedName name="___TO017">#REF!</definedName>
    <definedName name="___TO018">#REF!</definedName>
    <definedName name="___TO019">#REF!</definedName>
    <definedName name="___TO020">#REF!</definedName>
    <definedName name="___TO021">#REF!</definedName>
    <definedName name="___TO022">#REF!</definedName>
    <definedName name="___TO023">#REF!</definedName>
    <definedName name="___TO024">#REF!</definedName>
    <definedName name="___TO025">#REF!</definedName>
    <definedName name="___TO026">#REF!</definedName>
    <definedName name="___TO027">#REF!</definedName>
    <definedName name="___TO028">#REF!</definedName>
    <definedName name="___TO029">#REF!</definedName>
    <definedName name="___TO030">#REF!</definedName>
    <definedName name="___TO031">#REF!</definedName>
    <definedName name="___TO032">#REF!</definedName>
    <definedName name="___TO033">#REF!</definedName>
    <definedName name="___TO034">#REF!</definedName>
    <definedName name="___TO035">#REF!</definedName>
    <definedName name="___TO036">#REF!</definedName>
    <definedName name="___TO037">#REF!</definedName>
    <definedName name="___TO038">#REF!</definedName>
    <definedName name="___TO039">#REF!</definedName>
    <definedName name="___TO040">#REF!</definedName>
    <definedName name="___TO041">#REF!</definedName>
    <definedName name="___TO042">#REF!</definedName>
    <definedName name="___TO043">#REF!</definedName>
    <definedName name="___TO044">#REF!</definedName>
    <definedName name="___TO045">#REF!</definedName>
    <definedName name="___TO046">#REF!</definedName>
    <definedName name="___TO047">#REF!</definedName>
    <definedName name="___TO048">#REF!</definedName>
    <definedName name="___TO049">#REF!</definedName>
    <definedName name="___TO050">#REF!</definedName>
    <definedName name="___TO051">#REF!</definedName>
    <definedName name="___TO052">#REF!</definedName>
    <definedName name="___TO053">#REF!</definedName>
    <definedName name="___TO054">#REF!</definedName>
    <definedName name="___TO055">#REF!</definedName>
    <definedName name="___TO056">#REF!</definedName>
    <definedName name="___TO057">#REF!</definedName>
    <definedName name="___TO058">#REF!</definedName>
    <definedName name="___U14" localSheetId="8">#REF!</definedName>
    <definedName name="___U14" localSheetId="10">#REF!</definedName>
    <definedName name="___U14">#REF!</definedName>
    <definedName name="___U60" localSheetId="8">#REF!</definedName>
    <definedName name="___U60" localSheetId="10">#REF!</definedName>
    <definedName name="___U60">#REF!</definedName>
    <definedName name="___upa4">[35]upa!$I$1:$M$65536</definedName>
    <definedName name="___uv10" localSheetId="5">#REF!</definedName>
    <definedName name="___uv10">#REF!</definedName>
    <definedName name="___V01">#N/A</definedName>
    <definedName name="___vc1">'[22]CT Thang Mo'!$B$34:$H$34</definedName>
    <definedName name="___vc2">'[22]CT Thang Mo'!$B$35:$H$35</definedName>
    <definedName name="___vc3">'[22]CT Thang Mo'!$B$36:$H$36</definedName>
    <definedName name="___wet1" localSheetId="5">#REF!</definedName>
    <definedName name="___wet1">#REF!</definedName>
    <definedName name="___wid2" localSheetId="8">#REF!</definedName>
    <definedName name="___wid2" localSheetId="5">#REF!</definedName>
    <definedName name="___wid2" localSheetId="10">#REF!</definedName>
    <definedName name="___wid2">#REF!</definedName>
    <definedName name="___wid3" localSheetId="8">#REF!</definedName>
    <definedName name="___wid3" localSheetId="10">#REF!</definedName>
    <definedName name="___wid3">#REF!</definedName>
    <definedName name="___xlfn.BAHTTEXT" hidden="1">#NAME?</definedName>
    <definedName name="___xlfn.SUMIFS" hidden="1">#NAME?</definedName>
    <definedName name="___xlnm.Criteria">"#REF!"</definedName>
    <definedName name="___xlnm.Criteria_11">"#REF!"</definedName>
    <definedName name="___xlnm.Criteria_13">"#REF!"</definedName>
    <definedName name="___xlnm.Criteria_14">"#REF!"</definedName>
    <definedName name="___xlnm.Criteria_16">"#REF!"</definedName>
    <definedName name="___xlnm.Criteria_19">"#REF!"</definedName>
    <definedName name="___xlnm.Criteria_20">"#REF!"</definedName>
    <definedName name="___xlnm.Criteria_3">"#REF!"</definedName>
    <definedName name="___xlnm.Criteria_4">"#REF!"</definedName>
    <definedName name="___xlnm.Criteria_5">"#REF!"</definedName>
    <definedName name="___xlnm.Criteria_6">"#REF!"</definedName>
    <definedName name="___xlnm.Criteria_7">"#REF!"</definedName>
    <definedName name="___xlnm.Database">"#REF!"</definedName>
    <definedName name="___xlnm.Database_11">"#REF!"</definedName>
    <definedName name="___xlnm.Database_13">"#REF!"</definedName>
    <definedName name="___xlnm.Database_14">"#REF!"</definedName>
    <definedName name="___xlnm.Database_16">"#REF!"</definedName>
    <definedName name="___xlnm.Database_20">"#REF!"</definedName>
    <definedName name="___xlnm.Database_3">"#REF!"</definedName>
    <definedName name="___xlnm.Database_4">"#REF!"</definedName>
    <definedName name="___xlnm.Database_6">"#REF!"</definedName>
    <definedName name="___xlnm.Database_7">"#REF!"</definedName>
    <definedName name="___xlnm.Extract">"#REF!"</definedName>
    <definedName name="___xlnm.Extract_11">"#REF!"</definedName>
    <definedName name="___xlnm.Extract_13">"#REF!"</definedName>
    <definedName name="___xlnm.Extract_14">"#REF!"</definedName>
    <definedName name="___xlnm.Extract_16">"#REF!"</definedName>
    <definedName name="___xlnm.Extract_20">"#REF!"</definedName>
    <definedName name="___xlnm.Extract_3">"#REF!"</definedName>
    <definedName name="___xlnm.Extract_4">"#REF!"</definedName>
    <definedName name="___xlnm.Extract_6">"#REF!"</definedName>
    <definedName name="___xlnm.Extract_7">"#REF!"</definedName>
    <definedName name="__010540_BM_19th_Not_PPA" localSheetId="5">#REF!</definedName>
    <definedName name="__010540_BM_19th_Not_PPA">#REF!</definedName>
    <definedName name="__010540_BM_19th_PPA" localSheetId="5">#REF!</definedName>
    <definedName name="__010540_BM_19th_PPA">#REF!</definedName>
    <definedName name="__1.2" localSheetId="5">[27]BOQ!#REF!</definedName>
    <definedName name="__1.2">[27]BOQ!#REF!</definedName>
    <definedName name="__1.3" localSheetId="5">[27]BOQ!#REF!</definedName>
    <definedName name="__1.3">[27]BOQ!#REF!</definedName>
    <definedName name="__1.4" localSheetId="5">[27]BOQ!#REF!</definedName>
    <definedName name="__1.4">[27]BOQ!#REF!</definedName>
    <definedName name="__1__123Graph_ACHART_3" localSheetId="5" hidden="1">[36]CASHFLOWS!#REF!</definedName>
    <definedName name="__1__123Graph_ACHART_3" hidden="1">[36]CASHFLOWS!#REF!</definedName>
    <definedName name="__123Graph_A" localSheetId="5" hidden="1">[36]FORM5!#REF!</definedName>
    <definedName name="__123Graph_A" hidden="1">[36]FORM5!#REF!</definedName>
    <definedName name="__123Graph_ACHART1" hidden="1">'[37]입찰내역 발주처 양식'!#REF!</definedName>
    <definedName name="__123Graph_ACURRENT" localSheetId="8" hidden="1">[38]FitOutConfCentre!#REF!</definedName>
    <definedName name="__123Graph_ACURRENT" localSheetId="10" hidden="1">[38]FitOutConfCentre!#REF!</definedName>
    <definedName name="__123Graph_ACURRENT" hidden="1">[39]FitOutConfCentre!#REF!</definedName>
    <definedName name="__123Graph_B" hidden="1">[36]FORM5!#REF!</definedName>
    <definedName name="__123Graph_BCURRENT" hidden="1">[40]MOS!$C$6:$C$15</definedName>
    <definedName name="__123Graph_C" hidden="1">[40]MOS!$D$6:$D$15</definedName>
    <definedName name="__123Graph_CCURRENT" hidden="1">[40]MOS!$D$6:$D$15</definedName>
    <definedName name="__123Graph_D" hidden="1">[40]MOS!$E$6:$E$15</definedName>
    <definedName name="__123Graph_DCURRENT" hidden="1">[40]MOS!$E$6:$E$15</definedName>
    <definedName name="__123Graph_E" hidden="1">[40]MOS!$F$6:$F$15</definedName>
    <definedName name="__123Graph_ECURRENT" hidden="1">[40]MOS!$F$6:$F$15</definedName>
    <definedName name="__123Graph_F" hidden="1">[40]MOS!$G$6:$G$15</definedName>
    <definedName name="__123Graph_FCURRENT" hidden="1">[40]MOS!$G$6:$G$15</definedName>
    <definedName name="__123Graph_X" localSheetId="5" hidden="1">[36]FORM5!#REF!</definedName>
    <definedName name="__123Graph_X" hidden="1">[36]FORM5!#REF!</definedName>
    <definedName name="__123Graph_XCHART1" localSheetId="5" hidden="1">'[37]입찰내역 발주처 양식'!#REF!</definedName>
    <definedName name="__123Graph_XCHART1" hidden="1">'[37]입찰내역 발주처 양식'!#REF!</definedName>
    <definedName name="__123Graph_XCURRENT" localSheetId="5" hidden="1">'[37]입찰내역 발주처 양식'!#REF!</definedName>
    <definedName name="__123Graph_XCURRENT" hidden="1">'[37]입찰내역 발주처 양식'!#REF!</definedName>
    <definedName name="__2__123Graph_ACHART_4" localSheetId="5" hidden="1">[36]CASHFLOWS!#REF!</definedName>
    <definedName name="__2__123Graph_ACHART_4" hidden="1">[36]CASHFLOWS!#REF!</definedName>
    <definedName name="__3__123Graph_BCHART_3" hidden="1">[36]CASHFLOWS!#REF!</definedName>
    <definedName name="__4__123Graph_BCHART_4" hidden="1">[36]CASHFLOWS!#REF!</definedName>
    <definedName name="__5__123Graph_XCHART_3" hidden="1">[36]CASHFLOWS!$B$15:$B$29</definedName>
    <definedName name="__5A.1">[27]BOQ!#REF!</definedName>
    <definedName name="__5A.2">[27]BOQ!#REF!</definedName>
    <definedName name="__5A.3">[27]BOQ!#REF!</definedName>
    <definedName name="__5B.1">[27]BOQ!#REF!</definedName>
    <definedName name="__5B.2">[27]BOQ!#REF!</definedName>
    <definedName name="__5B.3">[27]BOQ!#REF!</definedName>
    <definedName name="__5B.4">[27]BOQ!#REF!</definedName>
    <definedName name="__6.2">[27]BOQ!#REF!</definedName>
    <definedName name="__6.3">[27]BOQ!#REF!</definedName>
    <definedName name="__6.4">[27]BOQ!#REF!</definedName>
    <definedName name="__6__123Graph_XCHART_4" hidden="1">[36]CASHFLOWS!$B$15:$B$29</definedName>
    <definedName name="__A1">'[25]Rate analysis'!$C$2</definedName>
    <definedName name="__a100" localSheetId="5">#REF!</definedName>
    <definedName name="__a100">#REF!</definedName>
    <definedName name="__A100000" localSheetId="5">#REF!</definedName>
    <definedName name="__A100000">#REF!</definedName>
    <definedName name="__a123">#N/A</definedName>
    <definedName name="__a1234">#N/A</definedName>
    <definedName name="__A31" localSheetId="5">#REF!</definedName>
    <definedName name="__A31">#REF!</definedName>
    <definedName name="__a65537" localSheetId="5">#REF!</definedName>
    <definedName name="__a65537">#REF!</definedName>
    <definedName name="__A65555" localSheetId="5">#REF!</definedName>
    <definedName name="__A65555">#REF!</definedName>
    <definedName name="__A655600">#REF!</definedName>
    <definedName name="__A65658">#REF!</definedName>
    <definedName name="__A65800">#REF!</definedName>
    <definedName name="__A66000">#REF!</definedName>
    <definedName name="__A66500">#REF!</definedName>
    <definedName name="__A70000">#REF!</definedName>
    <definedName name="__A80000">#REF!</definedName>
    <definedName name="__A99999">#REF!</definedName>
    <definedName name="__A999999">#REF!</definedName>
    <definedName name="__AA1">#REF!</definedName>
    <definedName name="__aaa10" localSheetId="8">#REF!</definedName>
    <definedName name="__aaa10" localSheetId="10">#REF!</definedName>
    <definedName name="__aaa10">#REF!</definedName>
    <definedName name="__aaa5" localSheetId="8">#REF!</definedName>
    <definedName name="__aaa5" localSheetId="10">#REF!</definedName>
    <definedName name="__aaa5">#REF!</definedName>
    <definedName name="__AAA51" localSheetId="8">#REF!</definedName>
    <definedName name="__AAA51" localSheetId="10">#REF!</definedName>
    <definedName name="__AAA51">'[11]#REF'!$A$78</definedName>
    <definedName name="__aaa55" localSheetId="8">#REF!</definedName>
    <definedName name="__aaa55" localSheetId="5">#REF!</definedName>
    <definedName name="__aaa55" localSheetId="10">#REF!</definedName>
    <definedName name="__aaa55">#REF!</definedName>
    <definedName name="__AAA6" localSheetId="8">#REF!</definedName>
    <definedName name="__AAA6" localSheetId="10">#REF!</definedName>
    <definedName name="__AAA6">'[11]#REF'!$A$78</definedName>
    <definedName name="__AAA7" localSheetId="8">#REF!</definedName>
    <definedName name="__AAA7" localSheetId="10">#REF!</definedName>
    <definedName name="__AAA7">'[11]#REF'!$A$78</definedName>
    <definedName name="__AAD5" localSheetId="8">#REF!</definedName>
    <definedName name="__AAD5" localSheetId="10">#REF!</definedName>
    <definedName name="__AAD5">[11]Sheet1!$A$78</definedName>
    <definedName name="__aad55" localSheetId="8">#REF!</definedName>
    <definedName name="__aad55" localSheetId="5">#REF!</definedName>
    <definedName name="__aad55" localSheetId="10">#REF!</definedName>
    <definedName name="__aad55">#REF!</definedName>
    <definedName name="__ab1" localSheetId="8" hidden="1">{#N/A,#N/A,FALSE,"SumD";#N/A,#N/A,FALSE,"ElecD";#N/A,#N/A,FALSE,"MechD";#N/A,#N/A,FALSE,"GeotD";#N/A,#N/A,FALSE,"PrcsD";#N/A,#N/A,FALSE,"TunnD";#N/A,#N/A,FALSE,"CivlD";#N/A,#N/A,FALSE,"NtwkD";#N/A,#N/A,FALSE,"EstgD";#N/A,#N/A,FALSE,"PEngD"}</definedName>
    <definedName name="__ab1" localSheetId="3" hidden="1">{#N/A,#N/A,FALSE,"SumD";#N/A,#N/A,FALSE,"ElecD";#N/A,#N/A,FALSE,"MechD";#N/A,#N/A,FALSE,"GeotD";#N/A,#N/A,FALSE,"PrcsD";#N/A,#N/A,FALSE,"TunnD";#N/A,#N/A,FALSE,"CivlD";#N/A,#N/A,FALSE,"NtwkD";#N/A,#N/A,FALSE,"EstgD";#N/A,#N/A,FALSE,"PEngD"}</definedName>
    <definedName name="__ab1" localSheetId="5" hidden="1">{#N/A,#N/A,FALSE,"SumD";#N/A,#N/A,FALSE,"ElecD";#N/A,#N/A,FALSE,"MechD";#N/A,#N/A,FALSE,"GeotD";#N/A,#N/A,FALSE,"PrcsD";#N/A,#N/A,FALSE,"TunnD";#N/A,#N/A,FALSE,"CivlD";#N/A,#N/A,FALSE,"NtwkD";#N/A,#N/A,FALSE,"EstgD";#N/A,#N/A,FALSE,"PEngD"}</definedName>
    <definedName name="__ab1" localSheetId="10"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j1" localSheetId="5">#REF!</definedName>
    <definedName name="__aj1">#REF!</definedName>
    <definedName name="__all1">'[16]Raw Data'!$A$1:$K$63</definedName>
    <definedName name="__alt1" localSheetId="5">#REF!</definedName>
    <definedName name="__alt1">#REF!</definedName>
    <definedName name="__ALT2" localSheetId="5">#REF!</definedName>
    <definedName name="__ALT2">#REF!</definedName>
    <definedName name="__ALT3" localSheetId="5">#REF!</definedName>
    <definedName name="__ALT3">#REF!</definedName>
    <definedName name="__ALT4">#REF!</definedName>
    <definedName name="__as1" localSheetId="8" hidden="1">{#N/A,#N/A,FALSE,"SumD";#N/A,#N/A,FALSE,"ElecD";#N/A,#N/A,FALSE,"MechD";#N/A,#N/A,FALSE,"GeotD";#N/A,#N/A,FALSE,"PrcsD";#N/A,#N/A,FALSE,"TunnD";#N/A,#N/A,FALSE,"CivlD";#N/A,#N/A,FALSE,"NtwkD";#N/A,#N/A,FALSE,"EstgD";#N/A,#N/A,FALSE,"PEngD"}</definedName>
    <definedName name="__as1" localSheetId="3" hidden="1">{#N/A,#N/A,FALSE,"SumD";#N/A,#N/A,FALSE,"ElecD";#N/A,#N/A,FALSE,"MechD";#N/A,#N/A,FALSE,"GeotD";#N/A,#N/A,FALSE,"PrcsD";#N/A,#N/A,FALSE,"TunnD";#N/A,#N/A,FALSE,"CivlD";#N/A,#N/A,FALSE,"NtwkD";#N/A,#N/A,FALSE,"EstgD";#N/A,#N/A,FALSE,"PEngD"}</definedName>
    <definedName name="__as1" localSheetId="5" hidden="1">{#N/A,#N/A,FALSE,"SumD";#N/A,#N/A,FALSE,"ElecD";#N/A,#N/A,FALSE,"MechD";#N/A,#N/A,FALSE,"GeotD";#N/A,#N/A,FALSE,"PrcsD";#N/A,#N/A,FALSE,"TunnD";#N/A,#N/A,FALSE,"CivlD";#N/A,#N/A,FALSE,"NtwkD";#N/A,#N/A,FALSE,"EstgD";#N/A,#N/A,FALSE,"PEngD"}</definedName>
    <definedName name="__as1" localSheetId="10"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TD2">[25]ATD!$A$7:$C$115</definedName>
    <definedName name="__AUX3" localSheetId="8">#REF!</definedName>
    <definedName name="__AUX3" localSheetId="5">#REF!</definedName>
    <definedName name="__AUX3" localSheetId="10">#REF!</definedName>
    <definedName name="__AUX3">#REF!</definedName>
    <definedName name="__B19000" localSheetId="8">#REF!</definedName>
    <definedName name="__B19000" localSheetId="10">#REF!</definedName>
    <definedName name="__B19000">#REF!</definedName>
    <definedName name="__B19999" localSheetId="8">#REF!</definedName>
    <definedName name="__B19999" localSheetId="10">#REF!</definedName>
    <definedName name="__B19999">#REF!</definedName>
    <definedName name="__B20000" localSheetId="8">#REF!</definedName>
    <definedName name="__B20000" localSheetId="10">#REF!</definedName>
    <definedName name="__B20000">#REF!</definedName>
    <definedName name="__b201185">#REF!</definedName>
    <definedName name="__Bas1" localSheetId="8">#REF!</definedName>
    <definedName name="__Bas1" localSheetId="10">#REF!</definedName>
    <definedName name="__Bas1">#REF!</definedName>
    <definedName name="__Bas2" localSheetId="8">#REF!</definedName>
    <definedName name="__Bas2" localSheetId="10">#REF!</definedName>
    <definedName name="__Bas2">#REF!</definedName>
    <definedName name="__BDR1" localSheetId="8">#REF!</definedName>
    <definedName name="__BDR1" localSheetId="10">#REF!</definedName>
    <definedName name="__BDR1">#REF!</definedName>
    <definedName name="__BDR2" localSheetId="8">#REF!</definedName>
    <definedName name="__BDR2" localSheetId="10">#REF!</definedName>
    <definedName name="__BDR2">#REF!</definedName>
    <definedName name="__BFT1">#N/A</definedName>
    <definedName name="__BIL1">'[23]Data Sheet'!$B$42</definedName>
    <definedName name="__BLK2">[19]BLK2!$A$1:$IV$65536</definedName>
    <definedName name="__BLK3">[19]BLK3!$A$1:$IV$65536</definedName>
    <definedName name="__bol1" localSheetId="8">#REF!</definedName>
    <definedName name="__bol1" localSheetId="5">#REF!</definedName>
    <definedName name="__bol1" localSheetId="10">#REF!</definedName>
    <definedName name="__bol1">#REF!</definedName>
    <definedName name="__boq1" localSheetId="8">[18]BOQ!#REF!</definedName>
    <definedName name="__boq1" localSheetId="5">[20]BOQ!#REF!</definedName>
    <definedName name="__boq1" localSheetId="10">[18]BOQ!#REF!</definedName>
    <definedName name="__boq1">[20]BOQ!#REF!</definedName>
    <definedName name="__BTM250" localSheetId="8">#REF!</definedName>
    <definedName name="__BTM250" localSheetId="5">#REF!</definedName>
    <definedName name="__BTM250" localSheetId="10">#REF!</definedName>
    <definedName name="__BTM250">#REF!</definedName>
    <definedName name="__BVS4" localSheetId="5">'[11]Ra  stair'!#REF!</definedName>
    <definedName name="__BVS4">'[11]Ra  stair'!#REF!</definedName>
    <definedName name="__can430">40.73</definedName>
    <definedName name="__can435">43.3</definedName>
    <definedName name="__cat12" localSheetId="3" hidden="1">{#N/A,#N/A,TRUE,"Front";#N/A,#N/A,TRUE,"Simple Letter";#N/A,#N/A,TRUE,"Inside";#N/A,#N/A,TRUE,"Contents";#N/A,#N/A,TRUE,"Basis";#N/A,#N/A,TRUE,"Inclusions";#N/A,#N/A,TRUE,"Exclusions";#N/A,#N/A,TRUE,"Areas";#N/A,#N/A,TRUE,"Summary";#N/A,#N/A,TRUE,"Detail"}</definedName>
    <definedName name="__cat12" localSheetId="5" hidden="1">{#N/A,#N/A,TRUE,"Front";#N/A,#N/A,TRUE,"Simple Letter";#N/A,#N/A,TRUE,"Inside";#N/A,#N/A,TRUE,"Contents";#N/A,#N/A,TRUE,"Basis";#N/A,#N/A,TRUE,"Inclusions";#N/A,#N/A,TRUE,"Exclusions";#N/A,#N/A,TRUE,"Areas";#N/A,#N/A,TRUE,"Summary";#N/A,#N/A,TRUE,"Detail"}</definedName>
    <definedName name="__cat12" hidden="1">{#N/A,#N/A,TRUE,"Front";#N/A,#N/A,TRUE,"Simple Letter";#N/A,#N/A,TRUE,"Inside";#N/A,#N/A,TRUE,"Contents";#N/A,#N/A,TRUE,"Basis";#N/A,#N/A,TRUE,"Inclusions";#N/A,#N/A,TRUE,"Exclusions";#N/A,#N/A,TRUE,"Areas";#N/A,#N/A,TRUE,"Summary";#N/A,#N/A,TRUE,"Detail"}</definedName>
    <definedName name="__cat123" localSheetId="3">City&amp;" "&amp;State</definedName>
    <definedName name="__cat123" localSheetId="5">City&amp;" "&amp;State</definedName>
    <definedName name="__cat123">City&amp;" "&amp;State</definedName>
    <definedName name="__ccr1" localSheetId="8" hidden="1">{#N/A,#N/A,TRUE,"Cover";#N/A,#N/A,TRUE,"Conts";#N/A,#N/A,TRUE,"VOS";#N/A,#N/A,TRUE,"Warrington";#N/A,#N/A,TRUE,"Widnes"}</definedName>
    <definedName name="__ccr1" localSheetId="3" hidden="1">{#N/A,#N/A,TRUE,"Cover";#N/A,#N/A,TRUE,"Conts";#N/A,#N/A,TRUE,"VOS";#N/A,#N/A,TRUE,"Warrington";#N/A,#N/A,TRUE,"Widnes"}</definedName>
    <definedName name="__ccr1" localSheetId="5" hidden="1">{#N/A,#N/A,TRUE,"Cover";#N/A,#N/A,TRUE,"Conts";#N/A,#N/A,TRUE,"VOS";#N/A,#N/A,TRUE,"Warrington";#N/A,#N/A,TRUE,"Widnes"}</definedName>
    <definedName name="__ccr1" localSheetId="10" hidden="1">{#N/A,#N/A,TRUE,"Cover";#N/A,#N/A,TRUE,"Conts";#N/A,#N/A,TRUE,"VOS";#N/A,#N/A,TRUE,"Warrington";#N/A,#N/A,TRUE,"Widnes"}</definedName>
    <definedName name="__ccr1" hidden="1">{#N/A,#N/A,TRUE,"Cover";#N/A,#N/A,TRUE,"Conts";#N/A,#N/A,TRUE,"VOS";#N/A,#N/A,TRUE,"Warrington";#N/A,#N/A,TRUE,"Widnes"}</definedName>
    <definedName name="__ccr1_1" localSheetId="3" hidden="1">{#N/A,#N/A,TRUE,"Cover";#N/A,#N/A,TRUE,"Conts";#N/A,#N/A,TRUE,"VOS";#N/A,#N/A,TRUE,"Warrington";#N/A,#N/A,TRUE,"Widnes"}</definedName>
    <definedName name="__ccr1_1" localSheetId="5" hidden="1">{#N/A,#N/A,TRUE,"Cover";#N/A,#N/A,TRUE,"Conts";#N/A,#N/A,TRUE,"VOS";#N/A,#N/A,TRUE,"Warrington";#N/A,#N/A,TRUE,"Widnes"}</definedName>
    <definedName name="__ccr1_1" hidden="1">{#N/A,#N/A,TRUE,"Cover";#N/A,#N/A,TRUE,"Conts";#N/A,#N/A,TRUE,"VOS";#N/A,#N/A,TRUE,"Warrington";#N/A,#N/A,TRUE,"Widnes"}</definedName>
    <definedName name="__ccr1_2" localSheetId="3" hidden="1">{#N/A,#N/A,TRUE,"Cover";#N/A,#N/A,TRUE,"Conts";#N/A,#N/A,TRUE,"VOS";#N/A,#N/A,TRUE,"Warrington";#N/A,#N/A,TRUE,"Widnes"}</definedName>
    <definedName name="__ccr1_2" localSheetId="5" hidden="1">{#N/A,#N/A,TRUE,"Cover";#N/A,#N/A,TRUE,"Conts";#N/A,#N/A,TRUE,"VOS";#N/A,#N/A,TRUE,"Warrington";#N/A,#N/A,TRUE,"Widnes"}</definedName>
    <definedName name="__ccr1_2" hidden="1">{#N/A,#N/A,TRUE,"Cover";#N/A,#N/A,TRUE,"Conts";#N/A,#N/A,TRUE,"VOS";#N/A,#N/A,TRUE,"Warrington";#N/A,#N/A,TRUE,"Widnes"}</definedName>
    <definedName name="__ccr1_3" localSheetId="3" hidden="1">{#N/A,#N/A,TRUE,"Cover";#N/A,#N/A,TRUE,"Conts";#N/A,#N/A,TRUE,"VOS";#N/A,#N/A,TRUE,"Warrington";#N/A,#N/A,TRUE,"Widnes"}</definedName>
    <definedName name="__ccr1_3" localSheetId="5" hidden="1">{#N/A,#N/A,TRUE,"Cover";#N/A,#N/A,TRUE,"Conts";#N/A,#N/A,TRUE,"VOS";#N/A,#N/A,TRUE,"Warrington";#N/A,#N/A,TRUE,"Widnes"}</definedName>
    <definedName name="__ccr1_3" hidden="1">{#N/A,#N/A,TRUE,"Cover";#N/A,#N/A,TRUE,"Conts";#N/A,#N/A,TRUE,"VOS";#N/A,#N/A,TRUE,"Warrington";#N/A,#N/A,TRUE,"Widnes"}</definedName>
    <definedName name="__ccr1_4" localSheetId="3" hidden="1">{#N/A,#N/A,TRUE,"Cover";#N/A,#N/A,TRUE,"Conts";#N/A,#N/A,TRUE,"VOS";#N/A,#N/A,TRUE,"Warrington";#N/A,#N/A,TRUE,"Widnes"}</definedName>
    <definedName name="__ccr1_4" localSheetId="5" hidden="1">{#N/A,#N/A,TRUE,"Cover";#N/A,#N/A,TRUE,"Conts";#N/A,#N/A,TRUE,"VOS";#N/A,#N/A,TRUE,"Warrington";#N/A,#N/A,TRUE,"Widnes"}</definedName>
    <definedName name="__ccr1_4" hidden="1">{#N/A,#N/A,TRUE,"Cover";#N/A,#N/A,TRUE,"Conts";#N/A,#N/A,TRUE,"VOS";#N/A,#N/A,TRUE,"Warrington";#N/A,#N/A,TRUE,"Widnes"}</definedName>
    <definedName name="__ccr1_5" localSheetId="3" hidden="1">{#N/A,#N/A,TRUE,"Cover";#N/A,#N/A,TRUE,"Conts";#N/A,#N/A,TRUE,"VOS";#N/A,#N/A,TRUE,"Warrington";#N/A,#N/A,TRUE,"Widnes"}</definedName>
    <definedName name="__ccr1_5" localSheetId="5" hidden="1">{#N/A,#N/A,TRUE,"Cover";#N/A,#N/A,TRUE,"Conts";#N/A,#N/A,TRUE,"VOS";#N/A,#N/A,TRUE,"Warrington";#N/A,#N/A,TRUE,"Widnes"}</definedName>
    <definedName name="__ccr1_5" hidden="1">{#N/A,#N/A,TRUE,"Cover";#N/A,#N/A,TRUE,"Conts";#N/A,#N/A,TRUE,"VOS";#N/A,#N/A,TRUE,"Warrington";#N/A,#N/A,TRUE,"Widnes"}</definedName>
    <definedName name="__Col1" localSheetId="8">#REF!</definedName>
    <definedName name="__COL1" localSheetId="5">#REF!</definedName>
    <definedName name="__Col1" localSheetId="10">#REF!</definedName>
    <definedName name="__COL1">#REF!</definedName>
    <definedName name="__COL10" localSheetId="5">'[28]col-reinft1'!#REF!</definedName>
    <definedName name="__COL10">'[28]col-reinft1'!#REF!</definedName>
    <definedName name="__COL101" localSheetId="5">'[29]col-reinft1'!#REF!</definedName>
    <definedName name="__COL101">'[29]col-reinft1'!#REF!</definedName>
    <definedName name="__COL11" localSheetId="5">'[28]col-reinft1'!#REF!</definedName>
    <definedName name="__COL11">'[28]col-reinft1'!#REF!</definedName>
    <definedName name="__COL111" localSheetId="5">'[29]col-reinft1'!#REF!</definedName>
    <definedName name="__COL111">'[29]col-reinft1'!#REF!</definedName>
    <definedName name="__Col2" localSheetId="8">#REF!</definedName>
    <definedName name="__Col2" localSheetId="5">#REF!</definedName>
    <definedName name="__Col2" localSheetId="10">#REF!</definedName>
    <definedName name="__Col2">#REF!</definedName>
    <definedName name="__Col3" localSheetId="8">#REF!</definedName>
    <definedName name="__Col3" localSheetId="10">#REF!</definedName>
    <definedName name="__Col3">#REF!</definedName>
    <definedName name="__Col4" localSheetId="8">#REF!</definedName>
    <definedName name="__Col4" localSheetId="10">#REF!</definedName>
    <definedName name="__Col4">#REF!</definedName>
    <definedName name="__Col5" localSheetId="8">#REF!</definedName>
    <definedName name="__Col5" localSheetId="10">#REF!</definedName>
    <definedName name="__Col5">#REF!</definedName>
    <definedName name="__CON1" localSheetId="8">#REF!</definedName>
    <definedName name="__CON1" localSheetId="10">#REF!</definedName>
    <definedName name="__CON1">#REF!</definedName>
    <definedName name="__CON2" localSheetId="8">#REF!</definedName>
    <definedName name="__CON2" localSheetId="10">#REF!</definedName>
    <definedName name="__CON2">#REF!</definedName>
    <definedName name="__Ctr10" localSheetId="8">#REF!</definedName>
    <definedName name="__Ctr10" localSheetId="10">#REF!</definedName>
    <definedName name="__Ctr10">#REF!</definedName>
    <definedName name="__dao1">'[9]CT Thang Mo'!$B$189:$H$189</definedName>
    <definedName name="__dao2">'[9]CT Thang Mo'!$B$161:$H$161</definedName>
    <definedName name="__dap2">'[9]CT Thang Mo'!$B$162:$H$162</definedName>
    <definedName name="__day1" localSheetId="8">'[14]Chiet tinh dz22'!#REF!</definedName>
    <definedName name="__day1" localSheetId="10">'[14]Chiet tinh dz22'!#REF!</definedName>
    <definedName name="__day1">'[14]Chiet tinh dz22'!#REF!</definedName>
    <definedName name="__day2">'[15]Chiet tinh dz35'!$H$3</definedName>
    <definedName name="__dbs1" localSheetId="8">'[16]Raw Data'!#REF!</definedName>
    <definedName name="__dbs1" localSheetId="10">'[16]Raw Data'!#REF!</definedName>
    <definedName name="__dbs1">'[16]Raw Data'!#REF!</definedName>
    <definedName name="__dbs11" localSheetId="8">'[16]Raw Data'!#REF!</definedName>
    <definedName name="__dbs11" localSheetId="10">'[16]Raw Data'!#REF!</definedName>
    <definedName name="__dbs11">'[16]Raw Data'!#REF!</definedName>
    <definedName name="__dbs76" localSheetId="8">'[16]Raw Data'!#REF!</definedName>
    <definedName name="__dbs76" localSheetId="10">'[16]Raw Data'!#REF!</definedName>
    <definedName name="__dbs76">'[16]Raw Data'!#REF!</definedName>
    <definedName name="__dbu1" localSheetId="8">'[9]CT Thang Mo'!#REF!</definedName>
    <definedName name="__dbu1" localSheetId="10">'[9]CT Thang Mo'!#REF!</definedName>
    <definedName name="__dbu1">'[9]CT Thang Mo'!#REF!</definedName>
    <definedName name="__dbu2">'[9]CT Thang Mo'!$B$93:$F$93</definedName>
    <definedName name="__DEC22" localSheetId="3" hidden="1">{#N/A,#N/A,TRUE,"arnitower";#N/A,#N/A,TRUE,"arnigarage "}</definedName>
    <definedName name="__DEC22" localSheetId="5" hidden="1">{#N/A,#N/A,TRUE,"arnitower";#N/A,#N/A,TRUE,"arnigarage "}</definedName>
    <definedName name="__DEC22" hidden="1">{#N/A,#N/A,TRUE,"arnitower";#N/A,#N/A,TRUE,"arnigarage "}</definedName>
    <definedName name="__dep2" localSheetId="8">#REF!</definedName>
    <definedName name="__dep2" localSheetId="5">#REF!</definedName>
    <definedName name="__dep2" localSheetId="10">#REF!</definedName>
    <definedName name="__dep2">#REF!</definedName>
    <definedName name="__dep3" localSheetId="8">#REF!</definedName>
    <definedName name="__dep3" localSheetId="10">#REF!</definedName>
    <definedName name="__dep3">#REF!</definedName>
    <definedName name="__dim4">#REF!</definedName>
    <definedName name="__DWR001" localSheetId="5">'[41]Day work'!#REF!</definedName>
    <definedName name="__DWR001">'[41]Day work'!#REF!</definedName>
    <definedName name="__DWR002" localSheetId="5">'[41]Day work'!#REF!</definedName>
    <definedName name="__DWR002">'[41]Day work'!#REF!</definedName>
    <definedName name="__DWR003" localSheetId="5">'[41]Day work'!#REF!</definedName>
    <definedName name="__DWR003">'[41]Day work'!#REF!</definedName>
    <definedName name="__DWR004" localSheetId="5">'[41]Day work'!#REF!</definedName>
    <definedName name="__DWR004">'[41]Day work'!#REF!</definedName>
    <definedName name="__DWR005">'[41]Day work'!#REF!</definedName>
    <definedName name="__e20000" localSheetId="8">#REF!</definedName>
    <definedName name="__e20000" localSheetId="5">#REF!</definedName>
    <definedName name="__e20000" localSheetId="10">#REF!</definedName>
    <definedName name="__e20000">#REF!</definedName>
    <definedName name="__e99991" localSheetId="8">#REF!</definedName>
    <definedName name="__e99991" localSheetId="10">#REF!</definedName>
    <definedName name="__e99991">#REF!</definedName>
    <definedName name="__Eg616103">#REF!</definedName>
    <definedName name="__ELL45" localSheetId="8">#REF!</definedName>
    <definedName name="__ELL45" localSheetId="10">#REF!</definedName>
    <definedName name="__ELL45">#REF!</definedName>
    <definedName name="__ELL90" localSheetId="8">#REF!</definedName>
    <definedName name="__ELL90" localSheetId="10">#REF!</definedName>
    <definedName name="__ELL90">#REF!</definedName>
    <definedName name="__End1" localSheetId="8">#REF!</definedName>
    <definedName name="__End1" localSheetId="10">#REF!</definedName>
    <definedName name="__End1">#REF!</definedName>
    <definedName name="__End2" localSheetId="8">#REF!</definedName>
    <definedName name="__End2" localSheetId="10">#REF!</definedName>
    <definedName name="__End2">#REF!</definedName>
    <definedName name="__est1" localSheetId="8">#REF!</definedName>
    <definedName name="__est1" localSheetId="10">#REF!</definedName>
    <definedName name="__est1">#REF!</definedName>
    <definedName name="__ETC01">'[26]SS MH'!$B$1:$S$388</definedName>
    <definedName name="__exc1" localSheetId="8">#REF!</definedName>
    <definedName name="__exc1" localSheetId="5">#REF!</definedName>
    <definedName name="__exc1" localSheetId="10">#REF!</definedName>
    <definedName name="__exc1">#REF!</definedName>
    <definedName name="__exc11" localSheetId="8">#REF!</definedName>
    <definedName name="__exc11" localSheetId="10">#REF!</definedName>
    <definedName name="__exc11">#REF!</definedName>
    <definedName name="__exc2" localSheetId="8">#REF!</definedName>
    <definedName name="__exc2" localSheetId="10">#REF!</definedName>
    <definedName name="__exc2">#REF!</definedName>
    <definedName name="__EXC3" localSheetId="8">#REF!</definedName>
    <definedName name="__EXC3" localSheetId="10">#REF!</definedName>
    <definedName name="__EXC3">#REF!</definedName>
    <definedName name="__EXC4" localSheetId="8">#REF!</definedName>
    <definedName name="__EXC4" localSheetId="10">#REF!</definedName>
    <definedName name="__EXC4">#REF!</definedName>
    <definedName name="__ext2" localSheetId="8">#REF!</definedName>
    <definedName name="__ext2" localSheetId="10">#REF!</definedName>
    <definedName name="__ext2">#REF!</definedName>
    <definedName name="__ext3" localSheetId="8">#REF!</definedName>
    <definedName name="__ext3" localSheetId="10">#REF!</definedName>
    <definedName name="__ext3">#REF!</definedName>
    <definedName name="__F3" localSheetId="8">#REF!</definedName>
    <definedName name="__F3" localSheetId="10">#REF!</definedName>
    <definedName name="__F3">#REF!</definedName>
    <definedName name="__FF3" localSheetId="8">#REF!</definedName>
    <definedName name="__FF3" localSheetId="10">#REF!</definedName>
    <definedName name="__FF3">#REF!</definedName>
    <definedName name="__fin2" hidden="1">#REF!</definedName>
    <definedName name="__fjgjgl">[42]opstat!$B$67</definedName>
    <definedName name="__foo1" localSheetId="8">#REF!</definedName>
    <definedName name="__foo1" localSheetId="5">#REF!</definedName>
    <definedName name="__foo1" localSheetId="10">#REF!</definedName>
    <definedName name="__foo1">#REF!</definedName>
    <definedName name="__foo2" localSheetId="8">#REF!</definedName>
    <definedName name="__foo2" localSheetId="10">#REF!</definedName>
    <definedName name="__foo2">#REF!</definedName>
    <definedName name="__foo3" localSheetId="8">#REF!</definedName>
    <definedName name="__foo3" localSheetId="10">#REF!</definedName>
    <definedName name="__foo3">#REF!</definedName>
    <definedName name="__FOO4" localSheetId="8">#REF!</definedName>
    <definedName name="__FOO4" localSheetId="10">#REF!</definedName>
    <definedName name="__FOO4">#REF!</definedName>
    <definedName name="__fos1" localSheetId="8">#REF!</definedName>
    <definedName name="__fos1" localSheetId="10">#REF!</definedName>
    <definedName name="__fos1">#REF!</definedName>
    <definedName name="__FST2" localSheetId="4">Arch-[43]Master01!$L$2:$L$65536</definedName>
    <definedName name="__FST2" localSheetId="3">Arch-[43]Master01!$L$2:$L$65536</definedName>
    <definedName name="__FST2" localSheetId="5">Arch-[43]Master01!$L$2:$L$65536</definedName>
    <definedName name="__FST2" localSheetId="6">Arch-[43]Master01!$L$2:$L$65536</definedName>
    <definedName name="__FST2">Arch-[43]Master01!$L$2:$L$65536</definedName>
    <definedName name="__gc09" localSheetId="3" hidden="1">{#N/A,#N/A,TRUE,"arnitower";#N/A,#N/A,TRUE,"arnigarage "}</definedName>
    <definedName name="__gc09" localSheetId="5" hidden="1">{#N/A,#N/A,TRUE,"arnitower";#N/A,#N/A,TRUE,"arnigarage "}</definedName>
    <definedName name="__gc09" hidden="1">{#N/A,#N/A,TRUE,"arnitower";#N/A,#N/A,TRUE,"arnigarage "}</definedName>
    <definedName name="__gfa1" localSheetId="8">#REF!</definedName>
    <definedName name="__gfa1" localSheetId="10">#REF!</definedName>
    <definedName name="__gfa1">#REF!</definedName>
    <definedName name="__gfa2" localSheetId="8">#REF!</definedName>
    <definedName name="__gfa2" localSheetId="10">#REF!</definedName>
    <definedName name="__gfa2">#REF!</definedName>
    <definedName name="__gon4" localSheetId="8">#REF!</definedName>
    <definedName name="__gon4" localSheetId="10">#REF!</definedName>
    <definedName name="__gon4">#REF!</definedName>
    <definedName name="__har12">#REF!</definedName>
    <definedName name="__har13">#REF!</definedName>
    <definedName name="__har14">#REF!</definedName>
    <definedName name="__har15">#REF!</definedName>
    <definedName name="__har16">#REF!</definedName>
    <definedName name="__hp10" localSheetId="3" hidden="1">{#N/A,#N/A,TRUE,"Front";#N/A,#N/A,TRUE,"Simple Letter";#N/A,#N/A,TRUE,"Inside";#N/A,#N/A,TRUE,"Contents";#N/A,#N/A,TRUE,"Basis";#N/A,#N/A,TRUE,"Inclusions";#N/A,#N/A,TRUE,"Exclusions";#N/A,#N/A,TRUE,"Areas";#N/A,#N/A,TRUE,"Summary";#N/A,#N/A,TRUE,"Detail"}</definedName>
    <definedName name="__hp10" localSheetId="5" hidden="1">{#N/A,#N/A,TRUE,"Front";#N/A,#N/A,TRUE,"Simple Letter";#N/A,#N/A,TRUE,"Inside";#N/A,#N/A,TRUE,"Contents";#N/A,#N/A,TRUE,"Basis";#N/A,#N/A,TRUE,"Inclusions";#N/A,#N/A,TRUE,"Exclusions";#N/A,#N/A,TRUE,"Areas";#N/A,#N/A,TRUE,"Summary";#N/A,#N/A,TRUE,"Detail"}</definedName>
    <definedName name="__hp10" hidden="1">{#N/A,#N/A,TRUE,"Front";#N/A,#N/A,TRUE,"Simple Letter";#N/A,#N/A,TRUE,"Inside";#N/A,#N/A,TRUE,"Contents";#N/A,#N/A,TRUE,"Basis";#N/A,#N/A,TRUE,"Inclusions";#N/A,#N/A,TRUE,"Exclusions";#N/A,#N/A,TRUE,"Areas";#N/A,#N/A,TRUE,"Summary";#N/A,#N/A,TRUE,"Detail"}</definedName>
    <definedName name="__IDC2" localSheetId="3">City&amp;" "&amp;State</definedName>
    <definedName name="__IDC2" localSheetId="5">City&amp;" "&amp;State</definedName>
    <definedName name="__IDC2">City&amp;" "&amp;State</definedName>
    <definedName name="__IntlFixup" hidden="1">TRUE</definedName>
    <definedName name="__IntlFixupTable" localSheetId="5">#REF!</definedName>
    <definedName name="__IntlFixupTable">#REF!</definedName>
    <definedName name="__iv66666" localSheetId="5">#REF!</definedName>
    <definedName name="__iv66666">#REF!</definedName>
    <definedName name="__jj300" localSheetId="5">#REF!</definedName>
    <definedName name="__jj300">#REF!</definedName>
    <definedName name="__K85167" localSheetId="8">#REF!</definedName>
    <definedName name="__K85167" localSheetId="10">#REF!</definedName>
    <definedName name="__K85167">#REF!</definedName>
    <definedName name="__L1">#REF!</definedName>
    <definedName name="__lap1" localSheetId="8">#REF!</definedName>
    <definedName name="__lap1" localSheetId="10">#REF!</definedName>
    <definedName name="__lap1">#REF!</definedName>
    <definedName name="__lap2" localSheetId="8">#REF!</definedName>
    <definedName name="__lap2" localSheetId="10">#REF!</definedName>
    <definedName name="__lap2">#REF!</definedName>
    <definedName name="__LEA1">#REF!</definedName>
    <definedName name="__len2" localSheetId="8">#REF!</definedName>
    <definedName name="__len2" localSheetId="10">#REF!</definedName>
    <definedName name="__len2">#REF!</definedName>
    <definedName name="__len3" localSheetId="8">#REF!</definedName>
    <definedName name="__len3" localSheetId="10">#REF!</definedName>
    <definedName name="__len3">#REF!</definedName>
    <definedName name="__loc1" localSheetId="3">City&amp;" "&amp;State</definedName>
    <definedName name="__loc1" localSheetId="5">City&amp;" "&amp;State</definedName>
    <definedName name="__loc1">City&amp;" "&amp;State</definedName>
    <definedName name="__MCC3" localSheetId="8" hidden="1">{#N/A,#N/A,FALSE,"CCTV"}</definedName>
    <definedName name="__MCC3" localSheetId="3" hidden="1">{#N/A,#N/A,FALSE,"CCTV"}</definedName>
    <definedName name="__MCC3" localSheetId="5" hidden="1">{#N/A,#N/A,FALSE,"CCTV"}</definedName>
    <definedName name="__MCC3" localSheetId="10" hidden="1">{#N/A,#N/A,FALSE,"CCTV"}</definedName>
    <definedName name="__MCC3" hidden="1">{#N/A,#N/A,FALSE,"CCTV"}</definedName>
    <definedName name="__MN1" localSheetId="5">#REF!</definedName>
    <definedName name="__MN1">#REF!</definedName>
    <definedName name="__new10" localSheetId="8">#REF!</definedName>
    <definedName name="__new10" localSheetId="5">#REF!</definedName>
    <definedName name="__new10" localSheetId="10">#REF!</definedName>
    <definedName name="__new10">#REF!</definedName>
    <definedName name="__new11" localSheetId="8">#REF!</definedName>
    <definedName name="__new11" localSheetId="10">#REF!</definedName>
    <definedName name="__new11">#REF!</definedName>
    <definedName name="__new12" localSheetId="8">#REF!</definedName>
    <definedName name="__new12" localSheetId="10">#REF!</definedName>
    <definedName name="__new12">#REF!</definedName>
    <definedName name="__new13" localSheetId="8">#REF!</definedName>
    <definedName name="__new13" localSheetId="10">#REF!</definedName>
    <definedName name="__new13">#REF!</definedName>
    <definedName name="__new14" localSheetId="8">#REF!</definedName>
    <definedName name="__new14" localSheetId="10">#REF!</definedName>
    <definedName name="__new14">#REF!</definedName>
    <definedName name="__new15" localSheetId="8">#REF!</definedName>
    <definedName name="__new15" localSheetId="10">#REF!</definedName>
    <definedName name="__new15">#REF!</definedName>
    <definedName name="__new16" localSheetId="8">#REF!</definedName>
    <definedName name="__new16" localSheetId="10">#REF!</definedName>
    <definedName name="__new16">#REF!</definedName>
    <definedName name="__new17" localSheetId="8">#REF!</definedName>
    <definedName name="__new17" localSheetId="10">#REF!</definedName>
    <definedName name="__new17">#REF!</definedName>
    <definedName name="__new2" localSheetId="8">#REF!</definedName>
    <definedName name="__new2" localSheetId="10">#REF!</definedName>
    <definedName name="__new2">#REF!</definedName>
    <definedName name="__new3" localSheetId="8">#REF!</definedName>
    <definedName name="__new3" localSheetId="10">#REF!</definedName>
    <definedName name="__new3">#REF!</definedName>
    <definedName name="__new4" localSheetId="8">#REF!</definedName>
    <definedName name="__new4" localSheetId="10">#REF!</definedName>
    <definedName name="__new4">#REF!</definedName>
    <definedName name="__new5" localSheetId="8">#REF!</definedName>
    <definedName name="__new5" localSheetId="10">#REF!</definedName>
    <definedName name="__new5">#REF!</definedName>
    <definedName name="__new6" localSheetId="8">#REF!</definedName>
    <definedName name="__new6" localSheetId="10">#REF!</definedName>
    <definedName name="__new6">#REF!</definedName>
    <definedName name="__new7" localSheetId="8">#REF!</definedName>
    <definedName name="__new7" localSheetId="10">#REF!</definedName>
    <definedName name="__new7">#REF!</definedName>
    <definedName name="__new8" localSheetId="8" hidden="1">[13]GRSummary!#REF!</definedName>
    <definedName name="__new8" localSheetId="10" hidden="1">[13]GRSummary!#REF!</definedName>
    <definedName name="__new8" hidden="1">[13]GRSummary!#REF!</definedName>
    <definedName name="__new9" localSheetId="8">#REF!</definedName>
    <definedName name="__new9" localSheetId="5">#REF!</definedName>
    <definedName name="__new9" localSheetId="10">#REF!</definedName>
    <definedName name="__new9">#REF!</definedName>
    <definedName name="__ngk1109" localSheetId="3" hidden="1">{#N/A,#N/A,FALSE,"估價單  (3)"}</definedName>
    <definedName name="__ngk1109" localSheetId="5" hidden="1">{#N/A,#N/A,FALSE,"估價單  (3)"}</definedName>
    <definedName name="__ngk1109" hidden="1">{#N/A,#N/A,FALSE,"估價單  (3)"}</definedName>
    <definedName name="__ngk1109_2" localSheetId="3" hidden="1">{#N/A,#N/A,FALSE,"估價單  (3)"}</definedName>
    <definedName name="__ngk1109_2" localSheetId="5" hidden="1">{#N/A,#N/A,FALSE,"估價單  (3)"}</definedName>
    <definedName name="__ngk1109_2" hidden="1">{#N/A,#N/A,FALSE,"估價單  (3)"}</definedName>
    <definedName name="__ngk1109_3" localSheetId="3" hidden="1">{#N/A,#N/A,FALSE,"估價單  (3)"}</definedName>
    <definedName name="__ngk1109_3" localSheetId="5" hidden="1">{#N/A,#N/A,FALSE,"估價單  (3)"}</definedName>
    <definedName name="__ngk1109_3" hidden="1">{#N/A,#N/A,FALSE,"估價單  (3)"}</definedName>
    <definedName name="__ngk1109_4" localSheetId="3" hidden="1">{#N/A,#N/A,FALSE,"估價單  (3)"}</definedName>
    <definedName name="__ngk1109_4" localSheetId="5" hidden="1">{#N/A,#N/A,FALSE,"估價單  (3)"}</definedName>
    <definedName name="__ngk1109_4" hidden="1">{#N/A,#N/A,FALSE,"估價單  (3)"}</definedName>
    <definedName name="__ngk1109_5" localSheetId="3" hidden="1">{#N/A,#N/A,FALSE,"估價單  (3)"}</definedName>
    <definedName name="__ngk1109_5" localSheetId="5" hidden="1">{#N/A,#N/A,FALSE,"估價單  (3)"}</definedName>
    <definedName name="__ngk1109_5" hidden="1">{#N/A,#N/A,FALSE,"估價單  (3)"}</definedName>
    <definedName name="__No1" localSheetId="8">#REF!</definedName>
    <definedName name="__No1" localSheetId="5">#REF!</definedName>
    <definedName name="__No1" localSheetId="10">#REF!</definedName>
    <definedName name="__No1">#REF!</definedName>
    <definedName name="__No2" localSheetId="8">#REF!</definedName>
    <definedName name="__No2" localSheetId="10">#REF!</definedName>
    <definedName name="__No2">#REF!</definedName>
    <definedName name="__No3" localSheetId="8">#REF!</definedName>
    <definedName name="__No3" localSheetId="10">#REF!</definedName>
    <definedName name="__No3">#REF!</definedName>
    <definedName name="__nr83" localSheetId="8">#REF!</definedName>
    <definedName name="__nr83" localSheetId="10">#REF!</definedName>
    <definedName name="__nr83">#REF!</definedName>
    <definedName name="__NS1">#REF!</definedName>
    <definedName name="__OCM01">[30]office!$A$19</definedName>
    <definedName name="__old2">'[16]Raw Data'!$B$1:$CF$120</definedName>
    <definedName name="__old3" localSheetId="8" hidden="1">{#N/A,#N/A,FALSE,"Summary";#N/A,#N/A,FALSE,"3TJ";#N/A,#N/A,FALSE,"3TN";#N/A,#N/A,FALSE,"3TP";#N/A,#N/A,FALSE,"3SJ";#N/A,#N/A,FALSE,"3CJ";#N/A,#N/A,FALSE,"3CN";#N/A,#N/A,FALSE,"3CP";#N/A,#N/A,FALSE,"3A"}</definedName>
    <definedName name="__old3" localSheetId="3" hidden="1">{#N/A,#N/A,FALSE,"Summary";#N/A,#N/A,FALSE,"3TJ";#N/A,#N/A,FALSE,"3TN";#N/A,#N/A,FALSE,"3TP";#N/A,#N/A,FALSE,"3SJ";#N/A,#N/A,FALSE,"3CJ";#N/A,#N/A,FALSE,"3CN";#N/A,#N/A,FALSE,"3CP";#N/A,#N/A,FALSE,"3A"}</definedName>
    <definedName name="__old3" localSheetId="5" hidden="1">{#N/A,#N/A,FALSE,"Summary";#N/A,#N/A,FALSE,"3TJ";#N/A,#N/A,FALSE,"3TN";#N/A,#N/A,FALSE,"3TP";#N/A,#N/A,FALSE,"3SJ";#N/A,#N/A,FALSE,"3CJ";#N/A,#N/A,FALSE,"3CN";#N/A,#N/A,FALSE,"3CP";#N/A,#N/A,FALSE,"3A"}</definedName>
    <definedName name="__old3" localSheetId="10"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4">'[16]Raw Data'!$B$1:$CF$120</definedName>
    <definedName name="__old5" localSheetId="8" hidden="1">{#N/A,#N/A,FALSE,"Summary";#N/A,#N/A,FALSE,"3TJ";#N/A,#N/A,FALSE,"3TN";#N/A,#N/A,FALSE,"3TP";#N/A,#N/A,FALSE,"3SJ";#N/A,#N/A,FALSE,"3CJ";#N/A,#N/A,FALSE,"3CN";#N/A,#N/A,FALSE,"3CP";#N/A,#N/A,FALSE,"3A"}</definedName>
    <definedName name="__old5" localSheetId="3" hidden="1">{#N/A,#N/A,FALSE,"Summary";#N/A,#N/A,FALSE,"3TJ";#N/A,#N/A,FALSE,"3TN";#N/A,#N/A,FALSE,"3TP";#N/A,#N/A,FALSE,"3SJ";#N/A,#N/A,FALSE,"3CJ";#N/A,#N/A,FALSE,"3CN";#N/A,#N/A,FALSE,"3CP";#N/A,#N/A,FALSE,"3A"}</definedName>
    <definedName name="__old5" localSheetId="5" hidden="1">{#N/A,#N/A,FALSE,"Summary";#N/A,#N/A,FALSE,"3TJ";#N/A,#N/A,FALSE,"3TN";#N/A,#N/A,FALSE,"3TP";#N/A,#N/A,FALSE,"3SJ";#N/A,#N/A,FALSE,"3CJ";#N/A,#N/A,FALSE,"3CN";#N/A,#N/A,FALSE,"3CP";#N/A,#N/A,FALSE,"3A"}</definedName>
    <definedName name="__old5" localSheetId="10"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6">'[16]Raw Data'!$B$1:$CF$120</definedName>
    <definedName name="__old7" localSheetId="8" hidden="1">{#N/A,#N/A,FALSE,"Summary";#N/A,#N/A,FALSE,"3TJ";#N/A,#N/A,FALSE,"3TN";#N/A,#N/A,FALSE,"3TP";#N/A,#N/A,FALSE,"3SJ";#N/A,#N/A,FALSE,"3CJ";#N/A,#N/A,FALSE,"3CN";#N/A,#N/A,FALSE,"3CP";#N/A,#N/A,FALSE,"3A"}</definedName>
    <definedName name="__old7" localSheetId="3" hidden="1">{#N/A,#N/A,FALSE,"Summary";#N/A,#N/A,FALSE,"3TJ";#N/A,#N/A,FALSE,"3TN";#N/A,#N/A,FALSE,"3TP";#N/A,#N/A,FALSE,"3SJ";#N/A,#N/A,FALSE,"3CJ";#N/A,#N/A,FALSE,"3CN";#N/A,#N/A,FALSE,"3CP";#N/A,#N/A,FALSE,"3A"}</definedName>
    <definedName name="__old7" localSheetId="5" hidden="1">{#N/A,#N/A,FALSE,"Summary";#N/A,#N/A,FALSE,"3TJ";#N/A,#N/A,FALSE,"3TN";#N/A,#N/A,FALSE,"3TP";#N/A,#N/A,FALSE,"3SJ";#N/A,#N/A,FALSE,"3CJ";#N/A,#N/A,FALSE,"3CN";#N/A,#N/A,FALSE,"3CP";#N/A,#N/A,FALSE,"3A"}</definedName>
    <definedName name="__old7" localSheetId="10"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c1" localSheetId="8">#REF!</definedName>
    <definedName name="__pc1" localSheetId="5">#REF!</definedName>
    <definedName name="__pc1" localSheetId="10">#REF!</definedName>
    <definedName name="__pc1">#REF!</definedName>
    <definedName name="__pc2" localSheetId="8">#REF!</definedName>
    <definedName name="__pc2" localSheetId="10">#REF!</definedName>
    <definedName name="__pc2">#REF!</definedName>
    <definedName name="__pc3" localSheetId="8">#REF!</definedName>
    <definedName name="__pc3" localSheetId="10">#REF!</definedName>
    <definedName name="__pc3">#REF!</definedName>
    <definedName name="__pcc1" localSheetId="8">#REF!</definedName>
    <definedName name="__pcc1" localSheetId="10">#REF!</definedName>
    <definedName name="__pcc1">#REF!</definedName>
    <definedName name="__pcc2" localSheetId="8">#REF!</definedName>
    <definedName name="__pcc2" localSheetId="10">#REF!</definedName>
    <definedName name="__pcc2">#REF!</definedName>
    <definedName name="__pcc3" localSheetId="8">#REF!</definedName>
    <definedName name="__pcc3" localSheetId="10">#REF!</definedName>
    <definedName name="__pcc3">#REF!</definedName>
    <definedName name="__PCC4" localSheetId="8">#REF!</definedName>
    <definedName name="__PCC4" localSheetId="10">#REF!</definedName>
    <definedName name="__PCC4">#REF!</definedName>
    <definedName name="__pg1" localSheetId="5">'[25]Bill No. 3'!#REF!</definedName>
    <definedName name="__pg1">'[25]Bill No. 3'!#REF!</definedName>
    <definedName name="__pg2" localSheetId="5">'[25]Bill No. 3'!#REF!</definedName>
    <definedName name="__pg2">'[25]Bill No. 3'!#REF!</definedName>
    <definedName name="__pg3" localSheetId="5">'[25]Bill No. 3'!#REF!</definedName>
    <definedName name="__pg3">'[25]Bill No. 3'!#REF!</definedName>
    <definedName name="__pg4" localSheetId="5">'[25]Bill No. 3'!#REF!</definedName>
    <definedName name="__pg4">'[25]Bill No. 3'!#REF!</definedName>
    <definedName name="__pg5">'[25]Bill No. 3'!#REF!</definedName>
    <definedName name="__plb1" localSheetId="8">#REF!</definedName>
    <definedName name="__plb1" localSheetId="5">#REF!</definedName>
    <definedName name="__plb1" localSheetId="10">#REF!</definedName>
    <definedName name="__plb1">#REF!</definedName>
    <definedName name="__plb2" localSheetId="8">#REF!</definedName>
    <definedName name="__plb2" localSheetId="10">#REF!</definedName>
    <definedName name="__plb2">#REF!</definedName>
    <definedName name="__plb3" localSheetId="8">#REF!</definedName>
    <definedName name="__plb3" localSheetId="10">#REF!</definedName>
    <definedName name="__plb3">#REF!</definedName>
    <definedName name="__plb4" localSheetId="8">#REF!</definedName>
    <definedName name="__plb4" localSheetId="10">#REF!</definedName>
    <definedName name="__plb4">#REF!</definedName>
    <definedName name="__pn1" localSheetId="5">'[25]Bill No. 3'!#REF!</definedName>
    <definedName name="__pn1">'[25]Bill No. 3'!#REF!</definedName>
    <definedName name="__pn2" localSheetId="5">'[25]Bill No. 3'!#REF!</definedName>
    <definedName name="__pn2">'[25]Bill No. 3'!#REF!</definedName>
    <definedName name="__pn3" localSheetId="5">'[25]Bill No. 3'!#REF!</definedName>
    <definedName name="__pn3">'[25]Bill No. 3'!#REF!</definedName>
    <definedName name="__pn4" localSheetId="5">'[25]Bill No. 3'!#REF!</definedName>
    <definedName name="__pn4">'[25]Bill No. 3'!#REF!</definedName>
    <definedName name="__pn5">'[25]Bill No. 3'!#REF!</definedName>
    <definedName name="__PVC1" localSheetId="8">#REF!</definedName>
    <definedName name="__PVC1" localSheetId="5">#REF!</definedName>
    <definedName name="__PVC1" localSheetId="10">#REF!</definedName>
    <definedName name="__PVC1">#REF!</definedName>
    <definedName name="__PVC2" localSheetId="8">#REF!</definedName>
    <definedName name="__PVC2" localSheetId="10">#REF!</definedName>
    <definedName name="__PVC2">#REF!</definedName>
    <definedName name="__qty1" localSheetId="8">#REF!</definedName>
    <definedName name="__qty1" localSheetId="10">#REF!</definedName>
    <definedName name="__qty1">#REF!</definedName>
    <definedName name="__RBS1" localSheetId="8">#REF!</definedName>
    <definedName name="__RBS1" localSheetId="10">#REF!</definedName>
    <definedName name="__RBS1">#REF!</definedName>
    <definedName name="__RE100" localSheetId="8">#REF!</definedName>
    <definedName name="__RE100" localSheetId="10">#REF!</definedName>
    <definedName name="__RE100">#REF!</definedName>
    <definedName name="__RE104" localSheetId="8">#REF!</definedName>
    <definedName name="__RE104" localSheetId="10">#REF!</definedName>
    <definedName name="__RE104">#REF!</definedName>
    <definedName name="__RE112" localSheetId="8">#REF!</definedName>
    <definedName name="__RE112" localSheetId="10">#REF!</definedName>
    <definedName name="__RE112">#REF!</definedName>
    <definedName name="__RE26" localSheetId="8">#REF!</definedName>
    <definedName name="__RE26" localSheetId="10">#REF!</definedName>
    <definedName name="__RE26">#REF!</definedName>
    <definedName name="__RE28" localSheetId="8">#REF!</definedName>
    <definedName name="__RE28" localSheetId="10">#REF!</definedName>
    <definedName name="__RE28">#REF!</definedName>
    <definedName name="__RE30" localSheetId="8">#REF!</definedName>
    <definedName name="__RE30" localSheetId="10">#REF!</definedName>
    <definedName name="__RE30">#REF!</definedName>
    <definedName name="__RE32" localSheetId="8">#REF!</definedName>
    <definedName name="__RE32" localSheetId="10">#REF!</definedName>
    <definedName name="__RE32">#REF!</definedName>
    <definedName name="__RE34" localSheetId="8">#REF!</definedName>
    <definedName name="__RE34" localSheetId="10">#REF!</definedName>
    <definedName name="__RE34">#REF!</definedName>
    <definedName name="__RE36" localSheetId="8">#REF!</definedName>
    <definedName name="__RE36" localSheetId="10">#REF!</definedName>
    <definedName name="__RE36">#REF!</definedName>
    <definedName name="__RE38" localSheetId="8">#REF!</definedName>
    <definedName name="__RE38" localSheetId="10">#REF!</definedName>
    <definedName name="__RE38">#REF!</definedName>
    <definedName name="__RE40" localSheetId="8">#REF!</definedName>
    <definedName name="__RE40" localSheetId="10">#REF!</definedName>
    <definedName name="__RE40">#REF!</definedName>
    <definedName name="__RE42" localSheetId="8">#REF!</definedName>
    <definedName name="__RE42" localSheetId="10">#REF!</definedName>
    <definedName name="__RE42">#REF!</definedName>
    <definedName name="__RE44" localSheetId="8">#REF!</definedName>
    <definedName name="__RE44" localSheetId="10">#REF!</definedName>
    <definedName name="__RE44">#REF!</definedName>
    <definedName name="__RE48" localSheetId="8">#REF!</definedName>
    <definedName name="__RE48" localSheetId="10">#REF!</definedName>
    <definedName name="__RE48">#REF!</definedName>
    <definedName name="__RE52" localSheetId="8">#REF!</definedName>
    <definedName name="__RE52" localSheetId="10">#REF!</definedName>
    <definedName name="__RE52">#REF!</definedName>
    <definedName name="__RE56" localSheetId="8">#REF!</definedName>
    <definedName name="__RE56" localSheetId="10">#REF!</definedName>
    <definedName name="__RE56">#REF!</definedName>
    <definedName name="__RE60" localSheetId="8">#REF!</definedName>
    <definedName name="__RE60" localSheetId="10">#REF!</definedName>
    <definedName name="__RE60">#REF!</definedName>
    <definedName name="__RE64" localSheetId="8">#REF!</definedName>
    <definedName name="__RE64" localSheetId="10">#REF!</definedName>
    <definedName name="__RE64">#REF!</definedName>
    <definedName name="__RE68" localSheetId="8">#REF!</definedName>
    <definedName name="__RE68" localSheetId="10">#REF!</definedName>
    <definedName name="__RE68">#REF!</definedName>
    <definedName name="__RE72" localSheetId="8">#REF!</definedName>
    <definedName name="__RE72" localSheetId="10">#REF!</definedName>
    <definedName name="__RE72">#REF!</definedName>
    <definedName name="__RE76" localSheetId="8">#REF!</definedName>
    <definedName name="__RE76" localSheetId="10">#REF!</definedName>
    <definedName name="__RE76">#REF!</definedName>
    <definedName name="__RE80" localSheetId="8">#REF!</definedName>
    <definedName name="__RE80" localSheetId="10">#REF!</definedName>
    <definedName name="__RE80">#REF!</definedName>
    <definedName name="__RE88" localSheetId="8">#REF!</definedName>
    <definedName name="__RE88" localSheetId="10">#REF!</definedName>
    <definedName name="__RE88">#REF!</definedName>
    <definedName name="__RE92" localSheetId="8">#REF!</definedName>
    <definedName name="__RE92" localSheetId="10">#REF!</definedName>
    <definedName name="__RE92">#REF!</definedName>
    <definedName name="__RE96" localSheetId="8">#REF!</definedName>
    <definedName name="__RE96" localSheetId="10">#REF!</definedName>
    <definedName name="__RE96">#REF!</definedName>
    <definedName name="__REM1">#REF!</definedName>
    <definedName name="__REM2">#REF!</definedName>
    <definedName name="__res1" localSheetId="8">[17]Sheet7!#REF!</definedName>
    <definedName name="__res1" localSheetId="5">[44]Sheet7!#REF!</definedName>
    <definedName name="__res1" localSheetId="10">[17]Sheet7!#REF!</definedName>
    <definedName name="__res1">[44]Sheet7!#REF!</definedName>
    <definedName name="__rim4" localSheetId="5">#REF!</definedName>
    <definedName name="__rim4">#REF!</definedName>
    <definedName name="__rm4" localSheetId="5">#REF!</definedName>
    <definedName name="__rm4">#REF!</definedName>
    <definedName name="__RND2">2</definedName>
    <definedName name="__RNN1" localSheetId="5">[32]COLUMN!#REF!</definedName>
    <definedName name="__RNN1">[32]COLUMN!#REF!</definedName>
    <definedName name="__s1" localSheetId="8">#REF!</definedName>
    <definedName name="__s1" localSheetId="5">#REF!</definedName>
    <definedName name="__s1" localSheetId="10">#REF!</definedName>
    <definedName name="__s1">#REF!</definedName>
    <definedName name="__SC1">#N/A</definedName>
    <definedName name="__SCH10" localSheetId="8">#REF!</definedName>
    <definedName name="__SCH10" localSheetId="10">#REF!</definedName>
    <definedName name="__SCH10">#REF!</definedName>
    <definedName name="__SCH40" localSheetId="8">#REF!</definedName>
    <definedName name="__SCH40" localSheetId="10">#REF!</definedName>
    <definedName name="__SCH40">#REF!</definedName>
    <definedName name="__sdb2">#REF!</definedName>
    <definedName name="__sec1" localSheetId="8">#REF!</definedName>
    <definedName name="__sec1" localSheetId="10">#REF!</definedName>
    <definedName name="__sec1">#REF!</definedName>
    <definedName name="__SEC1200" localSheetId="8">#REF!</definedName>
    <definedName name="__SEC1200" localSheetId="10">#REF!</definedName>
    <definedName name="__SEC1200">#REF!</definedName>
    <definedName name="__Sec2" localSheetId="8">#REF!</definedName>
    <definedName name="__Sec2" localSheetId="10">#REF!</definedName>
    <definedName name="__Sec2">#REF!</definedName>
    <definedName name="__sec3" localSheetId="8">#REF!</definedName>
    <definedName name="__sec3" localSheetId="10">#REF!</definedName>
    <definedName name="__sec3">#REF!</definedName>
    <definedName name="__Sec4" localSheetId="8">#REF!</definedName>
    <definedName name="__Sec4" localSheetId="10">#REF!</definedName>
    <definedName name="__Sec4">#REF!</definedName>
    <definedName name="__sec5" localSheetId="8">#REF!</definedName>
    <definedName name="__sec5" localSheetId="10">#REF!</definedName>
    <definedName name="__sec5">#REF!</definedName>
    <definedName name="__sec6" localSheetId="8">#REF!</definedName>
    <definedName name="__sec6" localSheetId="10">#REF!</definedName>
    <definedName name="__sec6">#REF!</definedName>
    <definedName name="__sec7" localSheetId="8">#REF!</definedName>
    <definedName name="__sec7" localSheetId="10">#REF!</definedName>
    <definedName name="__sec7">#REF!</definedName>
    <definedName name="__sec71" localSheetId="8">#REF!</definedName>
    <definedName name="__sec71" localSheetId="10">#REF!</definedName>
    <definedName name="__sec71">#REF!</definedName>
    <definedName name="__SEC77" localSheetId="8">#REF!</definedName>
    <definedName name="__SEC77" localSheetId="10">#REF!</definedName>
    <definedName name="__SEC77">#REF!</definedName>
    <definedName name="__sec8" localSheetId="8">#REF!</definedName>
    <definedName name="__sec8" localSheetId="10">#REF!</definedName>
    <definedName name="__sec8">#REF!</definedName>
    <definedName name="__sec81" localSheetId="8">#REF!</definedName>
    <definedName name="__sec81" localSheetId="10">#REF!</definedName>
    <definedName name="__sec81">#REF!</definedName>
    <definedName name="__SEC88" localSheetId="8">#REF!</definedName>
    <definedName name="__SEC88" localSheetId="10">#REF!</definedName>
    <definedName name="__SEC88">#REF!</definedName>
    <definedName name="__SEC9" localSheetId="8">#REF!</definedName>
    <definedName name="__SEC9" localSheetId="10">#REF!</definedName>
    <definedName name="__SEC9">#REF!</definedName>
    <definedName name="__SEG1">[30]Lab!$H$1:$I$65536</definedName>
    <definedName name="__SET08_1">#N/A</definedName>
    <definedName name="__SET09_1">#N/A</definedName>
    <definedName name="__sft2">[45]Sheet1!$Q$3</definedName>
    <definedName name="__SH1" localSheetId="8">#REF!</definedName>
    <definedName name="__SH1" localSheetId="5">#REF!</definedName>
    <definedName name="__SH1" localSheetId="10">#REF!</definedName>
    <definedName name="__SH1">#REF!</definedName>
    <definedName name="__SH2" localSheetId="8">#REF!</definedName>
    <definedName name="__SH2" localSheetId="10">#REF!</definedName>
    <definedName name="__SH2">#REF!</definedName>
    <definedName name="__SH3" localSheetId="8">#REF!</definedName>
    <definedName name="__SH3" localSheetId="10">#REF!</definedName>
    <definedName name="__SH3">#REF!</definedName>
    <definedName name="__SH4" localSheetId="8">#REF!</definedName>
    <definedName name="__SH4" localSheetId="10">#REF!</definedName>
    <definedName name="__SH4">#REF!</definedName>
    <definedName name="__SH5" localSheetId="8">#REF!</definedName>
    <definedName name="__SH5" localSheetId="10">#REF!</definedName>
    <definedName name="__SH5">#REF!</definedName>
    <definedName name="__SHR1">#REF!</definedName>
    <definedName name="__SHR2">#REF!</definedName>
    <definedName name="__SR6">#REF!</definedName>
    <definedName name="__SSS3">'[29]col-reinft1'!#REF!</definedName>
    <definedName name="__ST1" localSheetId="5">#REF!</definedName>
    <definedName name="__ST1">#REF!</definedName>
    <definedName name="__sw1" localSheetId="8">#REF!</definedName>
    <definedName name="__sw1" localSheetId="5">#REF!</definedName>
    <definedName name="__sw1" localSheetId="10">#REF!</definedName>
    <definedName name="__sw1">#REF!</definedName>
    <definedName name="__sw2" localSheetId="8">#REF!</definedName>
    <definedName name="__sw2" localSheetId="10">#REF!</definedName>
    <definedName name="__sw2">#REF!</definedName>
    <definedName name="__sw3" localSheetId="8">#REF!</definedName>
    <definedName name="__sw3" localSheetId="10">#REF!</definedName>
    <definedName name="__sw3">#REF!</definedName>
    <definedName name="__sw4" localSheetId="8">#REF!</definedName>
    <definedName name="__sw4" localSheetId="10">#REF!</definedName>
    <definedName name="__sw4">#REF!</definedName>
    <definedName name="__sw5" localSheetId="8">#REF!</definedName>
    <definedName name="__sw5" localSheetId="10">#REF!</definedName>
    <definedName name="__sw5">#REF!</definedName>
    <definedName name="__sw6" localSheetId="8">#REF!</definedName>
    <definedName name="__sw6" localSheetId="10">#REF!</definedName>
    <definedName name="__sw6">#REF!</definedName>
    <definedName name="__sw7" localSheetId="8">#REF!</definedName>
    <definedName name="__sw7" localSheetId="10">#REF!</definedName>
    <definedName name="__sw7">#REF!</definedName>
    <definedName name="__sw70609" localSheetId="8">[10]MTP!#REF!</definedName>
    <definedName name="__sw70609" localSheetId="10">[10]MTP!#REF!</definedName>
    <definedName name="__sw70609">[10]MTP!#REF!</definedName>
    <definedName name="__sw8" localSheetId="8">#REF!</definedName>
    <definedName name="__sw8" localSheetId="5">#REF!</definedName>
    <definedName name="__sw8" localSheetId="10">#REF!</definedName>
    <definedName name="__sw8">#REF!</definedName>
    <definedName name="__sy1">[24]Input!$C$14</definedName>
    <definedName name="__tab2" localSheetId="8">#REF!</definedName>
    <definedName name="__tab2" localSheetId="5">#REF!</definedName>
    <definedName name="__tab2" localSheetId="10">#REF!</definedName>
    <definedName name="__tab2">#REF!</definedName>
    <definedName name="__tax1" localSheetId="5">#REF!</definedName>
    <definedName name="__tax1">#REF!</definedName>
    <definedName name="__tax2">#REF!</definedName>
    <definedName name="__tax3">#REF!</definedName>
    <definedName name="__tax4">#REF!</definedName>
    <definedName name="__TB2">'[20]SPT vs PHI'!$B$2:$C$65</definedName>
    <definedName name="__tbc2" localSheetId="8">#REF!</definedName>
    <definedName name="__tbc2" localSheetId="5">#REF!</definedName>
    <definedName name="__tbc2" localSheetId="10">#REF!</definedName>
    <definedName name="__tbc2">#REF!</definedName>
    <definedName name="__tbc3" localSheetId="8">#REF!</definedName>
    <definedName name="__tbc3" localSheetId="10">#REF!</definedName>
    <definedName name="__tbc3">#REF!</definedName>
    <definedName name="__tk1" localSheetId="8">#REF!</definedName>
    <definedName name="__tk1" localSheetId="10">#REF!</definedName>
    <definedName name="__tk1">#REF!</definedName>
    <definedName name="__TO001">#REF!</definedName>
    <definedName name="__TO002">#REF!</definedName>
    <definedName name="__TO003">#REF!</definedName>
    <definedName name="__TO004">#REF!</definedName>
    <definedName name="__TO005">#REF!</definedName>
    <definedName name="__TO006">#REF!</definedName>
    <definedName name="__TO007">#REF!</definedName>
    <definedName name="__TO008">#REF!</definedName>
    <definedName name="__TO009">#REF!</definedName>
    <definedName name="__TO010">#REF!</definedName>
    <definedName name="__TO011">#REF!</definedName>
    <definedName name="__TO012">#REF!</definedName>
    <definedName name="__TO013">#REF!</definedName>
    <definedName name="__TO014">#REF!</definedName>
    <definedName name="__TO015">#REF!</definedName>
    <definedName name="__TO016">#REF!</definedName>
    <definedName name="__TO017">#REF!</definedName>
    <definedName name="__TO018">#REF!</definedName>
    <definedName name="__TO019">#REF!</definedName>
    <definedName name="__TO020">#REF!</definedName>
    <definedName name="__TO021">#REF!</definedName>
    <definedName name="__TO022">#REF!</definedName>
    <definedName name="__TO023">#REF!</definedName>
    <definedName name="__TO024">#REF!</definedName>
    <definedName name="__TO025">#REF!</definedName>
    <definedName name="__TO026">#REF!</definedName>
    <definedName name="__TO027">#REF!</definedName>
    <definedName name="__TO028">#REF!</definedName>
    <definedName name="__TO029">#REF!</definedName>
    <definedName name="__TO030">#REF!</definedName>
    <definedName name="__TO031">#REF!</definedName>
    <definedName name="__TO032">#REF!</definedName>
    <definedName name="__TO033">#REF!</definedName>
    <definedName name="__TO034">#REF!</definedName>
    <definedName name="__TO035">#REF!</definedName>
    <definedName name="__TO036">#REF!</definedName>
    <definedName name="__TO037">#REF!</definedName>
    <definedName name="__TO038">#REF!</definedName>
    <definedName name="__TO039">#REF!</definedName>
    <definedName name="__TO040">#REF!</definedName>
    <definedName name="__TO041">#REF!</definedName>
    <definedName name="__TO042">#REF!</definedName>
    <definedName name="__TO043">#REF!</definedName>
    <definedName name="__TO044">#REF!</definedName>
    <definedName name="__TO045">#REF!</definedName>
    <definedName name="__TO046">#REF!</definedName>
    <definedName name="__TO047">#REF!</definedName>
    <definedName name="__TO048">#REF!</definedName>
    <definedName name="__TO049">#REF!</definedName>
    <definedName name="__TO050">#REF!</definedName>
    <definedName name="__TO051">#REF!</definedName>
    <definedName name="__TO052">#REF!</definedName>
    <definedName name="__TO053">#REF!</definedName>
    <definedName name="__TO054">#REF!</definedName>
    <definedName name="__TO055">#REF!</definedName>
    <definedName name="__TO056">#REF!</definedName>
    <definedName name="__TO057">#REF!</definedName>
    <definedName name="__TO058">#REF!</definedName>
    <definedName name="__TS45">#N/A</definedName>
    <definedName name="__U14" localSheetId="8">#REF!</definedName>
    <definedName name="__U14" localSheetId="10">#REF!</definedName>
    <definedName name="__U14">#REF!</definedName>
    <definedName name="__U60" localSheetId="8">#REF!</definedName>
    <definedName name="__U60" localSheetId="10">#REF!</definedName>
    <definedName name="__U60">#REF!</definedName>
    <definedName name="__upa4">[35]upa!$I$1:$M$65536</definedName>
    <definedName name="__uv10" localSheetId="5">#REF!</definedName>
    <definedName name="__uv10">#REF!</definedName>
    <definedName name="__V01">#N/A</definedName>
    <definedName name="__vc1">'[9]CT Thang Mo'!$B$34:$H$34</definedName>
    <definedName name="__vc2">'[9]CT Thang Mo'!$B$35:$H$35</definedName>
    <definedName name="__vc3">'[9]CT Thang Mo'!$B$36:$H$36</definedName>
    <definedName name="__wet1" localSheetId="5">#REF!</definedName>
    <definedName name="__wet1">#REF!</definedName>
    <definedName name="__wid2" localSheetId="8">#REF!</definedName>
    <definedName name="__wid2" localSheetId="5">#REF!</definedName>
    <definedName name="__wid2" localSheetId="10">#REF!</definedName>
    <definedName name="__wid2">#REF!</definedName>
    <definedName name="__wid3" localSheetId="8">#REF!</definedName>
    <definedName name="__wid3" localSheetId="10">#REF!</definedName>
    <definedName name="__wid3">#REF!</definedName>
    <definedName name="__WP1" localSheetId="8">#REF!</definedName>
    <definedName name="__WP1" localSheetId="10">#REF!</definedName>
    <definedName name="__WP1">#REF!</definedName>
    <definedName name="__xlfn.BAHTTEXT" hidden="1">#NAME?</definedName>
    <definedName name="__xlfn.SUMIFS" hidden="1">#NAME?</definedName>
    <definedName name="__xlnm.Criteria">"#REF!"</definedName>
    <definedName name="__xlnm.Criteria_11">"#REF!"</definedName>
    <definedName name="__xlnm.Criteria_13">"#REF!"</definedName>
    <definedName name="__xlnm.Criteria_14">"#REF!"</definedName>
    <definedName name="__xlnm.Criteria_16">"#REF!"</definedName>
    <definedName name="__xlnm.Criteria_19">"#REF!"</definedName>
    <definedName name="__xlnm.Criteria_20">"#REF!"</definedName>
    <definedName name="__xlnm.Criteria_3">"#REF!"</definedName>
    <definedName name="__xlnm.Criteria_4">"#REF!"</definedName>
    <definedName name="__xlnm.Criteria_5">"#REF!"</definedName>
    <definedName name="__xlnm.Criteria_6">"#REF!"</definedName>
    <definedName name="__xlnm.Criteria_7">"#REF!"</definedName>
    <definedName name="__xlnm.Database">"#REF!"</definedName>
    <definedName name="__xlnm.Database_11">"#REF!"</definedName>
    <definedName name="__xlnm.Database_13">"#REF!"</definedName>
    <definedName name="__xlnm.Database_14">"#REF!"</definedName>
    <definedName name="__xlnm.Database_16">"#REF!"</definedName>
    <definedName name="__xlnm.Database_20">"#REF!"</definedName>
    <definedName name="__xlnm.Database_3">"#REF!"</definedName>
    <definedName name="__xlnm.Database_4">"#REF!"</definedName>
    <definedName name="__xlnm.Database_6">"#REF!"</definedName>
    <definedName name="__xlnm.Database_7">"#REF!"</definedName>
    <definedName name="__xlnm.Extract">"#REF!"</definedName>
    <definedName name="__xlnm.Extract_11">"#REF!"</definedName>
    <definedName name="__xlnm.Extract_13">"#REF!"</definedName>
    <definedName name="__xlnm.Extract_14">"#REF!"</definedName>
    <definedName name="__xlnm.Extract_16">"#REF!"</definedName>
    <definedName name="__xlnm.Extract_20">"#REF!"</definedName>
    <definedName name="__xlnm.Extract_3">"#REF!"</definedName>
    <definedName name="__xlnm.Extract_4">"#REF!"</definedName>
    <definedName name="__xlnm.Extract_6">"#REF!"</definedName>
    <definedName name="__xlnm.Extract_7">"#REF!"</definedName>
    <definedName name="__xlnm.Print_Area_1">'[46]Main Log'!$A$1:$Q$201</definedName>
    <definedName name="__xlnm.Print_Area_23" localSheetId="5">#REF!</definedName>
    <definedName name="__xlnm.Print_Area_23">#REF!</definedName>
    <definedName name="__xlnm.Print_Area_3" localSheetId="5">#REF!</definedName>
    <definedName name="__xlnm.Print_Area_3">#REF!</definedName>
    <definedName name="__xlnm.Print_Titles_3" localSheetId="5">#REF!</definedName>
    <definedName name="__xlnm.Print_Titles_3">#REF!</definedName>
    <definedName name="_0">#REF!</definedName>
    <definedName name="_0___0">#REF!</definedName>
    <definedName name="_01" localSheetId="8">#REF!</definedName>
    <definedName name="_01" localSheetId="10">#REF!</definedName>
    <definedName name="_01">#REF!</definedName>
    <definedName name="_010540_BM_19th_Not_PPA">#REF!</definedName>
    <definedName name="_010540_BM_19th_PPA">#REF!</definedName>
    <definedName name="_02" localSheetId="8">#REF!</definedName>
    <definedName name="_02" localSheetId="10">#REF!</definedName>
    <definedName name="_02">#REF!</definedName>
    <definedName name="_03" localSheetId="8">#REF!</definedName>
    <definedName name="_03" localSheetId="10">#REF!</definedName>
    <definedName name="_03">#REF!</definedName>
    <definedName name="_04" localSheetId="8">#REF!</definedName>
    <definedName name="_04" localSheetId="10">#REF!</definedName>
    <definedName name="_04">#REF!</definedName>
    <definedName name="_05" localSheetId="8">#REF!</definedName>
    <definedName name="_05" localSheetId="10">#REF!</definedName>
    <definedName name="_05">#REF!</definedName>
    <definedName name="_06" localSheetId="8">#REF!</definedName>
    <definedName name="_06" localSheetId="10">#REF!</definedName>
    <definedName name="_06">#REF!</definedName>
    <definedName name="_06_26_03">'[47]MASTER_RATE ANALYSIS'!$B$188:$G$188</definedName>
    <definedName name="_07" localSheetId="8">#REF!</definedName>
    <definedName name="_07" localSheetId="5">#REF!</definedName>
    <definedName name="_07" localSheetId="10">#REF!</definedName>
    <definedName name="_07">#REF!</definedName>
    <definedName name="_08" localSheetId="8">#REF!</definedName>
    <definedName name="_08" localSheetId="10">#REF!</definedName>
    <definedName name="_08">#REF!</definedName>
    <definedName name="_09" localSheetId="8">#REF!</definedName>
    <definedName name="_09" localSheetId="10">#REF!</definedName>
    <definedName name="_09">#REF!</definedName>
    <definedName name="_1" localSheetId="8">#REF!</definedName>
    <definedName name="_1" localSheetId="5">#REF!</definedName>
    <definedName name="_1" localSheetId="10">#REF!</definedName>
    <definedName name="_1">#REF!</definedName>
    <definedName name="_1.0___COMMUNICATIONS_FORMS" localSheetId="5">'[47]2.0 Section 2 Cover'!#REF!</definedName>
    <definedName name="_1.0___COMMUNICATIONS_FORMS">'[47]2.0 Section 2 Cover'!#REF!</definedName>
    <definedName name="_1.2" localSheetId="5">[27]BOQ!#REF!</definedName>
    <definedName name="_1.2">[27]BOQ!#REF!</definedName>
    <definedName name="_1.3" localSheetId="5">[27]BOQ!#REF!</definedName>
    <definedName name="_1.3">[27]BOQ!#REF!</definedName>
    <definedName name="_1.4" localSheetId="5">[27]BOQ!#REF!</definedName>
    <definedName name="_1.4">[27]BOQ!#REF!</definedName>
    <definedName name="_1____123Graph_ACHART_3" hidden="1">[36]CASHFLOWS!#REF!</definedName>
    <definedName name="_1__123Graph_ACHART_1A" hidden="1">'[37]입찰내역 발주처 양식'!#REF!</definedName>
    <definedName name="_1__123Graph_ACHART_3" hidden="1">[36]CASHFLOWS!#REF!</definedName>
    <definedName name="_1__Excel_BuiltIn_Print_Area_7_1" localSheetId="5">#REF!</definedName>
    <definedName name="_1__Excel_BuiltIn_Print_Area_7_1">#REF!</definedName>
    <definedName name="_1_0ELECB" localSheetId="5">'[48]Z- GENERAL PRICE SUMMARY'!#REF!</definedName>
    <definedName name="_1_0ELECB">'[48]Z- GENERAL PRICE SUMMARY'!#REF!</definedName>
    <definedName name="_1_1" localSheetId="5">#REF!</definedName>
    <definedName name="_1_1">#REF!</definedName>
    <definedName name="_1_1.2" localSheetId="5">[27]BOQ!#REF!</definedName>
    <definedName name="_1_1.2">[27]BOQ!#REF!</definedName>
    <definedName name="_1_10" localSheetId="5">#REF!</definedName>
    <definedName name="_1_10">#REF!</definedName>
    <definedName name="_1_2" localSheetId="5">#REF!</definedName>
    <definedName name="_1_2">#REF!</definedName>
    <definedName name="_1_2_0OPTI">#N/A</definedName>
    <definedName name="_1_3" localSheetId="5">#REF!</definedName>
    <definedName name="_1_3">#REF!</definedName>
    <definedName name="_1_4" localSheetId="5">#REF!</definedName>
    <definedName name="_1_4">#REF!</definedName>
    <definedName name="_1_4449_with_attachement" localSheetId="5">#REF!</definedName>
    <definedName name="_1_4449_with_attachement">#REF!</definedName>
    <definedName name="_1_5">#REF!</definedName>
    <definedName name="_1_6">#REF!</definedName>
    <definedName name="_1_7">#REF!</definedName>
    <definedName name="_1_8">#REF!</definedName>
    <definedName name="_1_9">#REF!</definedName>
    <definedName name="_1_Excel_BuiltIn_Print_Area_7_1">#REF!</definedName>
    <definedName name="_10" localSheetId="8">#REF!</definedName>
    <definedName name="_10" localSheetId="5">#REF!</definedName>
    <definedName name="_10" localSheetId="10">#REF!</definedName>
    <definedName name="_10">#REF!</definedName>
    <definedName name="_10_????" localSheetId="5">#REF!</definedName>
    <definedName name="_10_????">#REF!</definedName>
    <definedName name="_10___123Graph_ACHART_4" localSheetId="5" hidden="1">[36]CASHFLOWS!#REF!</definedName>
    <definedName name="_10___123Graph_ACHART_4" hidden="1">[36]CASHFLOWS!#REF!</definedName>
    <definedName name="_10_1" localSheetId="5">#REF!</definedName>
    <definedName name="_10_1">#REF!</definedName>
    <definedName name="_10_10" localSheetId="5">#REF!</definedName>
    <definedName name="_10_10">#REF!</definedName>
    <definedName name="_10_11" localSheetId="5">#REF!</definedName>
    <definedName name="_10_11">#REF!</definedName>
    <definedName name="_10_12">#REF!</definedName>
    <definedName name="_10_13">#REF!</definedName>
    <definedName name="_10_2">#REF!</definedName>
    <definedName name="_10_3">#REF!</definedName>
    <definedName name="_10_4">#REF!</definedName>
    <definedName name="_10_5">#REF!</definedName>
    <definedName name="_10_5A.2">[27]BOQ!#REF!</definedName>
    <definedName name="_10_5B.4">[27]BOQ!#REF!</definedName>
    <definedName name="_10_6" localSheetId="5">#REF!</definedName>
    <definedName name="_10_6">#REF!</definedName>
    <definedName name="_10_7" localSheetId="5">#REF!</definedName>
    <definedName name="_10_7">#REF!</definedName>
    <definedName name="_10_8" localSheetId="5">#REF!</definedName>
    <definedName name="_10_8">#REF!</definedName>
    <definedName name="_10_9">#REF!</definedName>
    <definedName name="_100">#REF!</definedName>
    <definedName name="_1000x2100_H__door">[4]slipsumpR!#REF!</definedName>
    <definedName name="_100CorpClient_Text_4_1" localSheetId="5">#REF!</definedName>
    <definedName name="_100CorpClient_Text_4_1">#REF!</definedName>
    <definedName name="_100CurrencyRate_4_1" localSheetId="5">#REF!</definedName>
    <definedName name="_100CurrencyRate_4_1">#REF!</definedName>
    <definedName name="_101CURR_4_1" localSheetId="5">#REF!</definedName>
    <definedName name="_101CURR_4_1">#REF!</definedName>
    <definedName name="_101dim4_4_1">#REF!</definedName>
    <definedName name="_102EngAddress_4_1">#REF!</definedName>
    <definedName name="_103EngCity_4_1">#REF!</definedName>
    <definedName name="_104CurrencyRate_4_1">#REF!</definedName>
    <definedName name="_104EngName_4_1">#REF!</definedName>
    <definedName name="_105dim4_4_1">#REF!</definedName>
    <definedName name="_105EngPostal_4_1">#REF!</definedName>
    <definedName name="_106EngAddress_4_1">#REF!</definedName>
    <definedName name="_106EngPrio_4_1">#REF!</definedName>
    <definedName name="_107EngCity_4_1">#REF!</definedName>
    <definedName name="_107EngPrio_Text_4_1">#REF!</definedName>
    <definedName name="_108EngName_4_1">#REF!</definedName>
    <definedName name="_108EngState_4_1">#REF!</definedName>
    <definedName name="_109EngPostal_4_1">#REF!</definedName>
    <definedName name="_109EstCost_4_1">#REF!</definedName>
    <definedName name="_11" localSheetId="8">#REF!</definedName>
    <definedName name="_11" localSheetId="5">#REF!</definedName>
    <definedName name="_11" localSheetId="10">#REF!</definedName>
    <definedName name="_11">#REF!</definedName>
    <definedName name="_11_?1066" localSheetId="5">#REF!</definedName>
    <definedName name="_11_?1066">#REF!</definedName>
    <definedName name="_11__123Graph_BCHART_4" localSheetId="5" hidden="1">[36]CASHFLOWS!#REF!</definedName>
    <definedName name="_11__123Graph_BCHART_4" hidden="1">[36]CASHFLOWS!#REF!</definedName>
    <definedName name="_11_1" localSheetId="5">#REF!</definedName>
    <definedName name="_11_1">#REF!</definedName>
    <definedName name="_11_6.2" localSheetId="5">[27]BOQ!#REF!</definedName>
    <definedName name="_11_6.2">[27]BOQ!#REF!</definedName>
    <definedName name="_110EngPrio_4_1" localSheetId="5">#REF!</definedName>
    <definedName name="_110EngPrio_4_1">#REF!</definedName>
    <definedName name="_110eu_4_1" localSheetId="5">#REF!</definedName>
    <definedName name="_110eu_4_1">#REF!</definedName>
    <definedName name="_111EngPrio_Text_4_1" localSheetId="5">#REF!</definedName>
    <definedName name="_111EngPrio_Text_4_1">#REF!</definedName>
    <definedName name="_111Excel_BuiltIn_Print_Area_1">#REF!</definedName>
    <definedName name="_112EngState_4_1">#REF!</definedName>
    <definedName name="_112Excel_BuiltIn_Print_Area_1_1_1">#REF!</definedName>
    <definedName name="_113EstCost_4_1">#REF!</definedName>
    <definedName name="_114eu_4_1">#REF!</definedName>
    <definedName name="_115Excel_BuiltIn_Print_Area_1">#REF!</definedName>
    <definedName name="_115Excel_BuiltIn_Print_Titles_3_4_1" localSheetId="5">'[49]INDIGINEOUS ITEMS '!#REF!</definedName>
    <definedName name="_115Excel_BuiltIn_Print_Titles_3_4_1">'[49]INDIGINEOUS ITEMS '!#REF!</definedName>
    <definedName name="_116Excel_BuiltIn_Print_Area_1_1_1" localSheetId="5">#REF!</definedName>
    <definedName name="_116Excel_BuiltIn_Print_Area_1_1_1">#REF!</definedName>
    <definedName name="_118FiscalIDNum_4_1" localSheetId="5">#REF!</definedName>
    <definedName name="_118FiscalIDNum_4_1">#REF!</definedName>
    <definedName name="_119Excel_BuiltIn_Print_Titles_3_4_1" localSheetId="5">'[49]INDIGINEOUS ITEMS '!#REF!</definedName>
    <definedName name="_119Excel_BuiltIn_Print_Titles_3_4_1">'[49]INDIGINEOUS ITEMS '!#REF!</definedName>
    <definedName name="_119FormTitle_4_1" localSheetId="5">#REF!</definedName>
    <definedName name="_119FormTitle_4_1">#REF!</definedName>
    <definedName name="_12" localSheetId="8">#REF!</definedName>
    <definedName name="_12" localSheetId="5">#REF!</definedName>
    <definedName name="_12" localSheetId="10">#REF!</definedName>
    <definedName name="_12">#REF!</definedName>
    <definedName name="_12__123Graph_BCHART_4" localSheetId="5" hidden="1">[36]CASHFLOWS!#REF!</definedName>
    <definedName name="_12__123Graph_BCHART_4" hidden="1">[36]CASHFLOWS!#REF!</definedName>
    <definedName name="_12_5A.3" localSheetId="5">[27]BOQ!#REF!</definedName>
    <definedName name="_12_5A.3">[27]BOQ!#REF!</definedName>
    <definedName name="_12_6.3" localSheetId="5">[27]BOQ!#REF!</definedName>
    <definedName name="_12_6.3">[27]BOQ!#REF!</definedName>
    <definedName name="_120GMAmount_4_1" localSheetId="5">#REF!</definedName>
    <definedName name="_120GMAmount_4_1">#REF!</definedName>
    <definedName name="_121GMPercent_4_1" localSheetId="5">#REF!</definedName>
    <definedName name="_121GMPercent_4_1">#REF!</definedName>
    <definedName name="_122FiscalIDNum_4_1" localSheetId="5">#REF!</definedName>
    <definedName name="_122FiscalIDNum_4_1">#REF!</definedName>
    <definedName name="_122Headings_4_1">[50]Headings!$A$2:$K$123</definedName>
    <definedName name="_123FormTitle_4_1" localSheetId="5">#REF!</definedName>
    <definedName name="_123FormTitle_4_1">#REF!</definedName>
    <definedName name="_123GRAPH_ACCURANT" localSheetId="5" hidden="1">[39]FitOutConfCentre!#REF!</definedName>
    <definedName name="_123GRAPH_ACCURANT" hidden="1">[39]FitOutConfCentre!#REF!</definedName>
    <definedName name="_123indf_4_1" localSheetId="5">#REF!</definedName>
    <definedName name="_123indf_4_1">#REF!</definedName>
    <definedName name="_124GMAmount_4_1" localSheetId="5">#REF!</definedName>
    <definedName name="_124GMAmount_4_1">#REF!</definedName>
    <definedName name="_125GMPercent_4_1" localSheetId="5">#REF!</definedName>
    <definedName name="_125GMPercent_4_1">#REF!</definedName>
    <definedName name="_126Headings_4_1">[50]Headings!$A$2:$K$123</definedName>
    <definedName name="_126InstBillingMethod_4_1" localSheetId="5">#REF!</definedName>
    <definedName name="_126InstBillingMethod_4_1">#REF!</definedName>
    <definedName name="_127indf_4_1" localSheetId="5">#REF!</definedName>
    <definedName name="_127indf_4_1">#REF!</definedName>
    <definedName name="_127instf_4_1" localSheetId="5">#REF!</definedName>
    <definedName name="_127instf_4_1">#REF!</definedName>
    <definedName name="_128MarketType_4_1">#REF!</definedName>
    <definedName name="_129MarketType_Text_4_1">#REF!</definedName>
    <definedName name="_12Excel_BuiltIn_Print_Area_7_1">#REF!</definedName>
    <definedName name="_13" localSheetId="8">#REF!</definedName>
    <definedName name="_13" localSheetId="5">#REF!</definedName>
    <definedName name="_13" localSheetId="10">#REF!</definedName>
    <definedName name="_13">#REF!</definedName>
    <definedName name="_13___123Graph_BCHART_3" localSheetId="5" hidden="1">[36]CASHFLOWS!#REF!</definedName>
    <definedName name="_13___123Graph_BCHART_3" hidden="1">[36]CASHFLOWS!#REF!</definedName>
    <definedName name="_13__123Graph_XCHART_3" hidden="1">[36]CASHFLOWS!$B$15:$B$29</definedName>
    <definedName name="_13_6.4">[27]BOQ!#REF!</definedName>
    <definedName name="_130InstBillingMethod_4_1" localSheetId="5">#REF!</definedName>
    <definedName name="_130InstBillingMethod_4_1">#REF!</definedName>
    <definedName name="_130nonmodular_4_1" localSheetId="5">#REF!</definedName>
    <definedName name="_130nonmodular_4_1">#REF!</definedName>
    <definedName name="_131instf_4_1" localSheetId="5">#REF!</definedName>
    <definedName name="_131instf_4_1">#REF!</definedName>
    <definedName name="_131OwnAcctNum_4_1">#REF!</definedName>
    <definedName name="_132MarketType_4_1">#REF!</definedName>
    <definedName name="_132po_4_1">#REF!</definedName>
    <definedName name="_133MarketType_Text_4_1">#REF!</definedName>
    <definedName name="_133PrimeAddress_4_1">#REF!</definedName>
    <definedName name="_134nonmodular_4_1">#REF!</definedName>
    <definedName name="_134PrimeCity_4_1">#REF!</definedName>
    <definedName name="_135OwnAcctNum_4_1">#REF!</definedName>
    <definedName name="_135PrimeName_4_1">#REF!</definedName>
    <definedName name="_136po_4_1">#REF!</definedName>
    <definedName name="_136PrimePostal_4_1">#REF!</definedName>
    <definedName name="_137PrimeAddress_4_1">#REF!</definedName>
    <definedName name="_137PrimePrio_4_1">#REF!</definedName>
    <definedName name="_138PrimeCity_4_1">#REF!</definedName>
    <definedName name="_138PrimePrio_Text_4_1">#REF!</definedName>
    <definedName name="_139PrimeName_4_1">#REF!</definedName>
    <definedName name="_139PrimeState_4_1">#REF!</definedName>
    <definedName name="_14" localSheetId="8">#REF!</definedName>
    <definedName name="_14" localSheetId="5">#REF!</definedName>
    <definedName name="_14" localSheetId="10">#REF!</definedName>
    <definedName name="_14">#REF!</definedName>
    <definedName name="_14__123Graph_XCHART_4" hidden="1">[36]CASHFLOWS!$B$15:$B$29</definedName>
    <definedName name="_14__Excel_BuiltIn_Print_Area_7_1" localSheetId="5">#REF!</definedName>
    <definedName name="_14__Excel_BuiltIn_Print_Area_7_1">#REF!</definedName>
    <definedName name="_14_5B.1" localSheetId="5">[27]BOQ!#REF!</definedName>
    <definedName name="_14_5B.1">[27]BOQ!#REF!</definedName>
    <definedName name="_140PrimePostal_4_1" localSheetId="5">#REF!</definedName>
    <definedName name="_140PrimePostal_4_1">#REF!</definedName>
    <definedName name="_140PRINT_AREA_MI_4_1" localSheetId="5">#REF!</definedName>
    <definedName name="_140PRINT_AREA_MI_4_1">#REF!</definedName>
    <definedName name="_141PrimePrio_4_1" localSheetId="5">#REF!</definedName>
    <definedName name="_141PrimePrio_4_1">#REF!</definedName>
    <definedName name="_141PROD_4_1">#REF!</definedName>
    <definedName name="_142PrimePrio_Text_4_1">#REF!</definedName>
    <definedName name="_142ProdCode1_4_1">#REF!</definedName>
    <definedName name="_143PrimeState_4_1">#REF!</definedName>
    <definedName name="_143ProdCode1_Text_4_1">#REF!</definedName>
    <definedName name="_144PRINT_AREA_MI_4_1">#REF!</definedName>
    <definedName name="_144ProdCode2_4_1">#REF!</definedName>
    <definedName name="_145PROD_4_1">#REF!</definedName>
    <definedName name="_145ProdCode2_Text_4_1">#REF!</definedName>
    <definedName name="_146ProdCode1_4_1">#REF!</definedName>
    <definedName name="_147ProdCode1_Text_4_1">#REF!</definedName>
    <definedName name="_148ProdCode2_4_1">#REF!</definedName>
    <definedName name="_148ProdCode3_4_1">#REF!</definedName>
    <definedName name="_149ProdCode2_Text_4_1">#REF!</definedName>
    <definedName name="_15" localSheetId="8">#REF!</definedName>
    <definedName name="_15" localSheetId="5">#REF!</definedName>
    <definedName name="_15" localSheetId="10">#REF!</definedName>
    <definedName name="_15">#REF!</definedName>
    <definedName name="_15__123Graph_XCHART_3" hidden="1">[36]CASHFLOWS!$B$15:$B$29</definedName>
    <definedName name="_151ProdCode3_Text_4_1" localSheetId="5">#REF!</definedName>
    <definedName name="_151ProdCode3_Text_4_1">#REF!</definedName>
    <definedName name="_152ProdCode3_4_1" localSheetId="5">#REF!</definedName>
    <definedName name="_152ProdCode3_4_1">#REF!</definedName>
    <definedName name="_154ProdCode4_4_1" localSheetId="5">#REF!</definedName>
    <definedName name="_154ProdCode4_4_1">#REF!</definedName>
    <definedName name="_155ProdCode3_Text_4_1">#REF!</definedName>
    <definedName name="_157ProdCode4_Text_4_1">#REF!</definedName>
    <definedName name="_158ProdCode4_4_1">#REF!</definedName>
    <definedName name="_158ProdCode5_4_1">#REF!</definedName>
    <definedName name="_159ProdCode5_Text_4_1">#REF!</definedName>
    <definedName name="_16" localSheetId="8">#REF!</definedName>
    <definedName name="_16" localSheetId="5">#REF!</definedName>
    <definedName name="_16" localSheetId="10">#REF!</definedName>
    <definedName name="_16">#REF!</definedName>
    <definedName name="_16___123Graph_BCHART_4" localSheetId="5" hidden="1">[36]CASHFLOWS!#REF!</definedName>
    <definedName name="_16___123Graph_BCHART_4" hidden="1">[36]CASHFLOWS!#REF!</definedName>
    <definedName name="_16__123Graph_XCHART_4" hidden="1">[36]CASHFLOWS!$B$15:$B$29</definedName>
    <definedName name="_16_5B.2">[27]BOQ!#REF!</definedName>
    <definedName name="_161ProdCode4_Text_4_1" localSheetId="5">#REF!</definedName>
    <definedName name="_161ProdCode4_Text_4_1">#REF!</definedName>
    <definedName name="_162ProdCode5_4_1" localSheetId="5">#REF!</definedName>
    <definedName name="_162ProdCode5_4_1">#REF!</definedName>
    <definedName name="_162ProdPct1_4_1" localSheetId="5">#REF!</definedName>
    <definedName name="_162ProdPct1_4_1">#REF!</definedName>
    <definedName name="_163ProdCode5_Text_4_1">#REF!</definedName>
    <definedName name="_165ProdPct2_4_1">#REF!</definedName>
    <definedName name="_166ProdPct1_4_1">#REF!</definedName>
    <definedName name="_168ProdPct3_4_1">#REF!</definedName>
    <definedName name="_169ProdPct2_4_1">#REF!</definedName>
    <definedName name="_169ProdPct4_4_1">#REF!</definedName>
    <definedName name="_17" localSheetId="8">#REF!</definedName>
    <definedName name="_17" localSheetId="5">#REF!</definedName>
    <definedName name="_17" localSheetId="10">#REF!</definedName>
    <definedName name="_17">#REF!</definedName>
    <definedName name="_17___123Graph_XCHART_3" hidden="1">[36]CASHFLOWS!$B$15:$B$29</definedName>
    <definedName name="_170ProdPct5_4_1" localSheetId="5">#REF!</definedName>
    <definedName name="_170ProdPct5_4_1">#REF!</definedName>
    <definedName name="_171ProjAddress1_4_1" localSheetId="5">#REF!</definedName>
    <definedName name="_171ProjAddress1_4_1">#REF!</definedName>
    <definedName name="_172ProdPct3_4_1" localSheetId="5">#REF!</definedName>
    <definedName name="_172ProdPct3_4_1">#REF!</definedName>
    <definedName name="_172ProjAddress2_4_1">#REF!</definedName>
    <definedName name="_173ProdPct4_4_1">#REF!</definedName>
    <definedName name="_173ProjCity_4_1">#REF!</definedName>
    <definedName name="_174ProdPct5_4_1">#REF!</definedName>
    <definedName name="_174ProjCountry_4_1">#REF!</definedName>
    <definedName name="_175ProjAddress1_4_1">#REF!</definedName>
    <definedName name="_175ProjCounty_4_1">#REF!</definedName>
    <definedName name="_176ProjAddress2_4_1">#REF!</definedName>
    <definedName name="_176ProjName_4_1">#REF!</definedName>
    <definedName name="_177ProjCity_4_1">#REF!</definedName>
    <definedName name="_177ProjNum_4_1">#REF!</definedName>
    <definedName name="_178ProjCountry_4_1">#REF!</definedName>
    <definedName name="_178ProjPostal_4_1">#REF!</definedName>
    <definedName name="_179ProjCounty_4_1">#REF!</definedName>
    <definedName name="_179ProjState_4_1">#REF!</definedName>
    <definedName name="_18" localSheetId="8">#REF!</definedName>
    <definedName name="_18" localSheetId="5">#REF!</definedName>
    <definedName name="_18" localSheetId="10">#REF!</definedName>
    <definedName name="_18">#REF!</definedName>
    <definedName name="_18___123Graph_XCHART_4" hidden="1">[36]CASHFLOWS!$B$15:$B$29</definedName>
    <definedName name="_18_5B.3">[27]BOQ!#REF!</definedName>
    <definedName name="_180ProjName_4_1" localSheetId="5">#REF!</definedName>
    <definedName name="_180ProjName_4_1">#REF!</definedName>
    <definedName name="_181ProjNum_4_1" localSheetId="5">#REF!</definedName>
    <definedName name="_181ProjNum_4_1">#REF!</definedName>
    <definedName name="_182ProjPostal_4_1" localSheetId="5">#REF!</definedName>
    <definedName name="_182ProjPostal_4_1">#REF!</definedName>
    <definedName name="_182PSABillingMethod_4_1">#REF!</definedName>
    <definedName name="_183ProjState_4_1">#REF!</definedName>
    <definedName name="_183rim4_4_1">#REF!</definedName>
    <definedName name="_184SalesMgr_4_1">#REF!</definedName>
    <definedName name="_185saud_4_1">#REF!</definedName>
    <definedName name="_186PSABillingMethod_4_1">#REF!</definedName>
    <definedName name="_186sauf_4_1">#REF!</definedName>
    <definedName name="_187rim4_4_1">#REF!</definedName>
    <definedName name="_187sauif_4_1">#REF!</definedName>
    <definedName name="_188SalesMgr_4_1">#REF!</definedName>
    <definedName name="_188SelectedLanguage_4_1">#REF!</definedName>
    <definedName name="_189saud_4_1">#REF!</definedName>
    <definedName name="_19" localSheetId="8">#REF!</definedName>
    <definedName name="_19" localSheetId="5">#REF!</definedName>
    <definedName name="_19" localSheetId="10">#REF!</definedName>
    <definedName name="_19">#REF!</definedName>
    <definedName name="_190sauf_4_1">#REF!</definedName>
    <definedName name="_191sauif_4_1">#REF!</definedName>
    <definedName name="_191SiteID_4_1">#REF!</definedName>
    <definedName name="_192SelectedLanguage_4_1">#REF!</definedName>
    <definedName name="_194SiteType_4_1">#REF!</definedName>
    <definedName name="_195SiteID_4_1">#REF!</definedName>
    <definedName name="_195SmallProj_4_1">#REF!</definedName>
    <definedName name="_196SmallProj_Text_4_1">#REF!</definedName>
    <definedName name="_197SP1Branch_4_1">#REF!</definedName>
    <definedName name="_198SiteType_4_1">#REF!</definedName>
    <definedName name="_198SP1Credit_4_1">#REF!</definedName>
    <definedName name="_199SmallProj_4_1">#REF!</definedName>
    <definedName name="_199SP1Name_4_1">#REF!</definedName>
    <definedName name="_1B.09.P.010.0010">#REF!</definedName>
    <definedName name="_1B.09.P.010.0020">#REF!</definedName>
    <definedName name="_1B.09.P.010.0030">#REF!</definedName>
    <definedName name="_1B.09.P.010.0040">#REF!</definedName>
    <definedName name="_1B.09.P.010.0050">#REF!</definedName>
    <definedName name="_1B.09.P.010.0060">#REF!</definedName>
    <definedName name="_1B.09.P.010.0070">#REF!</definedName>
    <definedName name="_1B.09.P.020.0010">#REF!</definedName>
    <definedName name="_1B.09.P.020.0020">#REF!</definedName>
    <definedName name="_1B.09.P.020.0030">#REF!</definedName>
    <definedName name="_1B.09.P.020.0040">#REF!</definedName>
    <definedName name="_1B.09.P.020.0050">#REF!</definedName>
    <definedName name="_1B.09.P.020.0060">#REF!</definedName>
    <definedName name="_1B.09.P.020.0070">#REF!</definedName>
    <definedName name="_1B.09.P.020.0080">#REF!</definedName>
    <definedName name="_1B.09.P.020.0090">#REF!</definedName>
    <definedName name="_1B.09.P.020.0100">#REF!</definedName>
    <definedName name="_1B.09.P.020.0110">#REF!</definedName>
    <definedName name="_1B.09.P.020.0120">#REF!</definedName>
    <definedName name="_1B.09.P.020.0130">#REF!</definedName>
    <definedName name="_1B.09.P.020.0140">#REF!</definedName>
    <definedName name="_1B.09.P.020.0150">#REF!</definedName>
    <definedName name="_1B.09.P.030.0010">#REF!</definedName>
    <definedName name="_1B.09.P.030.0020">#REF!</definedName>
    <definedName name="_1B.09.P.030.0030">#REF!</definedName>
    <definedName name="_1B.09.P.030.0040">#REF!</definedName>
    <definedName name="_1B.09.P.030.0050">#REF!</definedName>
    <definedName name="_1B.09.P.030.0060">#REF!</definedName>
    <definedName name="_1B.09.P.040.0010">#REF!</definedName>
    <definedName name="_1B.09.P.040.0020">#REF!</definedName>
    <definedName name="_1B.09.P.040.0030">#REF!</definedName>
    <definedName name="_1B.09.P.050.0010">#REF!</definedName>
    <definedName name="_1B.09.P.050.0020">#REF!</definedName>
    <definedName name="_1B.09.P.060.0010">#REF!</definedName>
    <definedName name="_1B.09.P.060.0020">#REF!</definedName>
    <definedName name="_1B.09.P.060.0030">#REF!</definedName>
    <definedName name="_1B.09.P.060.0040">#REF!</definedName>
    <definedName name="_1B.09.P.060.0050">#REF!</definedName>
    <definedName name="_1B.09.P.060.0060">#REF!</definedName>
    <definedName name="_1B.09.P.060.0070">#REF!</definedName>
    <definedName name="_1B.09.P.060.0080">#REF!</definedName>
    <definedName name="_1B.09.P.060.0090">#REF!</definedName>
    <definedName name="_1B.09.P.060.0100">#REF!</definedName>
    <definedName name="_1B.09.P.060.0110">#REF!</definedName>
    <definedName name="_1B.09.P.070.0010">#REF!</definedName>
    <definedName name="_1B.09.P.070.0020">#REF!</definedName>
    <definedName name="_1B.09.P.070.0030">#REF!</definedName>
    <definedName name="_1B.09.P.080.0010">#REF!</definedName>
    <definedName name="_1B.09.R.010.0010">#REF!</definedName>
    <definedName name="_1B.09.R.010.0020">#REF!</definedName>
    <definedName name="_1B.09.R.010.0030">#REF!</definedName>
    <definedName name="_1B.09.R.010.0040">#REF!</definedName>
    <definedName name="_1B.09.R.010.0050">#REF!</definedName>
    <definedName name="_1B.09.R.010.0060">#REF!</definedName>
    <definedName name="_1B.09.R.010.0070">#REF!</definedName>
    <definedName name="_1B.09.R.010.0080">#REF!</definedName>
    <definedName name="_1B.09.R.010.0090">#REF!</definedName>
    <definedName name="_1B.09.R.010.0100">#REF!</definedName>
    <definedName name="_1B.09.R.010.0120">#REF!</definedName>
    <definedName name="_1B.09.R.010.0130">#REF!</definedName>
    <definedName name="_1B.09.R.010.0140">#REF!</definedName>
    <definedName name="_1B.09.R.010.0150">#REF!</definedName>
    <definedName name="_1B.09.R.010.0160">#REF!</definedName>
    <definedName name="_1B.09.R.020.0010">#REF!</definedName>
    <definedName name="_1B.09.R.020.0020">#REF!</definedName>
    <definedName name="_1B.09.R.020.0030">#REF!</definedName>
    <definedName name="_1B.09.R.020.0040">#REF!</definedName>
    <definedName name="_1B.09.R.020.0050">#REF!</definedName>
    <definedName name="_1B.09.R.020.0060">#REF!</definedName>
    <definedName name="_1B.09.R.020.0070">#REF!</definedName>
    <definedName name="_1B.09.R.020.0080">#REF!</definedName>
    <definedName name="_1B.09.R.020.0090">#REF!</definedName>
    <definedName name="_1B.09.R.020.0100">#REF!</definedName>
    <definedName name="_1B.09.R.030.0010">#REF!</definedName>
    <definedName name="_1B.09.R.040.0010">#REF!</definedName>
    <definedName name="_1B.09.R.040.0020">#REF!</definedName>
    <definedName name="_1B.09.R.040.0030">#REF!</definedName>
    <definedName name="_1B.09.R.040.0040">#REF!</definedName>
    <definedName name="_1B.09.R.040.0050">#REF!</definedName>
    <definedName name="_1B.09.R.040.0060">#REF!</definedName>
    <definedName name="_1B.09.R.040.0070">#REF!</definedName>
    <definedName name="_1B.09.R.040.0080">#REF!</definedName>
    <definedName name="_1B.09.R.040.0090">#REF!</definedName>
    <definedName name="_1B.09.R.040.0100">#REF!</definedName>
    <definedName name="_1B.09.R.040.0110">#REF!</definedName>
    <definedName name="_1B.09.R.050.0010">#REF!</definedName>
    <definedName name="_1B.09.R.060.0010">#REF!</definedName>
    <definedName name="_1B.09.R.060.0020">#REF!</definedName>
    <definedName name="_1B.09.R.060.0030">#REF!</definedName>
    <definedName name="_1B.09.R.070.0010">#REF!</definedName>
    <definedName name="_1B.09.R.080.0010">#REF!</definedName>
    <definedName name="_1B.09.R.080.0020">#REF!</definedName>
    <definedName name="_1B.09.R.080.0030">#REF!</definedName>
    <definedName name="_1B.09.R.080.0040">#REF!</definedName>
    <definedName name="_1B.09.R.080.0050">#REF!</definedName>
    <definedName name="_1B.09.R.080.0060">#REF!</definedName>
    <definedName name="_1B.09.R.080.0070">#REF!</definedName>
    <definedName name="_1B.09.R.080.0080">#REF!</definedName>
    <definedName name="_1B.09.R.080.0090">#REF!</definedName>
    <definedName name="_1B.09.R.080.0100">#REF!</definedName>
    <definedName name="_1B.09.R.080.0110">#REF!</definedName>
    <definedName name="_1B.09.R.080.0120">#REF!</definedName>
    <definedName name="_1B.09.R.090.0010">#REF!</definedName>
    <definedName name="_1B.09.U.010.0010">#REF!</definedName>
    <definedName name="_1B.09.U.010.0020">#REF!</definedName>
    <definedName name="_1B.09.U.020.0010">#REF!</definedName>
    <definedName name="_1B.09.U.020.0020">#REF!</definedName>
    <definedName name="_1B.09.U.020.0030">#REF!</definedName>
    <definedName name="_1B.09.U.020.0040">#REF!</definedName>
    <definedName name="_1B.09.U.020.0050">#REF!</definedName>
    <definedName name="_1B.09.U.020.0060">#REF!</definedName>
    <definedName name="_1B.09.U.020.0070">#REF!</definedName>
    <definedName name="_1B.09.U.020.0080">#REF!</definedName>
    <definedName name="_1B.09.U.030.0010">#REF!</definedName>
    <definedName name="_1B.09.U.030.0020">#REF!</definedName>
    <definedName name="_1B.09.U.030.0030">#REF!</definedName>
    <definedName name="_1B.09.U.030.0040">#REF!</definedName>
    <definedName name="_1B.09.U.040.0010">#REF!</definedName>
    <definedName name="_1B.09.U.040.0020">#REF!</definedName>
    <definedName name="_1B.09.U.040.0030">#REF!</definedName>
    <definedName name="_1B.09.U.040.0040">#REF!</definedName>
    <definedName name="_1B.09.U.040.0050">#REF!</definedName>
    <definedName name="_1B.09.U.040.0060">#REF!</definedName>
    <definedName name="_1B.09.U.040.0070">#REF!</definedName>
    <definedName name="_1B.09.U.040.0080">#REF!</definedName>
    <definedName name="_1B.09.U.040.0090">#REF!</definedName>
    <definedName name="_1B.09.U.040.0110">#REF!</definedName>
    <definedName name="_1B.09.U.040.0120">#REF!</definedName>
    <definedName name="_1B.09.U.040.0130">#REF!</definedName>
    <definedName name="_1B.09.U.040.0140">#REF!</definedName>
    <definedName name="_1B.09.U.040.0150">#REF!</definedName>
    <definedName name="_1B.09.U.040.0160">#REF!</definedName>
    <definedName name="_1B.09.U.040.0170">#REF!</definedName>
    <definedName name="_1B.09.U.040.0180">#REF!</definedName>
    <definedName name="_1B.09.U.040.0190">#REF!</definedName>
    <definedName name="_1B.09.U.040.0200">#REF!</definedName>
    <definedName name="_1B.09.U.040.0210">#REF!</definedName>
    <definedName name="_1B.09.U.040.0220">#REF!</definedName>
    <definedName name="_1B.09.U.040.0230">#REF!</definedName>
    <definedName name="_1B.09.U.040.0250">#REF!</definedName>
    <definedName name="_1B.09.U.050.0010">#REF!</definedName>
    <definedName name="_1B.09.U.050.0020">#REF!</definedName>
    <definedName name="_1B.09.U.050.0030">#REF!</definedName>
    <definedName name="_1B.09.U.050.0040">#REF!</definedName>
    <definedName name="_1B.09.U.050.0050">#REF!</definedName>
    <definedName name="_1B.09.U.060.0010">#REF!</definedName>
    <definedName name="_1B.09.U.060.0020">#REF!</definedName>
    <definedName name="_1B.09.U.060.0030">#REF!</definedName>
    <definedName name="_1B.09.U.060.0040">#REF!</definedName>
    <definedName name="_1B.09.U.060.0050">#REF!</definedName>
    <definedName name="_1B.09.U.060.0060">#REF!</definedName>
    <definedName name="_1B.09.U.070.0010">#REF!</definedName>
    <definedName name="_1B.09.U.070.0020">#REF!</definedName>
    <definedName name="_1B.09.U.070.0030">#REF!</definedName>
    <definedName name="_1B.09.U.080.0010">#REF!</definedName>
    <definedName name="_1B.09.U.080.0020">#REF!</definedName>
    <definedName name="_1B.09.U.080.0030">#REF!</definedName>
    <definedName name="_1B.09.U.080.0040">#REF!</definedName>
    <definedName name="_1B.09.U.090.0010">#REF!</definedName>
    <definedName name="_1B.09.U.090.0020">#REF!</definedName>
    <definedName name="_1B.09.U.090.0030">#REF!</definedName>
    <definedName name="_1B.09.U.100.0010">#REF!</definedName>
    <definedName name="_1B.09.U.100.0020">#REF!</definedName>
    <definedName name="_1B.09.U.100.0030">#REF!</definedName>
    <definedName name="_1B.09.U.100.0040">#REF!</definedName>
    <definedName name="_1B.09.U.110.0010">#REF!</definedName>
    <definedName name="_1B.09.U.110.0020">#REF!</definedName>
    <definedName name="_1B.09.U.110.0030">#REF!</definedName>
    <definedName name="_1B.09.U.110.0040">#REF!</definedName>
    <definedName name="_1B.09.U.110.0050">#REF!</definedName>
    <definedName name="_1B.09.U.110.0060">#REF!</definedName>
    <definedName name="_1B.09.U.110.0070">#REF!</definedName>
    <definedName name="_1B.09.U.120.0010">#REF!</definedName>
    <definedName name="_1B.09.U.130.0010">#REF!</definedName>
    <definedName name="_1B.09.U.130.0020">#REF!</definedName>
    <definedName name="_1B.09.U.200.0010">#REF!</definedName>
    <definedName name="_1B.09.W.010.0010">#REF!</definedName>
    <definedName name="_1B.09.W.010.0020">#REF!</definedName>
    <definedName name="_1B.09.W.010.0030">#REF!</definedName>
    <definedName name="_1B.09.W.010.0040">#REF!</definedName>
    <definedName name="_1B.09.W.010.0050">#REF!</definedName>
    <definedName name="_1B.09.W.010.0060">#REF!</definedName>
    <definedName name="_1B.09.W.010.0070">#REF!</definedName>
    <definedName name="_1B.09.W.010.0080">#REF!</definedName>
    <definedName name="_1B.09.W.010.0090">#REF!</definedName>
    <definedName name="_1B.09.W.010.0100">#REF!</definedName>
    <definedName name="_1B.09.W.010.0110">#REF!</definedName>
    <definedName name="_1B.09.W.010.0120">#REF!</definedName>
    <definedName name="_1B.09.W.010.0130">#REF!</definedName>
    <definedName name="_1B.09.W.010.0140">#REF!</definedName>
    <definedName name="_1B.09.W.010.0150">#REF!</definedName>
    <definedName name="_1B.09.W.020.0010">#REF!</definedName>
    <definedName name="_1BA1025" localSheetId="8">[51]MTP!#REF!</definedName>
    <definedName name="_1BA1025" localSheetId="10">[51]MTP!#REF!</definedName>
    <definedName name="_1BA1025">[51]MTP!#REF!</definedName>
    <definedName name="_1BA1037" localSheetId="8">[51]MTP!#REF!</definedName>
    <definedName name="_1BA1037" localSheetId="10">[51]MTP!#REF!</definedName>
    <definedName name="_1BA1037">[51]MTP!#REF!</definedName>
    <definedName name="_1BA1050">[51]MTP!#REF!</definedName>
    <definedName name="_1BA1075">[51]MTP!#REF!</definedName>
    <definedName name="_1BA1100">[51]MTP!#REF!</definedName>
    <definedName name="_1BA2500" localSheetId="8">#REF!</definedName>
    <definedName name="_1BA2500" localSheetId="5">#REF!</definedName>
    <definedName name="_1BA2500" localSheetId="10">#REF!</definedName>
    <definedName name="_1BA2500">#REF!</definedName>
    <definedName name="_1BA3025" localSheetId="8">[51]MTP!#REF!</definedName>
    <definedName name="_1BA3025" localSheetId="5">[51]MTP!#REF!</definedName>
    <definedName name="_1BA3025" localSheetId="10">[51]MTP!#REF!</definedName>
    <definedName name="_1BA3025">[51]MTP!#REF!</definedName>
    <definedName name="_1BA3037">[51]MTP!#REF!</definedName>
    <definedName name="_1BA3050">[51]MTP!#REF!</definedName>
    <definedName name="_1BA305G">[51]MTP!#REF!</definedName>
    <definedName name="_1BA3075">[51]MTP!#REF!</definedName>
    <definedName name="_1BA3100">[51]MTP!#REF!</definedName>
    <definedName name="_1BA3160">[51]MTP!#REF!</definedName>
    <definedName name="_1BA3250" localSheetId="8">#REF!</definedName>
    <definedName name="_1BA3250" localSheetId="5">#REF!</definedName>
    <definedName name="_1BA3250" localSheetId="10">#REF!</definedName>
    <definedName name="_1BA3250">#REF!</definedName>
    <definedName name="_1BA3320" localSheetId="8">[51]MTP!#REF!</definedName>
    <definedName name="_1BA3320" localSheetId="5">[51]MTP!#REF!</definedName>
    <definedName name="_1BA3320" localSheetId="10">[51]MTP!#REF!</definedName>
    <definedName name="_1BA3320">[51]MTP!#REF!</definedName>
    <definedName name="_1BA3400">[51]MTP!#REF!</definedName>
    <definedName name="_1BA400P" localSheetId="8">#REF!</definedName>
    <definedName name="_1BA400P" localSheetId="5">#REF!</definedName>
    <definedName name="_1BA400P" localSheetId="10">#REF!</definedName>
    <definedName name="_1BA400P">#REF!</definedName>
    <definedName name="_1CAP001" localSheetId="8">#REF!</definedName>
    <definedName name="_1CAP001" localSheetId="10">#REF!</definedName>
    <definedName name="_1CAP001">#REF!</definedName>
    <definedName name="_1CAP002" localSheetId="8">[52]MTP!#REF!</definedName>
    <definedName name="_1CAP002" localSheetId="10">[52]MTP!#REF!</definedName>
    <definedName name="_1CAP002">[52]MTP!#REF!</definedName>
    <definedName name="_1CAP003" localSheetId="8">[51]MTP!#REF!</definedName>
    <definedName name="_1CAP003" localSheetId="10">[51]MTP!#REF!</definedName>
    <definedName name="_1CAP003">[51]MTP!#REF!</definedName>
    <definedName name="_1CAPTU1">[10]MTP!#REF!</definedName>
    <definedName name="_1CDHT01">[51]MTP!#REF!</definedName>
    <definedName name="_1CDHT02">[51]MTP!#REF!</definedName>
    <definedName name="_1CHANG1">[51]MTP!#REF!</definedName>
    <definedName name="_1DA0801">[51]MTP!#REF!</definedName>
    <definedName name="_1DA0802">[51]MTP!#REF!</definedName>
    <definedName name="_1DA1201">[51]MTP!#REF!</definedName>
    <definedName name="_1DA2001">[51]MTP!#REF!</definedName>
    <definedName name="_1DA3204">[51]MTP!#REF!</definedName>
    <definedName name="_1DAU001">[51]MTP!#REF!</definedName>
    <definedName name="_1DAU002" localSheetId="8">#REF!</definedName>
    <definedName name="_1DAU002" localSheetId="5">#REF!</definedName>
    <definedName name="_1DAU002" localSheetId="10">#REF!</definedName>
    <definedName name="_1DAU002">#REF!</definedName>
    <definedName name="_1DAU003" localSheetId="8">[51]MTP!#REF!</definedName>
    <definedName name="_1DAU003" localSheetId="5">[51]MTP!#REF!</definedName>
    <definedName name="_1DAU003" localSheetId="10">[51]MTP!#REF!</definedName>
    <definedName name="_1DAU003">[51]MTP!#REF!</definedName>
    <definedName name="_1DCTT48">[51]MTP!#REF!</definedName>
    <definedName name="_1DDAY03" localSheetId="8">#REF!</definedName>
    <definedName name="_1DDAY03" localSheetId="5">#REF!</definedName>
    <definedName name="_1DDAY03" localSheetId="10">#REF!</definedName>
    <definedName name="_1DDAY03">#REF!</definedName>
    <definedName name="_1DDTT01" localSheetId="8">#REF!</definedName>
    <definedName name="_1DDTT01" localSheetId="10">#REF!</definedName>
    <definedName name="_1DDTT01">#REF!</definedName>
    <definedName name="_1DK1001" localSheetId="8">[51]MTP!#REF!</definedName>
    <definedName name="_1DK1001" localSheetId="10">[51]MTP!#REF!</definedName>
    <definedName name="_1DK1001">[51]MTP!#REF!</definedName>
    <definedName name="_1DK3001" localSheetId="8">[51]MTP!#REF!</definedName>
    <definedName name="_1DK3001" localSheetId="10">[51]MTP!#REF!</definedName>
    <definedName name="_1DK3001">[51]MTP!#REF!</definedName>
    <definedName name="_1Excel_BuiltIn_Print_Area_7_1" localSheetId="5">#REF!</definedName>
    <definedName name="_1Excel_BuiltIn_Print_Area_7_1">#REF!</definedName>
    <definedName name="_1Excel_BuiltIn_Print_Titles_15_1" localSheetId="5">#REF!</definedName>
    <definedName name="_1Excel_BuiltIn_Print_Titles_15_1">#REF!</definedName>
    <definedName name="_1FCO101" localSheetId="8">#REF!</definedName>
    <definedName name="_1FCO101" localSheetId="10">#REF!</definedName>
    <definedName name="_1FCO101">#REF!</definedName>
    <definedName name="_1GIA101" localSheetId="8">#REF!</definedName>
    <definedName name="_1GIA101" localSheetId="10">#REF!</definedName>
    <definedName name="_1GIA101">#REF!</definedName>
    <definedName name="_1KD22B1" localSheetId="8">[51]MTP!#REF!</definedName>
    <definedName name="_1KD22B1" localSheetId="10">[51]MTP!#REF!</definedName>
    <definedName name="_1KD22B1">[51]MTP!#REF!</definedName>
    <definedName name="_1KDM22T" localSheetId="8">[51]MTP!#REF!</definedName>
    <definedName name="_1KDM22T" localSheetId="10">[51]MTP!#REF!</definedName>
    <definedName name="_1KDM22T">[51]MTP!#REF!</definedName>
    <definedName name="_1KEP001" localSheetId="8">[51]MTP!#REF!</definedName>
    <definedName name="_1KEP001" localSheetId="10">[51]MTP!#REF!</definedName>
    <definedName name="_1KEP001">[51]MTP!#REF!</definedName>
    <definedName name="_1LA1001" localSheetId="8">#REF!</definedName>
    <definedName name="_1LA1001" localSheetId="5">#REF!</definedName>
    <definedName name="_1LA1001" localSheetId="10">#REF!</definedName>
    <definedName name="_1LA1001">#REF!</definedName>
    <definedName name="_1LCAP01" localSheetId="8">[51]MTP!#REF!</definedName>
    <definedName name="_1LCAP01" localSheetId="5">[51]MTP!#REF!</definedName>
    <definedName name="_1LCAP01" localSheetId="10">[51]MTP!#REF!</definedName>
    <definedName name="_1LCAP01">[51]MTP!#REF!</definedName>
    <definedName name="_1MCCBO2" localSheetId="8">#REF!</definedName>
    <definedName name="_1MCCBO2" localSheetId="5">#REF!</definedName>
    <definedName name="_1MCCBO2" localSheetId="10">#REF!</definedName>
    <definedName name="_1MCCBO2">#REF!</definedName>
    <definedName name="_1PKCAP1" localSheetId="8">#REF!</definedName>
    <definedName name="_1PKCAP1" localSheetId="10">#REF!</definedName>
    <definedName name="_1PKCAP1">#REF!</definedName>
    <definedName name="_1PKIEN1" localSheetId="8">[51]MTP!#REF!</definedName>
    <definedName name="_1PKIEN1" localSheetId="10">[51]MTP!#REF!</definedName>
    <definedName name="_1PKIEN1">[51]MTP!#REF!</definedName>
    <definedName name="_1PKTT01" localSheetId="8">#REF!</definedName>
    <definedName name="_1PKTT01" localSheetId="5">#REF!</definedName>
    <definedName name="_1PKTT01" localSheetId="10">#REF!</definedName>
    <definedName name="_1PKTT01">#REF!</definedName>
    <definedName name="_1STREO1" localSheetId="8">[51]MTP!#REF!</definedName>
    <definedName name="_1STREO1" localSheetId="5">[51]MTP!#REF!</definedName>
    <definedName name="_1STREO1" localSheetId="10">[51]MTP!#REF!</definedName>
    <definedName name="_1STREO1">[51]MTP!#REF!</definedName>
    <definedName name="_1STREO2" localSheetId="8">[51]MTP!#REF!</definedName>
    <definedName name="_1STREO2" localSheetId="10">[51]MTP!#REF!</definedName>
    <definedName name="_1STREO2">[51]MTP!#REF!</definedName>
    <definedName name="_1STREO3" localSheetId="8">[51]MTP!#REF!</definedName>
    <definedName name="_1STREO3" localSheetId="10">[51]MTP!#REF!</definedName>
    <definedName name="_1STREO3">[51]MTP!#REF!</definedName>
    <definedName name="_1TCD101" localSheetId="8">#REF!</definedName>
    <definedName name="_1TCD101" localSheetId="5">#REF!</definedName>
    <definedName name="_1TCD101" localSheetId="10">#REF!</definedName>
    <definedName name="_1TCD101">#REF!</definedName>
    <definedName name="_1TCD201" localSheetId="8">#REF!</definedName>
    <definedName name="_1TCD201" localSheetId="10">#REF!</definedName>
    <definedName name="_1TCD201">#REF!</definedName>
    <definedName name="_1TD1001" localSheetId="8">[51]MTP!#REF!</definedName>
    <definedName name="_1TD1001" localSheetId="10">[51]MTP!#REF!</definedName>
    <definedName name="_1TD1001">[51]MTP!#REF!</definedName>
    <definedName name="_1TD1002" localSheetId="8">[51]MTP!#REF!</definedName>
    <definedName name="_1TD1002" localSheetId="10">[51]MTP!#REF!</definedName>
    <definedName name="_1TD1002">[51]MTP!#REF!</definedName>
    <definedName name="_1TD2001" localSheetId="8">#REF!</definedName>
    <definedName name="_1TD2001" localSheetId="5">#REF!</definedName>
    <definedName name="_1TD2001" localSheetId="10">#REF!</definedName>
    <definedName name="_1TD2001">#REF!</definedName>
    <definedName name="_1TIHT01" localSheetId="8">#REF!</definedName>
    <definedName name="_1TIHT01" localSheetId="10">#REF!</definedName>
    <definedName name="_1TIHT01">#REF!</definedName>
    <definedName name="_1TIHT02" localSheetId="8">[51]MTP!#REF!</definedName>
    <definedName name="_1TIHT02" localSheetId="10">[51]MTP!#REF!</definedName>
    <definedName name="_1TIHT02">[51]MTP!#REF!</definedName>
    <definedName name="_1TIHT03" localSheetId="8">[51]MTP!#REF!</definedName>
    <definedName name="_1TIHT03" localSheetId="10">[51]MTP!#REF!</definedName>
    <definedName name="_1TIHT03">[51]MTP!#REF!</definedName>
    <definedName name="_1TIHT04" localSheetId="8">[51]MTP!#REF!</definedName>
    <definedName name="_1TIHT04" localSheetId="10">[51]MTP!#REF!</definedName>
    <definedName name="_1TIHT04">[51]MTP!#REF!</definedName>
    <definedName name="_1TIHT05" localSheetId="8">[51]MTP!#REF!</definedName>
    <definedName name="_1TIHT05" localSheetId="10">[51]MTP!#REF!</definedName>
    <definedName name="_1TIHT05">[51]MTP!#REF!</definedName>
    <definedName name="_1TRU121" localSheetId="8">#REF!</definedName>
    <definedName name="_1TRU121" localSheetId="5">#REF!</definedName>
    <definedName name="_1TRU121" localSheetId="10">#REF!</definedName>
    <definedName name="_1TRU121">#REF!</definedName>
    <definedName name="_1UCLEV1" localSheetId="8">[51]MTP!#REF!</definedName>
    <definedName name="_1UCLEV1" localSheetId="5">[51]MTP!#REF!</definedName>
    <definedName name="_1UCLEV1" localSheetId="10">[51]MTP!#REF!</definedName>
    <definedName name="_1UCLEV1">[51]MTP!#REF!</definedName>
    <definedName name="_2" localSheetId="8">#REF!</definedName>
    <definedName name="_2" localSheetId="5">#REF!</definedName>
    <definedName name="_2" localSheetId="10">#REF!</definedName>
    <definedName name="_2">#REF!</definedName>
    <definedName name="_2____123Graph_ACHART_4" localSheetId="5" hidden="1">[36]CASHFLOWS!#REF!</definedName>
    <definedName name="_2____123Graph_ACHART_4" hidden="1">[36]CASHFLOWS!#REF!</definedName>
    <definedName name="_2__123Graph_ACHART_1A" localSheetId="5" hidden="1">'[37]입찰내역 발주처 양식'!#REF!</definedName>
    <definedName name="_2__123Graph_ACHART_1A" hidden="1">'[37]입찰내역 발주처 양식'!#REF!</definedName>
    <definedName name="_2__123Graph_ACHART_4" localSheetId="5" hidden="1">[36]CASHFLOWS!#REF!</definedName>
    <definedName name="_2__123Graph_ACHART_4" hidden="1">[36]CASHFLOWS!#REF!</definedName>
    <definedName name="_2__123Graph_XCHART_1A" localSheetId="5" hidden="1">'[37]입찰내역 발주처 양식'!#REF!</definedName>
    <definedName name="_2__123Graph_XCHART_1A" hidden="1">'[37]입찰내역 발주처 양식'!#REF!</definedName>
    <definedName name="_2__Excel_BuiltIn_Print_Area_7_1" localSheetId="5">#REF!</definedName>
    <definedName name="_2__Excel_BuiltIn_Print_Area_7_1">#REF!</definedName>
    <definedName name="_2_1" localSheetId="5">#REF!</definedName>
    <definedName name="_2_1">#REF!</definedName>
    <definedName name="_2_1.2" localSheetId="5">[27]BOQ!#REF!</definedName>
    <definedName name="_2_1.2">[27]BOQ!#REF!</definedName>
    <definedName name="_2_1.3" localSheetId="5">[27]BOQ!#REF!</definedName>
    <definedName name="_2_1.3">[27]BOQ!#REF!</definedName>
    <definedName name="_2_2__OPTI">#N/A</definedName>
    <definedName name="_20" localSheetId="8">#REF!</definedName>
    <definedName name="_20" localSheetId="5">#REF!</definedName>
    <definedName name="_20" localSheetId="10">#REF!</definedName>
    <definedName name="_20">#REF!</definedName>
    <definedName name="_20_5B.4" localSheetId="5">[27]BOQ!#REF!</definedName>
    <definedName name="_20_5B.4">[27]BOQ!#REF!</definedName>
    <definedName name="_200SmallProj_Text_4_1" localSheetId="5">#REF!</definedName>
    <definedName name="_200SmallProj_Text_4_1">#REF!</definedName>
    <definedName name="_200SP1Number_4_1" localSheetId="5">#REF!</definedName>
    <definedName name="_200SP1Number_4_1">#REF!</definedName>
    <definedName name="_201SP1Branch_4_1" localSheetId="5">#REF!</definedName>
    <definedName name="_201SP1Branch_4_1">#REF!</definedName>
    <definedName name="_202SP1Credit_4_1">#REF!</definedName>
    <definedName name="_203SP1Name_4_1">#REF!</definedName>
    <definedName name="_203SP2Branch_4_1">#REF!</definedName>
    <definedName name="_204SP1Number_4_1">#REF!</definedName>
    <definedName name="_206SP2Credit_4_1">#REF!</definedName>
    <definedName name="_207SP2Branch_4_1">#REF!</definedName>
    <definedName name="_209SP2Name_4_1">#REF!</definedName>
    <definedName name="_21" localSheetId="8">#REF!</definedName>
    <definedName name="_21" localSheetId="5">#REF!</definedName>
    <definedName name="_21" localSheetId="10">#REF!</definedName>
    <definedName name="_21">#REF!</definedName>
    <definedName name="_210SP2Credit_4_1">#REF!</definedName>
    <definedName name="_212SP2Number_4_1">#REF!</definedName>
    <definedName name="_213SP2Name_4_1">#REF!</definedName>
    <definedName name="_215SP3Branch_4_1">#REF!</definedName>
    <definedName name="_216SP2Number_4_1">#REF!</definedName>
    <definedName name="_218SP3Credit_4_1">#REF!</definedName>
    <definedName name="_219SP3Branch_4_1">#REF!</definedName>
    <definedName name="_22" localSheetId="8">#REF!</definedName>
    <definedName name="_22" localSheetId="5">#REF!</definedName>
    <definedName name="_22" localSheetId="10">#REF!</definedName>
    <definedName name="_22">#REF!</definedName>
    <definedName name="_22_6.2" localSheetId="5">[27]BOQ!#REF!</definedName>
    <definedName name="_22_6.2">[27]BOQ!#REF!</definedName>
    <definedName name="_221SP3Name_4_1" localSheetId="5">#REF!</definedName>
    <definedName name="_221SP3Name_4_1">#REF!</definedName>
    <definedName name="_222SP3Credit_4_1" localSheetId="5">#REF!</definedName>
    <definedName name="_222SP3Credit_4_1">#REF!</definedName>
    <definedName name="_224SP3Number_4_1" localSheetId="5">#REF!</definedName>
    <definedName name="_224SP3Number_4_1">#REF!</definedName>
    <definedName name="_225SP3Name_4_1">#REF!</definedName>
    <definedName name="_227SP4Branch_4_1">#REF!</definedName>
    <definedName name="_228SP3Number_4_1">#REF!</definedName>
    <definedName name="_23" localSheetId="8">#REF!</definedName>
    <definedName name="_23" localSheetId="5">#REF!</definedName>
    <definedName name="_23" localSheetId="10">#REF!</definedName>
    <definedName name="_23">#REF!</definedName>
    <definedName name="_23__123Graph_ACHART_3" localSheetId="5" hidden="1">[36]CASHFLOWS!#REF!</definedName>
    <definedName name="_23__123Graph_ACHART_3" hidden="1">[36]CASHFLOWS!#REF!</definedName>
    <definedName name="_230SP4Credit_4_1" localSheetId="5">#REF!</definedName>
    <definedName name="_230SP4Credit_4_1">#REF!</definedName>
    <definedName name="_231SP4Branch_4_1" localSheetId="5">#REF!</definedName>
    <definedName name="_231SP4Branch_4_1">#REF!</definedName>
    <definedName name="_231SP4Name_4_1" localSheetId="5">#REF!</definedName>
    <definedName name="_231SP4Name_4_1">#REF!</definedName>
    <definedName name="_234SP4Credit_4_1">#REF!</definedName>
    <definedName name="_234SP4Number_4_1">#REF!</definedName>
    <definedName name="_235SP4Name_4_1">#REF!</definedName>
    <definedName name="_237SP5Branch_4_1">#REF!</definedName>
    <definedName name="_238SP4Number_4_1">#REF!</definedName>
    <definedName name="_24" localSheetId="8">#REF!</definedName>
    <definedName name="_24" localSheetId="5">#REF!</definedName>
    <definedName name="_24" localSheetId="10">#REF!</definedName>
    <definedName name="_24">#REF!</definedName>
    <definedName name="_24__123Graph_ACHART_3" localSheetId="5" hidden="1">[36]CASHFLOWS!#REF!</definedName>
    <definedName name="_24__123Graph_ACHART_3" hidden="1">[36]CASHFLOWS!#REF!</definedName>
    <definedName name="_24_6.3" localSheetId="5">[27]BOQ!#REF!</definedName>
    <definedName name="_24_6.3">[27]BOQ!#REF!</definedName>
    <definedName name="_240SP5Credit_4_1" localSheetId="5">#REF!</definedName>
    <definedName name="_240SP5Credit_4_1">#REF!</definedName>
    <definedName name="_241SP5Branch_4_1" localSheetId="5">#REF!</definedName>
    <definedName name="_241SP5Branch_4_1">#REF!</definedName>
    <definedName name="_243SP5Name_4_1" localSheetId="5">#REF!</definedName>
    <definedName name="_243SP5Name_4_1">#REF!</definedName>
    <definedName name="_244SP5Credit_4_1">#REF!</definedName>
    <definedName name="_246SP5Number_4_1">#REF!</definedName>
    <definedName name="_247SP5Name_4_1">#REF!</definedName>
    <definedName name="_247SpecClass_4_1">#REF!</definedName>
    <definedName name="_248SpecClass_Text_4_1">#REF!</definedName>
    <definedName name="_25" localSheetId="8">#REF!</definedName>
    <definedName name="_25" localSheetId="5">#REF!</definedName>
    <definedName name="_25" localSheetId="10">#REF!</definedName>
    <definedName name="_25">#REF!</definedName>
    <definedName name="_25_1" localSheetId="8">#REF!</definedName>
    <definedName name="_25_1" localSheetId="10">#REF!</definedName>
    <definedName name="_25_1">#REF!</definedName>
    <definedName name="_250SP5Number_4_1">#REF!</definedName>
    <definedName name="_251SpecClass_4_1">#REF!</definedName>
    <definedName name="_251SpecEnv1_4_1">#REF!</definedName>
    <definedName name="_252SpecClass_Text_4_1">#REF!</definedName>
    <definedName name="_254SpecEnv1_Text_4_1">#REF!</definedName>
    <definedName name="_255SpecEnv1_4_1">#REF!</definedName>
    <definedName name="_257SpecEnv2_4_1">#REF!</definedName>
    <definedName name="_258SpecEnv1_Text_4_1">#REF!</definedName>
    <definedName name="_26" localSheetId="8">#REF!</definedName>
    <definedName name="_26" localSheetId="5">#REF!</definedName>
    <definedName name="_26" localSheetId="10">#REF!</definedName>
    <definedName name="_26">#REF!</definedName>
    <definedName name="_26_6.4" localSheetId="5">[27]BOQ!#REF!</definedName>
    <definedName name="_26_6.4">[27]BOQ!#REF!</definedName>
    <definedName name="_260SpecEnv2_Text_4_1" localSheetId="5">#REF!</definedName>
    <definedName name="_260SpecEnv2_Text_4_1">#REF!</definedName>
    <definedName name="_261SpecEnv2_4_1" localSheetId="5">#REF!</definedName>
    <definedName name="_261SpecEnv2_4_1">#REF!</definedName>
    <definedName name="_261SPLR_4_1" localSheetId="5">#REF!</definedName>
    <definedName name="_261SPLR_4_1">#REF!</definedName>
    <definedName name="_264SpecEnv2_Text_4_1">#REF!</definedName>
    <definedName name="_264SrvcCode1_4_1">#REF!</definedName>
    <definedName name="_265SPLR_4_1">#REF!</definedName>
    <definedName name="_267SrvcCode1_Text_4_1">#REF!</definedName>
    <definedName name="_268SrvcCode1_4_1">#REF!</definedName>
    <definedName name="_27" localSheetId="8">#REF!</definedName>
    <definedName name="_27" localSheetId="5">#REF!</definedName>
    <definedName name="_27" localSheetId="10">#REF!</definedName>
    <definedName name="_27">#REF!</definedName>
    <definedName name="_270SrvcCode2_4_1">#REF!</definedName>
    <definedName name="_271SrvcCode1_Text_4_1">#REF!</definedName>
    <definedName name="_273SrvcCode2_Text_4_1">#REF!</definedName>
    <definedName name="_274SrvcCode2_4_1">#REF!</definedName>
    <definedName name="_276SrvcCode3_4_1">#REF!</definedName>
    <definedName name="_277SrvcCode2_Text_4_1">#REF!</definedName>
    <definedName name="_279SrvcCode3_Text_4_1">#REF!</definedName>
    <definedName name="_27M_1" localSheetId="8">#REF!</definedName>
    <definedName name="_27M_1" localSheetId="10">#REF!</definedName>
    <definedName name="_27M_1">#REF!</definedName>
    <definedName name="_28" localSheetId="8">#REF!</definedName>
    <definedName name="_28" localSheetId="5">#REF!</definedName>
    <definedName name="_28" localSheetId="10">#REF!</definedName>
    <definedName name="_28">#REF!</definedName>
    <definedName name="_28__123Graph_ACHART_4" localSheetId="5" hidden="1">[36]CASHFLOWS!#REF!</definedName>
    <definedName name="_28__123Graph_ACHART_4" hidden="1">[36]CASHFLOWS!#REF!</definedName>
    <definedName name="_280SrvcCode3_4_1" localSheetId="5">#REF!</definedName>
    <definedName name="_280SrvcCode3_4_1">#REF!</definedName>
    <definedName name="_280SrvcCode4_4_1" localSheetId="5">#REF!</definedName>
    <definedName name="_280SrvcCode4_4_1">#REF!</definedName>
    <definedName name="_281SrvcCode4_Text_4_1" localSheetId="5">#REF!</definedName>
    <definedName name="_281SrvcCode4_Text_4_1">#REF!</definedName>
    <definedName name="_282SrvcCode5_4_1">#REF!</definedName>
    <definedName name="_283SrvcCode3_Text_4_1">#REF!</definedName>
    <definedName name="_283SrvcCode5_Text_4_1">#REF!</definedName>
    <definedName name="_284SrvcCode4_4_1">#REF!</definedName>
    <definedName name="_284StartDate_4_1">#REF!</definedName>
    <definedName name="_285SrvcCode4_Text_4_1">#REF!</definedName>
    <definedName name="_285swf_4_1">#REF!</definedName>
    <definedName name="_286SrvcCode5_4_1">#REF!</definedName>
    <definedName name="_286TierCode_4_1">#REF!</definedName>
    <definedName name="_287SrvcCode5_Text_4_1">#REF!</definedName>
    <definedName name="_287TierCode_Text_4_1">#REF!</definedName>
    <definedName name="_288StartDate_4_1">#REF!</definedName>
    <definedName name="_288vatf_4_1">#REF!</definedName>
    <definedName name="_289swf_4_1">#REF!</definedName>
    <definedName name="_28Excel_BuiltIn_Print_Area_7_1">#REF!</definedName>
    <definedName name="_28M_2" localSheetId="8">#REF!</definedName>
    <definedName name="_28M_2" localSheetId="10">#REF!</definedName>
    <definedName name="_28M_2">#REF!</definedName>
    <definedName name="_29" localSheetId="8">#REF!</definedName>
    <definedName name="_29" localSheetId="10">#REF!</definedName>
    <definedName name="_29">'[47]MASTER_RATE ANALYSIS'!$A$1641:$H$1666</definedName>
    <definedName name="_290TierCode_4_1" localSheetId="5">#REF!</definedName>
    <definedName name="_290TierCode_4_1">#REF!</definedName>
    <definedName name="_291TierCode_Text_4_1" localSheetId="5">#REF!</definedName>
    <definedName name="_291TierCode_Text_4_1">#REF!</definedName>
    <definedName name="_292vatf_4_1" localSheetId="5">#REF!</definedName>
    <definedName name="_292vatf_4_1">#REF!</definedName>
    <definedName name="_2BLA100" localSheetId="8">#REF!</definedName>
    <definedName name="_2BLA100" localSheetId="10">#REF!</definedName>
    <definedName name="_2BLA100">#REF!</definedName>
    <definedName name="_2CHAG01" localSheetId="8">[51]MTP!#REF!</definedName>
    <definedName name="_2CHAG01" localSheetId="10">[51]MTP!#REF!</definedName>
    <definedName name="_2CHAG01">[51]MTP!#REF!</definedName>
    <definedName name="_2CHAG02" localSheetId="8">[51]MTP!#REF!</definedName>
    <definedName name="_2CHAG02" localSheetId="10">[51]MTP!#REF!</definedName>
    <definedName name="_2CHAG02">[51]MTP!#REF!</definedName>
    <definedName name="_2CHDG01">[51]MTP!#REF!</definedName>
    <definedName name="_2CHDG02">[51]MTP!#REF!</definedName>
    <definedName name="_2CHGI01">[51]MTP!#REF!</definedName>
    <definedName name="_2CHSG01">[51]MTP!#REF!</definedName>
    <definedName name="_2COTT48">[51]MTP!#REF!</definedName>
    <definedName name="_2DA0801">[51]MTP!#REF!</definedName>
    <definedName name="_2DA0802">[51]MTP!#REF!</definedName>
    <definedName name="_2DA2001">[51]MTP!#REF!</definedName>
    <definedName name="_2DA2002">[51]MTP!#REF!</definedName>
    <definedName name="_2DA2401">[51]MTP!#REF!</definedName>
    <definedName name="_2DA2402">[51]MTP!#REF!</definedName>
    <definedName name="_2DA2403">[51]MTP!#REF!</definedName>
    <definedName name="_2DA2404">[51]MTP!#REF!</definedName>
    <definedName name="_2DA2405">[51]MTP!#REF!</definedName>
    <definedName name="_2DA2406">[51]MTP!#REF!</definedName>
    <definedName name="_2DA3202">[51]MTP!#REF!</definedName>
    <definedName name="_2DAL201" localSheetId="8">#REF!</definedName>
    <definedName name="_2DAL201" localSheetId="5">#REF!</definedName>
    <definedName name="_2DAL201" localSheetId="10">#REF!</definedName>
    <definedName name="_2DAL201">#REF!</definedName>
    <definedName name="_2DCT001" localSheetId="8">[51]MTP!#REF!</definedName>
    <definedName name="_2DCT001" localSheetId="5">[51]MTP!#REF!</definedName>
    <definedName name="_2DCT001" localSheetId="10">[51]MTP!#REF!</definedName>
    <definedName name="_2DCT001">[51]MTP!#REF!</definedName>
    <definedName name="_2DDAY01">[51]MTP!#REF!</definedName>
    <definedName name="_2DS1P01">[51]MTP!#REF!</definedName>
    <definedName name="_2DS3P01">[51]MTP!#REF!</definedName>
    <definedName name="_2Excel_BuiltIn_Print_Area_7_1" localSheetId="5">#REF!</definedName>
    <definedName name="_2Excel_BuiltIn_Print_Area_7_1">#REF!</definedName>
    <definedName name="_2FCO100" localSheetId="5">[51]MTP!#REF!</definedName>
    <definedName name="_2FCO100">[51]MTP!#REF!</definedName>
    <definedName name="_2FCO200">[51]MTP!#REF!</definedName>
    <definedName name="_2KD0221">[51]MTP!#REF!</definedName>
    <definedName name="_2KD0223">[51]MTP!#REF!</definedName>
    <definedName name="_2KD0481">[51]MTP!#REF!</definedName>
    <definedName name="_2KD0500">[51]MTP!#REF!</definedName>
    <definedName name="_2KD0501">[51]MTP!#REF!</definedName>
    <definedName name="_2KD0502">[51]MTP!#REF!</definedName>
    <definedName name="_2KD0700">[51]MTP!#REF!</definedName>
    <definedName name="_2KD0701">[51]MTP!#REF!</definedName>
    <definedName name="_2KD0702">[51]MTP!#REF!</definedName>
    <definedName name="_2KD0950">[51]MTP!#REF!</definedName>
    <definedName name="_2KD0951">[51]MTP!#REF!</definedName>
    <definedName name="_2KD1501">[51]MTP!#REF!</definedName>
    <definedName name="_2KD1502">[51]MTP!#REF!</definedName>
    <definedName name="_2KD22B1">[51]MTP!#REF!</definedName>
    <definedName name="_2KD2401">[51]MTP!#REF!</definedName>
    <definedName name="_2KD48B1">[51]MTP!#REF!</definedName>
    <definedName name="_2LA1001">[51]MTP!#REF!</definedName>
    <definedName name="_2LBCO01">[51]MTP!#REF!</definedName>
    <definedName name="_2LBS001">[51]MTP!#REF!</definedName>
    <definedName name="_2MONG01">[51]MTP!#REF!</definedName>
    <definedName name="_2NEO001">[51]MTP!#REF!</definedName>
    <definedName name="_2NHANH1">[51]MTP!#REF!</definedName>
    <definedName name="_2OILS01">[51]MTP!#REF!</definedName>
    <definedName name="_2PKTT01">[51]MTP!#REF!</definedName>
    <definedName name="_2RECLO1">[51]MTP!#REF!</definedName>
    <definedName name="_2SDINH1">[51]MTP!#REF!</definedName>
    <definedName name="_2SDUNG1">[51]MTP!#REF!</definedName>
    <definedName name="_2SDUNG4">[53]MTP!#REF!</definedName>
    <definedName name="_2STREO1">[51]MTP!#REF!</definedName>
    <definedName name="_2STREO2">[51]MTP!#REF!</definedName>
    <definedName name="_2STREO3">[51]MTP!#REF!</definedName>
    <definedName name="_2STREO4">[51]MTP!#REF!</definedName>
    <definedName name="_2STREO7">[54]MTP!#REF!</definedName>
    <definedName name="_2SUDO01">[51]MTP!#REF!</definedName>
    <definedName name="_2TDIA01">[51]MTP!#REF!</definedName>
    <definedName name="_2TDTD01">[51]MTP!#REF!</definedName>
    <definedName name="_2TRU121">[51]MTP!#REF!</definedName>
    <definedName name="_2TRU122">[51]MTP!#REF!</definedName>
    <definedName name="_2TRU141">[51]MTP!#REF!</definedName>
    <definedName name="_2TU3100">[51]MTP!#REF!</definedName>
    <definedName name="_2TU6100">[51]MTP!#REF!</definedName>
    <definedName name="_2UCLEV1">[51]MTP!#REF!</definedName>
    <definedName name="_2UCLEV2">[53]MTP!#REF!</definedName>
    <definedName name="_2VTLT01">[51]MTP!#REF!</definedName>
    <definedName name="_3" localSheetId="8">#REF!</definedName>
    <definedName name="_3" localSheetId="5">#REF!</definedName>
    <definedName name="_3" localSheetId="10">#REF!</definedName>
    <definedName name="_3">#REF!</definedName>
    <definedName name="_3____123Graph_BCHART_3" localSheetId="5" hidden="1">[36]CASHFLOWS!#REF!</definedName>
    <definedName name="_3____123Graph_BCHART_3" hidden="1">[36]CASHFLOWS!#REF!</definedName>
    <definedName name="_3__123Graph_ACHART_3" localSheetId="5" hidden="1">[36]CASHFLOWS!#REF!</definedName>
    <definedName name="_3__123Graph_ACHART_3" hidden="1">[36]CASHFLOWS!#REF!</definedName>
    <definedName name="_3__123Graph_BCHART_3" hidden="1">[36]CASHFLOWS!#REF!</definedName>
    <definedName name="_3_0_0_F">#N/A</definedName>
    <definedName name="_3_1" localSheetId="5">#REF!</definedName>
    <definedName name="_3_1">#REF!</definedName>
    <definedName name="_3_1.4" localSheetId="5">[27]BOQ!#REF!</definedName>
    <definedName name="_3_1.4">[27]BOQ!#REF!</definedName>
    <definedName name="_3_10" localSheetId="5">#REF!</definedName>
    <definedName name="_3_10">#REF!</definedName>
    <definedName name="_3_11" localSheetId="5">#REF!</definedName>
    <definedName name="_3_11">#REF!</definedName>
    <definedName name="_3_12" localSheetId="5">#REF!</definedName>
    <definedName name="_3_12">#REF!</definedName>
    <definedName name="_3_2">#REF!</definedName>
    <definedName name="_3_3">#REF!</definedName>
    <definedName name="_3_4">#REF!</definedName>
    <definedName name="_3_5">#REF!</definedName>
    <definedName name="_3_6">#REF!</definedName>
    <definedName name="_3_7">#REF!</definedName>
    <definedName name="_3_8">#REF!</definedName>
    <definedName name="_3_9">#REF!</definedName>
    <definedName name="_30">'[47]MASTER_RATE ANALYSIS'!$A$1668:$H$1692</definedName>
    <definedName name="_30__123Graph_ACHART_4" localSheetId="5" hidden="1">[36]CASHFLOWS!#REF!</definedName>
    <definedName name="_30__123Graph_ACHART_4" hidden="1">[36]CASHFLOWS!#REF!</definedName>
    <definedName name="_30cd___Horizontal_Strobe_light_speaker__wall_mounted" localSheetId="5">#REF!</definedName>
    <definedName name="_30cd___Horizontal_Strobe_light_speaker__wall_mounted">#REF!</definedName>
    <definedName name="_30cd__Vertical_strobe_light__wall_mounted" localSheetId="5">#REF!</definedName>
    <definedName name="_30cd__Vertical_strobe_light__wall_mounted">#REF!</definedName>
    <definedName name="_31" localSheetId="8">#REF!</definedName>
    <definedName name="_31" localSheetId="5">#REF!</definedName>
    <definedName name="_31" localSheetId="10">#REF!</definedName>
    <definedName name="_31">#REF!</definedName>
    <definedName name="_31_Mar_02" localSheetId="8">#REF!</definedName>
    <definedName name="_31_Mar_02" localSheetId="10">#REF!</definedName>
    <definedName name="_31_Mar_02">#REF!</definedName>
    <definedName name="_32" localSheetId="8">#REF!</definedName>
    <definedName name="_32" localSheetId="5">#REF!</definedName>
    <definedName name="_32" localSheetId="10">#REF!</definedName>
    <definedName name="_32">#REF!</definedName>
    <definedName name="_33" localSheetId="8">#REF!</definedName>
    <definedName name="_33" localSheetId="5">#REF!</definedName>
    <definedName name="_33" localSheetId="10">#REF!</definedName>
    <definedName name="_33">#REF!</definedName>
    <definedName name="_33__123Graph_BCHART_3" localSheetId="5" hidden="1">[36]CASHFLOWS!#REF!</definedName>
    <definedName name="_33__123Graph_BCHART_3" hidden="1">[36]CASHFLOWS!#REF!</definedName>
    <definedName name="_34" localSheetId="8">#REF!</definedName>
    <definedName name="_34" localSheetId="5">#REF!</definedName>
    <definedName name="_34" localSheetId="10">#REF!</definedName>
    <definedName name="_34">#REF!</definedName>
    <definedName name="_35">'[47]MASTER_RATE ANALYSIS'!$A$1563:$H$1588</definedName>
    <definedName name="_36" localSheetId="8">#REF!</definedName>
    <definedName name="_36" localSheetId="5">#REF!</definedName>
    <definedName name="_36" localSheetId="10">#REF!</definedName>
    <definedName name="_36">#REF!</definedName>
    <definedName name="_36__123Graph_BCHART_3" localSheetId="5" hidden="1">[36]CASHFLOWS!#REF!</definedName>
    <definedName name="_36__123Graph_BCHART_3" hidden="1">[36]CASHFLOWS!#REF!</definedName>
    <definedName name="_37" localSheetId="8">#REF!</definedName>
    <definedName name="_37" localSheetId="5">#REF!</definedName>
    <definedName name="_37" localSheetId="10">#REF!</definedName>
    <definedName name="_37">#REF!</definedName>
    <definedName name="_38">'[47]MASTER_RATE ANALYSIS'!$A$1694:$H$1716</definedName>
    <definedName name="_38__123Graph_BCHART_4" localSheetId="5" hidden="1">[36]CASHFLOWS!#REF!</definedName>
    <definedName name="_38__123Graph_BCHART_4" hidden="1">[36]CASHFLOWS!#REF!</definedName>
    <definedName name="_39">'[47]MASTER_RATE ANALYSIS'!$A$1769:$H$1792</definedName>
    <definedName name="_39__123Graph_XCHART_3" hidden="1">[36]CASHFLOWS!$B$15:$B$29</definedName>
    <definedName name="_3ABC501" localSheetId="8">[51]MTP!#REF!</definedName>
    <definedName name="_3ABC501" localSheetId="10">[51]MTP!#REF!</definedName>
    <definedName name="_3ABC501">[51]MTP!#REF!</definedName>
    <definedName name="_3ABC701" localSheetId="8">[51]MTP!#REF!</definedName>
    <definedName name="_3ABC701" localSheetId="10">[51]MTP!#REF!</definedName>
    <definedName name="_3ABC701">[51]MTP!#REF!</definedName>
    <definedName name="_3ABC951">[51]MTP!#REF!</definedName>
    <definedName name="_3BLXMD" localSheetId="8">#REF!</definedName>
    <definedName name="_3BLXMD" localSheetId="5">#REF!</definedName>
    <definedName name="_3BLXMD" localSheetId="10">#REF!</definedName>
    <definedName name="_3BLXMD">#REF!</definedName>
    <definedName name="_3BRANCH" localSheetId="8">[51]MTP!#REF!</definedName>
    <definedName name="_3BRANCH" localSheetId="5">[51]MTP!#REF!</definedName>
    <definedName name="_3BRANCH" localSheetId="10">[51]MTP!#REF!</definedName>
    <definedName name="_3BRANCH">[51]MTP!#REF!</definedName>
    <definedName name="_3BTHT01">[51]MTP!#REF!</definedName>
    <definedName name="_3BTHT02">[51]MTP!#REF!</definedName>
    <definedName name="_3BTHT11">[51]MTP!#REF!</definedName>
    <definedName name="_3CHAG01">[51]MTP!#REF!</definedName>
    <definedName name="_3CHAG02">[51]MTP!#REF!</definedName>
    <definedName name="_3CHAG03">[51]MTP!#REF!</definedName>
    <definedName name="_3CHAG04">[51]MTP!#REF!</definedName>
    <definedName name="_3CHDG01">[51]MTP!#REF!</definedName>
    <definedName name="_3CHDG02">[51]MTP!#REF!</definedName>
    <definedName name="_3CHDG03">[51]MTP!#REF!</definedName>
    <definedName name="_3CHDG04">[51]MTP!#REF!</definedName>
    <definedName name="_3CHSG01">[51]MTP!#REF!</definedName>
    <definedName name="_3CHSG02">[51]MTP!#REF!</definedName>
    <definedName name="_3CLHT01">[51]MTP!#REF!</definedName>
    <definedName name="_3CLHT02">[51]MTP!#REF!</definedName>
    <definedName name="_3CLHT03">[51]MTP!#REF!</definedName>
    <definedName name="_3COABC1">[51]MTP!#REF!</definedName>
    <definedName name="_3CPHA01">[51]MTP!#REF!</definedName>
    <definedName name="_3DA0001">[51]MTP!#REF!</definedName>
    <definedName name="_3DA0002">[51]MTP!#REF!</definedName>
    <definedName name="_3DCT001">[51]MTP!#REF!</definedName>
    <definedName name="_3DUPLEX">[51]MTP!#REF!</definedName>
    <definedName name="_3FERRU1">[51]MTP!#REF!</definedName>
    <definedName name="_3FERRU2">[51]MTP!#REF!</definedName>
    <definedName name="_3KD3501">[51]MTP!#REF!</definedName>
    <definedName name="_3KD3502">[51]MTP!#REF!</definedName>
    <definedName name="_3KD3511">[51]MTP!#REF!</definedName>
    <definedName name="_3KD3801">[51]MTP!#REF!</definedName>
    <definedName name="_3KD4801">[51]MTP!#REF!</definedName>
    <definedName name="_3KD5011">[51]MTP!#REF!</definedName>
    <definedName name="_3KD7501">[51]MTP!#REF!</definedName>
    <definedName name="_3KD9501">[51]MTP!#REF!</definedName>
    <definedName name="_3LABC01">[51]MTP!#REF!</definedName>
    <definedName name="_3LONG01">[51]MTP!#REF!</definedName>
    <definedName name="_3LONG02">[51]MTP!#REF!</definedName>
    <definedName name="_3LONG03">[51]MTP!#REF!</definedName>
    <definedName name="_3LONG04">[51]MTP!#REF!</definedName>
    <definedName name="_3LSON01">[51]MTP!#REF!</definedName>
    <definedName name="_3LSON02">[51]MTP!#REF!</definedName>
    <definedName name="_3LSON03">[51]MTP!#REF!</definedName>
    <definedName name="_3LSON04">[51]MTP!#REF!</definedName>
    <definedName name="_3LSON05">[51]MTP!#REF!</definedName>
    <definedName name="_3LSON06">[51]MTP!#REF!</definedName>
    <definedName name="_3LSON07">[51]MTP!#REF!</definedName>
    <definedName name="_3LSON08">[51]MTP!#REF!</definedName>
    <definedName name="_3LSON09">[51]MTP!#REF!</definedName>
    <definedName name="_3LSON10">[51]MTP!#REF!</definedName>
    <definedName name="_3LSON11">[51]MTP!#REF!</definedName>
    <definedName name="_3LSON12">[51]MTP!#REF!</definedName>
    <definedName name="_3LSON13">[51]MTP!#REF!</definedName>
    <definedName name="_3LSON14">[51]MTP!#REF!</definedName>
    <definedName name="_3LSON15">[51]MTP!#REF!</definedName>
    <definedName name="_3LSON16">[51]MTP!#REF!</definedName>
    <definedName name="_3LSON17">[51]MTP!#REF!</definedName>
    <definedName name="_3LSON18">[51]MTP!#REF!</definedName>
    <definedName name="_3LSON19">[51]MTP!#REF!</definedName>
    <definedName name="_3MONG01">[51]MTP!#REF!</definedName>
    <definedName name="_3NEO001">[51]MTP!#REF!</definedName>
    <definedName name="_3NEO002">[51]MTP!#REF!</definedName>
    <definedName name="_3PKABC1">[51]MTP!#REF!</definedName>
    <definedName name="_3PKHT01">[51]MTP!#REF!</definedName>
    <definedName name="_3QUARTD">[51]MTP!#REF!</definedName>
    <definedName name="_3RACK31">[51]MTP!#REF!</definedName>
    <definedName name="_3RACK41">[51]MTP!#REF!</definedName>
    <definedName name="_3TDIA01">[51]MTP!#REF!</definedName>
    <definedName name="_3TDIA02">[51]MTP!#REF!</definedName>
    <definedName name="_3TRU091">[51]MTP!#REF!</definedName>
    <definedName name="_3TRU101">[51]MTP!#REF!</definedName>
    <definedName name="_3TRU102">[51]MTP!#REF!</definedName>
    <definedName name="_3TRU121">[51]MTP!#REF!</definedName>
    <definedName name="_3TRU731">[51]MTP!#REF!</definedName>
    <definedName name="_3TRU841">[51]MTP!#REF!</definedName>
    <definedName name="_3TRU842">[51]MTP!#REF!</definedName>
    <definedName name="_3TRU843">[51]MTP!#REF!</definedName>
    <definedName name="_3TU0601">[51]MTP!#REF!</definedName>
    <definedName name="_3TU0602">[51]MTP!#REF!</definedName>
    <definedName name="_3TU0603">[51]MTP!#REF!</definedName>
    <definedName name="_3TU0609" localSheetId="8">#REF!</definedName>
    <definedName name="_3TU0609" localSheetId="5">#REF!</definedName>
    <definedName name="_3TU0609" localSheetId="10">#REF!</definedName>
    <definedName name="_3TU0609">#REF!</definedName>
    <definedName name="_3TU0901" localSheetId="8">[51]MTP!#REF!</definedName>
    <definedName name="_3TU0901" localSheetId="5">[51]MTP!#REF!</definedName>
    <definedName name="_3TU0901" localSheetId="10">[51]MTP!#REF!</definedName>
    <definedName name="_3TU0901">[51]MTP!#REF!</definedName>
    <definedName name="_3TU0902">[51]MTP!#REF!</definedName>
    <definedName name="_3TU0903">[51]MTP!#REF!</definedName>
    <definedName name="_4" localSheetId="8">#REF!</definedName>
    <definedName name="_4" localSheetId="5">#REF!</definedName>
    <definedName name="_4" localSheetId="10">#REF!</definedName>
    <definedName name="_4">#REF!</definedName>
    <definedName name="_4____123Graph_BCHART_4" localSheetId="5" hidden="1">[36]CASHFLOWS!#REF!</definedName>
    <definedName name="_4____123Graph_BCHART_4" hidden="1">[36]CASHFLOWS!#REF!</definedName>
    <definedName name="_4__123Graph_ACHART_3" localSheetId="5" hidden="1">[36]CASHFLOWS!#REF!</definedName>
    <definedName name="_4__123Graph_ACHART_3" hidden="1">[36]CASHFLOWS!#REF!</definedName>
    <definedName name="_4__123Graph_BCHART_4" hidden="1">[36]CASHFLOWS!#REF!</definedName>
    <definedName name="_4__123Graph_XCHART_1A" hidden="1">'[37]입찰내역 발주처 양식'!#REF!</definedName>
    <definedName name="_4_0DATA_DATA2_L">#N/A</definedName>
    <definedName name="_4_1" localSheetId="5">#REF!</definedName>
    <definedName name="_4_1">#REF!</definedName>
    <definedName name="_4_1.3" localSheetId="5">[27]BOQ!#REF!</definedName>
    <definedName name="_4_1.3">[27]BOQ!#REF!</definedName>
    <definedName name="_4_10" localSheetId="5">#REF!</definedName>
    <definedName name="_4_10">#REF!</definedName>
    <definedName name="_4_11" localSheetId="5">#REF!</definedName>
    <definedName name="_4_11">#REF!</definedName>
    <definedName name="_4_2" localSheetId="5">#REF!</definedName>
    <definedName name="_4_2">#REF!</definedName>
    <definedName name="_4_3">#REF!</definedName>
    <definedName name="_4_4">#REF!</definedName>
    <definedName name="_4_5">#REF!</definedName>
    <definedName name="_4_5A.1">[27]BOQ!#REF!</definedName>
    <definedName name="_4_6" localSheetId="5">#REF!</definedName>
    <definedName name="_4_6">#REF!</definedName>
    <definedName name="_4_7" localSheetId="5">#REF!</definedName>
    <definedName name="_4_7">#REF!</definedName>
    <definedName name="_4_8" localSheetId="5">#REF!</definedName>
    <definedName name="_4_8">#REF!</definedName>
    <definedName name="_4_9">#REF!</definedName>
    <definedName name="_40">'[47]MASTER_RATE ANALYSIS'!$A$1794:$H$1816</definedName>
    <definedName name="_40__123Graph_XCHART_4" hidden="1">[36]CASHFLOWS!$B$15:$B$29</definedName>
    <definedName name="_41">'[47]MASTER_RATE ANALYSIS'!$A$1431:$H$1456</definedName>
    <definedName name="_42">'[47]MASTER_RATE ANALYSIS'!$A$1458:$H$1482</definedName>
    <definedName name="_42__123Graph_BCHART_4" localSheetId="5" hidden="1">[36]CASHFLOWS!#REF!</definedName>
    <definedName name="_42__123Graph_BCHART_4" hidden="1">[36]CASHFLOWS!#REF!</definedName>
    <definedName name="_43">'[47]MASTER_RATE ANALYSIS'!$A$1818:$H$1840</definedName>
    <definedName name="_43__123Graph_XCHART_3" hidden="1">[36]CASHFLOWS!$B$15:$B$29</definedName>
    <definedName name="_43_a_1" localSheetId="5">#REF!</definedName>
    <definedName name="_43_a_1">#REF!</definedName>
    <definedName name="_44">'[47]MASTER_RATE ANALYSIS'!$A$1537:$H$1561</definedName>
    <definedName name="_44__123Graph_XCHART_4" hidden="1">[36]CASHFLOWS!$B$15:$B$29</definedName>
    <definedName name="_45">'[47]MASTER_RATE ANALYSIS'!$A$1842:$H$1864</definedName>
    <definedName name="_46">'[47]MASTER_RATE ANALYSIS'!$A$1866:$H$1889</definedName>
    <definedName name="_46_a_1_1_1" localSheetId="5">#REF!</definedName>
    <definedName name="_46_a_1_1_1">#REF!</definedName>
    <definedName name="_47">'[47]MASTER_RATE ANALYSIS'!$A$1913:$H$1938</definedName>
    <definedName name="_47_a_1" localSheetId="5">#REF!</definedName>
    <definedName name="_47_a_1">#REF!</definedName>
    <definedName name="_48">'[47]MASTER_RATE ANALYSIS'!$A$1940:$H$1962</definedName>
    <definedName name="_49">'[47]MASTER_RATE ANALYSIS'!$A$1964:$H$1986</definedName>
    <definedName name="_49_a_4_1" localSheetId="5">#REF!</definedName>
    <definedName name="_49_a_4_1">#REF!</definedName>
    <definedName name="_4C_x" localSheetId="8">#REF!</definedName>
    <definedName name="_4C_x" localSheetId="5">#REF!</definedName>
    <definedName name="_4C_x" localSheetId="10">#REF!</definedName>
    <definedName name="_4C_x">#REF!</definedName>
    <definedName name="_4CDTT01" localSheetId="8">[51]MTP!#REF!</definedName>
    <definedName name="_4CDTT01" localSheetId="5">[51]MTP!#REF!</definedName>
    <definedName name="_4CDTT01" localSheetId="10">[51]MTP!#REF!</definedName>
    <definedName name="_4CDTT01">[51]MTP!#REF!</definedName>
    <definedName name="_4CNT050" localSheetId="8">[51]MTP!#REF!</definedName>
    <definedName name="_4CNT050" localSheetId="5">[51]MTP!#REF!</definedName>
    <definedName name="_4CNT050" localSheetId="10">[51]MTP!#REF!</definedName>
    <definedName name="_4CNT050">[51]MTP!#REF!</definedName>
    <definedName name="_4CNT095">[51]MTP!#REF!</definedName>
    <definedName name="_4CNT150">[51]MTP!#REF!</definedName>
    <definedName name="_4CNT240" localSheetId="8">#REF!</definedName>
    <definedName name="_4CNT240" localSheetId="5">#REF!</definedName>
    <definedName name="_4CNT240" localSheetId="10">#REF!</definedName>
    <definedName name="_4CNT240">#REF!</definedName>
    <definedName name="_4CTL050" localSheetId="8">[51]MTP!#REF!</definedName>
    <definedName name="_4CTL050" localSheetId="5">[51]MTP!#REF!</definedName>
    <definedName name="_4CTL050" localSheetId="10">[51]MTP!#REF!</definedName>
    <definedName name="_4CTL050">[51]MTP!#REF!</definedName>
    <definedName name="_4CTL095">[51]MTP!#REF!</definedName>
    <definedName name="_4CTL150">[51]MTP!#REF!</definedName>
    <definedName name="_4CTL240" localSheetId="8">#REF!</definedName>
    <definedName name="_4CTL240" localSheetId="5">#REF!</definedName>
    <definedName name="_4CTL240" localSheetId="10">#REF!</definedName>
    <definedName name="_4CTL240">#REF!</definedName>
    <definedName name="_4ED2062" localSheetId="8">[51]MTP!#REF!</definedName>
    <definedName name="_4ED2062" localSheetId="5">[51]MTP!#REF!</definedName>
    <definedName name="_4ED2062" localSheetId="10">[51]MTP!#REF!</definedName>
    <definedName name="_4ED2062">[51]MTP!#REF!</definedName>
    <definedName name="_4ED2063">[51]MTP!#REF!</definedName>
    <definedName name="_4ED2064">[51]MTP!#REF!</definedName>
    <definedName name="_4Excel_BuiltIn_Print_Area_7_1" localSheetId="5">#REF!</definedName>
    <definedName name="_4Excel_BuiltIn_Print_Area_7_1">#REF!</definedName>
    <definedName name="_4FCO100" localSheetId="8">#REF!</definedName>
    <definedName name="_4FCO100" localSheetId="5">#REF!</definedName>
    <definedName name="_4FCO100" localSheetId="10">#REF!</definedName>
    <definedName name="_4FCO100">#REF!</definedName>
    <definedName name="_4FCO101" localSheetId="8">[51]MTP!#REF!</definedName>
    <definedName name="_4FCO101" localSheetId="5">[51]MTP!#REF!</definedName>
    <definedName name="_4FCO101" localSheetId="10">[51]MTP!#REF!</definedName>
    <definedName name="_4FCO101">[51]MTP!#REF!</definedName>
    <definedName name="_4GIA101" localSheetId="5">[51]MTP!#REF!</definedName>
    <definedName name="_4GIA101">[51]MTP!#REF!</definedName>
    <definedName name="_4GOIC01">[51]MTP!#REF!</definedName>
    <definedName name="_4HDCTT1">[51]MTP!#REF!</definedName>
    <definedName name="_4HDCTT2">[51]MTP!#REF!</definedName>
    <definedName name="_4HDCTT3">[51]MTP!#REF!</definedName>
    <definedName name="_4HDCTT4" localSheetId="8">#REF!</definedName>
    <definedName name="_4HDCTT4" localSheetId="5">#REF!</definedName>
    <definedName name="_4HDCTT4" localSheetId="10">#REF!</definedName>
    <definedName name="_4HDCTT4">#REF!</definedName>
    <definedName name="_4HNCTT1" localSheetId="8">[51]MTP!#REF!</definedName>
    <definedName name="_4HNCTT1" localSheetId="5">[51]MTP!#REF!</definedName>
    <definedName name="_4HNCTT1" localSheetId="10">[51]MTP!#REF!</definedName>
    <definedName name="_4HNCTT1">[51]MTP!#REF!</definedName>
    <definedName name="_4HNCTT2">[51]MTP!#REF!</definedName>
    <definedName name="_4HNCTT3">[51]MTP!#REF!</definedName>
    <definedName name="_4HNCTT4" localSheetId="8">#REF!</definedName>
    <definedName name="_4HNCTT4" localSheetId="5">#REF!</definedName>
    <definedName name="_4HNCTT4" localSheetId="10">#REF!</definedName>
    <definedName name="_4HNCTT4">#REF!</definedName>
    <definedName name="_4KEPC01" localSheetId="8">[51]MTP!#REF!</definedName>
    <definedName name="_4KEPC01" localSheetId="5">[51]MTP!#REF!</definedName>
    <definedName name="_4KEPC01" localSheetId="10">[51]MTP!#REF!</definedName>
    <definedName name="_4KEPC01">[51]MTP!#REF!</definedName>
    <definedName name="_4LBCO01" localSheetId="8">#REF!</definedName>
    <definedName name="_4LBCO01" localSheetId="5">#REF!</definedName>
    <definedName name="_4LBCO01" localSheetId="10">#REF!</definedName>
    <definedName name="_4LBCO01">#REF!</definedName>
    <definedName name="_4OSLCTT" localSheetId="8">#REF!</definedName>
    <definedName name="_4OSLCTT" localSheetId="10">#REF!</definedName>
    <definedName name="_4OSLCTT">#REF!</definedName>
    <definedName name="_4단">#REF!</definedName>
    <definedName name="_5" localSheetId="8">#REF!</definedName>
    <definedName name="_5" localSheetId="5">#REF!</definedName>
    <definedName name="_5" localSheetId="10">#REF!</definedName>
    <definedName name="_5">#REF!</definedName>
    <definedName name="_5__123Graph_XCHART_3" hidden="1">[36]CASHFLOWS!$B$15:$B$29</definedName>
    <definedName name="_5_1" localSheetId="5">#REF!</definedName>
    <definedName name="_5_1">#REF!</definedName>
    <definedName name="_5_2" localSheetId="5">#REF!</definedName>
    <definedName name="_5_2">#REF!</definedName>
    <definedName name="_5_3" localSheetId="5">#REF!</definedName>
    <definedName name="_5_3">#REF!</definedName>
    <definedName name="_5_4">#REF!</definedName>
    <definedName name="_5_5A.2">[27]BOQ!#REF!</definedName>
    <definedName name="_50">'[47]MASTER_RATE ANALYSIS'!$A$1988:$H$2010</definedName>
    <definedName name="_50_a_1_1_1" localSheetId="5">#REF!</definedName>
    <definedName name="_50_a_1_1_1">#REF!</definedName>
    <definedName name="_50_l_1" localSheetId="5">#REF!</definedName>
    <definedName name="_50_l_1">#REF!</definedName>
    <definedName name="_51">'[47]MASTER_RATE ANALYSIS'!$A$2012:$H$2037</definedName>
    <definedName name="_51_l_4_1" localSheetId="5">#REF!</definedName>
    <definedName name="_51_l_4_1">#REF!</definedName>
    <definedName name="_52">'[47]MASTER_RATE ANALYSIS'!$A$2039:$H$2060</definedName>
    <definedName name="_52_p_1" localSheetId="5">#REF!</definedName>
    <definedName name="_52_p_1">#REF!</definedName>
    <definedName name="_53">'[47]MASTER_RATE ANALYSIS'!$A$2062:$H$2086</definedName>
    <definedName name="_53_a_4_1" localSheetId="5">#REF!</definedName>
    <definedName name="_53_a_4_1">#REF!</definedName>
    <definedName name="_53_p_4_1" localSheetId="5">#REF!</definedName>
    <definedName name="_53_p_4_1">#REF!</definedName>
    <definedName name="_54">'[47]MASTER_RATE ANALYSIS'!$A$2089:$H$2112</definedName>
    <definedName name="_54_l_1" localSheetId="5">#REF!</definedName>
    <definedName name="_54_l_1">#REF!</definedName>
    <definedName name="_55">'[47]MASTER_RATE ANALYSIS'!$A$2115:$H$2138</definedName>
    <definedName name="_55_l_4_1" localSheetId="5">#REF!</definedName>
    <definedName name="_55_l_4_1">#REF!</definedName>
    <definedName name="_56">'[47]MASTER_RATE ANALYSIS'!$A$2140:$H$2163</definedName>
    <definedName name="_56_p_1" localSheetId="5">#REF!</definedName>
    <definedName name="_56_p_1">#REF!</definedName>
    <definedName name="_56AcctName_4_1" localSheetId="5">#REF!</definedName>
    <definedName name="_56AcctName_4_1">#REF!</definedName>
    <definedName name="_57">'[47]MASTER_RATE ANALYSIS'!$A$2165:$H$2187</definedName>
    <definedName name="_57_p_4_1" localSheetId="5">#REF!</definedName>
    <definedName name="_57_p_4_1">#REF!</definedName>
    <definedName name="_58">'[47]MASTER_RATE ANALYSIS'!$A$2190:$H$2214</definedName>
    <definedName name="_59">'[47]MASTER_RATE ANALYSIS'!$A$2216:$H$2242</definedName>
    <definedName name="_59AcctPrio_4_1" localSheetId="5">#REF!</definedName>
    <definedName name="_59AcctPrio_4_1">#REF!</definedName>
    <definedName name="_5A.1" localSheetId="5">[27]BOQ!#REF!</definedName>
    <definedName name="_5A.1">[27]BOQ!#REF!</definedName>
    <definedName name="_5A.2" localSheetId="5">[27]BOQ!#REF!</definedName>
    <definedName name="_5A.2">[27]BOQ!#REF!</definedName>
    <definedName name="_5A.3" localSheetId="5">[27]BOQ!#REF!</definedName>
    <definedName name="_5A.3">[27]BOQ!#REF!</definedName>
    <definedName name="_5B.1" localSheetId="5">[27]BOQ!#REF!</definedName>
    <definedName name="_5B.1">[27]BOQ!#REF!</definedName>
    <definedName name="_5B.2">[27]BOQ!#REF!</definedName>
    <definedName name="_5B.3">[27]BOQ!#REF!</definedName>
    <definedName name="_5B.4">[27]BOQ!#REF!</definedName>
    <definedName name="_5CNHT95" localSheetId="8">[51]MTP!#REF!</definedName>
    <definedName name="_5CNHT95" localSheetId="10">[51]MTP!#REF!</definedName>
    <definedName name="_5CNHT95">[51]MTP!#REF!</definedName>
    <definedName name="_5GOIC01" localSheetId="8">[51]MTP!#REF!</definedName>
    <definedName name="_5GOIC01" localSheetId="10">[51]MTP!#REF!</definedName>
    <definedName name="_5GOIC01">[51]MTP!#REF!</definedName>
    <definedName name="_5HDCHT1" localSheetId="8">[51]MTP!#REF!</definedName>
    <definedName name="_5HDCHT1" localSheetId="10">[51]MTP!#REF!</definedName>
    <definedName name="_5HDCHT1">[51]MTP!#REF!</definedName>
    <definedName name="_5KEPC01" localSheetId="8">[51]MTP!#REF!</definedName>
    <definedName name="_5KEPC01" localSheetId="10">[51]MTP!#REF!</definedName>
    <definedName name="_5KEPC01">[51]MTP!#REF!</definedName>
    <definedName name="_5OSLCHT">[51]MTP!#REF!</definedName>
    <definedName name="_5TU120">[10]MTP!#REF!</definedName>
    <definedName name="_5TU130">[10]MTP!#REF!</definedName>
    <definedName name="_6" localSheetId="8">#REF!</definedName>
    <definedName name="_6" localSheetId="5">#REF!</definedName>
    <definedName name="_6" localSheetId="10">#REF!</definedName>
    <definedName name="_6">#REF!</definedName>
    <definedName name="_6.2" localSheetId="5">[27]BOQ!#REF!</definedName>
    <definedName name="_6.2">[27]BOQ!#REF!</definedName>
    <definedName name="_6.3" localSheetId="5">[27]BOQ!#REF!</definedName>
    <definedName name="_6.3">[27]BOQ!#REF!</definedName>
    <definedName name="_6.4" localSheetId="5">[27]BOQ!#REF!</definedName>
    <definedName name="_6.4">[27]BOQ!#REF!</definedName>
    <definedName name="_6__123Graph_ACHART_4" hidden="1">[36]CASHFLOWS!#REF!</definedName>
    <definedName name="_6__123Graph_XCHART_4" hidden="1">[36]CASHFLOWS!$B$15:$B$29</definedName>
    <definedName name="_6__Excel_BuiltIn_Print_Area_7_1" localSheetId="5">#REF!</definedName>
    <definedName name="_6__Excel_BuiltIn_Print_Area_7_1">#REF!</definedName>
    <definedName name="_6_1" localSheetId="5">#REF!</definedName>
    <definedName name="_6_1">#REF!</definedName>
    <definedName name="_6_1.4" localSheetId="5">[27]BOQ!#REF!</definedName>
    <definedName name="_6_1.4">[27]BOQ!#REF!</definedName>
    <definedName name="_6_2" localSheetId="5">#REF!</definedName>
    <definedName name="_6_2">#REF!</definedName>
    <definedName name="_6_2_0OPTI">#N/A</definedName>
    <definedName name="_6_3" localSheetId="5">#REF!</definedName>
    <definedName name="_6_3">#REF!</definedName>
    <definedName name="_6_4" localSheetId="5">#REF!</definedName>
    <definedName name="_6_4">#REF!</definedName>
    <definedName name="_6_5" localSheetId="5">#REF!</definedName>
    <definedName name="_6_5">#REF!</definedName>
    <definedName name="_6_5A.3" localSheetId="5">[27]BOQ!#REF!</definedName>
    <definedName name="_6_5A.3">[27]BOQ!#REF!</definedName>
    <definedName name="_6_6" localSheetId="5">#REF!</definedName>
    <definedName name="_6_6">#REF!</definedName>
    <definedName name="_60">'[47]MASTER_RATE ANALYSIS'!$A$2244:$H$2272</definedName>
    <definedName name="_60AcctName_4_1" localSheetId="5">#REF!</definedName>
    <definedName name="_60AcctName_4_1">#REF!</definedName>
    <definedName name="_61">'[47]MASTER_RATE ANALYSIS'!$A$2303:$H$2331</definedName>
    <definedName name="_62">'[47]MASTER_RATE ANALYSIS'!$A$2333:$H$2361</definedName>
    <definedName name="_62AcctPrio_Text_4_1" localSheetId="5">#REF!</definedName>
    <definedName name="_62AcctPrio_Text_4_1">#REF!</definedName>
    <definedName name="_63">'[47]MASTER_RATE ANALYSIS'!$A$2363:$H$2391</definedName>
    <definedName name="_63AcctPrio_4_1" localSheetId="5">#REF!</definedName>
    <definedName name="_63AcctPrio_4_1">#REF!</definedName>
    <definedName name="_63BidClass_4_1" localSheetId="5">#REF!</definedName>
    <definedName name="_63BidClass_4_1">#REF!</definedName>
    <definedName name="_64">'[47]MASTER_RATE ANALYSIS'!$A$2393:$H$2418</definedName>
    <definedName name="_64BidClass_Text_4_1" localSheetId="5">#REF!</definedName>
    <definedName name="_64BidClass_Text_4_1">#REF!</definedName>
    <definedName name="_65">'[47]MASTER_RATE ANALYSIS'!$A$2420:$H$2447</definedName>
    <definedName name="_66">'[47]MASTER_RATE ANALYSIS'!$A$2449:$H$2476</definedName>
    <definedName name="_66AcctPrio_Text_4_1" localSheetId="5">#REF!</definedName>
    <definedName name="_66AcctPrio_Text_4_1">#REF!</definedName>
    <definedName name="_67">'[47]MASTER_RATE ANALYSIS'!$A$2504:$H$2551</definedName>
    <definedName name="_67BidClass_4_1" localSheetId="5">#REF!</definedName>
    <definedName name="_67BidClass_4_1">#REF!</definedName>
    <definedName name="_67BillingFreq_4_1" localSheetId="5">#REF!</definedName>
    <definedName name="_67BillingFreq_4_1">#REF!</definedName>
    <definedName name="_68">'[47]MASTER_RATE ANALYSIS'!$A$2553:$H$2601</definedName>
    <definedName name="_68BidClass_Text_4_1" localSheetId="5">#REF!</definedName>
    <definedName name="_68BidClass_Text_4_1">#REF!</definedName>
    <definedName name="_69">'[47]MASTER_RATE ANALYSIS'!$A$2603:$H$2648</definedName>
    <definedName name="_6BNTTTH" localSheetId="8">[54]MTP1!#REF!</definedName>
    <definedName name="_6BNTTTH" localSheetId="10">[54]MTP1!#REF!</definedName>
    <definedName name="_6BNTTTH">[54]MTP1!#REF!</definedName>
    <definedName name="_6DCTTBO" localSheetId="8">[54]MTP1!#REF!</definedName>
    <definedName name="_6DCTTBO" localSheetId="10">[54]MTP1!#REF!</definedName>
    <definedName name="_6DCTTBO">[54]MTP1!#REF!</definedName>
    <definedName name="_6DD24TT">[54]MTP1!#REF!</definedName>
    <definedName name="_6FCOTBU">[54]MTP1!#REF!</definedName>
    <definedName name="_6LATUBU">[54]MTP1!#REF!</definedName>
    <definedName name="_6SDTT24">[54]MTP1!#REF!</definedName>
    <definedName name="_6TBUDTT">[54]MTP1!#REF!</definedName>
    <definedName name="_6TDDDTT">[54]MTP1!#REF!</definedName>
    <definedName name="_6TLTTTH">[54]MTP1!#REF!</definedName>
    <definedName name="_6TUBUTT">[54]MTP1!#REF!</definedName>
    <definedName name="_6UCLVIS">[54]MTP1!#REF!</definedName>
    <definedName name="_7" localSheetId="8">#REF!</definedName>
    <definedName name="_7" localSheetId="5">#REF!</definedName>
    <definedName name="_7" localSheetId="10">#REF!</definedName>
    <definedName name="_7">#REF!</definedName>
    <definedName name="_7_??" localSheetId="5">#REF!</definedName>
    <definedName name="_7_??">#REF!</definedName>
    <definedName name="_7___123Graph_ACHART_3" localSheetId="5" hidden="1">[36]CASHFLOWS!#REF!</definedName>
    <definedName name="_7___123Graph_ACHART_3" hidden="1">[36]CASHFLOWS!#REF!</definedName>
    <definedName name="_7_1" localSheetId="5">#REF!</definedName>
    <definedName name="_7_1">#REF!</definedName>
    <definedName name="_7_2" localSheetId="5">#REF!</definedName>
    <definedName name="_7_2">#REF!</definedName>
    <definedName name="_7_3" localSheetId="5">#REF!</definedName>
    <definedName name="_7_3">#REF!</definedName>
    <definedName name="_7_4">#REF!</definedName>
    <definedName name="_7_5">#REF!</definedName>
    <definedName name="_7_5B.1">[27]BOQ!#REF!</definedName>
    <definedName name="_7_6" localSheetId="5">#REF!</definedName>
    <definedName name="_7_6">#REF!</definedName>
    <definedName name="_7_7" localSheetId="5">#REF!</definedName>
    <definedName name="_7_7">#REF!</definedName>
    <definedName name="_7_9" localSheetId="5">#REF!</definedName>
    <definedName name="_7_9">#REF!</definedName>
    <definedName name="_70">'[47]MASTER_RATE ANALYSIS'!$A$2650:$H$2697</definedName>
    <definedName name="_70BillingTiming_4_1" localSheetId="5">#REF!</definedName>
    <definedName name="_70BillingTiming_4_1">#REF!</definedName>
    <definedName name="_71">'[47]MASTER_RATE ANALYSIS'!$A$2699:$H$2748</definedName>
    <definedName name="_71BillingFreq_4_1" localSheetId="5">#REF!</definedName>
    <definedName name="_71BillingFreq_4_1">#REF!</definedName>
    <definedName name="_71BusType_4_1" localSheetId="5">#REF!</definedName>
    <definedName name="_71BusType_4_1">#REF!</definedName>
    <definedName name="_72">'[47]MASTER_RATE ANALYSIS'!$A$2750:$H$2795</definedName>
    <definedName name="_72BusType_Text_4_1" localSheetId="5">#REF!</definedName>
    <definedName name="_72BusType_Text_4_1">#REF!</definedName>
    <definedName name="_73">'[47]MASTER_RATE ANALYSIS'!$A$2478:$H$2502</definedName>
    <definedName name="_73cab21.5tp_4_1" localSheetId="5">#REF!</definedName>
    <definedName name="_73cab21.5tp_4_1">#REF!</definedName>
    <definedName name="_74">'[47]MASTER_RATE ANALYSIS'!$A$2797:$H$2822</definedName>
    <definedName name="_74BillingTiming_4_1" localSheetId="5">#REF!</definedName>
    <definedName name="_74BillingTiming_4_1">#REF!</definedName>
    <definedName name="_74cab21s_4_1" localSheetId="5">#REF!</definedName>
    <definedName name="_74cab21s_4_1">#REF!</definedName>
    <definedName name="_75">'[47]MASTER_RATE ANALYSIS'!$A$2879:$H$2909</definedName>
    <definedName name="_75BusType_4_1" localSheetId="5">#REF!</definedName>
    <definedName name="_75BusType_4_1">#REF!</definedName>
    <definedName name="_75cab21us_4_1" localSheetId="5">#REF!</definedName>
    <definedName name="_75cab21us_4_1">#REF!</definedName>
    <definedName name="_76BusType_Text_4_1" localSheetId="5">#REF!</definedName>
    <definedName name="_76BusType_Text_4_1">#REF!</definedName>
    <definedName name="_76cab31s_4_1">#REF!</definedName>
    <definedName name="_77cab21.5tp_4_1">#REF!</definedName>
    <definedName name="_77cab31us_4_1">#REF!</definedName>
    <definedName name="_78cab21s_4_1">#REF!</definedName>
    <definedName name="_78cab41s_4_1">#REF!</definedName>
    <definedName name="_79cab21us_4_1">#REF!</definedName>
    <definedName name="_79cab41us_4_1">#REF!</definedName>
    <definedName name="_7DNCABC" localSheetId="8">[54]MTP1!#REF!</definedName>
    <definedName name="_7DNCABC" localSheetId="10">[54]MTP1!#REF!</definedName>
    <definedName name="_7DNCABC">[54]MTP1!#REF!</definedName>
    <definedName name="_7HDCTBU" localSheetId="8">[54]MTP1!#REF!</definedName>
    <definedName name="_7HDCTBU" localSheetId="10">[54]MTP1!#REF!</definedName>
    <definedName name="_7HDCTBU">[54]MTP1!#REF!</definedName>
    <definedName name="_7PKTUBU">[54]MTP1!#REF!</definedName>
    <definedName name="_7TBHT20">[54]MTP1!#REF!</definedName>
    <definedName name="_7TBHT30">[54]MTP1!#REF!</definedName>
    <definedName name="_7TDCABC">[54]MTP1!#REF!</definedName>
    <definedName name="_8" localSheetId="8">#REF!</definedName>
    <definedName name="_8" localSheetId="5">#REF!</definedName>
    <definedName name="_8" localSheetId="10">#REF!</definedName>
    <definedName name="_8">#REF!</definedName>
    <definedName name="_8_1" localSheetId="5">#REF!</definedName>
    <definedName name="_8_1">#REF!</definedName>
    <definedName name="_8_2">#REF!</definedName>
    <definedName name="_8_2__OPTI">#N/A</definedName>
    <definedName name="_8_3" localSheetId="5">#REF!</definedName>
    <definedName name="_8_3">#REF!</definedName>
    <definedName name="_8_5A.1">[27]BOQ!#REF!</definedName>
    <definedName name="_8_5B.2">[27]BOQ!#REF!</definedName>
    <definedName name="_80cab31s_4_1" localSheetId="5">#REF!</definedName>
    <definedName name="_80cab31s_4_1">#REF!</definedName>
    <definedName name="_80cabf_4_1" localSheetId="5">#REF!</definedName>
    <definedName name="_80cabf_4_1">#REF!</definedName>
    <definedName name="_81cab31us_4_1" localSheetId="5">#REF!</definedName>
    <definedName name="_81cab31us_4_1">#REF!</definedName>
    <definedName name="_81CABLE_4_1">#REF!</definedName>
    <definedName name="_82cab41s_4_1">#REF!</definedName>
    <definedName name="_82CALf_4_1">#REF!</definedName>
    <definedName name="_83cab41us_4_1">#REF!</definedName>
    <definedName name="_83ChangeBy_4_1">#REF!</definedName>
    <definedName name="_84cabf_4_1">#REF!</definedName>
    <definedName name="_84ChangeDate_4_1">#REF!</definedName>
    <definedName name="_85CABLE_4_1">#REF!</definedName>
    <definedName name="_85CompDate_4_1">#REF!</definedName>
    <definedName name="_86CALf_4_1">#REF!</definedName>
    <definedName name="_86conf_4_1">#REF!</definedName>
    <definedName name="_87ChangeBy_4_1">#REF!</definedName>
    <definedName name="_87ContAmt_4_1">#REF!</definedName>
    <definedName name="_88ChangeDate_4_1">#REF!</definedName>
    <definedName name="_89CompDate_4_1">#REF!</definedName>
    <definedName name="_9" localSheetId="8">#REF!</definedName>
    <definedName name="_9" localSheetId="5">#REF!</definedName>
    <definedName name="_9" localSheetId="10">#REF!</definedName>
    <definedName name="_9">#REF!</definedName>
    <definedName name="_9_???" localSheetId="5">#REF!</definedName>
    <definedName name="_9_???">#REF!</definedName>
    <definedName name="_9__123Graph_BCHART_3" localSheetId="5" hidden="1">[36]CASHFLOWS!#REF!</definedName>
    <definedName name="_9__123Graph_BCHART_3" hidden="1">[36]CASHFLOWS!#REF!</definedName>
    <definedName name="_9_1" localSheetId="5">#REF!</definedName>
    <definedName name="_9_1">#REF!</definedName>
    <definedName name="_9_2" localSheetId="5">#REF!</definedName>
    <definedName name="_9_2">#REF!</definedName>
    <definedName name="_9_2_0OPTI" localSheetId="8">'[55]Raw Data'!#REF!</definedName>
    <definedName name="_9_2_0OPTI" localSheetId="5">'[55]Raw Data'!#REF!</definedName>
    <definedName name="_9_2_0OPTI" localSheetId="10">'[55]Raw Data'!#REF!</definedName>
    <definedName name="_9_2_0OPTI">'[55]Raw Data'!#REF!</definedName>
    <definedName name="_9_3" localSheetId="5">#REF!</definedName>
    <definedName name="_9_3">#REF!</definedName>
    <definedName name="_9_4" localSheetId="5">#REF!</definedName>
    <definedName name="_9_4">#REF!</definedName>
    <definedName name="_9_5" localSheetId="5">#REF!</definedName>
    <definedName name="_9_5">#REF!</definedName>
    <definedName name="_9_5B.3" localSheetId="5">[27]BOQ!#REF!</definedName>
    <definedName name="_9_5B.3">[27]BOQ!#REF!</definedName>
    <definedName name="_9_6" localSheetId="5">#REF!</definedName>
    <definedName name="_9_6">#REF!</definedName>
    <definedName name="_9_7" localSheetId="5">#REF!</definedName>
    <definedName name="_9_7">#REF!</definedName>
    <definedName name="_9_8" localSheetId="5">#REF!</definedName>
    <definedName name="_9_8">#REF!</definedName>
    <definedName name="_9_9">#REF!</definedName>
    <definedName name="_90conf_4_1">#REF!</definedName>
    <definedName name="_90ContWithAcct_4_1">#REF!</definedName>
    <definedName name="_91ContAmt_4_1">#REF!</definedName>
    <definedName name="_91ContWithName_4_1">#REF!</definedName>
    <definedName name="_92ContWithPrio_4_1">#REF!</definedName>
    <definedName name="_93ContWithPrio_Text_4_1">#REF!</definedName>
    <definedName name="_94ContWithAcct_4_1">#REF!</definedName>
    <definedName name="_94CONum_4_1">#REF!</definedName>
    <definedName name="_95ContWithName_4_1">#REF!</definedName>
    <definedName name="_95CorpClient_4_1">#REF!</definedName>
    <definedName name="_96ContWithPrio_4_1">#REF!</definedName>
    <definedName name="_96CorpClient_Text_4_1">#REF!</definedName>
    <definedName name="_97ContWithPrio_Text_4_1">#REF!</definedName>
    <definedName name="_97CURR_4_1">#REF!</definedName>
    <definedName name="_98CONum_4_1">#REF!</definedName>
    <definedName name="_99CorpClient_4_1">#REF!</definedName>
    <definedName name="_a">#REF!</definedName>
    <definedName name="_a_1">#REF!</definedName>
    <definedName name="_a_1_1">#REF!</definedName>
    <definedName name="_a_2">#REF!</definedName>
    <definedName name="_a_4">#REF!</definedName>
    <definedName name="_a_4_1">#REF!</definedName>
    <definedName name="_a_6">#REF!</definedName>
    <definedName name="_a1">#REF!</definedName>
    <definedName name="_a100">#REF!</definedName>
    <definedName name="_A100000">#REF!</definedName>
    <definedName name="_a123">#N/A</definedName>
    <definedName name="_a1234">#N/A</definedName>
    <definedName name="_a15" hidden="1">[56]FitOutConfCentre!#REF!</definedName>
    <definedName name="_A31" localSheetId="5">#REF!</definedName>
    <definedName name="_A31">#REF!</definedName>
    <definedName name="_a65537" localSheetId="5">#REF!</definedName>
    <definedName name="_a65537">#REF!</definedName>
    <definedName name="_A65555" localSheetId="5">#REF!</definedName>
    <definedName name="_A65555">#REF!</definedName>
    <definedName name="_A655600">#REF!</definedName>
    <definedName name="_A65658">#REF!</definedName>
    <definedName name="_A65800">#REF!</definedName>
    <definedName name="_A66000">#REF!</definedName>
    <definedName name="_A66500">#REF!</definedName>
    <definedName name="_A70000">#REF!</definedName>
    <definedName name="_A80000">#REF!</definedName>
    <definedName name="_A99999">#REF!</definedName>
    <definedName name="_A999999">#REF!</definedName>
    <definedName name="_aa1" localSheetId="8" hidden="1">{#N/A,#N/A,FALSE,"SumD";#N/A,#N/A,FALSE,"ElecD";#N/A,#N/A,FALSE,"MechD";#N/A,#N/A,FALSE,"GeotD";#N/A,#N/A,FALSE,"PrcsD";#N/A,#N/A,FALSE,"TunnD";#N/A,#N/A,FALSE,"CivlD";#N/A,#N/A,FALSE,"NtwkD";#N/A,#N/A,FALSE,"EstgD";#N/A,#N/A,FALSE,"PEngD"}</definedName>
    <definedName name="_AA1" localSheetId="5">#REF!</definedName>
    <definedName name="_aa1" localSheetId="10" hidden="1">{#N/A,#N/A,FALSE,"SumD";#N/A,#N/A,FALSE,"ElecD";#N/A,#N/A,FALSE,"MechD";#N/A,#N/A,FALSE,"GeotD";#N/A,#N/A,FALSE,"PrcsD";#N/A,#N/A,FALSE,"TunnD";#N/A,#N/A,FALSE,"CivlD";#N/A,#N/A,FALSE,"NtwkD";#N/A,#N/A,FALSE,"EstgD";#N/A,#N/A,FALSE,"PEngD"}</definedName>
    <definedName name="_AA1">#REF!</definedName>
    <definedName name="_AAA51">'[11]#REF'!$A$78</definedName>
    <definedName name="_AAA6">'[11]#REF'!$A$78</definedName>
    <definedName name="_AAA7">'[11]#REF'!$A$78</definedName>
    <definedName name="_AAD5">[11]Sheet1!$A$78</definedName>
    <definedName name="_ab1" localSheetId="8" hidden="1">{#N/A,#N/A,FALSE,"SumD";#N/A,#N/A,FALSE,"ElecD";#N/A,#N/A,FALSE,"MechD";#N/A,#N/A,FALSE,"GeotD";#N/A,#N/A,FALSE,"PrcsD";#N/A,#N/A,FALSE,"TunnD";#N/A,#N/A,FALSE,"CivlD";#N/A,#N/A,FALSE,"NtwkD";#N/A,#N/A,FALSE,"EstgD";#N/A,#N/A,FALSE,"PEngD"}</definedName>
    <definedName name="_ab1" localSheetId="3" hidden="1">{#N/A,#N/A,FALSE,"SumD";#N/A,#N/A,FALSE,"ElecD";#N/A,#N/A,FALSE,"MechD";#N/A,#N/A,FALSE,"GeotD";#N/A,#N/A,FALSE,"PrcsD";#N/A,#N/A,FALSE,"TunnD";#N/A,#N/A,FALSE,"CivlD";#N/A,#N/A,FALSE,"NtwkD";#N/A,#N/A,FALSE,"EstgD";#N/A,#N/A,FALSE,"PEngD"}</definedName>
    <definedName name="_ab1" localSheetId="5" hidden="1">{#N/A,#N/A,FALSE,"SumD";#N/A,#N/A,FALSE,"ElecD";#N/A,#N/A,FALSE,"MechD";#N/A,#N/A,FALSE,"GeotD";#N/A,#N/A,FALSE,"PrcsD";#N/A,#N/A,FALSE,"TunnD";#N/A,#N/A,FALSE,"CivlD";#N/A,#N/A,FALSE,"NtwkD";#N/A,#N/A,FALSE,"EstgD";#N/A,#N/A,FALSE,"PEngD"}</definedName>
    <definedName name="_ab1" localSheetId="10"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1_2" localSheetId="3" hidden="1">{#N/A,#N/A,FALSE,"SumD";#N/A,#N/A,FALSE,"ElecD";#N/A,#N/A,FALSE,"MechD";#N/A,#N/A,FALSE,"GeotD";#N/A,#N/A,FALSE,"PrcsD";#N/A,#N/A,FALSE,"TunnD";#N/A,#N/A,FALSE,"CivlD";#N/A,#N/A,FALSE,"NtwkD";#N/A,#N/A,FALSE,"EstgD";#N/A,#N/A,FALSE,"PEngD"}</definedName>
    <definedName name="_ab1_2" localSheetId="5" hidden="1">{#N/A,#N/A,FALSE,"SumD";#N/A,#N/A,FALSE,"ElecD";#N/A,#N/A,FALSE,"MechD";#N/A,#N/A,FALSE,"GeotD";#N/A,#N/A,FALSE,"PrcsD";#N/A,#N/A,FALSE,"TunnD";#N/A,#N/A,FALSE,"CivlD";#N/A,#N/A,FALSE,"NtwkD";#N/A,#N/A,FALSE,"EstgD";#N/A,#N/A,FALSE,"PEngD"}</definedName>
    <definedName name="_ab1_2" hidden="1">{#N/A,#N/A,FALSE,"SumD";#N/A,#N/A,FALSE,"ElecD";#N/A,#N/A,FALSE,"MechD";#N/A,#N/A,FALSE,"GeotD";#N/A,#N/A,FALSE,"PrcsD";#N/A,#N/A,FALSE,"TunnD";#N/A,#N/A,FALSE,"CivlD";#N/A,#N/A,FALSE,"NtwkD";#N/A,#N/A,FALSE,"EstgD";#N/A,#N/A,FALSE,"PEngD"}</definedName>
    <definedName name="_ab1_3" localSheetId="3" hidden="1">{#N/A,#N/A,FALSE,"SumD";#N/A,#N/A,FALSE,"ElecD";#N/A,#N/A,FALSE,"MechD";#N/A,#N/A,FALSE,"GeotD";#N/A,#N/A,FALSE,"PrcsD";#N/A,#N/A,FALSE,"TunnD";#N/A,#N/A,FALSE,"CivlD";#N/A,#N/A,FALSE,"NtwkD";#N/A,#N/A,FALSE,"EstgD";#N/A,#N/A,FALSE,"PEngD"}</definedName>
    <definedName name="_ab1_3" localSheetId="5" hidden="1">{#N/A,#N/A,FALSE,"SumD";#N/A,#N/A,FALSE,"ElecD";#N/A,#N/A,FALSE,"MechD";#N/A,#N/A,FALSE,"GeotD";#N/A,#N/A,FALSE,"PrcsD";#N/A,#N/A,FALSE,"TunnD";#N/A,#N/A,FALSE,"CivlD";#N/A,#N/A,FALSE,"NtwkD";#N/A,#N/A,FALSE,"EstgD";#N/A,#N/A,FALSE,"PEngD"}</definedName>
    <definedName name="_ab1_3" hidden="1">{#N/A,#N/A,FALSE,"SumD";#N/A,#N/A,FALSE,"ElecD";#N/A,#N/A,FALSE,"MechD";#N/A,#N/A,FALSE,"GeotD";#N/A,#N/A,FALSE,"PrcsD";#N/A,#N/A,FALSE,"TunnD";#N/A,#N/A,FALSE,"CivlD";#N/A,#N/A,FALSE,"NtwkD";#N/A,#N/A,FALSE,"EstgD";#N/A,#N/A,FALSE,"PEngD"}</definedName>
    <definedName name="_ab1_4" localSheetId="3" hidden="1">{#N/A,#N/A,FALSE,"SumD";#N/A,#N/A,FALSE,"ElecD";#N/A,#N/A,FALSE,"MechD";#N/A,#N/A,FALSE,"GeotD";#N/A,#N/A,FALSE,"PrcsD";#N/A,#N/A,FALSE,"TunnD";#N/A,#N/A,FALSE,"CivlD";#N/A,#N/A,FALSE,"NtwkD";#N/A,#N/A,FALSE,"EstgD";#N/A,#N/A,FALSE,"PEngD"}</definedName>
    <definedName name="_ab1_4" localSheetId="5" hidden="1">{#N/A,#N/A,FALSE,"SumD";#N/A,#N/A,FALSE,"ElecD";#N/A,#N/A,FALSE,"MechD";#N/A,#N/A,FALSE,"GeotD";#N/A,#N/A,FALSE,"PrcsD";#N/A,#N/A,FALSE,"TunnD";#N/A,#N/A,FALSE,"CivlD";#N/A,#N/A,FALSE,"NtwkD";#N/A,#N/A,FALSE,"EstgD";#N/A,#N/A,FALSE,"PEngD"}</definedName>
    <definedName name="_ab1_4" hidden="1">{#N/A,#N/A,FALSE,"SumD";#N/A,#N/A,FALSE,"ElecD";#N/A,#N/A,FALSE,"MechD";#N/A,#N/A,FALSE,"GeotD";#N/A,#N/A,FALSE,"PrcsD";#N/A,#N/A,FALSE,"TunnD";#N/A,#N/A,FALSE,"CivlD";#N/A,#N/A,FALSE,"NtwkD";#N/A,#N/A,FALSE,"EstgD";#N/A,#N/A,FALSE,"PEngD"}</definedName>
    <definedName name="_ab1_5" localSheetId="3" hidden="1">{#N/A,#N/A,FALSE,"SumD";#N/A,#N/A,FALSE,"ElecD";#N/A,#N/A,FALSE,"MechD";#N/A,#N/A,FALSE,"GeotD";#N/A,#N/A,FALSE,"PrcsD";#N/A,#N/A,FALSE,"TunnD";#N/A,#N/A,FALSE,"CivlD";#N/A,#N/A,FALSE,"NtwkD";#N/A,#N/A,FALSE,"EstgD";#N/A,#N/A,FALSE,"PEngD"}</definedName>
    <definedName name="_ab1_5" localSheetId="5" hidden="1">{#N/A,#N/A,FALSE,"SumD";#N/A,#N/A,FALSE,"ElecD";#N/A,#N/A,FALSE,"MechD";#N/A,#N/A,FALSE,"GeotD";#N/A,#N/A,FALSE,"PrcsD";#N/A,#N/A,FALSE,"TunnD";#N/A,#N/A,FALSE,"CivlD";#N/A,#N/A,FALSE,"NtwkD";#N/A,#N/A,FALSE,"EstgD";#N/A,#N/A,FALSE,"PEngD"}</definedName>
    <definedName name="_ab1_5" hidden="1">{#N/A,#N/A,FALSE,"SumD";#N/A,#N/A,FALSE,"ElecD";#N/A,#N/A,FALSE,"MechD";#N/A,#N/A,FALSE,"GeotD";#N/A,#N/A,FALSE,"PrcsD";#N/A,#N/A,FALSE,"TunnD";#N/A,#N/A,FALSE,"CivlD";#N/A,#N/A,FALSE,"NtwkD";#N/A,#N/A,FALSE,"EstgD";#N/A,#N/A,FALSE,"PEngD"}</definedName>
    <definedName name="_aj1" localSheetId="5">#REF!</definedName>
    <definedName name="_aj1">#REF!</definedName>
    <definedName name="_ala13" localSheetId="5">#REF!</definedName>
    <definedName name="_ala13">#REF!</definedName>
    <definedName name="_ala16" localSheetId="5">#REF!</definedName>
    <definedName name="_ala16">#REF!</definedName>
    <definedName name="_ala23">#REF!</definedName>
    <definedName name="_ala29">#REF!</definedName>
    <definedName name="_ala36">#REF!</definedName>
    <definedName name="_all1">'[55]Raw Data'!$A$1:$K$63</definedName>
    <definedName name="_alt1" localSheetId="5">#REF!</definedName>
    <definedName name="_alt1">#REF!</definedName>
    <definedName name="_ALT2" localSheetId="5">#REF!</definedName>
    <definedName name="_ALT2">#REF!</definedName>
    <definedName name="_ALT3" localSheetId="5">#REF!</definedName>
    <definedName name="_ALT3">#REF!</definedName>
    <definedName name="_ALT4">#REF!</definedName>
    <definedName name="_as1" localSheetId="8" hidden="1">{#N/A,#N/A,FALSE,"SumD";#N/A,#N/A,FALSE,"ElecD";#N/A,#N/A,FALSE,"MechD";#N/A,#N/A,FALSE,"GeotD";#N/A,#N/A,FALSE,"PrcsD";#N/A,#N/A,FALSE,"TunnD";#N/A,#N/A,FALSE,"CivlD";#N/A,#N/A,FALSE,"NtwkD";#N/A,#N/A,FALSE,"EstgD";#N/A,#N/A,FALSE,"PEngD"}</definedName>
    <definedName name="_as1" localSheetId="3" hidden="1">{#N/A,#N/A,FALSE,"SumD";#N/A,#N/A,FALSE,"ElecD";#N/A,#N/A,FALSE,"MechD";#N/A,#N/A,FALSE,"GeotD";#N/A,#N/A,FALSE,"PrcsD";#N/A,#N/A,FALSE,"TunnD";#N/A,#N/A,FALSE,"CivlD";#N/A,#N/A,FALSE,"NtwkD";#N/A,#N/A,FALSE,"EstgD";#N/A,#N/A,FALSE,"PEngD"}</definedName>
    <definedName name="_as1" localSheetId="5" hidden="1">{#N/A,#N/A,FALSE,"SumD";#N/A,#N/A,FALSE,"ElecD";#N/A,#N/A,FALSE,"MechD";#N/A,#N/A,FALSE,"GeotD";#N/A,#N/A,FALSE,"PrcsD";#N/A,#N/A,FALSE,"TunnD";#N/A,#N/A,FALSE,"CivlD";#N/A,#N/A,FALSE,"NtwkD";#N/A,#N/A,FALSE,"EstgD";#N/A,#N/A,FALSE,"PEngD"}</definedName>
    <definedName name="_as1" localSheetId="10"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1_2" localSheetId="3" hidden="1">{#N/A,#N/A,FALSE,"SumD";#N/A,#N/A,FALSE,"ElecD";#N/A,#N/A,FALSE,"MechD";#N/A,#N/A,FALSE,"GeotD";#N/A,#N/A,FALSE,"PrcsD";#N/A,#N/A,FALSE,"TunnD";#N/A,#N/A,FALSE,"CivlD";#N/A,#N/A,FALSE,"NtwkD";#N/A,#N/A,FALSE,"EstgD";#N/A,#N/A,FALSE,"PEngD"}</definedName>
    <definedName name="_as1_2" localSheetId="5" hidden="1">{#N/A,#N/A,FALSE,"SumD";#N/A,#N/A,FALSE,"ElecD";#N/A,#N/A,FALSE,"MechD";#N/A,#N/A,FALSE,"GeotD";#N/A,#N/A,FALSE,"PrcsD";#N/A,#N/A,FALSE,"TunnD";#N/A,#N/A,FALSE,"CivlD";#N/A,#N/A,FALSE,"NtwkD";#N/A,#N/A,FALSE,"EstgD";#N/A,#N/A,FALSE,"PEngD"}</definedName>
    <definedName name="_as1_2" hidden="1">{#N/A,#N/A,FALSE,"SumD";#N/A,#N/A,FALSE,"ElecD";#N/A,#N/A,FALSE,"MechD";#N/A,#N/A,FALSE,"GeotD";#N/A,#N/A,FALSE,"PrcsD";#N/A,#N/A,FALSE,"TunnD";#N/A,#N/A,FALSE,"CivlD";#N/A,#N/A,FALSE,"NtwkD";#N/A,#N/A,FALSE,"EstgD";#N/A,#N/A,FALSE,"PEngD"}</definedName>
    <definedName name="_as1_3" localSheetId="3" hidden="1">{#N/A,#N/A,FALSE,"SumD";#N/A,#N/A,FALSE,"ElecD";#N/A,#N/A,FALSE,"MechD";#N/A,#N/A,FALSE,"GeotD";#N/A,#N/A,FALSE,"PrcsD";#N/A,#N/A,FALSE,"TunnD";#N/A,#N/A,FALSE,"CivlD";#N/A,#N/A,FALSE,"NtwkD";#N/A,#N/A,FALSE,"EstgD";#N/A,#N/A,FALSE,"PEngD"}</definedName>
    <definedName name="_as1_3" localSheetId="5" hidden="1">{#N/A,#N/A,FALSE,"SumD";#N/A,#N/A,FALSE,"ElecD";#N/A,#N/A,FALSE,"MechD";#N/A,#N/A,FALSE,"GeotD";#N/A,#N/A,FALSE,"PrcsD";#N/A,#N/A,FALSE,"TunnD";#N/A,#N/A,FALSE,"CivlD";#N/A,#N/A,FALSE,"NtwkD";#N/A,#N/A,FALSE,"EstgD";#N/A,#N/A,FALSE,"PEngD"}</definedName>
    <definedName name="_as1_3" hidden="1">{#N/A,#N/A,FALSE,"SumD";#N/A,#N/A,FALSE,"ElecD";#N/A,#N/A,FALSE,"MechD";#N/A,#N/A,FALSE,"GeotD";#N/A,#N/A,FALSE,"PrcsD";#N/A,#N/A,FALSE,"TunnD";#N/A,#N/A,FALSE,"CivlD";#N/A,#N/A,FALSE,"NtwkD";#N/A,#N/A,FALSE,"EstgD";#N/A,#N/A,FALSE,"PEngD"}</definedName>
    <definedName name="_as1_4" localSheetId="3" hidden="1">{#N/A,#N/A,FALSE,"SumD";#N/A,#N/A,FALSE,"ElecD";#N/A,#N/A,FALSE,"MechD";#N/A,#N/A,FALSE,"GeotD";#N/A,#N/A,FALSE,"PrcsD";#N/A,#N/A,FALSE,"TunnD";#N/A,#N/A,FALSE,"CivlD";#N/A,#N/A,FALSE,"NtwkD";#N/A,#N/A,FALSE,"EstgD";#N/A,#N/A,FALSE,"PEngD"}</definedName>
    <definedName name="_as1_4" localSheetId="5" hidden="1">{#N/A,#N/A,FALSE,"SumD";#N/A,#N/A,FALSE,"ElecD";#N/A,#N/A,FALSE,"MechD";#N/A,#N/A,FALSE,"GeotD";#N/A,#N/A,FALSE,"PrcsD";#N/A,#N/A,FALSE,"TunnD";#N/A,#N/A,FALSE,"CivlD";#N/A,#N/A,FALSE,"NtwkD";#N/A,#N/A,FALSE,"EstgD";#N/A,#N/A,FALSE,"PEngD"}</definedName>
    <definedName name="_as1_4" hidden="1">{#N/A,#N/A,FALSE,"SumD";#N/A,#N/A,FALSE,"ElecD";#N/A,#N/A,FALSE,"MechD";#N/A,#N/A,FALSE,"GeotD";#N/A,#N/A,FALSE,"PrcsD";#N/A,#N/A,FALSE,"TunnD";#N/A,#N/A,FALSE,"CivlD";#N/A,#N/A,FALSE,"NtwkD";#N/A,#N/A,FALSE,"EstgD";#N/A,#N/A,FALSE,"PEngD"}</definedName>
    <definedName name="_as1_5" localSheetId="3" hidden="1">{#N/A,#N/A,FALSE,"SumD";#N/A,#N/A,FALSE,"ElecD";#N/A,#N/A,FALSE,"MechD";#N/A,#N/A,FALSE,"GeotD";#N/A,#N/A,FALSE,"PrcsD";#N/A,#N/A,FALSE,"TunnD";#N/A,#N/A,FALSE,"CivlD";#N/A,#N/A,FALSE,"NtwkD";#N/A,#N/A,FALSE,"EstgD";#N/A,#N/A,FALSE,"PEngD"}</definedName>
    <definedName name="_as1_5" localSheetId="5" hidden="1">{#N/A,#N/A,FALSE,"SumD";#N/A,#N/A,FALSE,"ElecD";#N/A,#N/A,FALSE,"MechD";#N/A,#N/A,FALSE,"GeotD";#N/A,#N/A,FALSE,"PrcsD";#N/A,#N/A,FALSE,"TunnD";#N/A,#N/A,FALSE,"CivlD";#N/A,#N/A,FALSE,"NtwkD";#N/A,#N/A,FALSE,"EstgD";#N/A,#N/A,FALSE,"PEngD"}</definedName>
    <definedName name="_as1_5" hidden="1">{#N/A,#N/A,FALSE,"SumD";#N/A,#N/A,FALSE,"ElecD";#N/A,#N/A,FALSE,"MechD";#N/A,#N/A,FALSE,"GeotD";#N/A,#N/A,FALSE,"PrcsD";#N/A,#N/A,FALSE,"TunnD";#N/A,#N/A,FALSE,"CivlD";#N/A,#N/A,FALSE,"NtwkD";#N/A,#N/A,FALSE,"EstgD";#N/A,#N/A,FALSE,"PEngD"}</definedName>
    <definedName name="_ATD2">[25]ATD!$A$7:$C$115</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AUX3" localSheetId="8">#REF!</definedName>
    <definedName name="_AUX3" localSheetId="10">#REF!</definedName>
    <definedName name="_AUX3">#REF!</definedName>
    <definedName name="_AWF1" localSheetId="8">#REF!</definedName>
    <definedName name="_AWF1" localSheetId="10">#REF!</definedName>
    <definedName name="_AWF1">#REF!</definedName>
    <definedName name="_AWF2" localSheetId="8">#REF!</definedName>
    <definedName name="_AWF2" localSheetId="10">#REF!</definedName>
    <definedName name="_AWF2">#REF!</definedName>
    <definedName name="_AWF3" localSheetId="8">#REF!</definedName>
    <definedName name="_AWF3" localSheetId="10">#REF!</definedName>
    <definedName name="_AWF3">#REF!</definedName>
    <definedName name="_AWF4" localSheetId="8">#REF!</definedName>
    <definedName name="_AWF4" localSheetId="10">#REF!</definedName>
    <definedName name="_AWF4">#REF!</definedName>
    <definedName name="_AWF5" localSheetId="8">#REF!</definedName>
    <definedName name="_AWF5" localSheetId="10">#REF!</definedName>
    <definedName name="_AWF5">#REF!</definedName>
    <definedName name="_AWF6" localSheetId="8">#REF!</definedName>
    <definedName name="_AWF6" localSheetId="10">#REF!</definedName>
    <definedName name="_AWF6">#REF!</definedName>
    <definedName name="_B" localSheetId="5">[4]Sheet1!#REF!</definedName>
    <definedName name="_B">[4]Sheet1!#REF!</definedName>
    <definedName name="_b111121" localSheetId="5">#REF!</definedName>
    <definedName name="_b111121">#REF!</definedName>
    <definedName name="_B19000" localSheetId="8">#REF!</definedName>
    <definedName name="_B19000" localSheetId="5">#REF!</definedName>
    <definedName name="_B19000" localSheetId="10">#REF!</definedName>
    <definedName name="_B19000">#REF!</definedName>
    <definedName name="_B19999" localSheetId="8">#REF!</definedName>
    <definedName name="_B19999" localSheetId="10">#REF!</definedName>
    <definedName name="_B19999">#REF!</definedName>
    <definedName name="_B20000" localSheetId="8">#REF!</definedName>
    <definedName name="_B20000" localSheetId="10">#REF!</definedName>
    <definedName name="_B20000">#REF!</definedName>
    <definedName name="_b201185">#REF!</definedName>
    <definedName name="_BAF1" localSheetId="8">#REF!</definedName>
    <definedName name="_BAF1" localSheetId="10">#REF!</definedName>
    <definedName name="_BAF1">#REF!</definedName>
    <definedName name="_bar1" localSheetId="8">#REF!</definedName>
    <definedName name="_bar1" localSheetId="10">#REF!</definedName>
    <definedName name="_bar1">#REF!</definedName>
    <definedName name="_Bas1" localSheetId="8">#REF!</definedName>
    <definedName name="_Bas1" localSheetId="10">#REF!</definedName>
    <definedName name="_Bas1">#REF!</definedName>
    <definedName name="_Bas2" localSheetId="8">#REF!</definedName>
    <definedName name="_Bas2" localSheetId="10">#REF!</definedName>
    <definedName name="_Bas2">#REF!</definedName>
    <definedName name="_BDR1" localSheetId="8">#REF!</definedName>
    <definedName name="_BDR1" localSheetId="10">#REF!</definedName>
    <definedName name="_BDR1">#REF!</definedName>
    <definedName name="_BDR2" localSheetId="8">#REF!</definedName>
    <definedName name="_BDR2" localSheetId="10">#REF!</definedName>
    <definedName name="_BDR2">#REF!</definedName>
    <definedName name="_BFT1">#N/A</definedName>
    <definedName name="_BIL1">'[23]Data Sheet'!$B$42</definedName>
    <definedName name="_BLK2">[19]BLK2!$A$1:$IV$65536</definedName>
    <definedName name="_BLK3">[19]BLK3!$A$1:$IV$65536</definedName>
    <definedName name="_blk4" localSheetId="5">#REF!</definedName>
    <definedName name="_blk4">#REF!</definedName>
    <definedName name="_bol1" localSheetId="5">#REF!</definedName>
    <definedName name="_bol1">#REF!</definedName>
    <definedName name="_boq1" localSheetId="8">[18]BOQ!#REF!</definedName>
    <definedName name="_boq1" localSheetId="5">[20]BOQ!#REF!</definedName>
    <definedName name="_boq1" localSheetId="10">[18]BOQ!#REF!</definedName>
    <definedName name="_boq1">[20]BOQ!#REF!</definedName>
    <definedName name="_BTM250" localSheetId="8">#REF!</definedName>
    <definedName name="_BTM250" localSheetId="5">#REF!</definedName>
    <definedName name="_BTM250" localSheetId="10">#REF!</definedName>
    <definedName name="_BTM250">#REF!</definedName>
    <definedName name="_BVS4" localSheetId="5">'[11]Ra  stair'!#REF!</definedName>
    <definedName name="_BVS4">'[11]Ra  stair'!#REF!</definedName>
    <definedName name="_C" localSheetId="5">#REF!</definedName>
    <definedName name="_C">#REF!</definedName>
    <definedName name="_C_?___?__" localSheetId="5">[1]PRL!#REF!</definedName>
    <definedName name="_C_?___?__">[1]PRL!#REF!</definedName>
    <definedName name="_C___0" localSheetId="5">#REF!</definedName>
    <definedName name="_C___0">#REF!</definedName>
    <definedName name="_C___13" localSheetId="5">#REF!</definedName>
    <definedName name="_C___13">#REF!</definedName>
    <definedName name="_cab10" localSheetId="5">#REF!</definedName>
    <definedName name="_cab10">#REF!</definedName>
    <definedName name="_cab120">#REF!</definedName>
    <definedName name="_cab150">#REF!</definedName>
    <definedName name="_cab16">#REF!</definedName>
    <definedName name="_cab185">#REF!</definedName>
    <definedName name="_cab240">#REF!</definedName>
    <definedName name="_cab25">#REF!</definedName>
    <definedName name="_cab300">#REF!</definedName>
    <definedName name="_cab35">#REF!</definedName>
    <definedName name="_cab4">#REF!</definedName>
    <definedName name="_cab50">#REF!</definedName>
    <definedName name="_cab6">#REF!</definedName>
    <definedName name="_cab70">#REF!</definedName>
    <definedName name="_cab95">#REF!</definedName>
    <definedName name="_can430">40.73</definedName>
    <definedName name="_can435">43.3</definedName>
    <definedName name="_cap5">#REF!</definedName>
    <definedName name="_cap6">#REF!</definedName>
    <definedName name="_cap7">#REF!</definedName>
    <definedName name="_cat12" localSheetId="3" hidden="1">{#N/A,#N/A,TRUE,"Front";#N/A,#N/A,TRUE,"Simple Letter";#N/A,#N/A,TRUE,"Inside";#N/A,#N/A,TRUE,"Contents";#N/A,#N/A,TRUE,"Basis";#N/A,#N/A,TRUE,"Inclusions";#N/A,#N/A,TRUE,"Exclusions";#N/A,#N/A,TRUE,"Areas";#N/A,#N/A,TRUE,"Summary";#N/A,#N/A,TRUE,"Detail"}</definedName>
    <definedName name="_cat12" localSheetId="5" hidden="1">{#N/A,#N/A,TRUE,"Front";#N/A,#N/A,TRUE,"Simple Letter";#N/A,#N/A,TRUE,"Inside";#N/A,#N/A,TRUE,"Contents";#N/A,#N/A,TRUE,"Basis";#N/A,#N/A,TRUE,"Inclusions";#N/A,#N/A,TRUE,"Exclusions";#N/A,#N/A,TRUE,"Areas";#N/A,#N/A,TRUE,"Summary";#N/A,#N/A,TRUE,"Detail"}</definedName>
    <definedName name="_cat12" hidden="1">{#N/A,#N/A,TRUE,"Front";#N/A,#N/A,TRUE,"Simple Letter";#N/A,#N/A,TRUE,"Inside";#N/A,#N/A,TRUE,"Contents";#N/A,#N/A,TRUE,"Basis";#N/A,#N/A,TRUE,"Inclusions";#N/A,#N/A,TRUE,"Exclusions";#N/A,#N/A,TRUE,"Areas";#N/A,#N/A,TRUE,"Summary";#N/A,#N/A,TRUE,"Detail"}</definedName>
    <definedName name="_cat123" localSheetId="3">City&amp;" "&amp;State</definedName>
    <definedName name="_cat123" localSheetId="5">City&amp;" "&amp;State</definedName>
    <definedName name="_cat123">City&amp;" "&amp;State</definedName>
    <definedName name="_cbr1" localSheetId="5">#REF!</definedName>
    <definedName name="_cbr1">#REF!</definedName>
    <definedName name="_cbr2" localSheetId="5">#REF!</definedName>
    <definedName name="_cbr2">#REF!</definedName>
    <definedName name="_cbr3" localSheetId="5">#REF!</definedName>
    <definedName name="_cbr3">#REF!</definedName>
    <definedName name="_cbr4">#REF!</definedName>
    <definedName name="_cbr5">#REF!</definedName>
    <definedName name="_cbr6">#REF!</definedName>
    <definedName name="_cbr7">#REF!</definedName>
    <definedName name="_cbr8">#REF!</definedName>
    <definedName name="_ccr1" localSheetId="8" hidden="1">{#N/A,#N/A,TRUE,"Cover";#N/A,#N/A,TRUE,"Conts";#N/A,#N/A,TRUE,"VOS";#N/A,#N/A,TRUE,"Warrington";#N/A,#N/A,TRUE,"Widnes"}</definedName>
    <definedName name="_ccr1" localSheetId="3" hidden="1">{#N/A,#N/A,TRUE,"Cover";#N/A,#N/A,TRUE,"Conts";#N/A,#N/A,TRUE,"VOS";#N/A,#N/A,TRUE,"Warrington";#N/A,#N/A,TRUE,"Widnes"}</definedName>
    <definedName name="_ccr1" localSheetId="5" hidden="1">{#N/A,#N/A,TRUE,"Cover";#N/A,#N/A,TRUE,"Conts";#N/A,#N/A,TRUE,"VOS";#N/A,#N/A,TRUE,"Warrington";#N/A,#N/A,TRUE,"Widnes"}</definedName>
    <definedName name="_ccr1" localSheetId="10" hidden="1">{#N/A,#N/A,TRUE,"Cover";#N/A,#N/A,TRUE,"Conts";#N/A,#N/A,TRUE,"VOS";#N/A,#N/A,TRUE,"Warrington";#N/A,#N/A,TRUE,"Widnes"}</definedName>
    <definedName name="_ccr1" hidden="1">{#N/A,#N/A,TRUE,"Cover";#N/A,#N/A,TRUE,"Conts";#N/A,#N/A,TRUE,"VOS";#N/A,#N/A,TRUE,"Warrington";#N/A,#N/A,TRUE,"Widnes"}</definedName>
    <definedName name="_ccr1_1" localSheetId="3" hidden="1">{#N/A,#N/A,TRUE,"Cover";#N/A,#N/A,TRUE,"Conts";#N/A,#N/A,TRUE,"VOS";#N/A,#N/A,TRUE,"Warrington";#N/A,#N/A,TRUE,"Widnes"}</definedName>
    <definedName name="_ccr1_1" localSheetId="5" hidden="1">{#N/A,#N/A,TRUE,"Cover";#N/A,#N/A,TRUE,"Conts";#N/A,#N/A,TRUE,"VOS";#N/A,#N/A,TRUE,"Warrington";#N/A,#N/A,TRUE,"Widnes"}</definedName>
    <definedName name="_ccr1_1" hidden="1">{#N/A,#N/A,TRUE,"Cover";#N/A,#N/A,TRUE,"Conts";#N/A,#N/A,TRUE,"VOS";#N/A,#N/A,TRUE,"Warrington";#N/A,#N/A,TRUE,"Widnes"}</definedName>
    <definedName name="_ccr1_2" localSheetId="3" hidden="1">{#N/A,#N/A,TRUE,"Cover";#N/A,#N/A,TRUE,"Conts";#N/A,#N/A,TRUE,"VOS";#N/A,#N/A,TRUE,"Warrington";#N/A,#N/A,TRUE,"Widnes"}</definedName>
    <definedName name="_ccr1_2" localSheetId="5" hidden="1">{#N/A,#N/A,TRUE,"Cover";#N/A,#N/A,TRUE,"Conts";#N/A,#N/A,TRUE,"VOS";#N/A,#N/A,TRUE,"Warrington";#N/A,#N/A,TRUE,"Widnes"}</definedName>
    <definedName name="_ccr1_2" hidden="1">{#N/A,#N/A,TRUE,"Cover";#N/A,#N/A,TRUE,"Conts";#N/A,#N/A,TRUE,"VOS";#N/A,#N/A,TRUE,"Warrington";#N/A,#N/A,TRUE,"Widnes"}</definedName>
    <definedName name="_ccr1_3" localSheetId="3" hidden="1">{#N/A,#N/A,TRUE,"Cover";#N/A,#N/A,TRUE,"Conts";#N/A,#N/A,TRUE,"VOS";#N/A,#N/A,TRUE,"Warrington";#N/A,#N/A,TRUE,"Widnes"}</definedName>
    <definedName name="_ccr1_3" localSheetId="5" hidden="1">{#N/A,#N/A,TRUE,"Cover";#N/A,#N/A,TRUE,"Conts";#N/A,#N/A,TRUE,"VOS";#N/A,#N/A,TRUE,"Warrington";#N/A,#N/A,TRUE,"Widnes"}</definedName>
    <definedName name="_ccr1_3" hidden="1">{#N/A,#N/A,TRUE,"Cover";#N/A,#N/A,TRUE,"Conts";#N/A,#N/A,TRUE,"VOS";#N/A,#N/A,TRUE,"Warrington";#N/A,#N/A,TRUE,"Widnes"}</definedName>
    <definedName name="_ccr1_4" localSheetId="3" hidden="1">{#N/A,#N/A,TRUE,"Cover";#N/A,#N/A,TRUE,"Conts";#N/A,#N/A,TRUE,"VOS";#N/A,#N/A,TRUE,"Warrington";#N/A,#N/A,TRUE,"Widnes"}</definedName>
    <definedName name="_ccr1_4" localSheetId="5" hidden="1">{#N/A,#N/A,TRUE,"Cover";#N/A,#N/A,TRUE,"Conts";#N/A,#N/A,TRUE,"VOS";#N/A,#N/A,TRUE,"Warrington";#N/A,#N/A,TRUE,"Widnes"}</definedName>
    <definedName name="_ccr1_4" hidden="1">{#N/A,#N/A,TRUE,"Cover";#N/A,#N/A,TRUE,"Conts";#N/A,#N/A,TRUE,"VOS";#N/A,#N/A,TRUE,"Warrington";#N/A,#N/A,TRUE,"Widnes"}</definedName>
    <definedName name="_ccr1_5" localSheetId="3" hidden="1">{#N/A,#N/A,TRUE,"Cover";#N/A,#N/A,TRUE,"Conts";#N/A,#N/A,TRUE,"VOS";#N/A,#N/A,TRUE,"Warrington";#N/A,#N/A,TRUE,"Widnes"}</definedName>
    <definedName name="_ccr1_5" localSheetId="5" hidden="1">{#N/A,#N/A,TRUE,"Cover";#N/A,#N/A,TRUE,"Conts";#N/A,#N/A,TRUE,"VOS";#N/A,#N/A,TRUE,"Warrington";#N/A,#N/A,TRUE,"Widnes"}</definedName>
    <definedName name="_ccr1_5" hidden="1">{#N/A,#N/A,TRUE,"Cover";#N/A,#N/A,TRUE,"Conts";#N/A,#N/A,TRUE,"VOS";#N/A,#N/A,TRUE,"Warrington";#N/A,#N/A,TRUE,"Widnes"}</definedName>
    <definedName name="_ckt1">#REF!</definedName>
    <definedName name="_ckt10">#REF!</definedName>
    <definedName name="_ckt11">#REF!</definedName>
    <definedName name="_ckt12">#REF!</definedName>
    <definedName name="_ckt13">#REF!</definedName>
    <definedName name="_ckt14">#REF!</definedName>
    <definedName name="_ckt15">#REF!</definedName>
    <definedName name="_ckt16">#REF!</definedName>
    <definedName name="_ckt17">#REF!</definedName>
    <definedName name="_ckt2">#REF!</definedName>
    <definedName name="_ckt3">#REF!</definedName>
    <definedName name="_ckt4">#REF!</definedName>
    <definedName name="_ckt5">#REF!</definedName>
    <definedName name="_ckt6">#REF!</definedName>
    <definedName name="_ckt7">#REF!</definedName>
    <definedName name="_ckt8">#REF!</definedName>
    <definedName name="_ckt9">#REF!</definedName>
    <definedName name="_Col1" localSheetId="8">#REF!</definedName>
    <definedName name="_Col1" localSheetId="10">#REF!</definedName>
    <definedName name="_COL1">#REF!</definedName>
    <definedName name="_Col2" localSheetId="8">#REF!</definedName>
    <definedName name="_Col2" localSheetId="10">#REF!</definedName>
    <definedName name="_Col2">#REF!</definedName>
    <definedName name="_Col3" localSheetId="8">#REF!</definedName>
    <definedName name="_Col3" localSheetId="10">#REF!</definedName>
    <definedName name="_Col3">#REF!</definedName>
    <definedName name="_Col4" localSheetId="8">#REF!</definedName>
    <definedName name="_Col4" localSheetId="10">#REF!</definedName>
    <definedName name="_Col4">#REF!</definedName>
    <definedName name="_Col5" localSheetId="8">#REF!</definedName>
    <definedName name="_Col5" localSheetId="10">#REF!</definedName>
    <definedName name="_Col5">#REF!</definedName>
    <definedName name="_CON1" localSheetId="8">#REF!</definedName>
    <definedName name="_CON1" localSheetId="10">#REF!</definedName>
    <definedName name="_CON1">#REF!</definedName>
    <definedName name="_CON2" localSheetId="8">#REF!</definedName>
    <definedName name="_CON2" localSheetId="10">#REF!</definedName>
    <definedName name="_CON2">#REF!</definedName>
    <definedName name="_cpu1" localSheetId="5">[57]Measurements!#REF!</definedName>
    <definedName name="_cpu1">[57]Measurements!#REF!</definedName>
    <definedName name="_D" localSheetId="5">[4]Sheet1!#REF!</definedName>
    <definedName name="_D">[4]Sheet1!#REF!</definedName>
    <definedName name="_d2" localSheetId="5">#REF!</definedName>
    <definedName name="_d2">#REF!</definedName>
    <definedName name="_D250000" localSheetId="5">[58]Bill.10!#REF!</definedName>
    <definedName name="_D250000">[58]Bill.10!#REF!</definedName>
    <definedName name="_DAF1" localSheetId="8">#REF!</definedName>
    <definedName name="_DAF1" localSheetId="5">#REF!</definedName>
    <definedName name="_DAF1" localSheetId="10">#REF!</definedName>
    <definedName name="_DAF1">#REF!</definedName>
    <definedName name="_DAF2" localSheetId="8">#REF!</definedName>
    <definedName name="_DAF2" localSheetId="10">#REF!</definedName>
    <definedName name="_DAF2">#REF!</definedName>
    <definedName name="_DAF3" localSheetId="8">#REF!</definedName>
    <definedName name="_DAF3" localSheetId="10">#REF!</definedName>
    <definedName name="_DAF3">#REF!</definedName>
    <definedName name="_DAF4" localSheetId="8">#REF!</definedName>
    <definedName name="_DAF4" localSheetId="10">#REF!</definedName>
    <definedName name="_DAF4">#REF!</definedName>
    <definedName name="_DAF5" localSheetId="8">#REF!</definedName>
    <definedName name="_DAF5" localSheetId="10">#REF!</definedName>
    <definedName name="_DAF5">#REF!</definedName>
    <definedName name="_DAF6" localSheetId="8">#REF!</definedName>
    <definedName name="_DAF6" localSheetId="10">#REF!</definedName>
    <definedName name="_DAF6">#REF!</definedName>
    <definedName name="_dao1">'[9]CT Thang Mo'!$B$189:$H$189</definedName>
    <definedName name="_dao2">'[9]CT Thang Mo'!$B$161:$H$161</definedName>
    <definedName name="_dap2">'[9]CT Thang Mo'!$B$162:$H$162</definedName>
    <definedName name="_day1" localSheetId="8">'[14]Chiet tinh dz22'!#REF!</definedName>
    <definedName name="_day1" localSheetId="10">'[14]Chiet tinh dz22'!#REF!</definedName>
    <definedName name="_day1">'[14]Chiet tinh dz22'!#REF!</definedName>
    <definedName name="_day2">'[15]Chiet tinh dz35'!$H$3</definedName>
    <definedName name="_dbs1" localSheetId="8">'[55]Raw Data'!#REF!</definedName>
    <definedName name="_dbs1" localSheetId="10">'[55]Raw Data'!#REF!</definedName>
    <definedName name="_dbs1">'[55]Raw Data'!#REF!</definedName>
    <definedName name="_dbs11" localSheetId="8">'[55]Raw Data'!#REF!</definedName>
    <definedName name="_dbs11" localSheetId="10">'[55]Raw Data'!#REF!</definedName>
    <definedName name="_dbs11">'[55]Raw Data'!#REF!</definedName>
    <definedName name="_dbs76" localSheetId="8">'[55]Raw Data'!#REF!</definedName>
    <definedName name="_dbs76" localSheetId="10">'[55]Raw Data'!#REF!</definedName>
    <definedName name="_dbs76">'[55]Raw Data'!#REF!</definedName>
    <definedName name="_dbu1" localSheetId="8">'[9]CT Thang Mo'!#REF!</definedName>
    <definedName name="_dbu1" localSheetId="10">'[9]CT Thang Mo'!#REF!</definedName>
    <definedName name="_dbu1">'[9]CT Thang Mo'!#REF!</definedName>
    <definedName name="_dbu2">'[9]CT Thang Mo'!$B$93:$F$93</definedName>
    <definedName name="_DD" localSheetId="8">#REF!</definedName>
    <definedName name="_DD" localSheetId="5">#REF!</definedName>
    <definedName name="_DD" localSheetId="10">#REF!</definedName>
    <definedName name="_DD">#REF!</definedName>
    <definedName name="_DEC22" localSheetId="3" hidden="1">{#N/A,#N/A,TRUE,"arnitower";#N/A,#N/A,TRUE,"arnigarage "}</definedName>
    <definedName name="_DEC22" localSheetId="5" hidden="1">{#N/A,#N/A,TRUE,"arnitower";#N/A,#N/A,TRUE,"arnigarage "}</definedName>
    <definedName name="_DEC22" hidden="1">{#N/A,#N/A,TRUE,"arnitower";#N/A,#N/A,TRUE,"arnigarage "}</definedName>
    <definedName name="_DEF1" localSheetId="8">#REF!</definedName>
    <definedName name="_DEF1" localSheetId="10">#REF!</definedName>
    <definedName name="_DEF1">#REF!</definedName>
    <definedName name="_DEF2" localSheetId="8">#REF!</definedName>
    <definedName name="_DEF2" localSheetId="10">#REF!</definedName>
    <definedName name="_DEF2">#REF!</definedName>
    <definedName name="_dep2" localSheetId="8">#REF!</definedName>
    <definedName name="_dep2" localSheetId="10">#REF!</definedName>
    <definedName name="_dep2">#REF!</definedName>
    <definedName name="_dep3" localSheetId="8">#REF!</definedName>
    <definedName name="_dep3" localSheetId="10">#REF!</definedName>
    <definedName name="_dep3">#REF!</definedName>
    <definedName name="_DIA1" localSheetId="8">#REF!</definedName>
    <definedName name="_DIA1" localSheetId="10">#REF!</definedName>
    <definedName name="_DIA1">#REF!</definedName>
    <definedName name="_DIA2" localSheetId="8">#REF!</definedName>
    <definedName name="_DIA2" localSheetId="10">#REF!</definedName>
    <definedName name="_DIA2">#REF!</definedName>
    <definedName name="_dim4">#REF!</definedName>
    <definedName name="_dsw25">#REF!</definedName>
    <definedName name="_dsw32">#REF!</definedName>
    <definedName name="_dsw63">#REF!</definedName>
    <definedName name="_DW1">#REF!</definedName>
    <definedName name="_DWR001" localSheetId="5">'[57]Day work'!#REF!</definedName>
    <definedName name="_DWR001">'[57]Day work'!#REF!</definedName>
    <definedName name="_DWR002" localSheetId="5">'[57]Day work'!#REF!</definedName>
    <definedName name="_DWR002">'[57]Day work'!#REF!</definedName>
    <definedName name="_DWR003" localSheetId="5">'[57]Day work'!#REF!</definedName>
    <definedName name="_DWR003">'[57]Day work'!#REF!</definedName>
    <definedName name="_DWR004" localSheetId="5">'[57]Day work'!#REF!</definedName>
    <definedName name="_DWR004">'[57]Day work'!#REF!</definedName>
    <definedName name="_DWR005">'[57]Day work'!#REF!</definedName>
    <definedName name="_dwr4">'[59]Day work'!#REF!</definedName>
    <definedName name="_E">[4]Sheet1!#REF!</definedName>
    <definedName name="_e20000" localSheetId="8">#REF!</definedName>
    <definedName name="_e20000" localSheetId="5">#REF!</definedName>
    <definedName name="_e20000" localSheetId="10">#REF!</definedName>
    <definedName name="_e20000">#REF!</definedName>
    <definedName name="_e99991" localSheetId="8">#REF!</definedName>
    <definedName name="_e99991" localSheetId="10">#REF!</definedName>
    <definedName name="_e99991">#REF!</definedName>
    <definedName name="_Eg616103">#REF!</definedName>
    <definedName name="_ELL45" localSheetId="8">#REF!</definedName>
    <definedName name="_ELL45" localSheetId="10">#REF!</definedName>
    <definedName name="_ELL45">#REF!</definedName>
    <definedName name="_ELL90" localSheetId="8">#REF!</definedName>
    <definedName name="_ELL90" localSheetId="10">#REF!</definedName>
    <definedName name="_ELL90">#REF!</definedName>
    <definedName name="_End1" localSheetId="8">#REF!</definedName>
    <definedName name="_End1" localSheetId="10">#REF!</definedName>
    <definedName name="_End1">#REF!</definedName>
    <definedName name="_End2" localSheetId="8">#REF!</definedName>
    <definedName name="_End2" localSheetId="10">#REF!</definedName>
    <definedName name="_End2">#REF!</definedName>
    <definedName name="_est1" localSheetId="8">#REF!</definedName>
    <definedName name="_est1" localSheetId="10">#REF!</definedName>
    <definedName name="_est1">#REF!</definedName>
    <definedName name="_ETC01">'[26]SS MH'!$B$1:$S$388</definedName>
    <definedName name="_ewk4" localSheetId="5">#REF!</definedName>
    <definedName name="_ewk4">#REF!</definedName>
    <definedName name="_exc1" localSheetId="5">#REF!</definedName>
    <definedName name="_exc1">#REF!</definedName>
    <definedName name="_exc11" localSheetId="5">#REF!</definedName>
    <definedName name="_exc11">#REF!</definedName>
    <definedName name="_exc2">#REF!</definedName>
    <definedName name="_EXC3">#REF!</definedName>
    <definedName name="_EXC4">#REF!</definedName>
    <definedName name="_ext2" localSheetId="8">#REF!</definedName>
    <definedName name="_ext2" localSheetId="10">#REF!</definedName>
    <definedName name="_ext2">#REF!</definedName>
    <definedName name="_ext21">#REF!</definedName>
    <definedName name="_ext3" localSheetId="8">#REF!</definedName>
    <definedName name="_ext3" localSheetId="10">#REF!</definedName>
    <definedName name="_ext3">#REF!</definedName>
    <definedName name="_F" localSheetId="5">[4]Sheet1!#REF!</definedName>
    <definedName name="_F">[4]Sheet1!#REF!</definedName>
    <definedName name="_F1" localSheetId="8">#REF!</definedName>
    <definedName name="_F1" localSheetId="5">#REF!</definedName>
    <definedName name="_F1" localSheetId="10">#REF!</definedName>
    <definedName name="_F1">#REF!</definedName>
    <definedName name="_F3" localSheetId="8">#REF!</definedName>
    <definedName name="_F3" localSheetId="10">#REF!</definedName>
    <definedName name="_F3">#REF!</definedName>
    <definedName name="_fds2530">#REF!</definedName>
    <definedName name="_FF3" localSheetId="8">#REF!</definedName>
    <definedName name="_FF3" localSheetId="10">#REF!</definedName>
    <definedName name="_FF3">#REF!</definedName>
    <definedName name="_fhg1" localSheetId="5">[57]Measurements!#REF!</definedName>
    <definedName name="_fhg1">[57]Measurements!#REF!</definedName>
    <definedName name="_Fill" localSheetId="8" hidden="1">#REF!</definedName>
    <definedName name="_Fill" localSheetId="5" hidden="1">#REF!</definedName>
    <definedName name="_Fill" localSheetId="10" hidden="1">#REF!</definedName>
    <definedName name="_Fill" hidden="1">#REF!</definedName>
    <definedName name="_xlnm._FilterDatabase" localSheetId="8" hidden="1">'Hardscape Pavers Progress'!$A$6:$F$244</definedName>
    <definedName name="_xlnm._FilterDatabase" localSheetId="5" hidden="1">'Irrigation System Breakdown'!$A$6:$F$33</definedName>
    <definedName name="_xlnm._FilterDatabase" localSheetId="9" hidden="1">'KCE SUMMARY '!$B$1:$B$217</definedName>
    <definedName name="_xlnm._FilterDatabase" localSheetId="10" hidden="1">'Softscape BOQ'!$A$5:$F$106</definedName>
    <definedName name="_xlnm._FilterDatabase" localSheetId="6" hidden="1">'Softscape Progress '!$B$1:$B$217</definedName>
    <definedName name="_xlnm._FilterDatabase">#REF!</definedName>
    <definedName name="_fin2" localSheetId="5" hidden="1">#REF!</definedName>
    <definedName name="_fin2" hidden="1">#REF!</definedName>
    <definedName name="_fix1" localSheetId="5">#REF!</definedName>
    <definedName name="_fix1">#REF!</definedName>
    <definedName name="_fix10">#REF!</definedName>
    <definedName name="_fix11">#REF!</definedName>
    <definedName name="_fix12">#REF!</definedName>
    <definedName name="_fix2">#REF!</definedName>
    <definedName name="_fix3">#REF!</definedName>
    <definedName name="_fix4">#REF!</definedName>
    <definedName name="_fix5">#REF!</definedName>
    <definedName name="_fix6">#REF!</definedName>
    <definedName name="_fix7">#REF!</definedName>
    <definedName name="_fix8">#REF!</definedName>
    <definedName name="_fix9">#REF!</definedName>
    <definedName name="_foo1" localSheetId="8">#REF!</definedName>
    <definedName name="_foo1" localSheetId="10">#REF!</definedName>
    <definedName name="_foo1">#REF!</definedName>
    <definedName name="_foo2">#REF!</definedName>
    <definedName name="_foo3">#REF!</definedName>
    <definedName name="_FOO4">#REF!</definedName>
    <definedName name="_fos1" localSheetId="8">#REF!</definedName>
    <definedName name="_fos1" localSheetId="10">#REF!</definedName>
    <definedName name="_fos1">#REF!</definedName>
    <definedName name="_FR_?__" localSheetId="5">[4]Sheet1!#REF!</definedName>
    <definedName name="_FR_?__">[4]Sheet1!#REF!</definedName>
    <definedName name="_FRT\_.WK3__" localSheetId="5">[1]PRL!#REF!</definedName>
    <definedName name="_FRT\_.WK3__">[1]PRL!#REF!</definedName>
    <definedName name="_FS_R_" localSheetId="5">[1]PRL!#REF!</definedName>
    <definedName name="_FS_R_">[1]PRL!#REF!</definedName>
    <definedName name="_FST2" localSheetId="4">Arch-[43]Master01!$L$2:$L$65536</definedName>
    <definedName name="_FST2" localSheetId="3">Arch-[43]Master01!$L$2:$L$65536</definedName>
    <definedName name="_FST2" localSheetId="5">Arch-[43]Master01!$L$2:$L$65536</definedName>
    <definedName name="_FST2" localSheetId="6">Arch-[43]Master01!$L$2:$L$65536</definedName>
    <definedName name="_FST2">Arch-[43]Master01!$L$2:$L$65536</definedName>
    <definedName name="_ftm25">'[60]M-Book for Conc'!$H$544</definedName>
    <definedName name="_ftm30">'[60]M-Book for Conc'!$H$572</definedName>
    <definedName name="_G" localSheetId="5">[4]Sheet1!#REF!</definedName>
    <definedName name="_G">[4]Sheet1!#REF!</definedName>
    <definedName name="_gal1" localSheetId="5">#REF!</definedName>
    <definedName name="_gal1">#REF!</definedName>
    <definedName name="_gal2" localSheetId="5">#REF!</definedName>
    <definedName name="_gal2">#REF!</definedName>
    <definedName name="_gal75" localSheetId="5">#REF!</definedName>
    <definedName name="_gal75">#REF!</definedName>
    <definedName name="_gc09" localSheetId="3" hidden="1">{#N/A,#N/A,TRUE,"arnitower";#N/A,#N/A,TRUE,"arnigarage "}</definedName>
    <definedName name="_gc09" localSheetId="5" hidden="1">{#N/A,#N/A,TRUE,"arnitower";#N/A,#N/A,TRUE,"arnigarage "}</definedName>
    <definedName name="_gc09" hidden="1">{#N/A,#N/A,TRUE,"arnitower";#N/A,#N/A,TRUE,"arnigarage "}</definedName>
    <definedName name="_gey1">[57]Measurements!$J$315</definedName>
    <definedName name="_gfa1" localSheetId="8">#REF!</definedName>
    <definedName name="_gfa1" localSheetId="5">#REF!</definedName>
    <definedName name="_gfa1" localSheetId="10">#REF!</definedName>
    <definedName name="_gfa1">#REF!</definedName>
    <definedName name="_gfa2" localSheetId="8">#REF!</definedName>
    <definedName name="_gfa2" localSheetId="10">#REF!</definedName>
    <definedName name="_gfa2">#REF!</definedName>
    <definedName name="_gld1" localSheetId="5">[57]Measurements!#REF!</definedName>
    <definedName name="_gld1">[57]Measurements!#REF!</definedName>
    <definedName name="_gon4" localSheetId="8">#REF!</definedName>
    <definedName name="_gon4" localSheetId="5">#REF!</definedName>
    <definedName name="_gon4" localSheetId="10">#REF!</definedName>
    <definedName name="_gon4">#REF!</definedName>
    <definedName name="_H" localSheetId="5">[4]Sheet1!#REF!</definedName>
    <definedName name="_H">[4]Sheet1!#REF!</definedName>
    <definedName name="_har12" localSheetId="5">#REF!</definedName>
    <definedName name="_har12">#REF!</definedName>
    <definedName name="_har13" localSheetId="5">#REF!</definedName>
    <definedName name="_har13">#REF!</definedName>
    <definedName name="_har14" localSheetId="5">#REF!</definedName>
    <definedName name="_har14">#REF!</definedName>
    <definedName name="_har15">#REF!</definedName>
    <definedName name="_har16">#REF!</definedName>
    <definedName name="_hgp1" localSheetId="5">[57]Measurements!#REF!</definedName>
    <definedName name="_hgp1">[57]Measurements!#REF!</definedName>
    <definedName name="_hp10" localSheetId="3" hidden="1">{#N/A,#N/A,TRUE,"Front";#N/A,#N/A,TRUE,"Simple Letter";#N/A,#N/A,TRUE,"Inside";#N/A,#N/A,TRUE,"Contents";#N/A,#N/A,TRUE,"Basis";#N/A,#N/A,TRUE,"Inclusions";#N/A,#N/A,TRUE,"Exclusions";#N/A,#N/A,TRUE,"Areas";#N/A,#N/A,TRUE,"Summary";#N/A,#N/A,TRUE,"Detail"}</definedName>
    <definedName name="_hp10" localSheetId="5"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hp10_2" localSheetId="3" hidden="1">{#N/A,#N/A,TRUE,"Front";#N/A,#N/A,TRUE,"Simple Letter";#N/A,#N/A,TRUE,"Inside";#N/A,#N/A,TRUE,"Contents";#N/A,#N/A,TRUE,"Basis";#N/A,#N/A,TRUE,"Inclusions";#N/A,#N/A,TRUE,"Exclusions";#N/A,#N/A,TRUE,"Areas";#N/A,#N/A,TRUE,"Summary";#N/A,#N/A,TRUE,"Detail"}</definedName>
    <definedName name="_hp10_2" localSheetId="5" hidden="1">{#N/A,#N/A,TRUE,"Front";#N/A,#N/A,TRUE,"Simple Letter";#N/A,#N/A,TRUE,"Inside";#N/A,#N/A,TRUE,"Contents";#N/A,#N/A,TRUE,"Basis";#N/A,#N/A,TRUE,"Inclusions";#N/A,#N/A,TRUE,"Exclusions";#N/A,#N/A,TRUE,"Areas";#N/A,#N/A,TRUE,"Summary";#N/A,#N/A,TRUE,"Detail"}</definedName>
    <definedName name="_hp10_2" hidden="1">{#N/A,#N/A,TRUE,"Front";#N/A,#N/A,TRUE,"Simple Letter";#N/A,#N/A,TRUE,"Inside";#N/A,#N/A,TRUE,"Contents";#N/A,#N/A,TRUE,"Basis";#N/A,#N/A,TRUE,"Inclusions";#N/A,#N/A,TRUE,"Exclusions";#N/A,#N/A,TRUE,"Areas";#N/A,#N/A,TRUE,"Summary";#N/A,#N/A,TRUE,"Detail"}</definedName>
    <definedName name="_hp10_3" localSheetId="3" hidden="1">{#N/A,#N/A,TRUE,"Front";#N/A,#N/A,TRUE,"Simple Letter";#N/A,#N/A,TRUE,"Inside";#N/A,#N/A,TRUE,"Contents";#N/A,#N/A,TRUE,"Basis";#N/A,#N/A,TRUE,"Inclusions";#N/A,#N/A,TRUE,"Exclusions";#N/A,#N/A,TRUE,"Areas";#N/A,#N/A,TRUE,"Summary";#N/A,#N/A,TRUE,"Detail"}</definedName>
    <definedName name="_hp10_3" localSheetId="5" hidden="1">{#N/A,#N/A,TRUE,"Front";#N/A,#N/A,TRUE,"Simple Letter";#N/A,#N/A,TRUE,"Inside";#N/A,#N/A,TRUE,"Contents";#N/A,#N/A,TRUE,"Basis";#N/A,#N/A,TRUE,"Inclusions";#N/A,#N/A,TRUE,"Exclusions";#N/A,#N/A,TRUE,"Areas";#N/A,#N/A,TRUE,"Summary";#N/A,#N/A,TRUE,"Detail"}</definedName>
    <definedName name="_hp10_3" hidden="1">{#N/A,#N/A,TRUE,"Front";#N/A,#N/A,TRUE,"Simple Letter";#N/A,#N/A,TRUE,"Inside";#N/A,#N/A,TRUE,"Contents";#N/A,#N/A,TRUE,"Basis";#N/A,#N/A,TRUE,"Inclusions";#N/A,#N/A,TRUE,"Exclusions";#N/A,#N/A,TRUE,"Areas";#N/A,#N/A,TRUE,"Summary";#N/A,#N/A,TRUE,"Detail"}</definedName>
    <definedName name="_hp10_4" localSheetId="3" hidden="1">{#N/A,#N/A,TRUE,"Front";#N/A,#N/A,TRUE,"Simple Letter";#N/A,#N/A,TRUE,"Inside";#N/A,#N/A,TRUE,"Contents";#N/A,#N/A,TRUE,"Basis";#N/A,#N/A,TRUE,"Inclusions";#N/A,#N/A,TRUE,"Exclusions";#N/A,#N/A,TRUE,"Areas";#N/A,#N/A,TRUE,"Summary";#N/A,#N/A,TRUE,"Detail"}</definedName>
    <definedName name="_hp10_4" localSheetId="5" hidden="1">{#N/A,#N/A,TRUE,"Front";#N/A,#N/A,TRUE,"Simple Letter";#N/A,#N/A,TRUE,"Inside";#N/A,#N/A,TRUE,"Contents";#N/A,#N/A,TRUE,"Basis";#N/A,#N/A,TRUE,"Inclusions";#N/A,#N/A,TRUE,"Exclusions";#N/A,#N/A,TRUE,"Areas";#N/A,#N/A,TRUE,"Summary";#N/A,#N/A,TRUE,"Detail"}</definedName>
    <definedName name="_hp10_4" hidden="1">{#N/A,#N/A,TRUE,"Front";#N/A,#N/A,TRUE,"Simple Letter";#N/A,#N/A,TRUE,"Inside";#N/A,#N/A,TRUE,"Contents";#N/A,#N/A,TRUE,"Basis";#N/A,#N/A,TRUE,"Inclusions";#N/A,#N/A,TRUE,"Exclusions";#N/A,#N/A,TRUE,"Areas";#N/A,#N/A,TRUE,"Summary";#N/A,#N/A,TRUE,"Detail"}</definedName>
    <definedName name="_hp10_5" localSheetId="3" hidden="1">{#N/A,#N/A,TRUE,"Front";#N/A,#N/A,TRUE,"Simple Letter";#N/A,#N/A,TRUE,"Inside";#N/A,#N/A,TRUE,"Contents";#N/A,#N/A,TRUE,"Basis";#N/A,#N/A,TRUE,"Inclusions";#N/A,#N/A,TRUE,"Exclusions";#N/A,#N/A,TRUE,"Areas";#N/A,#N/A,TRUE,"Summary";#N/A,#N/A,TRUE,"Detail"}</definedName>
    <definedName name="_hp10_5" localSheetId="5" hidden="1">{#N/A,#N/A,TRUE,"Front";#N/A,#N/A,TRUE,"Simple Letter";#N/A,#N/A,TRUE,"Inside";#N/A,#N/A,TRUE,"Contents";#N/A,#N/A,TRUE,"Basis";#N/A,#N/A,TRUE,"Inclusions";#N/A,#N/A,TRUE,"Exclusions";#N/A,#N/A,TRUE,"Areas";#N/A,#N/A,TRUE,"Summary";#N/A,#N/A,TRUE,"Detail"}</definedName>
    <definedName name="_hp10_5" hidden="1">{#N/A,#N/A,TRUE,"Front";#N/A,#N/A,TRUE,"Simple Letter";#N/A,#N/A,TRUE,"Inside";#N/A,#N/A,TRUE,"Contents";#N/A,#N/A,TRUE,"Basis";#N/A,#N/A,TRUE,"Inclusions";#N/A,#N/A,TRUE,"Exclusions";#N/A,#N/A,TRUE,"Areas";#N/A,#N/A,TRUE,"Summary";#N/A,#N/A,TRUE,"Detail"}</definedName>
    <definedName name="_I">[4]Sheet1!#REF!</definedName>
    <definedName name="_ice4" localSheetId="5">#REF!</definedName>
    <definedName name="_ice4">#REF!</definedName>
    <definedName name="_IDC2" localSheetId="3">City&amp;" "&amp;State</definedName>
    <definedName name="_IDC2" localSheetId="5">City&amp;" "&amp;State</definedName>
    <definedName name="_IDC2">City&amp;" "&amp;State</definedName>
    <definedName name="_ig541" localSheetId="5">#REF!</definedName>
    <definedName name="_ig541">#REF!</definedName>
    <definedName name="_IM2" localSheetId="8">[61]CMS!#REF!</definedName>
    <definedName name="_IM2" localSheetId="5">[61]CMS!#REF!</definedName>
    <definedName name="_IM2" localSheetId="10">[61]CMS!#REF!</definedName>
    <definedName name="_IM2">[61]CMS!#REF!</definedName>
    <definedName name="_iv66666" localSheetId="5">#REF!</definedName>
    <definedName name="_iv66666">#REF!</definedName>
    <definedName name="_IWF1" localSheetId="8">#REF!</definedName>
    <definedName name="_IWF1" localSheetId="5">#REF!</definedName>
    <definedName name="_IWF1" localSheetId="10">#REF!</definedName>
    <definedName name="_IWF1">#REF!</definedName>
    <definedName name="_IWF2" localSheetId="8">#REF!</definedName>
    <definedName name="_IWF2" localSheetId="10">#REF!</definedName>
    <definedName name="_IWF2">#REF!</definedName>
    <definedName name="_IWF3" localSheetId="8">#REF!</definedName>
    <definedName name="_IWF3" localSheetId="10">#REF!</definedName>
    <definedName name="_IWF3">#REF!</definedName>
    <definedName name="_IWF4" localSheetId="8">#REF!</definedName>
    <definedName name="_IWF4" localSheetId="10">#REF!</definedName>
    <definedName name="_IWF4">#REF!</definedName>
    <definedName name="_IWF5" localSheetId="8">#REF!</definedName>
    <definedName name="_IWF5" localSheetId="10">#REF!</definedName>
    <definedName name="_IWF5">#REF!</definedName>
    <definedName name="_J" localSheetId="5">[4]Sheet1!#REF!</definedName>
    <definedName name="_J">[4]Sheet1!#REF!</definedName>
    <definedName name="_jj300" localSheetId="5">#REF!</definedName>
    <definedName name="_jj300">#REF!</definedName>
    <definedName name="_K" localSheetId="5">[4]Sheet1!#REF!</definedName>
    <definedName name="_K">[4]Sheet1!#REF!</definedName>
    <definedName name="_K85167" localSheetId="8">#REF!</definedName>
    <definedName name="_K85167" localSheetId="5">#REF!</definedName>
    <definedName name="_K85167" localSheetId="10">#REF!</definedName>
    <definedName name="_K85167">#REF!</definedName>
    <definedName name="_Key1" localSheetId="8" hidden="1">#REF!</definedName>
    <definedName name="_Key1" localSheetId="5" hidden="1">[62]PROCURE!#REF!</definedName>
    <definedName name="_Key1" localSheetId="10" hidden="1">#REF!</definedName>
    <definedName name="_Key1" hidden="1">[62]PROCURE!#REF!</definedName>
    <definedName name="_Key2" localSheetId="8" hidden="1">#REF!</definedName>
    <definedName name="_Key2" localSheetId="5" hidden="1">[62]PROCURE!#REF!</definedName>
    <definedName name="_Key2" localSheetId="10" hidden="1">#REF!</definedName>
    <definedName name="_Key2" hidden="1">[62]PROCURE!#REF!</definedName>
    <definedName name="_KG100" localSheetId="8">#REF!</definedName>
    <definedName name="_KG100" localSheetId="5">#REF!</definedName>
    <definedName name="_KG100" localSheetId="10">#REF!</definedName>
    <definedName name="_KG100">#REF!</definedName>
    <definedName name="_KG110" localSheetId="8">#REF!</definedName>
    <definedName name="_KG110" localSheetId="10">#REF!</definedName>
    <definedName name="_KG110">#REF!</definedName>
    <definedName name="_KG120" localSheetId="8">#REF!</definedName>
    <definedName name="_KG120" localSheetId="10">#REF!</definedName>
    <definedName name="_KG120">#REF!</definedName>
    <definedName name="_KG121" localSheetId="8">#REF!</definedName>
    <definedName name="_KG121" localSheetId="10">#REF!</definedName>
    <definedName name="_KG121">#REF!</definedName>
    <definedName name="_KG122" localSheetId="8">#REF!</definedName>
    <definedName name="_KG122" localSheetId="10">#REF!</definedName>
    <definedName name="_KG122">#REF!</definedName>
    <definedName name="_KG123" localSheetId="8">#REF!</definedName>
    <definedName name="_KG123" localSheetId="10">#REF!</definedName>
    <definedName name="_KG123">#REF!</definedName>
    <definedName name="_KG124" localSheetId="8">#REF!</definedName>
    <definedName name="_KG124" localSheetId="10">#REF!</definedName>
    <definedName name="_KG124">#REF!</definedName>
    <definedName name="_KG125" localSheetId="8">#REF!</definedName>
    <definedName name="_KG125" localSheetId="10">#REF!</definedName>
    <definedName name="_KG125">#REF!</definedName>
    <definedName name="_KG126" localSheetId="8">#REF!</definedName>
    <definedName name="_KG126" localSheetId="10">#REF!</definedName>
    <definedName name="_KG126">#REF!</definedName>
    <definedName name="_KG127" localSheetId="8">#REF!</definedName>
    <definedName name="_KG127" localSheetId="10">#REF!</definedName>
    <definedName name="_KG127">#REF!</definedName>
    <definedName name="_KG128" localSheetId="8">#REF!</definedName>
    <definedName name="_KG128" localSheetId="10">#REF!</definedName>
    <definedName name="_KG128">#REF!</definedName>
    <definedName name="_KG129" localSheetId="8">#REF!</definedName>
    <definedName name="_KG129" localSheetId="10">#REF!</definedName>
    <definedName name="_KG129">#REF!</definedName>
    <definedName name="_KG130" localSheetId="8">#REF!</definedName>
    <definedName name="_KG130" localSheetId="10">#REF!</definedName>
    <definedName name="_KG130">#REF!</definedName>
    <definedName name="_KG131" localSheetId="8">#REF!</definedName>
    <definedName name="_KG131" localSheetId="10">#REF!</definedName>
    <definedName name="_KG131">#REF!</definedName>
    <definedName name="_KG132" localSheetId="8">#REF!</definedName>
    <definedName name="_KG132" localSheetId="10">#REF!</definedName>
    <definedName name="_KG132">#REF!</definedName>
    <definedName name="_KG139" localSheetId="8">#REF!</definedName>
    <definedName name="_KG139" localSheetId="10">#REF!</definedName>
    <definedName name="_KG139">#REF!</definedName>
    <definedName name="_KG200" localSheetId="8">#REF!</definedName>
    <definedName name="_KG200" localSheetId="10">#REF!</definedName>
    <definedName name="_KG200">#REF!</definedName>
    <definedName name="_KG210" localSheetId="8">#REF!</definedName>
    <definedName name="_KG210" localSheetId="10">#REF!</definedName>
    <definedName name="_KG210">#REF!</definedName>
    <definedName name="_KG211" localSheetId="8">#REF!</definedName>
    <definedName name="_KG211" localSheetId="10">#REF!</definedName>
    <definedName name="_KG211">#REF!</definedName>
    <definedName name="_KG212" localSheetId="8">#REF!</definedName>
    <definedName name="_KG212" localSheetId="10">#REF!</definedName>
    <definedName name="_KG212">#REF!</definedName>
    <definedName name="_KG213" localSheetId="8">#REF!</definedName>
    <definedName name="_KG213" localSheetId="10">#REF!</definedName>
    <definedName name="_KG213">#REF!</definedName>
    <definedName name="_KG214" localSheetId="8">#REF!</definedName>
    <definedName name="_KG214" localSheetId="10">#REF!</definedName>
    <definedName name="_KG214">#REF!</definedName>
    <definedName name="_KG219" localSheetId="8">#REF!</definedName>
    <definedName name="_KG219" localSheetId="10">#REF!</definedName>
    <definedName name="_KG219">#REF!</definedName>
    <definedName name="_KG220" localSheetId="8">#REF!</definedName>
    <definedName name="_KG220" localSheetId="10">#REF!</definedName>
    <definedName name="_KG220">#REF!</definedName>
    <definedName name="_KG221" localSheetId="8">#REF!</definedName>
    <definedName name="_KG221" localSheetId="10">#REF!</definedName>
    <definedName name="_KG221">#REF!</definedName>
    <definedName name="_KG222" localSheetId="8">#REF!</definedName>
    <definedName name="_KG222" localSheetId="10">#REF!</definedName>
    <definedName name="_KG222">#REF!</definedName>
    <definedName name="_KG223" localSheetId="8">#REF!</definedName>
    <definedName name="_KG223" localSheetId="10">#REF!</definedName>
    <definedName name="_KG223">#REF!</definedName>
    <definedName name="_KG224" localSheetId="8">#REF!</definedName>
    <definedName name="_KG224" localSheetId="10">#REF!</definedName>
    <definedName name="_KG224">#REF!</definedName>
    <definedName name="_KG225" localSheetId="8">#REF!</definedName>
    <definedName name="_KG225" localSheetId="10">#REF!</definedName>
    <definedName name="_KG225">#REF!</definedName>
    <definedName name="_KG226" localSheetId="8">#REF!</definedName>
    <definedName name="_KG226" localSheetId="10">#REF!</definedName>
    <definedName name="_KG226">#REF!</definedName>
    <definedName name="_KG227" localSheetId="8">#REF!</definedName>
    <definedName name="_KG227" localSheetId="10">#REF!</definedName>
    <definedName name="_KG227">#REF!</definedName>
    <definedName name="_KG228" localSheetId="8">#REF!</definedName>
    <definedName name="_KG228" localSheetId="10">#REF!</definedName>
    <definedName name="_KG228">#REF!</definedName>
    <definedName name="_KG229" localSheetId="8">#REF!</definedName>
    <definedName name="_KG229" localSheetId="10">#REF!</definedName>
    <definedName name="_KG229">#REF!</definedName>
    <definedName name="_KG230" localSheetId="8">#REF!</definedName>
    <definedName name="_KG230" localSheetId="10">#REF!</definedName>
    <definedName name="_KG230">#REF!</definedName>
    <definedName name="_KG231" localSheetId="8">#REF!</definedName>
    <definedName name="_KG231" localSheetId="10">#REF!</definedName>
    <definedName name="_KG231">#REF!</definedName>
    <definedName name="_KG232" localSheetId="8">#REF!</definedName>
    <definedName name="_KG232" localSheetId="10">#REF!</definedName>
    <definedName name="_KG232">#REF!</definedName>
    <definedName name="_KG233" localSheetId="8">#REF!</definedName>
    <definedName name="_KG233" localSheetId="10">#REF!</definedName>
    <definedName name="_KG233">#REF!</definedName>
    <definedName name="_KG234" localSheetId="8">#REF!</definedName>
    <definedName name="_KG234" localSheetId="10">#REF!</definedName>
    <definedName name="_KG234">#REF!</definedName>
    <definedName name="_KG235" localSheetId="8">#REF!</definedName>
    <definedName name="_KG235" localSheetId="10">#REF!</definedName>
    <definedName name="_KG235">#REF!</definedName>
    <definedName name="_KG236" localSheetId="8">#REF!</definedName>
    <definedName name="_KG236" localSheetId="10">#REF!</definedName>
    <definedName name="_KG236">#REF!</definedName>
    <definedName name="_KG237" localSheetId="8">#REF!</definedName>
    <definedName name="_KG237" localSheetId="10">#REF!</definedName>
    <definedName name="_KG237">#REF!</definedName>
    <definedName name="_KG239" localSheetId="8">#REF!</definedName>
    <definedName name="_KG239" localSheetId="10">#REF!</definedName>
    <definedName name="_KG239">#REF!</definedName>
    <definedName name="_KG240" localSheetId="8">#REF!</definedName>
    <definedName name="_KG240" localSheetId="10">#REF!</definedName>
    <definedName name="_KG240">#REF!</definedName>
    <definedName name="_KG250" localSheetId="8">#REF!</definedName>
    <definedName name="_KG250" localSheetId="10">#REF!</definedName>
    <definedName name="_KG250">#REF!</definedName>
    <definedName name="_KG251" localSheetId="8">#REF!</definedName>
    <definedName name="_KG251" localSheetId="10">#REF!</definedName>
    <definedName name="_KG251">#REF!</definedName>
    <definedName name="_KG252" localSheetId="8">#REF!</definedName>
    <definedName name="_KG252" localSheetId="10">#REF!</definedName>
    <definedName name="_KG252">#REF!</definedName>
    <definedName name="_KG300" localSheetId="8">#REF!</definedName>
    <definedName name="_KG300" localSheetId="10">#REF!</definedName>
    <definedName name="_KG300">#REF!</definedName>
    <definedName name="_KG310" localSheetId="8">#REF!</definedName>
    <definedName name="_KG310" localSheetId="10">#REF!</definedName>
    <definedName name="_KG310">#REF!</definedName>
    <definedName name="_KG311" localSheetId="8">#REF!</definedName>
    <definedName name="_KG311" localSheetId="10">#REF!</definedName>
    <definedName name="_KG311">#REF!</definedName>
    <definedName name="_KG312" localSheetId="8">#REF!</definedName>
    <definedName name="_KG312" localSheetId="10">#REF!</definedName>
    <definedName name="_KG312">#REF!</definedName>
    <definedName name="_KG313" localSheetId="8">#REF!</definedName>
    <definedName name="_KG313" localSheetId="10">#REF!</definedName>
    <definedName name="_KG313">#REF!</definedName>
    <definedName name="_KG319" localSheetId="8">#REF!</definedName>
    <definedName name="_KG319" localSheetId="10">#REF!</definedName>
    <definedName name="_KG319">#REF!</definedName>
    <definedName name="_KG320" localSheetId="8">#REF!</definedName>
    <definedName name="_KG320" localSheetId="10">#REF!</definedName>
    <definedName name="_KG320">#REF!</definedName>
    <definedName name="_KG321" localSheetId="8">#REF!</definedName>
    <definedName name="_KG321" localSheetId="10">#REF!</definedName>
    <definedName name="_KG321">#REF!</definedName>
    <definedName name="_KG322" localSheetId="8">#REF!</definedName>
    <definedName name="_KG322" localSheetId="10">#REF!</definedName>
    <definedName name="_KG322">#REF!</definedName>
    <definedName name="_KG323" localSheetId="8">#REF!</definedName>
    <definedName name="_KG323" localSheetId="10">#REF!</definedName>
    <definedName name="_KG323">#REF!</definedName>
    <definedName name="_KG324" localSheetId="8">#REF!</definedName>
    <definedName name="_KG324" localSheetId="10">#REF!</definedName>
    <definedName name="_KG324">#REF!</definedName>
    <definedName name="_KG325" localSheetId="8">#REF!</definedName>
    <definedName name="_KG325" localSheetId="10">#REF!</definedName>
    <definedName name="_KG325">#REF!</definedName>
    <definedName name="_KG326" localSheetId="8">#REF!</definedName>
    <definedName name="_KG326" localSheetId="10">#REF!</definedName>
    <definedName name="_KG326">#REF!</definedName>
    <definedName name="_KG327" localSheetId="8">#REF!</definedName>
    <definedName name="_KG327" localSheetId="10">#REF!</definedName>
    <definedName name="_KG327">#REF!</definedName>
    <definedName name="_KG329" localSheetId="8">#REF!</definedName>
    <definedName name="_KG329" localSheetId="10">#REF!</definedName>
    <definedName name="_KG329">#REF!</definedName>
    <definedName name="_KG330" localSheetId="8">#REF!</definedName>
    <definedName name="_KG330" localSheetId="10">#REF!</definedName>
    <definedName name="_KG330">#REF!</definedName>
    <definedName name="_KG331" localSheetId="8">#REF!</definedName>
    <definedName name="_KG331" localSheetId="10">#REF!</definedName>
    <definedName name="_KG331">#REF!</definedName>
    <definedName name="_KG332" localSheetId="8">#REF!</definedName>
    <definedName name="_KG332" localSheetId="10">#REF!</definedName>
    <definedName name="_KG332">#REF!</definedName>
    <definedName name="_KG333" localSheetId="8">#REF!</definedName>
    <definedName name="_KG333" localSheetId="10">#REF!</definedName>
    <definedName name="_KG333">#REF!</definedName>
    <definedName name="_KG334" localSheetId="8">#REF!</definedName>
    <definedName name="_KG334" localSheetId="10">#REF!</definedName>
    <definedName name="_KG334">#REF!</definedName>
    <definedName name="_KG335" localSheetId="8">#REF!</definedName>
    <definedName name="_KG335" localSheetId="10">#REF!</definedName>
    <definedName name="_KG335">#REF!</definedName>
    <definedName name="_KG336" localSheetId="8">#REF!</definedName>
    <definedName name="_KG336" localSheetId="10">#REF!</definedName>
    <definedName name="_KG336">#REF!</definedName>
    <definedName name="_KG337" localSheetId="8">#REF!</definedName>
    <definedName name="_KG337" localSheetId="10">#REF!</definedName>
    <definedName name="_KG337">#REF!</definedName>
    <definedName name="_KG338" localSheetId="8">#REF!</definedName>
    <definedName name="_KG338" localSheetId="10">#REF!</definedName>
    <definedName name="_KG338">#REF!</definedName>
    <definedName name="_KG339" localSheetId="8">#REF!</definedName>
    <definedName name="_KG339" localSheetId="10">#REF!</definedName>
    <definedName name="_KG339">#REF!</definedName>
    <definedName name="_KG340" localSheetId="8">#REF!</definedName>
    <definedName name="_KG340" localSheetId="10">#REF!</definedName>
    <definedName name="_KG340">#REF!</definedName>
    <definedName name="_KG341" localSheetId="8">#REF!</definedName>
    <definedName name="_KG341" localSheetId="10">#REF!</definedName>
    <definedName name="_KG341">#REF!</definedName>
    <definedName name="_KG342" localSheetId="8">#REF!</definedName>
    <definedName name="_KG342" localSheetId="10">#REF!</definedName>
    <definedName name="_KG342">#REF!</definedName>
    <definedName name="_KG343" localSheetId="8">#REF!</definedName>
    <definedName name="_KG343" localSheetId="10">#REF!</definedName>
    <definedName name="_KG343">#REF!</definedName>
    <definedName name="_KG344" localSheetId="8">#REF!</definedName>
    <definedName name="_KG344" localSheetId="10">#REF!</definedName>
    <definedName name="_KG344">#REF!</definedName>
    <definedName name="_KG345" localSheetId="8">#REF!</definedName>
    <definedName name="_KG345" localSheetId="10">#REF!</definedName>
    <definedName name="_KG345">#REF!</definedName>
    <definedName name="_KG346" localSheetId="8">#REF!</definedName>
    <definedName name="_KG346" localSheetId="10">#REF!</definedName>
    <definedName name="_KG346">#REF!</definedName>
    <definedName name="_KG349" localSheetId="8">#REF!</definedName>
    <definedName name="_KG349" localSheetId="10">#REF!</definedName>
    <definedName name="_KG349">#REF!</definedName>
    <definedName name="_KG350" localSheetId="8">#REF!</definedName>
    <definedName name="_KG350" localSheetId="10">#REF!</definedName>
    <definedName name="_KG350">#REF!</definedName>
    <definedName name="_KG351" localSheetId="8">#REF!</definedName>
    <definedName name="_KG351" localSheetId="10">#REF!</definedName>
    <definedName name="_KG351">#REF!</definedName>
    <definedName name="_KG352" localSheetId="8">#REF!</definedName>
    <definedName name="_KG352" localSheetId="10">#REF!</definedName>
    <definedName name="_KG352">#REF!</definedName>
    <definedName name="_KG353" localSheetId="8">#REF!</definedName>
    <definedName name="_KG353" localSheetId="10">#REF!</definedName>
    <definedName name="_KG353">#REF!</definedName>
    <definedName name="_KG359" localSheetId="8">#REF!</definedName>
    <definedName name="_KG359" localSheetId="10">#REF!</definedName>
    <definedName name="_KG359">#REF!</definedName>
    <definedName name="_KG360" localSheetId="8">#REF!</definedName>
    <definedName name="_KG360" localSheetId="10">#REF!</definedName>
    <definedName name="_KG360">#REF!</definedName>
    <definedName name="_KG361" localSheetId="8">#REF!</definedName>
    <definedName name="_KG361" localSheetId="10">#REF!</definedName>
    <definedName name="_KG361">#REF!</definedName>
    <definedName name="_KG362" localSheetId="8">#REF!</definedName>
    <definedName name="_KG362" localSheetId="10">#REF!</definedName>
    <definedName name="_KG362">#REF!</definedName>
    <definedName name="_KG363" localSheetId="8">#REF!</definedName>
    <definedName name="_KG363" localSheetId="10">#REF!</definedName>
    <definedName name="_KG363">#REF!</definedName>
    <definedName name="_KG364" localSheetId="8">#REF!</definedName>
    <definedName name="_KG364" localSheetId="10">#REF!</definedName>
    <definedName name="_KG364">#REF!</definedName>
    <definedName name="_KG369" localSheetId="8">#REF!</definedName>
    <definedName name="_KG369" localSheetId="10">#REF!</definedName>
    <definedName name="_KG369">#REF!</definedName>
    <definedName name="_KG370" localSheetId="8">#REF!</definedName>
    <definedName name="_KG370" localSheetId="10">#REF!</definedName>
    <definedName name="_KG370">#REF!</definedName>
    <definedName name="_KG371" localSheetId="8">#REF!</definedName>
    <definedName name="_KG371" localSheetId="10">#REF!</definedName>
    <definedName name="_KG371">#REF!</definedName>
    <definedName name="_KG372" localSheetId="8">#REF!</definedName>
    <definedName name="_KG372" localSheetId="10">#REF!</definedName>
    <definedName name="_KG372">#REF!</definedName>
    <definedName name="_KG379" localSheetId="8">#REF!</definedName>
    <definedName name="_KG379" localSheetId="10">#REF!</definedName>
    <definedName name="_KG379">#REF!</definedName>
    <definedName name="_KG390" localSheetId="8">#REF!</definedName>
    <definedName name="_KG390" localSheetId="10">#REF!</definedName>
    <definedName name="_KG390">#REF!</definedName>
    <definedName name="_KG391" localSheetId="8">#REF!</definedName>
    <definedName name="_KG391" localSheetId="10">#REF!</definedName>
    <definedName name="_KG391">#REF!</definedName>
    <definedName name="_KG392" localSheetId="8">#REF!</definedName>
    <definedName name="_KG392" localSheetId="10">#REF!</definedName>
    <definedName name="_KG392">#REF!</definedName>
    <definedName name="_KG393" localSheetId="8">#REF!</definedName>
    <definedName name="_KG393" localSheetId="10">#REF!</definedName>
    <definedName name="_KG393">#REF!</definedName>
    <definedName name="_KG394" localSheetId="8">#REF!</definedName>
    <definedName name="_KG394" localSheetId="10">#REF!</definedName>
    <definedName name="_KG394">#REF!</definedName>
    <definedName name="_KG395" localSheetId="8">#REF!</definedName>
    <definedName name="_KG395" localSheetId="10">#REF!</definedName>
    <definedName name="_KG395">#REF!</definedName>
    <definedName name="_KG396" localSheetId="8">#REF!</definedName>
    <definedName name="_KG396" localSheetId="10">#REF!</definedName>
    <definedName name="_KG396">#REF!</definedName>
    <definedName name="_KG397" localSheetId="8">#REF!</definedName>
    <definedName name="_KG397" localSheetId="10">#REF!</definedName>
    <definedName name="_KG397">#REF!</definedName>
    <definedName name="_KG398" localSheetId="8">#REF!</definedName>
    <definedName name="_KG398" localSheetId="10">#REF!</definedName>
    <definedName name="_KG398">#REF!</definedName>
    <definedName name="_KG399" localSheetId="8">#REF!</definedName>
    <definedName name="_KG399" localSheetId="10">#REF!</definedName>
    <definedName name="_KG399">#REF!</definedName>
    <definedName name="_KG400" localSheetId="8">#REF!</definedName>
    <definedName name="_KG400" localSheetId="10">#REF!</definedName>
    <definedName name="_KG400">#REF!</definedName>
    <definedName name="_KG410" localSheetId="8">#REF!</definedName>
    <definedName name="_KG410" localSheetId="10">#REF!</definedName>
    <definedName name="_KG410">#REF!</definedName>
    <definedName name="_KG411" localSheetId="8">#REF!</definedName>
    <definedName name="_KG411" localSheetId="10">#REF!</definedName>
    <definedName name="_KG411">#REF!</definedName>
    <definedName name="_KG412" localSheetId="8">#REF!</definedName>
    <definedName name="_KG412" localSheetId="10">#REF!</definedName>
    <definedName name="_KG412">#REF!</definedName>
    <definedName name="_KG413" localSheetId="8">#REF!</definedName>
    <definedName name="_KG413" localSheetId="10">#REF!</definedName>
    <definedName name="_KG413">#REF!</definedName>
    <definedName name="_KG419" localSheetId="8">#REF!</definedName>
    <definedName name="_KG419" localSheetId="10">#REF!</definedName>
    <definedName name="_KG419">#REF!</definedName>
    <definedName name="_KG420" localSheetId="8">#REF!</definedName>
    <definedName name="_KG420" localSheetId="10">#REF!</definedName>
    <definedName name="_KG420">#REF!</definedName>
    <definedName name="_KG421" localSheetId="8">#REF!</definedName>
    <definedName name="_KG421" localSheetId="10">#REF!</definedName>
    <definedName name="_KG421">#REF!</definedName>
    <definedName name="_KG422" localSheetId="8">#REF!</definedName>
    <definedName name="_KG422" localSheetId="10">#REF!</definedName>
    <definedName name="_KG422">#REF!</definedName>
    <definedName name="_KG423" localSheetId="8">#REF!</definedName>
    <definedName name="_KG423" localSheetId="10">#REF!</definedName>
    <definedName name="_KG423">#REF!</definedName>
    <definedName name="_KG429" localSheetId="8">#REF!</definedName>
    <definedName name="_KG429" localSheetId="10">#REF!</definedName>
    <definedName name="_KG429">#REF!</definedName>
    <definedName name="_KG430" localSheetId="8">#REF!</definedName>
    <definedName name="_KG430" localSheetId="10">#REF!</definedName>
    <definedName name="_KG430">#REF!</definedName>
    <definedName name="_KG431" localSheetId="8">#REF!</definedName>
    <definedName name="_KG431" localSheetId="10">#REF!</definedName>
    <definedName name="_KG431">#REF!</definedName>
    <definedName name="_KG432" localSheetId="8">#REF!</definedName>
    <definedName name="_KG432" localSheetId="10">#REF!</definedName>
    <definedName name="_KG432">#REF!</definedName>
    <definedName name="_KG433" localSheetId="8">#REF!</definedName>
    <definedName name="_KG433" localSheetId="10">#REF!</definedName>
    <definedName name="_KG433">#REF!</definedName>
    <definedName name="_KG434" localSheetId="8">#REF!</definedName>
    <definedName name="_KG434" localSheetId="10">#REF!</definedName>
    <definedName name="_KG434">#REF!</definedName>
    <definedName name="_KG439" localSheetId="8">#REF!</definedName>
    <definedName name="_KG439" localSheetId="10">#REF!</definedName>
    <definedName name="_KG439">#REF!</definedName>
    <definedName name="_KG440" localSheetId="8">#REF!</definedName>
    <definedName name="_KG440" localSheetId="10">#REF!</definedName>
    <definedName name="_KG440">#REF!</definedName>
    <definedName name="_KG441" localSheetId="8">#REF!</definedName>
    <definedName name="_KG441" localSheetId="10">#REF!</definedName>
    <definedName name="_KG441">#REF!</definedName>
    <definedName name="_KG442" localSheetId="8">#REF!</definedName>
    <definedName name="_KG442" localSheetId="10">#REF!</definedName>
    <definedName name="_KG442">#REF!</definedName>
    <definedName name="_KG443" localSheetId="8">#REF!</definedName>
    <definedName name="_KG443" localSheetId="10">#REF!</definedName>
    <definedName name="_KG443">#REF!</definedName>
    <definedName name="_KG444" localSheetId="8">#REF!</definedName>
    <definedName name="_KG444" localSheetId="10">#REF!</definedName>
    <definedName name="_KG444">#REF!</definedName>
    <definedName name="_KG445" localSheetId="8">#REF!</definedName>
    <definedName name="_KG445" localSheetId="10">#REF!</definedName>
    <definedName name="_KG445">#REF!</definedName>
    <definedName name="_KG446" localSheetId="8">#REF!</definedName>
    <definedName name="_KG446" localSheetId="10">#REF!</definedName>
    <definedName name="_KG446">#REF!</definedName>
    <definedName name="_KG449" localSheetId="8">#REF!</definedName>
    <definedName name="_KG449" localSheetId="10">#REF!</definedName>
    <definedName name="_KG449">#REF!</definedName>
    <definedName name="_KG450" localSheetId="8">#REF!</definedName>
    <definedName name="_KG450" localSheetId="10">#REF!</definedName>
    <definedName name="_KG450">#REF!</definedName>
    <definedName name="_KG451" localSheetId="8">#REF!</definedName>
    <definedName name="_KG451" localSheetId="10">#REF!</definedName>
    <definedName name="_KG451">#REF!</definedName>
    <definedName name="_KG452" localSheetId="8">#REF!</definedName>
    <definedName name="_KG452" localSheetId="10">#REF!</definedName>
    <definedName name="_KG452">#REF!</definedName>
    <definedName name="_KG453" localSheetId="8">#REF!</definedName>
    <definedName name="_KG453" localSheetId="10">#REF!</definedName>
    <definedName name="_KG453">#REF!</definedName>
    <definedName name="_KG454" localSheetId="8">#REF!</definedName>
    <definedName name="_KG454" localSheetId="10">#REF!</definedName>
    <definedName name="_KG454">#REF!</definedName>
    <definedName name="_KG455" localSheetId="8">#REF!</definedName>
    <definedName name="_KG455" localSheetId="10">#REF!</definedName>
    <definedName name="_KG455">#REF!</definedName>
    <definedName name="_KG456" localSheetId="8">#REF!</definedName>
    <definedName name="_KG456" localSheetId="10">#REF!</definedName>
    <definedName name="_KG456">#REF!</definedName>
    <definedName name="_KG457" localSheetId="8">#REF!</definedName>
    <definedName name="_KG457" localSheetId="10">#REF!</definedName>
    <definedName name="_KG457">#REF!</definedName>
    <definedName name="_KG459" localSheetId="8">#REF!</definedName>
    <definedName name="_KG459" localSheetId="10">#REF!</definedName>
    <definedName name="_KG459">#REF!</definedName>
    <definedName name="_KG460" localSheetId="8">#REF!</definedName>
    <definedName name="_KG460" localSheetId="10">#REF!</definedName>
    <definedName name="_KG460">#REF!</definedName>
    <definedName name="_KG461" localSheetId="8">#REF!</definedName>
    <definedName name="_KG461" localSheetId="10">#REF!</definedName>
    <definedName name="_KG461">#REF!</definedName>
    <definedName name="_KG462" localSheetId="8">#REF!</definedName>
    <definedName name="_KG462" localSheetId="10">#REF!</definedName>
    <definedName name="_KG462">#REF!</definedName>
    <definedName name="_KG463" localSheetId="8">#REF!</definedName>
    <definedName name="_KG463" localSheetId="10">#REF!</definedName>
    <definedName name="_KG463">#REF!</definedName>
    <definedName name="_KG464" localSheetId="8">#REF!</definedName>
    <definedName name="_KG464" localSheetId="10">#REF!</definedName>
    <definedName name="_KG464">#REF!</definedName>
    <definedName name="_KG465" localSheetId="8">#REF!</definedName>
    <definedName name="_KG465" localSheetId="10">#REF!</definedName>
    <definedName name="_KG465">#REF!</definedName>
    <definedName name="_KG469" localSheetId="8">#REF!</definedName>
    <definedName name="_KG469" localSheetId="10">#REF!</definedName>
    <definedName name="_KG469">#REF!</definedName>
    <definedName name="_KG470" localSheetId="8">#REF!</definedName>
    <definedName name="_KG470" localSheetId="10">#REF!</definedName>
    <definedName name="_KG470">#REF!</definedName>
    <definedName name="_KG471" localSheetId="8">#REF!</definedName>
    <definedName name="_KG471" localSheetId="10">#REF!</definedName>
    <definedName name="_KG471">#REF!</definedName>
    <definedName name="_KG472" localSheetId="8">#REF!</definedName>
    <definedName name="_KG472" localSheetId="10">#REF!</definedName>
    <definedName name="_KG472">#REF!</definedName>
    <definedName name="_KG473" localSheetId="8">#REF!</definedName>
    <definedName name="_KG473" localSheetId="10">#REF!</definedName>
    <definedName name="_KG473">#REF!</definedName>
    <definedName name="_KG474" localSheetId="8">#REF!</definedName>
    <definedName name="_KG474" localSheetId="10">#REF!</definedName>
    <definedName name="_KG474">#REF!</definedName>
    <definedName name="_KG475" localSheetId="8">#REF!</definedName>
    <definedName name="_KG475" localSheetId="10">#REF!</definedName>
    <definedName name="_KG475">#REF!</definedName>
    <definedName name="_KG476" localSheetId="8">#REF!</definedName>
    <definedName name="_KG476" localSheetId="10">#REF!</definedName>
    <definedName name="_KG476">#REF!</definedName>
    <definedName name="_KG477" localSheetId="8">#REF!</definedName>
    <definedName name="_KG477" localSheetId="10">#REF!</definedName>
    <definedName name="_KG477">#REF!</definedName>
    <definedName name="_KG478" localSheetId="8">#REF!</definedName>
    <definedName name="_KG478" localSheetId="10">#REF!</definedName>
    <definedName name="_KG478">#REF!</definedName>
    <definedName name="_KG479" localSheetId="8">#REF!</definedName>
    <definedName name="_KG479" localSheetId="10">#REF!</definedName>
    <definedName name="_KG479">#REF!</definedName>
    <definedName name="_KG480" localSheetId="8">#REF!</definedName>
    <definedName name="_KG480" localSheetId="10">#REF!</definedName>
    <definedName name="_KG480">#REF!</definedName>
    <definedName name="_KG481" localSheetId="8">#REF!</definedName>
    <definedName name="_KG481" localSheetId="10">#REF!</definedName>
    <definedName name="_KG481">#REF!</definedName>
    <definedName name="_KG482" localSheetId="8">#REF!</definedName>
    <definedName name="_KG482" localSheetId="10">#REF!</definedName>
    <definedName name="_KG482">#REF!</definedName>
    <definedName name="_KG483" localSheetId="8">#REF!</definedName>
    <definedName name="_KG483" localSheetId="10">#REF!</definedName>
    <definedName name="_KG483">#REF!</definedName>
    <definedName name="_KG484" localSheetId="8">#REF!</definedName>
    <definedName name="_KG484" localSheetId="10">#REF!</definedName>
    <definedName name="_KG484">#REF!</definedName>
    <definedName name="_KG485" localSheetId="8">#REF!</definedName>
    <definedName name="_KG485" localSheetId="10">#REF!</definedName>
    <definedName name="_KG485">#REF!</definedName>
    <definedName name="_KG489" localSheetId="8">#REF!</definedName>
    <definedName name="_KG489" localSheetId="10">#REF!</definedName>
    <definedName name="_KG489">#REF!</definedName>
    <definedName name="_KG490" localSheetId="8">#REF!</definedName>
    <definedName name="_KG490" localSheetId="10">#REF!</definedName>
    <definedName name="_KG490">#REF!</definedName>
    <definedName name="_KG491" localSheetId="8">#REF!</definedName>
    <definedName name="_KG491" localSheetId="10">#REF!</definedName>
    <definedName name="_KG491">#REF!</definedName>
    <definedName name="_KG492" localSheetId="8">#REF!</definedName>
    <definedName name="_KG492" localSheetId="10">#REF!</definedName>
    <definedName name="_KG492">#REF!</definedName>
    <definedName name="_KG493" localSheetId="8">#REF!</definedName>
    <definedName name="_KG493" localSheetId="10">#REF!</definedName>
    <definedName name="_KG493">#REF!</definedName>
    <definedName name="_KG494" localSheetId="8">#REF!</definedName>
    <definedName name="_KG494" localSheetId="10">#REF!</definedName>
    <definedName name="_KG494">#REF!</definedName>
    <definedName name="_KG495" localSheetId="8">#REF!</definedName>
    <definedName name="_KG495" localSheetId="10">#REF!</definedName>
    <definedName name="_KG495">#REF!</definedName>
    <definedName name="_KG496" localSheetId="8">#REF!</definedName>
    <definedName name="_KG496" localSheetId="10">#REF!</definedName>
    <definedName name="_KG496">#REF!</definedName>
    <definedName name="_KG497" localSheetId="8">#REF!</definedName>
    <definedName name="_KG497" localSheetId="10">#REF!</definedName>
    <definedName name="_KG497">#REF!</definedName>
    <definedName name="_KG498" localSheetId="8">#REF!</definedName>
    <definedName name="_KG498" localSheetId="10">#REF!</definedName>
    <definedName name="_KG498">#REF!</definedName>
    <definedName name="_KG499" localSheetId="8">#REF!</definedName>
    <definedName name="_KG499" localSheetId="10">#REF!</definedName>
    <definedName name="_KG499">#REF!</definedName>
    <definedName name="_KG500" localSheetId="8">#REF!</definedName>
    <definedName name="_KG500" localSheetId="10">#REF!</definedName>
    <definedName name="_KG500">#REF!</definedName>
    <definedName name="_KG510" localSheetId="8">#REF!</definedName>
    <definedName name="_KG510" localSheetId="10">#REF!</definedName>
    <definedName name="_KG510">#REF!</definedName>
    <definedName name="_KG511" localSheetId="8">#REF!</definedName>
    <definedName name="_KG511" localSheetId="10">#REF!</definedName>
    <definedName name="_KG511">#REF!</definedName>
    <definedName name="_KG512" localSheetId="8">#REF!</definedName>
    <definedName name="_KG512" localSheetId="10">#REF!</definedName>
    <definedName name="_KG512">#REF!</definedName>
    <definedName name="_KG519" localSheetId="8">#REF!</definedName>
    <definedName name="_KG519" localSheetId="10">#REF!</definedName>
    <definedName name="_KG519">#REF!</definedName>
    <definedName name="_KG520" localSheetId="8">#REF!</definedName>
    <definedName name="_KG520" localSheetId="10">#REF!</definedName>
    <definedName name="_KG520">#REF!</definedName>
    <definedName name="_KG521" localSheetId="8">#REF!</definedName>
    <definedName name="_KG521" localSheetId="10">#REF!</definedName>
    <definedName name="_KG521">#REF!</definedName>
    <definedName name="_KG522" localSheetId="8">#REF!</definedName>
    <definedName name="_KG522" localSheetId="10">#REF!</definedName>
    <definedName name="_KG522">#REF!</definedName>
    <definedName name="_KG523" localSheetId="8">#REF!</definedName>
    <definedName name="_KG523" localSheetId="10">#REF!</definedName>
    <definedName name="_KG523">#REF!</definedName>
    <definedName name="_KG524" localSheetId="8">#REF!</definedName>
    <definedName name="_KG524" localSheetId="10">#REF!</definedName>
    <definedName name="_KG524">#REF!</definedName>
    <definedName name="_KG525" localSheetId="8">#REF!</definedName>
    <definedName name="_KG525" localSheetId="10">#REF!</definedName>
    <definedName name="_KG525">#REF!</definedName>
    <definedName name="_KG526" localSheetId="8">#REF!</definedName>
    <definedName name="_KG526" localSheetId="10">#REF!</definedName>
    <definedName name="_KG526">#REF!</definedName>
    <definedName name="_KG527" localSheetId="8">#REF!</definedName>
    <definedName name="_KG527" localSheetId="10">#REF!</definedName>
    <definedName name="_KG527">#REF!</definedName>
    <definedName name="_KG529" localSheetId="8">#REF!</definedName>
    <definedName name="_KG529" localSheetId="10">#REF!</definedName>
    <definedName name="_KG529">#REF!</definedName>
    <definedName name="_KG530" localSheetId="8">#REF!</definedName>
    <definedName name="_KG530" localSheetId="10">#REF!</definedName>
    <definedName name="_KG530">#REF!</definedName>
    <definedName name="_KG531" localSheetId="8">#REF!</definedName>
    <definedName name="_KG531" localSheetId="10">#REF!</definedName>
    <definedName name="_KG531">#REF!</definedName>
    <definedName name="_KG532" localSheetId="8">#REF!</definedName>
    <definedName name="_KG532" localSheetId="10">#REF!</definedName>
    <definedName name="_KG532">#REF!</definedName>
    <definedName name="_KG533" localSheetId="8">#REF!</definedName>
    <definedName name="_KG533" localSheetId="10">#REF!</definedName>
    <definedName name="_KG533">#REF!</definedName>
    <definedName name="_KG534" localSheetId="8">#REF!</definedName>
    <definedName name="_KG534" localSheetId="10">#REF!</definedName>
    <definedName name="_KG534">#REF!</definedName>
    <definedName name="_KG535" localSheetId="8">#REF!</definedName>
    <definedName name="_KG535" localSheetId="10">#REF!</definedName>
    <definedName name="_KG535">#REF!</definedName>
    <definedName name="_KG536" localSheetId="8">#REF!</definedName>
    <definedName name="_KG536" localSheetId="10">#REF!</definedName>
    <definedName name="_KG536">#REF!</definedName>
    <definedName name="_KG537" localSheetId="8">#REF!</definedName>
    <definedName name="_KG537" localSheetId="10">#REF!</definedName>
    <definedName name="_KG537">#REF!</definedName>
    <definedName name="_KG538" localSheetId="8">#REF!</definedName>
    <definedName name="_KG538" localSheetId="10">#REF!</definedName>
    <definedName name="_KG538">#REF!</definedName>
    <definedName name="_KG539" localSheetId="8">#REF!</definedName>
    <definedName name="_KG539" localSheetId="10">#REF!</definedName>
    <definedName name="_KG539">#REF!</definedName>
    <definedName name="_KG540" localSheetId="8">#REF!</definedName>
    <definedName name="_KG540" localSheetId="10">#REF!</definedName>
    <definedName name="_KG540">#REF!</definedName>
    <definedName name="_KG541" localSheetId="8">#REF!</definedName>
    <definedName name="_KG541" localSheetId="10">#REF!</definedName>
    <definedName name="_KG541">#REF!</definedName>
    <definedName name="_KG542" localSheetId="8">#REF!</definedName>
    <definedName name="_KG542" localSheetId="10">#REF!</definedName>
    <definedName name="_KG542">#REF!</definedName>
    <definedName name="_KG543" localSheetId="8">#REF!</definedName>
    <definedName name="_KG543" localSheetId="10">#REF!</definedName>
    <definedName name="_KG543">#REF!</definedName>
    <definedName name="_KG544" localSheetId="8">#REF!</definedName>
    <definedName name="_KG544" localSheetId="10">#REF!</definedName>
    <definedName name="_KG544">#REF!</definedName>
    <definedName name="_KG545" localSheetId="8">#REF!</definedName>
    <definedName name="_KG545" localSheetId="10">#REF!</definedName>
    <definedName name="_KG545">#REF!</definedName>
    <definedName name="_KG546" localSheetId="8">#REF!</definedName>
    <definedName name="_KG546" localSheetId="10">#REF!</definedName>
    <definedName name="_KG546">#REF!</definedName>
    <definedName name="_KG547" localSheetId="8">#REF!</definedName>
    <definedName name="_KG547" localSheetId="10">#REF!</definedName>
    <definedName name="_KG547">#REF!</definedName>
    <definedName name="_KG548" localSheetId="8">#REF!</definedName>
    <definedName name="_KG548" localSheetId="10">#REF!</definedName>
    <definedName name="_KG548">#REF!</definedName>
    <definedName name="_KG549" localSheetId="8">#REF!</definedName>
    <definedName name="_KG549" localSheetId="10">#REF!</definedName>
    <definedName name="_KG549">#REF!</definedName>
    <definedName name="_KG550" localSheetId="8">#REF!</definedName>
    <definedName name="_KG550" localSheetId="10">#REF!</definedName>
    <definedName name="_KG550">#REF!</definedName>
    <definedName name="_KG551" localSheetId="8">#REF!</definedName>
    <definedName name="_KG551" localSheetId="10">#REF!</definedName>
    <definedName name="_KG551">#REF!</definedName>
    <definedName name="_KG552" localSheetId="8">#REF!</definedName>
    <definedName name="_KG552" localSheetId="10">#REF!</definedName>
    <definedName name="_KG552">#REF!</definedName>
    <definedName name="_KG559" localSheetId="8">#REF!</definedName>
    <definedName name="_KG559" localSheetId="10">#REF!</definedName>
    <definedName name="_KG559">#REF!</definedName>
    <definedName name="_KG560" localSheetId="8">#REF!</definedName>
    <definedName name="_KG560" localSheetId="10">#REF!</definedName>
    <definedName name="_KG560">#REF!</definedName>
    <definedName name="_KG561" localSheetId="8">#REF!</definedName>
    <definedName name="_KG561" localSheetId="10">#REF!</definedName>
    <definedName name="_KG561">#REF!</definedName>
    <definedName name="_KG562" localSheetId="8">#REF!</definedName>
    <definedName name="_KG562" localSheetId="10">#REF!</definedName>
    <definedName name="_KG562">#REF!</definedName>
    <definedName name="_KG569" localSheetId="8">#REF!</definedName>
    <definedName name="_KG569" localSheetId="10">#REF!</definedName>
    <definedName name="_KG569">#REF!</definedName>
    <definedName name="_KG570" localSheetId="8">#REF!</definedName>
    <definedName name="_KG570" localSheetId="10">#REF!</definedName>
    <definedName name="_KG570">#REF!</definedName>
    <definedName name="_KG571" localSheetId="8">#REF!</definedName>
    <definedName name="_KG571" localSheetId="10">#REF!</definedName>
    <definedName name="_KG571">#REF!</definedName>
    <definedName name="_KG572" localSheetId="8">#REF!</definedName>
    <definedName name="_KG572" localSheetId="10">#REF!</definedName>
    <definedName name="_KG572">#REF!</definedName>
    <definedName name="_KG573" localSheetId="8">#REF!</definedName>
    <definedName name="_KG573" localSheetId="10">#REF!</definedName>
    <definedName name="_KG573">#REF!</definedName>
    <definedName name="_KG574" localSheetId="8">#REF!</definedName>
    <definedName name="_KG574" localSheetId="10">#REF!</definedName>
    <definedName name="_KG574">#REF!</definedName>
    <definedName name="_KG575" localSheetId="8">#REF!</definedName>
    <definedName name="_KG575" localSheetId="10">#REF!</definedName>
    <definedName name="_KG575">#REF!</definedName>
    <definedName name="_KG576" localSheetId="8">#REF!</definedName>
    <definedName name="_KG576" localSheetId="10">#REF!</definedName>
    <definedName name="_KG576">#REF!</definedName>
    <definedName name="_KG579" localSheetId="8">#REF!</definedName>
    <definedName name="_KG579" localSheetId="10">#REF!</definedName>
    <definedName name="_KG579">#REF!</definedName>
    <definedName name="_KG590" localSheetId="8">#REF!</definedName>
    <definedName name="_KG590" localSheetId="10">#REF!</definedName>
    <definedName name="_KG590">#REF!</definedName>
    <definedName name="_KG591" localSheetId="8">#REF!</definedName>
    <definedName name="_KG591" localSheetId="10">#REF!</definedName>
    <definedName name="_KG591">#REF!</definedName>
    <definedName name="_KG592" localSheetId="8">#REF!</definedName>
    <definedName name="_KG592" localSheetId="10">#REF!</definedName>
    <definedName name="_KG592">#REF!</definedName>
    <definedName name="_KG593" localSheetId="8">#REF!</definedName>
    <definedName name="_KG593" localSheetId="10">#REF!</definedName>
    <definedName name="_KG593">#REF!</definedName>
    <definedName name="_KG594" localSheetId="8">#REF!</definedName>
    <definedName name="_KG594" localSheetId="10">#REF!</definedName>
    <definedName name="_KG594">#REF!</definedName>
    <definedName name="_KG595" localSheetId="8">#REF!</definedName>
    <definedName name="_KG595" localSheetId="10">#REF!</definedName>
    <definedName name="_KG595">#REF!</definedName>
    <definedName name="_KG596" localSheetId="8">#REF!</definedName>
    <definedName name="_KG596" localSheetId="10">#REF!</definedName>
    <definedName name="_KG596">#REF!</definedName>
    <definedName name="_KG597" localSheetId="8">#REF!</definedName>
    <definedName name="_KG597" localSheetId="10">#REF!</definedName>
    <definedName name="_KG597">#REF!</definedName>
    <definedName name="_KG598" localSheetId="8">#REF!</definedName>
    <definedName name="_KG598" localSheetId="10">#REF!</definedName>
    <definedName name="_KG598">#REF!</definedName>
    <definedName name="_KG599" localSheetId="8">#REF!</definedName>
    <definedName name="_KG599" localSheetId="10">#REF!</definedName>
    <definedName name="_KG599">#REF!</definedName>
    <definedName name="_KG600" localSheetId="8">#REF!</definedName>
    <definedName name="_KG600" localSheetId="10">#REF!</definedName>
    <definedName name="_KG600">#REF!</definedName>
    <definedName name="_KG610" localSheetId="8">#REF!</definedName>
    <definedName name="_KG610" localSheetId="10">#REF!</definedName>
    <definedName name="_KG610">#REF!</definedName>
    <definedName name="_KG611" localSheetId="8">#REF!</definedName>
    <definedName name="_KG611" localSheetId="10">#REF!</definedName>
    <definedName name="_KG611">#REF!</definedName>
    <definedName name="_KG612" localSheetId="8">#REF!</definedName>
    <definedName name="_KG612" localSheetId="10">#REF!</definedName>
    <definedName name="_KG612">#REF!</definedName>
    <definedName name="_KG619" localSheetId="8">#REF!</definedName>
    <definedName name="_KG619" localSheetId="10">#REF!</definedName>
    <definedName name="_KG619">#REF!</definedName>
    <definedName name="_KG620" localSheetId="8">#REF!</definedName>
    <definedName name="_KG620" localSheetId="10">#REF!</definedName>
    <definedName name="_KG620">#REF!</definedName>
    <definedName name="_KG621" localSheetId="8">#REF!</definedName>
    <definedName name="_KG621" localSheetId="10">#REF!</definedName>
    <definedName name="_KG621">#REF!</definedName>
    <definedName name="_KG622" localSheetId="8">#REF!</definedName>
    <definedName name="_KG622" localSheetId="10">#REF!</definedName>
    <definedName name="_KG622">#REF!</definedName>
    <definedName name="_KG623" localSheetId="8">#REF!</definedName>
    <definedName name="_KG623" localSheetId="10">#REF!</definedName>
    <definedName name="_KG623">#REF!</definedName>
    <definedName name="_KG629" localSheetId="8">#REF!</definedName>
    <definedName name="_KG629" localSheetId="10">#REF!</definedName>
    <definedName name="_KG629">#REF!</definedName>
    <definedName name="_KG700" localSheetId="8">#REF!</definedName>
    <definedName name="_KG700" localSheetId="10">#REF!</definedName>
    <definedName name="_KG700">#REF!</definedName>
    <definedName name="_KG710" localSheetId="8">#REF!</definedName>
    <definedName name="_KG710" localSheetId="10">#REF!</definedName>
    <definedName name="_KG710">#REF!</definedName>
    <definedName name="_KG711" localSheetId="8">#REF!</definedName>
    <definedName name="_KG711" localSheetId="10">#REF!</definedName>
    <definedName name="_KG711">#REF!</definedName>
    <definedName name="_KG712" localSheetId="8">#REF!</definedName>
    <definedName name="_KG712" localSheetId="10">#REF!</definedName>
    <definedName name="_KG712">#REF!</definedName>
    <definedName name="_KG713" localSheetId="8">#REF!</definedName>
    <definedName name="_KG713" localSheetId="10">#REF!</definedName>
    <definedName name="_KG713">#REF!</definedName>
    <definedName name="_KG719" localSheetId="8">#REF!</definedName>
    <definedName name="_KG719" localSheetId="10">#REF!</definedName>
    <definedName name="_KG719">#REF!</definedName>
    <definedName name="_KG720" localSheetId="8">#REF!</definedName>
    <definedName name="_KG720" localSheetId="10">#REF!</definedName>
    <definedName name="_KG720">#REF!</definedName>
    <definedName name="_KG721" localSheetId="8">#REF!</definedName>
    <definedName name="_KG721" localSheetId="10">#REF!</definedName>
    <definedName name="_KG721">#REF!</definedName>
    <definedName name="_KG722" localSheetId="8">#REF!</definedName>
    <definedName name="_KG722" localSheetId="10">#REF!</definedName>
    <definedName name="_KG722">#REF!</definedName>
    <definedName name="_KG723" localSheetId="8">#REF!</definedName>
    <definedName name="_KG723" localSheetId="10">#REF!</definedName>
    <definedName name="_KG723">#REF!</definedName>
    <definedName name="_KG724" localSheetId="8">#REF!</definedName>
    <definedName name="_KG724" localSheetId="10">#REF!</definedName>
    <definedName name="_KG724">#REF!</definedName>
    <definedName name="_KG725" localSheetId="8">#REF!</definedName>
    <definedName name="_KG725" localSheetId="10">#REF!</definedName>
    <definedName name="_KG725">#REF!</definedName>
    <definedName name="_KG729" localSheetId="8">#REF!</definedName>
    <definedName name="_KG729" localSheetId="10">#REF!</definedName>
    <definedName name="_KG729">#REF!</definedName>
    <definedName name="_KG730" localSheetId="8">#REF!</definedName>
    <definedName name="_KG730" localSheetId="10">#REF!</definedName>
    <definedName name="_KG730">#REF!</definedName>
    <definedName name="_KG731" localSheetId="8">#REF!</definedName>
    <definedName name="_KG731" localSheetId="10">#REF!</definedName>
    <definedName name="_KG731">#REF!</definedName>
    <definedName name="_KG732" localSheetId="8">#REF!</definedName>
    <definedName name="_KG732" localSheetId="10">#REF!</definedName>
    <definedName name="_KG732">#REF!</definedName>
    <definedName name="_KG733" localSheetId="8">#REF!</definedName>
    <definedName name="_KG733" localSheetId="10">#REF!</definedName>
    <definedName name="_KG733">#REF!</definedName>
    <definedName name="_KG734" localSheetId="8">#REF!</definedName>
    <definedName name="_KG734" localSheetId="10">#REF!</definedName>
    <definedName name="_KG734">#REF!</definedName>
    <definedName name="_KG735" localSheetId="8">#REF!</definedName>
    <definedName name="_KG735" localSheetId="10">#REF!</definedName>
    <definedName name="_KG735">#REF!</definedName>
    <definedName name="_KG736" localSheetId="8">#REF!</definedName>
    <definedName name="_KG736" localSheetId="10">#REF!</definedName>
    <definedName name="_KG736">#REF!</definedName>
    <definedName name="_KG739" localSheetId="8">#REF!</definedName>
    <definedName name="_KG739" localSheetId="10">#REF!</definedName>
    <definedName name="_KG739">#REF!</definedName>
    <definedName name="_KG740" localSheetId="8">#REF!</definedName>
    <definedName name="_KG740" localSheetId="10">#REF!</definedName>
    <definedName name="_KG740">#REF!</definedName>
    <definedName name="_KG741" localSheetId="8">#REF!</definedName>
    <definedName name="_KG741" localSheetId="10">#REF!</definedName>
    <definedName name="_KG741">#REF!</definedName>
    <definedName name="_KG742" localSheetId="8">#REF!</definedName>
    <definedName name="_KG742" localSheetId="10">#REF!</definedName>
    <definedName name="_KG742">#REF!</definedName>
    <definedName name="_KG743" localSheetId="8">#REF!</definedName>
    <definedName name="_KG743" localSheetId="10">#REF!</definedName>
    <definedName name="_KG743">#REF!</definedName>
    <definedName name="_KG744" localSheetId="8">#REF!</definedName>
    <definedName name="_KG744" localSheetId="10">#REF!</definedName>
    <definedName name="_KG744">#REF!</definedName>
    <definedName name="_KG745" localSheetId="8">#REF!</definedName>
    <definedName name="_KG745" localSheetId="10">#REF!</definedName>
    <definedName name="_KG745">#REF!</definedName>
    <definedName name="_KG746" localSheetId="8">#REF!</definedName>
    <definedName name="_KG746" localSheetId="10">#REF!</definedName>
    <definedName name="_KG746">#REF!</definedName>
    <definedName name="_KG747" localSheetId="8">#REF!</definedName>
    <definedName name="_KG747" localSheetId="10">#REF!</definedName>
    <definedName name="_KG747">#REF!</definedName>
    <definedName name="_KG748" localSheetId="8">#REF!</definedName>
    <definedName name="_KG748" localSheetId="10">#REF!</definedName>
    <definedName name="_KG748">#REF!</definedName>
    <definedName name="_KG749" localSheetId="8">#REF!</definedName>
    <definedName name="_KG749" localSheetId="10">#REF!</definedName>
    <definedName name="_KG749">#REF!</definedName>
    <definedName name="_KG750" localSheetId="8">#REF!</definedName>
    <definedName name="_KG750" localSheetId="10">#REF!</definedName>
    <definedName name="_KG750">#REF!</definedName>
    <definedName name="_KG751" localSheetId="8">#REF!</definedName>
    <definedName name="_KG751" localSheetId="10">#REF!</definedName>
    <definedName name="_KG751">#REF!</definedName>
    <definedName name="_KG752" localSheetId="8">#REF!</definedName>
    <definedName name="_KG752" localSheetId="10">#REF!</definedName>
    <definedName name="_KG752">#REF!</definedName>
    <definedName name="_KG759" localSheetId="8">#REF!</definedName>
    <definedName name="_KG759" localSheetId="10">#REF!</definedName>
    <definedName name="_KG759">#REF!</definedName>
    <definedName name="_KG760" localSheetId="8">#REF!</definedName>
    <definedName name="_KG760" localSheetId="10">#REF!</definedName>
    <definedName name="_KG760">#REF!</definedName>
    <definedName name="_KG761" localSheetId="8">#REF!</definedName>
    <definedName name="_KG761" localSheetId="10">#REF!</definedName>
    <definedName name="_KG761">#REF!</definedName>
    <definedName name="_KG762" localSheetId="8">#REF!</definedName>
    <definedName name="_KG762" localSheetId="10">#REF!</definedName>
    <definedName name="_KG762">#REF!</definedName>
    <definedName name="_KG763" localSheetId="8">#REF!</definedName>
    <definedName name="_KG763" localSheetId="10">#REF!</definedName>
    <definedName name="_KG763">#REF!</definedName>
    <definedName name="_KG769" localSheetId="8">#REF!</definedName>
    <definedName name="_KG769" localSheetId="10">#REF!</definedName>
    <definedName name="_KG769">#REF!</definedName>
    <definedName name="_KG770" localSheetId="8">#REF!</definedName>
    <definedName name="_KG770" localSheetId="10">#REF!</definedName>
    <definedName name="_KG770">#REF!</definedName>
    <definedName name="_KG771" localSheetId="8">#REF!</definedName>
    <definedName name="_KG771" localSheetId="10">#REF!</definedName>
    <definedName name="_KG771">#REF!</definedName>
    <definedName name="_KG772" localSheetId="8">#REF!</definedName>
    <definedName name="_KG772" localSheetId="10">#REF!</definedName>
    <definedName name="_KG772">#REF!</definedName>
    <definedName name="_KG773" localSheetId="8">#REF!</definedName>
    <definedName name="_KG773" localSheetId="10">#REF!</definedName>
    <definedName name="_KG773">#REF!</definedName>
    <definedName name="_KG774" localSheetId="8">#REF!</definedName>
    <definedName name="_KG774" localSheetId="10">#REF!</definedName>
    <definedName name="_KG774">#REF!</definedName>
    <definedName name="_KG775" localSheetId="8">#REF!</definedName>
    <definedName name="_KG775" localSheetId="10">#REF!</definedName>
    <definedName name="_KG775">#REF!</definedName>
    <definedName name="_KG779" localSheetId="8">#REF!</definedName>
    <definedName name="_KG779" localSheetId="10">#REF!</definedName>
    <definedName name="_KG779">#REF!</definedName>
    <definedName name="_KG790" localSheetId="8">#REF!</definedName>
    <definedName name="_KG790" localSheetId="10">#REF!</definedName>
    <definedName name="_KG790">#REF!</definedName>
    <definedName name="_Ki1">#REF!</definedName>
    <definedName name="_Ki2">#REF!</definedName>
    <definedName name="_ki501">'[60]New Rates'!$K$1804</definedName>
    <definedName name="_KJL0802" localSheetId="8" hidden="1">{#N/A,#N/A,FALSE,"SumD";#N/A,#N/A,FALSE,"ElecD";#N/A,#N/A,FALSE,"MechD";#N/A,#N/A,FALSE,"GeotD";#N/A,#N/A,FALSE,"PrcsD";#N/A,#N/A,FALSE,"TunnD";#N/A,#N/A,FALSE,"CivlD";#N/A,#N/A,FALSE,"NtwkD";#N/A,#N/A,FALSE,"EstgD";#N/A,#N/A,FALSE,"PEngD"}</definedName>
    <definedName name="_KJL0802" localSheetId="3" hidden="1">{#N/A,#N/A,FALSE,"SumD";#N/A,#N/A,FALSE,"ElecD";#N/A,#N/A,FALSE,"MechD";#N/A,#N/A,FALSE,"GeotD";#N/A,#N/A,FALSE,"PrcsD";#N/A,#N/A,FALSE,"TunnD";#N/A,#N/A,FALSE,"CivlD";#N/A,#N/A,FALSE,"NtwkD";#N/A,#N/A,FALSE,"EstgD";#N/A,#N/A,FALSE,"PEngD"}</definedName>
    <definedName name="_KJL0802" localSheetId="5" hidden="1">{#N/A,#N/A,FALSE,"SumD";#N/A,#N/A,FALSE,"ElecD";#N/A,#N/A,FALSE,"MechD";#N/A,#N/A,FALSE,"GeotD";#N/A,#N/A,FALSE,"PrcsD";#N/A,#N/A,FALSE,"TunnD";#N/A,#N/A,FALSE,"CivlD";#N/A,#N/A,FALSE,"NtwkD";#N/A,#N/A,FALSE,"EstgD";#N/A,#N/A,FALSE,"PEngD"}</definedName>
    <definedName name="_KJL0802" localSheetId="10" hidden="1">{#N/A,#N/A,FALSE,"SumD";#N/A,#N/A,FALSE,"ElecD";#N/A,#N/A,FALSE,"MechD";#N/A,#N/A,FALSE,"GeotD";#N/A,#N/A,FALSE,"PrcsD";#N/A,#N/A,FALSE,"TunnD";#N/A,#N/A,FALSE,"CivlD";#N/A,#N/A,FALSE,"NtwkD";#N/A,#N/A,FALSE,"EstgD";#N/A,#N/A,FALSE,"PEngD"}</definedName>
    <definedName name="_KJL0802" hidden="1">{#N/A,#N/A,FALSE,"SumD";#N/A,#N/A,FALSE,"ElecD";#N/A,#N/A,FALSE,"MechD";#N/A,#N/A,FALSE,"GeotD";#N/A,#N/A,FALSE,"PrcsD";#N/A,#N/A,FALSE,"TunnD";#N/A,#N/A,FALSE,"CivlD";#N/A,#N/A,FALSE,"NtwkD";#N/A,#N/A,FALSE,"EstgD";#N/A,#N/A,FALSE,"PEngD"}</definedName>
    <definedName name="_l" localSheetId="5">#REF!</definedName>
    <definedName name="_l">#REF!</definedName>
    <definedName name="_l_1" localSheetId="5">#REF!</definedName>
    <definedName name="_l_1">#REF!</definedName>
    <definedName name="_l_1_1" localSheetId="5">#REF!</definedName>
    <definedName name="_l_1_1">#REF!</definedName>
    <definedName name="_l_4">#REF!</definedName>
    <definedName name="_l_4_1">#REF!</definedName>
    <definedName name="_l_6">#REF!</definedName>
    <definedName name="_L1">#REF!</definedName>
    <definedName name="_lap1" localSheetId="8">#REF!</definedName>
    <definedName name="_lap1" localSheetId="10">#REF!</definedName>
    <definedName name="_lap1">#REF!</definedName>
    <definedName name="_lap2" localSheetId="8">#REF!</definedName>
    <definedName name="_lap2" localSheetId="10">#REF!</definedName>
    <definedName name="_lap2">#REF!</definedName>
    <definedName name="_le3" localSheetId="3" hidden="1">{"'Break down'!$A$4"}</definedName>
    <definedName name="_le3" localSheetId="5" hidden="1">{"'Break down'!$A$4"}</definedName>
    <definedName name="_le3" hidden="1">{"'Break down'!$A$4"}</definedName>
    <definedName name="_LEA1">#REF!</definedName>
    <definedName name="_len2" localSheetId="8">#REF!</definedName>
    <definedName name="_len2" localSheetId="5">#REF!</definedName>
    <definedName name="_len2" localSheetId="10">#REF!</definedName>
    <definedName name="_len2">#REF!</definedName>
    <definedName name="_len3" localSheetId="8">#REF!</definedName>
    <definedName name="_len3" localSheetId="10">#REF!</definedName>
    <definedName name="_len3">#REF!</definedName>
    <definedName name="_LHS700">#REF!</definedName>
    <definedName name="_lin1" localSheetId="5">[57]Measurements!#REF!</definedName>
    <definedName name="_lin1">[57]Measurements!#REF!</definedName>
    <definedName name="_loc1" localSheetId="3">City&amp;" "&amp;State</definedName>
    <definedName name="_loc1" localSheetId="5">City&amp;" "&amp;State</definedName>
    <definedName name="_loc1">City&amp;" "&amp;State</definedName>
    <definedName name="_M" localSheetId="5">[4]Sheet1!#REF!</definedName>
    <definedName name="_M">[4]Sheet1!#REF!</definedName>
    <definedName name="_M_?__" localSheetId="5">[1]PRL!#REF!</definedName>
    <definedName name="_M_?__">[1]PRL!#REF!</definedName>
    <definedName name="_MAN1" localSheetId="5">#REF!</definedName>
    <definedName name="_MAN1">#REF!</definedName>
    <definedName name="_mar16" localSheetId="5">#REF!</definedName>
    <definedName name="_mar16">#REF!</definedName>
    <definedName name="_mar20" localSheetId="5">#REF!</definedName>
    <definedName name="_mar20">#REF!</definedName>
    <definedName name="_mar25">#REF!</definedName>
    <definedName name="_mar32">#REF!</definedName>
    <definedName name="_mar40">#REF!</definedName>
    <definedName name="_mar50">#REF!</definedName>
    <definedName name="_MCC3" localSheetId="8" hidden="1">{#N/A,#N/A,FALSE,"CCTV"}</definedName>
    <definedName name="_MCC3" localSheetId="3" hidden="1">{#N/A,#N/A,FALSE,"CCTV"}</definedName>
    <definedName name="_MCC3" localSheetId="5" hidden="1">{#N/A,#N/A,FALSE,"CCTV"}</definedName>
    <definedName name="_MCC3" localSheetId="10" hidden="1">{#N/A,#N/A,FALSE,"CCTV"}</definedName>
    <definedName name="_MCC3" hidden="1">{#N/A,#N/A,FALSE,"CCTV"}</definedName>
    <definedName name="_mgr2">[57]Tables!$R$96</definedName>
    <definedName name="_mh1" localSheetId="5">[57]Measurements!#REF!</definedName>
    <definedName name="_mh1">[57]Measurements!#REF!</definedName>
    <definedName name="_mh600" localSheetId="5">[57]Measurements!#REF!</definedName>
    <definedName name="_mh600">[57]Measurements!#REF!</definedName>
    <definedName name="_mit2" localSheetId="5">#REF!</definedName>
    <definedName name="_mit2">#REF!</definedName>
    <definedName name="_mit75" localSheetId="5">#REF!</definedName>
    <definedName name="_mit75">#REF!</definedName>
    <definedName name="_MLP0405" localSheetId="5">#REF!</definedName>
    <definedName name="_MLP0405">#REF!</definedName>
    <definedName name="_MN1">#REF!</definedName>
    <definedName name="_N" localSheetId="5">[4]Sheet1!#REF!</definedName>
    <definedName name="_N">[4]Sheet1!#REF!</definedName>
    <definedName name="_new10" localSheetId="8">#REF!</definedName>
    <definedName name="_new10" localSheetId="5">#REF!</definedName>
    <definedName name="_new10" localSheetId="10">#REF!</definedName>
    <definedName name="_new10">#REF!</definedName>
    <definedName name="_new11" localSheetId="8">#REF!</definedName>
    <definedName name="_new11" localSheetId="10">#REF!</definedName>
    <definedName name="_new11">#REF!</definedName>
    <definedName name="_new12" localSheetId="8">#REF!</definedName>
    <definedName name="_new12" localSheetId="10">#REF!</definedName>
    <definedName name="_new12">#REF!</definedName>
    <definedName name="_new13" localSheetId="8">#REF!</definedName>
    <definedName name="_new13" localSheetId="10">#REF!</definedName>
    <definedName name="_new13">#REF!</definedName>
    <definedName name="_new14" localSheetId="8">#REF!</definedName>
    <definedName name="_new14" localSheetId="10">#REF!</definedName>
    <definedName name="_new14">#REF!</definedName>
    <definedName name="_new15" localSheetId="8">#REF!</definedName>
    <definedName name="_new15" localSheetId="10">#REF!</definedName>
    <definedName name="_new15">#REF!</definedName>
    <definedName name="_new16" localSheetId="8">#REF!</definedName>
    <definedName name="_new16" localSheetId="10">#REF!</definedName>
    <definedName name="_new16">#REF!</definedName>
    <definedName name="_new17" localSheetId="8">#REF!</definedName>
    <definedName name="_new17" localSheetId="10">#REF!</definedName>
    <definedName name="_new17">#REF!</definedName>
    <definedName name="_new2" localSheetId="8">#REF!</definedName>
    <definedName name="_new2" localSheetId="10">#REF!</definedName>
    <definedName name="_new2">#REF!</definedName>
    <definedName name="_new3" localSheetId="8">#REF!</definedName>
    <definedName name="_new3" localSheetId="10">#REF!</definedName>
    <definedName name="_new3">#REF!</definedName>
    <definedName name="_new4" localSheetId="8">#REF!</definedName>
    <definedName name="_new4" localSheetId="10">#REF!</definedName>
    <definedName name="_new4">#REF!</definedName>
    <definedName name="_new5" localSheetId="8">#REF!</definedName>
    <definedName name="_new5" localSheetId="10">#REF!</definedName>
    <definedName name="_new5">#REF!</definedName>
    <definedName name="_new6" localSheetId="8">#REF!</definedName>
    <definedName name="_new6" localSheetId="10">#REF!</definedName>
    <definedName name="_new6">#REF!</definedName>
    <definedName name="_new7" localSheetId="8">#REF!</definedName>
    <definedName name="_new7" localSheetId="10">#REF!</definedName>
    <definedName name="_new7">#REF!</definedName>
    <definedName name="_new8" localSheetId="8" hidden="1">[13]GRSummary!#REF!</definedName>
    <definedName name="_new8" localSheetId="10" hidden="1">[13]GRSummary!#REF!</definedName>
    <definedName name="_new8" hidden="1">[13]GRSummary!#REF!</definedName>
    <definedName name="_new9" localSheetId="8">#REF!</definedName>
    <definedName name="_new9" localSheetId="5">#REF!</definedName>
    <definedName name="_new9" localSheetId="10">#REF!</definedName>
    <definedName name="_new9">#REF!</definedName>
    <definedName name="_ngk1109" localSheetId="3" hidden="1">{#N/A,#N/A,FALSE,"估價單  (3)"}</definedName>
    <definedName name="_ngk1109" localSheetId="5" hidden="1">{#N/A,#N/A,FALSE,"估價單  (3)"}</definedName>
    <definedName name="_ngk1109" hidden="1">{#N/A,#N/A,FALSE,"估價單  (3)"}</definedName>
    <definedName name="_ngk1109_2" localSheetId="3" hidden="1">{#N/A,#N/A,FALSE,"估價單  (3)"}</definedName>
    <definedName name="_ngk1109_2" localSheetId="5" hidden="1">{#N/A,#N/A,FALSE,"估價單  (3)"}</definedName>
    <definedName name="_ngk1109_2" hidden="1">{#N/A,#N/A,FALSE,"估價單  (3)"}</definedName>
    <definedName name="_ngk1109_3" localSheetId="3" hidden="1">{#N/A,#N/A,FALSE,"估價單  (3)"}</definedName>
    <definedName name="_ngk1109_3" localSheetId="5" hidden="1">{#N/A,#N/A,FALSE,"估價單  (3)"}</definedName>
    <definedName name="_ngk1109_3" hidden="1">{#N/A,#N/A,FALSE,"估價單  (3)"}</definedName>
    <definedName name="_ngk1109_4" localSheetId="3" hidden="1">{#N/A,#N/A,FALSE,"估價單  (3)"}</definedName>
    <definedName name="_ngk1109_4" localSheetId="5" hidden="1">{#N/A,#N/A,FALSE,"估價單  (3)"}</definedName>
    <definedName name="_ngk1109_4" hidden="1">{#N/A,#N/A,FALSE,"估價單  (3)"}</definedName>
    <definedName name="_ngk1109_5" localSheetId="3" hidden="1">{#N/A,#N/A,FALSE,"估價單  (3)"}</definedName>
    <definedName name="_ngk1109_5" localSheetId="5" hidden="1">{#N/A,#N/A,FALSE,"估價單  (3)"}</definedName>
    <definedName name="_ngk1109_5" hidden="1">{#N/A,#N/A,FALSE,"估價單  (3)"}</definedName>
    <definedName name="_No1" localSheetId="8">#REF!</definedName>
    <definedName name="_No1" localSheetId="5">#REF!</definedName>
    <definedName name="_No1" localSheetId="10">#REF!</definedName>
    <definedName name="_No1">#REF!</definedName>
    <definedName name="_No2" localSheetId="8">#REF!</definedName>
    <definedName name="_No2" localSheetId="10">#REF!</definedName>
    <definedName name="_No2">#REF!</definedName>
    <definedName name="_No3" localSheetId="8">#REF!</definedName>
    <definedName name="_No3" localSheetId="10">#REF!</definedName>
    <definedName name="_No3">#REF!</definedName>
    <definedName name="_nr83" localSheetId="8">#REF!</definedName>
    <definedName name="_nr83" localSheetId="10">#REF!</definedName>
    <definedName name="_nr83">#REF!</definedName>
    <definedName name="_NS1">#REF!</definedName>
    <definedName name="_OCM01">[30]office!$A$19</definedName>
    <definedName name="_od84" localSheetId="8">VLOOKUP(#REF!,'Hardscape Pavers Progress'!PipeInfo,2,FALSE)</definedName>
    <definedName name="_od84" localSheetId="3">VLOOKUP(#REF!,[0]!PipeInfo,2,FALSE)</definedName>
    <definedName name="_od84" localSheetId="5">VLOOKUP(#REF!,[0]!PipeInfo,2,FALSE)</definedName>
    <definedName name="_od84" localSheetId="10">VLOOKUP(#REF!,'Softscape BOQ'!PipeInfo,2,FALSE)</definedName>
    <definedName name="_od84">VLOOKUP(#REF!,[0]!PipeInfo,2,FALSE)</definedName>
    <definedName name="_old2">'[55]Raw Data'!$B$1:$CF$120</definedName>
    <definedName name="_old3" localSheetId="8" hidden="1">{#N/A,#N/A,FALSE,"Summary";#N/A,#N/A,FALSE,"3TJ";#N/A,#N/A,FALSE,"3TN";#N/A,#N/A,FALSE,"3TP";#N/A,#N/A,FALSE,"3SJ";#N/A,#N/A,FALSE,"3CJ";#N/A,#N/A,FALSE,"3CN";#N/A,#N/A,FALSE,"3CP";#N/A,#N/A,FALSE,"3A"}</definedName>
    <definedName name="_old3" localSheetId="3" hidden="1">{#N/A,#N/A,FALSE,"Summary";#N/A,#N/A,FALSE,"3TJ";#N/A,#N/A,FALSE,"3TN";#N/A,#N/A,FALSE,"3TP";#N/A,#N/A,FALSE,"3SJ";#N/A,#N/A,FALSE,"3CJ";#N/A,#N/A,FALSE,"3CN";#N/A,#N/A,FALSE,"3CP";#N/A,#N/A,FALSE,"3A"}</definedName>
    <definedName name="_old3" localSheetId="5" hidden="1">{#N/A,#N/A,FALSE,"Summary";#N/A,#N/A,FALSE,"3TJ";#N/A,#N/A,FALSE,"3TN";#N/A,#N/A,FALSE,"3TP";#N/A,#N/A,FALSE,"3SJ";#N/A,#N/A,FALSE,"3CJ";#N/A,#N/A,FALSE,"3CN";#N/A,#N/A,FALSE,"3CP";#N/A,#N/A,FALSE,"3A"}</definedName>
    <definedName name="_old3" localSheetId="10"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3_2" localSheetId="3" hidden="1">{#N/A,#N/A,FALSE,"Summary";#N/A,#N/A,FALSE,"3TJ";#N/A,#N/A,FALSE,"3TN";#N/A,#N/A,FALSE,"3TP";#N/A,#N/A,FALSE,"3SJ";#N/A,#N/A,FALSE,"3CJ";#N/A,#N/A,FALSE,"3CN";#N/A,#N/A,FALSE,"3CP";#N/A,#N/A,FALSE,"3A"}</definedName>
    <definedName name="_old3_2" localSheetId="5" hidden="1">{#N/A,#N/A,FALSE,"Summary";#N/A,#N/A,FALSE,"3TJ";#N/A,#N/A,FALSE,"3TN";#N/A,#N/A,FALSE,"3TP";#N/A,#N/A,FALSE,"3SJ";#N/A,#N/A,FALSE,"3CJ";#N/A,#N/A,FALSE,"3CN";#N/A,#N/A,FALSE,"3CP";#N/A,#N/A,FALSE,"3A"}</definedName>
    <definedName name="_old3_2" hidden="1">{#N/A,#N/A,FALSE,"Summary";#N/A,#N/A,FALSE,"3TJ";#N/A,#N/A,FALSE,"3TN";#N/A,#N/A,FALSE,"3TP";#N/A,#N/A,FALSE,"3SJ";#N/A,#N/A,FALSE,"3CJ";#N/A,#N/A,FALSE,"3CN";#N/A,#N/A,FALSE,"3CP";#N/A,#N/A,FALSE,"3A"}</definedName>
    <definedName name="_old3_3" localSheetId="3" hidden="1">{#N/A,#N/A,FALSE,"Summary";#N/A,#N/A,FALSE,"3TJ";#N/A,#N/A,FALSE,"3TN";#N/A,#N/A,FALSE,"3TP";#N/A,#N/A,FALSE,"3SJ";#N/A,#N/A,FALSE,"3CJ";#N/A,#N/A,FALSE,"3CN";#N/A,#N/A,FALSE,"3CP";#N/A,#N/A,FALSE,"3A"}</definedName>
    <definedName name="_old3_3" localSheetId="5" hidden="1">{#N/A,#N/A,FALSE,"Summary";#N/A,#N/A,FALSE,"3TJ";#N/A,#N/A,FALSE,"3TN";#N/A,#N/A,FALSE,"3TP";#N/A,#N/A,FALSE,"3SJ";#N/A,#N/A,FALSE,"3CJ";#N/A,#N/A,FALSE,"3CN";#N/A,#N/A,FALSE,"3CP";#N/A,#N/A,FALSE,"3A"}</definedName>
    <definedName name="_old3_3" hidden="1">{#N/A,#N/A,FALSE,"Summary";#N/A,#N/A,FALSE,"3TJ";#N/A,#N/A,FALSE,"3TN";#N/A,#N/A,FALSE,"3TP";#N/A,#N/A,FALSE,"3SJ";#N/A,#N/A,FALSE,"3CJ";#N/A,#N/A,FALSE,"3CN";#N/A,#N/A,FALSE,"3CP";#N/A,#N/A,FALSE,"3A"}</definedName>
    <definedName name="_old3_4" localSheetId="3" hidden="1">{#N/A,#N/A,FALSE,"Summary";#N/A,#N/A,FALSE,"3TJ";#N/A,#N/A,FALSE,"3TN";#N/A,#N/A,FALSE,"3TP";#N/A,#N/A,FALSE,"3SJ";#N/A,#N/A,FALSE,"3CJ";#N/A,#N/A,FALSE,"3CN";#N/A,#N/A,FALSE,"3CP";#N/A,#N/A,FALSE,"3A"}</definedName>
    <definedName name="_old3_4" localSheetId="5" hidden="1">{#N/A,#N/A,FALSE,"Summary";#N/A,#N/A,FALSE,"3TJ";#N/A,#N/A,FALSE,"3TN";#N/A,#N/A,FALSE,"3TP";#N/A,#N/A,FALSE,"3SJ";#N/A,#N/A,FALSE,"3CJ";#N/A,#N/A,FALSE,"3CN";#N/A,#N/A,FALSE,"3CP";#N/A,#N/A,FALSE,"3A"}</definedName>
    <definedName name="_old3_4" hidden="1">{#N/A,#N/A,FALSE,"Summary";#N/A,#N/A,FALSE,"3TJ";#N/A,#N/A,FALSE,"3TN";#N/A,#N/A,FALSE,"3TP";#N/A,#N/A,FALSE,"3SJ";#N/A,#N/A,FALSE,"3CJ";#N/A,#N/A,FALSE,"3CN";#N/A,#N/A,FALSE,"3CP";#N/A,#N/A,FALSE,"3A"}</definedName>
    <definedName name="_old3_5" localSheetId="3" hidden="1">{#N/A,#N/A,FALSE,"Summary";#N/A,#N/A,FALSE,"3TJ";#N/A,#N/A,FALSE,"3TN";#N/A,#N/A,FALSE,"3TP";#N/A,#N/A,FALSE,"3SJ";#N/A,#N/A,FALSE,"3CJ";#N/A,#N/A,FALSE,"3CN";#N/A,#N/A,FALSE,"3CP";#N/A,#N/A,FALSE,"3A"}</definedName>
    <definedName name="_old3_5" localSheetId="5" hidden="1">{#N/A,#N/A,FALSE,"Summary";#N/A,#N/A,FALSE,"3TJ";#N/A,#N/A,FALSE,"3TN";#N/A,#N/A,FALSE,"3TP";#N/A,#N/A,FALSE,"3SJ";#N/A,#N/A,FALSE,"3CJ";#N/A,#N/A,FALSE,"3CN";#N/A,#N/A,FALSE,"3CP";#N/A,#N/A,FALSE,"3A"}</definedName>
    <definedName name="_old3_5" hidden="1">{#N/A,#N/A,FALSE,"Summary";#N/A,#N/A,FALSE,"3TJ";#N/A,#N/A,FALSE,"3TN";#N/A,#N/A,FALSE,"3TP";#N/A,#N/A,FALSE,"3SJ";#N/A,#N/A,FALSE,"3CJ";#N/A,#N/A,FALSE,"3CN";#N/A,#N/A,FALSE,"3CP";#N/A,#N/A,FALSE,"3A"}</definedName>
    <definedName name="_old4">'[55]Raw Data'!$B$1:$CF$120</definedName>
    <definedName name="_old5" localSheetId="8" hidden="1">{#N/A,#N/A,FALSE,"Summary";#N/A,#N/A,FALSE,"3TJ";#N/A,#N/A,FALSE,"3TN";#N/A,#N/A,FALSE,"3TP";#N/A,#N/A,FALSE,"3SJ";#N/A,#N/A,FALSE,"3CJ";#N/A,#N/A,FALSE,"3CN";#N/A,#N/A,FALSE,"3CP";#N/A,#N/A,FALSE,"3A"}</definedName>
    <definedName name="_old5" localSheetId="3" hidden="1">{#N/A,#N/A,FALSE,"Summary";#N/A,#N/A,FALSE,"3TJ";#N/A,#N/A,FALSE,"3TN";#N/A,#N/A,FALSE,"3TP";#N/A,#N/A,FALSE,"3SJ";#N/A,#N/A,FALSE,"3CJ";#N/A,#N/A,FALSE,"3CN";#N/A,#N/A,FALSE,"3CP";#N/A,#N/A,FALSE,"3A"}</definedName>
    <definedName name="_old5" localSheetId="5" hidden="1">{#N/A,#N/A,FALSE,"Summary";#N/A,#N/A,FALSE,"3TJ";#N/A,#N/A,FALSE,"3TN";#N/A,#N/A,FALSE,"3TP";#N/A,#N/A,FALSE,"3SJ";#N/A,#N/A,FALSE,"3CJ";#N/A,#N/A,FALSE,"3CN";#N/A,#N/A,FALSE,"3CP";#N/A,#N/A,FALSE,"3A"}</definedName>
    <definedName name="_old5" localSheetId="10"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5_2" localSheetId="3" hidden="1">{#N/A,#N/A,FALSE,"Summary";#N/A,#N/A,FALSE,"3TJ";#N/A,#N/A,FALSE,"3TN";#N/A,#N/A,FALSE,"3TP";#N/A,#N/A,FALSE,"3SJ";#N/A,#N/A,FALSE,"3CJ";#N/A,#N/A,FALSE,"3CN";#N/A,#N/A,FALSE,"3CP";#N/A,#N/A,FALSE,"3A"}</definedName>
    <definedName name="_old5_2" localSheetId="5" hidden="1">{#N/A,#N/A,FALSE,"Summary";#N/A,#N/A,FALSE,"3TJ";#N/A,#N/A,FALSE,"3TN";#N/A,#N/A,FALSE,"3TP";#N/A,#N/A,FALSE,"3SJ";#N/A,#N/A,FALSE,"3CJ";#N/A,#N/A,FALSE,"3CN";#N/A,#N/A,FALSE,"3CP";#N/A,#N/A,FALSE,"3A"}</definedName>
    <definedName name="_old5_2" hidden="1">{#N/A,#N/A,FALSE,"Summary";#N/A,#N/A,FALSE,"3TJ";#N/A,#N/A,FALSE,"3TN";#N/A,#N/A,FALSE,"3TP";#N/A,#N/A,FALSE,"3SJ";#N/A,#N/A,FALSE,"3CJ";#N/A,#N/A,FALSE,"3CN";#N/A,#N/A,FALSE,"3CP";#N/A,#N/A,FALSE,"3A"}</definedName>
    <definedName name="_old5_3" localSheetId="3" hidden="1">{#N/A,#N/A,FALSE,"Summary";#N/A,#N/A,FALSE,"3TJ";#N/A,#N/A,FALSE,"3TN";#N/A,#N/A,FALSE,"3TP";#N/A,#N/A,FALSE,"3SJ";#N/A,#N/A,FALSE,"3CJ";#N/A,#N/A,FALSE,"3CN";#N/A,#N/A,FALSE,"3CP";#N/A,#N/A,FALSE,"3A"}</definedName>
    <definedName name="_old5_3" localSheetId="5" hidden="1">{#N/A,#N/A,FALSE,"Summary";#N/A,#N/A,FALSE,"3TJ";#N/A,#N/A,FALSE,"3TN";#N/A,#N/A,FALSE,"3TP";#N/A,#N/A,FALSE,"3SJ";#N/A,#N/A,FALSE,"3CJ";#N/A,#N/A,FALSE,"3CN";#N/A,#N/A,FALSE,"3CP";#N/A,#N/A,FALSE,"3A"}</definedName>
    <definedName name="_old5_3" hidden="1">{#N/A,#N/A,FALSE,"Summary";#N/A,#N/A,FALSE,"3TJ";#N/A,#N/A,FALSE,"3TN";#N/A,#N/A,FALSE,"3TP";#N/A,#N/A,FALSE,"3SJ";#N/A,#N/A,FALSE,"3CJ";#N/A,#N/A,FALSE,"3CN";#N/A,#N/A,FALSE,"3CP";#N/A,#N/A,FALSE,"3A"}</definedName>
    <definedName name="_old5_4" localSheetId="3" hidden="1">{#N/A,#N/A,FALSE,"Summary";#N/A,#N/A,FALSE,"3TJ";#N/A,#N/A,FALSE,"3TN";#N/A,#N/A,FALSE,"3TP";#N/A,#N/A,FALSE,"3SJ";#N/A,#N/A,FALSE,"3CJ";#N/A,#N/A,FALSE,"3CN";#N/A,#N/A,FALSE,"3CP";#N/A,#N/A,FALSE,"3A"}</definedName>
    <definedName name="_old5_4" localSheetId="5" hidden="1">{#N/A,#N/A,FALSE,"Summary";#N/A,#N/A,FALSE,"3TJ";#N/A,#N/A,FALSE,"3TN";#N/A,#N/A,FALSE,"3TP";#N/A,#N/A,FALSE,"3SJ";#N/A,#N/A,FALSE,"3CJ";#N/A,#N/A,FALSE,"3CN";#N/A,#N/A,FALSE,"3CP";#N/A,#N/A,FALSE,"3A"}</definedName>
    <definedName name="_old5_4" hidden="1">{#N/A,#N/A,FALSE,"Summary";#N/A,#N/A,FALSE,"3TJ";#N/A,#N/A,FALSE,"3TN";#N/A,#N/A,FALSE,"3TP";#N/A,#N/A,FALSE,"3SJ";#N/A,#N/A,FALSE,"3CJ";#N/A,#N/A,FALSE,"3CN";#N/A,#N/A,FALSE,"3CP";#N/A,#N/A,FALSE,"3A"}</definedName>
    <definedName name="_old5_5" localSheetId="3" hidden="1">{#N/A,#N/A,FALSE,"Summary";#N/A,#N/A,FALSE,"3TJ";#N/A,#N/A,FALSE,"3TN";#N/A,#N/A,FALSE,"3TP";#N/A,#N/A,FALSE,"3SJ";#N/A,#N/A,FALSE,"3CJ";#N/A,#N/A,FALSE,"3CN";#N/A,#N/A,FALSE,"3CP";#N/A,#N/A,FALSE,"3A"}</definedName>
    <definedName name="_old5_5" localSheetId="5" hidden="1">{#N/A,#N/A,FALSE,"Summary";#N/A,#N/A,FALSE,"3TJ";#N/A,#N/A,FALSE,"3TN";#N/A,#N/A,FALSE,"3TP";#N/A,#N/A,FALSE,"3SJ";#N/A,#N/A,FALSE,"3CJ";#N/A,#N/A,FALSE,"3CN";#N/A,#N/A,FALSE,"3CP";#N/A,#N/A,FALSE,"3A"}</definedName>
    <definedName name="_old5_5" hidden="1">{#N/A,#N/A,FALSE,"Summary";#N/A,#N/A,FALSE,"3TJ";#N/A,#N/A,FALSE,"3TN";#N/A,#N/A,FALSE,"3TP";#N/A,#N/A,FALSE,"3SJ";#N/A,#N/A,FALSE,"3CJ";#N/A,#N/A,FALSE,"3CN";#N/A,#N/A,FALSE,"3CP";#N/A,#N/A,FALSE,"3A"}</definedName>
    <definedName name="_old6">'[55]Raw Data'!$B$1:$CF$120</definedName>
    <definedName name="_old7" localSheetId="8" hidden="1">{#N/A,#N/A,FALSE,"Summary";#N/A,#N/A,FALSE,"3TJ";#N/A,#N/A,FALSE,"3TN";#N/A,#N/A,FALSE,"3TP";#N/A,#N/A,FALSE,"3SJ";#N/A,#N/A,FALSE,"3CJ";#N/A,#N/A,FALSE,"3CN";#N/A,#N/A,FALSE,"3CP";#N/A,#N/A,FALSE,"3A"}</definedName>
    <definedName name="_old7" localSheetId="3" hidden="1">{#N/A,#N/A,FALSE,"Summary";#N/A,#N/A,FALSE,"3TJ";#N/A,#N/A,FALSE,"3TN";#N/A,#N/A,FALSE,"3TP";#N/A,#N/A,FALSE,"3SJ";#N/A,#N/A,FALSE,"3CJ";#N/A,#N/A,FALSE,"3CN";#N/A,#N/A,FALSE,"3CP";#N/A,#N/A,FALSE,"3A"}</definedName>
    <definedName name="_old7" localSheetId="5" hidden="1">{#N/A,#N/A,FALSE,"Summary";#N/A,#N/A,FALSE,"3TJ";#N/A,#N/A,FALSE,"3TN";#N/A,#N/A,FALSE,"3TP";#N/A,#N/A,FALSE,"3SJ";#N/A,#N/A,FALSE,"3CJ";#N/A,#N/A,FALSE,"3CN";#N/A,#N/A,FALSE,"3CP";#N/A,#N/A,FALSE,"3A"}</definedName>
    <definedName name="_old7" localSheetId="10"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ld7_2" localSheetId="3" hidden="1">{#N/A,#N/A,FALSE,"Summary";#N/A,#N/A,FALSE,"3TJ";#N/A,#N/A,FALSE,"3TN";#N/A,#N/A,FALSE,"3TP";#N/A,#N/A,FALSE,"3SJ";#N/A,#N/A,FALSE,"3CJ";#N/A,#N/A,FALSE,"3CN";#N/A,#N/A,FALSE,"3CP";#N/A,#N/A,FALSE,"3A"}</definedName>
    <definedName name="_old7_2" localSheetId="5" hidden="1">{#N/A,#N/A,FALSE,"Summary";#N/A,#N/A,FALSE,"3TJ";#N/A,#N/A,FALSE,"3TN";#N/A,#N/A,FALSE,"3TP";#N/A,#N/A,FALSE,"3SJ";#N/A,#N/A,FALSE,"3CJ";#N/A,#N/A,FALSE,"3CN";#N/A,#N/A,FALSE,"3CP";#N/A,#N/A,FALSE,"3A"}</definedName>
    <definedName name="_old7_2" hidden="1">{#N/A,#N/A,FALSE,"Summary";#N/A,#N/A,FALSE,"3TJ";#N/A,#N/A,FALSE,"3TN";#N/A,#N/A,FALSE,"3TP";#N/A,#N/A,FALSE,"3SJ";#N/A,#N/A,FALSE,"3CJ";#N/A,#N/A,FALSE,"3CN";#N/A,#N/A,FALSE,"3CP";#N/A,#N/A,FALSE,"3A"}</definedName>
    <definedName name="_old7_3" localSheetId="3" hidden="1">{#N/A,#N/A,FALSE,"Summary";#N/A,#N/A,FALSE,"3TJ";#N/A,#N/A,FALSE,"3TN";#N/A,#N/A,FALSE,"3TP";#N/A,#N/A,FALSE,"3SJ";#N/A,#N/A,FALSE,"3CJ";#N/A,#N/A,FALSE,"3CN";#N/A,#N/A,FALSE,"3CP";#N/A,#N/A,FALSE,"3A"}</definedName>
    <definedName name="_old7_3" localSheetId="5" hidden="1">{#N/A,#N/A,FALSE,"Summary";#N/A,#N/A,FALSE,"3TJ";#N/A,#N/A,FALSE,"3TN";#N/A,#N/A,FALSE,"3TP";#N/A,#N/A,FALSE,"3SJ";#N/A,#N/A,FALSE,"3CJ";#N/A,#N/A,FALSE,"3CN";#N/A,#N/A,FALSE,"3CP";#N/A,#N/A,FALSE,"3A"}</definedName>
    <definedName name="_old7_3" hidden="1">{#N/A,#N/A,FALSE,"Summary";#N/A,#N/A,FALSE,"3TJ";#N/A,#N/A,FALSE,"3TN";#N/A,#N/A,FALSE,"3TP";#N/A,#N/A,FALSE,"3SJ";#N/A,#N/A,FALSE,"3CJ";#N/A,#N/A,FALSE,"3CN";#N/A,#N/A,FALSE,"3CP";#N/A,#N/A,FALSE,"3A"}</definedName>
    <definedName name="_old7_4" localSheetId="3" hidden="1">{#N/A,#N/A,FALSE,"Summary";#N/A,#N/A,FALSE,"3TJ";#N/A,#N/A,FALSE,"3TN";#N/A,#N/A,FALSE,"3TP";#N/A,#N/A,FALSE,"3SJ";#N/A,#N/A,FALSE,"3CJ";#N/A,#N/A,FALSE,"3CN";#N/A,#N/A,FALSE,"3CP";#N/A,#N/A,FALSE,"3A"}</definedName>
    <definedName name="_old7_4" localSheetId="5" hidden="1">{#N/A,#N/A,FALSE,"Summary";#N/A,#N/A,FALSE,"3TJ";#N/A,#N/A,FALSE,"3TN";#N/A,#N/A,FALSE,"3TP";#N/A,#N/A,FALSE,"3SJ";#N/A,#N/A,FALSE,"3CJ";#N/A,#N/A,FALSE,"3CN";#N/A,#N/A,FALSE,"3CP";#N/A,#N/A,FALSE,"3A"}</definedName>
    <definedName name="_old7_4" hidden="1">{#N/A,#N/A,FALSE,"Summary";#N/A,#N/A,FALSE,"3TJ";#N/A,#N/A,FALSE,"3TN";#N/A,#N/A,FALSE,"3TP";#N/A,#N/A,FALSE,"3SJ";#N/A,#N/A,FALSE,"3CJ";#N/A,#N/A,FALSE,"3CN";#N/A,#N/A,FALSE,"3CP";#N/A,#N/A,FALSE,"3A"}</definedName>
    <definedName name="_old7_5" localSheetId="3" hidden="1">{#N/A,#N/A,FALSE,"Summary";#N/A,#N/A,FALSE,"3TJ";#N/A,#N/A,FALSE,"3TN";#N/A,#N/A,FALSE,"3TP";#N/A,#N/A,FALSE,"3SJ";#N/A,#N/A,FALSE,"3CJ";#N/A,#N/A,FALSE,"3CN";#N/A,#N/A,FALSE,"3CP";#N/A,#N/A,FALSE,"3A"}</definedName>
    <definedName name="_old7_5" localSheetId="5" hidden="1">{#N/A,#N/A,FALSE,"Summary";#N/A,#N/A,FALSE,"3TJ";#N/A,#N/A,FALSE,"3TN";#N/A,#N/A,FALSE,"3TP";#N/A,#N/A,FALSE,"3SJ";#N/A,#N/A,FALSE,"3CJ";#N/A,#N/A,FALSE,"3CN";#N/A,#N/A,FALSE,"3CP";#N/A,#N/A,FALSE,"3A"}</definedName>
    <definedName name="_old7_5" hidden="1">{#N/A,#N/A,FALSE,"Summary";#N/A,#N/A,FALSE,"3TJ";#N/A,#N/A,FALSE,"3TN";#N/A,#N/A,FALSE,"3TP";#N/A,#N/A,FALSE,"3SJ";#N/A,#N/A,FALSE,"3CJ";#N/A,#N/A,FALSE,"3CN";#N/A,#N/A,FALSE,"3CP";#N/A,#N/A,FALSE,"3A"}</definedName>
    <definedName name="_old88" localSheetId="8" hidden="1">{#N/A,#N/A,FALSE,"Summary";#N/A,#N/A,FALSE,"3TJ";#N/A,#N/A,FALSE,"3TN";#N/A,#N/A,FALSE,"3TP";#N/A,#N/A,FALSE,"3SJ";#N/A,#N/A,FALSE,"3CJ";#N/A,#N/A,FALSE,"3CN";#N/A,#N/A,FALSE,"3CP";#N/A,#N/A,FALSE,"3A"}</definedName>
    <definedName name="_old88" localSheetId="3" hidden="1">{#N/A,#N/A,FALSE,"Summary";#N/A,#N/A,FALSE,"3TJ";#N/A,#N/A,FALSE,"3TN";#N/A,#N/A,FALSE,"3TP";#N/A,#N/A,FALSE,"3SJ";#N/A,#N/A,FALSE,"3CJ";#N/A,#N/A,FALSE,"3CN";#N/A,#N/A,FALSE,"3CP";#N/A,#N/A,FALSE,"3A"}</definedName>
    <definedName name="_old88" localSheetId="5" hidden="1">{#N/A,#N/A,FALSE,"Summary";#N/A,#N/A,FALSE,"3TJ";#N/A,#N/A,FALSE,"3TN";#N/A,#N/A,FALSE,"3TP";#N/A,#N/A,FALSE,"3SJ";#N/A,#N/A,FALSE,"3CJ";#N/A,#N/A,FALSE,"3CN";#N/A,#N/A,FALSE,"3CP";#N/A,#N/A,FALSE,"3A"}</definedName>
    <definedName name="_old88" localSheetId="10" hidden="1">{#N/A,#N/A,FALSE,"Summary";#N/A,#N/A,FALSE,"3TJ";#N/A,#N/A,FALSE,"3TN";#N/A,#N/A,FALSE,"3TP";#N/A,#N/A,FALSE,"3SJ";#N/A,#N/A,FALSE,"3CJ";#N/A,#N/A,FALSE,"3CN";#N/A,#N/A,FALSE,"3CP";#N/A,#N/A,FALSE,"3A"}</definedName>
    <definedName name="_old88" hidden="1">{#N/A,#N/A,FALSE,"Summary";#N/A,#N/A,FALSE,"3TJ";#N/A,#N/A,FALSE,"3TN";#N/A,#N/A,FALSE,"3TP";#N/A,#N/A,FALSE,"3SJ";#N/A,#N/A,FALSE,"3CJ";#N/A,#N/A,FALSE,"3CN";#N/A,#N/A,FALSE,"3CP";#N/A,#N/A,FALSE,"3A"}</definedName>
    <definedName name="_Opt1" localSheetId="8">#REF!</definedName>
    <definedName name="_Opt1" localSheetId="10">#REF!</definedName>
    <definedName name="_Opt1">#REF!</definedName>
    <definedName name="_Opt2" localSheetId="8">#REF!</definedName>
    <definedName name="_Opt2" localSheetId="10">#REF!</definedName>
    <definedName name="_Opt2">#REF!</definedName>
    <definedName name="_Opt3" localSheetId="8">#REF!</definedName>
    <definedName name="_Opt3" localSheetId="10">#REF!</definedName>
    <definedName name="_Opt3">#REF!</definedName>
    <definedName name="_Opt4" localSheetId="8">#REF!</definedName>
    <definedName name="_Opt4" localSheetId="10">#REF!</definedName>
    <definedName name="_Opt4">#REF!</definedName>
    <definedName name="_Opt5" localSheetId="8">#REF!</definedName>
    <definedName name="_Opt5" localSheetId="10">#REF!</definedName>
    <definedName name="_Opt5">#REF!</definedName>
    <definedName name="_Option3">#REF!</definedName>
    <definedName name="_Order1" hidden="1">255</definedName>
    <definedName name="_Order2" hidden="1">255</definedName>
    <definedName name="_osl1036" localSheetId="5">[63]bkg!#REF!</definedName>
    <definedName name="_osl1036">[63]bkg!#REF!</definedName>
    <definedName name="_osl2263" localSheetId="5">[63]bkg!#REF!</definedName>
    <definedName name="_osl2263">[63]bkg!#REF!</definedName>
    <definedName name="_osl2266" localSheetId="5">[63]bkg!#REF!</definedName>
    <definedName name="_osl2266">[63]bkg!#REF!</definedName>
    <definedName name="_osl2267" localSheetId="5">[63]bkg!#REF!</definedName>
    <definedName name="_osl2267">[63]bkg!#REF!</definedName>
    <definedName name="_osl2280">[63]bkg!#REF!</definedName>
    <definedName name="_osl2283">[63]bkg!#REF!</definedName>
    <definedName name="_osl2285">[63]bkg!#REF!</definedName>
    <definedName name="_osl238">[63]bkg!#REF!</definedName>
    <definedName name="_OSL3305">[63]bkg!#REF!</definedName>
    <definedName name="_osl4465">[63]cbrd460!#REF!</definedName>
    <definedName name="_osl4466">[63]bkg!#REF!</definedName>
    <definedName name="_osl4473">[63]bkg!#REF!</definedName>
    <definedName name="_osl4474">[63]bkg!#REF!</definedName>
    <definedName name="_osl4476">[63]bkg!#REF!</definedName>
    <definedName name="_OSL4496">[63]bkg!#REF!</definedName>
    <definedName name="_osl4502">[63]bkg!#REF!</definedName>
    <definedName name="_osl4503">[63]bkg!#REF!</definedName>
    <definedName name="_osl4504">[63]bkg!#REF!</definedName>
    <definedName name="_osl478">[63]bkg!#REF!</definedName>
    <definedName name="_osl5427">[63]bkg!#REF!</definedName>
    <definedName name="_osl5431">[63]bkg!#REF!</definedName>
    <definedName name="_osl5432">[63]bkg!#REF!</definedName>
    <definedName name="_osl5440">[63]bkg!#REF!</definedName>
    <definedName name="_osl5442">[63]bkg!#REF!</definedName>
    <definedName name="_osl5449">[63]bkg!#REF!</definedName>
    <definedName name="_osl5451">[63]bkg!#REF!</definedName>
    <definedName name="_osl5452">[63]bkg!#REF!</definedName>
    <definedName name="_osl5453">[63]bkg!#REF!</definedName>
    <definedName name="_osl5464">[63]bkg!#REF!</definedName>
    <definedName name="_osl5479">[63]bkg!#REF!</definedName>
    <definedName name="_osl7708">[63]bcl!#REF!</definedName>
    <definedName name="_osl7709">[63]bcl!#REF!</definedName>
    <definedName name="_osl7710">[63]bcl!#REF!</definedName>
    <definedName name="_osl7711">[63]bcl!#REF!</definedName>
    <definedName name="_osl7713">[63]bcl!#REF!</definedName>
    <definedName name="_osl7714">[63]bcl!#REF!</definedName>
    <definedName name="_osl7718">[63]bcl!#REF!</definedName>
    <definedName name="_osl7719">[63]bcl!#REF!</definedName>
    <definedName name="_osl7768">[63]cbrd460!#REF!</definedName>
    <definedName name="_p" localSheetId="5">#REF!</definedName>
    <definedName name="_p">#REF!</definedName>
    <definedName name="_p_1" localSheetId="5">#REF!</definedName>
    <definedName name="_p_1">#REF!</definedName>
    <definedName name="_p_1_1" localSheetId="5">#REF!</definedName>
    <definedName name="_p_1_1">#REF!</definedName>
    <definedName name="_p_4">#REF!</definedName>
    <definedName name="_p_4_1">#REF!</definedName>
    <definedName name="_p_6">#REF!</definedName>
    <definedName name="_Parse_In" localSheetId="8" hidden="1">[64]PriceSummary!#REF!</definedName>
    <definedName name="_Parse_In" localSheetId="5" hidden="1">[65]PriceSummary!#REF!</definedName>
    <definedName name="_Parse_In" localSheetId="10" hidden="1">[64]PriceSummary!#REF!</definedName>
    <definedName name="_Parse_In" hidden="1">[65]PriceSummary!#REF!</definedName>
    <definedName name="_Parse_Out" localSheetId="8" hidden="1">#REF!</definedName>
    <definedName name="_Parse_Out" localSheetId="5" hidden="1">#REF!</definedName>
    <definedName name="_Parse_Out" localSheetId="10" hidden="1">#REF!</definedName>
    <definedName name="_Parse_Out" hidden="1">#REF!</definedName>
    <definedName name="_PB1" localSheetId="5">#REF!</definedName>
    <definedName name="_PB1">#REF!</definedName>
    <definedName name="_pc1" localSheetId="8">#REF!</definedName>
    <definedName name="_pc1" localSheetId="10">#REF!</definedName>
    <definedName name="_pc1">#REF!</definedName>
    <definedName name="_pc2" localSheetId="8">#REF!</definedName>
    <definedName name="_pc2" localSheetId="10">#REF!</definedName>
    <definedName name="_pc2">#REF!</definedName>
    <definedName name="_pc3" localSheetId="8">#REF!</definedName>
    <definedName name="_pc3" localSheetId="10">#REF!</definedName>
    <definedName name="_pc3">#REF!</definedName>
    <definedName name="_pcc1">#REF!</definedName>
    <definedName name="_pcc2">#REF!</definedName>
    <definedName name="_pcc3">#REF!</definedName>
    <definedName name="_PCC4">#REF!</definedName>
    <definedName name="_pel1" localSheetId="5">[57]Measurements!#REF!</definedName>
    <definedName name="_pel1">[57]Measurements!#REF!</definedName>
    <definedName name="_pg1" localSheetId="5">'[25]Bill No. 3'!#REF!</definedName>
    <definedName name="_pg1">'[25]Bill No. 3'!#REF!</definedName>
    <definedName name="_pg2" localSheetId="5">'[25]Bill No. 3'!#REF!</definedName>
    <definedName name="_pg2">'[25]Bill No. 3'!#REF!</definedName>
    <definedName name="_pg3" localSheetId="5">'[25]Bill No. 3'!#REF!</definedName>
    <definedName name="_pg3">'[25]Bill No. 3'!#REF!</definedName>
    <definedName name="_pg4">'[25]Bill No. 3'!#REF!</definedName>
    <definedName name="_pg5">'[25]Bill No. 3'!#REF!</definedName>
    <definedName name="_pig1">[57]Measurements!#REF!</definedName>
    <definedName name="_pl4" localSheetId="5">#REF!</definedName>
    <definedName name="_pl4">#REF!</definedName>
    <definedName name="_plb1" localSheetId="5">#REF!</definedName>
    <definedName name="_plb1">#REF!</definedName>
    <definedName name="_plb2" localSheetId="5">#REF!</definedName>
    <definedName name="_plb2">#REF!</definedName>
    <definedName name="_plb3">#REF!</definedName>
    <definedName name="_plb4">#REF!</definedName>
    <definedName name="_pls4">#REF!</definedName>
    <definedName name="_pn1" localSheetId="5">'[25]Bill No. 3'!#REF!</definedName>
    <definedName name="_pn1">'[25]Bill No. 3'!#REF!</definedName>
    <definedName name="_pn2" localSheetId="5">'[25]Bill No. 3'!#REF!</definedName>
    <definedName name="_pn2">'[25]Bill No. 3'!#REF!</definedName>
    <definedName name="_pn3" localSheetId="5">'[25]Bill No. 3'!#REF!</definedName>
    <definedName name="_pn3">'[25]Bill No. 3'!#REF!</definedName>
    <definedName name="_pn4" localSheetId="5">'[25]Bill No. 3'!#REF!</definedName>
    <definedName name="_pn4">'[25]Bill No. 3'!#REF!</definedName>
    <definedName name="_pn5">'[25]Bill No. 3'!#REF!</definedName>
    <definedName name="_pop1">[57]Measurements!#REF!</definedName>
    <definedName name="_ppp110" localSheetId="5">#REF!</definedName>
    <definedName name="_ppp110">#REF!</definedName>
    <definedName name="_ppp125" localSheetId="5">#REF!</definedName>
    <definedName name="_ppp125">#REF!</definedName>
    <definedName name="_ppp140" localSheetId="5">#REF!</definedName>
    <definedName name="_ppp140">#REF!</definedName>
    <definedName name="_ppp160">#REF!</definedName>
    <definedName name="_ppp200">#REF!</definedName>
    <definedName name="_ppp225">#REF!</definedName>
    <definedName name="_ppp250">#REF!</definedName>
    <definedName name="_ppp280">#REF!</definedName>
    <definedName name="_ppp315">#REF!</definedName>
    <definedName name="_ppp355">#REF!</definedName>
    <definedName name="_ppp40">#REF!</definedName>
    <definedName name="_ppp400">#REF!</definedName>
    <definedName name="_ppp50">#REF!</definedName>
    <definedName name="_ppp63">#REF!</definedName>
    <definedName name="_ppp75">#REF!</definedName>
    <definedName name="_ppp90">#REF!</definedName>
    <definedName name="_PPR_?__" localSheetId="5">[1]PRL!#REF!</definedName>
    <definedName name="_PPR_?__">[1]PRL!#REF!</definedName>
    <definedName name="_PR1">#N/A</definedName>
    <definedName name="_ps1" localSheetId="5">#REF!</definedName>
    <definedName name="_ps1">#REF!</definedName>
    <definedName name="_ps3" localSheetId="5">#REF!</definedName>
    <definedName name="_ps3">#REF!</definedName>
    <definedName name="_ps4" localSheetId="5">#REF!</definedName>
    <definedName name="_ps4">#REF!</definedName>
    <definedName name="_PVC1" localSheetId="8">#REF!</definedName>
    <definedName name="_PVC1" localSheetId="10">#REF!</definedName>
    <definedName name="_PVC1">#REF!</definedName>
    <definedName name="_pvc110">#REF!</definedName>
    <definedName name="_pvc125">#REF!</definedName>
    <definedName name="_pvc140">#REF!</definedName>
    <definedName name="_pvc160">#REF!</definedName>
    <definedName name="_PVC2" localSheetId="8">#REF!</definedName>
    <definedName name="_PVC2" localSheetId="10">#REF!</definedName>
    <definedName name="_PVC2">#REF!</definedName>
    <definedName name="_PVC20">#REF!</definedName>
    <definedName name="_pvc200">#REF!</definedName>
    <definedName name="_pvc225">#REF!</definedName>
    <definedName name="_PVC25">#REF!</definedName>
    <definedName name="_pvc250">#REF!</definedName>
    <definedName name="_pvc280">#REF!</definedName>
    <definedName name="_pvc315">#REF!</definedName>
    <definedName name="_PVC32">#REF!</definedName>
    <definedName name="_pvc355">#REF!</definedName>
    <definedName name="_pvc40">#REF!</definedName>
    <definedName name="_pvc400">#REF!</definedName>
    <definedName name="_pvc50">#REF!</definedName>
    <definedName name="_pvc63">#REF!</definedName>
    <definedName name="_pvc75">#REF!</definedName>
    <definedName name="_pvc90">#REF!</definedName>
    <definedName name="_Q" localSheetId="5">[4]Sheet1!#REF!</definedName>
    <definedName name="_Q">[4]Sheet1!#REF!</definedName>
    <definedName name="_qty1" localSheetId="8">#REF!</definedName>
    <definedName name="_qty1" localSheetId="5">#REF!</definedName>
    <definedName name="_qty1" localSheetId="10">#REF!</definedName>
    <definedName name="_qty1">#REF!</definedName>
    <definedName name="_R" localSheetId="5">[4]Sheet1!#REF!</definedName>
    <definedName name="_R">[4]Sheet1!#REF!</definedName>
    <definedName name="_RAB002" localSheetId="3" hidden="1">{#N/A,#N/A,TRUE,"Front";#N/A,#N/A,TRUE,"Simple Letter";#N/A,#N/A,TRUE,"Inside";#N/A,#N/A,TRUE,"Contents";#N/A,#N/A,TRUE,"Basis";#N/A,#N/A,TRUE,"Inclusions";#N/A,#N/A,TRUE,"Exclusions";#N/A,#N/A,TRUE,"Areas";#N/A,#N/A,TRUE,"Summary";#N/A,#N/A,TRUE,"Detail"}</definedName>
    <definedName name="_RAB002" localSheetId="5" hidden="1">{#N/A,#N/A,TRUE,"Front";#N/A,#N/A,TRUE,"Simple Letter";#N/A,#N/A,TRUE,"Inside";#N/A,#N/A,TRUE,"Contents";#N/A,#N/A,TRUE,"Basis";#N/A,#N/A,TRUE,"Inclusions";#N/A,#N/A,TRUE,"Exclusions";#N/A,#N/A,TRUE,"Areas";#N/A,#N/A,TRUE,"Summary";#N/A,#N/A,TRUE,"Detail"}</definedName>
    <definedName name="_RAB002" hidden="1">{#N/A,#N/A,TRUE,"Front";#N/A,#N/A,TRUE,"Simple Letter";#N/A,#N/A,TRUE,"Inside";#N/A,#N/A,TRUE,"Contents";#N/A,#N/A,TRUE,"Basis";#N/A,#N/A,TRUE,"Inclusions";#N/A,#N/A,TRUE,"Exclusions";#N/A,#N/A,TRUE,"Areas";#N/A,#N/A,TRUE,"Summary";#N/A,#N/A,TRUE,"Detail"}</definedName>
    <definedName name="_rb1">'[66]India F&amp;S Template'!#REF!</definedName>
    <definedName name="_rb2">'[66]India F&amp;S Template'!#REF!</definedName>
    <definedName name="_RBS1" localSheetId="8">#REF!</definedName>
    <definedName name="_RBS1" localSheetId="5">#REF!</definedName>
    <definedName name="_RBS1" localSheetId="10">#REF!</definedName>
    <definedName name="_RBS1">#REF!</definedName>
    <definedName name="_RE_?__" localSheetId="5">[1]PRL!#REF!</definedName>
    <definedName name="_RE_?__">[1]PRL!#REF!</definedName>
    <definedName name="_RE100" localSheetId="8">#REF!</definedName>
    <definedName name="_RE100" localSheetId="5">#REF!</definedName>
    <definedName name="_RE100" localSheetId="10">#REF!</definedName>
    <definedName name="_RE100">#REF!</definedName>
    <definedName name="_RE104" localSheetId="8">#REF!</definedName>
    <definedName name="_RE104" localSheetId="10">#REF!</definedName>
    <definedName name="_RE104">#REF!</definedName>
    <definedName name="_RE112" localSheetId="8">#REF!</definedName>
    <definedName name="_RE112" localSheetId="10">#REF!</definedName>
    <definedName name="_RE112">#REF!</definedName>
    <definedName name="_RE26" localSheetId="8">#REF!</definedName>
    <definedName name="_RE26" localSheetId="10">#REF!</definedName>
    <definedName name="_RE26">#REF!</definedName>
    <definedName name="_RE28" localSheetId="8">#REF!</definedName>
    <definedName name="_RE28" localSheetId="10">#REF!</definedName>
    <definedName name="_RE28">#REF!</definedName>
    <definedName name="_RE30" localSheetId="8">#REF!</definedName>
    <definedName name="_RE30" localSheetId="10">#REF!</definedName>
    <definedName name="_RE30">#REF!</definedName>
    <definedName name="_RE32" localSheetId="8">#REF!</definedName>
    <definedName name="_RE32" localSheetId="10">#REF!</definedName>
    <definedName name="_RE32">#REF!</definedName>
    <definedName name="_RE34" localSheetId="8">#REF!</definedName>
    <definedName name="_RE34" localSheetId="10">#REF!</definedName>
    <definedName name="_RE34">#REF!</definedName>
    <definedName name="_RE36" localSheetId="8">#REF!</definedName>
    <definedName name="_RE36" localSheetId="10">#REF!</definedName>
    <definedName name="_RE36">#REF!</definedName>
    <definedName name="_RE38" localSheetId="8">#REF!</definedName>
    <definedName name="_RE38" localSheetId="10">#REF!</definedName>
    <definedName name="_RE38">#REF!</definedName>
    <definedName name="_RE40" localSheetId="8">#REF!</definedName>
    <definedName name="_RE40" localSheetId="10">#REF!</definedName>
    <definedName name="_RE40">#REF!</definedName>
    <definedName name="_RE42" localSheetId="8">#REF!</definedName>
    <definedName name="_RE42" localSheetId="10">#REF!</definedName>
    <definedName name="_RE42">#REF!</definedName>
    <definedName name="_RE44" localSheetId="8">#REF!</definedName>
    <definedName name="_RE44" localSheetId="10">#REF!</definedName>
    <definedName name="_RE44">#REF!</definedName>
    <definedName name="_RE48" localSheetId="8">#REF!</definedName>
    <definedName name="_RE48" localSheetId="10">#REF!</definedName>
    <definedName name="_RE48">#REF!</definedName>
    <definedName name="_RE52" localSheetId="8">#REF!</definedName>
    <definedName name="_RE52" localSheetId="10">#REF!</definedName>
    <definedName name="_RE52">#REF!</definedName>
    <definedName name="_RE56" localSheetId="8">#REF!</definedName>
    <definedName name="_RE56" localSheetId="10">#REF!</definedName>
    <definedName name="_RE56">#REF!</definedName>
    <definedName name="_RE60" localSheetId="8">#REF!</definedName>
    <definedName name="_RE60" localSheetId="10">#REF!</definedName>
    <definedName name="_RE60">#REF!</definedName>
    <definedName name="_RE64" localSheetId="8">#REF!</definedName>
    <definedName name="_RE64" localSheetId="10">#REF!</definedName>
    <definedName name="_RE64">#REF!</definedName>
    <definedName name="_RE68" localSheetId="8">#REF!</definedName>
    <definedName name="_RE68" localSheetId="10">#REF!</definedName>
    <definedName name="_RE68">#REF!</definedName>
    <definedName name="_RE72" localSheetId="8">#REF!</definedName>
    <definedName name="_RE72" localSheetId="10">#REF!</definedName>
    <definedName name="_RE72">#REF!</definedName>
    <definedName name="_RE76" localSheetId="8">#REF!</definedName>
    <definedName name="_RE76" localSheetId="10">#REF!</definedName>
    <definedName name="_RE76">#REF!</definedName>
    <definedName name="_RE80" localSheetId="8">#REF!</definedName>
    <definedName name="_RE80" localSheetId="10">#REF!</definedName>
    <definedName name="_RE80">#REF!</definedName>
    <definedName name="_RE88" localSheetId="8">#REF!</definedName>
    <definedName name="_RE88" localSheetId="10">#REF!</definedName>
    <definedName name="_RE88">#REF!</definedName>
    <definedName name="_RE92" localSheetId="8">#REF!</definedName>
    <definedName name="_RE92" localSheetId="10">#REF!</definedName>
    <definedName name="_RE92">#REF!</definedName>
    <definedName name="_RE96" localSheetId="8">#REF!</definedName>
    <definedName name="_RE96" localSheetId="10">#REF!</definedName>
    <definedName name="_RE96">#REF!</definedName>
    <definedName name="_Regression_Int" hidden="1">1</definedName>
    <definedName name="_REM1">#REF!</definedName>
    <definedName name="_REM2">#REF!</definedName>
    <definedName name="_res1" localSheetId="8">[31]Sheet7!#REF!</definedName>
    <definedName name="_res1" localSheetId="5">[44]Sheet7!#REF!</definedName>
    <definedName name="_res1" localSheetId="10">[31]Sheet7!#REF!</definedName>
    <definedName name="_res1">[44]Sheet7!#REF!</definedName>
    <definedName name="_rim4" localSheetId="5">#REF!</definedName>
    <definedName name="_rim4">#REF!</definedName>
    <definedName name="_rm4" localSheetId="5">#REF!</definedName>
    <definedName name="_rm4">#REF!</definedName>
    <definedName name="_RND2">2</definedName>
    <definedName name="_RNLR_?__" localSheetId="5">[1]PRL!#REF!</definedName>
    <definedName name="_RNLR_?__">[1]PRL!#REF!</definedName>
    <definedName name="_rwm25">'[60]M-Book for Conc'!$H$565</definedName>
    <definedName name="_S" localSheetId="5">[4]Sheet1!#REF!</definedName>
    <definedName name="_S">[4]Sheet1!#REF!</definedName>
    <definedName name="_s1" localSheetId="8">#REF!</definedName>
    <definedName name="_s1" localSheetId="5">#REF!</definedName>
    <definedName name="_s1" localSheetId="10">#REF!</definedName>
    <definedName name="_s1">#REF!</definedName>
    <definedName name="_SC1" localSheetId="8">IF(VLOOKUP([33]Option!$G1,'Hardscape Pavers Progress'!TABLE,5)*VLOOKUP([33]Option!$G1,'Hardscape Pavers Progress'!TABLE,9)*[33]Option!$V1*[33]Option!$S1=0,0,VLOOKUP([33]Option!$G1,'Hardscape Pavers Progress'!TABLE,5)*VLOOKUP([33]Option!$G1,'Hardscape Pavers Progress'!TABLE,9)*[33]Option!$V1*[33]Option!$S1)</definedName>
    <definedName name="_SC1" localSheetId="3">IF(VLOOKUP([33]Option!$G1,[0]!Table,5)*VLOOKUP([33]Option!$G1,[0]!Table,9)*[33]Option!$V1*[33]Option!$S1=0,0,VLOOKUP([33]Option!$G1,[0]!Table,5)*VLOOKUP([33]Option!$G1,[0]!Table,9)*[33]Option!$V1*[33]Option!$S1)</definedName>
    <definedName name="_SC1" localSheetId="5">IF(VLOOKUP([33]Option!$G1,[0]!Table,5)*VLOOKUP([33]Option!$G1,[0]!Table,9)*[33]Option!$V1*[33]Option!$S1=0,0,VLOOKUP([33]Option!$G1,[0]!Table,5)*VLOOKUP([33]Option!$G1,[0]!Table,9)*[33]Option!$V1*[33]Option!$S1)</definedName>
    <definedName name="_SC1" localSheetId="10">IF(VLOOKUP([33]Option!$G1,'Softscape BOQ'!TABLE,5)*VLOOKUP([33]Option!$G1,'Softscape BOQ'!TABLE,9)*[33]Option!$V1*[33]Option!$S1=0,0,VLOOKUP([33]Option!$G1,'Softscape BOQ'!TABLE,5)*VLOOKUP([33]Option!$G1,'Softscape BOQ'!TABLE,9)*[33]Option!$V1*[33]Option!$S1)</definedName>
    <definedName name="_SC1">IF(VLOOKUP([33]Option!$G1,[0]!Table,5)*VLOOKUP([33]Option!$G1,[0]!Table,9)*[33]Option!$V1*[33]Option!$S1=0,0,VLOOKUP([33]Option!$G1,[0]!Table,5)*VLOOKUP([33]Option!$G1,[0]!Table,9)*[33]Option!$V1*[33]Option!$S1)</definedName>
    <definedName name="_SCH10" localSheetId="8">#REF!</definedName>
    <definedName name="_SCH10" localSheetId="5">#REF!</definedName>
    <definedName name="_SCH10" localSheetId="10">#REF!</definedName>
    <definedName name="_SCH10">#REF!</definedName>
    <definedName name="_SCH40" localSheetId="8">#REF!</definedName>
    <definedName name="_SCH40" localSheetId="10">#REF!</definedName>
    <definedName name="_SCH40">#REF!</definedName>
    <definedName name="_SCR1">#REF!</definedName>
    <definedName name="_SCR2">#REF!</definedName>
    <definedName name="_SCR3">#REF!</definedName>
    <definedName name="_sdb2">#REF!</definedName>
    <definedName name="_SEC1200" localSheetId="8">#REF!</definedName>
    <definedName name="_SEC1200" localSheetId="10">#REF!</definedName>
    <definedName name="_SEC1200">#REF!</definedName>
    <definedName name="_SEG1">[30]Lab!$H$1:$I$65536</definedName>
    <definedName name="_SET08_1">#N/A</definedName>
    <definedName name="_SET09_1">#N/A</definedName>
    <definedName name="_sft2" localSheetId="8">[45]Sheet1!$Q$3</definedName>
    <definedName name="_sft2" localSheetId="10">[45]Sheet1!$Q$3</definedName>
    <definedName name="_sft2">[66]Sheet1!$Q$3</definedName>
    <definedName name="_SH1" localSheetId="5">#REF!</definedName>
    <definedName name="_SH1">#REF!</definedName>
    <definedName name="_sh13" localSheetId="5">#REF!</definedName>
    <definedName name="_sh13">#REF!</definedName>
    <definedName name="_sh16" localSheetId="5">#REF!</definedName>
    <definedName name="_sh16">#REF!</definedName>
    <definedName name="_sh19">#REF!</definedName>
    <definedName name="_SH2">#REF!</definedName>
    <definedName name="_sh23">#REF!</definedName>
    <definedName name="_sh29">#REF!</definedName>
    <definedName name="_SH3">#REF!</definedName>
    <definedName name="_SH4">#REF!</definedName>
    <definedName name="_SH5">#REF!</definedName>
    <definedName name="_SHR1">#REF!</definedName>
    <definedName name="_SHR2">#REF!</definedName>
    <definedName name="_so1">#REF!</definedName>
    <definedName name="_so2">#REF!</definedName>
    <definedName name="_Soilwall">#REF!</definedName>
    <definedName name="_Sort" localSheetId="8" hidden="1">#REF!</definedName>
    <definedName name="_Sort" localSheetId="10" hidden="1">#REF!</definedName>
    <definedName name="_Sort" hidden="1">#REF!</definedName>
    <definedName name="_ST1">#REF!</definedName>
    <definedName name="_STA1" localSheetId="5">[67]Finishing!#REF!</definedName>
    <definedName name="_STA1">[67]Finishing!#REF!</definedName>
    <definedName name="_sta2" localSheetId="5">[67]Finishing!#REF!</definedName>
    <definedName name="_sta2">[67]Finishing!#REF!</definedName>
    <definedName name="_stb1" localSheetId="5">[67]Finishing!#REF!</definedName>
    <definedName name="_stb1">[67]Finishing!#REF!</definedName>
    <definedName name="_SUM__?_._?___" localSheetId="5">[1]PRL!#REF!</definedName>
    <definedName name="_SUM__?_._?___">[1]PRL!#REF!</definedName>
    <definedName name="_SUMMARY_OF_COS" localSheetId="5">#REF!</definedName>
    <definedName name="_SUMMARY_OF_COS">#REF!</definedName>
    <definedName name="_sw1" localSheetId="8">#REF!</definedName>
    <definedName name="_sw1" localSheetId="5">#REF!</definedName>
    <definedName name="_sw1" localSheetId="10">#REF!</definedName>
    <definedName name="_sw1">#REF!</definedName>
    <definedName name="_sw2" localSheetId="8">#REF!</definedName>
    <definedName name="_sw2" localSheetId="10">#REF!</definedName>
    <definedName name="_sw2">#REF!</definedName>
    <definedName name="_sw3" localSheetId="8">#REF!</definedName>
    <definedName name="_sw3" localSheetId="10">#REF!</definedName>
    <definedName name="_sw3">#REF!</definedName>
    <definedName name="_sw4" localSheetId="8">#REF!</definedName>
    <definedName name="_sw4" localSheetId="10">#REF!</definedName>
    <definedName name="_sw4">#REF!</definedName>
    <definedName name="_sw5" localSheetId="8">#REF!</definedName>
    <definedName name="_sw5" localSheetId="10">#REF!</definedName>
    <definedName name="_sw5">#REF!</definedName>
    <definedName name="_sw6" localSheetId="8">#REF!</definedName>
    <definedName name="_sw6" localSheetId="10">#REF!</definedName>
    <definedName name="_sw6">#REF!</definedName>
    <definedName name="_sw7" localSheetId="8">#REF!</definedName>
    <definedName name="_sw7" localSheetId="10">#REF!</definedName>
    <definedName name="_sw7">#REF!</definedName>
    <definedName name="_sw70609" localSheetId="8">[10]MTP!#REF!</definedName>
    <definedName name="_sw70609" localSheetId="10">[10]MTP!#REF!</definedName>
    <definedName name="_sw70609">[10]MTP!#REF!</definedName>
    <definedName name="_sw8" localSheetId="8">#REF!</definedName>
    <definedName name="_sw8" localSheetId="5">#REF!</definedName>
    <definedName name="_sw8" localSheetId="10">#REF!</definedName>
    <definedName name="_sw8">#REF!</definedName>
    <definedName name="_sy1">[68]Input!$C$14</definedName>
    <definedName name="_T" localSheetId="5">[4]Sheet1!#REF!</definedName>
    <definedName name="_T">[4]Sheet1!#REF!</definedName>
    <definedName name="_tab2" localSheetId="8">#REF!</definedName>
    <definedName name="_tab2" localSheetId="5">#REF!</definedName>
    <definedName name="_tab2" localSheetId="10">#REF!</definedName>
    <definedName name="_tab2">#REF!</definedName>
    <definedName name="_TAB3" localSheetId="5">[69]S!#REF!</definedName>
    <definedName name="_TAB3">[69]S!#REF!</definedName>
    <definedName name="_TAB4" localSheetId="5">[69]S!#REF!</definedName>
    <definedName name="_TAB4">[69]S!#REF!</definedName>
    <definedName name="_tax1" localSheetId="5">#REF!</definedName>
    <definedName name="_tax1">#REF!</definedName>
    <definedName name="_tax2" localSheetId="5">#REF!</definedName>
    <definedName name="_tax2">#REF!</definedName>
    <definedName name="_tax3" localSheetId="5">#REF!</definedName>
    <definedName name="_tax3">#REF!</definedName>
    <definedName name="_tax4">#REF!</definedName>
    <definedName name="_TB2">'[20]SPT vs PHI'!$B$2:$C$65</definedName>
    <definedName name="_tbc2" localSheetId="8">#REF!</definedName>
    <definedName name="_tbc2" localSheetId="5">#REF!</definedName>
    <definedName name="_tbc2" localSheetId="10">#REF!</definedName>
    <definedName name="_tbc2">#REF!</definedName>
    <definedName name="_tbc3" localSheetId="8">#REF!</definedName>
    <definedName name="_tbc3" localSheetId="10">#REF!</definedName>
    <definedName name="_tbc3">#REF!</definedName>
    <definedName name="_TO001">#REF!</definedName>
    <definedName name="_TO002">#REF!</definedName>
    <definedName name="_TO003">#REF!</definedName>
    <definedName name="_TO004">#REF!</definedName>
    <definedName name="_TO005">#REF!</definedName>
    <definedName name="_TO006">#REF!</definedName>
    <definedName name="_TO007">#REF!</definedName>
    <definedName name="_TO008">#REF!</definedName>
    <definedName name="_TO009">#REF!</definedName>
    <definedName name="_TO010">#REF!</definedName>
    <definedName name="_TO011">#REF!</definedName>
    <definedName name="_TO012">#REF!</definedName>
    <definedName name="_TO013">#REF!</definedName>
    <definedName name="_TO014">#REF!</definedName>
    <definedName name="_TO015">#REF!</definedName>
    <definedName name="_TO016">#REF!</definedName>
    <definedName name="_TO017">#REF!</definedName>
    <definedName name="_TO018">#REF!</definedName>
    <definedName name="_TO019">#REF!</definedName>
    <definedName name="_TO020">#REF!</definedName>
    <definedName name="_TO021">#REF!</definedName>
    <definedName name="_TO022">#REF!</definedName>
    <definedName name="_TO023">#REF!</definedName>
    <definedName name="_TO024">#REF!</definedName>
    <definedName name="_TO025">#REF!</definedName>
    <definedName name="_TO026">#REF!</definedName>
    <definedName name="_TO027">#REF!</definedName>
    <definedName name="_TO028">#REF!</definedName>
    <definedName name="_TO029">#REF!</definedName>
    <definedName name="_TO030">#REF!</definedName>
    <definedName name="_TO031">#REF!</definedName>
    <definedName name="_TO032">#REF!</definedName>
    <definedName name="_TO033">#REF!</definedName>
    <definedName name="_TO034">#REF!</definedName>
    <definedName name="_TO035">#REF!</definedName>
    <definedName name="_TO036">#REF!</definedName>
    <definedName name="_TO037">#REF!</definedName>
    <definedName name="_TO038">#REF!</definedName>
    <definedName name="_TO039">#REF!</definedName>
    <definedName name="_TO040">#REF!</definedName>
    <definedName name="_TO041">#REF!</definedName>
    <definedName name="_TO042">#REF!</definedName>
    <definedName name="_TO043">#REF!</definedName>
    <definedName name="_TO044">#REF!</definedName>
    <definedName name="_TO045">#REF!</definedName>
    <definedName name="_TO046">#REF!</definedName>
    <definedName name="_TO047">#REF!</definedName>
    <definedName name="_TO048">#REF!</definedName>
    <definedName name="_TO049">#REF!</definedName>
    <definedName name="_TO050">#REF!</definedName>
    <definedName name="_TO051">#REF!</definedName>
    <definedName name="_TO052">#REF!</definedName>
    <definedName name="_TO053">#REF!</definedName>
    <definedName name="_TO054">#REF!</definedName>
    <definedName name="_TO055">#REF!</definedName>
    <definedName name="_TO056">#REF!</definedName>
    <definedName name="_TO057">#REF!</definedName>
    <definedName name="_TO058">#REF!</definedName>
    <definedName name="_Tri1">#REF!</definedName>
    <definedName name="_TS45">#N/A</definedName>
    <definedName name="_U" localSheetId="5">[4]Sheet1!#REF!</definedName>
    <definedName name="_U">[4]Sheet1!#REF!</definedName>
    <definedName name="_U14" localSheetId="8">#REF!</definedName>
    <definedName name="_U14" localSheetId="5">#REF!</definedName>
    <definedName name="_U14" localSheetId="10">#REF!</definedName>
    <definedName name="_U14">#REF!</definedName>
    <definedName name="_U60" localSheetId="8">#REF!</definedName>
    <definedName name="_U60" localSheetId="10">#REF!</definedName>
    <definedName name="_U60">#REF!</definedName>
    <definedName name="_upa4">[35]upa!$I$1:$M$65536</definedName>
    <definedName name="_uv10" localSheetId="5">#REF!</definedName>
    <definedName name="_uv10">#REF!</definedName>
    <definedName name="_V">[4]Sheet1!#REF!</definedName>
    <definedName name="_V01">#N/A</definedName>
    <definedName name="_vc1">'[9]CT Thang Mo'!$B$34:$H$34</definedName>
    <definedName name="_vc2">'[9]CT Thang Mo'!$B$35:$H$35</definedName>
    <definedName name="_vc3">'[9]CT Thang Mo'!$B$36:$H$36</definedName>
    <definedName name="_w1" localSheetId="8">#REF!</definedName>
    <definedName name="_w1" localSheetId="5">#REF!</definedName>
    <definedName name="_w1" localSheetId="10">#REF!</definedName>
    <definedName name="_w1">#REF!</definedName>
    <definedName name="_wap1" localSheetId="5">#REF!</definedName>
    <definedName name="_wap1">#REF!</definedName>
    <definedName name="_wc1">[57]Measurements!$F$315</definedName>
    <definedName name="_WC2">[57]Measurements!$G$315</definedName>
    <definedName name="_WCD_?__" localSheetId="5">[1]PRL!#REF!</definedName>
    <definedName name="_WCD_?__">[1]PRL!#REF!</definedName>
    <definedName name="_WCH_?__" localSheetId="5">[1]PRL!#REF!</definedName>
    <definedName name="_WCH_?__">[1]PRL!#REF!</definedName>
    <definedName name="_WCS_?__" localSheetId="5">[1]PRL!#REF!</definedName>
    <definedName name="_WCS_?__">[1]PRL!#REF!</definedName>
    <definedName name="_WDC_?__" localSheetId="5">[1]PRL!#REF!</definedName>
    <definedName name="_WDC_?__">[1]PRL!#REF!</definedName>
    <definedName name="_WDR_?__">[1]PRL!#REF!</definedName>
    <definedName name="_wet1">#REF!</definedName>
    <definedName name="_WGF__?__">[1]PRL!#REF!</definedName>
    <definedName name="_WGZY_">[1]PRL!#REF!</definedName>
    <definedName name="_whb1">[57]Measurements!$B$315</definedName>
    <definedName name="_WHB2">[57]Measurements!$C$315</definedName>
    <definedName name="_WHB3">[57]Measurements!$D$315</definedName>
    <definedName name="_WIC_?__" localSheetId="5">[1]PRL!#REF!</definedName>
    <definedName name="_WIC_?__">[1]PRL!#REF!</definedName>
    <definedName name="_wid2" localSheetId="8">#REF!</definedName>
    <definedName name="_wid2" localSheetId="5">#REF!</definedName>
    <definedName name="_wid2" localSheetId="10">#REF!</definedName>
    <definedName name="_wid2">#REF!</definedName>
    <definedName name="_wid3" localSheetId="8">#REF!</definedName>
    <definedName name="_wid3" localSheetId="10">#REF!</definedName>
    <definedName name="_wid3">#REF!</definedName>
    <definedName name="_win1" localSheetId="5">[57]Measurements!#REF!</definedName>
    <definedName name="_win1">[57]Measurements!#REF!</definedName>
    <definedName name="_win2" localSheetId="5">[57]Measurements!#REF!</definedName>
    <definedName name="_win2">[57]Measurements!#REF!</definedName>
    <definedName name="_WIR_?__" localSheetId="5">[1]PRL!#REF!</definedName>
    <definedName name="_WIR_?__">[1]PRL!#REF!</definedName>
    <definedName name="_WP1" localSheetId="8">#REF!</definedName>
    <definedName name="_WP1" localSheetId="5">#REF!</definedName>
    <definedName name="_WP1" localSheetId="10">#REF!</definedName>
    <definedName name="_WP1">#REF!</definedName>
    <definedName name="_wre1">#REF!</definedName>
    <definedName name="_wre10">#REF!</definedName>
    <definedName name="_wre120">#REF!</definedName>
    <definedName name="_wre150">#REF!</definedName>
    <definedName name="_wre16">#REF!</definedName>
    <definedName name="_wre185">#REF!</definedName>
    <definedName name="_wre2">#REF!</definedName>
    <definedName name="_wre240">#REF!</definedName>
    <definedName name="_wre25">#REF!</definedName>
    <definedName name="_wre3">#REF!</definedName>
    <definedName name="_wre300">#REF!</definedName>
    <definedName name="_wre35">#REF!</definedName>
    <definedName name="_wre4">#REF!</definedName>
    <definedName name="_wre400">#REF!</definedName>
    <definedName name="_wre50">#REF!</definedName>
    <definedName name="_wre500">#REF!</definedName>
    <definedName name="_wre6">#REF!</definedName>
    <definedName name="_wre600">#REF!</definedName>
    <definedName name="_wre70">#REF!</definedName>
    <definedName name="_wre95">#REF!</definedName>
    <definedName name="_WTB_" localSheetId="5">[1]PRL!#REF!</definedName>
    <definedName name="_WTB_">[1]PRL!#REF!</definedName>
    <definedName name="_X" localSheetId="5">[4]Sheet1!#REF!</definedName>
    <definedName name="_X">[4]Sheet1!#REF!</definedName>
    <definedName name="_x1" localSheetId="8">#REF!</definedName>
    <definedName name="_x1" localSheetId="5">#REF!</definedName>
    <definedName name="_x1" localSheetId="10">#REF!</definedName>
    <definedName name="_x1">#REF!</definedName>
    <definedName name="_x2" localSheetId="8">#REF!</definedName>
    <definedName name="_x2" localSheetId="10">#REF!</definedName>
    <definedName name="_x2">#REF!</definedName>
    <definedName name="_Y" localSheetId="5">[4]Sheet1!#REF!</definedName>
    <definedName name="_Y">[4]Sheet1!#REF!</definedName>
    <definedName name="_Z" localSheetId="5">[4]Sheet1!#REF!</definedName>
    <definedName name="_Z">[4]Sheet1!#REF!</definedName>
    <definedName name="_zz93" localSheetId="5">#REF!</definedName>
    <definedName name="_zz93">#REF!</definedName>
    <definedName name="A" localSheetId="8">#REF!</definedName>
    <definedName name="A" localSheetId="5">#REF!</definedName>
    <definedName name="A" localSheetId="10">#REF!</definedName>
    <definedName name="A">#REF!</definedName>
    <definedName name="a\">#REF!</definedName>
    <definedName name="a\FGg" localSheetId="8" hidden="1">{#N/A,#N/A,TRUE,"Cover";#N/A,#N/A,TRUE,"Conts";#N/A,#N/A,TRUE,"VOS";#N/A,#N/A,TRUE,"Warrington";#N/A,#N/A,TRUE,"Widnes"}</definedName>
    <definedName name="a\FGg" localSheetId="3" hidden="1">{#N/A,#N/A,TRUE,"Cover";#N/A,#N/A,TRUE,"Conts";#N/A,#N/A,TRUE,"VOS";#N/A,#N/A,TRUE,"Warrington";#N/A,#N/A,TRUE,"Widnes"}</definedName>
    <definedName name="a\FGg" localSheetId="5" hidden="1">{#N/A,#N/A,TRUE,"Cover";#N/A,#N/A,TRUE,"Conts";#N/A,#N/A,TRUE,"VOS";#N/A,#N/A,TRUE,"Warrington";#N/A,#N/A,TRUE,"Widnes"}</definedName>
    <definedName name="a\FGg" localSheetId="10" hidden="1">{#N/A,#N/A,TRUE,"Cover";#N/A,#N/A,TRUE,"Conts";#N/A,#N/A,TRUE,"VOS";#N/A,#N/A,TRUE,"Warrington";#N/A,#N/A,TRUE,"Widnes"}</definedName>
    <definedName name="a\FGg" hidden="1">{#N/A,#N/A,TRUE,"Cover";#N/A,#N/A,TRUE,"Conts";#N/A,#N/A,TRUE,"VOS";#N/A,#N/A,TRUE,"Warrington";#N/A,#N/A,TRUE,"Widnes"}</definedName>
    <definedName name="a\sdasdf" localSheetId="8" hidden="1">{#N/A,#N/A,TRUE,"Cover";#N/A,#N/A,TRUE,"Conts";#N/A,#N/A,TRUE,"VOS";#N/A,#N/A,TRUE,"Warrington";#N/A,#N/A,TRUE,"Widnes"}</definedName>
    <definedName name="a\sdasdf" localSheetId="3" hidden="1">{#N/A,#N/A,TRUE,"Cover";#N/A,#N/A,TRUE,"Conts";#N/A,#N/A,TRUE,"VOS";#N/A,#N/A,TRUE,"Warrington";#N/A,#N/A,TRUE,"Widnes"}</definedName>
    <definedName name="a\sdasdf" localSheetId="5" hidden="1">{#N/A,#N/A,TRUE,"Cover";#N/A,#N/A,TRUE,"Conts";#N/A,#N/A,TRUE,"VOS";#N/A,#N/A,TRUE,"Warrington";#N/A,#N/A,TRUE,"Widnes"}</definedName>
    <definedName name="a\sdasdf" localSheetId="10" hidden="1">{#N/A,#N/A,TRUE,"Cover";#N/A,#N/A,TRUE,"Conts";#N/A,#N/A,TRUE,"VOS";#N/A,#N/A,TRUE,"Warrington";#N/A,#N/A,TRUE,"Widnes"}</definedName>
    <definedName name="a\sdasdf" hidden="1">{#N/A,#N/A,TRUE,"Cover";#N/A,#N/A,TRUE,"Conts";#N/A,#N/A,TRUE,"VOS";#N/A,#N/A,TRUE,"Warrington";#N/A,#N/A,TRUE,"Widnes"}</definedName>
    <definedName name="a___0" localSheetId="5">#REF!</definedName>
    <definedName name="a___0">#REF!</definedName>
    <definedName name="A___0___0">"$#REF!.$#REF!$#REF!:$#REF!$#REF!"</definedName>
    <definedName name="A___0___3">"$#REF!.$#REF!$#REF!:$#REF!$#REF!"</definedName>
    <definedName name="A___0___4">"$#REF!.$#REF!$#REF!:$#REF!$#REF!"</definedName>
    <definedName name="a___13" localSheetId="5">#REF!</definedName>
    <definedName name="a___13">#REF!</definedName>
    <definedName name="A___2" localSheetId="5">#REF!</definedName>
    <definedName name="A___2">#REF!</definedName>
    <definedName name="A___2___0">"$#REF!.$#REF!$#REF!:$#REF!$#REF!"</definedName>
    <definedName name="A___2___3">"$#REF!.$#REF!$#REF!:$#REF!$#REF!"</definedName>
    <definedName name="A___3" localSheetId="5">#REF!</definedName>
    <definedName name="A___3">#REF!</definedName>
    <definedName name="A___3___0">"$#REF!.$#REF!$#REF!:$#REF!$#REF!"</definedName>
    <definedName name="A___3___3">"$#REF!.$#REF!$#REF!:$#REF!$#REF!"</definedName>
    <definedName name="A___3___4">"$#REF!.$#REF!$#REF!:$#REF!$#REF!"</definedName>
    <definedName name="A___4" localSheetId="5">#REF!</definedName>
    <definedName name="A___4">#REF!</definedName>
    <definedName name="A___4___0">"$#REF!.$#REF!$#REF!:$#REF!$#REF!"</definedName>
    <definedName name="A___4___3">"$#REF!.$#REF!$#REF!:$#REF!$#REF!"</definedName>
    <definedName name="A___7">"$#REF!.$#REF!$#REF!:$#REF!$#REF!"</definedName>
    <definedName name="A__360" localSheetId="5">#REF!</definedName>
    <definedName name="A__360">#REF!</definedName>
    <definedName name="A__Formwork">'[70]#REF'!$B$2:$M$49</definedName>
    <definedName name="A_2000_Concrete" localSheetId="5">#REF!</definedName>
    <definedName name="A_2000_Concrete">#REF!</definedName>
    <definedName name="A_22" localSheetId="5">#REF!</definedName>
    <definedName name="A_22">#REF!</definedName>
    <definedName name="A_2500_Concrete" localSheetId="5">#REF!</definedName>
    <definedName name="A_2500_Concrete">#REF!</definedName>
    <definedName name="A_4" localSheetId="8">#REF!</definedName>
    <definedName name="A_4" localSheetId="10">#REF!</definedName>
    <definedName name="A_4">#REF!</definedName>
    <definedName name="A_5" localSheetId="8">#REF!</definedName>
    <definedName name="A_5" localSheetId="10">#REF!</definedName>
    <definedName name="A_5">#REF!</definedName>
    <definedName name="A_6" localSheetId="8">#REF!</definedName>
    <definedName name="A_6" localSheetId="10">#REF!</definedName>
    <definedName name="A_6">#REF!</definedName>
    <definedName name="A_Angle_Screed">#REF!</definedName>
    <definedName name="A_Concrete_Ang.Connection">#REF!</definedName>
    <definedName name="A_Drain_Length">#REF!</definedName>
    <definedName name="A_Hor.Screed">#REF!</definedName>
    <definedName name="A_Prelims" localSheetId="8">#REF!</definedName>
    <definedName name="A_Prelims" localSheetId="10">#REF!</definedName>
    <definedName name="A_Prelims">#REF!</definedName>
    <definedName name="A_Raft_Edge_Length">#REF!</definedName>
    <definedName name="A_raft_ver.Concrete">#REF!</definedName>
    <definedName name="A_Side_FW">#REF!</definedName>
    <definedName name="A_SStrip_L">#REF!</definedName>
    <definedName name="A_Sstrip_Side_Area">#REF!</definedName>
    <definedName name="A_T12RF">#REF!</definedName>
    <definedName name="A_T16RF">#REF!</definedName>
    <definedName name="A_T25RF">#REF!</definedName>
    <definedName name="A_T32RF">#REF!</definedName>
    <definedName name="A_Waterproofing_Ver">#REF!</definedName>
    <definedName name="a0" localSheetId="8">#REF!</definedName>
    <definedName name="a0" localSheetId="10">#REF!</definedName>
    <definedName name="A0">#REF!</definedName>
    <definedName name="A1_">#REF!</definedName>
    <definedName name="A1____0">#REF!</definedName>
    <definedName name="A1____13">#REF!</definedName>
    <definedName name="A1_finalR1">#REF!</definedName>
    <definedName name="A10_">#REF!</definedName>
    <definedName name="A10____0">#REF!</definedName>
    <definedName name="A10____13">#REF!</definedName>
    <definedName name="A13_">#REF!</definedName>
    <definedName name="A13____0">#REF!</definedName>
    <definedName name="A13____13">#REF!</definedName>
    <definedName name="A1595H50">'[69]BLOCK-A (MEA.SHEET)'!$A$1596</definedName>
    <definedName name="A1F" localSheetId="5">#REF!</definedName>
    <definedName name="A1F">#REF!</definedName>
    <definedName name="A1Fsheepiling" localSheetId="5">#REF!</definedName>
    <definedName name="A1Fsheepiling">#REF!</definedName>
    <definedName name="A1Fsheetpiling" localSheetId="5">#REF!</definedName>
    <definedName name="A1Fsheetpiling">#REF!</definedName>
    <definedName name="A1M170" localSheetId="8">#REF!</definedName>
    <definedName name="A1M170" localSheetId="10">#REF!</definedName>
    <definedName name="A1M170">#REF!</definedName>
    <definedName name="A2_">#REF!</definedName>
    <definedName name="A2____0">#REF!</definedName>
    <definedName name="A2____13">#REF!</definedName>
    <definedName name="a2a2a">#REF!</definedName>
    <definedName name="A2Csheetpiling">#REF!</definedName>
    <definedName name="A3_">#REF!</definedName>
    <definedName name="A3____0">#REF!</definedName>
    <definedName name="A3____13">#REF!</definedName>
    <definedName name="A4_">#REF!</definedName>
    <definedName name="A4____0">#REF!</definedName>
    <definedName name="A4____13">#REF!</definedName>
    <definedName name="A4_final">#REF!</definedName>
    <definedName name="A4_finalR1">#REF!</definedName>
    <definedName name="A5_">#REF!</definedName>
    <definedName name="A5____0">#REF!</definedName>
    <definedName name="A5____13">#REF!</definedName>
    <definedName name="A5_steel">#REF!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 localSheetId="8">#REF!</definedName>
    <definedName name="AA" localSheetId="10">#REF!</definedName>
    <definedName name="AA">#REF!</definedName>
    <definedName name="AA_22">#REF!</definedName>
    <definedName name="Aa2a2a">#REF!</definedName>
    <definedName name="AAA" localSheetId="8">#REF!</definedName>
    <definedName name="AAA" localSheetId="10">#REF!</definedName>
    <definedName name="AAA">#REF!</definedName>
    <definedName name="AAA_1">"$#REF!.$#REF!$#REF!:$#REF!$#REF!"</definedName>
    <definedName name="aaaa" localSheetId="8">#REF!</definedName>
    <definedName name="aaaa" localSheetId="10">#REF!</definedName>
    <definedName name="AAAA">#REF!</definedName>
    <definedName name="aaaa1" localSheetId="5" hidden="1">[39]FitOutConfCentre!#REF!</definedName>
    <definedName name="aaaa1" hidden="1">[39]FitOutConfCentre!#REF!</definedName>
    <definedName name="aaaa25a22a5a" localSheetId="5">#REF!</definedName>
    <definedName name="aaaa25a22a5a">#REF!</definedName>
    <definedName name="aaaa5">'[11]#REF'!$A$78</definedName>
    <definedName name="AAAAa" localSheetId="8">#REF!</definedName>
    <definedName name="AAAAA" localSheetId="5">#REF!</definedName>
    <definedName name="AAAAa" localSheetId="10">#REF!</definedName>
    <definedName name="AAAAA">#REF!</definedName>
    <definedName name="aaaaaa" localSheetId="8">#REF!</definedName>
    <definedName name="aaaaaa" localSheetId="10">#REF!</definedName>
    <definedName name="aaaaaa">#N/A</definedName>
    <definedName name="aaaaaaaa" localSheetId="8" hidden="1">{#N/A,#N/A,TRUE,"Cover";#N/A,#N/A,TRUE,"Conts";#N/A,#N/A,TRUE,"VOS";#N/A,#N/A,TRUE,"Warrington";#N/A,#N/A,TRUE,"Widnes"}</definedName>
    <definedName name="aaaaaaaa" localSheetId="3" hidden="1">{#N/A,#N/A,TRUE,"Cover";#N/A,#N/A,TRUE,"Conts";#N/A,#N/A,TRUE,"VOS";#N/A,#N/A,TRUE,"Warrington";#N/A,#N/A,TRUE,"Widnes"}</definedName>
    <definedName name="aaaaaaaa" localSheetId="5" hidden="1">{#N/A,#N/A,TRUE,"Cover";#N/A,#N/A,TRUE,"Conts";#N/A,#N/A,TRUE,"VOS";#N/A,#N/A,TRUE,"Warrington";#N/A,#N/A,TRUE,"Widnes"}</definedName>
    <definedName name="aaaaaaaa" localSheetId="10" hidden="1">{#N/A,#N/A,TRUE,"Cover";#N/A,#N/A,TRUE,"Conts";#N/A,#N/A,TRUE,"VOS";#N/A,#N/A,TRUE,"Warrington";#N/A,#N/A,TRUE,"Widnes"}</definedName>
    <definedName name="aaaaaaaa" hidden="1">{#N/A,#N/A,TRUE,"Cover";#N/A,#N/A,TRUE,"Conts";#N/A,#N/A,TRUE,"VOS";#N/A,#N/A,TRUE,"Warrington";#N/A,#N/A,TRUE,"Widnes"}</definedName>
    <definedName name="aaaaaaaa_2" localSheetId="3" hidden="1">{#N/A,#N/A,TRUE,"Cover";#N/A,#N/A,TRUE,"Conts";#N/A,#N/A,TRUE,"VOS";#N/A,#N/A,TRUE,"Warrington";#N/A,#N/A,TRUE,"Widnes"}</definedName>
    <definedName name="aaaaaaaa_2" localSheetId="5" hidden="1">{#N/A,#N/A,TRUE,"Cover";#N/A,#N/A,TRUE,"Conts";#N/A,#N/A,TRUE,"VOS";#N/A,#N/A,TRUE,"Warrington";#N/A,#N/A,TRUE,"Widnes"}</definedName>
    <definedName name="aaaaaaaa_2" hidden="1">{#N/A,#N/A,TRUE,"Cover";#N/A,#N/A,TRUE,"Conts";#N/A,#N/A,TRUE,"VOS";#N/A,#N/A,TRUE,"Warrington";#N/A,#N/A,TRUE,"Widnes"}</definedName>
    <definedName name="aaaaaaaa_3" localSheetId="3" hidden="1">{#N/A,#N/A,TRUE,"Cover";#N/A,#N/A,TRUE,"Conts";#N/A,#N/A,TRUE,"VOS";#N/A,#N/A,TRUE,"Warrington";#N/A,#N/A,TRUE,"Widnes"}</definedName>
    <definedName name="aaaaaaaa_3" localSheetId="5" hidden="1">{#N/A,#N/A,TRUE,"Cover";#N/A,#N/A,TRUE,"Conts";#N/A,#N/A,TRUE,"VOS";#N/A,#N/A,TRUE,"Warrington";#N/A,#N/A,TRUE,"Widnes"}</definedName>
    <definedName name="aaaaaaaa_3" hidden="1">{#N/A,#N/A,TRUE,"Cover";#N/A,#N/A,TRUE,"Conts";#N/A,#N/A,TRUE,"VOS";#N/A,#N/A,TRUE,"Warrington";#N/A,#N/A,TRUE,"Widnes"}</definedName>
    <definedName name="aaaaaaaa_4" localSheetId="3" hidden="1">{#N/A,#N/A,TRUE,"Cover";#N/A,#N/A,TRUE,"Conts";#N/A,#N/A,TRUE,"VOS";#N/A,#N/A,TRUE,"Warrington";#N/A,#N/A,TRUE,"Widnes"}</definedName>
    <definedName name="aaaaaaaa_4" localSheetId="5" hidden="1">{#N/A,#N/A,TRUE,"Cover";#N/A,#N/A,TRUE,"Conts";#N/A,#N/A,TRUE,"VOS";#N/A,#N/A,TRUE,"Warrington";#N/A,#N/A,TRUE,"Widnes"}</definedName>
    <definedName name="aaaaaaaa_4" hidden="1">{#N/A,#N/A,TRUE,"Cover";#N/A,#N/A,TRUE,"Conts";#N/A,#N/A,TRUE,"VOS";#N/A,#N/A,TRUE,"Warrington";#N/A,#N/A,TRUE,"Widnes"}</definedName>
    <definedName name="aaaaaaaa_5" localSheetId="3" hidden="1">{#N/A,#N/A,TRUE,"Cover";#N/A,#N/A,TRUE,"Conts";#N/A,#N/A,TRUE,"VOS";#N/A,#N/A,TRUE,"Warrington";#N/A,#N/A,TRUE,"Widnes"}</definedName>
    <definedName name="aaaaaaaa_5" localSheetId="5" hidden="1">{#N/A,#N/A,TRUE,"Cover";#N/A,#N/A,TRUE,"Conts";#N/A,#N/A,TRUE,"VOS";#N/A,#N/A,TRUE,"Warrington";#N/A,#N/A,TRUE,"Widnes"}</definedName>
    <definedName name="aaaaaaaa_5" hidden="1">{#N/A,#N/A,TRUE,"Cover";#N/A,#N/A,TRUE,"Conts";#N/A,#N/A,TRUE,"VOS";#N/A,#N/A,TRUE,"Warrington";#N/A,#N/A,TRUE,"Widnes"}</definedName>
    <definedName name="aaaaaaaaaaa" localSheetId="5">#REF!</definedName>
    <definedName name="aaaaaaaaaaa">#REF!</definedName>
    <definedName name="aaaaaaaaaaaa" localSheetId="8">[69]Basis!#REF!</definedName>
    <definedName name="aaaaaaaaaaaa" localSheetId="5">[69]Basis!#REF!</definedName>
    <definedName name="aaaaaaaaaaaa" localSheetId="10">[69]Basis!#REF!</definedName>
    <definedName name="aaaaaaaaaaaa">[69]Basis!#REF!</definedName>
    <definedName name="aaaaaaaaaaaaa" localSheetId="5">#REF!</definedName>
    <definedName name="aaaaaaaaaaaaa">#REF!</definedName>
    <definedName name="AAAAAAAAAAAAAAAAA" localSheetId="5" hidden="1">[40]FitOutConfCentre!#REF!</definedName>
    <definedName name="AAAAAAAAAAAAAAAAA" hidden="1">[40]FitOutConfCentre!#REF!</definedName>
    <definedName name="aaaaaaaaaaaaaaaaaaa" localSheetId="8">#REF!</definedName>
    <definedName name="aaaaaaaaaaaaaaaaaaa" localSheetId="5">#REF!</definedName>
    <definedName name="aaaaaaaaaaaaaaaaaaa" localSheetId="10">#REF!</definedName>
    <definedName name="aaaaaaaaaaaaaaaaaaa">#REF!</definedName>
    <definedName name="aaaaaaaaaaaaaaaaaaaaa" localSheetId="8">#REF!</definedName>
    <definedName name="aaaaaaaaaaaaaaaaaaaaa" localSheetId="10">#REF!</definedName>
    <definedName name="aaaaaaaaaaaaaaaaaaaaa">#REF!</definedName>
    <definedName name="aaaaaaaaaaaaaaaaaaaaaa" localSheetId="8">#REF!</definedName>
    <definedName name="aaaaaaaaaaaaaaaaaaaaaa" localSheetId="10">#REF!</definedName>
    <definedName name="aaaaaaaaaaaaaaaaaaaaaa">#REF!</definedName>
    <definedName name="aaaaaaaaaaaaaaaaaaaaaaaa" localSheetId="8">#REF!</definedName>
    <definedName name="aaaaaaaaaaaaaaaaaaaaaaaa" localSheetId="10">#REF!</definedName>
    <definedName name="aaaaaaaaaaaaaaaaaaaaaaaa">#REF!</definedName>
    <definedName name="aaaaaaaaaaaaaaaaaaaaaaaaaaaaa" localSheetId="8">#REF!</definedName>
    <definedName name="aaaaaaaaaaaaaaaaaaaaaaaaaaaaa" localSheetId="10">#REF!</definedName>
    <definedName name="aaaaaaaaaaaaaaaaaaaaaaaaaaaaa">#REF!</definedName>
    <definedName name="AAB">#REF!</definedName>
    <definedName name="AAC">#REF!</definedName>
    <definedName name="aad">#REF!</definedName>
    <definedName name="aadawawdaW">#REF!</definedName>
    <definedName name="aadfadsafds">#REF!</definedName>
    <definedName name="AAE">#REF!</definedName>
    <definedName name="AAF">#REF!</definedName>
    <definedName name="aag">#REF!</definedName>
    <definedName name="Aapp" localSheetId="8">#REF!</definedName>
    <definedName name="Aapp" localSheetId="10">#REF!</definedName>
    <definedName name="Aapp">#REF!</definedName>
    <definedName name="aasss" localSheetId="8">#REF!</definedName>
    <definedName name="aasss" localSheetId="10">#REF!</definedName>
    <definedName name="aasss">#REF!</definedName>
    <definedName name="ab" localSheetId="8" hidden="1">{#N/A,#N/A,FALSE,"SumD";#N/A,#N/A,FALSE,"ElecD";#N/A,#N/A,FALSE,"MechD";#N/A,#N/A,FALSE,"GeotD";#N/A,#N/A,FALSE,"PrcsD";#N/A,#N/A,FALSE,"TunnD";#N/A,#N/A,FALSE,"CivlD";#N/A,#N/A,FALSE,"NtwkD";#N/A,#N/A,FALSE,"EstgD";#N/A,#N/A,FALSE,"PEngD"}</definedName>
    <definedName name="AB" localSheetId="5">#REF!</definedName>
    <definedName name="ab" localSheetId="10" hidden="1">{#N/A,#N/A,FALSE,"SumD";#N/A,#N/A,FALSE,"ElecD";#N/A,#N/A,FALSE,"MechD";#N/A,#N/A,FALSE,"GeotD";#N/A,#N/A,FALSE,"PrcsD";#N/A,#N/A,FALSE,"TunnD";#N/A,#N/A,FALSE,"CivlD";#N/A,#N/A,FALSE,"NtwkD";#N/A,#N/A,FALSE,"EstgD";#N/A,#N/A,FALSE,"PEngD"}</definedName>
    <definedName name="AB">#REF!</definedName>
    <definedName name="abb">'[71]#REF'!$O$4:$O$9</definedName>
    <definedName name="abc" localSheetId="8">#REF!</definedName>
    <definedName name="abc" localSheetId="5">#REF!</definedName>
    <definedName name="abc" localSheetId="10">#REF!</definedName>
    <definedName name="abc">#REF!</definedName>
    <definedName name="ABCD" localSheetId="8">#REF!</definedName>
    <definedName name="ABCD" localSheetId="10">#REF!</definedName>
    <definedName name="abcd">#REF!</definedName>
    <definedName name="abed">#REF!</definedName>
    <definedName name="abel" localSheetId="8" hidden="1">[64]PriceSummary!#REF!</definedName>
    <definedName name="abel" localSheetId="10" hidden="1">[64]PriceSummary!#REF!</definedName>
    <definedName name="abel" hidden="1">[64]PriceSummary!#REF!</definedName>
    <definedName name="Abner" localSheetId="8">#REF!</definedName>
    <definedName name="Abner" localSheetId="5">#REF!</definedName>
    <definedName name="Abner" localSheetId="10">#REF!</definedName>
    <definedName name="Abner">#REF!</definedName>
    <definedName name="Abst" localSheetId="5">#REF!</definedName>
    <definedName name="Abst">#REF!</definedName>
    <definedName name="ABSTRACT" localSheetId="8">#REF!</definedName>
    <definedName name="ABSTRACT" localSheetId="10">#REF!</definedName>
    <definedName name="ABSTRACT">#REF!</definedName>
    <definedName name="abstractEB" localSheetId="3" hidden="1">{#N/A,#N/A,TRUE,"Front";#N/A,#N/A,TRUE,"Simple Letter";#N/A,#N/A,TRUE,"Inside";#N/A,#N/A,TRUE,"Contents";#N/A,#N/A,TRUE,"Basis";#N/A,#N/A,TRUE,"Inclusions";#N/A,#N/A,TRUE,"Exclusions";#N/A,#N/A,TRUE,"Areas";#N/A,#N/A,TRUE,"Summary";#N/A,#N/A,TRUE,"Detail"}</definedName>
    <definedName name="abstractEB" localSheetId="5" hidden="1">{#N/A,#N/A,TRUE,"Front";#N/A,#N/A,TRUE,"Simple Letter";#N/A,#N/A,TRUE,"Inside";#N/A,#N/A,TRUE,"Contents";#N/A,#N/A,TRUE,"Basis";#N/A,#N/A,TRUE,"Inclusions";#N/A,#N/A,TRUE,"Exclusions";#N/A,#N/A,TRUE,"Areas";#N/A,#N/A,TRUE,"Summary";#N/A,#N/A,TRUE,"Detail"}</definedName>
    <definedName name="abstractEB" hidden="1">{#N/A,#N/A,TRUE,"Front";#N/A,#N/A,TRUE,"Simple Letter";#N/A,#N/A,TRUE,"Inside";#N/A,#N/A,TRUE,"Contents";#N/A,#N/A,TRUE,"Basis";#N/A,#N/A,TRUE,"Inclusions";#N/A,#N/A,TRUE,"Exclusions";#N/A,#N/A,TRUE,"Areas";#N/A,#N/A,TRUE,"Summary";#N/A,#N/A,TRUE,"Detail"}</definedName>
    <definedName name="abtarea" localSheetId="8">#REF!</definedName>
    <definedName name="abtarea" localSheetId="5">#REF!</definedName>
    <definedName name="abtarea" localSheetId="10">#REF!</definedName>
    <definedName name="abtarea">#REF!</definedName>
    <definedName name="abtends" localSheetId="8">#REF!</definedName>
    <definedName name="abtends" localSheetId="10">#REF!</definedName>
    <definedName name="abtends">#REF!</definedName>
    <definedName name="abtpi" localSheetId="8">#REF!</definedName>
    <definedName name="abtpi" localSheetId="10">#REF!</definedName>
    <definedName name="abtpi">#REF!</definedName>
    <definedName name="abtpiledia" localSheetId="8">#REF!</definedName>
    <definedName name="abtpiledia" localSheetId="10">#REF!</definedName>
    <definedName name="abtpiledia">#REF!</definedName>
    <definedName name="abutpiles" localSheetId="8">#REF!</definedName>
    <definedName name="abutpiles" localSheetId="10">#REF!</definedName>
    <definedName name="abutpiles">#REF!</definedName>
    <definedName name="ac" localSheetId="8">#REF!</definedName>
    <definedName name="ac" localSheetId="10">#REF!</definedName>
    <definedName name="Ac">#REF!</definedName>
    <definedName name="AC_Centrif_fan">'[72]M-Mech Progress'!$W$204</definedName>
    <definedName name="AC_Ductwork_Accessories">'[72]M-Mech Progress'!$AI$69</definedName>
    <definedName name="AC_Expansion_units">'[72]M-Mech Progress'!$AU$69</definedName>
    <definedName name="AC_FAHU">'[72]M-Mech Progress'!$K$204</definedName>
    <definedName name="AC_heat_exchangers">'[72]M-Mech Progress'!$W$137</definedName>
    <definedName name="AC_pumps">'[72]M-Mech Progress'!$Q$137</definedName>
    <definedName name="ACA" localSheetId="8">#REF!</definedName>
    <definedName name="ACA" localSheetId="5">#REF!</definedName>
    <definedName name="ACA" localSheetId="10">#REF!</definedName>
    <definedName name="ACA">#REF!</definedName>
    <definedName name="Acap" localSheetId="8">#REF!</definedName>
    <definedName name="Acap" localSheetId="10">#REF!</definedName>
    <definedName name="Acap">#REF!</definedName>
    <definedName name="ACC" localSheetId="8" hidden="1">{#N/A,#N/A,TRUE,"Cover";#N/A,#N/A,TRUE,"Conts";#N/A,#N/A,TRUE,"VOS";#N/A,#N/A,TRUE,"Warrington";#N/A,#N/A,TRUE,"Widnes"}</definedName>
    <definedName name="ACC" localSheetId="3" hidden="1">{#N/A,#N/A,TRUE,"Cover";#N/A,#N/A,TRUE,"Conts";#N/A,#N/A,TRUE,"VOS";#N/A,#N/A,TRUE,"Warrington";#N/A,#N/A,TRUE,"Widnes"}</definedName>
    <definedName name="ACC" localSheetId="5" hidden="1">{#N/A,#N/A,TRUE,"Cover";#N/A,#N/A,TRUE,"Conts";#N/A,#N/A,TRUE,"VOS";#N/A,#N/A,TRUE,"Warrington";#N/A,#N/A,TRUE,"Widnes"}</definedName>
    <definedName name="ACC" localSheetId="10" hidden="1">{#N/A,#N/A,TRUE,"Cover";#N/A,#N/A,TRUE,"Conts";#N/A,#N/A,TRUE,"VOS";#N/A,#N/A,TRUE,"Warrington";#N/A,#N/A,TRUE,"Widnes"}</definedName>
    <definedName name="ACC" hidden="1">{#N/A,#N/A,TRUE,"Cover";#N/A,#N/A,TRUE,"Conts";#N/A,#N/A,TRUE,"VOS";#N/A,#N/A,TRUE,"Warrington";#N/A,#N/A,TRUE,"Widnes"}</definedName>
    <definedName name="accarp">[57]Flooring!#REF!</definedName>
    <definedName name="AccCarpt">[57]Flooring!$S$98</definedName>
    <definedName name="AccessDatabase" localSheetId="8" hidden="1">"Q:\Draftsmen\General\Sleeve_Details_Master_Plan_updated.mdb"</definedName>
    <definedName name="AccessDatabase" localSheetId="10" hidden="1">"Q:\Draftsmen\General\Sleeve_Details_Master_Plan_updated.mdb"</definedName>
    <definedName name="AccessDatabase" hidden="1">"D:\MIS\TALLY  31.09.04 sep\AS PER TALLY 31.09.04.mdb"</definedName>
    <definedName name="accflr1">[57]Flooring!$G$98</definedName>
    <definedName name="ACCNT_10" localSheetId="8">#REF!</definedName>
    <definedName name="ACCNT_10" localSheetId="5">#REF!</definedName>
    <definedName name="ACCNT_10" localSheetId="10">#REF!</definedName>
    <definedName name="ACCNT_10">#REF!</definedName>
    <definedName name="ACCNT_10THRU95" localSheetId="8">#REF!</definedName>
    <definedName name="ACCNT_10THRU95" localSheetId="10">#REF!</definedName>
    <definedName name="ACCNT_10THRU95">#REF!</definedName>
    <definedName name="ACCNT_11" localSheetId="8">#REF!</definedName>
    <definedName name="ACCNT_11" localSheetId="10">#REF!</definedName>
    <definedName name="ACCNT_11">#REF!</definedName>
    <definedName name="ACCNT_12" localSheetId="8">#REF!</definedName>
    <definedName name="ACCNT_12" localSheetId="10">#REF!</definedName>
    <definedName name="ACCNT_12">#REF!</definedName>
    <definedName name="ACCNT_13" localSheetId="8">#REF!</definedName>
    <definedName name="ACCNT_13" localSheetId="10">#REF!</definedName>
    <definedName name="ACCNT_13">#REF!</definedName>
    <definedName name="ACCNT_14" localSheetId="8">#REF!</definedName>
    <definedName name="ACCNT_14" localSheetId="10">#REF!</definedName>
    <definedName name="ACCNT_14">#REF!</definedName>
    <definedName name="ACCNT_15" localSheetId="8">#REF!</definedName>
    <definedName name="ACCNT_15" localSheetId="10">#REF!</definedName>
    <definedName name="ACCNT_15">#REF!</definedName>
    <definedName name="ACCNT_15.11" localSheetId="8">#REF!</definedName>
    <definedName name="ACCNT_15.11" localSheetId="10">#REF!</definedName>
    <definedName name="ACCNT_15.11">#REF!</definedName>
    <definedName name="ACCNT_15.12" localSheetId="8">#REF!</definedName>
    <definedName name="ACCNT_15.12" localSheetId="10">#REF!</definedName>
    <definedName name="ACCNT_15.12">#REF!</definedName>
    <definedName name="ACCNT_15.14" localSheetId="8">#REF!</definedName>
    <definedName name="ACCNT_15.14" localSheetId="10">#REF!</definedName>
    <definedName name="ACCNT_15.14">#REF!</definedName>
    <definedName name="ACCNT_15.22" localSheetId="8">#REF!</definedName>
    <definedName name="ACCNT_15.22" localSheetId="10">#REF!</definedName>
    <definedName name="ACCNT_15.22">#REF!</definedName>
    <definedName name="ACCNT_16" localSheetId="8">#REF!</definedName>
    <definedName name="ACCNT_16" localSheetId="10">#REF!</definedName>
    <definedName name="ACCNT_16">#REF!</definedName>
    <definedName name="ACCNT_20" localSheetId="8">#REF!</definedName>
    <definedName name="ACCNT_20" localSheetId="10">#REF!</definedName>
    <definedName name="ACCNT_20">#REF!</definedName>
    <definedName name="ACCNT_21" localSheetId="8">#REF!</definedName>
    <definedName name="ACCNT_21" localSheetId="10">#REF!</definedName>
    <definedName name="ACCNT_21">#REF!</definedName>
    <definedName name="accnt_21.01" localSheetId="8">#REF!</definedName>
    <definedName name="accnt_21.01" localSheetId="10">#REF!</definedName>
    <definedName name="accnt_21.01">#REF!</definedName>
    <definedName name="accnt_21.02" localSheetId="8">#REF!</definedName>
    <definedName name="accnt_21.02" localSheetId="10">#REF!</definedName>
    <definedName name="accnt_21.02">#REF!</definedName>
    <definedName name="ACCNT_22" localSheetId="8">#REF!</definedName>
    <definedName name="ACCNT_22" localSheetId="10">#REF!</definedName>
    <definedName name="ACCNT_22">#REF!</definedName>
    <definedName name="ACCNT_22.9" localSheetId="8">#REF!</definedName>
    <definedName name="ACCNT_22.9" localSheetId="10">#REF!</definedName>
    <definedName name="ACCNT_22.9">#REF!</definedName>
    <definedName name="ACCNT_23" localSheetId="8">#REF!</definedName>
    <definedName name="ACCNT_23" localSheetId="10">#REF!</definedName>
    <definedName name="ACCNT_23">#REF!</definedName>
    <definedName name="ACCNT_25" localSheetId="8">#REF!</definedName>
    <definedName name="ACCNT_25" localSheetId="10">#REF!</definedName>
    <definedName name="ACCNT_25">#REF!</definedName>
    <definedName name="ACCNT_25.4" localSheetId="8">#REF!</definedName>
    <definedName name="ACCNT_25.4" localSheetId="10">#REF!</definedName>
    <definedName name="ACCNT_25.4">#REF!</definedName>
    <definedName name="ACCNT_25.6" localSheetId="8">#REF!</definedName>
    <definedName name="ACCNT_25.6" localSheetId="10">#REF!</definedName>
    <definedName name="ACCNT_25.6">#REF!</definedName>
    <definedName name="ACCNT_26" localSheetId="8">#REF!</definedName>
    <definedName name="ACCNT_26" localSheetId="10">#REF!</definedName>
    <definedName name="ACCNT_26">#REF!</definedName>
    <definedName name="ACCNT_26.2" localSheetId="8">#REF!</definedName>
    <definedName name="ACCNT_26.2" localSheetId="10">#REF!</definedName>
    <definedName name="ACCNT_26.2">#REF!</definedName>
    <definedName name="ACCNT_26.3" localSheetId="8">#REF!</definedName>
    <definedName name="ACCNT_26.3" localSheetId="10">#REF!</definedName>
    <definedName name="ACCNT_26.3">#REF!</definedName>
    <definedName name="ACCNT_27.1" localSheetId="8">#REF!</definedName>
    <definedName name="ACCNT_27.1" localSheetId="10">#REF!</definedName>
    <definedName name="ACCNT_27.1">#REF!</definedName>
    <definedName name="ACCNT_27.2" localSheetId="8">#REF!</definedName>
    <definedName name="ACCNT_27.2" localSheetId="10">#REF!</definedName>
    <definedName name="ACCNT_27.2">#REF!</definedName>
    <definedName name="ACCNT_28" localSheetId="8">#REF!</definedName>
    <definedName name="ACCNT_28" localSheetId="10">#REF!</definedName>
    <definedName name="ACCNT_28">#REF!</definedName>
    <definedName name="ACCNT_28.6" localSheetId="8">#REF!</definedName>
    <definedName name="ACCNT_28.6" localSheetId="10">#REF!</definedName>
    <definedName name="ACCNT_28.6">#REF!</definedName>
    <definedName name="ACCNT_29" localSheetId="8">#REF!</definedName>
    <definedName name="ACCNT_29" localSheetId="10">#REF!</definedName>
    <definedName name="ACCNT_29">#REF!</definedName>
    <definedName name="ACCNT_30" localSheetId="8">#REF!</definedName>
    <definedName name="ACCNT_30" localSheetId="10">#REF!</definedName>
    <definedName name="ACCNT_30">#REF!</definedName>
    <definedName name="ACCNT_40" localSheetId="8">#REF!</definedName>
    <definedName name="ACCNT_40" localSheetId="10">#REF!</definedName>
    <definedName name="ACCNT_40">#REF!</definedName>
    <definedName name="ACCNT_41" localSheetId="8">#REF!</definedName>
    <definedName name="ACCNT_41" localSheetId="10">#REF!</definedName>
    <definedName name="ACCNT_41">#REF!</definedName>
    <definedName name="ACCNT_41.1" localSheetId="8">#REF!</definedName>
    <definedName name="ACCNT_41.1" localSheetId="10">#REF!</definedName>
    <definedName name="ACCNT_41.1">#REF!</definedName>
    <definedName name="ACCNT_42" localSheetId="8">#REF!</definedName>
    <definedName name="ACCNT_42" localSheetId="10">#REF!</definedName>
    <definedName name="ACCNT_42">#REF!</definedName>
    <definedName name="ACCNT_43" localSheetId="8">#REF!</definedName>
    <definedName name="ACCNT_43" localSheetId="10">#REF!</definedName>
    <definedName name="ACCNT_43">#REF!</definedName>
    <definedName name="ACCNT_44" localSheetId="8">#REF!</definedName>
    <definedName name="ACCNT_44" localSheetId="10">#REF!</definedName>
    <definedName name="ACCNT_44">#REF!</definedName>
    <definedName name="ACCNT_45" localSheetId="8">#REF!</definedName>
    <definedName name="ACCNT_45" localSheetId="10">#REF!</definedName>
    <definedName name="ACCNT_45">#REF!</definedName>
    <definedName name="ACCNT_46" localSheetId="8">#REF!</definedName>
    <definedName name="ACCNT_46" localSheetId="10">#REF!</definedName>
    <definedName name="ACCNT_46">#REF!</definedName>
    <definedName name="ACCNT_47" localSheetId="8">#REF!</definedName>
    <definedName name="ACCNT_47" localSheetId="10">#REF!</definedName>
    <definedName name="ACCNT_47">#REF!</definedName>
    <definedName name="ACCNT_47.1" localSheetId="8">#REF!</definedName>
    <definedName name="ACCNT_47.1" localSheetId="10">#REF!</definedName>
    <definedName name="ACCNT_47.1">#REF!</definedName>
    <definedName name="ACCNT_47.3" localSheetId="8">#REF!</definedName>
    <definedName name="ACCNT_47.3" localSheetId="10">#REF!</definedName>
    <definedName name="ACCNT_47.3">#REF!</definedName>
    <definedName name="ACCNT_47.4" localSheetId="8">#REF!</definedName>
    <definedName name="ACCNT_47.4" localSheetId="10">#REF!</definedName>
    <definedName name="ACCNT_47.4">#REF!</definedName>
    <definedName name="ACCNT_47.8" localSheetId="8">#REF!</definedName>
    <definedName name="ACCNT_47.8" localSheetId="10">#REF!</definedName>
    <definedName name="ACCNT_47.8">#REF!</definedName>
    <definedName name="ACCNT_48" localSheetId="8">#REF!</definedName>
    <definedName name="ACCNT_48" localSheetId="10">#REF!</definedName>
    <definedName name="ACCNT_48">#REF!</definedName>
    <definedName name="ACCNT_48.5" localSheetId="8">#REF!</definedName>
    <definedName name="ACCNT_48.5" localSheetId="10">#REF!</definedName>
    <definedName name="ACCNT_48.5">#REF!</definedName>
    <definedName name="ACCNT_48.9" localSheetId="8">#REF!</definedName>
    <definedName name="ACCNT_48.9" localSheetId="10">#REF!</definedName>
    <definedName name="ACCNT_48.9">#REF!</definedName>
    <definedName name="ACCNT_49" localSheetId="8">#REF!</definedName>
    <definedName name="ACCNT_49" localSheetId="10">#REF!</definedName>
    <definedName name="ACCNT_49">#REF!</definedName>
    <definedName name="ACCNT_50" localSheetId="8">#REF!</definedName>
    <definedName name="ACCNT_50" localSheetId="10">#REF!</definedName>
    <definedName name="ACCNT_50">#REF!</definedName>
    <definedName name="ACCNT_50_54_AF_YARD" localSheetId="8">#REF!</definedName>
    <definedName name="ACCNT_50_54_AF_YARD" localSheetId="10">#REF!</definedName>
    <definedName name="ACCNT_50_54_AF_YARD">#REF!</definedName>
    <definedName name="ACCNT_50_54_AFPB" localSheetId="8">#REF!</definedName>
    <definedName name="ACCNT_50_54_AFPB" localSheetId="10">#REF!</definedName>
    <definedName name="ACCNT_50_54_AFPB">#REF!</definedName>
    <definedName name="ACCNT_50_54_C1PB" localSheetId="8">#REF!</definedName>
    <definedName name="ACCNT_50_54_C1PB" localSheetId="10">#REF!</definedName>
    <definedName name="ACCNT_50_54_C1PB">#REF!</definedName>
    <definedName name="ACCNT_50_54_C1YARD" localSheetId="8">#REF!</definedName>
    <definedName name="ACCNT_50_54_C1YARD" localSheetId="10">#REF!</definedName>
    <definedName name="ACCNT_50_54_C1YARD">#REF!</definedName>
    <definedName name="ACCNT_50_54_CPB" localSheetId="8">#REF!</definedName>
    <definedName name="ACCNT_50_54_CPB" localSheetId="10">#REF!</definedName>
    <definedName name="ACCNT_50_54_CPB">#REF!</definedName>
    <definedName name="ACCNT_50_54_CRPB" localSheetId="8">#REF!</definedName>
    <definedName name="ACCNT_50_54_CRPB" localSheetId="10">#REF!</definedName>
    <definedName name="ACCNT_50_54_CRPB">#REF!</definedName>
    <definedName name="ACCNT_50_54_CRPB_HG" localSheetId="8">#REF!</definedName>
    <definedName name="ACCNT_50_54_CRPB_HG" localSheetId="10">#REF!</definedName>
    <definedName name="ACCNT_50_54_CRPB_HG">#REF!</definedName>
    <definedName name="ACCNT_50_54_CRPBAG" localSheetId="8">#REF!</definedName>
    <definedName name="ACCNT_50_54_CRPBAG" localSheetId="10">#REF!</definedName>
    <definedName name="ACCNT_50_54_CRPBAG">#REF!</definedName>
    <definedName name="ACCNT_50_54_CRYARDAG" localSheetId="8">#REF!</definedName>
    <definedName name="ACCNT_50_54_CRYARDAG" localSheetId="10">#REF!</definedName>
    <definedName name="ACCNT_50_54_CRYARDAG">#REF!</definedName>
    <definedName name="ACCNT_50_54_CYARD" localSheetId="8">#REF!</definedName>
    <definedName name="ACCNT_50_54_CYARD" localSheetId="10">#REF!</definedName>
    <definedName name="ACCNT_50_54_CYARD">#REF!</definedName>
    <definedName name="ACCNT_50_54_HISTORY" localSheetId="8">#REF!</definedName>
    <definedName name="ACCNT_50_54_HISTORY" localSheetId="10">#REF!</definedName>
    <definedName name="ACCNT_50_54_HISTORY">#REF!</definedName>
    <definedName name="ACCNT_50_54_KPB" localSheetId="8">#REF!</definedName>
    <definedName name="ACCNT_50_54_KPB" localSheetId="10">#REF!</definedName>
    <definedName name="ACCNT_50_54_KPB">#REF!</definedName>
    <definedName name="ACCNT_50_54_KYARD" localSheetId="8">#REF!</definedName>
    <definedName name="ACCNT_50_54_KYARD" localSheetId="10">#REF!</definedName>
    <definedName name="ACCNT_50_54_KYARD">#REF!</definedName>
    <definedName name="ACCNT_50_54_LBAG" localSheetId="8">#REF!</definedName>
    <definedName name="ACCNT_50_54_LBAG" localSheetId="10">#REF!</definedName>
    <definedName name="ACCNT_50_54_LBAG">#REF!</definedName>
    <definedName name="ACCNT_50_54_OFFSITE" localSheetId="8">#REF!</definedName>
    <definedName name="ACCNT_50_54_OFFSITE" localSheetId="10">#REF!</definedName>
    <definedName name="ACCNT_50_54_OFFSITE">#REF!</definedName>
    <definedName name="ACCNT_50_54_PAINT" localSheetId="8">#REF!</definedName>
    <definedName name="ACCNT_50_54_PAINT" localSheetId="10">#REF!</definedName>
    <definedName name="ACCNT_50_54_PAINT">#REF!</definedName>
    <definedName name="ACCNT_50_54_PB" localSheetId="8">#REF!</definedName>
    <definedName name="ACCNT_50_54_PB" localSheetId="10">#REF!</definedName>
    <definedName name="ACCNT_50_54_PB">#REF!</definedName>
    <definedName name="ACCNT_50_54_PBAG" localSheetId="8">#REF!</definedName>
    <definedName name="ACCNT_50_54_PBAG" localSheetId="10">#REF!</definedName>
    <definedName name="ACCNT_50_54_PBAG">#REF!</definedName>
    <definedName name="ACCNT_50_54_SPB" localSheetId="8">#REF!</definedName>
    <definedName name="ACCNT_50_54_SPB" localSheetId="10">#REF!</definedName>
    <definedName name="ACCNT_50_54_SPB">#REF!</definedName>
    <definedName name="ACCNT_50_54_SPPB" localSheetId="8">#REF!</definedName>
    <definedName name="ACCNT_50_54_SPPB" localSheetId="10">#REF!</definedName>
    <definedName name="ACCNT_50_54_SPPB">#REF!</definedName>
    <definedName name="ACCNT_50_54_SPYARD" localSheetId="8">#REF!</definedName>
    <definedName name="ACCNT_50_54_SPYARD" localSheetId="10">#REF!</definedName>
    <definedName name="ACCNT_50_54_SPYARD">#REF!</definedName>
    <definedName name="ACCNT_50_54_SYARD" localSheetId="8">#REF!</definedName>
    <definedName name="ACCNT_50_54_SYARD" localSheetId="10">#REF!</definedName>
    <definedName name="ACCNT_50_54_SYARD">#REF!</definedName>
    <definedName name="ACCNT_50_54_YARD" localSheetId="8">#REF!</definedName>
    <definedName name="ACCNT_50_54_YARD" localSheetId="10">#REF!</definedName>
    <definedName name="ACCNT_50_54_YARD">#REF!</definedName>
    <definedName name="ACCNT_50_54_YARDAG" localSheetId="8">#REF!</definedName>
    <definedName name="ACCNT_50_54_YARDAG" localSheetId="10">#REF!</definedName>
    <definedName name="ACCNT_50_54_YARDAG">#REF!</definedName>
    <definedName name="ACCNT_51.6" localSheetId="8">#REF!</definedName>
    <definedName name="ACCNT_51.6" localSheetId="10">#REF!</definedName>
    <definedName name="ACCNT_51.6">#REF!</definedName>
    <definedName name="ACCNT_51.7" localSheetId="8">#REF!</definedName>
    <definedName name="ACCNT_51.7" localSheetId="10">#REF!</definedName>
    <definedName name="ACCNT_51.7">#REF!</definedName>
    <definedName name="ACCNT_51.8" localSheetId="8">#REF!</definedName>
    <definedName name="ACCNT_51.8" localSheetId="10">#REF!</definedName>
    <definedName name="ACCNT_51.8">#REF!</definedName>
    <definedName name="ACCNT_51BOP" localSheetId="8">#REF!</definedName>
    <definedName name="ACCNT_51BOP" localSheetId="10">#REF!</definedName>
    <definedName name="ACCNT_51BOP">#REF!</definedName>
    <definedName name="ACCNT_51HP" localSheetId="8">#REF!</definedName>
    <definedName name="ACCNT_51HP" localSheetId="10">#REF!</definedName>
    <definedName name="ACCNT_51HP">#REF!</definedName>
    <definedName name="ACCNT_51OFFSITE" localSheetId="8">#REF!</definedName>
    <definedName name="ACCNT_51OFFSITE" localSheetId="10">#REF!</definedName>
    <definedName name="ACCNT_51OFFSITE">#REF!</definedName>
    <definedName name="ACCNT_51YARD" localSheetId="8">#REF!</definedName>
    <definedName name="ACCNT_51YARD" localSheetId="10">#REF!</definedName>
    <definedName name="ACCNT_51YARD">#REF!</definedName>
    <definedName name="ACCNT_52BOP" localSheetId="8">#REF!</definedName>
    <definedName name="ACCNT_52BOP" localSheetId="10">#REF!</definedName>
    <definedName name="ACCNT_52BOP">#REF!</definedName>
    <definedName name="ACCNT_52HP" localSheetId="8">#REF!</definedName>
    <definedName name="ACCNT_52HP" localSheetId="10">#REF!</definedName>
    <definedName name="ACCNT_52HP">#REF!</definedName>
    <definedName name="ACCNT_52OFFSITE" localSheetId="8">#REF!</definedName>
    <definedName name="ACCNT_52OFFSITE" localSheetId="10">#REF!</definedName>
    <definedName name="ACCNT_52OFFSITE">#REF!</definedName>
    <definedName name="ACCNT_52YARD" localSheetId="8">#REF!</definedName>
    <definedName name="ACCNT_52YARD" localSheetId="10">#REF!</definedName>
    <definedName name="ACCNT_52YARD">#REF!</definedName>
    <definedName name="ACCNT_53" localSheetId="8">#REF!</definedName>
    <definedName name="ACCNT_53" localSheetId="10">#REF!</definedName>
    <definedName name="ACCNT_53">#REF!</definedName>
    <definedName name="ACCNT_54" localSheetId="8">#REF!</definedName>
    <definedName name="ACCNT_54" localSheetId="10">#REF!</definedName>
    <definedName name="ACCNT_54">#REF!</definedName>
    <definedName name="ACCNT_54.1" localSheetId="8">#REF!</definedName>
    <definedName name="ACCNT_54.1" localSheetId="10">#REF!</definedName>
    <definedName name="ACCNT_54.1">#REF!</definedName>
    <definedName name="ACCNT_54.11" localSheetId="8">#REF!</definedName>
    <definedName name="ACCNT_54.11" localSheetId="10">#REF!</definedName>
    <definedName name="ACCNT_54.11">#REF!</definedName>
    <definedName name="ACCNT_54.12" localSheetId="8">#REF!</definedName>
    <definedName name="ACCNT_54.12" localSheetId="10">#REF!</definedName>
    <definedName name="ACCNT_54.12">#REF!</definedName>
    <definedName name="ACCNT_54.13" localSheetId="8">#REF!</definedName>
    <definedName name="ACCNT_54.13" localSheetId="10">#REF!</definedName>
    <definedName name="ACCNT_54.13">#REF!</definedName>
    <definedName name="ACCNT_54.14" localSheetId="8">#REF!</definedName>
    <definedName name="ACCNT_54.14" localSheetId="10">#REF!</definedName>
    <definedName name="ACCNT_54.14">#REF!</definedName>
    <definedName name="ACCNT_54.15" localSheetId="8">#REF!</definedName>
    <definedName name="ACCNT_54.15" localSheetId="10">#REF!</definedName>
    <definedName name="ACCNT_54.15">#REF!</definedName>
    <definedName name="ACCNT_54.19" localSheetId="8">#REF!</definedName>
    <definedName name="ACCNT_54.19" localSheetId="10">#REF!</definedName>
    <definedName name="ACCNT_54.19">#REF!</definedName>
    <definedName name="ACCNT_54.9" localSheetId="8">#REF!</definedName>
    <definedName name="ACCNT_54.9" localSheetId="10">#REF!</definedName>
    <definedName name="ACCNT_54.9">#REF!</definedName>
    <definedName name="ACCNT_55" localSheetId="8">#REF!</definedName>
    <definedName name="ACCNT_55" localSheetId="10">#REF!</definedName>
    <definedName name="ACCNT_55">#REF!</definedName>
    <definedName name="ACCNT_55.1" localSheetId="8">#REF!</definedName>
    <definedName name="ACCNT_55.1" localSheetId="10">#REF!</definedName>
    <definedName name="ACCNT_55.1">#REF!</definedName>
    <definedName name="ACCNT_55.2" localSheetId="8">#REF!</definedName>
    <definedName name="ACCNT_55.2" localSheetId="10">#REF!</definedName>
    <definedName name="ACCNT_55.2">#REF!</definedName>
    <definedName name="ACCNT_55.3" localSheetId="8">#REF!</definedName>
    <definedName name="ACCNT_55.3" localSheetId="10">#REF!</definedName>
    <definedName name="ACCNT_55.3">#REF!</definedName>
    <definedName name="ACCNT_55.4" localSheetId="8">#REF!</definedName>
    <definedName name="ACCNT_55.4" localSheetId="10">#REF!</definedName>
    <definedName name="ACCNT_55.4">#REF!</definedName>
    <definedName name="ACCNT_55.5" localSheetId="8">#REF!</definedName>
    <definedName name="ACCNT_55.5" localSheetId="10">#REF!</definedName>
    <definedName name="ACCNT_55.5">#REF!</definedName>
    <definedName name="ACCNT_55.9" localSheetId="8">#REF!</definedName>
    <definedName name="ACCNT_55.9" localSheetId="10">#REF!</definedName>
    <definedName name="ACCNT_55.9">#REF!</definedName>
    <definedName name="ACCNT_55_DISCOUNT" localSheetId="8">#REF!</definedName>
    <definedName name="ACCNT_55_DISCOUNT" localSheetId="10">#REF!</definedName>
    <definedName name="ACCNT_55_DISCOUNT">#REF!</definedName>
    <definedName name="ACCNT_55_HANGER" localSheetId="8">#REF!</definedName>
    <definedName name="ACCNT_55_HANGER" localSheetId="10">#REF!</definedName>
    <definedName name="ACCNT_55_HANGER">#REF!</definedName>
    <definedName name="ACCNT_55_HISTCHK" localSheetId="8">#REF!</definedName>
    <definedName name="ACCNT_55_HISTCHK" localSheetId="10">#REF!</definedName>
    <definedName name="ACCNT_55_HISTCHK">#REF!</definedName>
    <definedName name="ACCNT_55_PAINT" localSheetId="8">#REF!</definedName>
    <definedName name="ACCNT_55_PAINT" localSheetId="10">#REF!</definedName>
    <definedName name="ACCNT_55_PAINT">#REF!</definedName>
    <definedName name="ACCNT_55_VALVES" localSheetId="8">#REF!</definedName>
    <definedName name="ACCNT_55_VALVES" localSheetId="10">#REF!</definedName>
    <definedName name="ACCNT_55_VALVES">#REF!</definedName>
    <definedName name="ACCNT_57" localSheetId="8">#REF!</definedName>
    <definedName name="ACCNT_57" localSheetId="10">#REF!</definedName>
    <definedName name="ACCNT_57">#REF!</definedName>
    <definedName name="ACCNT_57_AG" localSheetId="8">#REF!</definedName>
    <definedName name="ACCNT_57_AG" localSheetId="10">#REF!</definedName>
    <definedName name="ACCNT_57_AG">#REF!</definedName>
    <definedName name="ACCNT_58" localSheetId="8">#REF!</definedName>
    <definedName name="ACCNT_58" localSheetId="10">#REF!</definedName>
    <definedName name="ACCNT_58">#REF!</definedName>
    <definedName name="ACCNT_58.1" localSheetId="8">#REF!</definedName>
    <definedName name="ACCNT_58.1" localSheetId="10">#REF!</definedName>
    <definedName name="ACCNT_58.1">#REF!</definedName>
    <definedName name="ACCNT_58.7" localSheetId="8">#REF!</definedName>
    <definedName name="ACCNT_58.7" localSheetId="10">#REF!</definedName>
    <definedName name="ACCNT_58.7">#REF!</definedName>
    <definedName name="ACCNT_59" localSheetId="8">#REF!</definedName>
    <definedName name="ACCNT_59" localSheetId="10">#REF!</definedName>
    <definedName name="ACCNT_59">#REF!</definedName>
    <definedName name="ACCNT_59.1" localSheetId="8">#REF!</definedName>
    <definedName name="ACCNT_59.1" localSheetId="10">#REF!</definedName>
    <definedName name="ACCNT_59.1">#REF!</definedName>
    <definedName name="ACCNT_59_NDE" localSheetId="8">#REF!</definedName>
    <definedName name="ACCNT_59_NDE" localSheetId="10">#REF!</definedName>
    <definedName name="ACCNT_59_NDE">#REF!</definedName>
    <definedName name="ACCNT_59_STRESS" localSheetId="8">#REF!</definedName>
    <definedName name="ACCNT_59_STRESS" localSheetId="10">#REF!</definedName>
    <definedName name="ACCNT_59_STRESS">#REF!</definedName>
    <definedName name="ACCNT_60" localSheetId="8">#REF!</definedName>
    <definedName name="ACCNT_60" localSheetId="10">#REF!</definedName>
    <definedName name="ACCNT_60">#REF!</definedName>
    <definedName name="ACCNT_61" localSheetId="8">#REF!</definedName>
    <definedName name="ACCNT_61" localSheetId="10">#REF!</definedName>
    <definedName name="ACCNT_61">#REF!</definedName>
    <definedName name="ACCNT_62" localSheetId="8">#REF!</definedName>
    <definedName name="ACCNT_62" localSheetId="10">#REF!</definedName>
    <definedName name="ACCNT_62">#REF!</definedName>
    <definedName name="ACCNT_62.2" localSheetId="8">#REF!</definedName>
    <definedName name="ACCNT_62.2" localSheetId="10">#REF!</definedName>
    <definedName name="ACCNT_62.2">#REF!</definedName>
    <definedName name="ACCNT_62.5" localSheetId="8">#REF!</definedName>
    <definedName name="ACCNT_62.5" localSheetId="10">#REF!</definedName>
    <definedName name="ACCNT_62.5">#REF!</definedName>
    <definedName name="ACCNT_63" localSheetId="8">#REF!</definedName>
    <definedName name="ACCNT_63" localSheetId="10">#REF!</definedName>
    <definedName name="ACCNT_63">#REF!</definedName>
    <definedName name="ACCNT_70" localSheetId="8">#REF!</definedName>
    <definedName name="ACCNT_70" localSheetId="10">#REF!</definedName>
    <definedName name="ACCNT_70">#REF!</definedName>
    <definedName name="ACCNT_71" localSheetId="8">#REF!</definedName>
    <definedName name="ACCNT_71" localSheetId="10">#REF!</definedName>
    <definedName name="ACCNT_71">#REF!</definedName>
    <definedName name="accnt_71.9" localSheetId="8">#REF!</definedName>
    <definedName name="accnt_71.9" localSheetId="10">#REF!</definedName>
    <definedName name="accnt_71.9">#REF!</definedName>
    <definedName name="ACCNT_72" localSheetId="8">#REF!</definedName>
    <definedName name="ACCNT_72" localSheetId="10">#REF!</definedName>
    <definedName name="ACCNT_72">#REF!</definedName>
    <definedName name="ACCNT_72.1" localSheetId="8">#REF!</definedName>
    <definedName name="ACCNT_72.1" localSheetId="10">#REF!</definedName>
    <definedName name="ACCNT_72.1">#REF!</definedName>
    <definedName name="ACCNT_72.2" localSheetId="8">#REF!</definedName>
    <definedName name="ACCNT_72.2" localSheetId="10">#REF!</definedName>
    <definedName name="ACCNT_72.2">#REF!</definedName>
    <definedName name="ACCNT_72.3" localSheetId="8">#REF!</definedName>
    <definedName name="ACCNT_72.3" localSheetId="10">#REF!</definedName>
    <definedName name="ACCNT_72.3">#REF!</definedName>
    <definedName name="ACCNT_72.33" localSheetId="8">#REF!</definedName>
    <definedName name="ACCNT_72.33" localSheetId="10">#REF!</definedName>
    <definedName name="ACCNT_72.33">#REF!</definedName>
    <definedName name="ACCNT_72.4" localSheetId="8">#REF!</definedName>
    <definedName name="ACCNT_72.4" localSheetId="10">#REF!</definedName>
    <definedName name="ACCNT_72.4">#REF!</definedName>
    <definedName name="ACCNT_73" localSheetId="8">#REF!</definedName>
    <definedName name="ACCNT_73" localSheetId="10">#REF!</definedName>
    <definedName name="ACCNT_73">#REF!</definedName>
    <definedName name="ACCNT_74" localSheetId="8">#REF!</definedName>
    <definedName name="ACCNT_74" localSheetId="10">#REF!</definedName>
    <definedName name="ACCNT_74">#REF!</definedName>
    <definedName name="ACCNT_74.3" localSheetId="8">#REF!</definedName>
    <definedName name="ACCNT_74.3" localSheetId="10">#REF!</definedName>
    <definedName name="ACCNT_74.3">#REF!</definedName>
    <definedName name="ACCNT_75" localSheetId="8">#REF!</definedName>
    <definedName name="ACCNT_75" localSheetId="10">#REF!</definedName>
    <definedName name="ACCNT_75">#REF!</definedName>
    <definedName name="ACCNT_75.1" localSheetId="8">#REF!</definedName>
    <definedName name="ACCNT_75.1" localSheetId="10">#REF!</definedName>
    <definedName name="ACCNT_75.1">#REF!</definedName>
    <definedName name="ACCNT_75.11" localSheetId="8">#REF!</definedName>
    <definedName name="ACCNT_75.11" localSheetId="10">#REF!</definedName>
    <definedName name="ACCNT_75.11">#REF!</definedName>
    <definedName name="ACCNT_76" localSheetId="8">#REF!</definedName>
    <definedName name="ACCNT_76" localSheetId="10">#REF!</definedName>
    <definedName name="ACCNT_76">#REF!</definedName>
    <definedName name="ACCNT_76.5" localSheetId="8">#REF!</definedName>
    <definedName name="ACCNT_76.5" localSheetId="10">#REF!</definedName>
    <definedName name="ACCNT_76.5">#REF!</definedName>
    <definedName name="ACCNT_76.70_ANODE" localSheetId="8">#REF!</definedName>
    <definedName name="ACCNT_76.70_ANODE" localSheetId="10">#REF!</definedName>
    <definedName name="ACCNT_76.70_ANODE">#REF!</definedName>
    <definedName name="ACCNT_76.70_JB" localSheetId="8">#REF!</definedName>
    <definedName name="ACCNT_76.70_JB" localSheetId="10">#REF!</definedName>
    <definedName name="ACCNT_76.70_JB">#REF!</definedName>
    <definedName name="ACCNT_77" localSheetId="8">#REF!</definedName>
    <definedName name="ACCNT_77" localSheetId="10">#REF!</definedName>
    <definedName name="ACCNT_77">#REF!</definedName>
    <definedName name="ACCNT_78" localSheetId="8">#REF!</definedName>
    <definedName name="ACCNT_78" localSheetId="10">#REF!</definedName>
    <definedName name="ACCNT_78">#REF!</definedName>
    <definedName name="ACCNT_78.761" localSheetId="8">#REF!</definedName>
    <definedName name="ACCNT_78.761" localSheetId="10">#REF!</definedName>
    <definedName name="ACCNT_78.761">#REF!</definedName>
    <definedName name="ACCNT_78.762" localSheetId="8">#REF!</definedName>
    <definedName name="ACCNT_78.762" localSheetId="10">#REF!</definedName>
    <definedName name="ACCNT_78.762">#REF!</definedName>
    <definedName name="ACCNT_78.81" localSheetId="8">#REF!</definedName>
    <definedName name="ACCNT_78.81" localSheetId="10">#REF!</definedName>
    <definedName name="ACCNT_78.81">#REF!</definedName>
    <definedName name="ACCNT_78.821" localSheetId="8">#REF!</definedName>
    <definedName name="ACCNT_78.821" localSheetId="10">#REF!</definedName>
    <definedName name="ACCNT_78.821">#REF!</definedName>
    <definedName name="ACCNT_78.827" localSheetId="8">#REF!</definedName>
    <definedName name="ACCNT_78.827" localSheetId="10">#REF!</definedName>
    <definedName name="ACCNT_78.827">#REF!</definedName>
    <definedName name="ACCNT_78.8275" localSheetId="8">#REF!</definedName>
    <definedName name="ACCNT_78.8275" localSheetId="10">#REF!</definedName>
    <definedName name="ACCNT_78.8275">#REF!</definedName>
    <definedName name="ACCNT_78.828" localSheetId="8">#REF!</definedName>
    <definedName name="ACCNT_78.828" localSheetId="10">#REF!</definedName>
    <definedName name="ACCNT_78.828">#REF!</definedName>
    <definedName name="ACCNT_78.83" localSheetId="8">#REF!</definedName>
    <definedName name="ACCNT_78.83" localSheetId="10">#REF!</definedName>
    <definedName name="ACCNT_78.83">#REF!</definedName>
    <definedName name="ACCNT_78.84" localSheetId="8">#REF!</definedName>
    <definedName name="ACCNT_78.84" localSheetId="10">#REF!</definedName>
    <definedName name="ACCNT_78.84">#REF!</definedName>
    <definedName name="ACCNT_78.85" localSheetId="8">#REF!</definedName>
    <definedName name="ACCNT_78.85" localSheetId="10">#REF!</definedName>
    <definedName name="ACCNT_78.85">#REF!</definedName>
    <definedName name="ACCNT_78.861" localSheetId="8">#REF!</definedName>
    <definedName name="ACCNT_78.861" localSheetId="10">#REF!</definedName>
    <definedName name="ACCNT_78.861">#REF!</definedName>
    <definedName name="ACCNT_78.862" localSheetId="8">#REF!</definedName>
    <definedName name="ACCNT_78.862" localSheetId="10">#REF!</definedName>
    <definedName name="ACCNT_78.862">#REF!</definedName>
    <definedName name="ACCNT_79" localSheetId="8">#REF!</definedName>
    <definedName name="ACCNT_79" localSheetId="10">#REF!</definedName>
    <definedName name="ACCNT_79">#REF!</definedName>
    <definedName name="ACCNT_80" localSheetId="8">#REF!</definedName>
    <definedName name="ACCNT_80" localSheetId="10">#REF!</definedName>
    <definedName name="ACCNT_80">#REF!</definedName>
    <definedName name="ACCNT_81" localSheetId="8">#REF!</definedName>
    <definedName name="ACCNT_81" localSheetId="10">#REF!</definedName>
    <definedName name="ACCNT_81">#REF!</definedName>
    <definedName name="ACCNT_82" localSheetId="8">#REF!</definedName>
    <definedName name="ACCNT_82" localSheetId="10">#REF!</definedName>
    <definedName name="ACCNT_82">#REF!</definedName>
    <definedName name="ACCNT_82.2" localSheetId="8">#REF!</definedName>
    <definedName name="ACCNT_82.2" localSheetId="10">#REF!</definedName>
    <definedName name="ACCNT_82.2">#REF!</definedName>
    <definedName name="ACCNT_82.7" localSheetId="8">#REF!</definedName>
    <definedName name="ACCNT_82.7" localSheetId="10">#REF!</definedName>
    <definedName name="ACCNT_82.7">#REF!</definedName>
    <definedName name="ACCNT_82.72" localSheetId="8">#REF!</definedName>
    <definedName name="ACCNT_82.72" localSheetId="10">#REF!</definedName>
    <definedName name="ACCNT_82.72">#REF!</definedName>
    <definedName name="ACCNT_82.80" localSheetId="8">#REF!</definedName>
    <definedName name="ACCNT_82.80" localSheetId="10">#REF!</definedName>
    <definedName name="ACCNT_82.80">#REF!</definedName>
    <definedName name="ACCNT_83" localSheetId="8">#REF!</definedName>
    <definedName name="ACCNT_83" localSheetId="10">#REF!</definedName>
    <definedName name="ACCNT_83">#REF!</definedName>
    <definedName name="ACCNT_83.1" localSheetId="8">#REF!</definedName>
    <definedName name="ACCNT_83.1" localSheetId="10">#REF!</definedName>
    <definedName name="ACCNT_83.1">#REF!</definedName>
    <definedName name="ACCNT_84" localSheetId="8">#REF!</definedName>
    <definedName name="ACCNT_84" localSheetId="10">#REF!</definedName>
    <definedName name="ACCNT_84">#REF!</definedName>
    <definedName name="ACCNT_84.1" localSheetId="8">#REF!</definedName>
    <definedName name="ACCNT_84.1" localSheetId="10">#REF!</definedName>
    <definedName name="ACCNT_84.1">#REF!</definedName>
    <definedName name="ACCNT_84.3" localSheetId="8">#REF!</definedName>
    <definedName name="ACCNT_84.3" localSheetId="10">#REF!</definedName>
    <definedName name="ACCNT_84.3">#REF!</definedName>
    <definedName name="ACCNT_84.4" localSheetId="8">#REF!</definedName>
    <definedName name="ACCNT_84.4" localSheetId="10">#REF!</definedName>
    <definedName name="ACCNT_84.4">#REF!</definedName>
    <definedName name="ACCNT_84.6" localSheetId="8">#REF!</definedName>
    <definedName name="ACCNT_84.6" localSheetId="10">#REF!</definedName>
    <definedName name="ACCNT_84.6">#REF!</definedName>
    <definedName name="ACCNT_85" localSheetId="8">#REF!</definedName>
    <definedName name="ACCNT_85" localSheetId="10">#REF!</definedName>
    <definedName name="ACCNT_85">#REF!</definedName>
    <definedName name="ACCNT_86" localSheetId="8">#REF!</definedName>
    <definedName name="ACCNT_86" localSheetId="10">#REF!</definedName>
    <definedName name="ACCNT_86">#REF!</definedName>
    <definedName name="ACCNT_87" localSheetId="8">#REF!</definedName>
    <definedName name="ACCNT_87" localSheetId="10">#REF!</definedName>
    <definedName name="ACCNT_87">#REF!</definedName>
    <definedName name="ACCNT_90" localSheetId="8">#REF!</definedName>
    <definedName name="ACCNT_90" localSheetId="10">#REF!</definedName>
    <definedName name="ACCNT_90">#REF!</definedName>
    <definedName name="ACCNT_91" localSheetId="8">#REF!</definedName>
    <definedName name="ACCNT_91" localSheetId="10">#REF!</definedName>
    <definedName name="ACCNT_91">#REF!</definedName>
    <definedName name="ACCNT_91.1" localSheetId="8">#REF!</definedName>
    <definedName name="ACCNT_91.1" localSheetId="10">#REF!</definedName>
    <definedName name="ACCNT_91.1">#REF!</definedName>
    <definedName name="ACCNT_91.2" localSheetId="8">#REF!</definedName>
    <definedName name="ACCNT_91.2" localSheetId="10">#REF!</definedName>
    <definedName name="ACCNT_91.2">#REF!</definedName>
    <definedName name="ACCNT_91.3" localSheetId="8">#REF!</definedName>
    <definedName name="ACCNT_91.3" localSheetId="10">#REF!</definedName>
    <definedName name="ACCNT_91.3">#REF!</definedName>
    <definedName name="ACCNT_91.5" localSheetId="8">#REF!</definedName>
    <definedName name="ACCNT_91.5" localSheetId="10">#REF!</definedName>
    <definedName name="ACCNT_91.5">#REF!</definedName>
    <definedName name="ACCNT_91.55" localSheetId="8">#REF!</definedName>
    <definedName name="ACCNT_91.55" localSheetId="10">#REF!</definedName>
    <definedName name="ACCNT_91.55">#REF!</definedName>
    <definedName name="ACCNT_91.6" localSheetId="8">#REF!</definedName>
    <definedName name="ACCNT_91.6" localSheetId="10">#REF!</definedName>
    <definedName name="ACCNT_91.6">#REF!</definedName>
    <definedName name="ACCNT_91.7" localSheetId="8">#REF!</definedName>
    <definedName name="ACCNT_91.7" localSheetId="10">#REF!</definedName>
    <definedName name="ACCNT_91.7">#REF!</definedName>
    <definedName name="ACCNT_91THRU93" localSheetId="8">#REF!</definedName>
    <definedName name="ACCNT_91THRU93" localSheetId="10">#REF!</definedName>
    <definedName name="ACCNT_91THRU93">#REF!</definedName>
    <definedName name="ACCNT_91THRU95" localSheetId="8">#REF!</definedName>
    <definedName name="ACCNT_91THRU95" localSheetId="10">#REF!</definedName>
    <definedName name="ACCNT_91THRU95">#REF!</definedName>
    <definedName name="ACCNT_92" localSheetId="8">#REF!</definedName>
    <definedName name="ACCNT_92" localSheetId="10">#REF!</definedName>
    <definedName name="ACCNT_92">#REF!</definedName>
    <definedName name="ACCNT_92.1" localSheetId="8">#REF!</definedName>
    <definedName name="ACCNT_92.1" localSheetId="10">#REF!</definedName>
    <definedName name="ACCNT_92.1">#REF!</definedName>
    <definedName name="ACCNT_92.2" localSheetId="8">#REF!</definedName>
    <definedName name="ACCNT_92.2" localSheetId="10">#REF!</definedName>
    <definedName name="ACCNT_92.2">#REF!</definedName>
    <definedName name="ACCNT_92.3" localSheetId="8">#REF!</definedName>
    <definedName name="ACCNT_92.3" localSheetId="10">#REF!</definedName>
    <definedName name="ACCNT_92.3">#REF!</definedName>
    <definedName name="ACCNT_92.5" localSheetId="8">#REF!</definedName>
    <definedName name="ACCNT_92.5" localSheetId="10">#REF!</definedName>
    <definedName name="ACCNT_92.5">#REF!</definedName>
    <definedName name="ACCNT_92.6" localSheetId="8">#REF!</definedName>
    <definedName name="ACCNT_92.6" localSheetId="10">#REF!</definedName>
    <definedName name="ACCNT_92.6">#REF!</definedName>
    <definedName name="ACCNT_92.7" localSheetId="8">#REF!</definedName>
    <definedName name="ACCNT_92.7" localSheetId="10">#REF!</definedName>
    <definedName name="ACCNT_92.7">#REF!</definedName>
    <definedName name="ACCNT_92.8" localSheetId="8">#REF!</definedName>
    <definedName name="ACCNT_92.8" localSheetId="10">#REF!</definedName>
    <definedName name="ACCNT_92.8">#REF!</definedName>
    <definedName name="ACCNT_92.81" localSheetId="8">#REF!</definedName>
    <definedName name="ACCNT_92.81" localSheetId="10">#REF!</definedName>
    <definedName name="ACCNT_92.81">#REF!</definedName>
    <definedName name="ACCNT_92.82" localSheetId="8">#REF!</definedName>
    <definedName name="ACCNT_92.82" localSheetId="10">#REF!</definedName>
    <definedName name="ACCNT_92.82">#REF!</definedName>
    <definedName name="ACCNT_92.83" localSheetId="8">#REF!</definedName>
    <definedName name="ACCNT_92.83" localSheetId="10">#REF!</definedName>
    <definedName name="ACCNT_92.83">#REF!</definedName>
    <definedName name="ACCNT_92.84" localSheetId="8">#REF!</definedName>
    <definedName name="ACCNT_92.84" localSheetId="10">#REF!</definedName>
    <definedName name="ACCNT_92.84">#REF!</definedName>
    <definedName name="ACCNT_93" localSheetId="8">#REF!</definedName>
    <definedName name="ACCNT_93" localSheetId="10">#REF!</definedName>
    <definedName name="ACCNT_93">#REF!</definedName>
    <definedName name="ACCNT_94" localSheetId="8">#REF!</definedName>
    <definedName name="ACCNT_94" localSheetId="10">#REF!</definedName>
    <definedName name="ACCNT_94">#REF!</definedName>
    <definedName name="ACCNT_94.01" localSheetId="8">#REF!</definedName>
    <definedName name="ACCNT_94.01" localSheetId="10">#REF!</definedName>
    <definedName name="ACCNT_94.01">#REF!</definedName>
    <definedName name="ACCNT_94.02" localSheetId="8">#REF!</definedName>
    <definedName name="ACCNT_94.02" localSheetId="10">#REF!</definedName>
    <definedName name="ACCNT_94.02">#REF!</definedName>
    <definedName name="ACCNT_94.03" localSheetId="8">#REF!</definedName>
    <definedName name="ACCNT_94.03" localSheetId="10">#REF!</definedName>
    <definedName name="ACCNT_94.03">#REF!</definedName>
    <definedName name="ACCNT_94.04" localSheetId="8">#REF!</definedName>
    <definedName name="ACCNT_94.04" localSheetId="10">#REF!</definedName>
    <definedName name="ACCNT_94.04">#REF!</definedName>
    <definedName name="ACCNT_94.05" localSheetId="8">#REF!</definedName>
    <definedName name="ACCNT_94.05" localSheetId="10">#REF!</definedName>
    <definedName name="ACCNT_94.05">#REF!</definedName>
    <definedName name="ACCNT_94.09" localSheetId="8">#REF!</definedName>
    <definedName name="ACCNT_94.09" localSheetId="10">#REF!</definedName>
    <definedName name="ACCNT_94.09">#REF!</definedName>
    <definedName name="ACCNT_94.11" localSheetId="8">#REF!</definedName>
    <definedName name="ACCNT_94.11" localSheetId="10">#REF!</definedName>
    <definedName name="ACCNT_94.11">#REF!</definedName>
    <definedName name="ACCNT_94.12" localSheetId="8">#REF!</definedName>
    <definedName name="ACCNT_94.12" localSheetId="10">#REF!</definedName>
    <definedName name="ACCNT_94.12">#REF!</definedName>
    <definedName name="ACCNT_94.13" localSheetId="8">#REF!</definedName>
    <definedName name="ACCNT_94.13" localSheetId="10">#REF!</definedName>
    <definedName name="ACCNT_94.13">#REF!</definedName>
    <definedName name="ACCNT_94.14" localSheetId="8">#REF!</definedName>
    <definedName name="ACCNT_94.14" localSheetId="10">#REF!</definedName>
    <definedName name="ACCNT_94.14">#REF!</definedName>
    <definedName name="ACCNT_94.15" localSheetId="8">#REF!</definedName>
    <definedName name="ACCNT_94.15" localSheetId="10">#REF!</definedName>
    <definedName name="ACCNT_94.15">#REF!</definedName>
    <definedName name="ACCNT_94.16" localSheetId="8">#REF!</definedName>
    <definedName name="ACCNT_94.16" localSheetId="10">#REF!</definedName>
    <definedName name="ACCNT_94.16">#REF!</definedName>
    <definedName name="ACCNT_94.17" localSheetId="8">#REF!</definedName>
    <definedName name="ACCNT_94.17" localSheetId="10">#REF!</definedName>
    <definedName name="ACCNT_94.17">#REF!</definedName>
    <definedName name="ACCNT_94.18" localSheetId="8">#REF!</definedName>
    <definedName name="ACCNT_94.18" localSheetId="10">#REF!</definedName>
    <definedName name="ACCNT_94.18">#REF!</definedName>
    <definedName name="ACCNT_94.19" localSheetId="8">#REF!</definedName>
    <definedName name="ACCNT_94.19" localSheetId="10">#REF!</definedName>
    <definedName name="ACCNT_94.19">#REF!</definedName>
    <definedName name="ACCNT_94FCN" localSheetId="8">#REF!</definedName>
    <definedName name="ACCNT_94FCN" localSheetId="10">#REF!</definedName>
    <definedName name="ACCNT_94FCN">#REF!</definedName>
    <definedName name="ACCNT_94IS" localSheetId="8">#REF!</definedName>
    <definedName name="ACCNT_94IS" localSheetId="10">#REF!</definedName>
    <definedName name="ACCNT_94IS">#REF!</definedName>
    <definedName name="ACCNT_94LOCAL" localSheetId="8">#REF!</definedName>
    <definedName name="ACCNT_94LOCAL" localSheetId="10">#REF!</definedName>
    <definedName name="ACCNT_94LOCAL">#REF!</definedName>
    <definedName name="ACCNT_94US" localSheetId="8">#REF!</definedName>
    <definedName name="ACCNT_94US" localSheetId="10">#REF!</definedName>
    <definedName name="ACCNT_94US">#REF!</definedName>
    <definedName name="ACCNT_95" localSheetId="8">#REF!</definedName>
    <definedName name="ACCNT_95" localSheetId="10">#REF!</definedName>
    <definedName name="ACCNT_95">#REF!</definedName>
    <definedName name="ACCNT_95.1" localSheetId="8">#REF!</definedName>
    <definedName name="ACCNT_95.1" localSheetId="10">#REF!</definedName>
    <definedName name="ACCNT_95.1">#REF!</definedName>
    <definedName name="ACCNT_95.1FCN" localSheetId="8">#REF!</definedName>
    <definedName name="ACCNT_95.1FCN" localSheetId="10">#REF!</definedName>
    <definedName name="ACCNT_95.1FCN">#REF!</definedName>
    <definedName name="ACCNT_95.1IS" localSheetId="8">#REF!</definedName>
    <definedName name="ACCNT_95.1IS" localSheetId="10">#REF!</definedName>
    <definedName name="ACCNT_95.1IS">#REF!</definedName>
    <definedName name="ACCNT_95.1LOCAL" localSheetId="8">#REF!</definedName>
    <definedName name="ACCNT_95.1LOCAL" localSheetId="10">#REF!</definedName>
    <definedName name="ACCNT_95.1LOCAL">#REF!</definedName>
    <definedName name="ACCNT_95.1US" localSheetId="8">#REF!</definedName>
    <definedName name="ACCNT_95.1US" localSheetId="10">#REF!</definedName>
    <definedName name="ACCNT_95.1US">#REF!</definedName>
    <definedName name="ACCNT_95.3" localSheetId="8">#REF!</definedName>
    <definedName name="ACCNT_95.3" localSheetId="10">#REF!</definedName>
    <definedName name="ACCNT_95.3">#REF!</definedName>
    <definedName name="ACCNT_96" localSheetId="8">#REF!</definedName>
    <definedName name="ACCNT_96" localSheetId="10">#REF!</definedName>
    <definedName name="ACCNT_96">#REF!</definedName>
    <definedName name="ACCNT_97" localSheetId="8">#REF!</definedName>
    <definedName name="ACCNT_97" localSheetId="10">#REF!</definedName>
    <definedName name="ACCNT_97">#REF!</definedName>
    <definedName name="ACCNT_98" localSheetId="8">#REF!</definedName>
    <definedName name="ACCNT_98" localSheetId="10">#REF!</definedName>
    <definedName name="ACCNT_98">#REF!</definedName>
    <definedName name="ACCNT_98.1" localSheetId="8">#REF!</definedName>
    <definedName name="ACCNT_98.1" localSheetId="10">#REF!</definedName>
    <definedName name="ACCNT_98.1">#REF!</definedName>
    <definedName name="ACCNT_98.10THRU30" localSheetId="8">#REF!</definedName>
    <definedName name="ACCNT_98.10THRU30" localSheetId="10">#REF!</definedName>
    <definedName name="ACCNT_98.10THRU30">#REF!</definedName>
    <definedName name="ACCNT_98.11" localSheetId="8">#REF!</definedName>
    <definedName name="ACCNT_98.11" localSheetId="10">#REF!</definedName>
    <definedName name="ACCNT_98.11">#REF!</definedName>
    <definedName name="ACCNT_98.12" localSheetId="8">#REF!</definedName>
    <definedName name="ACCNT_98.12" localSheetId="10">#REF!</definedName>
    <definedName name="ACCNT_98.12">#REF!</definedName>
    <definedName name="ACCNT_98.13" localSheetId="8">#REF!</definedName>
    <definedName name="ACCNT_98.13" localSheetId="10">#REF!</definedName>
    <definedName name="ACCNT_98.13">#REF!</definedName>
    <definedName name="ACCNT_98.131" localSheetId="8">#REF!</definedName>
    <definedName name="ACCNT_98.131" localSheetId="10">#REF!</definedName>
    <definedName name="ACCNT_98.131">#REF!</definedName>
    <definedName name="ACCNT_98.14" localSheetId="8">#REF!</definedName>
    <definedName name="ACCNT_98.14" localSheetId="10">#REF!</definedName>
    <definedName name="ACCNT_98.14">#REF!</definedName>
    <definedName name="ACCNT_98.15" localSheetId="8">#REF!</definedName>
    <definedName name="ACCNT_98.15" localSheetId="10">#REF!</definedName>
    <definedName name="ACCNT_98.15">#REF!</definedName>
    <definedName name="ACCNT_98.16" localSheetId="8">#REF!</definedName>
    <definedName name="ACCNT_98.16" localSheetId="10">#REF!</definedName>
    <definedName name="ACCNT_98.16">#REF!</definedName>
    <definedName name="ACCNT_98.17" localSheetId="8">#REF!</definedName>
    <definedName name="ACCNT_98.17" localSheetId="10">#REF!</definedName>
    <definedName name="ACCNT_98.17">#REF!</definedName>
    <definedName name="ACCNT_98.18" localSheetId="8">#REF!</definedName>
    <definedName name="ACCNT_98.18" localSheetId="10">#REF!</definedName>
    <definedName name="ACCNT_98.18">#REF!</definedName>
    <definedName name="ACCNT_98.19" localSheetId="8">#REF!</definedName>
    <definedName name="ACCNT_98.19" localSheetId="10">#REF!</definedName>
    <definedName name="ACCNT_98.19">#REF!</definedName>
    <definedName name="ACCNT_98.191" localSheetId="8">#REF!</definedName>
    <definedName name="ACCNT_98.191" localSheetId="10">#REF!</definedName>
    <definedName name="ACCNT_98.191">#REF!</definedName>
    <definedName name="ACCNT_98.192" localSheetId="8">#REF!</definedName>
    <definedName name="ACCNT_98.192" localSheetId="10">#REF!</definedName>
    <definedName name="ACCNT_98.192">#REF!</definedName>
    <definedName name="ACCNT_98.2" localSheetId="8">#REF!</definedName>
    <definedName name="ACCNT_98.2" localSheetId="10">#REF!</definedName>
    <definedName name="ACCNT_98.2">#REF!</definedName>
    <definedName name="ACCNT_98.21" localSheetId="8">#REF!</definedName>
    <definedName name="ACCNT_98.21" localSheetId="10">#REF!</definedName>
    <definedName name="ACCNT_98.21">#REF!</definedName>
    <definedName name="ACCNT_98.22" localSheetId="8">#REF!</definedName>
    <definedName name="ACCNT_98.22" localSheetId="10">#REF!</definedName>
    <definedName name="ACCNT_98.22">#REF!</definedName>
    <definedName name="ACCNT_98.23" localSheetId="8">#REF!</definedName>
    <definedName name="ACCNT_98.23" localSheetId="10">#REF!</definedName>
    <definedName name="ACCNT_98.23">#REF!</definedName>
    <definedName name="ACCNT_98.24" localSheetId="8">#REF!</definedName>
    <definedName name="ACCNT_98.24" localSheetId="10">#REF!</definedName>
    <definedName name="ACCNT_98.24">#REF!</definedName>
    <definedName name="ACCNT_98.26" localSheetId="8">#REF!</definedName>
    <definedName name="ACCNT_98.26" localSheetId="10">#REF!</definedName>
    <definedName name="ACCNT_98.26">#REF!</definedName>
    <definedName name="ACCNT_98.3" localSheetId="8">#REF!</definedName>
    <definedName name="ACCNT_98.3" localSheetId="10">#REF!</definedName>
    <definedName name="ACCNT_98.3">#REF!</definedName>
    <definedName name="ACCNT_98.4" localSheetId="8">#REF!</definedName>
    <definedName name="ACCNT_98.4" localSheetId="10">#REF!</definedName>
    <definedName name="ACCNT_98.4">#REF!</definedName>
    <definedName name="ACCNT_98.40THRU90" localSheetId="8">#REF!</definedName>
    <definedName name="ACCNT_98.40THRU90" localSheetId="10">#REF!</definedName>
    <definedName name="ACCNT_98.40THRU90">#REF!</definedName>
    <definedName name="ACCNT_98.5" localSheetId="8">#REF!</definedName>
    <definedName name="ACCNT_98.5" localSheetId="10">#REF!</definedName>
    <definedName name="ACCNT_98.5">#REF!</definedName>
    <definedName name="ACCNT_98.51" localSheetId="8">#REF!</definedName>
    <definedName name="ACCNT_98.51" localSheetId="10">#REF!</definedName>
    <definedName name="ACCNT_98.51">#REF!</definedName>
    <definedName name="ACCNT_98.52" localSheetId="8">#REF!</definedName>
    <definedName name="ACCNT_98.52" localSheetId="10">#REF!</definedName>
    <definedName name="ACCNT_98.52">#REF!</definedName>
    <definedName name="ACCNT_98.6" localSheetId="8">#REF!</definedName>
    <definedName name="ACCNT_98.6" localSheetId="10">#REF!</definedName>
    <definedName name="ACCNT_98.6">#REF!</definedName>
    <definedName name="ACCNT_98.7" localSheetId="8">#REF!</definedName>
    <definedName name="ACCNT_98.7" localSheetId="10">#REF!</definedName>
    <definedName name="ACCNT_98.7">#REF!</definedName>
    <definedName name="ACCNT_98.8" localSheetId="8">#REF!</definedName>
    <definedName name="ACCNT_98.8" localSheetId="10">#REF!</definedName>
    <definedName name="ACCNT_98.8">#REF!</definedName>
    <definedName name="ACCNT_98.9" localSheetId="8">#REF!</definedName>
    <definedName name="ACCNT_98.9" localSheetId="10">#REF!</definedName>
    <definedName name="ACCNT_98.9">#REF!</definedName>
    <definedName name="ACCNT_98.91" localSheetId="8">#REF!</definedName>
    <definedName name="ACCNT_98.91" localSheetId="10">#REF!</definedName>
    <definedName name="ACCNT_98.91">#REF!</definedName>
    <definedName name="ACCNT_98.92" localSheetId="8">#REF!</definedName>
    <definedName name="ACCNT_98.92" localSheetId="10">#REF!</definedName>
    <definedName name="ACCNT_98.92">#REF!</definedName>
    <definedName name="ACCNT_98.93" localSheetId="8">#REF!</definedName>
    <definedName name="ACCNT_98.93" localSheetId="10">#REF!</definedName>
    <definedName name="ACCNT_98.93">#REF!</definedName>
    <definedName name="ACCNT_98.94" localSheetId="8">#REF!</definedName>
    <definedName name="ACCNT_98.94" localSheetId="10">#REF!</definedName>
    <definedName name="ACCNT_98.94">#REF!</definedName>
    <definedName name="ACCNT_99" localSheetId="8">#REF!</definedName>
    <definedName name="ACCNT_99" localSheetId="10">#REF!</definedName>
    <definedName name="ACCNT_99">#REF!</definedName>
    <definedName name="ACCNT_TOT" localSheetId="8">#REF!</definedName>
    <definedName name="ACCNT_TOT" localSheetId="10">#REF!</definedName>
    <definedName name="ACCNT_TOT">#REF!</definedName>
    <definedName name="account">'[55]Raw Data'!$B$6:$J$42</definedName>
    <definedName name="accounts" localSheetId="5">#REF!</definedName>
    <definedName name="accounts">#REF!</definedName>
    <definedName name="accpan1" localSheetId="5">[57]Measurements!#REF!</definedName>
    <definedName name="accpan1">[57]Measurements!#REF!</definedName>
    <definedName name="AccsPanel">[57]Ceilings!$O$100</definedName>
    <definedName name="AcctName" localSheetId="5">#REF!</definedName>
    <definedName name="AcctName">#REF!</definedName>
    <definedName name="AcctName_4" localSheetId="5">#REF!</definedName>
    <definedName name="AcctName_4">#REF!</definedName>
    <definedName name="AcctName_4_1" localSheetId="5">#REF!</definedName>
    <definedName name="AcctName_4_1">#REF!</definedName>
    <definedName name="AcctName_6">#REF!</definedName>
    <definedName name="AcctPrio">#REF!</definedName>
    <definedName name="AcctPrio_4">#REF!</definedName>
    <definedName name="AcctPrio_4_1">#REF!</definedName>
    <definedName name="AcctPrio_6">#REF!</definedName>
    <definedName name="AcctPrio_Text">#REF!</definedName>
    <definedName name="AcctPrio_Text_4">#REF!</definedName>
    <definedName name="AcctPrio_Text_4_1">#REF!</definedName>
    <definedName name="AcctPrio_Text_6">#REF!</definedName>
    <definedName name="accumulateamt" localSheetId="8">#REF!</definedName>
    <definedName name="accumulateamt" localSheetId="10">#REF!</definedName>
    <definedName name="accumulateamt">#REF!</definedName>
    <definedName name="AcFlrHi">[57]Flooring!$M$98</definedName>
    <definedName name="acountrep" localSheetId="8">#REF!</definedName>
    <definedName name="acountrep" localSheetId="5">#REF!</definedName>
    <definedName name="acountrep" localSheetId="10">#REF!</definedName>
    <definedName name="acountrep">#REF!</definedName>
    <definedName name="ACT" localSheetId="8">[73]BaseWeight!$A$3</definedName>
    <definedName name="ACT" localSheetId="5">#REF!</definedName>
    <definedName name="ACT" localSheetId="10">[73]BaseWeight!$A$3</definedName>
    <definedName name="ACT">#REF!</definedName>
    <definedName name="act_sum">'[74]#1-1b'!$C$51:$AG$57</definedName>
    <definedName name="actcum" localSheetId="8">OFFSET(#REF!,0,0,COUNTA(#REF!),1)</definedName>
    <definedName name="actcum" localSheetId="10">OFFSET(#REF!,0,0,COUNTA(#REF!),1)</definedName>
    <definedName name="actcum">OFFSET(#REF!,0,0,COUNTA(#REF!),1)</definedName>
    <definedName name="actcum1" localSheetId="8">OFFSET(#REF!,0,0,COUNTA(#REF!),1)</definedName>
    <definedName name="actcum1" localSheetId="10">OFFSET(#REF!,0,0,COUNTA(#REF!),1)</definedName>
    <definedName name="actcum1">OFFSET(#REF!,0,0,COUNTA(#REF!),1)</definedName>
    <definedName name="activity">[68]Activity!$C$2:$J$68</definedName>
    <definedName name="ACTIVITY_5" localSheetId="8">#REF!</definedName>
    <definedName name="ACTIVITY_5" localSheetId="5">#REF!</definedName>
    <definedName name="ACTIVITY_5" localSheetId="10">#REF!</definedName>
    <definedName name="ACTIVITY_5">#REF!</definedName>
    <definedName name="ACTIVITY_6" localSheetId="8">#REF!</definedName>
    <definedName name="ACTIVITY_6" localSheetId="10">#REF!</definedName>
    <definedName name="ACTIVITY_6">#REF!</definedName>
    <definedName name="actmonth" localSheetId="8">OFFSET(#REF!,0,0,COUNTA(#REF!),1)</definedName>
    <definedName name="actmonth" localSheetId="10">OFFSET(#REF!,0,0,COUNTA(#REF!),1)</definedName>
    <definedName name="actmonth">OFFSET(#REF!,0,0,COUNTA(#REF!),1)</definedName>
    <definedName name="actmonth1" localSheetId="8">OFFSET(#REF!,0,0,COUNTA(#REF!),1)</definedName>
    <definedName name="actmonth1" localSheetId="10">OFFSET(#REF!,0,0,COUNTA(#REF!),1)</definedName>
    <definedName name="actmonth1">OFFSET(#REF!,0,0,COUNTA(#REF!),1)</definedName>
    <definedName name="Actuals" localSheetId="5">#REF!</definedName>
    <definedName name="Actuals">#REF!</definedName>
    <definedName name="Actuals_SWF" localSheetId="5">#REF!</definedName>
    <definedName name="Actuals_SWF">#REF!</definedName>
    <definedName name="acu" localSheetId="8" hidden="1">[39]FitOutConfCentre!#REF!</definedName>
    <definedName name="acu" localSheetId="5" hidden="1">[39]FitOutConfCentre!#REF!</definedName>
    <definedName name="acu" localSheetId="10" hidden="1">[39]FitOutConfCentre!#REF!</definedName>
    <definedName name="acu" hidden="1">[39]FitOutConfCentre!#REF!</definedName>
    <definedName name="adadad" localSheetId="8" hidden="1">{#N/A,#N/A,TRUE,"Cover";#N/A,#N/A,TRUE,"Conts";#N/A,#N/A,TRUE,"VOS";#N/A,#N/A,TRUE,"Warrington";#N/A,#N/A,TRUE,"Widnes"}</definedName>
    <definedName name="adadad" localSheetId="3" hidden="1">{#N/A,#N/A,TRUE,"Cover";#N/A,#N/A,TRUE,"Conts";#N/A,#N/A,TRUE,"VOS";#N/A,#N/A,TRUE,"Warrington";#N/A,#N/A,TRUE,"Widnes"}</definedName>
    <definedName name="adadad" localSheetId="5" hidden="1">{#N/A,#N/A,TRUE,"Cover";#N/A,#N/A,TRUE,"Conts";#N/A,#N/A,TRUE,"VOS";#N/A,#N/A,TRUE,"Warrington";#N/A,#N/A,TRUE,"Widnes"}</definedName>
    <definedName name="adadad" localSheetId="10" hidden="1">{#N/A,#N/A,TRUE,"Cover";#N/A,#N/A,TRUE,"Conts";#N/A,#N/A,TRUE,"VOS";#N/A,#N/A,TRUE,"Warrington";#N/A,#N/A,TRUE,"Widnes"}</definedName>
    <definedName name="adadad" hidden="1">{#N/A,#N/A,TRUE,"Cover";#N/A,#N/A,TRUE,"Conts";#N/A,#N/A,TRUE,"VOS";#N/A,#N/A,TRUE,"Warrington";#N/A,#N/A,TRUE,"Widnes"}</definedName>
    <definedName name="ADADASASDASD" localSheetId="5">#REF!</definedName>
    <definedName name="ADADASASDASD">#REF!</definedName>
    <definedName name="adas" localSheetId="5">[75]Sheet1!#REF!</definedName>
    <definedName name="adas">[75]Sheet1!#REF!</definedName>
    <definedName name="ADASASDASASDASDAS" localSheetId="5">#REF!</definedName>
    <definedName name="ADASASDASASDASDAS">#REF!</definedName>
    <definedName name="ADASASDASDASDAD" localSheetId="5">#REF!</definedName>
    <definedName name="ADASASDASDASDAD">#REF!</definedName>
    <definedName name="ADASDASASDAS" localSheetId="5">#REF!</definedName>
    <definedName name="ADASDASASDAS">#REF!</definedName>
    <definedName name="ADASDASDASDAS">#REF!</definedName>
    <definedName name="ADAY" localSheetId="8">#REF!</definedName>
    <definedName name="ADAY" localSheetId="10">#REF!</definedName>
    <definedName name="ADAY">#REF!</definedName>
    <definedName name="adb" localSheetId="8">#REF!</definedName>
    <definedName name="adb" localSheetId="10">#REF!</definedName>
    <definedName name="adb">#REF!</definedName>
    <definedName name="ADD" localSheetId="8">#REF!</definedName>
    <definedName name="ADD" localSheetId="10">#REF!</definedName>
    <definedName name="ADD">#REF!</definedName>
    <definedName name="addad" localSheetId="8" hidden="1">{#N/A,#N/A,TRUE,"Cover";#N/A,#N/A,TRUE,"Conts";#N/A,#N/A,TRUE,"VOS";#N/A,#N/A,TRUE,"Warrington";#N/A,#N/A,TRUE,"Widnes"}</definedName>
    <definedName name="addad" localSheetId="3" hidden="1">{#N/A,#N/A,TRUE,"Cover";#N/A,#N/A,TRUE,"Conts";#N/A,#N/A,TRUE,"VOS";#N/A,#N/A,TRUE,"Warrington";#N/A,#N/A,TRUE,"Widnes"}</definedName>
    <definedName name="addad" localSheetId="5" hidden="1">{#N/A,#N/A,TRUE,"Cover";#N/A,#N/A,TRUE,"Conts";#N/A,#N/A,TRUE,"VOS";#N/A,#N/A,TRUE,"Warrington";#N/A,#N/A,TRUE,"Widnes"}</definedName>
    <definedName name="addad" localSheetId="10" hidden="1">{#N/A,#N/A,TRUE,"Cover";#N/A,#N/A,TRUE,"Conts";#N/A,#N/A,TRUE,"VOS";#N/A,#N/A,TRUE,"Warrington";#N/A,#N/A,TRUE,"Widnes"}</definedName>
    <definedName name="addad" hidden="1">{#N/A,#N/A,TRUE,"Cover";#N/A,#N/A,TRUE,"Conts";#N/A,#N/A,TRUE,"VOS";#N/A,#N/A,TRUE,"Warrington";#N/A,#N/A,TRUE,"Widnes"}</definedName>
    <definedName name="addbeam" localSheetId="8">#REF!</definedName>
    <definedName name="addbeam" localSheetId="5">#REF!</definedName>
    <definedName name="addbeam" localSheetId="10">#REF!</definedName>
    <definedName name="addbeam">#REF!</definedName>
    <definedName name="additional" localSheetId="8">#REF!</definedName>
    <definedName name="additional" localSheetId="10">#REF!</definedName>
    <definedName name="additional">#REF!</definedName>
    <definedName name="AdditionalServerOptions" localSheetId="5">[76]Common!#REF!</definedName>
    <definedName name="AdditionalServerOptions">[76]Common!#REF!</definedName>
    <definedName name="addqd" localSheetId="5">#REF!</definedName>
    <definedName name="addqd">#REF!</definedName>
    <definedName name="Address" localSheetId="8">#REF!</definedName>
    <definedName name="Address" localSheetId="5">#REF!</definedName>
    <definedName name="Address" localSheetId="10">#REF!</definedName>
    <definedName name="Address">#REF!</definedName>
    <definedName name="addresses">[76]Cover!$G$66:$T$73</definedName>
    <definedName name="AddwkAmt" localSheetId="8">#REF!</definedName>
    <definedName name="AddwkAmt" localSheetId="5">#REF!</definedName>
    <definedName name="AddwkAmt" localSheetId="10">#REF!</definedName>
    <definedName name="AddwkAmt">#REF!</definedName>
    <definedName name="ade" localSheetId="8">#REF!</definedName>
    <definedName name="ade" localSheetId="10">#REF!</definedName>
    <definedName name="ade">#REF!</definedName>
    <definedName name="Aded">'[77]#REF'!$A$23</definedName>
    <definedName name="ADJUSMENT" localSheetId="8">#REF!</definedName>
    <definedName name="ADJUSMENT" localSheetId="5">#REF!</definedName>
    <definedName name="ADJUSMENT" localSheetId="10">#REF!</definedName>
    <definedName name="ADJUSMENT">#REF!</definedName>
    <definedName name="adjustment" localSheetId="8">#REF!</definedName>
    <definedName name="adjustment" localSheetId="10">#REF!</definedName>
    <definedName name="adjustment">#REF!</definedName>
    <definedName name="AdministrationCost">#REF!</definedName>
    <definedName name="admn_off">#REF!</definedName>
    <definedName name="admn_site">#REF!</definedName>
    <definedName name="adpvol" localSheetId="8">#REF!</definedName>
    <definedName name="adpvol" localSheetId="10">#REF!</definedName>
    <definedName name="adpvol">#REF!</definedName>
    <definedName name="ADSasva" localSheetId="5">'[11]Ra  stair'!#REF!</definedName>
    <definedName name="ADSasva">'[11]Ra  stair'!#REF!</definedName>
    <definedName name="adsd" localSheetId="5">[78]Detail!#REF!</definedName>
    <definedName name="adsd">[78]Detail!#REF!</definedName>
    <definedName name="adsff" localSheetId="8">#REF!</definedName>
    <definedName name="adsff" localSheetId="5">#REF!</definedName>
    <definedName name="adsff" localSheetId="10">#REF!</definedName>
    <definedName name="adsff">#REF!</definedName>
    <definedName name="ae" localSheetId="3" hidden="1">{"'Break down'!$A$4"}</definedName>
    <definedName name="ae" localSheetId="5" hidden="1">{"'Break down'!$A$4"}</definedName>
    <definedName name="ae" hidden="1">{"'Break down'!$A$4"}</definedName>
    <definedName name="aeastmark" localSheetId="8">IF(#REF!="","",IF(#REF!="A",#REF!*#REF!*#REF!*#REF!,0))</definedName>
    <definedName name="aeastmark" localSheetId="10">IF(#REF!="","",IF(#REF!="A",#REF!*#REF!*#REF!*#REF!,0))</definedName>
    <definedName name="aeastmark">IF(#REF!="","",IF(#REF!="A",#REF!*#REF!*#REF!*#REF!,0))</definedName>
    <definedName name="aegrgas" localSheetId="8" hidden="1">{#N/A,#N/A,TRUE,"Cover";#N/A,#N/A,TRUE,"Conts";#N/A,#N/A,TRUE,"VOS";#N/A,#N/A,TRUE,"Warrington";#N/A,#N/A,TRUE,"Widnes"}</definedName>
    <definedName name="aegrgas" localSheetId="3" hidden="1">{#N/A,#N/A,TRUE,"Cover";#N/A,#N/A,TRUE,"Conts";#N/A,#N/A,TRUE,"VOS";#N/A,#N/A,TRUE,"Warrington";#N/A,#N/A,TRUE,"Widnes"}</definedName>
    <definedName name="aegrgas" localSheetId="5" hidden="1">{#N/A,#N/A,TRUE,"Cover";#N/A,#N/A,TRUE,"Conts";#N/A,#N/A,TRUE,"VOS";#N/A,#N/A,TRUE,"Warrington";#N/A,#N/A,TRUE,"Widnes"}</definedName>
    <definedName name="aegrgas" localSheetId="10" hidden="1">{#N/A,#N/A,TRUE,"Cover";#N/A,#N/A,TRUE,"Conts";#N/A,#N/A,TRUE,"VOS";#N/A,#N/A,TRUE,"Warrington";#N/A,#N/A,TRUE,"Widnes"}</definedName>
    <definedName name="aegrgas" hidden="1">{#N/A,#N/A,TRUE,"Cover";#N/A,#N/A,TRUE,"Conts";#N/A,#N/A,TRUE,"VOS";#N/A,#N/A,TRUE,"Warrington";#N/A,#N/A,TRUE,"Widnes"}</definedName>
    <definedName name="aegrgas_2" localSheetId="3" hidden="1">{#N/A,#N/A,TRUE,"Cover";#N/A,#N/A,TRUE,"Conts";#N/A,#N/A,TRUE,"VOS";#N/A,#N/A,TRUE,"Warrington";#N/A,#N/A,TRUE,"Widnes"}</definedName>
    <definedName name="aegrgas_2" localSheetId="5" hidden="1">{#N/A,#N/A,TRUE,"Cover";#N/A,#N/A,TRUE,"Conts";#N/A,#N/A,TRUE,"VOS";#N/A,#N/A,TRUE,"Warrington";#N/A,#N/A,TRUE,"Widnes"}</definedName>
    <definedName name="aegrgas_2" hidden="1">{#N/A,#N/A,TRUE,"Cover";#N/A,#N/A,TRUE,"Conts";#N/A,#N/A,TRUE,"VOS";#N/A,#N/A,TRUE,"Warrington";#N/A,#N/A,TRUE,"Widnes"}</definedName>
    <definedName name="aegrgas_3" localSheetId="3" hidden="1">{#N/A,#N/A,TRUE,"Cover";#N/A,#N/A,TRUE,"Conts";#N/A,#N/A,TRUE,"VOS";#N/A,#N/A,TRUE,"Warrington";#N/A,#N/A,TRUE,"Widnes"}</definedName>
    <definedName name="aegrgas_3" localSheetId="5" hidden="1">{#N/A,#N/A,TRUE,"Cover";#N/A,#N/A,TRUE,"Conts";#N/A,#N/A,TRUE,"VOS";#N/A,#N/A,TRUE,"Warrington";#N/A,#N/A,TRUE,"Widnes"}</definedName>
    <definedName name="aegrgas_3" hidden="1">{#N/A,#N/A,TRUE,"Cover";#N/A,#N/A,TRUE,"Conts";#N/A,#N/A,TRUE,"VOS";#N/A,#N/A,TRUE,"Warrington";#N/A,#N/A,TRUE,"Widnes"}</definedName>
    <definedName name="aegrgas_4" localSheetId="3" hidden="1">{#N/A,#N/A,TRUE,"Cover";#N/A,#N/A,TRUE,"Conts";#N/A,#N/A,TRUE,"VOS";#N/A,#N/A,TRUE,"Warrington";#N/A,#N/A,TRUE,"Widnes"}</definedName>
    <definedName name="aegrgas_4" localSheetId="5" hidden="1">{#N/A,#N/A,TRUE,"Cover";#N/A,#N/A,TRUE,"Conts";#N/A,#N/A,TRUE,"VOS";#N/A,#N/A,TRUE,"Warrington";#N/A,#N/A,TRUE,"Widnes"}</definedName>
    <definedName name="aegrgas_4" hidden="1">{#N/A,#N/A,TRUE,"Cover";#N/A,#N/A,TRUE,"Conts";#N/A,#N/A,TRUE,"VOS";#N/A,#N/A,TRUE,"Warrington";#N/A,#N/A,TRUE,"Widnes"}</definedName>
    <definedName name="aegrgas_5" localSheetId="3" hidden="1">{#N/A,#N/A,TRUE,"Cover";#N/A,#N/A,TRUE,"Conts";#N/A,#N/A,TRUE,"VOS";#N/A,#N/A,TRUE,"Warrington";#N/A,#N/A,TRUE,"Widnes"}</definedName>
    <definedName name="aegrgas_5" localSheetId="5" hidden="1">{#N/A,#N/A,TRUE,"Cover";#N/A,#N/A,TRUE,"Conts";#N/A,#N/A,TRUE,"VOS";#N/A,#N/A,TRUE,"Warrington";#N/A,#N/A,TRUE,"Widnes"}</definedName>
    <definedName name="aegrgas_5" hidden="1">{#N/A,#N/A,TRUE,"Cover";#N/A,#N/A,TRUE,"Conts";#N/A,#N/A,TRUE,"VOS";#N/A,#N/A,TRUE,"Warrington";#N/A,#N/A,TRUE,"Widnes"}</definedName>
    <definedName name="aer">'[79]Ra  stair'!#REF!</definedName>
    <definedName name="AERAFG" localSheetId="8" hidden="1">{#N/A,#N/A,TRUE,"Cover";#N/A,#N/A,TRUE,"Conts";#N/A,#N/A,TRUE,"VOS";#N/A,#N/A,TRUE,"Warrington";#N/A,#N/A,TRUE,"Widnes"}</definedName>
    <definedName name="AERAFG" localSheetId="3" hidden="1">{#N/A,#N/A,TRUE,"Cover";#N/A,#N/A,TRUE,"Conts";#N/A,#N/A,TRUE,"VOS";#N/A,#N/A,TRUE,"Warrington";#N/A,#N/A,TRUE,"Widnes"}</definedName>
    <definedName name="AERAFG" localSheetId="5" hidden="1">{#N/A,#N/A,TRUE,"Cover";#N/A,#N/A,TRUE,"Conts";#N/A,#N/A,TRUE,"VOS";#N/A,#N/A,TRUE,"Warrington";#N/A,#N/A,TRUE,"Widnes"}</definedName>
    <definedName name="AERAFG" localSheetId="10" hidden="1">{#N/A,#N/A,TRUE,"Cover";#N/A,#N/A,TRUE,"Conts";#N/A,#N/A,TRUE,"VOS";#N/A,#N/A,TRUE,"Warrington";#N/A,#N/A,TRUE,"Widnes"}</definedName>
    <definedName name="AERAFG" hidden="1">{#N/A,#N/A,TRUE,"Cover";#N/A,#N/A,TRUE,"Conts";#N/A,#N/A,TRUE,"VOS";#N/A,#N/A,TRUE,"Warrington";#N/A,#N/A,TRUE,"Widnes"}</definedName>
    <definedName name="AERAFG_2" localSheetId="3" hidden="1">{#N/A,#N/A,TRUE,"Cover";#N/A,#N/A,TRUE,"Conts";#N/A,#N/A,TRUE,"VOS";#N/A,#N/A,TRUE,"Warrington";#N/A,#N/A,TRUE,"Widnes"}</definedName>
    <definedName name="AERAFG_2" localSheetId="5" hidden="1">{#N/A,#N/A,TRUE,"Cover";#N/A,#N/A,TRUE,"Conts";#N/A,#N/A,TRUE,"VOS";#N/A,#N/A,TRUE,"Warrington";#N/A,#N/A,TRUE,"Widnes"}</definedName>
    <definedName name="AERAFG_2" hidden="1">{#N/A,#N/A,TRUE,"Cover";#N/A,#N/A,TRUE,"Conts";#N/A,#N/A,TRUE,"VOS";#N/A,#N/A,TRUE,"Warrington";#N/A,#N/A,TRUE,"Widnes"}</definedName>
    <definedName name="AERAFG_3" localSheetId="3" hidden="1">{#N/A,#N/A,TRUE,"Cover";#N/A,#N/A,TRUE,"Conts";#N/A,#N/A,TRUE,"VOS";#N/A,#N/A,TRUE,"Warrington";#N/A,#N/A,TRUE,"Widnes"}</definedName>
    <definedName name="AERAFG_3" localSheetId="5" hidden="1">{#N/A,#N/A,TRUE,"Cover";#N/A,#N/A,TRUE,"Conts";#N/A,#N/A,TRUE,"VOS";#N/A,#N/A,TRUE,"Warrington";#N/A,#N/A,TRUE,"Widnes"}</definedName>
    <definedName name="AERAFG_3" hidden="1">{#N/A,#N/A,TRUE,"Cover";#N/A,#N/A,TRUE,"Conts";#N/A,#N/A,TRUE,"VOS";#N/A,#N/A,TRUE,"Warrington";#N/A,#N/A,TRUE,"Widnes"}</definedName>
    <definedName name="AERAFG_4" localSheetId="3" hidden="1">{#N/A,#N/A,TRUE,"Cover";#N/A,#N/A,TRUE,"Conts";#N/A,#N/A,TRUE,"VOS";#N/A,#N/A,TRUE,"Warrington";#N/A,#N/A,TRUE,"Widnes"}</definedName>
    <definedName name="AERAFG_4" localSheetId="5" hidden="1">{#N/A,#N/A,TRUE,"Cover";#N/A,#N/A,TRUE,"Conts";#N/A,#N/A,TRUE,"VOS";#N/A,#N/A,TRUE,"Warrington";#N/A,#N/A,TRUE,"Widnes"}</definedName>
    <definedName name="AERAFG_4" hidden="1">{#N/A,#N/A,TRUE,"Cover";#N/A,#N/A,TRUE,"Conts";#N/A,#N/A,TRUE,"VOS";#N/A,#N/A,TRUE,"Warrington";#N/A,#N/A,TRUE,"Widnes"}</definedName>
    <definedName name="AERAFG_5" localSheetId="3" hidden="1">{#N/A,#N/A,TRUE,"Cover";#N/A,#N/A,TRUE,"Conts";#N/A,#N/A,TRUE,"VOS";#N/A,#N/A,TRUE,"Warrington";#N/A,#N/A,TRUE,"Widnes"}</definedName>
    <definedName name="AERAFG_5" localSheetId="5" hidden="1">{#N/A,#N/A,TRUE,"Cover";#N/A,#N/A,TRUE,"Conts";#N/A,#N/A,TRUE,"VOS";#N/A,#N/A,TRUE,"Warrington";#N/A,#N/A,TRUE,"Widnes"}</definedName>
    <definedName name="AERAFG_5" hidden="1">{#N/A,#N/A,TRUE,"Cover";#N/A,#N/A,TRUE,"Conts";#N/A,#N/A,TRUE,"VOS";#N/A,#N/A,TRUE,"Warrington";#N/A,#N/A,TRUE,"Widnes"}</definedName>
    <definedName name="aeron" localSheetId="5">#REF!</definedName>
    <definedName name="aeron">#REF!</definedName>
    <definedName name="aertes" localSheetId="8" hidden="1">{#N/A,#N/A,TRUE,"Cover";#N/A,#N/A,TRUE,"Conts";#N/A,#N/A,TRUE,"VOS";#N/A,#N/A,TRUE,"Warrington";#N/A,#N/A,TRUE,"Widnes"}</definedName>
    <definedName name="aertes" localSheetId="3" hidden="1">{#N/A,#N/A,TRUE,"Cover";#N/A,#N/A,TRUE,"Conts";#N/A,#N/A,TRUE,"VOS";#N/A,#N/A,TRUE,"Warrington";#N/A,#N/A,TRUE,"Widnes"}</definedName>
    <definedName name="aertes" localSheetId="5" hidden="1">{#N/A,#N/A,TRUE,"Cover";#N/A,#N/A,TRUE,"Conts";#N/A,#N/A,TRUE,"VOS";#N/A,#N/A,TRUE,"Warrington";#N/A,#N/A,TRUE,"Widnes"}</definedName>
    <definedName name="aertes" localSheetId="10" hidden="1">{#N/A,#N/A,TRUE,"Cover";#N/A,#N/A,TRUE,"Conts";#N/A,#N/A,TRUE,"VOS";#N/A,#N/A,TRUE,"Warrington";#N/A,#N/A,TRUE,"Widnes"}</definedName>
    <definedName name="aertes" hidden="1">{#N/A,#N/A,TRUE,"Cover";#N/A,#N/A,TRUE,"Conts";#N/A,#N/A,TRUE,"VOS";#N/A,#N/A,TRUE,"Warrington";#N/A,#N/A,TRUE,"Widnes"}</definedName>
    <definedName name="aertes_2" localSheetId="3" hidden="1">{#N/A,#N/A,TRUE,"Cover";#N/A,#N/A,TRUE,"Conts";#N/A,#N/A,TRUE,"VOS";#N/A,#N/A,TRUE,"Warrington";#N/A,#N/A,TRUE,"Widnes"}</definedName>
    <definedName name="aertes_2" localSheetId="5" hidden="1">{#N/A,#N/A,TRUE,"Cover";#N/A,#N/A,TRUE,"Conts";#N/A,#N/A,TRUE,"VOS";#N/A,#N/A,TRUE,"Warrington";#N/A,#N/A,TRUE,"Widnes"}</definedName>
    <definedName name="aertes_2" hidden="1">{#N/A,#N/A,TRUE,"Cover";#N/A,#N/A,TRUE,"Conts";#N/A,#N/A,TRUE,"VOS";#N/A,#N/A,TRUE,"Warrington";#N/A,#N/A,TRUE,"Widnes"}</definedName>
    <definedName name="aertes_3" localSheetId="3" hidden="1">{#N/A,#N/A,TRUE,"Cover";#N/A,#N/A,TRUE,"Conts";#N/A,#N/A,TRUE,"VOS";#N/A,#N/A,TRUE,"Warrington";#N/A,#N/A,TRUE,"Widnes"}</definedName>
    <definedName name="aertes_3" localSheetId="5" hidden="1">{#N/A,#N/A,TRUE,"Cover";#N/A,#N/A,TRUE,"Conts";#N/A,#N/A,TRUE,"VOS";#N/A,#N/A,TRUE,"Warrington";#N/A,#N/A,TRUE,"Widnes"}</definedName>
    <definedName name="aertes_3" hidden="1">{#N/A,#N/A,TRUE,"Cover";#N/A,#N/A,TRUE,"Conts";#N/A,#N/A,TRUE,"VOS";#N/A,#N/A,TRUE,"Warrington";#N/A,#N/A,TRUE,"Widnes"}</definedName>
    <definedName name="aertes_4" localSheetId="3" hidden="1">{#N/A,#N/A,TRUE,"Cover";#N/A,#N/A,TRUE,"Conts";#N/A,#N/A,TRUE,"VOS";#N/A,#N/A,TRUE,"Warrington";#N/A,#N/A,TRUE,"Widnes"}</definedName>
    <definedName name="aertes_4" localSheetId="5" hidden="1">{#N/A,#N/A,TRUE,"Cover";#N/A,#N/A,TRUE,"Conts";#N/A,#N/A,TRUE,"VOS";#N/A,#N/A,TRUE,"Warrington";#N/A,#N/A,TRUE,"Widnes"}</definedName>
    <definedName name="aertes_4" hidden="1">{#N/A,#N/A,TRUE,"Cover";#N/A,#N/A,TRUE,"Conts";#N/A,#N/A,TRUE,"VOS";#N/A,#N/A,TRUE,"Warrington";#N/A,#N/A,TRUE,"Widnes"}</definedName>
    <definedName name="aertes_5" localSheetId="3" hidden="1">{#N/A,#N/A,TRUE,"Cover";#N/A,#N/A,TRUE,"Conts";#N/A,#N/A,TRUE,"VOS";#N/A,#N/A,TRUE,"Warrington";#N/A,#N/A,TRUE,"Widnes"}</definedName>
    <definedName name="aertes_5" localSheetId="5" hidden="1">{#N/A,#N/A,TRUE,"Cover";#N/A,#N/A,TRUE,"Conts";#N/A,#N/A,TRUE,"VOS";#N/A,#N/A,TRUE,"Warrington";#N/A,#N/A,TRUE,"Widnes"}</definedName>
    <definedName name="aertes_5" hidden="1">{#N/A,#N/A,TRUE,"Cover";#N/A,#N/A,TRUE,"Conts";#N/A,#N/A,TRUE,"VOS";#N/A,#N/A,TRUE,"Warrington";#N/A,#N/A,TRUE,"Widnes"}</definedName>
    <definedName name="aetertryh" localSheetId="8" hidden="1">{#N/A,#N/A,TRUE,"Cover";#N/A,#N/A,TRUE,"Conts";#N/A,#N/A,TRUE,"VOS";#N/A,#N/A,TRUE,"Warrington";#N/A,#N/A,TRUE,"Widnes"}</definedName>
    <definedName name="aetertryh" localSheetId="3" hidden="1">{#N/A,#N/A,TRUE,"Cover";#N/A,#N/A,TRUE,"Conts";#N/A,#N/A,TRUE,"VOS";#N/A,#N/A,TRUE,"Warrington";#N/A,#N/A,TRUE,"Widnes"}</definedName>
    <definedName name="aetertryh" localSheetId="5" hidden="1">{#N/A,#N/A,TRUE,"Cover";#N/A,#N/A,TRUE,"Conts";#N/A,#N/A,TRUE,"VOS";#N/A,#N/A,TRUE,"Warrington";#N/A,#N/A,TRUE,"Widnes"}</definedName>
    <definedName name="aetertryh" localSheetId="10" hidden="1">{#N/A,#N/A,TRUE,"Cover";#N/A,#N/A,TRUE,"Conts";#N/A,#N/A,TRUE,"VOS";#N/A,#N/A,TRUE,"Warrington";#N/A,#N/A,TRUE,"Widnes"}</definedName>
    <definedName name="aetertryh" hidden="1">{#N/A,#N/A,TRUE,"Cover";#N/A,#N/A,TRUE,"Conts";#N/A,#N/A,TRUE,"VOS";#N/A,#N/A,TRUE,"Warrington";#N/A,#N/A,TRUE,"Widnes"}</definedName>
    <definedName name="aetertryh_2" localSheetId="3" hidden="1">{#N/A,#N/A,TRUE,"Cover";#N/A,#N/A,TRUE,"Conts";#N/A,#N/A,TRUE,"VOS";#N/A,#N/A,TRUE,"Warrington";#N/A,#N/A,TRUE,"Widnes"}</definedName>
    <definedName name="aetertryh_2" localSheetId="5" hidden="1">{#N/A,#N/A,TRUE,"Cover";#N/A,#N/A,TRUE,"Conts";#N/A,#N/A,TRUE,"VOS";#N/A,#N/A,TRUE,"Warrington";#N/A,#N/A,TRUE,"Widnes"}</definedName>
    <definedName name="aetertryh_2" hidden="1">{#N/A,#N/A,TRUE,"Cover";#N/A,#N/A,TRUE,"Conts";#N/A,#N/A,TRUE,"VOS";#N/A,#N/A,TRUE,"Warrington";#N/A,#N/A,TRUE,"Widnes"}</definedName>
    <definedName name="aetertryh_3" localSheetId="3" hidden="1">{#N/A,#N/A,TRUE,"Cover";#N/A,#N/A,TRUE,"Conts";#N/A,#N/A,TRUE,"VOS";#N/A,#N/A,TRUE,"Warrington";#N/A,#N/A,TRUE,"Widnes"}</definedName>
    <definedName name="aetertryh_3" localSheetId="5" hidden="1">{#N/A,#N/A,TRUE,"Cover";#N/A,#N/A,TRUE,"Conts";#N/A,#N/A,TRUE,"VOS";#N/A,#N/A,TRUE,"Warrington";#N/A,#N/A,TRUE,"Widnes"}</definedName>
    <definedName name="aetertryh_3" hidden="1">{#N/A,#N/A,TRUE,"Cover";#N/A,#N/A,TRUE,"Conts";#N/A,#N/A,TRUE,"VOS";#N/A,#N/A,TRUE,"Warrington";#N/A,#N/A,TRUE,"Widnes"}</definedName>
    <definedName name="aetertryh_4" localSheetId="3" hidden="1">{#N/A,#N/A,TRUE,"Cover";#N/A,#N/A,TRUE,"Conts";#N/A,#N/A,TRUE,"VOS";#N/A,#N/A,TRUE,"Warrington";#N/A,#N/A,TRUE,"Widnes"}</definedName>
    <definedName name="aetertryh_4" localSheetId="5" hidden="1">{#N/A,#N/A,TRUE,"Cover";#N/A,#N/A,TRUE,"Conts";#N/A,#N/A,TRUE,"VOS";#N/A,#N/A,TRUE,"Warrington";#N/A,#N/A,TRUE,"Widnes"}</definedName>
    <definedName name="aetertryh_4" hidden="1">{#N/A,#N/A,TRUE,"Cover";#N/A,#N/A,TRUE,"Conts";#N/A,#N/A,TRUE,"VOS";#N/A,#N/A,TRUE,"Warrington";#N/A,#N/A,TRUE,"Widnes"}</definedName>
    <definedName name="aetertryh_5" localSheetId="3" hidden="1">{#N/A,#N/A,TRUE,"Cover";#N/A,#N/A,TRUE,"Conts";#N/A,#N/A,TRUE,"VOS";#N/A,#N/A,TRUE,"Warrington";#N/A,#N/A,TRUE,"Widnes"}</definedName>
    <definedName name="aetertryh_5" localSheetId="5" hidden="1">{#N/A,#N/A,TRUE,"Cover";#N/A,#N/A,TRUE,"Conts";#N/A,#N/A,TRUE,"VOS";#N/A,#N/A,TRUE,"Warrington";#N/A,#N/A,TRUE,"Widnes"}</definedName>
    <definedName name="aetertryh_5" hidden="1">{#N/A,#N/A,TRUE,"Cover";#N/A,#N/A,TRUE,"Conts";#N/A,#N/A,TRUE,"VOS";#N/A,#N/A,TRUE,"Warrington";#N/A,#N/A,TRUE,"Widnes"}</definedName>
    <definedName name="AF" localSheetId="8">[73]BaseWeight!$I$3</definedName>
    <definedName name="AF" localSheetId="10">[73]BaseWeight!$I$3</definedName>
    <definedName name="AF">[78]BaseWeight!$I$3</definedName>
    <definedName name="AFF" localSheetId="8">#REF!</definedName>
    <definedName name="AFF" localSheetId="5">#REF!</definedName>
    <definedName name="AFF" localSheetId="10">#REF!</definedName>
    <definedName name="AFF">#REF!</definedName>
    <definedName name="affkitchens" localSheetId="8">#REF!</definedName>
    <definedName name="affkitchens" localSheetId="10">#REF!</definedName>
    <definedName name="affkitchens">#REF!</definedName>
    <definedName name="afford1" localSheetId="8">[31]Sheet7!#REF!</definedName>
    <definedName name="afford1" localSheetId="5">[44]Sheet7!#REF!</definedName>
    <definedName name="afford1" localSheetId="10">[31]Sheet7!#REF!</definedName>
    <definedName name="afford1">[44]Sheet7!#REF!</definedName>
    <definedName name="affordable" localSheetId="8">[31]Sheet7!#REF!</definedName>
    <definedName name="affordable" localSheetId="5">[44]Sheet7!#REF!</definedName>
    <definedName name="affordable" localSheetId="10">[31]Sheet7!#REF!</definedName>
    <definedName name="affordable">[44]Sheet7!#REF!</definedName>
    <definedName name="AFGIS_ELECT" localSheetId="8">#REF!</definedName>
    <definedName name="AFGIS_ELECT" localSheetId="5">#REF!</definedName>
    <definedName name="AFGIS_ELECT" localSheetId="10">#REF!</definedName>
    <definedName name="AFGIS_ELECT">#REF!</definedName>
    <definedName name="Aflar" localSheetId="8">#REF!</definedName>
    <definedName name="Aflar" localSheetId="10">#REF!</definedName>
    <definedName name="Aflar">#REF!</definedName>
    <definedName name="afsfdfs" localSheetId="5">[80]Design!#REF!</definedName>
    <definedName name="afsfdfs">[80]Design!#REF!</definedName>
    <definedName name="AFTER_MP" localSheetId="8">'[55]Raw Data'!#REF!</definedName>
    <definedName name="AFTER_MP" localSheetId="5">'[55]Raw Data'!#REF!</definedName>
    <definedName name="AFTER_MP" localSheetId="10">'[55]Raw Data'!#REF!</definedName>
    <definedName name="AFTER_MP">'[55]Raw Data'!#REF!</definedName>
    <definedName name="Ag" localSheetId="5">[80]Design!#REF!</definedName>
    <definedName name="Ag">[80]Design!#REF!</definedName>
    <definedName name="Ag___0" localSheetId="5">#REF!</definedName>
    <definedName name="Ag___0">#REF!</definedName>
    <definedName name="Ag___13" localSheetId="5">#REF!</definedName>
    <definedName name="Ag___13">#REF!</definedName>
    <definedName name="AggregateBaseCourse" localSheetId="8">#REF!</definedName>
    <definedName name="AggregateBaseCourse" localSheetId="10">#REF!</definedName>
    <definedName name="AggregateBaseCourse">#REF!</definedName>
    <definedName name="agreedadd">#REF!</definedName>
    <definedName name="agreedminus">#REF!</definedName>
    <definedName name="agreedomiss">#REF!</definedName>
    <definedName name="agreedplus">#REF!</definedName>
    <definedName name="agsdjfh">#REF!</definedName>
    <definedName name="ah" localSheetId="8">#REF!</definedName>
    <definedName name="ah" localSheetId="10">#REF!</definedName>
    <definedName name="ah">#REF!</definedName>
    <definedName name="ahgd">#REF!</definedName>
    <definedName name="ahu">#REF!</definedName>
    <definedName name="AI" localSheetId="5">'[81]Assumption Inputs'!#REF!</definedName>
    <definedName name="AI">'[81]Assumption Inputs'!#REF!</definedName>
    <definedName name="Aic_Instrumentation_List" localSheetId="8">#REF!</definedName>
    <definedName name="Aic_Instrumentation_List" localSheetId="5">#REF!</definedName>
    <definedName name="Aic_Instrumentation_List" localSheetId="10">#REF!</definedName>
    <definedName name="Aic_Instrumentation_List">#REF!</definedName>
    <definedName name="air">[82]B1!$D$1183</definedName>
    <definedName name="Air_Conditioning" localSheetId="5">[79]Detail!#REF!</definedName>
    <definedName name="Air_Conditioning">[79]Detail!#REF!</definedName>
    <definedName name="Air_craft">'[72]E-Elec Progress'!$AT$346</definedName>
    <definedName name="air_trap" localSheetId="8">#REF!</definedName>
    <definedName name="air_trap" localSheetId="5">#REF!</definedName>
    <definedName name="air_trap" localSheetId="10">#REF!</definedName>
    <definedName name="air_trap">#REF!</definedName>
    <definedName name="AIRCON" localSheetId="8">#REF!</definedName>
    <definedName name="AirCon" localSheetId="5">'[79]Ra  stair'!#REF!</definedName>
    <definedName name="AIRCON" localSheetId="10">#REF!</definedName>
    <definedName name="AirCon">'[79]Ra  stair'!#REF!</definedName>
    <definedName name="aJ" localSheetId="8">#REF!</definedName>
    <definedName name="aJ" localSheetId="10">#REF!</definedName>
    <definedName name="aj">'[83]Rate analysis'!$C$2</definedName>
    <definedName name="aji" localSheetId="5">#REF!</definedName>
    <definedName name="aji">#REF!</definedName>
    <definedName name="ajitha" localSheetId="5">#REF!</definedName>
    <definedName name="ajitha">#REF!</definedName>
    <definedName name="ak" localSheetId="5">#REF!</definedName>
    <definedName name="ak">#REF!</definedName>
    <definedName name="AK_1972" localSheetId="3" hidden="1">{#N/A,#N/A,TRUE,"Front";#N/A,#N/A,TRUE,"Simple Letter";#N/A,#N/A,TRUE,"Inside";#N/A,#N/A,TRUE,"Contents";#N/A,#N/A,TRUE,"Basis";#N/A,#N/A,TRUE,"Inclusions";#N/A,#N/A,TRUE,"Exclusions";#N/A,#N/A,TRUE,"Areas";#N/A,#N/A,TRUE,"Summary";#N/A,#N/A,TRUE,"Detail"}</definedName>
    <definedName name="AK_1972" localSheetId="5" hidden="1">{#N/A,#N/A,TRUE,"Front";#N/A,#N/A,TRUE,"Simple Letter";#N/A,#N/A,TRUE,"Inside";#N/A,#N/A,TRUE,"Contents";#N/A,#N/A,TRUE,"Basis";#N/A,#N/A,TRUE,"Inclusions";#N/A,#N/A,TRUE,"Exclusions";#N/A,#N/A,TRUE,"Areas";#N/A,#N/A,TRUE,"Summary";#N/A,#N/A,TRUE,"Detail"}</definedName>
    <definedName name="AK_1972" hidden="1">{#N/A,#N/A,TRUE,"Front";#N/A,#N/A,TRUE,"Simple Letter";#N/A,#N/A,TRUE,"Inside";#N/A,#N/A,TRUE,"Contents";#N/A,#N/A,TRUE,"Basis";#N/A,#N/A,TRUE,"Inclusions";#N/A,#N/A,TRUE,"Exclusions";#N/A,#N/A,TRUE,"Areas";#N/A,#N/A,TRUE,"Summary";#N/A,#N/A,TRUE,"Detail"}</definedName>
    <definedName name="al" localSheetId="5">#REF!</definedName>
    <definedName name="al">#REF!</definedName>
    <definedName name="Alarm_current_Amp_In_Minutes" localSheetId="5">#REF!</definedName>
    <definedName name="Alarm_current_Amp_In_Minutes">#REF!</definedName>
    <definedName name="Alarm_Group_1">'[76]Sizing Estimator - PAL Cameras'!$C$88,'[76]Sizing Estimator - PAL Cameras'!$D$88,'[76]Sizing Estimator - PAL Cameras'!$F$88,'[76]Sizing Estimator - PAL Cameras'!$H$88,'[76]Sizing Estimator - PAL Cameras'!$L$88,'[76]Sizing Estimator - PAL Cameras'!$O$88,'[76]Sizing Estimator - PAL Cameras'!$P$88,'[76]Sizing Estimator - PAL Cameras'!$Q$88,'[76]Sizing Estimator - PAL Cameras'!$R$88</definedName>
    <definedName name="Alarm_Group_10">'[76]Sizing Estimator - PAL Cameras'!$C$97,'[76]Sizing Estimator - PAL Cameras'!$D$97,'[76]Sizing Estimator - PAL Cameras'!$F$97,'[76]Sizing Estimator - PAL Cameras'!$H$97,'[76]Sizing Estimator - PAL Cameras'!$L$97,'[76]Sizing Estimator - PAL Cameras'!$O$97,'[76]Sizing Estimator - PAL Cameras'!$P$97,'[76]Sizing Estimator - PAL Cameras'!$Q$97,'[76]Sizing Estimator - PAL Cameras'!$R$97</definedName>
    <definedName name="Alarm_Group_2">'[76]Sizing Estimator - PAL Cameras'!$C$89,'[76]Sizing Estimator - PAL Cameras'!$D$89,'[76]Sizing Estimator - PAL Cameras'!$F$89,'[76]Sizing Estimator - PAL Cameras'!$H$89,'[76]Sizing Estimator - PAL Cameras'!$L$89,'[76]Sizing Estimator - PAL Cameras'!$O$89,'[76]Sizing Estimator - PAL Cameras'!$P$89,'[76]Sizing Estimator - PAL Cameras'!$Q$89,'[76]Sizing Estimator - PAL Cameras'!$R$89</definedName>
    <definedName name="Alarm_Group_3">'[76]Sizing Estimator - PAL Cameras'!$C$90,'[76]Sizing Estimator - PAL Cameras'!$D$90,'[76]Sizing Estimator - PAL Cameras'!$F$90,'[76]Sizing Estimator - PAL Cameras'!$H$90,'[76]Sizing Estimator - PAL Cameras'!$L$90,'[76]Sizing Estimator - PAL Cameras'!$O$90,'[76]Sizing Estimator - PAL Cameras'!$P$90,'[76]Sizing Estimator - PAL Cameras'!$Q$90,'[76]Sizing Estimator - PAL Cameras'!$R$90</definedName>
    <definedName name="Alarm_Group_4">'[76]Sizing Estimator - PAL Cameras'!$C$91,'[76]Sizing Estimator - PAL Cameras'!$D$91,'[76]Sizing Estimator - PAL Cameras'!$F$91,'[76]Sizing Estimator - PAL Cameras'!$H$91,'[76]Sizing Estimator - PAL Cameras'!$L$91,'[76]Sizing Estimator - PAL Cameras'!$O$91,'[76]Sizing Estimator - PAL Cameras'!$P$91,'[76]Sizing Estimator - PAL Cameras'!$Q$91,'[76]Sizing Estimator - PAL Cameras'!$R$91</definedName>
    <definedName name="Alarm_Group_5">'[76]Sizing Estimator - PAL Cameras'!$C$92,'[76]Sizing Estimator - PAL Cameras'!$D$92,'[76]Sizing Estimator - PAL Cameras'!$F$92,'[76]Sizing Estimator - PAL Cameras'!$H$92,'[76]Sizing Estimator - PAL Cameras'!$L$92,'[76]Sizing Estimator - PAL Cameras'!$O$92,'[76]Sizing Estimator - PAL Cameras'!$P$92,'[76]Sizing Estimator - PAL Cameras'!$Q$92,'[76]Sizing Estimator - PAL Cameras'!$R$92</definedName>
    <definedName name="Alarm_Group_6">'[76]Sizing Estimator - PAL Cameras'!$C$93,'[76]Sizing Estimator - PAL Cameras'!$D$93,'[76]Sizing Estimator - PAL Cameras'!$F$93,'[76]Sizing Estimator - PAL Cameras'!$H$93,'[76]Sizing Estimator - PAL Cameras'!$L$93,'[76]Sizing Estimator - PAL Cameras'!$O$93,'[76]Sizing Estimator - PAL Cameras'!$P$93,'[76]Sizing Estimator - PAL Cameras'!$Q$93,'[76]Sizing Estimator - PAL Cameras'!$R$93</definedName>
    <definedName name="Alarm_Group_7">'[76]Sizing Estimator - PAL Cameras'!$C$94,'[76]Sizing Estimator - PAL Cameras'!$D$94,'[76]Sizing Estimator - PAL Cameras'!$F$94,'[76]Sizing Estimator - PAL Cameras'!$H$94,'[76]Sizing Estimator - PAL Cameras'!$L$94,'[76]Sizing Estimator - PAL Cameras'!$O$94,'[76]Sizing Estimator - PAL Cameras'!$P$94,'[76]Sizing Estimator - PAL Cameras'!$Q$94,'[76]Sizing Estimator - PAL Cameras'!$R$94</definedName>
    <definedName name="Alarm_Group_8">'[76]Sizing Estimator - PAL Cameras'!$C$95,'[76]Sizing Estimator - PAL Cameras'!$D$95,'[76]Sizing Estimator - PAL Cameras'!$F$95,'[76]Sizing Estimator - PAL Cameras'!$H$95,'[76]Sizing Estimator - PAL Cameras'!$L$95,'[76]Sizing Estimator - PAL Cameras'!$O$95,'[76]Sizing Estimator - PAL Cameras'!$P$95,'[76]Sizing Estimator - PAL Cameras'!$Q$95,'[76]Sizing Estimator - PAL Cameras'!$R$95</definedName>
    <definedName name="Alarm_Group_9">'[76]Sizing Estimator - PAL Cameras'!$C$96,'[76]Sizing Estimator - PAL Cameras'!$D$96,'[76]Sizing Estimator - PAL Cameras'!$F$96,'[76]Sizing Estimator - PAL Cameras'!$H$96,'[76]Sizing Estimator - PAL Cameras'!$L$96,'[76]Sizing Estimator - PAL Cameras'!$O$96,'[76]Sizing Estimator - PAL Cameras'!$P$96,'[76]Sizing Estimator - PAL Cameras'!$Q$96,'[76]Sizing Estimator - PAL Cameras'!$R$96</definedName>
    <definedName name="Alarm_Monitors" localSheetId="5">#REF!</definedName>
    <definedName name="Alarm_Monitors">#REF!</definedName>
    <definedName name="ALFAYAH1" localSheetId="5">#REF!</definedName>
    <definedName name="ALFAYAH1">#REF!</definedName>
    <definedName name="ALL" localSheetId="8">#REF!</definedName>
    <definedName name="ALL" localSheetId="10">#REF!</definedName>
    <definedName name="ALL">#REF!</definedName>
    <definedName name="AllData">#REF!</definedName>
    <definedName name="allline" localSheetId="8">#REF!</definedName>
    <definedName name="allline" localSheetId="10">#REF!</definedName>
    <definedName name="allline">#REF!</definedName>
    <definedName name="alllines" localSheetId="8">#REF!</definedName>
    <definedName name="alllines" localSheetId="10">#REF!</definedName>
    <definedName name="alllines">#REF!</definedName>
    <definedName name="allow__maint" localSheetId="5">[83]allowances!#REF!</definedName>
    <definedName name="allow__maint">[83]allowances!#REF!</definedName>
    <definedName name="allow_cont" localSheetId="5">[84]allowances!#REF!</definedName>
    <definedName name="allow_cont">[84]allowances!#REF!</definedName>
    <definedName name="allow_maint" localSheetId="5">[84]allowances!#REF!</definedName>
    <definedName name="allow_maint">[84]allowances!#REF!</definedName>
    <definedName name="ALLOW523" localSheetId="5">#REF!</definedName>
    <definedName name="ALLOW523">#REF!</definedName>
    <definedName name="allowance" localSheetId="5">'[55]Raw Data'!#REF!</definedName>
    <definedName name="allowance">'[55]Raw Data'!#REF!</definedName>
    <definedName name="allows_bondmargin" localSheetId="5">#REF!</definedName>
    <definedName name="allows_bondmargin">#REF!</definedName>
    <definedName name="allows_contmargin" localSheetId="5">#REF!</definedName>
    <definedName name="allows_contmargin">#REF!</definedName>
    <definedName name="allows_dbbmargin" localSheetId="5">#REF!</definedName>
    <definedName name="allows_dbbmargin">#REF!</definedName>
    <definedName name="allows_financemargin">#REF!</definedName>
    <definedName name="allows_grossvalue">#REF!</definedName>
    <definedName name="allows_insmargin">#REF!</definedName>
    <definedName name="allows_margin">#REF!</definedName>
    <definedName name="allows_monres_mat">#REF!</definedName>
    <definedName name="allows_monres_plant">#REF!</definedName>
    <definedName name="allows_netvalue">#REF!</definedName>
    <definedName name="allows_scmargin">#REF!</definedName>
    <definedName name="allows_tss">#REF!</definedName>
    <definedName name="allows101">#REF!</definedName>
    <definedName name="allows102">#REF!</definedName>
    <definedName name="allows103">#REF!</definedName>
    <definedName name="allows104">#REF!</definedName>
    <definedName name="allows105">#REF!</definedName>
    <definedName name="allows106">#REF!</definedName>
    <definedName name="allows107">#REF!</definedName>
    <definedName name="allows108">#REF!</definedName>
    <definedName name="allows124">#REF!</definedName>
    <definedName name="allows199">#REF!</definedName>
    <definedName name="allows201">#REF!</definedName>
    <definedName name="allows202">#REF!</definedName>
    <definedName name="allows203">#REF!</definedName>
    <definedName name="allows299">#REF!</definedName>
    <definedName name="allows300" localSheetId="5">[84]analysis!#REF!</definedName>
    <definedName name="allows300">[84]analysis!#REF!</definedName>
    <definedName name="allows302" localSheetId="5">#REF!</definedName>
    <definedName name="allows302">#REF!</definedName>
    <definedName name="allows303" localSheetId="5">#REF!</definedName>
    <definedName name="allows303">#REF!</definedName>
    <definedName name="allows304" localSheetId="5">#REF!</definedName>
    <definedName name="allows304">#REF!</definedName>
    <definedName name="allows313">#REF!</definedName>
    <definedName name="allows314">#REF!</definedName>
    <definedName name="allows320">#REF!</definedName>
    <definedName name="allows323">#REF!</definedName>
    <definedName name="allows324">#REF!</definedName>
    <definedName name="allows325">#REF!</definedName>
    <definedName name="allows326">#REF!</definedName>
    <definedName name="allows330">#REF!</definedName>
    <definedName name="allows331">#REF!</definedName>
    <definedName name="allows332">#REF!</definedName>
    <definedName name="allows333">#REF!</definedName>
    <definedName name="allows336">#REF!</definedName>
    <definedName name="allows337">#REF!</definedName>
    <definedName name="allows340">#REF!</definedName>
    <definedName name="allows342">#REF!</definedName>
    <definedName name="allows351">#REF!</definedName>
    <definedName name="allows352">#REF!</definedName>
    <definedName name="allows355">#REF!</definedName>
    <definedName name="allows361">#REF!</definedName>
    <definedName name="allows374">#REF!</definedName>
    <definedName name="allows378">#REF!</definedName>
    <definedName name="allows386">#REF!</definedName>
    <definedName name="allows388">#REF!</definedName>
    <definedName name="allows392">#REF!</definedName>
    <definedName name="allows399">#REF!</definedName>
    <definedName name="allows400" localSheetId="5">[84]analysis!#REF!</definedName>
    <definedName name="allows400">[84]analysis!#REF!</definedName>
    <definedName name="allows401" localSheetId="5">#REF!</definedName>
    <definedName name="allows401">#REF!</definedName>
    <definedName name="allows404" localSheetId="5">#REF!</definedName>
    <definedName name="allows404">#REF!</definedName>
    <definedName name="allows405" localSheetId="5">#REF!</definedName>
    <definedName name="allows405">#REF!</definedName>
    <definedName name="allows406">#REF!</definedName>
    <definedName name="allows412">#REF!</definedName>
    <definedName name="allows413">#REF!</definedName>
    <definedName name="allows414">#REF!</definedName>
    <definedName name="allows420">#REF!</definedName>
    <definedName name="allows426">#REF!</definedName>
    <definedName name="allows427">#REF!</definedName>
    <definedName name="allows430">#REF!</definedName>
    <definedName name="allows450">#REF!</definedName>
    <definedName name="allows454">#REF!</definedName>
    <definedName name="allows455">#REF!</definedName>
    <definedName name="allows456">#REF!</definedName>
    <definedName name="allows457">#REF!</definedName>
    <definedName name="allows460">#REF!</definedName>
    <definedName name="allows461">#REF!</definedName>
    <definedName name="allows462">#REF!</definedName>
    <definedName name="allows501">#REF!</definedName>
    <definedName name="allows502">#REF!</definedName>
    <definedName name="allows503">#REF!</definedName>
    <definedName name="allows504">#REF!</definedName>
    <definedName name="allows505">#REF!</definedName>
    <definedName name="allows506">#REF!</definedName>
    <definedName name="allows507">#REF!</definedName>
    <definedName name="allows508">#REF!</definedName>
    <definedName name="allows509">#REF!</definedName>
    <definedName name="allows510">#REF!</definedName>
    <definedName name="allows511">#REF!</definedName>
    <definedName name="allows512">#REF!</definedName>
    <definedName name="allows513">#REF!</definedName>
    <definedName name="allows514">#REF!</definedName>
    <definedName name="allows515">#REF!</definedName>
    <definedName name="allows516">#REF!</definedName>
    <definedName name="allows517">#REF!</definedName>
    <definedName name="allows518">#REF!</definedName>
    <definedName name="allows519">#REF!</definedName>
    <definedName name="allows520">#REF!</definedName>
    <definedName name="allows522">#REF!</definedName>
    <definedName name="allows523">#REF!</definedName>
    <definedName name="allows524">#REF!</definedName>
    <definedName name="allows525">#REF!</definedName>
    <definedName name="allows526">#REF!</definedName>
    <definedName name="allows527">#REF!</definedName>
    <definedName name="allows528">#REF!</definedName>
    <definedName name="allows529">#REF!</definedName>
    <definedName name="allows530">#REF!</definedName>
    <definedName name="allows531">#REF!</definedName>
    <definedName name="allows532">#REF!</definedName>
    <definedName name="allows533">#REF!</definedName>
    <definedName name="allows534">#REF!</definedName>
    <definedName name="allows535">#REF!</definedName>
    <definedName name="allows536">#REF!</definedName>
    <definedName name="allows601">#REF!</definedName>
    <definedName name="allows611">#REF!</definedName>
    <definedName name="allows613">#REF!</definedName>
    <definedName name="allows614">#REF!</definedName>
    <definedName name="allows615">#REF!</definedName>
    <definedName name="allows620">#REF!</definedName>
    <definedName name="allows623">#REF!</definedName>
    <definedName name="allows635">#REF!</definedName>
    <definedName name="allows650">#REF!</definedName>
    <definedName name="allows656">#REF!</definedName>
    <definedName name="allows658">#REF!</definedName>
    <definedName name="allows660">#REF!</definedName>
    <definedName name="allows661">#REF!</definedName>
    <definedName name="allows690">#REF!</definedName>
    <definedName name="allows691">#REF!</definedName>
    <definedName name="allowss300">#REF!</definedName>
    <definedName name="allowss400">#REF!</definedName>
    <definedName name="ALLW">#REF!</definedName>
    <definedName name="ALPAN">#REF!</definedName>
    <definedName name="alpha">#REF!</definedName>
    <definedName name="alphabet" localSheetId="8">#REF!</definedName>
    <definedName name="alphabet" localSheetId="10">#REF!</definedName>
    <definedName name="alphabet">#REF!</definedName>
    <definedName name="alsuwedi1" hidden="1">#REF!</definedName>
    <definedName name="alswdi1">#REF!</definedName>
    <definedName name="Alterations" localSheetId="5">[79]Detail!#REF!</definedName>
    <definedName name="Alterations">[79]Detail!#REF!</definedName>
    <definedName name="alu" localSheetId="5">#REF!</definedName>
    <definedName name="alu">#REF!</definedName>
    <definedName name="ALU_door_window" localSheetId="5">#REF!</definedName>
    <definedName name="ALU_door_window">#REF!</definedName>
    <definedName name="alu_haerware" localSheetId="5">#REF!</definedName>
    <definedName name="alu_haerware">#REF!</definedName>
    <definedName name="alu_haerware1">#REF!</definedName>
    <definedName name="alu_hardware">#REF!</definedName>
    <definedName name="Alw">#REF!</definedName>
    <definedName name="AM" localSheetId="8">#REF!</definedName>
    <definedName name="AM" localSheetId="10">#REF!</definedName>
    <definedName name="AM">#REF!</definedName>
    <definedName name="Amen">13/100</definedName>
    <definedName name="AMERON" localSheetId="8">#REF!</definedName>
    <definedName name="AMERON" localSheetId="10">#REF!</definedName>
    <definedName name="AMERON">#REF!</definedName>
    <definedName name="amma" localSheetId="3">IF([0]!Loan_Amount*[0]!Interest_Rate*[0]!Loan_Years*[0]!Loan_Start&gt;0,1,0)</definedName>
    <definedName name="amma" localSheetId="5">IF('Irrigation System Breakdown'!Loan_Amount*'Irrigation System Breakdown'!Interest_Rate*'Irrigation System Breakdown'!Loan_Years*'Irrigation System Breakdown'!Loan_Start&gt;0,1,0)</definedName>
    <definedName name="amma">IF([0]!Loan_Amount*[0]!Interest_Rate*[0]!Loan_Years*[0]!Loan_Start&gt;0,1,0)</definedName>
    <definedName name="Amortization" localSheetId="8">#REF!</definedName>
    <definedName name="Amortization" localSheetId="5">#REF!</definedName>
    <definedName name="Amortization" localSheetId="10">#REF!</definedName>
    <definedName name="Amortization">#REF!</definedName>
    <definedName name="Amount" localSheetId="8">#REF!</definedName>
    <definedName name="Amount" localSheetId="10">#REF!</definedName>
    <definedName name="Amount">#REF!</definedName>
    <definedName name="Amount_Dhs.">"F1"</definedName>
    <definedName name="Amount_of_repayment_due_from_previous_years" localSheetId="8">'[55]Raw Data'!#REF!</definedName>
    <definedName name="Amount_of_repayment_due_from_previous_years" localSheetId="10">'[55]Raw Data'!#REF!</definedName>
    <definedName name="Amount_of_repayment_due_from_previous_years">'[55]Raw Data'!#REF!</definedName>
    <definedName name="Amt" localSheetId="8">#REF!</definedName>
    <definedName name="Amt" localSheetId="5">#REF!</definedName>
    <definedName name="Amt" localSheetId="10">#REF!</definedName>
    <definedName name="Amt">#REF!</definedName>
    <definedName name="Amt_Contingency" localSheetId="5">#REF!</definedName>
    <definedName name="Amt_Contingency">#REF!</definedName>
    <definedName name="AMT_CONTINGENCY_FEE">#REF!</definedName>
    <definedName name="Amt_Demolition">#REF!</definedName>
    <definedName name="Amt_Design.Fee">#REF!</definedName>
    <definedName name="Amt_Direct.Cost">#REF!</definedName>
    <definedName name="Amt_Earth.Work">#REF!</definedName>
    <definedName name="Amt_Elec">#REF!</definedName>
    <definedName name="Amt_Ext.Civil">#REF!</definedName>
    <definedName name="Amt_Finish.Work">#REF!</definedName>
    <definedName name="Amt_Lift">#REF!</definedName>
    <definedName name="Amt_Mech">#REF!</definedName>
    <definedName name="Amt_Onsite">#REF!</definedName>
    <definedName name="Amt_Others">#REF!</definedName>
    <definedName name="Amt_PC.PS">#REF!</definedName>
    <definedName name="Amt_Pile.Work">#REF!</definedName>
    <definedName name="Amt_prev_paid" localSheetId="5">[85]CERTIFICATE!#REF!</definedName>
    <definedName name="Amt_prev_paid">[85]CERTIFICATE!#REF!</definedName>
    <definedName name="Amt_prev_paid_range" localSheetId="5">[85]CERTIFICATE!#REF!</definedName>
    <definedName name="Amt_prev_paid_range">[85]CERTIFICATE!#REF!</definedName>
    <definedName name="Amt_Project" localSheetId="5">#REF!</definedName>
    <definedName name="Amt_Project">#REF!</definedName>
    <definedName name="Amt_Sub.Struc" localSheetId="5">#REF!</definedName>
    <definedName name="Amt_Sub.Struc">#REF!</definedName>
    <definedName name="Amt_Super.Struc" localSheetId="5">#REF!</definedName>
    <definedName name="Amt_Super.Struc">#REF!</definedName>
    <definedName name="AmtDue" localSheetId="8">#REF!</definedName>
    <definedName name="AmtDue" localSheetId="10">#REF!</definedName>
    <definedName name="AmtDue">#REF!</definedName>
    <definedName name="AN" localSheetId="8">#REF!</definedName>
    <definedName name="AN" localSheetId="10">#REF!</definedName>
    <definedName name="AN">#REF!</definedName>
    <definedName name="Analysis" localSheetId="8">#REF!</definedName>
    <definedName name="Analysis" localSheetId="10">#REF!</definedName>
    <definedName name="Analysis">#REF!</definedName>
    <definedName name="Analysis4">[86]labour!$C$7</definedName>
    <definedName name="AnalysisType" localSheetId="8">#REF!</definedName>
    <definedName name="AnalysisType" localSheetId="5">#REF!</definedName>
    <definedName name="AnalysisType" localSheetId="10">#REF!</definedName>
    <definedName name="AnalysisType">#REF!</definedName>
    <definedName name="Ancillary_exit_yield">'[87]rent &amp; value assumptions'!$B$31</definedName>
    <definedName name="and" localSheetId="8">#REF!</definedName>
    <definedName name="and" localSheetId="5">#REF!</definedName>
    <definedName name="and" localSheetId="10">#REF!</definedName>
    <definedName name="and">#REF!</definedName>
    <definedName name="angle" localSheetId="8">#REF!</definedName>
    <definedName name="angle" localSheetId="10">#REF!</definedName>
    <definedName name="angle">#REF!</definedName>
    <definedName name="Angle_Screed">#REF!</definedName>
    <definedName name="Angles_L" localSheetId="8">'[88]List of All Steel Properties'!#REF!</definedName>
    <definedName name="Angles_L" localSheetId="10">'[88]List of All Steel Properties'!#REF!</definedName>
    <definedName name="Angles_L">'[88]List of All Steel Properties'!#REF!</definedName>
    <definedName name="ann" localSheetId="8">#REF!</definedName>
    <definedName name="ann" localSheetId="5">#REF!</definedName>
    <definedName name="ann" localSheetId="10">#REF!</definedName>
    <definedName name="ann">#REF!</definedName>
    <definedName name="ANNAA" localSheetId="5">#REF!</definedName>
    <definedName name="ANNAA">#REF!</definedName>
    <definedName name="ANNAB">#REF!</definedName>
    <definedName name="anne" localSheetId="8">#REF!</definedName>
    <definedName name="anne" localSheetId="10">#REF!</definedName>
    <definedName name="anne">#REF!</definedName>
    <definedName name="annealing" localSheetId="8">#REF!</definedName>
    <definedName name="annealing" localSheetId="10">#REF!</definedName>
    <definedName name="annealing">#REF!</definedName>
    <definedName name="annealing1" localSheetId="8">#REF!</definedName>
    <definedName name="annealing1" localSheetId="10">#REF!</definedName>
    <definedName name="annealing1">#REF!</definedName>
    <definedName name="ANNUAL_EXPENDIT">#REF!</definedName>
    <definedName name="anscount" hidden="1">1</definedName>
    <definedName name="antiicpated" localSheetId="8">#REF!</definedName>
    <definedName name="antiicpated" localSheetId="10">#REF!</definedName>
    <definedName name="antiicpated">#REF!</definedName>
    <definedName name="ANUP">#REF!</definedName>
    <definedName name="aocd">[89]AN!$K$3</definedName>
    <definedName name="apet" localSheetId="8">#REF!</definedName>
    <definedName name="apet" localSheetId="5">#REF!</definedName>
    <definedName name="apet" localSheetId="10">#REF!</definedName>
    <definedName name="apet">#REF!</definedName>
    <definedName name="APL" localSheetId="8">#REF!</definedName>
    <definedName name="APL" localSheetId="10">#REF!</definedName>
    <definedName name="APL">#REF!</definedName>
    <definedName name="apm">#REF!</definedName>
    <definedName name="apm_bax.contract">#REF!</definedName>
    <definedName name="apm_bax.now">#REF!</definedName>
    <definedName name="apm_bax.old">#REF!</definedName>
    <definedName name="apm_bax.old.now">#REF!</definedName>
    <definedName name="apm_bax.old.payment">#REF!</definedName>
    <definedName name="apm_bax.old.vo.app">#REF!</definedName>
    <definedName name="apm_bax.payment">#REF!</definedName>
    <definedName name="apm_bax.rev">#REF!</definedName>
    <definedName name="apm_bax.tot.contract">#REF!</definedName>
    <definedName name="apm_bax.tot.now">#REF!</definedName>
    <definedName name="apm_bax.tot.payment">#REF!</definedName>
    <definedName name="apm_bax.tot.vo.app">#REF!</definedName>
    <definedName name="apm_bax.vo.app">#REF!</definedName>
    <definedName name="apm_ccu.bs">#REF!</definedName>
    <definedName name="apm_ccu.bs.now">#REF!</definedName>
    <definedName name="apm_ccu.bs.payment">#REF!</definedName>
    <definedName name="apm_ccu.bs.vo.app">#REF!</definedName>
    <definedName name="apm_ccu.cert">#REF!</definedName>
    <definedName name="apm_ccu.contract">#REF!</definedName>
    <definedName name="apm_ccu.contract.now">#REF!</definedName>
    <definedName name="apm_ccu.fire">#REF!</definedName>
    <definedName name="apm_ccu.fire.now">#REF!</definedName>
    <definedName name="apm_ccu.fire.payment">#REF!</definedName>
    <definedName name="apm_ccu.fire.vo.app">#REF!</definedName>
    <definedName name="apm_ccu.furn">#REF!</definedName>
    <definedName name="apm_ccu.furn.vo.app">#REF!</definedName>
    <definedName name="apm_ccu.mon">#REF!</definedName>
    <definedName name="apm_ccu.mon.vo.app">#REF!</definedName>
    <definedName name="apm_ccu.payment">#REF!</definedName>
    <definedName name="apm_ccu.rev">#REF!</definedName>
    <definedName name="apm_ccu.tot.contract">#REF!</definedName>
    <definedName name="apm_ccu.tot.now">#REF!</definedName>
    <definedName name="apm_ccu.tot.payment">#REF!</definedName>
    <definedName name="apm_ccu.tot.vo.app">#REF!</definedName>
    <definedName name="apm_ccu.vo.app">#REF!</definedName>
    <definedName name="apm_dax.app.vo">#REF!</definedName>
    <definedName name="apm_dax.bs.fee">#REF!</definedName>
    <definedName name="apm_dax.bs.now">#REF!</definedName>
    <definedName name="apm_dax.bs.payment">#REF!</definedName>
    <definedName name="apm_dax.bs.vo.app">#REF!</definedName>
    <definedName name="apm_dax.cert">#REF!</definedName>
    <definedName name="apm_dax.com.now">#REF!</definedName>
    <definedName name="apm_dax.com.payment">#REF!</definedName>
    <definedName name="apm_dax.com.vo.app">#REF!</definedName>
    <definedName name="apm_dax.consult.fee">#REF!</definedName>
    <definedName name="apm_dax.consult.now">#REF!</definedName>
    <definedName name="apm_dax.consult.payment">#REF!</definedName>
    <definedName name="apm_dax.consult.vo.app">#REF!</definedName>
    <definedName name="apm_dax.contract.now">#REF!</definedName>
    <definedName name="apm_dax.contractor">#REF!</definedName>
    <definedName name="apm_dax.ffe">#REF!</definedName>
    <definedName name="apm_dax.ffe.now">#REF!</definedName>
    <definedName name="apm_dax.ffe.payment">#REF!</definedName>
    <definedName name="apm_dax.ffe.vo.app">#REF!</definedName>
    <definedName name="apm_dax.hosp">#REF!</definedName>
    <definedName name="apm_dax.hosp.com">#REF!</definedName>
    <definedName name="apm_dax.hosp.comm">#REF!</definedName>
    <definedName name="apm_dax.hosp.now">#REF!</definedName>
    <definedName name="apm_dax.hosp.payment">#REF!</definedName>
    <definedName name="apm_dax.hosp.vo.app">#REF!</definedName>
    <definedName name="apm_dax.pabx">#REF!</definedName>
    <definedName name="apm_dax.pabx.now">#REF!</definedName>
    <definedName name="apm_dax.pabx.payment">#REF!</definedName>
    <definedName name="apm_dax.pabx.vo.app">#REF!</definedName>
    <definedName name="apm_dax.payment">#REF!</definedName>
    <definedName name="apm_dax.pm.fee">#REF!</definedName>
    <definedName name="apm_dax.pm.now">#REF!</definedName>
    <definedName name="apm_dax.pm.payment">#REF!</definedName>
    <definedName name="apm_dax.pm.vo.app">#REF!</definedName>
    <definedName name="apm_dax.ps">#REF!</definedName>
    <definedName name="apm_dax.qs.fee">#REF!</definedName>
    <definedName name="apm_dax.qs.now">#REF!</definedName>
    <definedName name="apm_dax.qs.payment">#REF!</definedName>
    <definedName name="apm_dax.qs.vo.app">#REF!</definedName>
    <definedName name="apm_dax.special.now">#REF!</definedName>
    <definedName name="apm_dax.specialist.fee">#REF!</definedName>
    <definedName name="apm_dax.specialist.payment">#REF!</definedName>
    <definedName name="apm_dax.specialist.vo.app">#REF!</definedName>
    <definedName name="apm_dem.consult">#REF!</definedName>
    <definedName name="apm_dem.consult.now">#REF!</definedName>
    <definedName name="apm_dem.consult.payment">#REF!</definedName>
    <definedName name="apm_dem.consult.vo.app">#REF!</definedName>
    <definedName name="apm_dem.contract">#REF!</definedName>
    <definedName name="apm_dem.contract.now">#REF!</definedName>
    <definedName name="apm_dem.contract.payment">#REF!</definedName>
    <definedName name="apm_dem.contract.vo.app">#REF!</definedName>
    <definedName name="apm_dem.furn">#REF!</definedName>
    <definedName name="apm_dem.furn.now">#REF!</definedName>
    <definedName name="apm_dem.furn.payment">#REF!</definedName>
    <definedName name="apm_dem.furn.vo.app">#REF!</definedName>
    <definedName name="apm_dem.hosp">#REF!</definedName>
    <definedName name="apm_dem.hosp.now">#REF!</definedName>
    <definedName name="apm_dem.hosp.payment">#REF!</definedName>
    <definedName name="apm_dem.hosp.vo.app">#REF!</definedName>
    <definedName name="apm_dem.mon">#REF!</definedName>
    <definedName name="apm_dem.mon.now">#REF!</definedName>
    <definedName name="apm_dem.mon.payment">#REF!</definedName>
    <definedName name="apm_dem.mon.vo.app">#REF!</definedName>
    <definedName name="apm_dem.rev">#REF!</definedName>
    <definedName name="apm_dem.tot.contract">#REF!</definedName>
    <definedName name="apm_dem.tot.now">#REF!</definedName>
    <definedName name="apm_dem.tot.payment">#REF!</definedName>
    <definedName name="apm_dem.tot.vo.app">#REF!</definedName>
    <definedName name="apm_icu.bs">#REF!</definedName>
    <definedName name="apm_icu.bs.now">#REF!</definedName>
    <definedName name="apm_icu.bs.payment">#REF!</definedName>
    <definedName name="apm_icu.bs.vo.app">#REF!</definedName>
    <definedName name="apm_icu.cert">#REF!</definedName>
    <definedName name="apm_icu.contract">#REF!</definedName>
    <definedName name="apm_icu.contract.now">#REF!</definedName>
    <definedName name="apm_icu.furn">#REF!</definedName>
    <definedName name="apm_icu.furn.vo.app">#REF!</definedName>
    <definedName name="apm_icu.mon">#REF!</definedName>
    <definedName name="apm_icu.mon.vo.app">#REF!</definedName>
    <definedName name="apm_icu.payment">#REF!</definedName>
    <definedName name="apm_icu.rev">#REF!</definedName>
    <definedName name="apm_icu.tot.contract">#REF!</definedName>
    <definedName name="apm_icu.tot.now">#REF!</definedName>
    <definedName name="apm_icu.tot.payment">#REF!</definedName>
    <definedName name="apm_icu.tot.vo.app">#REF!</definedName>
    <definedName name="apm_icu.vo.app">#REF!</definedName>
    <definedName name="apm_temp.cert">#REF!</definedName>
    <definedName name="app_cost" localSheetId="5">[76]Summary!#REF!</definedName>
    <definedName name="app_cost">[76]Summary!#REF!</definedName>
    <definedName name="APP_options_selected" localSheetId="5">#REF!</definedName>
    <definedName name="APP_options_selected">#REF!</definedName>
    <definedName name="app_q" localSheetId="8">#REF!</definedName>
    <definedName name="app_q" localSheetId="5">#REF!</definedName>
    <definedName name="app_q" localSheetId="10">#REF!</definedName>
    <definedName name="app_q">#REF!</definedName>
    <definedName name="APP_tx">#REF!</definedName>
    <definedName name="APP_tx_BSCE">#REF!</definedName>
    <definedName name="APP_tx_Dat">#REF!</definedName>
    <definedName name="AppAmt" localSheetId="8">#REF!</definedName>
    <definedName name="AppAmt" localSheetId="10">#REF!</definedName>
    <definedName name="AppAmt">#REF!</definedName>
    <definedName name="applen" localSheetId="8">#REF!</definedName>
    <definedName name="applen" localSheetId="10">#REF!</definedName>
    <definedName name="applen">#REF!</definedName>
    <definedName name="APPLI">[90]Calendar!$I$1:$I$65536</definedName>
    <definedName name="Applications" localSheetId="5">#REF!</definedName>
    <definedName name="Applications">#REF!</definedName>
    <definedName name="appndx" localSheetId="8">#REF!</definedName>
    <definedName name="appndx" localSheetId="5">#REF!</definedName>
    <definedName name="appndx" localSheetId="10">#REF!</definedName>
    <definedName name="appndx">#REF!</definedName>
    <definedName name="apporx_quants" localSheetId="8">#REF!</definedName>
    <definedName name="apporx_quants" localSheetId="10">#REF!</definedName>
    <definedName name="apporx_quants">#REF!</definedName>
    <definedName name="appraisal" localSheetId="8" hidden="1">{#N/A,#N/A,TRUE,"Cover";#N/A,#N/A,TRUE,"Conts";#N/A,#N/A,TRUE,"VOS";#N/A,#N/A,TRUE,"Warrington";#N/A,#N/A,TRUE,"Widnes"}</definedName>
    <definedName name="appraisal" localSheetId="3" hidden="1">{#N/A,#N/A,TRUE,"Cover";#N/A,#N/A,TRUE,"Conts";#N/A,#N/A,TRUE,"VOS";#N/A,#N/A,TRUE,"Warrington";#N/A,#N/A,TRUE,"Widnes"}</definedName>
    <definedName name="appraisal" localSheetId="5" hidden="1">{#N/A,#N/A,TRUE,"Cover";#N/A,#N/A,TRUE,"Conts";#N/A,#N/A,TRUE,"VOS";#N/A,#N/A,TRUE,"Warrington";#N/A,#N/A,TRUE,"Widnes"}</definedName>
    <definedName name="appraisal" localSheetId="10" hidden="1">{#N/A,#N/A,TRUE,"Cover";#N/A,#N/A,TRUE,"Conts";#N/A,#N/A,TRUE,"VOS";#N/A,#N/A,TRUE,"Warrington";#N/A,#N/A,TRUE,"Widnes"}</definedName>
    <definedName name="appraisal" hidden="1">{#N/A,#N/A,TRUE,"Cover";#N/A,#N/A,TRUE,"Conts";#N/A,#N/A,TRUE,"VOS";#N/A,#N/A,TRUE,"Warrington";#N/A,#N/A,TRUE,"Widnes"}</definedName>
    <definedName name="appraisal_2" localSheetId="3" hidden="1">{#N/A,#N/A,TRUE,"Cover";#N/A,#N/A,TRUE,"Conts";#N/A,#N/A,TRUE,"VOS";#N/A,#N/A,TRUE,"Warrington";#N/A,#N/A,TRUE,"Widnes"}</definedName>
    <definedName name="appraisal_2" localSheetId="5" hidden="1">{#N/A,#N/A,TRUE,"Cover";#N/A,#N/A,TRUE,"Conts";#N/A,#N/A,TRUE,"VOS";#N/A,#N/A,TRUE,"Warrington";#N/A,#N/A,TRUE,"Widnes"}</definedName>
    <definedName name="appraisal_2" hidden="1">{#N/A,#N/A,TRUE,"Cover";#N/A,#N/A,TRUE,"Conts";#N/A,#N/A,TRUE,"VOS";#N/A,#N/A,TRUE,"Warrington";#N/A,#N/A,TRUE,"Widnes"}</definedName>
    <definedName name="appraisal_3" localSheetId="3" hidden="1">{#N/A,#N/A,TRUE,"Cover";#N/A,#N/A,TRUE,"Conts";#N/A,#N/A,TRUE,"VOS";#N/A,#N/A,TRUE,"Warrington";#N/A,#N/A,TRUE,"Widnes"}</definedName>
    <definedName name="appraisal_3" localSheetId="5" hidden="1">{#N/A,#N/A,TRUE,"Cover";#N/A,#N/A,TRUE,"Conts";#N/A,#N/A,TRUE,"VOS";#N/A,#N/A,TRUE,"Warrington";#N/A,#N/A,TRUE,"Widnes"}</definedName>
    <definedName name="appraisal_3" hidden="1">{#N/A,#N/A,TRUE,"Cover";#N/A,#N/A,TRUE,"Conts";#N/A,#N/A,TRUE,"VOS";#N/A,#N/A,TRUE,"Warrington";#N/A,#N/A,TRUE,"Widnes"}</definedName>
    <definedName name="appraisal_4" localSheetId="3" hidden="1">{#N/A,#N/A,TRUE,"Cover";#N/A,#N/A,TRUE,"Conts";#N/A,#N/A,TRUE,"VOS";#N/A,#N/A,TRUE,"Warrington";#N/A,#N/A,TRUE,"Widnes"}</definedName>
    <definedName name="appraisal_4" localSheetId="5" hidden="1">{#N/A,#N/A,TRUE,"Cover";#N/A,#N/A,TRUE,"Conts";#N/A,#N/A,TRUE,"VOS";#N/A,#N/A,TRUE,"Warrington";#N/A,#N/A,TRUE,"Widnes"}</definedName>
    <definedName name="appraisal_4" hidden="1">{#N/A,#N/A,TRUE,"Cover";#N/A,#N/A,TRUE,"Conts";#N/A,#N/A,TRUE,"VOS";#N/A,#N/A,TRUE,"Warrington";#N/A,#N/A,TRUE,"Widnes"}</definedName>
    <definedName name="appraisal_5" localSheetId="3" hidden="1">{#N/A,#N/A,TRUE,"Cover";#N/A,#N/A,TRUE,"Conts";#N/A,#N/A,TRUE,"VOS";#N/A,#N/A,TRUE,"Warrington";#N/A,#N/A,TRUE,"Widnes"}</definedName>
    <definedName name="appraisal_5" localSheetId="5" hidden="1">{#N/A,#N/A,TRUE,"Cover";#N/A,#N/A,TRUE,"Conts";#N/A,#N/A,TRUE,"VOS";#N/A,#N/A,TRUE,"Warrington";#N/A,#N/A,TRUE,"Widnes"}</definedName>
    <definedName name="appraisal_5" hidden="1">{#N/A,#N/A,TRUE,"Cover";#N/A,#N/A,TRUE,"Conts";#N/A,#N/A,TRUE,"VOS";#N/A,#N/A,TRUE,"Warrington";#N/A,#N/A,TRUE,"Widnes"}</definedName>
    <definedName name="Approved" localSheetId="5">#REF!</definedName>
    <definedName name="Approved">#REF!</definedName>
    <definedName name="april_qty" localSheetId="5">#REF!</definedName>
    <definedName name="april_qty">#REF!</definedName>
    <definedName name="APX_A" localSheetId="5">#REF!</definedName>
    <definedName name="APX_A">#REF!</definedName>
    <definedName name="APX_B">#REF!</definedName>
    <definedName name="APX_C">#REF!</definedName>
    <definedName name="APX_D">#REF!</definedName>
    <definedName name="APX_E">#REF!</definedName>
    <definedName name="APX_G">#REF!</definedName>
    <definedName name="aq">#REF!</definedName>
    <definedName name="aqwse">#N/A</definedName>
    <definedName name="ar" localSheetId="8">[90]Basis!#REF!</definedName>
    <definedName name="ar" localSheetId="5">[90]Basis!#REF!</definedName>
    <definedName name="ar" localSheetId="10">[90]Basis!#REF!</definedName>
    <definedName name="ar">[90]Basis!#REF!</definedName>
    <definedName name="ARABTEC" localSheetId="5">#REF!</definedName>
    <definedName name="ARABTEC">#REF!</definedName>
    <definedName name="ARCH_CITY" localSheetId="8">#REF!</definedName>
    <definedName name="ARCH_CITY" localSheetId="5">#REF!</definedName>
    <definedName name="ARCH_CITY" localSheetId="10">#REF!</definedName>
    <definedName name="ARCH_CITY">#REF!</definedName>
    <definedName name="ARCH_ESC" localSheetId="8">#REF!</definedName>
    <definedName name="ARCH_ESC" localSheetId="10">#REF!</definedName>
    <definedName name="ARCH_ESC">#REF!</definedName>
    <definedName name="ARCH_OLD_CITY" localSheetId="8">#REF!</definedName>
    <definedName name="ARCH_OLD_CITY" localSheetId="10">#REF!</definedName>
    <definedName name="ARCH_OLD_CITY">#REF!</definedName>
    <definedName name="ARCH_OLD_ESC" localSheetId="8">#REF!</definedName>
    <definedName name="ARCH_OLD_ESC" localSheetId="10">#REF!</definedName>
    <definedName name="ARCH_OLD_ESC">#REF!</definedName>
    <definedName name="ARCH_OLD_PROD" localSheetId="8">#REF!</definedName>
    <definedName name="ARCH_OLD_PROD" localSheetId="10">#REF!</definedName>
    <definedName name="ARCH_OLD_PROD">#REF!</definedName>
    <definedName name="ARCH_OLD_WAGE" localSheetId="8">#REF!</definedName>
    <definedName name="ARCH_OLD_WAGE" localSheetId="10">#REF!</definedName>
    <definedName name="ARCH_OLD_WAGE">#REF!</definedName>
    <definedName name="ARCH_PROD" localSheetId="8">#REF!</definedName>
    <definedName name="ARCH_PROD" localSheetId="10">#REF!</definedName>
    <definedName name="ARCH_PROD">#REF!</definedName>
    <definedName name="ARCH_WAGE" localSheetId="8">#REF!</definedName>
    <definedName name="ARCH_WAGE" localSheetId="10">#REF!</definedName>
    <definedName name="ARCH_WAGE">#REF!</definedName>
    <definedName name="ARCHITECT________M_s">'[47]MASTER_RATE ANALYSIS'!$B$186:$G$186</definedName>
    <definedName name="are" localSheetId="8">[91]Basis!#REF!</definedName>
    <definedName name="are" localSheetId="5">[91]Basis!#REF!</definedName>
    <definedName name="are" localSheetId="10">[91]Basis!#REF!</definedName>
    <definedName name="are">[91]Basis!#REF!</definedName>
    <definedName name="area" localSheetId="5">[91]Basis!#REF!</definedName>
    <definedName name="area">[91]Basis!#REF!</definedName>
    <definedName name="Area_4R1" localSheetId="5">#REF!</definedName>
    <definedName name="Area_4R1">#REF!</definedName>
    <definedName name="Area_5" localSheetId="5">#REF!</definedName>
    <definedName name="Area_5">#REF!</definedName>
    <definedName name="Area_Cleaning">[92]AreaPerM!$A$5:$D$24</definedName>
    <definedName name="Area1" localSheetId="5">#REF!</definedName>
    <definedName name="Area1">#REF!</definedName>
    <definedName name="Area12W" localSheetId="5">#REF!</definedName>
    <definedName name="Area12W">#REF!</definedName>
    <definedName name="Area13W" localSheetId="5">#REF!</definedName>
    <definedName name="Area13W">#REF!</definedName>
    <definedName name="area15w">#REF!</definedName>
    <definedName name="Area16W">#REF!</definedName>
    <definedName name="Area17W">#REF!</definedName>
    <definedName name="Area18W">#REF!</definedName>
    <definedName name="Area1W">#REF!</definedName>
    <definedName name="area21w">#REF!</definedName>
    <definedName name="Area23W">#REF!</definedName>
    <definedName name="area27w">#REF!</definedName>
    <definedName name="area2w">#REF!</definedName>
    <definedName name="Area8W">#REF!</definedName>
    <definedName name="areabroad" localSheetId="8">#REF!</definedName>
    <definedName name="areabroad" localSheetId="10">#REF!</definedName>
    <definedName name="areabroad">#REF!</definedName>
    <definedName name="areaC" localSheetId="8">#REF!</definedName>
    <definedName name="areaC" localSheetId="10">#REF!</definedName>
    <definedName name="areaC">#REF!</definedName>
    <definedName name="areacentral" localSheetId="8">#REF!</definedName>
    <definedName name="areacentral" localSheetId="10">#REF!</definedName>
    <definedName name="areacentral">#REF!</definedName>
    <definedName name="AREAEC" localSheetId="8">#REF!</definedName>
    <definedName name="AREAEC" localSheetId="10">#REF!</definedName>
    <definedName name="AREAEC">#REF!</definedName>
    <definedName name="areaencentre" localSheetId="8">#REF!</definedName>
    <definedName name="areaencentre" localSheetId="10">#REF!</definedName>
    <definedName name="areaencentre">#REF!</definedName>
    <definedName name="areafins" localSheetId="8">#REF!</definedName>
    <definedName name="areafins" localSheetId="10">#REF!</definedName>
    <definedName name="areafins">#REF!</definedName>
    <definedName name="areaM" localSheetId="8">#REF!</definedName>
    <definedName name="areaM" localSheetId="10">#REF!</definedName>
    <definedName name="areaM">#REF!</definedName>
    <definedName name="areaR11">#REF!</definedName>
    <definedName name="areaR12">#REF!</definedName>
    <definedName name="areaR13">#REF!</definedName>
    <definedName name="areaR14">#REF!</definedName>
    <definedName name="AREAS" localSheetId="8">#REF!</definedName>
    <definedName name="AREAS" localSheetId="10">#REF!</definedName>
    <definedName name="AREAS">#REF!</definedName>
    <definedName name="AREAS_CA_CANOPY__WAREHOUSE">#REF!</definedName>
    <definedName name="AREAS_CB_Canteen_Building">#REF!</definedName>
    <definedName name="AREAS_CIPT_Tanker_CIP_Shed">#REF!</definedName>
    <definedName name="AREAS_CLRR_Contract_Labour_Rest_Room">#REF!</definedName>
    <definedName name="AREAS_CS_Chemical_Store">#REF!</definedName>
    <definedName name="AREAS_ETPC_ETP_Civil_Works">#REF!</definedName>
    <definedName name="AREAS_EX_EXTERNAL_WORKS">#REF!</definedName>
    <definedName name="AREAS_FC_Farmer_s_Conference">#REF!</definedName>
    <definedName name="AREAS_FU_Fumigation">#REF!</definedName>
    <definedName name="AREAS_GA_General_Area___Overall">#REF!</definedName>
    <definedName name="AREAS_GP_Guard_Posts">#REF!</definedName>
    <definedName name="AREAS_LS_LubeOil_Stores">#REF!</definedName>
    <definedName name="AREAS_MR_TB_Milk_Reception_Tanker_s_Bay">#REF!</definedName>
    <definedName name="AREAS_MTF_Milk_Tank_Foundations">#REF!</definedName>
    <definedName name="AREAS_PB_PROCESS_BUILDING">#REF!</definedName>
    <definedName name="AREAS_PR_Pipe_Racks">#REF!</definedName>
    <definedName name="AREAS_SR_2_Security_Room___2">#REF!</definedName>
    <definedName name="AREAS_SR_3_Store_Room">#REF!</definedName>
    <definedName name="AREAS_ST_Stacks_near_Utility_Buildings">#REF!</definedName>
    <definedName name="AREAS_SY_Scrap_Yard">#REF!</definedName>
    <definedName name="AREAS_TWW_Truck_Wheel_Wash">#REF!</definedName>
    <definedName name="AREAS_TY_Transformer_Yard">#REF!</definedName>
    <definedName name="AREAS_UB_UTILITY_BLOCK">#REF!</definedName>
    <definedName name="AREAS_WH_Ware_House_Area">#REF!</definedName>
    <definedName name="areas2" localSheetId="8">[93]Basis!#REF!</definedName>
    <definedName name="areas2" localSheetId="5">[93]Basis!#REF!</definedName>
    <definedName name="areas2" localSheetId="10">[93]Basis!#REF!</definedName>
    <definedName name="areas2">[93]Basis!#REF!</definedName>
    <definedName name="areatop2" localSheetId="8">#REF!</definedName>
    <definedName name="areatop2" localSheetId="5">#REF!</definedName>
    <definedName name="areatop2" localSheetId="10">#REF!</definedName>
    <definedName name="areatop2">#REF!</definedName>
    <definedName name="areawc2" localSheetId="8">#REF!</definedName>
    <definedName name="areawc2" localSheetId="10">#REF!</definedName>
    <definedName name="areawc2">#REF!</definedName>
    <definedName name="areawc3" localSheetId="8">#REF!</definedName>
    <definedName name="areawc3" localSheetId="10">#REF!</definedName>
    <definedName name="areawc3">#REF!</definedName>
    <definedName name="arhsggjngn" localSheetId="8">[91]Basis!#REF!</definedName>
    <definedName name="arhsggjngn" localSheetId="5">[91]Basis!#REF!</definedName>
    <definedName name="arhsggjngn" localSheetId="10">[91]Basis!#REF!</definedName>
    <definedName name="arhsggjngn">[91]Basis!#REF!</definedName>
    <definedName name="array" localSheetId="5">#REF!</definedName>
    <definedName name="array">#REF!</definedName>
    <definedName name="arrow.down">"â"</definedName>
    <definedName name="arrow.left">"ß"</definedName>
    <definedName name="arrow.right">"à"</definedName>
    <definedName name="arrow.up">"á"</definedName>
    <definedName name="arrs" localSheetId="5">#REF!</definedName>
    <definedName name="arrs">#REF!</definedName>
    <definedName name="AS" localSheetId="8">[73]BaseWeight!$H$3</definedName>
    <definedName name="AS" localSheetId="5">#REF!</definedName>
    <definedName name="AS" localSheetId="10">[73]BaseWeight!$H$3</definedName>
    <definedName name="AS">#REF!</definedName>
    <definedName name="AS_PER_TALLY_31_09_04_ONYX_List1">#REF!</definedName>
    <definedName name="AS2DocOpenMode" hidden="1">"AS2DocumentEdit"</definedName>
    <definedName name="asa">#REF!</definedName>
    <definedName name="asadad" localSheetId="8" hidden="1">{#N/A,#N/A,TRUE,"Cover";#N/A,#N/A,TRUE,"Conts";#N/A,#N/A,TRUE,"VOS";#N/A,#N/A,TRUE,"Warrington";#N/A,#N/A,TRUE,"Widnes"}</definedName>
    <definedName name="asadad" localSheetId="3" hidden="1">{#N/A,#N/A,TRUE,"Cover";#N/A,#N/A,TRUE,"Conts";#N/A,#N/A,TRUE,"VOS";#N/A,#N/A,TRUE,"Warrington";#N/A,#N/A,TRUE,"Widnes"}</definedName>
    <definedName name="asadad" localSheetId="5" hidden="1">{#N/A,#N/A,TRUE,"Cover";#N/A,#N/A,TRUE,"Conts";#N/A,#N/A,TRUE,"VOS";#N/A,#N/A,TRUE,"Warrington";#N/A,#N/A,TRUE,"Widnes"}</definedName>
    <definedName name="asadad" localSheetId="10" hidden="1">{#N/A,#N/A,TRUE,"Cover";#N/A,#N/A,TRUE,"Conts";#N/A,#N/A,TRUE,"VOS";#N/A,#N/A,TRUE,"Warrington";#N/A,#N/A,TRUE,"Widnes"}</definedName>
    <definedName name="asadad" hidden="1">{#N/A,#N/A,TRUE,"Cover";#N/A,#N/A,TRUE,"Conts";#N/A,#N/A,TRUE,"VOS";#N/A,#N/A,TRUE,"Warrington";#N/A,#N/A,TRUE,"Widnes"}</definedName>
    <definedName name="asasdfsdfg" localSheetId="5">#REF!</definedName>
    <definedName name="asasdfsdfg">#REF!</definedName>
    <definedName name="asd" localSheetId="8">[94]AN!$H$5</definedName>
    <definedName name="ASD" localSheetId="5">#REF!</definedName>
    <definedName name="asd" localSheetId="10">[94]AN!$H$5</definedName>
    <definedName name="ASD">#REF!</definedName>
    <definedName name="ASDADASD" localSheetId="5">[95]Details!#REF!</definedName>
    <definedName name="ASDADASD">[95]Details!#REF!</definedName>
    <definedName name="asdadfasfaf" localSheetId="8">#REF!</definedName>
    <definedName name="asdadfasfaf" localSheetId="5">#REF!</definedName>
    <definedName name="asdadfasfaf" localSheetId="10">#REF!</definedName>
    <definedName name="asdadfasfaf">#REF!</definedName>
    <definedName name="asdads" localSheetId="5">#REF!</definedName>
    <definedName name="asdads">#REF!</definedName>
    <definedName name="asdasd">#REF!</definedName>
    <definedName name="asdf" localSheetId="8">#REF!</definedName>
    <definedName name="asdf" localSheetId="10">#REF!</definedName>
    <definedName name="asdf">#REF!</definedName>
    <definedName name="asdf.exe" localSheetId="8">#REF!</definedName>
    <definedName name="asdf.exe" localSheetId="10">#REF!</definedName>
    <definedName name="asdf.exe">#REF!</definedName>
    <definedName name="asdfa" localSheetId="8">#REF!</definedName>
    <definedName name="asdfa" localSheetId="10">#REF!</definedName>
    <definedName name="asdfa">#REF!</definedName>
    <definedName name="asdfghhj">#REF!</definedName>
    <definedName name="asdsa" localSheetId="8">#REF!</definedName>
    <definedName name="asdsa" localSheetId="10">#REF!</definedName>
    <definedName name="asdsa">#REF!</definedName>
    <definedName name="asdsd">[27]BOQ!#REF!</definedName>
    <definedName name="asdsdas" localSheetId="5">#REF!</definedName>
    <definedName name="asdsdas">#REF!</definedName>
    <definedName name="asdsdfsda" localSheetId="5">#REF!</definedName>
    <definedName name="asdsdfsda">#REF!</definedName>
    <definedName name="ase" localSheetId="5">#REF!</definedName>
    <definedName name="ase">#REF!</definedName>
    <definedName name="asfs" localSheetId="5">[80]Design!#REF!</definedName>
    <definedName name="asfs">[80]Design!#REF!</definedName>
    <definedName name="asgseg" localSheetId="8" hidden="1">{#N/A,#N/A,TRUE,"Cover";#N/A,#N/A,TRUE,"Conts";#N/A,#N/A,TRUE,"VOS";#N/A,#N/A,TRUE,"Warrington";#N/A,#N/A,TRUE,"Widnes"}</definedName>
    <definedName name="asgseg" localSheetId="3" hidden="1">{#N/A,#N/A,TRUE,"Cover";#N/A,#N/A,TRUE,"Conts";#N/A,#N/A,TRUE,"VOS";#N/A,#N/A,TRUE,"Warrington";#N/A,#N/A,TRUE,"Widnes"}</definedName>
    <definedName name="asgseg" localSheetId="5" hidden="1">{#N/A,#N/A,TRUE,"Cover";#N/A,#N/A,TRUE,"Conts";#N/A,#N/A,TRUE,"VOS";#N/A,#N/A,TRUE,"Warrington";#N/A,#N/A,TRUE,"Widnes"}</definedName>
    <definedName name="asgseg" localSheetId="10" hidden="1">{#N/A,#N/A,TRUE,"Cover";#N/A,#N/A,TRUE,"Conts";#N/A,#N/A,TRUE,"VOS";#N/A,#N/A,TRUE,"Warrington";#N/A,#N/A,TRUE,"Widnes"}</definedName>
    <definedName name="asgseg" hidden="1">{#N/A,#N/A,TRUE,"Cover";#N/A,#N/A,TRUE,"Conts";#N/A,#N/A,TRUE,"VOS";#N/A,#N/A,TRUE,"Warrington";#N/A,#N/A,TRUE,"Widnes"}</definedName>
    <definedName name="asgseg_2" localSheetId="3" hidden="1">{#N/A,#N/A,TRUE,"Cover";#N/A,#N/A,TRUE,"Conts";#N/A,#N/A,TRUE,"VOS";#N/A,#N/A,TRUE,"Warrington";#N/A,#N/A,TRUE,"Widnes"}</definedName>
    <definedName name="asgseg_2" localSheetId="5" hidden="1">{#N/A,#N/A,TRUE,"Cover";#N/A,#N/A,TRUE,"Conts";#N/A,#N/A,TRUE,"VOS";#N/A,#N/A,TRUE,"Warrington";#N/A,#N/A,TRUE,"Widnes"}</definedName>
    <definedName name="asgseg_2" hidden="1">{#N/A,#N/A,TRUE,"Cover";#N/A,#N/A,TRUE,"Conts";#N/A,#N/A,TRUE,"VOS";#N/A,#N/A,TRUE,"Warrington";#N/A,#N/A,TRUE,"Widnes"}</definedName>
    <definedName name="asgseg_3" localSheetId="3" hidden="1">{#N/A,#N/A,TRUE,"Cover";#N/A,#N/A,TRUE,"Conts";#N/A,#N/A,TRUE,"VOS";#N/A,#N/A,TRUE,"Warrington";#N/A,#N/A,TRUE,"Widnes"}</definedName>
    <definedName name="asgseg_3" localSheetId="5" hidden="1">{#N/A,#N/A,TRUE,"Cover";#N/A,#N/A,TRUE,"Conts";#N/A,#N/A,TRUE,"VOS";#N/A,#N/A,TRUE,"Warrington";#N/A,#N/A,TRUE,"Widnes"}</definedName>
    <definedName name="asgseg_3" hidden="1">{#N/A,#N/A,TRUE,"Cover";#N/A,#N/A,TRUE,"Conts";#N/A,#N/A,TRUE,"VOS";#N/A,#N/A,TRUE,"Warrington";#N/A,#N/A,TRUE,"Widnes"}</definedName>
    <definedName name="asgseg_4" localSheetId="3" hidden="1">{#N/A,#N/A,TRUE,"Cover";#N/A,#N/A,TRUE,"Conts";#N/A,#N/A,TRUE,"VOS";#N/A,#N/A,TRUE,"Warrington";#N/A,#N/A,TRUE,"Widnes"}</definedName>
    <definedName name="asgseg_4" localSheetId="5" hidden="1">{#N/A,#N/A,TRUE,"Cover";#N/A,#N/A,TRUE,"Conts";#N/A,#N/A,TRUE,"VOS";#N/A,#N/A,TRUE,"Warrington";#N/A,#N/A,TRUE,"Widnes"}</definedName>
    <definedName name="asgseg_4" hidden="1">{#N/A,#N/A,TRUE,"Cover";#N/A,#N/A,TRUE,"Conts";#N/A,#N/A,TRUE,"VOS";#N/A,#N/A,TRUE,"Warrington";#N/A,#N/A,TRUE,"Widnes"}</definedName>
    <definedName name="asgseg_5" localSheetId="3" hidden="1">{#N/A,#N/A,TRUE,"Cover";#N/A,#N/A,TRUE,"Conts";#N/A,#N/A,TRUE,"VOS";#N/A,#N/A,TRUE,"Warrington";#N/A,#N/A,TRUE,"Widnes"}</definedName>
    <definedName name="asgseg_5" localSheetId="5" hidden="1">{#N/A,#N/A,TRUE,"Cover";#N/A,#N/A,TRUE,"Conts";#N/A,#N/A,TRUE,"VOS";#N/A,#N/A,TRUE,"Warrington";#N/A,#N/A,TRUE,"Widnes"}</definedName>
    <definedName name="asgseg_5" hidden="1">{#N/A,#N/A,TRUE,"Cover";#N/A,#N/A,TRUE,"Conts";#N/A,#N/A,TRUE,"VOS";#N/A,#N/A,TRUE,"Warrington";#N/A,#N/A,TRUE,"Widnes"}</definedName>
    <definedName name="ASHOKA" localSheetId="5">#REF!</definedName>
    <definedName name="ASHOKA">#REF!</definedName>
    <definedName name="askmelater">#N/A</definedName>
    <definedName name="AsphalticBaseCourse" localSheetId="8">#REF!</definedName>
    <definedName name="AsphalticBaseCourse" localSheetId="5">#REF!</definedName>
    <definedName name="AsphalticBaseCourse" localSheetId="10">#REF!</definedName>
    <definedName name="AsphalticBaseCourse">#REF!</definedName>
    <definedName name="asrasnrjutu" localSheetId="8" hidden="1">{#N/A,#N/A,TRUE,"Cover";#N/A,#N/A,TRUE,"Conts";#N/A,#N/A,TRUE,"VOS";#N/A,#N/A,TRUE,"Warrington";#N/A,#N/A,TRUE,"Widnes"}</definedName>
    <definedName name="asrasnrjutu" localSheetId="3" hidden="1">{#N/A,#N/A,TRUE,"Cover";#N/A,#N/A,TRUE,"Conts";#N/A,#N/A,TRUE,"VOS";#N/A,#N/A,TRUE,"Warrington";#N/A,#N/A,TRUE,"Widnes"}</definedName>
    <definedName name="asrasnrjutu" localSheetId="5" hidden="1">{#N/A,#N/A,TRUE,"Cover";#N/A,#N/A,TRUE,"Conts";#N/A,#N/A,TRUE,"VOS";#N/A,#N/A,TRUE,"Warrington";#N/A,#N/A,TRUE,"Widnes"}</definedName>
    <definedName name="asrasnrjutu" localSheetId="10" hidden="1">{#N/A,#N/A,TRUE,"Cover";#N/A,#N/A,TRUE,"Conts";#N/A,#N/A,TRUE,"VOS";#N/A,#N/A,TRUE,"Warrington";#N/A,#N/A,TRUE,"Widnes"}</definedName>
    <definedName name="asrasnrjutu" hidden="1">{#N/A,#N/A,TRUE,"Cover";#N/A,#N/A,TRUE,"Conts";#N/A,#N/A,TRUE,"VOS";#N/A,#N/A,TRUE,"Warrington";#N/A,#N/A,TRUE,"Widnes"}</definedName>
    <definedName name="asrasnrjutu_2" localSheetId="3" hidden="1">{#N/A,#N/A,TRUE,"Cover";#N/A,#N/A,TRUE,"Conts";#N/A,#N/A,TRUE,"VOS";#N/A,#N/A,TRUE,"Warrington";#N/A,#N/A,TRUE,"Widnes"}</definedName>
    <definedName name="asrasnrjutu_2" localSheetId="5" hidden="1">{#N/A,#N/A,TRUE,"Cover";#N/A,#N/A,TRUE,"Conts";#N/A,#N/A,TRUE,"VOS";#N/A,#N/A,TRUE,"Warrington";#N/A,#N/A,TRUE,"Widnes"}</definedName>
    <definedName name="asrasnrjutu_2" hidden="1">{#N/A,#N/A,TRUE,"Cover";#N/A,#N/A,TRUE,"Conts";#N/A,#N/A,TRUE,"VOS";#N/A,#N/A,TRUE,"Warrington";#N/A,#N/A,TRUE,"Widnes"}</definedName>
    <definedName name="asrasnrjutu_3" localSheetId="3" hidden="1">{#N/A,#N/A,TRUE,"Cover";#N/A,#N/A,TRUE,"Conts";#N/A,#N/A,TRUE,"VOS";#N/A,#N/A,TRUE,"Warrington";#N/A,#N/A,TRUE,"Widnes"}</definedName>
    <definedName name="asrasnrjutu_3" localSheetId="5" hidden="1">{#N/A,#N/A,TRUE,"Cover";#N/A,#N/A,TRUE,"Conts";#N/A,#N/A,TRUE,"VOS";#N/A,#N/A,TRUE,"Warrington";#N/A,#N/A,TRUE,"Widnes"}</definedName>
    <definedName name="asrasnrjutu_3" hidden="1">{#N/A,#N/A,TRUE,"Cover";#N/A,#N/A,TRUE,"Conts";#N/A,#N/A,TRUE,"VOS";#N/A,#N/A,TRUE,"Warrington";#N/A,#N/A,TRUE,"Widnes"}</definedName>
    <definedName name="asrasnrjutu_4" localSheetId="3" hidden="1">{#N/A,#N/A,TRUE,"Cover";#N/A,#N/A,TRUE,"Conts";#N/A,#N/A,TRUE,"VOS";#N/A,#N/A,TRUE,"Warrington";#N/A,#N/A,TRUE,"Widnes"}</definedName>
    <definedName name="asrasnrjutu_4" localSheetId="5" hidden="1">{#N/A,#N/A,TRUE,"Cover";#N/A,#N/A,TRUE,"Conts";#N/A,#N/A,TRUE,"VOS";#N/A,#N/A,TRUE,"Warrington";#N/A,#N/A,TRUE,"Widnes"}</definedName>
    <definedName name="asrasnrjutu_4" hidden="1">{#N/A,#N/A,TRUE,"Cover";#N/A,#N/A,TRUE,"Conts";#N/A,#N/A,TRUE,"VOS";#N/A,#N/A,TRUE,"Warrington";#N/A,#N/A,TRUE,"Widnes"}</definedName>
    <definedName name="asrasnrjutu_5" localSheetId="3" hidden="1">{#N/A,#N/A,TRUE,"Cover";#N/A,#N/A,TRUE,"Conts";#N/A,#N/A,TRUE,"VOS";#N/A,#N/A,TRUE,"Warrington";#N/A,#N/A,TRUE,"Widnes"}</definedName>
    <definedName name="asrasnrjutu_5" localSheetId="5" hidden="1">{#N/A,#N/A,TRUE,"Cover";#N/A,#N/A,TRUE,"Conts";#N/A,#N/A,TRUE,"VOS";#N/A,#N/A,TRUE,"Warrington";#N/A,#N/A,TRUE,"Widnes"}</definedName>
    <definedName name="asrasnrjutu_5" hidden="1">{#N/A,#N/A,TRUE,"Cover";#N/A,#N/A,TRUE,"Conts";#N/A,#N/A,TRUE,"VOS";#N/A,#N/A,TRUE,"Warrington";#N/A,#N/A,TRUE,"Widnes"}</definedName>
    <definedName name="ass">[96]Detail!$D$2948</definedName>
    <definedName name="ASSA" localSheetId="8" hidden="1">{#N/A,#N/A,TRUE,"Cover";#N/A,#N/A,TRUE,"Conts";#N/A,#N/A,TRUE,"VOS";#N/A,#N/A,TRUE,"Warrington";#N/A,#N/A,TRUE,"Widnes"}</definedName>
    <definedName name="ASSA" localSheetId="3" hidden="1">{#N/A,#N/A,TRUE,"Cover";#N/A,#N/A,TRUE,"Conts";#N/A,#N/A,TRUE,"VOS";#N/A,#N/A,TRUE,"Warrington";#N/A,#N/A,TRUE,"Widnes"}</definedName>
    <definedName name="ASSA" localSheetId="5" hidden="1">{#N/A,#N/A,TRUE,"Cover";#N/A,#N/A,TRUE,"Conts";#N/A,#N/A,TRUE,"VOS";#N/A,#N/A,TRUE,"Warrington";#N/A,#N/A,TRUE,"Widnes"}</definedName>
    <definedName name="ASSA" localSheetId="10" hidden="1">{#N/A,#N/A,TRUE,"Cover";#N/A,#N/A,TRUE,"Conts";#N/A,#N/A,TRUE,"VOS";#N/A,#N/A,TRUE,"Warrington";#N/A,#N/A,TRUE,"Widnes"}</definedName>
    <definedName name="ASSA" hidden="1">{#N/A,#N/A,TRUE,"Cover";#N/A,#N/A,TRUE,"Conts";#N/A,#N/A,TRUE,"VOS";#N/A,#N/A,TRUE,"Warrington";#N/A,#N/A,TRUE,"Widnes"}</definedName>
    <definedName name="assds">[94]AN!$H$3</definedName>
    <definedName name="ASSETS" localSheetId="8">#REF!</definedName>
    <definedName name="ASSETS" localSheetId="5">#REF!</definedName>
    <definedName name="ASSETS" localSheetId="10">#REF!</definedName>
    <definedName name="ASSETS">#REF!</definedName>
    <definedName name="assfdf" localSheetId="5">#REF!</definedName>
    <definedName name="assfdf">#REF!</definedName>
    <definedName name="asss" localSheetId="8" hidden="1">{#N/A,#N/A,TRUE,"Cover";#N/A,#N/A,TRUE,"Conts";#N/A,#N/A,TRUE,"VOS";#N/A,#N/A,TRUE,"Warrington";#N/A,#N/A,TRUE,"Widnes"}</definedName>
    <definedName name="asss" localSheetId="3" hidden="1">{#N/A,#N/A,TRUE,"Cover";#N/A,#N/A,TRUE,"Conts";#N/A,#N/A,TRUE,"VOS";#N/A,#N/A,TRUE,"Warrington";#N/A,#N/A,TRUE,"Widnes"}</definedName>
    <definedName name="asss" localSheetId="5" hidden="1">{#N/A,#N/A,TRUE,"Cover";#N/A,#N/A,TRUE,"Conts";#N/A,#N/A,TRUE,"VOS";#N/A,#N/A,TRUE,"Warrington";#N/A,#N/A,TRUE,"Widnes"}</definedName>
    <definedName name="asss" localSheetId="10" hidden="1">{#N/A,#N/A,TRUE,"Cover";#N/A,#N/A,TRUE,"Conts";#N/A,#N/A,TRUE,"VOS";#N/A,#N/A,TRUE,"Warrington";#N/A,#N/A,TRUE,"Widnes"}</definedName>
    <definedName name="asss" hidden="1">{#N/A,#N/A,TRUE,"Cover";#N/A,#N/A,TRUE,"Conts";#N/A,#N/A,TRUE,"VOS";#N/A,#N/A,TRUE,"Warrington";#N/A,#N/A,TRUE,"Widnes"}</definedName>
    <definedName name="astat1">[57]Flooring!$I$98</definedName>
    <definedName name="asw" localSheetId="5">#REF!</definedName>
    <definedName name="asw">#REF!</definedName>
    <definedName name="asxa" localSheetId="5">#REF!</definedName>
    <definedName name="asxa">#REF!</definedName>
    <definedName name="at" localSheetId="5">#REF!</definedName>
    <definedName name="at">#REF!</definedName>
    <definedName name="At_risk" localSheetId="8">[97]Assumptions!$B$1</definedName>
    <definedName name="At_risk" localSheetId="10">[97]Assumptions!$B$1</definedName>
    <definedName name="At_risk">[96]Assumptions!$B$1</definedName>
    <definedName name="ATD_1">[98]Cost!$B$11:$O$163</definedName>
    <definedName name="ATD_2">[99]Cost!$B$11:$O$163</definedName>
    <definedName name="ATRAM" localSheetId="8">#REF!</definedName>
    <definedName name="ATRAM" localSheetId="5">#REF!</definedName>
    <definedName name="ATRAM" localSheetId="10">#REF!</definedName>
    <definedName name="ATRAM">#REF!</definedName>
    <definedName name="atrisk_total_net_rent_for_cashflow" localSheetId="8">'[97]@risk rents and incentives'!$W$25:$AL$26</definedName>
    <definedName name="atrisk_total_net_rent_for_cashflow" localSheetId="10">'[97]@risk rents and incentives'!$W$25:$AL$26</definedName>
    <definedName name="atrisk_total_net_rent_for_cashflow">'[96]@risk rents and incentives'!$W$25:$AL$26</definedName>
    <definedName name="ATS_INST">'[100]RBD ATS Inst-F'!$L$31</definedName>
    <definedName name="AUDCAD" localSheetId="8">'[55]Raw Data'!#REF!</definedName>
    <definedName name="AUDCAD" localSheetId="10">'[55]Raw Data'!#REF!</definedName>
    <definedName name="AUDCAD">'[55]Raw Data'!#REF!</definedName>
    <definedName name="audd" localSheetId="5">#REF!</definedName>
    <definedName name="audd">#REF!</definedName>
    <definedName name="auds" localSheetId="5">#REF!</definedName>
    <definedName name="auds">#REF!</definedName>
    <definedName name="auel" localSheetId="5">#REF!</definedName>
    <definedName name="auel">#REF!</definedName>
    <definedName name="aues">#REF!</definedName>
    <definedName name="aujs">#REF!</definedName>
    <definedName name="auki">#REF!</definedName>
    <definedName name="aurs">#REF!</definedName>
    <definedName name="AUTO" localSheetId="5">'[101]EC(Rev)'!#REF!</definedName>
    <definedName name="AUTO">'[101]EC(Rev)'!#REF!</definedName>
    <definedName name="_xlnm.Auto_Open21" localSheetId="5">#REF!</definedName>
    <definedName name="_xlnm.Auto_Open21">#REF!</definedName>
    <definedName name="Autoclaved_aerated_concrete_block" localSheetId="5">#REF!</definedName>
    <definedName name="Autoclaved_aerated_concrete_block">#REF!</definedName>
    <definedName name="autonum" localSheetId="8">#REF!</definedName>
    <definedName name="autonum" localSheetId="10">#REF!</definedName>
    <definedName name="autonum">#REF!</definedName>
    <definedName name="autw">#REF!</definedName>
    <definedName name="aux" localSheetId="8">#REF!</definedName>
    <definedName name="aux" localSheetId="10">#REF!</definedName>
    <definedName name="aux">#REF!</definedName>
    <definedName name="AUX_CONT_PNLS" localSheetId="8">#REF!</definedName>
    <definedName name="AUX_CONT_PNLS" localSheetId="10">#REF!</definedName>
    <definedName name="AUX_CONT_PNLS">#REF!</definedName>
    <definedName name="auxlp">#REF!</definedName>
    <definedName name="AV" localSheetId="8">#REF!</definedName>
    <definedName name="AV" localSheetId="10">#REF!</definedName>
    <definedName name="AV">#REF!</definedName>
    <definedName name="AVAC">#REF!</definedName>
    <definedName name="Available_Bandwitdh_perCamerServer">#REF!</definedName>
    <definedName name="Available_for_Distribution_before_Clawback" localSheetId="8">'[55]Raw Data'!#REF!</definedName>
    <definedName name="Available_for_Distribution_before_Clawback" localSheetId="10">'[55]Raw Data'!#REF!</definedName>
    <definedName name="Available_for_Distribution_before_Clawback">'[55]Raw Data'!#REF!</definedName>
    <definedName name="avethk" localSheetId="8">#REF!</definedName>
    <definedName name="avethk" localSheetId="5">#REF!</definedName>
    <definedName name="avethk" localSheetId="10">#REF!</definedName>
    <definedName name="avethk">#REF!</definedName>
    <definedName name="avewid" localSheetId="8">#REF!</definedName>
    <definedName name="avewid" localSheetId="10">#REF!</definedName>
    <definedName name="avewid">#REF!</definedName>
    <definedName name="Avg_apartment_bells">'[72]Bill No 7-ELEC'!$BT$2150</definedName>
    <definedName name="AVG_Area_D">'[72]Bill No. 2-Drainage'!$BV$176</definedName>
    <definedName name="AVG_Bronze_GV">'[72]Bill No. 3-Water Supply'!$BV$104</definedName>
    <definedName name="AVG_BTU_meters">'[72]Bill No. 4-HVAC'!$BV$1297</definedName>
    <definedName name="AVG_cable_tray_telecom">'[72]Bill No 7-ELEC'!$BT$1113</definedName>
    <definedName name="Avg_CCTV">'[72]Bill No 9-Low Cu'!$BT$130</definedName>
    <definedName name="AVG_Chilled_Valves">'[72]Bill No. 4-HVAC'!$BV$1317</definedName>
    <definedName name="AVG_Chilled_Wp">'[72]Bill No. 4-HVAC'!$BV$1124</definedName>
    <definedName name="AVG_Diffuser">'[72]Bill No. 4-HVAC'!$BV$29</definedName>
    <definedName name="AVG_duct">'[72]Bill No. 4-HVAC'!$BV$503</definedName>
    <definedName name="Avg_Em_light">'[72]Bill No 8-FIRE'!$BT$50</definedName>
    <definedName name="Avg_empty_conduits">'[72]Bill No 7-ELEC'!$BT$1164</definedName>
    <definedName name="Avg_external">'[72]Bill No 10-Tele'!$BT$81</definedName>
    <definedName name="AVG_F_Valve">'[72]Bill No. 5-Fire F &amp; LPG'!$BV$114</definedName>
    <definedName name="Avg_FCU">'[72]Bill No. 4-HVAC'!$BV$707</definedName>
    <definedName name="AVG_Fire_pipes">'[72]Bill No. 5-Fire F &amp; LPG'!$BV$41</definedName>
    <definedName name="Avg_fire_ZCV">'[72]Bill No. 5-Fire F &amp; LPG'!$BV$254</definedName>
    <definedName name="AVG_Floor_trap">'[72]Bill No. 2-Drainage'!$BV$209</definedName>
    <definedName name="Avg_iso">'[72]Bill No 7-ELEC'!$BT$2364</definedName>
    <definedName name="Avg_light_points">'[72]Bill No 7-ELEC'!$BT$1158</definedName>
    <definedName name="AVG_LPG">'[72]Bill No. 5-Fire F &amp; LPG'!$BV$406</definedName>
    <definedName name="Avg_movement_D">'[72]Bill No 7-ELEC'!$BT$2008</definedName>
    <definedName name="Avg_outlets">'[72]Bill No 7-ELEC'!$BT$2216</definedName>
    <definedName name="Avg_sockets">'[72]Bill No 7-ELEC'!$BT$2088</definedName>
    <definedName name="Avg_switches_push">'[72]Bill No 7-ELEC'!$BT$1998</definedName>
    <definedName name="Avg_telecom">'[72]Bill No 10-Tele'!$BT$32</definedName>
    <definedName name="aVG_VOICE_EVACUVATION">'[72]Bill No 8-FIRE'!$BT$123</definedName>
    <definedName name="Avg_water_heater">'[72]Bill No. 3-Water Supply'!$BV$260</definedName>
    <definedName name="AVG_water_pipe">'[72]Bill No. 3-Water Supply'!$BV$47</definedName>
    <definedName name="Avg_welding_joints">'[72]Bill No 12-Earthing'!$BT$47</definedName>
    <definedName name="avi" localSheetId="5">#REF!</definedName>
    <definedName name="avi">#REF!</definedName>
    <definedName name="aw">[94]AN!$H$4</definedName>
    <definedName name="AWAWWWWAA" localSheetId="5">#REF!</definedName>
    <definedName name="AWAWWWWAA">#REF!</definedName>
    <definedName name="awere" localSheetId="5">#REF!</definedName>
    <definedName name="awere">#REF!</definedName>
    <definedName name="awestmark" localSheetId="8">IF(#REF!="","",IF(#REF!="A",#REF!*#REF!*#REF!*#REF!,0))</definedName>
    <definedName name="awestmark" localSheetId="5">IF(#REF!="","",IF(#REF!="A",#REF!*#REF!*#REF!*#REF!,0))</definedName>
    <definedName name="awestmark" localSheetId="10">IF(#REF!="","",IF(#REF!="A",#REF!*#REF!*#REF!*#REF!,0))</definedName>
    <definedName name="awestmark">IF(#REF!="","",IF(#REF!="A",#REF!*#REF!*#REF!*#REF!,0))</definedName>
    <definedName name="AWF1_13" localSheetId="8">#REF!</definedName>
    <definedName name="AWF1_13" localSheetId="10">#REF!</definedName>
    <definedName name="AWF1_13">#REF!</definedName>
    <definedName name="AWF1_7" localSheetId="8">#REF!</definedName>
    <definedName name="AWF1_7" localSheetId="10">#REF!</definedName>
    <definedName name="AWF1_7">#REF!</definedName>
    <definedName name="AWF1_7_13" localSheetId="8">#REF!</definedName>
    <definedName name="AWF1_7_13" localSheetId="10">#REF!</definedName>
    <definedName name="AWF1_7_13">#REF!</definedName>
    <definedName name="AWF2_13" localSheetId="8">#REF!</definedName>
    <definedName name="AWF2_13" localSheetId="10">#REF!</definedName>
    <definedName name="AWF2_13">#REF!</definedName>
    <definedName name="AWF2_7" localSheetId="8">#REF!</definedName>
    <definedName name="AWF2_7" localSheetId="10">#REF!</definedName>
    <definedName name="AWF2_7">#REF!</definedName>
    <definedName name="AWF2_7_13" localSheetId="8">#REF!</definedName>
    <definedName name="AWF2_7_13" localSheetId="10">#REF!</definedName>
    <definedName name="AWF2_7_13">#REF!</definedName>
    <definedName name="AWF3_13" localSheetId="8">#REF!</definedName>
    <definedName name="AWF3_13" localSheetId="10">#REF!</definedName>
    <definedName name="AWF3_13">#REF!</definedName>
    <definedName name="AWF3_7" localSheetId="8">#REF!</definedName>
    <definedName name="AWF3_7" localSheetId="10">#REF!</definedName>
    <definedName name="AWF3_7">#REF!</definedName>
    <definedName name="AWF3_7_13" localSheetId="8">#REF!</definedName>
    <definedName name="AWF3_7_13" localSheetId="10">#REF!</definedName>
    <definedName name="AWF3_7_13">#REF!</definedName>
    <definedName name="AWF4_13" localSheetId="8">#REF!</definedName>
    <definedName name="AWF4_13" localSheetId="10">#REF!</definedName>
    <definedName name="AWF4_13">#REF!</definedName>
    <definedName name="AWF4_7" localSheetId="8">#REF!</definedName>
    <definedName name="AWF4_7" localSheetId="10">#REF!</definedName>
    <definedName name="AWF4_7">#REF!</definedName>
    <definedName name="AWF4_7_13" localSheetId="8">#REF!</definedName>
    <definedName name="AWF4_7_13" localSheetId="10">#REF!</definedName>
    <definedName name="AWF4_7_13">#REF!</definedName>
    <definedName name="AWF5_13" localSheetId="8">#REF!</definedName>
    <definedName name="AWF5_13" localSheetId="10">#REF!</definedName>
    <definedName name="AWF5_13">#REF!</definedName>
    <definedName name="AWF5_7" localSheetId="8">#REF!</definedName>
    <definedName name="AWF5_7" localSheetId="10">#REF!</definedName>
    <definedName name="AWF5_7">#REF!</definedName>
    <definedName name="AWF5_7_13" localSheetId="8">#REF!</definedName>
    <definedName name="AWF5_7_13" localSheetId="10">#REF!</definedName>
    <definedName name="AWF5_7_13">#REF!</definedName>
    <definedName name="AWF6_7" localSheetId="8">#REF!</definedName>
    <definedName name="AWF6_7" localSheetId="10">#REF!</definedName>
    <definedName name="AWF6_7">#REF!</definedName>
    <definedName name="AWFAERSJRH">#REF!</definedName>
    <definedName name="AWGQE">#REF!</definedName>
    <definedName name="awt" localSheetId="8" hidden="1">{#N/A,#N/A,TRUE,"Cover";#N/A,#N/A,TRUE,"Conts";#N/A,#N/A,TRUE,"VOS";#N/A,#N/A,TRUE,"Warrington";#N/A,#N/A,TRUE,"Widnes"}</definedName>
    <definedName name="awt" localSheetId="3" hidden="1">{#N/A,#N/A,TRUE,"Cover";#N/A,#N/A,TRUE,"Conts";#N/A,#N/A,TRUE,"VOS";#N/A,#N/A,TRUE,"Warrington";#N/A,#N/A,TRUE,"Widnes"}</definedName>
    <definedName name="awt" localSheetId="5" hidden="1">{#N/A,#N/A,TRUE,"Cover";#N/A,#N/A,TRUE,"Conts";#N/A,#N/A,TRUE,"VOS";#N/A,#N/A,TRUE,"Warrington";#N/A,#N/A,TRUE,"Widnes"}</definedName>
    <definedName name="awt" localSheetId="10" hidden="1">{#N/A,#N/A,TRUE,"Cover";#N/A,#N/A,TRUE,"Conts";#N/A,#N/A,TRUE,"VOS";#N/A,#N/A,TRUE,"Warrington";#N/A,#N/A,TRUE,"Widnes"}</definedName>
    <definedName name="awt" hidden="1">{#N/A,#N/A,TRUE,"Cover";#N/A,#N/A,TRUE,"Conts";#N/A,#N/A,TRUE,"VOS";#N/A,#N/A,TRUE,"Warrington";#N/A,#N/A,TRUE,"Widnes"}</definedName>
    <definedName name="awt_2" localSheetId="3" hidden="1">{#N/A,#N/A,TRUE,"Cover";#N/A,#N/A,TRUE,"Conts";#N/A,#N/A,TRUE,"VOS";#N/A,#N/A,TRUE,"Warrington";#N/A,#N/A,TRUE,"Widnes"}</definedName>
    <definedName name="awt_2" localSheetId="5" hidden="1">{#N/A,#N/A,TRUE,"Cover";#N/A,#N/A,TRUE,"Conts";#N/A,#N/A,TRUE,"VOS";#N/A,#N/A,TRUE,"Warrington";#N/A,#N/A,TRUE,"Widnes"}</definedName>
    <definedName name="awt_2" hidden="1">{#N/A,#N/A,TRUE,"Cover";#N/A,#N/A,TRUE,"Conts";#N/A,#N/A,TRUE,"VOS";#N/A,#N/A,TRUE,"Warrington";#N/A,#N/A,TRUE,"Widnes"}</definedName>
    <definedName name="awt_3" localSheetId="3" hidden="1">{#N/A,#N/A,TRUE,"Cover";#N/A,#N/A,TRUE,"Conts";#N/A,#N/A,TRUE,"VOS";#N/A,#N/A,TRUE,"Warrington";#N/A,#N/A,TRUE,"Widnes"}</definedName>
    <definedName name="awt_3" localSheetId="5" hidden="1">{#N/A,#N/A,TRUE,"Cover";#N/A,#N/A,TRUE,"Conts";#N/A,#N/A,TRUE,"VOS";#N/A,#N/A,TRUE,"Warrington";#N/A,#N/A,TRUE,"Widnes"}</definedName>
    <definedName name="awt_3" hidden="1">{#N/A,#N/A,TRUE,"Cover";#N/A,#N/A,TRUE,"Conts";#N/A,#N/A,TRUE,"VOS";#N/A,#N/A,TRUE,"Warrington";#N/A,#N/A,TRUE,"Widnes"}</definedName>
    <definedName name="awt_4" localSheetId="3" hidden="1">{#N/A,#N/A,TRUE,"Cover";#N/A,#N/A,TRUE,"Conts";#N/A,#N/A,TRUE,"VOS";#N/A,#N/A,TRUE,"Warrington";#N/A,#N/A,TRUE,"Widnes"}</definedName>
    <definedName name="awt_4" localSheetId="5" hidden="1">{#N/A,#N/A,TRUE,"Cover";#N/A,#N/A,TRUE,"Conts";#N/A,#N/A,TRUE,"VOS";#N/A,#N/A,TRUE,"Warrington";#N/A,#N/A,TRUE,"Widnes"}</definedName>
    <definedName name="awt_4" hidden="1">{#N/A,#N/A,TRUE,"Cover";#N/A,#N/A,TRUE,"Conts";#N/A,#N/A,TRUE,"VOS";#N/A,#N/A,TRUE,"Warrington";#N/A,#N/A,TRUE,"Widnes"}</definedName>
    <definedName name="awt_5" localSheetId="3" hidden="1">{#N/A,#N/A,TRUE,"Cover";#N/A,#N/A,TRUE,"Conts";#N/A,#N/A,TRUE,"VOS";#N/A,#N/A,TRUE,"Warrington";#N/A,#N/A,TRUE,"Widnes"}</definedName>
    <definedName name="awt_5" localSheetId="5" hidden="1">{#N/A,#N/A,TRUE,"Cover";#N/A,#N/A,TRUE,"Conts";#N/A,#N/A,TRUE,"VOS";#N/A,#N/A,TRUE,"Warrington";#N/A,#N/A,TRUE,"Widnes"}</definedName>
    <definedName name="awt_5" hidden="1">{#N/A,#N/A,TRUE,"Cover";#N/A,#N/A,TRUE,"Conts";#N/A,#N/A,TRUE,"VOS";#N/A,#N/A,TRUE,"Warrington";#N/A,#N/A,TRUE,"Widnes"}</definedName>
    <definedName name="awyawghh" localSheetId="8" hidden="1">{#N/A,#N/A,TRUE,"Cover";#N/A,#N/A,TRUE,"Conts";#N/A,#N/A,TRUE,"VOS";#N/A,#N/A,TRUE,"Warrington";#N/A,#N/A,TRUE,"Widnes"}</definedName>
    <definedName name="awyawghh" localSheetId="3" hidden="1">{#N/A,#N/A,TRUE,"Cover";#N/A,#N/A,TRUE,"Conts";#N/A,#N/A,TRUE,"VOS";#N/A,#N/A,TRUE,"Warrington";#N/A,#N/A,TRUE,"Widnes"}</definedName>
    <definedName name="awyawghh" localSheetId="5" hidden="1">{#N/A,#N/A,TRUE,"Cover";#N/A,#N/A,TRUE,"Conts";#N/A,#N/A,TRUE,"VOS";#N/A,#N/A,TRUE,"Warrington";#N/A,#N/A,TRUE,"Widnes"}</definedName>
    <definedName name="awyawghh" localSheetId="10" hidden="1">{#N/A,#N/A,TRUE,"Cover";#N/A,#N/A,TRUE,"Conts";#N/A,#N/A,TRUE,"VOS";#N/A,#N/A,TRUE,"Warrington";#N/A,#N/A,TRUE,"Widnes"}</definedName>
    <definedName name="awyawghh" hidden="1">{#N/A,#N/A,TRUE,"Cover";#N/A,#N/A,TRUE,"Conts";#N/A,#N/A,TRUE,"VOS";#N/A,#N/A,TRUE,"Warrington";#N/A,#N/A,TRUE,"Widnes"}</definedName>
    <definedName name="awyawghh_2" localSheetId="3" hidden="1">{#N/A,#N/A,TRUE,"Cover";#N/A,#N/A,TRUE,"Conts";#N/A,#N/A,TRUE,"VOS";#N/A,#N/A,TRUE,"Warrington";#N/A,#N/A,TRUE,"Widnes"}</definedName>
    <definedName name="awyawghh_2" localSheetId="5" hidden="1">{#N/A,#N/A,TRUE,"Cover";#N/A,#N/A,TRUE,"Conts";#N/A,#N/A,TRUE,"VOS";#N/A,#N/A,TRUE,"Warrington";#N/A,#N/A,TRUE,"Widnes"}</definedName>
    <definedName name="awyawghh_2" hidden="1">{#N/A,#N/A,TRUE,"Cover";#N/A,#N/A,TRUE,"Conts";#N/A,#N/A,TRUE,"VOS";#N/A,#N/A,TRUE,"Warrington";#N/A,#N/A,TRUE,"Widnes"}</definedName>
    <definedName name="awyawghh_3" localSheetId="3" hidden="1">{#N/A,#N/A,TRUE,"Cover";#N/A,#N/A,TRUE,"Conts";#N/A,#N/A,TRUE,"VOS";#N/A,#N/A,TRUE,"Warrington";#N/A,#N/A,TRUE,"Widnes"}</definedName>
    <definedName name="awyawghh_3" localSheetId="5" hidden="1">{#N/A,#N/A,TRUE,"Cover";#N/A,#N/A,TRUE,"Conts";#N/A,#N/A,TRUE,"VOS";#N/A,#N/A,TRUE,"Warrington";#N/A,#N/A,TRUE,"Widnes"}</definedName>
    <definedName name="awyawghh_3" hidden="1">{#N/A,#N/A,TRUE,"Cover";#N/A,#N/A,TRUE,"Conts";#N/A,#N/A,TRUE,"VOS";#N/A,#N/A,TRUE,"Warrington";#N/A,#N/A,TRUE,"Widnes"}</definedName>
    <definedName name="awyawghh_4" localSheetId="3" hidden="1">{#N/A,#N/A,TRUE,"Cover";#N/A,#N/A,TRUE,"Conts";#N/A,#N/A,TRUE,"VOS";#N/A,#N/A,TRUE,"Warrington";#N/A,#N/A,TRUE,"Widnes"}</definedName>
    <definedName name="awyawghh_4" localSheetId="5" hidden="1">{#N/A,#N/A,TRUE,"Cover";#N/A,#N/A,TRUE,"Conts";#N/A,#N/A,TRUE,"VOS";#N/A,#N/A,TRUE,"Warrington";#N/A,#N/A,TRUE,"Widnes"}</definedName>
    <definedName name="awyawghh_4" hidden="1">{#N/A,#N/A,TRUE,"Cover";#N/A,#N/A,TRUE,"Conts";#N/A,#N/A,TRUE,"VOS";#N/A,#N/A,TRUE,"Warrington";#N/A,#N/A,TRUE,"Widnes"}</definedName>
    <definedName name="awyawghh_5" localSheetId="3" hidden="1">{#N/A,#N/A,TRUE,"Cover";#N/A,#N/A,TRUE,"Conts";#N/A,#N/A,TRUE,"VOS";#N/A,#N/A,TRUE,"Warrington";#N/A,#N/A,TRUE,"Widnes"}</definedName>
    <definedName name="awyawghh_5" localSheetId="5" hidden="1">{#N/A,#N/A,TRUE,"Cover";#N/A,#N/A,TRUE,"Conts";#N/A,#N/A,TRUE,"VOS";#N/A,#N/A,TRUE,"Warrington";#N/A,#N/A,TRUE,"Widnes"}</definedName>
    <definedName name="awyawghh_5" hidden="1">{#N/A,#N/A,TRUE,"Cover";#N/A,#N/A,TRUE,"Conts";#N/A,#N/A,TRUE,"VOS";#N/A,#N/A,TRUE,"Warrington";#N/A,#N/A,TRUE,"Widnes"}</definedName>
    <definedName name="AX" localSheetId="8">#REF!</definedName>
    <definedName name="AX" localSheetId="5">#REF!</definedName>
    <definedName name="AX" localSheetId="10">#REF!</definedName>
    <definedName name="AX">#REF!</definedName>
    <definedName name="axc" localSheetId="5">#REF!</definedName>
    <definedName name="axc">#REF!</definedName>
    <definedName name="AXIOM">[57]Ceilings!$R$100</definedName>
    <definedName name="AZ" localSheetId="8">#REF!</definedName>
    <definedName name="AZ" localSheetId="5">#REF!</definedName>
    <definedName name="AZ" localSheetId="10">#REF!</definedName>
    <definedName name="AZ">#REF!</definedName>
    <definedName name="B" localSheetId="8">#REF!</definedName>
    <definedName name="B" localSheetId="5">#REF!</definedName>
    <definedName name="B" localSheetId="10">#REF!</definedName>
    <definedName name="B">#REF!</definedName>
    <definedName name="B_____CONCRETE_PRICING_TABLE">'[70]#REF'!$B$53:$Q$91</definedName>
    <definedName name="B___0" localSheetId="5">#REF!</definedName>
    <definedName name="B___0">#REF!</definedName>
    <definedName name="b___0___0">"$#REF!.$#REF!$#REF!"</definedName>
    <definedName name="b___0___3">"$#REF!.$#REF!$#REF!"</definedName>
    <definedName name="b___0___4">"$#REF!.$#REF!$#REF!"</definedName>
    <definedName name="B___13" localSheetId="5">#REF!</definedName>
    <definedName name="B___13">#REF!</definedName>
    <definedName name="b___2" localSheetId="5">#REF!</definedName>
    <definedName name="b___2">#REF!</definedName>
    <definedName name="b___2___0">"$#REF!.$#REF!$#REF!"</definedName>
    <definedName name="b___2___3">"$#REF!.$#REF!$#REF!"</definedName>
    <definedName name="b___3" localSheetId="5">#REF!</definedName>
    <definedName name="b___3">#REF!</definedName>
    <definedName name="b___3___0">"$#REF!.$#REF!$#REF!"</definedName>
    <definedName name="b___3___3">"$#REF!.$#REF!$#REF!"</definedName>
    <definedName name="b___3___4">"$#REF!.$#REF!$#REF!"</definedName>
    <definedName name="b___4" localSheetId="5">#REF!</definedName>
    <definedName name="b___4">#REF!</definedName>
    <definedName name="b___4___0">"$#REF!.$#REF!$#REF!"</definedName>
    <definedName name="b___4___3">"$#REF!.$#REF!$#REF!"</definedName>
    <definedName name="b___7">"$#REF!.$#REF!$#REF!"</definedName>
    <definedName name="B_1">#REF!+1</definedName>
    <definedName name="B_2">#REF!+1</definedName>
    <definedName name="B_22" localSheetId="5">#REF!</definedName>
    <definedName name="B_22">#REF!</definedName>
    <definedName name="B_3">#REF!+1</definedName>
    <definedName name="B_4">#REF!+1</definedName>
    <definedName name="B_5">#REF!+1</definedName>
    <definedName name="B_Alterations" localSheetId="8">#REF!</definedName>
    <definedName name="B_Alterations" localSheetId="10">#REF!</definedName>
    <definedName name="B_Alterations">#REF!</definedName>
    <definedName name="B_FLG" localSheetId="8">#REF!</definedName>
    <definedName name="B_FLG" localSheetId="10">#REF!</definedName>
    <definedName name="B_FLG">#REF!</definedName>
    <definedName name="B_rail">[102]Ash!#REF!</definedName>
    <definedName name="b0" localSheetId="8">#REF!</definedName>
    <definedName name="b0" localSheetId="5">#REF!</definedName>
    <definedName name="b0" localSheetId="10">#REF!</definedName>
    <definedName name="b0">#REF!</definedName>
    <definedName name="B01_General" localSheetId="5">#REF!</definedName>
    <definedName name="B01_General">#REF!</definedName>
    <definedName name="B02_Earth_works">#REF!</definedName>
    <definedName name="B03_Sub_base_and_base_courses">#REF!</definedName>
    <definedName name="B04_Ashphalt_concrete_works">#REF!</definedName>
    <definedName name="B05_Concrete_works">#REF!</definedName>
    <definedName name="B06_Strom_Water_Drainage">#REF!</definedName>
    <definedName name="B07_Water_works">#REF!</definedName>
    <definedName name="B09_Traffic_marking_and_signs">#REF!</definedName>
    <definedName name="B15_Irrigation_works">#REF!</definedName>
    <definedName name="B16_Lighting_and_electrical_distribution">#REF!</definedName>
    <definedName name="B17_Traffic_control_system">#REF!</definedName>
    <definedName name="B19_Telephone_works">#REF!</definedName>
    <definedName name="B1Length">#REF!</definedName>
    <definedName name="B1T" localSheetId="8">'[103]SITE WORK'!$K$2</definedName>
    <definedName name="B1T" localSheetId="10">'[103]SITE WORK'!$K$2</definedName>
    <definedName name="B1T">'[104]Bill 1'!$F$833</definedName>
    <definedName name="B2_Area" localSheetId="5">#REF!</definedName>
    <definedName name="B2_Area">#REF!</definedName>
    <definedName name="B20_Sewerage_works" localSheetId="5">#REF!</definedName>
    <definedName name="B20_Sewerage_works">#REF!</definedName>
    <definedName name="B21_Street_furniture" localSheetId="5">#REF!</definedName>
    <definedName name="B21_Street_furniture">#REF!</definedName>
    <definedName name="B22_Parking_Structure">#REF!</definedName>
    <definedName name="b275.">#REF!</definedName>
    <definedName name="B2ctsbscl16" localSheetId="8">#REF!</definedName>
    <definedName name="B2ctsbscl16" localSheetId="10">#REF!</definedName>
    <definedName name="B2ctsbscl16">#REF!</definedName>
    <definedName name="B2Length">#REF!</definedName>
    <definedName name="B2T">'[104]Bill 2'!$F$755</definedName>
    <definedName name="B3_Area" localSheetId="5">#REF!</definedName>
    <definedName name="B3_Area">#REF!</definedName>
    <definedName name="B3Length" localSheetId="5">#REF!</definedName>
    <definedName name="B3Length">#REF!</definedName>
    <definedName name="B3T">'[104]Bill 3'!$F$683</definedName>
    <definedName name="B4_area" localSheetId="5">#REF!</definedName>
    <definedName name="B4_area">#REF!</definedName>
    <definedName name="B4_area1" localSheetId="5">#REF!</definedName>
    <definedName name="B4_area1">#REF!</definedName>
    <definedName name="B4a" localSheetId="5">#REF!</definedName>
    <definedName name="B4a">#REF!</definedName>
    <definedName name="B4T">'[104]Bill 4'!$F$568</definedName>
    <definedName name="B5Length" localSheetId="5">#REF!</definedName>
    <definedName name="B5Length">#REF!</definedName>
    <definedName name="B5T">'[104]Bill 5'!$F$247</definedName>
    <definedName name="B6T">'[104]Bill 6'!$F$377</definedName>
    <definedName name="B7T">'[104]Bill 7'!$F$437</definedName>
    <definedName name="B8_Ttl" localSheetId="5">#REF!</definedName>
    <definedName name="B8_Ttl">#REF!</definedName>
    <definedName name="B8Length" localSheetId="5">#REF!</definedName>
    <definedName name="B8Length">#REF!</definedName>
    <definedName name="b9960." localSheetId="5">#REF!</definedName>
    <definedName name="b9960.">#REF!</definedName>
    <definedName name="BA">#REF!</definedName>
    <definedName name="bachlor">'[105]1010'!$F$86</definedName>
    <definedName name="back_pressure" localSheetId="8">#REF!</definedName>
    <definedName name="back_pressure" localSheetId="5">#REF!</definedName>
    <definedName name="back_pressure" localSheetId="10">#REF!</definedName>
    <definedName name="back_pressure">#REF!</definedName>
    <definedName name="BAF1_13" localSheetId="8">#REF!</definedName>
    <definedName name="BAF1_13" localSheetId="10">#REF!</definedName>
    <definedName name="BAF1_13">#REF!</definedName>
    <definedName name="BAF1_7" localSheetId="8">#REF!</definedName>
    <definedName name="BAF1_7" localSheetId="10">#REF!</definedName>
    <definedName name="BAF1_7">#REF!</definedName>
    <definedName name="BAF1_7_13" localSheetId="8">#REF!</definedName>
    <definedName name="BAF1_7_13" localSheetId="10">#REF!</definedName>
    <definedName name="BAF1_7_13">#REF!</definedName>
    <definedName name="baggage">'[106]10'!$A$1:$U$65536</definedName>
    <definedName name="ball" localSheetId="8">#REF!</definedName>
    <definedName name="ball" localSheetId="5">#REF!</definedName>
    <definedName name="ball" localSheetId="10">#REF!</definedName>
    <definedName name="ball">#REF!</definedName>
    <definedName name="Balustrading">[107]BOQ!$C$373</definedName>
    <definedName name="ban" localSheetId="8">#REF!</definedName>
    <definedName name="ban" localSheetId="5">#REF!</definedName>
    <definedName name="ban" localSheetId="10">#REF!</definedName>
    <definedName name="ban">#REF!</definedName>
    <definedName name="bandwidth" localSheetId="5">#REF!</definedName>
    <definedName name="bandwidth">#REF!</definedName>
    <definedName name="BandwidthResults">#REF!</definedName>
    <definedName name="banilad">[108]banilad!$A$1:$Z$1160</definedName>
    <definedName name="Banquet" localSheetId="5">#REF!</definedName>
    <definedName name="Banquet">#REF!</definedName>
    <definedName name="Bar" localSheetId="4">Arch-[43]Master01!$L$2:$L$65536</definedName>
    <definedName name="Bar" localSheetId="3">Arch-[43]Master01!$L$2:$L$65536</definedName>
    <definedName name="Bar" localSheetId="5">Arch-[43]Master01!$L$2:$L$65536</definedName>
    <definedName name="Bar" localSheetId="6">Arch-[43]Master01!$L$2:$L$65536</definedName>
    <definedName name="Bar">Arch-[43]Master01!$L$2:$L$65536</definedName>
    <definedName name="BAR_WT">'[109]Rebar _Take off'!$Z$2:$AA$9</definedName>
    <definedName name="BARBICAN" localSheetId="8">#REF!</definedName>
    <definedName name="BARBICAN" localSheetId="5">#REF!</definedName>
    <definedName name="BARBICAN" localSheetId="10">#REF!</definedName>
    <definedName name="BARBICAN">#REF!</definedName>
    <definedName name="BARCOUNTER">[57]Tables!$S$96</definedName>
    <definedName name="barstool" localSheetId="5">#REF!</definedName>
    <definedName name="barstool">#REF!</definedName>
    <definedName name="Base" localSheetId="8">#REF!</definedName>
    <definedName name="Base" localSheetId="5">#REF!</definedName>
    <definedName name="Base" localSheetId="10">#REF!</definedName>
    <definedName name="Base">#REF!</definedName>
    <definedName name="Base_Qty_DB" localSheetId="8">IF(VLOOKUP(#REF!,'Hardscape Pavers Progress'!DB_PRICING,9,FALSE)=0,0,VLOOKUP(#REF!,'Hardscape Pavers Progress'!DB_PRICING,9,FALSE))</definedName>
    <definedName name="Base_Qty_DB" localSheetId="3">IF(VLOOKUP(#REF!,[0]!DB_PRICING,9,FALSE)=0,0,VLOOKUP(#REF!,[0]!DB_PRICING,9,FALSE))</definedName>
    <definedName name="Base_Qty_DB" localSheetId="5">IF(VLOOKUP(#REF!,'Irrigation System Breakdown'!DB_PRICING,9,FALSE)=0,0,VLOOKUP(#REF!,'Irrigation System Breakdown'!DB_PRICING,9,FALSE))</definedName>
    <definedName name="Base_Qty_DB" localSheetId="10">IF(VLOOKUP(#REF!,'Softscape BOQ'!DB_PRICING,9,FALSE)=0,0,VLOOKUP(#REF!,'Softscape BOQ'!DB_PRICING,9,FALSE))</definedName>
    <definedName name="Base_Qty_DB">IF(VLOOKUP(#REF!,[0]!DB_PRICING,9,FALSE)=0,0,VLOOKUP(#REF!,[0]!DB_PRICING,9,FALSE))</definedName>
    <definedName name="BASE_Summary" localSheetId="8">#REF!</definedName>
    <definedName name="BASE_Summary" localSheetId="10">#REF!</definedName>
    <definedName name="BASE_Summary">#REF!</definedName>
    <definedName name="BASE_Summary1" localSheetId="8">#REF!</definedName>
    <definedName name="BASE_Summary1" localSheetId="10">#REF!</definedName>
    <definedName name="BASE_Summary1">#REF!</definedName>
    <definedName name="BASE_Summary2" localSheetId="8">#REF!</definedName>
    <definedName name="BASE_Summary2" localSheetId="10">#REF!</definedName>
    <definedName name="BASE_Summary2">#REF!</definedName>
    <definedName name="BaseD" localSheetId="8">#REF!</definedName>
    <definedName name="BaseD" localSheetId="10">#REF!</definedName>
    <definedName name="BaseD">#REF!</definedName>
    <definedName name="BaseDate" localSheetId="8">#REF!</definedName>
    <definedName name="BaseDate" localSheetId="10">#REF!</definedName>
    <definedName name="BaseDate">#REF!</definedName>
    <definedName name="BaseDay" localSheetId="8">#REF!</definedName>
    <definedName name="BaseDay" localSheetId="10">#REF!</definedName>
    <definedName name="BaseDay">#REF!</definedName>
    <definedName name="BaseM" localSheetId="8">#REF!</definedName>
    <definedName name="BaseM" localSheetId="10">#REF!</definedName>
    <definedName name="BaseM">#REF!</definedName>
    <definedName name="BASEMENT" localSheetId="8">#REF!</definedName>
    <definedName name="BASEMENT" localSheetId="10">#REF!</definedName>
    <definedName name="BASEMENT">#REF!</definedName>
    <definedName name="BaseMonth" localSheetId="8">#REF!</definedName>
    <definedName name="BaseMonth" localSheetId="10">#REF!</definedName>
    <definedName name="BaseMonth">#REF!</definedName>
    <definedName name="BaseYear" localSheetId="8">#REF!</definedName>
    <definedName name="BaseYear" localSheetId="10">#REF!</definedName>
    <definedName name="BaseYear">#REF!</definedName>
    <definedName name="BASIC">'[47]MASTER_RATE ANALYSIS'!$A$1:$H$346</definedName>
    <definedName name="Basic_data" localSheetId="5">#REF!</definedName>
    <definedName name="Basic_data">#REF!</definedName>
    <definedName name="BASIS" localSheetId="8">#REF!</definedName>
    <definedName name="BASIS" localSheetId="5">#REF!</definedName>
    <definedName name="BASIS" localSheetId="10">#REF!</definedName>
    <definedName name="BASIS">#REF!</definedName>
    <definedName name="BASIS1" localSheetId="8">#REF!</definedName>
    <definedName name="BASIS1" localSheetId="10">#REF!</definedName>
    <definedName name="BASIS1">#REF!</definedName>
    <definedName name="Batchlormmonth">'[105]1010'!$H$86</definedName>
    <definedName name="BAYS">'[110]Westin FOH &amp; BOH Split'!$G$78</definedName>
    <definedName name="BB" localSheetId="8">#REF!</definedName>
    <definedName name="BB" localSheetId="5">#REF!</definedName>
    <definedName name="BB" localSheetId="10">#REF!</definedName>
    <definedName name="BB">#REF!</definedName>
    <definedName name="BB_22" localSheetId="5">#REF!</definedName>
    <definedName name="BB_22">#REF!</definedName>
    <definedName name="BBB" localSheetId="8">#REF!</definedName>
    <definedName name="BBB" localSheetId="10">#REF!</definedName>
    <definedName name="BBB">#REF!</definedName>
    <definedName name="BBBB" localSheetId="8">#REF!</definedName>
    <definedName name="BBBB" localSheetId="10">#REF!</definedName>
    <definedName name="BBBB">#REF!</definedName>
    <definedName name="bbbbbbbbb">#REF!</definedName>
    <definedName name="bbbbbbbbbb" hidden="1">#REF!</definedName>
    <definedName name="bbbbbbbbbbbbbbbbbbbbbb" localSheetId="8">#REF!</definedName>
    <definedName name="bbbbbbbbbbbbbbbbbbbbbb" localSheetId="10">#REF!</definedName>
    <definedName name="bbbbbbbbbbbbbbbbbbbbbb">#REF!</definedName>
    <definedName name="BC" localSheetId="8">#REF!</definedName>
    <definedName name="BC" localSheetId="10">#REF!</definedName>
    <definedName name="BC">#REF!</definedName>
    <definedName name="BC_70" localSheetId="8">#REF!</definedName>
    <definedName name="BC_70" localSheetId="10">#REF!</definedName>
    <definedName name="BC_70">#REF!</definedName>
    <definedName name="bd" localSheetId="8">#REF!</definedName>
    <definedName name="BD" localSheetId="5" hidden="1">[111]analysis!#REF!</definedName>
    <definedName name="bd" localSheetId="10">#REF!</definedName>
    <definedName name="BD" hidden="1">[111]analysis!#REF!</definedName>
    <definedName name="BDAY" localSheetId="8">#REF!</definedName>
    <definedName name="BDAY" localSheetId="5">#REF!</definedName>
    <definedName name="BDAY" localSheetId="10">#REF!</definedName>
    <definedName name="BDAY">#REF!</definedName>
    <definedName name="BDFINISH3" localSheetId="5">#REF!</definedName>
    <definedName name="BDFINISH3">#REF!</definedName>
    <definedName name="BDR" localSheetId="8">#REF!</definedName>
    <definedName name="BDR" localSheetId="10">#REF!</definedName>
    <definedName name="BDR">#REF!</definedName>
    <definedName name="BDRBLD" localSheetId="8">#REF!</definedName>
    <definedName name="BDRBLD" localSheetId="10">#REF!</definedName>
    <definedName name="BDRBLD">#REF!</definedName>
    <definedName name="be" localSheetId="3" hidden="1">{"'Break down'!$A$4"}</definedName>
    <definedName name="be" localSheetId="5" hidden="1">{"'Break down'!$A$4"}</definedName>
    <definedName name="be" hidden="1">{"'Break down'!$A$4"}</definedName>
    <definedName name="beam" localSheetId="8">#REF!</definedName>
    <definedName name="beam" localSheetId="10">#REF!</definedName>
    <definedName name="beam">#REF!</definedName>
    <definedName name="Beam_Mark" localSheetId="8">#REF!</definedName>
    <definedName name="Beam_Mark" localSheetId="10">#REF!</definedName>
    <definedName name="Beam_Mark">#REF!</definedName>
    <definedName name="BeamLength">#REF!</definedName>
    <definedName name="BEAMS" localSheetId="8">#REF!</definedName>
    <definedName name="BEAMS" localSheetId="10">#REF!</definedName>
    <definedName name="Beams">#REF!</definedName>
    <definedName name="beams4.04">[112]Schedules!$E$13:$I$20</definedName>
    <definedName name="beamsked">[113]Beamsked!$A$1:$F$25</definedName>
    <definedName name="beastmark" localSheetId="8">IF(#REF!="","",IF(#REF!="B",#REF!*#REF!*#REF!*#REF!,0))</definedName>
    <definedName name="beastmark" localSheetId="5">IF(#REF!="","",IF(#REF!="B",#REF!*#REF!*#REF!*#REF!,0))</definedName>
    <definedName name="beastmark" localSheetId="10">IF(#REF!="","",IF(#REF!="B",#REF!*#REF!*#REF!*#REF!,0))</definedName>
    <definedName name="beastmark">IF(#REF!="","",IF(#REF!="B",#REF!*#REF!*#REF!*#REF!,0))</definedName>
    <definedName name="bectel_valve">'[109]Bechtel Norms'!$A$42:$F$73</definedName>
    <definedName name="BED" localSheetId="5">#REF!</definedName>
    <definedName name="BED">#REF!</definedName>
    <definedName name="BED_WALL" localSheetId="5">#REF!</definedName>
    <definedName name="BED_WALL">#REF!</definedName>
    <definedName name="beet16" localSheetId="5">#REF!</definedName>
    <definedName name="beet16">#REF!</definedName>
    <definedName name="beet20">#REF!</definedName>
    <definedName name="beet25">#REF!</definedName>
    <definedName name="beet32">#REF!</definedName>
    <definedName name="beet40">#REF!</definedName>
    <definedName name="beet50">#REF!</definedName>
    <definedName name="BEFORE_MP" localSheetId="8">'[55]Raw Data'!#REF!</definedName>
    <definedName name="BEFORE_MP" localSheetId="10">'[55]Raw Data'!#REF!</definedName>
    <definedName name="BEFORE_MP">'[55]Raw Data'!#REF!</definedName>
    <definedName name="Beg_Bal" localSheetId="5">#REF!</definedName>
    <definedName name="Beg_Bal">#REF!</definedName>
    <definedName name="Beginning_Balance">#N/A</definedName>
    <definedName name="BELL__Polarised" localSheetId="5">#REF!</definedName>
    <definedName name="BELL__Polarised">#REF!</definedName>
    <definedName name="bench" localSheetId="5">#REF!</definedName>
    <definedName name="bench">#REF!</definedName>
    <definedName name="beq" localSheetId="5">#REF!</definedName>
    <definedName name="beq">#REF!</definedName>
    <definedName name="BERGER" localSheetId="8">#REF!</definedName>
    <definedName name="BERGER" localSheetId="10">#REF!</definedName>
    <definedName name="BERGER">#REF!</definedName>
    <definedName name="beta">#REF!</definedName>
    <definedName name="BETÃO">#REF!</definedName>
    <definedName name="bev" localSheetId="8">#REF!</definedName>
    <definedName name="bev" localSheetId="10">#REF!</definedName>
    <definedName name="bev">#REF!</definedName>
    <definedName name="beverly" localSheetId="8">#REF!</definedName>
    <definedName name="beverly" localSheetId="10">#REF!</definedName>
    <definedName name="beverly">#REF!</definedName>
    <definedName name="Bf" localSheetId="8">#REF!</definedName>
    <definedName name="Bf" localSheetId="5">#REF!</definedName>
    <definedName name="Bf" localSheetId="10">#REF!</definedName>
    <definedName name="Bf">#REF!</definedName>
    <definedName name="bfhtdh">#N/A</definedName>
    <definedName name="bfres" localSheetId="5">#REF!</definedName>
    <definedName name="bfres">#REF!</definedName>
    <definedName name="BFT" localSheetId="3">MATCH(0.01,[0]!End_Bal,-1)+1</definedName>
    <definedName name="BFT" localSheetId="5">MATCH(0.01,'Irrigation System Breakdown'!End_Bal,-1)+1</definedName>
    <definedName name="BFT">MATCH(0.01,[0]!End_Bal,-1)+1</definedName>
    <definedName name="BG" localSheetId="5" hidden="1">[111]analysis!#REF!</definedName>
    <definedName name="BG" hidden="1">[111]analysis!#REF!</definedName>
    <definedName name="bg_charge">[114]Sheet9!$I$58</definedName>
    <definedName name="bgf" localSheetId="8">#REF!</definedName>
    <definedName name="bgf" localSheetId="5">#REF!</definedName>
    <definedName name="bgf" localSheetId="10">#REF!</definedName>
    <definedName name="bgf">#REF!</definedName>
    <definedName name="bgf_5" localSheetId="8">#REF!</definedName>
    <definedName name="bgf_5" localSheetId="10">#REF!</definedName>
    <definedName name="bgf_5">#REF!</definedName>
    <definedName name="bgf_F" localSheetId="8">#REF!</definedName>
    <definedName name="bgf_F" localSheetId="10">#REF!</definedName>
    <definedName name="bgf_F">#REF!</definedName>
    <definedName name="bgf_F_13" localSheetId="8">#REF!</definedName>
    <definedName name="bgf_F_13" localSheetId="10">#REF!</definedName>
    <definedName name="bgf_F_13">#REF!</definedName>
    <definedName name="bgf_F_5" localSheetId="8">#REF!</definedName>
    <definedName name="bgf_F_5" localSheetId="10">#REF!</definedName>
    <definedName name="bgf_F_5">#REF!</definedName>
    <definedName name="bgf_L" localSheetId="8">#REF!</definedName>
    <definedName name="bgf_L" localSheetId="10">#REF!</definedName>
    <definedName name="bgf_L">#REF!</definedName>
    <definedName name="bgf_L_13" localSheetId="8">#REF!</definedName>
    <definedName name="bgf_L_13" localSheetId="10">#REF!</definedName>
    <definedName name="bgf_L_13">#REF!</definedName>
    <definedName name="bgf_L_5" localSheetId="8">#REF!</definedName>
    <definedName name="bgf_L_5" localSheetId="10">#REF!</definedName>
    <definedName name="bgf_L_5">#REF!</definedName>
    <definedName name="bgfa" localSheetId="8">#REF!</definedName>
    <definedName name="bgfa" localSheetId="10">#REF!</definedName>
    <definedName name="bgfa">#REF!</definedName>
    <definedName name="bgfa_13" localSheetId="8">#REF!</definedName>
    <definedName name="bgfa_13" localSheetId="10">#REF!</definedName>
    <definedName name="bgfa_13">#REF!</definedName>
    <definedName name="bgfa_5" localSheetId="8">#REF!</definedName>
    <definedName name="bgfa_5" localSheetId="10">#REF!</definedName>
    <definedName name="bgfa_5">#REF!</definedName>
    <definedName name="bgfab" localSheetId="8">#REF!</definedName>
    <definedName name="bgfab" localSheetId="10">#REF!</definedName>
    <definedName name="bgfab">#REF!</definedName>
    <definedName name="bgfab_13" localSheetId="8">#REF!</definedName>
    <definedName name="bgfab_13" localSheetId="10">#REF!</definedName>
    <definedName name="bgfab_13">#REF!</definedName>
    <definedName name="bgfab_5" localSheetId="8">#REF!</definedName>
    <definedName name="bgfab_5" localSheetId="10">#REF!</definedName>
    <definedName name="bgfab_5">#REF!</definedName>
    <definedName name="bgfb" localSheetId="8">#REF!</definedName>
    <definedName name="bgfb" localSheetId="10">#REF!</definedName>
    <definedName name="bgfb">#REF!</definedName>
    <definedName name="bgfb_13" localSheetId="8">#REF!</definedName>
    <definedName name="bgfb_13" localSheetId="10">#REF!</definedName>
    <definedName name="bgfb_13">#REF!</definedName>
    <definedName name="bgfb_5" localSheetId="8">#REF!</definedName>
    <definedName name="bgfb_5" localSheetId="10">#REF!</definedName>
    <definedName name="bgfb_5">#REF!</definedName>
    <definedName name="bgfc" localSheetId="8">#REF!</definedName>
    <definedName name="bgfc" localSheetId="10">#REF!</definedName>
    <definedName name="bgfc">#REF!</definedName>
    <definedName name="bgfc_13" localSheetId="8">#REF!</definedName>
    <definedName name="bgfc_13" localSheetId="10">#REF!</definedName>
    <definedName name="bgfc_13">#REF!</definedName>
    <definedName name="bgfc_5" localSheetId="8">#REF!</definedName>
    <definedName name="bgfc_5" localSheetId="10">#REF!</definedName>
    <definedName name="bgfc_5">#REF!</definedName>
    <definedName name="BGFGR" localSheetId="3">IF([0]!Loan_Amount*[0]!Interest_Rate*[0]!Loan_Years*[0]!Loan_Start&gt;0,1,0)</definedName>
    <definedName name="BGFGR" localSheetId="5">IF('Irrigation System Breakdown'!Loan_Amount*'Irrigation System Breakdown'!Interest_Rate*'Irrigation System Breakdown'!Loan_Years*'Irrigation System Breakdown'!Loan_Start&gt;0,1,0)</definedName>
    <definedName name="BGFGR">IF([0]!Loan_Amount*[0]!Interest_Rate*[0]!Loan_Years*[0]!Loan_Start&gt;0,1,0)</definedName>
    <definedName name="bgft" localSheetId="8">#REF!</definedName>
    <definedName name="bgft" localSheetId="5">#REF!</definedName>
    <definedName name="bgft" localSheetId="10">#REF!</definedName>
    <definedName name="bgft">#REF!</definedName>
    <definedName name="bgft_13" localSheetId="8">#REF!</definedName>
    <definedName name="bgft_13" localSheetId="10">#REF!</definedName>
    <definedName name="bgft_13">#REF!</definedName>
    <definedName name="bgft_5" localSheetId="8">#REF!</definedName>
    <definedName name="bgft_5" localSheetId="10">#REF!</definedName>
    <definedName name="bgft_5">#REF!</definedName>
    <definedName name="BGG" localSheetId="5" hidden="1">'[37]입찰내역 발주처 양식'!#REF!</definedName>
    <definedName name="BGG" hidden="1">'[37]입찰내역 발주처 양식'!#REF!</definedName>
    <definedName name="BH" localSheetId="5" hidden="1">[111]analysis!#REF!</definedName>
    <definedName name="BH" hidden="1">[111]analysis!#REF!</definedName>
    <definedName name="bhjbh" localSheetId="5">#REF!</definedName>
    <definedName name="bhjbh">#REF!</definedName>
    <definedName name="Bid_Currency_Rate" localSheetId="8">#REF!</definedName>
    <definedName name="Bid_Currency_Rate" localSheetId="5">#REF!</definedName>
    <definedName name="Bid_Currency_Rate" localSheetId="10">#REF!</definedName>
    <definedName name="Bid_Currency_Rate">#REF!</definedName>
    <definedName name="BidClass">#REF!</definedName>
    <definedName name="BidClass_4">#REF!</definedName>
    <definedName name="BidClass_4_1">#REF!</definedName>
    <definedName name="BidClass_6">#REF!</definedName>
    <definedName name="BidClass_Text">#REF!</definedName>
    <definedName name="BidClass_Text_4">#REF!</definedName>
    <definedName name="BidClass_Text_4_1">#REF!</definedName>
    <definedName name="BidClass_Text_6">#REF!</definedName>
    <definedName name="bigvit">[57]Flooring!$K$98</definedName>
    <definedName name="biiiiiiiiii" localSheetId="3" hidden="1">{#N/A,#N/A,TRUE,"Front";#N/A,#N/A,TRUE,"Simple Letter";#N/A,#N/A,TRUE,"Inside";#N/A,#N/A,TRUE,"Contents";#N/A,#N/A,TRUE,"Basis";#N/A,#N/A,TRUE,"Inclusions";#N/A,#N/A,TRUE,"Exclusions";#N/A,#N/A,TRUE,"Areas";#N/A,#N/A,TRUE,"Summary";#N/A,#N/A,TRUE,"Detail"}</definedName>
    <definedName name="biiiiiiiiii" localSheetId="5" hidden="1">{#N/A,#N/A,TRUE,"Front";#N/A,#N/A,TRUE,"Simple Letter";#N/A,#N/A,TRUE,"Inside";#N/A,#N/A,TRUE,"Contents";#N/A,#N/A,TRUE,"Basis";#N/A,#N/A,TRUE,"Inclusions";#N/A,#N/A,TRUE,"Exclusions";#N/A,#N/A,TRUE,"Areas";#N/A,#N/A,TRUE,"Summary";#N/A,#N/A,TRUE,"Detail"}</definedName>
    <definedName name="biiiiiiiiii" hidden="1">{#N/A,#N/A,TRUE,"Front";#N/A,#N/A,TRUE,"Simple Letter";#N/A,#N/A,TRUE,"Inside";#N/A,#N/A,TRUE,"Contents";#N/A,#N/A,TRUE,"Basis";#N/A,#N/A,TRUE,"Inclusions";#N/A,#N/A,TRUE,"Exclusions";#N/A,#N/A,TRUE,"Areas";#N/A,#N/A,TRUE,"Summary";#N/A,#N/A,TRUE,"Detail"}</definedName>
    <definedName name="Biju" localSheetId="8" hidden="1">{#N/A,#N/A,FALSE,"SumG";#N/A,#N/A,FALSE,"ElecG";#N/A,#N/A,FALSE,"MechG";#N/A,#N/A,FALSE,"GeotG";#N/A,#N/A,FALSE,"PrcsG";#N/A,#N/A,FALSE,"TunnG";#N/A,#N/A,FALSE,"CivlG";#N/A,#N/A,FALSE,"NtwkG";#N/A,#N/A,FALSE,"EstgG";#N/A,#N/A,FALSE,"PEngG"}</definedName>
    <definedName name="Biju" localSheetId="3" hidden="1">{#N/A,#N/A,FALSE,"SumG";#N/A,#N/A,FALSE,"ElecG";#N/A,#N/A,FALSE,"MechG";#N/A,#N/A,FALSE,"GeotG";#N/A,#N/A,FALSE,"PrcsG";#N/A,#N/A,FALSE,"TunnG";#N/A,#N/A,FALSE,"CivlG";#N/A,#N/A,FALSE,"NtwkG";#N/A,#N/A,FALSE,"EstgG";#N/A,#N/A,FALSE,"PEngG"}</definedName>
    <definedName name="Biju" localSheetId="5" hidden="1">{#N/A,#N/A,FALSE,"SumG";#N/A,#N/A,FALSE,"ElecG";#N/A,#N/A,FALSE,"MechG";#N/A,#N/A,FALSE,"GeotG";#N/A,#N/A,FALSE,"PrcsG";#N/A,#N/A,FALSE,"TunnG";#N/A,#N/A,FALSE,"CivlG";#N/A,#N/A,FALSE,"NtwkG";#N/A,#N/A,FALSE,"EstgG";#N/A,#N/A,FALSE,"PEngG"}</definedName>
    <definedName name="Biju" localSheetId="10"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 localSheetId="8">#REF!</definedName>
    <definedName name="bill" localSheetId="5">#REF!</definedName>
    <definedName name="bill" localSheetId="10">#REF!</definedName>
    <definedName name="bill">#REF!</definedName>
    <definedName name="Bill.item.total">[115]macros!$E$2</definedName>
    <definedName name="BILL___0" localSheetId="5">#REF!</definedName>
    <definedName name="BILL___0">#REF!</definedName>
    <definedName name="BILL___0___0">"$#REF!.$#REF!$#REF!:$#REF!$#REF!"</definedName>
    <definedName name="BILL___0___3">"$#REF!.$#REF!$#REF!:$#REF!$#REF!"</definedName>
    <definedName name="BILL___0___4">"$#REF!.$#REF!$#REF!:$#REF!$#REF!"</definedName>
    <definedName name="BILL___2" localSheetId="5">#REF!</definedName>
    <definedName name="BILL___2">#REF!</definedName>
    <definedName name="BILL___2___0">"$#REF!.$#REF!$#REF!:$#REF!$#REF!"</definedName>
    <definedName name="BILL___2___3">"$#REF!.$#REF!$#REF!:$#REF!$#REF!"</definedName>
    <definedName name="BILL___3" localSheetId="5">#REF!</definedName>
    <definedName name="BILL___3">#REF!</definedName>
    <definedName name="BILL___3___0">"$#REF!.$#REF!$#REF!:$#REF!$#REF!"</definedName>
    <definedName name="BILL___3___3">"$#REF!.$#REF!$#REF!:$#REF!$#REF!"</definedName>
    <definedName name="BILL___3___4">"$#REF!.$#REF!$#REF!:$#REF!$#REF!"</definedName>
    <definedName name="BILL___4" localSheetId="5">#REF!</definedName>
    <definedName name="BILL___4">#REF!</definedName>
    <definedName name="BILL___4___0">"$#REF!.$#REF!$#REF!:$#REF!$#REF!"</definedName>
    <definedName name="BILL___4___3">"$#REF!.$#REF!$#REF!:$#REF!$#REF!"</definedName>
    <definedName name="BILL___7">"$#REF!.$#REF!$#REF!:$#REF!$#REF!"</definedName>
    <definedName name="BILL__OF__MATERIALS">#REF!</definedName>
    <definedName name="Bill_1_sum">'[72]Bill No. 1 (New)'!$I$56</definedName>
    <definedName name="Bill_10_Sum">'[72]Bill No 10-Tele'!$F$239</definedName>
    <definedName name="Bill_11_Sum">'[72]Bill No 11-Air Craft'!$F$138</definedName>
    <definedName name="Bill_12_Sum">'[72]Bill No 12-Earthing'!$F$171</definedName>
    <definedName name="Bill_2_Sum">'[72]Bill No. 2-Drainage'!$H$544</definedName>
    <definedName name="Bill_3_D99" localSheetId="5">'[111]Trade Package'!#REF!</definedName>
    <definedName name="Bill_3_D99">'[111]Trade Package'!#REF!</definedName>
    <definedName name="Bill_3_Sum">'[72]Bill No. 3-Water Supply'!$H$617</definedName>
    <definedName name="Bill_4_Sum">'[72]Bill No. 4-HVAC'!$H$1494</definedName>
    <definedName name="Bill_5_Sum">'[72]Bill No. 5-Fire F &amp; LPG'!$H$523</definedName>
    <definedName name="Bill_7_Sum">'[72]Bill No 7-ELEC'!$F$2747</definedName>
    <definedName name="Bill_8_Sum">'[72]Bill No 8-FIRE'!$F$320</definedName>
    <definedName name="Bill_9_Sum">'[72]Bill No 9-Low Cu'!$F$252</definedName>
    <definedName name="bill1" localSheetId="8">#REF!</definedName>
    <definedName name="bill1" localSheetId="5">#REF!</definedName>
    <definedName name="bill1" localSheetId="10">#REF!</definedName>
    <definedName name="bill1">#REF!</definedName>
    <definedName name="bill11" localSheetId="5">#REF!</definedName>
    <definedName name="bill11">#REF!</definedName>
    <definedName name="Bill12" localSheetId="8">#REF!</definedName>
    <definedName name="Bill12" localSheetId="10">#REF!</definedName>
    <definedName name="bill12">#REF!</definedName>
    <definedName name="bill13">#REF!</definedName>
    <definedName name="Bill14" localSheetId="8">#REF!</definedName>
    <definedName name="Bill14" localSheetId="10">#REF!</definedName>
    <definedName name="bill14">#REF!</definedName>
    <definedName name="bill15">#REF!</definedName>
    <definedName name="Bill16" localSheetId="8">#REF!</definedName>
    <definedName name="Bill16" localSheetId="10">#REF!</definedName>
    <definedName name="bill16">#REF!</definedName>
    <definedName name="bill16A" localSheetId="8">#REF!</definedName>
    <definedName name="bill16A" localSheetId="10">#REF!</definedName>
    <definedName name="bill16A">#REF!</definedName>
    <definedName name="bill16B" localSheetId="8">#REF!</definedName>
    <definedName name="bill16B" localSheetId="10">#REF!</definedName>
    <definedName name="bill16B">#REF!</definedName>
    <definedName name="Bill17" localSheetId="8">#REF!</definedName>
    <definedName name="Bill17" localSheetId="10">#REF!</definedName>
    <definedName name="bill17">#REF!</definedName>
    <definedName name="Bill18" localSheetId="8">#REF!</definedName>
    <definedName name="Bill18" localSheetId="10">#REF!</definedName>
    <definedName name="bill18">#REF!</definedName>
    <definedName name="bill19" localSheetId="8">#REF!</definedName>
    <definedName name="bill19" localSheetId="10">#REF!</definedName>
    <definedName name="bill19">#REF!</definedName>
    <definedName name="bill2" localSheetId="8">#REF!</definedName>
    <definedName name="bill2" localSheetId="10">#REF!</definedName>
    <definedName name="bill2">#REF!</definedName>
    <definedName name="bill20">#REF!</definedName>
    <definedName name="Bill21" localSheetId="8">#REF!</definedName>
    <definedName name="Bill21" localSheetId="10">#REF!</definedName>
    <definedName name="bill21">#REF!</definedName>
    <definedName name="Bill22" localSheetId="8">#REF!</definedName>
    <definedName name="Bill22" localSheetId="10">#REF!</definedName>
    <definedName name="Bill22">#REF!</definedName>
    <definedName name="Bill23" localSheetId="8">#REF!</definedName>
    <definedName name="Bill23" localSheetId="10">#REF!</definedName>
    <definedName name="Bill23">#REF!</definedName>
    <definedName name="Bill24" localSheetId="8">#REF!</definedName>
    <definedName name="Bill24" localSheetId="10">#REF!</definedName>
    <definedName name="bill24">#REF!</definedName>
    <definedName name="Bill25" localSheetId="8">#REF!</definedName>
    <definedName name="Bill25" localSheetId="10">#REF!</definedName>
    <definedName name="Bill25">#REF!</definedName>
    <definedName name="bill3" localSheetId="8">#REF!</definedName>
    <definedName name="bill3" localSheetId="10">#REF!</definedName>
    <definedName name="bill3">#REF!</definedName>
    <definedName name="bill32">#REF!</definedName>
    <definedName name="Bill3Page1" localSheetId="8">#REF!</definedName>
    <definedName name="Bill3Page1" localSheetId="10">#REF!</definedName>
    <definedName name="Bill3Page1">#REF!</definedName>
    <definedName name="Bill3Page10" localSheetId="8">#REF!</definedName>
    <definedName name="Bill3Page10" localSheetId="10">#REF!</definedName>
    <definedName name="Bill3Page10">#REF!</definedName>
    <definedName name="Bill3Page11" localSheetId="8">#REF!</definedName>
    <definedName name="Bill3Page11" localSheetId="10">#REF!</definedName>
    <definedName name="Bill3Page11">#REF!</definedName>
    <definedName name="Bill3Page12" localSheetId="8">#REF!</definedName>
    <definedName name="Bill3Page12" localSheetId="10">#REF!</definedName>
    <definedName name="Bill3Page12">#REF!</definedName>
    <definedName name="Bill3Page13" localSheetId="8">#REF!</definedName>
    <definedName name="Bill3Page13" localSheetId="10">#REF!</definedName>
    <definedName name="Bill3Page13">#REF!</definedName>
    <definedName name="Bill3Page14" localSheetId="8">#REF!</definedName>
    <definedName name="Bill3Page14" localSheetId="10">#REF!</definedName>
    <definedName name="Bill3Page14">#REF!</definedName>
    <definedName name="Bill3page15" localSheetId="8">#REF!</definedName>
    <definedName name="Bill3page15" localSheetId="10">#REF!</definedName>
    <definedName name="Bill3page15">#REF!</definedName>
    <definedName name="Bill3Page16" localSheetId="8">#REF!</definedName>
    <definedName name="Bill3Page16" localSheetId="10">#REF!</definedName>
    <definedName name="Bill3Page16">#REF!</definedName>
    <definedName name="Bill3Page2" localSheetId="8">#REF!</definedName>
    <definedName name="Bill3Page2" localSheetId="10">#REF!</definedName>
    <definedName name="Bill3Page2">#REF!</definedName>
    <definedName name="Bill3Page3" localSheetId="8">#REF!</definedName>
    <definedName name="Bill3Page3" localSheetId="10">#REF!</definedName>
    <definedName name="Bill3Page3">#REF!</definedName>
    <definedName name="Bill3Page4" localSheetId="8">#REF!</definedName>
    <definedName name="Bill3Page4" localSheetId="10">#REF!</definedName>
    <definedName name="Bill3Page4">#REF!</definedName>
    <definedName name="Bill3Page5" localSheetId="8">#REF!</definedName>
    <definedName name="Bill3Page5" localSheetId="10">#REF!</definedName>
    <definedName name="Bill3Page5">#REF!</definedName>
    <definedName name="Bill3Page6" localSheetId="8">#REF!</definedName>
    <definedName name="Bill3Page6" localSheetId="10">#REF!</definedName>
    <definedName name="Bill3Page6">#REF!</definedName>
    <definedName name="Bill3Page7" localSheetId="8">#REF!</definedName>
    <definedName name="Bill3Page7" localSheetId="10">#REF!</definedName>
    <definedName name="Bill3Page7">#REF!</definedName>
    <definedName name="Bill3Page8" localSheetId="8">#REF!</definedName>
    <definedName name="Bill3Page8" localSheetId="10">#REF!</definedName>
    <definedName name="Bill3Page8">#REF!</definedName>
    <definedName name="Bill3Page9" localSheetId="8">#REF!</definedName>
    <definedName name="Bill3Page9" localSheetId="10">#REF!</definedName>
    <definedName name="Bill3Page9">#REF!</definedName>
    <definedName name="bill4" localSheetId="8">#REF!</definedName>
    <definedName name="bill4" localSheetId="10">#REF!</definedName>
    <definedName name="bill4">#REF!</definedName>
    <definedName name="Bill4Page1" localSheetId="8">#REF!</definedName>
    <definedName name="Bill4Page1" localSheetId="10">#REF!</definedName>
    <definedName name="Bill4Page1">#REF!</definedName>
    <definedName name="Bill4Page10" localSheetId="8">#REF!</definedName>
    <definedName name="Bill4Page10" localSheetId="10">#REF!</definedName>
    <definedName name="Bill4Page10">#REF!</definedName>
    <definedName name="Bill4Page11" localSheetId="8">#REF!</definedName>
    <definedName name="Bill4Page11" localSheetId="10">#REF!</definedName>
    <definedName name="Bill4Page11">#REF!</definedName>
    <definedName name="Bill4Page12" localSheetId="8">#REF!</definedName>
    <definedName name="Bill4Page12" localSheetId="10">#REF!</definedName>
    <definedName name="Bill4Page12">#REF!</definedName>
    <definedName name="Bill4Page2" localSheetId="8">#REF!</definedName>
    <definedName name="Bill4Page2" localSheetId="10">#REF!</definedName>
    <definedName name="Bill4Page2">#REF!</definedName>
    <definedName name="Bill4Page3" localSheetId="8">#REF!</definedName>
    <definedName name="Bill4Page3" localSheetId="10">#REF!</definedName>
    <definedName name="Bill4Page3">#REF!</definedName>
    <definedName name="Bill4Page4" localSheetId="8">#REF!</definedName>
    <definedName name="Bill4Page4" localSheetId="10">#REF!</definedName>
    <definedName name="Bill4Page4">#REF!</definedName>
    <definedName name="Bill4Page5" localSheetId="8">#REF!</definedName>
    <definedName name="Bill4Page5" localSheetId="10">#REF!</definedName>
    <definedName name="Bill4Page5">#REF!</definedName>
    <definedName name="Bill4Page6" localSheetId="8">#REF!</definedName>
    <definedName name="Bill4Page6" localSheetId="10">#REF!</definedName>
    <definedName name="Bill4Page6">#REF!</definedName>
    <definedName name="Bill4Page7" localSheetId="8">#REF!</definedName>
    <definedName name="Bill4Page7" localSheetId="10">#REF!</definedName>
    <definedName name="Bill4Page7">#REF!</definedName>
    <definedName name="Bill4Page8" localSheetId="8">#REF!</definedName>
    <definedName name="Bill4Page8" localSheetId="10">#REF!</definedName>
    <definedName name="Bill4Page8">#REF!</definedName>
    <definedName name="Bill4Page9" localSheetId="8">#REF!</definedName>
    <definedName name="Bill4Page9" localSheetId="10">#REF!</definedName>
    <definedName name="Bill4Page9">#REF!</definedName>
    <definedName name="bill5" localSheetId="8">#REF!</definedName>
    <definedName name="bill5" localSheetId="10">#REF!</definedName>
    <definedName name="bill5">#REF!</definedName>
    <definedName name="bill5Blockwork">#REF!</definedName>
    <definedName name="Bill5Page1" localSheetId="8">#REF!</definedName>
    <definedName name="Bill5Page1" localSheetId="10">#REF!</definedName>
    <definedName name="Bill5Page1">#REF!</definedName>
    <definedName name="Bill5Page10" localSheetId="8">#REF!</definedName>
    <definedName name="Bill5Page10" localSheetId="10">#REF!</definedName>
    <definedName name="Bill5Page10">#REF!</definedName>
    <definedName name="Bill5Page2" localSheetId="8">#REF!</definedName>
    <definedName name="Bill5Page2" localSheetId="10">#REF!</definedName>
    <definedName name="Bill5Page2">#REF!</definedName>
    <definedName name="Bill5Page3" localSheetId="8">#REF!</definedName>
    <definedName name="Bill5Page3" localSheetId="10">#REF!</definedName>
    <definedName name="Bill5Page3">#REF!</definedName>
    <definedName name="Bill5Page4" localSheetId="8">#REF!</definedName>
    <definedName name="Bill5Page4" localSheetId="10">#REF!</definedName>
    <definedName name="Bill5Page4">#REF!</definedName>
    <definedName name="Bill5Page5" localSheetId="8">#REF!</definedName>
    <definedName name="Bill5Page5" localSheetId="10">#REF!</definedName>
    <definedName name="Bill5Page5">#REF!</definedName>
    <definedName name="Bill5Page6" localSheetId="8">#REF!</definedName>
    <definedName name="Bill5Page6" localSheetId="10">#REF!</definedName>
    <definedName name="Bill5Page6">#REF!</definedName>
    <definedName name="Bill5Page7" localSheetId="8">#REF!</definedName>
    <definedName name="Bill5Page7" localSheetId="10">#REF!</definedName>
    <definedName name="Bill5Page7">#REF!</definedName>
    <definedName name="Bill5Page8" localSheetId="8">#REF!</definedName>
    <definedName name="Bill5Page8" localSheetId="10">#REF!</definedName>
    <definedName name="Bill5Page8">#REF!</definedName>
    <definedName name="Bill5Page9" localSheetId="8">#REF!</definedName>
    <definedName name="Bill5Page9" localSheetId="10">#REF!</definedName>
    <definedName name="Bill5Page9">#REF!</definedName>
    <definedName name="Bill6" localSheetId="8">#REF!</definedName>
    <definedName name="Bill6" localSheetId="10">#REF!</definedName>
    <definedName name="bill6">#REF!</definedName>
    <definedName name="Bill6Page1" localSheetId="8">#REF!</definedName>
    <definedName name="Bill6Page1" localSheetId="10">#REF!</definedName>
    <definedName name="Bill6Page1">#REF!</definedName>
    <definedName name="Bill6Page10" localSheetId="8">#REF!</definedName>
    <definedName name="Bill6Page10" localSheetId="10">#REF!</definedName>
    <definedName name="Bill6Page10">#REF!</definedName>
    <definedName name="Bill6Page11" localSheetId="8">#REF!</definedName>
    <definedName name="Bill6Page11" localSheetId="10">#REF!</definedName>
    <definedName name="Bill6Page11">#REF!</definedName>
    <definedName name="Bill6Page12" localSheetId="8">#REF!</definedName>
    <definedName name="Bill6Page12" localSheetId="10">#REF!</definedName>
    <definedName name="Bill6Page12">#REF!</definedName>
    <definedName name="Bill6Page13" localSheetId="8">#REF!</definedName>
    <definedName name="Bill6Page13" localSheetId="10">#REF!</definedName>
    <definedName name="Bill6Page13">#REF!</definedName>
    <definedName name="Bill6Page14" localSheetId="8">#REF!</definedName>
    <definedName name="Bill6Page14" localSheetId="10">#REF!</definedName>
    <definedName name="Bill6Page14">#REF!</definedName>
    <definedName name="Bill6Page15" localSheetId="8">#REF!</definedName>
    <definedName name="Bill6Page15" localSheetId="10">#REF!</definedName>
    <definedName name="Bill6Page15">#REF!</definedName>
    <definedName name="Bill6Page16" localSheetId="8">#REF!</definedName>
    <definedName name="Bill6Page16" localSheetId="10">#REF!</definedName>
    <definedName name="Bill6Page16">#REF!</definedName>
    <definedName name="Bill6Page17" localSheetId="8">#REF!</definedName>
    <definedName name="Bill6Page17" localSheetId="10">#REF!</definedName>
    <definedName name="Bill6Page17">#REF!</definedName>
    <definedName name="Bill6Page18" localSheetId="8">#REF!</definedName>
    <definedName name="Bill6Page18" localSheetId="10">#REF!</definedName>
    <definedName name="Bill6Page18">#REF!</definedName>
    <definedName name="Bill6page19" localSheetId="8">#REF!</definedName>
    <definedName name="Bill6page19" localSheetId="10">#REF!</definedName>
    <definedName name="Bill6page19">#REF!</definedName>
    <definedName name="Bill6Page2" localSheetId="8">#REF!</definedName>
    <definedName name="Bill6Page2" localSheetId="10">#REF!</definedName>
    <definedName name="Bill6Page2">#REF!</definedName>
    <definedName name="Bill6Page20" localSheetId="8">#REF!</definedName>
    <definedName name="Bill6Page20" localSheetId="10">#REF!</definedName>
    <definedName name="Bill6Page20">#REF!</definedName>
    <definedName name="Bill6Page21" localSheetId="8">#REF!</definedName>
    <definedName name="Bill6Page21" localSheetId="10">#REF!</definedName>
    <definedName name="Bill6Page21">#REF!</definedName>
    <definedName name="Bill6Page22" localSheetId="8">#REF!</definedName>
    <definedName name="Bill6Page22" localSheetId="10">#REF!</definedName>
    <definedName name="Bill6Page22">#REF!</definedName>
    <definedName name="Bill6Page23" localSheetId="8">#REF!</definedName>
    <definedName name="Bill6Page23" localSheetId="10">#REF!</definedName>
    <definedName name="Bill6Page23">#REF!</definedName>
    <definedName name="Bill6Page24" localSheetId="8">#REF!</definedName>
    <definedName name="Bill6Page24" localSheetId="10">#REF!</definedName>
    <definedName name="Bill6Page24">#REF!</definedName>
    <definedName name="Bill6Page25" localSheetId="8">#REF!</definedName>
    <definedName name="Bill6Page25" localSheetId="10">#REF!</definedName>
    <definedName name="Bill6Page25">#REF!</definedName>
    <definedName name="Bill6Page26" localSheetId="8">#REF!</definedName>
    <definedName name="Bill6Page26" localSheetId="10">#REF!</definedName>
    <definedName name="Bill6Page26">#REF!</definedName>
    <definedName name="Bill6Page27" localSheetId="8">#REF!</definedName>
    <definedName name="Bill6Page27" localSheetId="10">#REF!</definedName>
    <definedName name="Bill6Page27">#REF!</definedName>
    <definedName name="Bill6Page3" localSheetId="8">#REF!</definedName>
    <definedName name="Bill6Page3" localSheetId="10">#REF!</definedName>
    <definedName name="Bill6Page3">#REF!</definedName>
    <definedName name="Bill6Page4" localSheetId="8">#REF!</definedName>
    <definedName name="Bill6Page4" localSheetId="10">#REF!</definedName>
    <definedName name="Bill6Page4">#REF!</definedName>
    <definedName name="Bill6Page5" localSheetId="8">#REF!</definedName>
    <definedName name="Bill6Page5" localSheetId="10">#REF!</definedName>
    <definedName name="Bill6Page5">#REF!</definedName>
    <definedName name="Bill6Page6" localSheetId="8">#REF!</definedName>
    <definedName name="Bill6Page6" localSheetId="10">#REF!</definedName>
    <definedName name="Bill6Page6">#REF!</definedName>
    <definedName name="Bill6Page7" localSheetId="8">#REF!</definedName>
    <definedName name="Bill6Page7" localSheetId="10">#REF!</definedName>
    <definedName name="Bill6Page7">#REF!</definedName>
    <definedName name="Bill6Page8" localSheetId="8">#REF!</definedName>
    <definedName name="Bill6Page8" localSheetId="10">#REF!</definedName>
    <definedName name="Bill6Page8">#REF!</definedName>
    <definedName name="Bill6Page9" localSheetId="8">#REF!</definedName>
    <definedName name="Bill6Page9" localSheetId="10">#REF!</definedName>
    <definedName name="Bill6Page9">#REF!</definedName>
    <definedName name="bill7" localSheetId="8">#REF!</definedName>
    <definedName name="bill7" localSheetId="10">#REF!</definedName>
    <definedName name="bill7">#REF!</definedName>
    <definedName name="Bill8" localSheetId="8">#REF!</definedName>
    <definedName name="Bill8" localSheetId="10">#REF!</definedName>
    <definedName name="bill8">#REF!</definedName>
    <definedName name="bill9" localSheetId="8">#REF!</definedName>
    <definedName name="bill9" localSheetId="10">#REF!</definedName>
    <definedName name="bill9">#REF!</definedName>
    <definedName name="BillingFreq">#REF!</definedName>
    <definedName name="BillingFreq_4">#REF!</definedName>
    <definedName name="BillingFreq_4_1">#REF!</definedName>
    <definedName name="BillingFreq_6">#REF!</definedName>
    <definedName name="BillingTiming">#REF!</definedName>
    <definedName name="BillingTiming_4">#REF!</definedName>
    <definedName name="BillingTiming_4_1">#REF!</definedName>
    <definedName name="BillingTiming_6">#REF!</definedName>
    <definedName name="billname1" localSheetId="8">#REF!</definedName>
    <definedName name="billname1" localSheetId="10">#REF!</definedName>
    <definedName name="billname1">#REF!</definedName>
    <definedName name="billname2" localSheetId="8">#REF!</definedName>
    <definedName name="billname2" localSheetId="10">#REF!</definedName>
    <definedName name="billname2">#REF!</definedName>
    <definedName name="billname3" localSheetId="8">#REF!</definedName>
    <definedName name="billname3" localSheetId="10">#REF!</definedName>
    <definedName name="billname3">#REF!</definedName>
    <definedName name="BillSum" localSheetId="8">[116]Sum!#REF!</definedName>
    <definedName name="BillSum" localSheetId="10">[116]Sum!#REF!</definedName>
    <definedName name="BillSum">[116]Sum!#REF!</definedName>
    <definedName name="billsum1" localSheetId="8">#REF!</definedName>
    <definedName name="billsum1" localSheetId="5">#REF!</definedName>
    <definedName name="billsum1" localSheetId="10">#REF!</definedName>
    <definedName name="billsum1">#REF!</definedName>
    <definedName name="BIN" localSheetId="8">#REF!</definedName>
    <definedName name="BIN" localSheetId="10">#REF!</definedName>
    <definedName name="BIN">#REF!</definedName>
    <definedName name="biss" localSheetId="5">[57]Measurements!#REF!</definedName>
    <definedName name="biss">[57]Measurements!#REF!</definedName>
    <definedName name="Bitumen" localSheetId="8">#REF!</definedName>
    <definedName name="Bitumen" localSheetId="5">#REF!</definedName>
    <definedName name="Bitumen" localSheetId="10">#REF!</definedName>
    <definedName name="Bitumen">#REF!</definedName>
    <definedName name="bj" localSheetId="5">#REF!</definedName>
    <definedName name="bj">#REF!</definedName>
    <definedName name="bjlc" localSheetId="8">#REF!</definedName>
    <definedName name="bjlc" localSheetId="10">#REF!</definedName>
    <definedName name="bjlc">#REF!</definedName>
    <definedName name="bkfull1" localSheetId="5">[57]Measurements!#REF!</definedName>
    <definedName name="bkfull1">[57]Measurements!#REF!</definedName>
    <definedName name="bkgol">#N/A</definedName>
    <definedName name="bkhalf1" localSheetId="5">[57]Measurements!#REF!</definedName>
    <definedName name="bkhalf1">[57]Measurements!#REF!</definedName>
    <definedName name="bkwall250">'[57]ACAD Finishes'!$D$13</definedName>
    <definedName name="bkwalls150">'[57]ACAD Finishes'!$D$10</definedName>
    <definedName name="blankline" localSheetId="8">#REF!</definedName>
    <definedName name="blankline" localSheetId="5">#REF!</definedName>
    <definedName name="blankline" localSheetId="10">#REF!</definedName>
    <definedName name="blankline">#REF!</definedName>
    <definedName name="BldArea" localSheetId="8">#REF!</definedName>
    <definedName name="BldArea" localSheetId="10">#REF!</definedName>
    <definedName name="BldArea">#REF!</definedName>
    <definedName name="BLDG">[117]LEGEND!$D$8</definedName>
    <definedName name="blhor1">[57]Measurements!$D$454</definedName>
    <definedName name="Blind_bore_from_ground_levels_to_cut_off_levels_including_casing_as_specified">[118]BQextra!#REF!</definedName>
    <definedName name="blk" localSheetId="5">#REF!</definedName>
    <definedName name="blk">#REF!</definedName>
    <definedName name="blkhead">[57]Ceilings!$P$100</definedName>
    <definedName name="blkhead1" localSheetId="5">[57]Measurements!#REF!</definedName>
    <definedName name="blkhead1">[57]Measurements!#REF!</definedName>
    <definedName name="BLOCK_WORK" localSheetId="5">#REF!</definedName>
    <definedName name="BLOCK_WORK">#REF!</definedName>
    <definedName name="Block01">'[119]Detail 1A'!$B$84:$R$1759</definedName>
    <definedName name="Block02" localSheetId="5">#REF!</definedName>
    <definedName name="Block02">#REF!</definedName>
    <definedName name="Block03" localSheetId="5">#REF!</definedName>
    <definedName name="Block03">#REF!</definedName>
    <definedName name="Block04" localSheetId="5">#REF!</definedName>
    <definedName name="Block04">#REF!</definedName>
    <definedName name="Block05">#REF!</definedName>
    <definedName name="Block06">#REF!</definedName>
    <definedName name="Block07">#REF!</definedName>
    <definedName name="BLOCKWORK">#REF!</definedName>
    <definedName name="blrol1">[57]Measurements!$F$454</definedName>
    <definedName name="Blue">'[55]Raw Data'!$C$5:$E$7</definedName>
    <definedName name="blver1">[57]Measurements!$E$454</definedName>
    <definedName name="BM" localSheetId="5">[76]Common!#REF!</definedName>
    <definedName name="BM">[76]Common!#REF!</definedName>
    <definedName name="BM_options_selected" localSheetId="5">[76]Summary!#REF!</definedName>
    <definedName name="BM_options_selected">[76]Summary!#REF!</definedName>
    <definedName name="bmfffw">'[60]M-Book for FW'!$H$1688</definedName>
    <definedName name="bmffm25">'[60]M-Book for Conc'!$H$765</definedName>
    <definedName name="bmgrfw">'[60]M-Book for FW'!$H$1654</definedName>
    <definedName name="bmgrm25">'[60]M-Book for Conc'!$H$731</definedName>
    <definedName name="BMS_Avg">'[72]Bill No. 4-HVAC'!$BV$1096</definedName>
    <definedName name="bmsffw">'[60]M-Book for FW'!$H$1722</definedName>
    <definedName name="bmsfm25">'[60]M-Book for Conc'!$H$798</definedName>
    <definedName name="bmtffw">'[60]M-Book for FW'!$H$1756</definedName>
    <definedName name="bmtfm25">'[60]M-Book for Conc'!$H$831</definedName>
    <definedName name="bnd" localSheetId="8">#REF!</definedName>
    <definedName name="bnd" localSheetId="5">#REF!</definedName>
    <definedName name="bnd" localSheetId="10">#REF!</definedName>
    <definedName name="bnd">#REF!</definedName>
    <definedName name="bo_num">[114]Sheet9!$C$17</definedName>
    <definedName name="Board_area" localSheetId="5">#REF!</definedName>
    <definedName name="Board_area">#REF!</definedName>
    <definedName name="board1" localSheetId="8">#REF!</definedName>
    <definedName name="board1" localSheetId="5">#REF!</definedName>
    <definedName name="board1" localSheetId="10">#REF!</definedName>
    <definedName name="board1">#REF!</definedName>
    <definedName name="bofc">'[57]Site Details'!$B$7</definedName>
    <definedName name="bofc_low">'[57]Site Details'!$B$8</definedName>
    <definedName name="BOGROLLS" localSheetId="8">#REF!</definedName>
    <definedName name="BOGROLLS" localSheetId="5">#REF!</definedName>
    <definedName name="BOGROLLS" localSheetId="10">#REF!</definedName>
    <definedName name="BOGROLLS">#REF!</definedName>
    <definedName name="bol" localSheetId="8">#REF!</definedName>
    <definedName name="bol" localSheetId="10">#REF!</definedName>
    <definedName name="bol">#REF!</definedName>
    <definedName name="BOLT" localSheetId="8">#REF!</definedName>
    <definedName name="BOLT" localSheetId="10">#REF!</definedName>
    <definedName name="BOLT">#REF!</definedName>
    <definedName name="boml" localSheetId="8">#REF!</definedName>
    <definedName name="boml" localSheetId="10">#REF!</definedName>
    <definedName name="boml">#REF!</definedName>
    <definedName name="boml1" localSheetId="8">#REF!</definedName>
    <definedName name="boml1" localSheetId="10">#REF!</definedName>
    <definedName name="boml1">#REF!</definedName>
    <definedName name="BOP_INS" localSheetId="4">IF(#REF!="INS",VLOOKUP(#REF!,InsB,HLOOKUP(#REF!,BOP,2)+1,FALSE),0)</definedName>
    <definedName name="BOP_INS" localSheetId="8">IF(#REF!="INS",VLOOKUP(#REF!,InsB,HLOOKUP(#REF!,BOP,2)+1,FALSE),0)</definedName>
    <definedName name="BOP_INS" localSheetId="3">IF(#REF!="INS",VLOOKUP(#REF!,InsB,HLOOKUP(#REF!,BOP,2)+1,FALSE),0)</definedName>
    <definedName name="BOP_INS" localSheetId="5">IF(#REF!="INS",VLOOKUP(#REF!,InsB,HLOOKUP(#REF!,BOP,2)+1,FALSE),0)</definedName>
    <definedName name="BOP_INS" localSheetId="10">IF(#REF!="INS",VLOOKUP(#REF!,InsB,HLOOKUP(#REF!,BOP,2)+1,FALSE),0)</definedName>
    <definedName name="BOP_INS" localSheetId="6">IF(#REF!="INS",VLOOKUP(#REF!,InsB,HLOOKUP(#REF!,BOP,2)+1,FALSE),0)</definedName>
    <definedName name="BOP_INS">IF(#REF!="INS",VLOOKUP(#REF!,InsB,HLOOKUP(#REF!,BOP,2)+1,FALSE),0)</definedName>
    <definedName name="BOP_LAB" localSheetId="4">VLOOKUP(#REF!,BOPLAB,HLOOKUP(#REF!,BOP,2),FALSE)+(VLOOKUP(#REF!,BOPLAB,HLOOKUP(#REF!,BOP,2)+1,FALSE)-VLOOKUP(#REF!,BOPLAB,HLOOKUP(#REF!,BOP,2),FALSE))*(#REF!-HLOOKUP(#REF!,BOP,1))/(HLOOKUP(#REF!+2,BOP,1)-HLOOKUP(#REF!,BOP,1))</definedName>
    <definedName name="BOP_LAB" localSheetId="8">VLOOKUP(#REF!,BOPLAB,HLOOKUP(#REF!,BOP,2),FALSE)+(VLOOKUP(#REF!,BOPLAB,HLOOKUP(#REF!,BOP,2)+1,FALSE)-VLOOKUP(#REF!,BOPLAB,HLOOKUP(#REF!,BOP,2),FALSE))*(#REF!-HLOOKUP(#REF!,BOP,1))/(HLOOKUP(#REF!+2,BOP,1)-HLOOKUP(#REF!,BOP,1))</definedName>
    <definedName name="BOP_LAB" localSheetId="3">VLOOKUP(#REF!,BOPLAB,HLOOKUP(#REF!,BOP,2),FALSE)+(VLOOKUP(#REF!,BOPLAB,HLOOKUP(#REF!,BOP,2)+1,FALSE)-VLOOKUP(#REF!,BOPLAB,HLOOKUP(#REF!,BOP,2),FALSE))*(#REF!-HLOOKUP(#REF!,BOP,1))/(HLOOKUP(#REF!+2,BOP,1)-HLOOKUP(#REF!,BOP,1))</definedName>
    <definedName name="BOP_LAB" localSheetId="5">VLOOKUP(#REF!,BOPLAB,HLOOKUP(#REF!,BOP,2),FALSE)+(VLOOKUP(#REF!,BOPLAB,HLOOKUP(#REF!,BOP,2)+1,FALSE)-VLOOKUP(#REF!,BOPLAB,HLOOKUP(#REF!,BOP,2),FALSE))*(#REF!-HLOOKUP(#REF!,BOP,1))/(HLOOKUP(#REF!+2,BOP,1)-HLOOKUP(#REF!,BOP,1))</definedName>
    <definedName name="BOP_LAB" localSheetId="10">VLOOKUP(#REF!,BOPLAB,HLOOKUP(#REF!,BOP,2),FALSE)+(VLOOKUP(#REF!,BOPLAB,HLOOKUP(#REF!,BOP,2)+1,FALSE)-VLOOKUP(#REF!,BOPLAB,HLOOKUP(#REF!,BOP,2),FALSE))*(#REF!-HLOOKUP(#REF!,BOP,1))/(HLOOKUP(#REF!+2,BOP,1)-HLOOKUP(#REF!,BOP,1))</definedName>
    <definedName name="BOP_LAB" localSheetId="6">VLOOKUP(#REF!,BOPLAB,HLOOKUP(#REF!,BOP,2),FALSE)+(VLOOKUP(#REF!,BOPLAB,HLOOKUP(#REF!,BOP,2)+1,FALSE)-VLOOKUP(#REF!,BOPLAB,HLOOKUP(#REF!,BOP,2),FALSE))*(#REF!-HLOOKUP(#REF!,BOP,1))/(HLOOKUP(#REF!+2,BOP,1)-HLOOKUP(#REF!,BOP,1))</definedName>
    <definedName name="BOP_LAB">VLOOKUP(#REF!,BOPLAB,HLOOKUP(#REF!,BOP,2),FALSE)+(VLOOKUP(#REF!,BOPLAB,HLOOKUP(#REF!,BOP,2)+1,FALSE)-VLOOKUP(#REF!,BOPLAB,HLOOKUP(#REF!,BOP,2),FALSE))*(#REF!-HLOOKUP(#REF!,BOP,1))/(HLOOKUP(#REF!+2,BOP,1)-HLOOKUP(#REF!,BOP,1))</definedName>
    <definedName name="BOP_MAT" localSheetId="4">VLOOKUP(#REF!,BOPMAT,HLOOKUP(#REF!,BOP,2)+1,FALSE)+(VLOOKUP(#REF!,BOPMAT,HLOOKUP(#REF!,BOP,2)+1+1,FALSE)-VLOOKUP(#REF!,BOPMAT,HLOOKUP(#REF!,BOP,2)+1,FALSE))*(#REF!-HLOOKUP(#REF!,BOP,1))</definedName>
    <definedName name="BOP_MAT" localSheetId="8">VLOOKUP(#REF!,BOPMAT,HLOOKUP(#REF!,BOP,2)+1,FALSE)+(VLOOKUP(#REF!,BOPMAT,HLOOKUP(#REF!,BOP,2)+1+1,FALSE)-VLOOKUP(#REF!,BOPMAT,HLOOKUP(#REF!,BOP,2)+1,FALSE))*(#REF!-HLOOKUP(#REF!,BOP,1))</definedName>
    <definedName name="BOP_MAT" localSheetId="3">VLOOKUP(#REF!,BOPMAT,HLOOKUP(#REF!,BOP,2)+1,FALSE)+(VLOOKUP(#REF!,BOPMAT,HLOOKUP(#REF!,BOP,2)+1+1,FALSE)-VLOOKUP(#REF!,BOPMAT,HLOOKUP(#REF!,BOP,2)+1,FALSE))*(#REF!-HLOOKUP(#REF!,BOP,1))</definedName>
    <definedName name="BOP_MAT" localSheetId="5">VLOOKUP(#REF!,BOPMAT,HLOOKUP(#REF!,BOP,2)+1,FALSE)+(VLOOKUP(#REF!,BOPMAT,HLOOKUP(#REF!,BOP,2)+1+1,FALSE)-VLOOKUP(#REF!,BOPMAT,HLOOKUP(#REF!,BOP,2)+1,FALSE))*(#REF!-HLOOKUP(#REF!,BOP,1))</definedName>
    <definedName name="BOP_MAT" localSheetId="10">VLOOKUP(#REF!,BOPMAT,HLOOKUP(#REF!,BOP,2)+1,FALSE)+(VLOOKUP(#REF!,BOPMAT,HLOOKUP(#REF!,BOP,2)+1+1,FALSE)-VLOOKUP(#REF!,BOPMAT,HLOOKUP(#REF!,BOP,2)+1,FALSE))*(#REF!-HLOOKUP(#REF!,BOP,1))</definedName>
    <definedName name="BOP_MAT" localSheetId="6">VLOOKUP(#REF!,BOPMAT,HLOOKUP(#REF!,BOP,2)+1,FALSE)+(VLOOKUP(#REF!,BOPMAT,HLOOKUP(#REF!,BOP,2)+1+1,FALSE)-VLOOKUP(#REF!,BOPMAT,HLOOKUP(#REF!,BOP,2)+1,FALSE))*(#REF!-HLOOKUP(#REF!,BOP,1))</definedName>
    <definedName name="BOP_MAT">VLOOKUP(#REF!,BOPMAT,HLOOKUP(#REF!,BOP,2)+1,FALSE)+(VLOOKUP(#REF!,BOPMAT,HLOOKUP(#REF!,BOP,2)+1+1,FALSE)-VLOOKUP(#REF!,BOPMAT,HLOOKUP(#REF!,BOP,2)+1,FALSE))*(#REF!-HLOOKUP(#REF!,BOP,1))</definedName>
    <definedName name="BOP40_CITY" localSheetId="8">#REF!</definedName>
    <definedName name="BOP40_CITY" localSheetId="10">#REF!</definedName>
    <definedName name="BOP40_CITY">#REF!</definedName>
    <definedName name="BOP40_ESC" localSheetId="8">#REF!</definedName>
    <definedName name="BOP40_ESC" localSheetId="10">#REF!</definedName>
    <definedName name="BOP40_ESC">#REF!</definedName>
    <definedName name="BOP40_OLD_CITY" localSheetId="8">#REF!</definedName>
    <definedName name="BOP40_OLD_CITY" localSheetId="10">#REF!</definedName>
    <definedName name="BOP40_OLD_CITY">#REF!</definedName>
    <definedName name="BOP40_OLD_ESC" localSheetId="8">#REF!</definedName>
    <definedName name="BOP40_OLD_ESC" localSheetId="10">#REF!</definedName>
    <definedName name="BOP40_OLD_ESC">#REF!</definedName>
    <definedName name="BOP40_OLD_PROD" localSheetId="8">#REF!</definedName>
    <definedName name="BOP40_OLD_PROD" localSheetId="10">#REF!</definedName>
    <definedName name="BOP40_OLD_PROD">#REF!</definedName>
    <definedName name="BOP40_OLD_WAGE" localSheetId="8">#REF!</definedName>
    <definedName name="BOP40_OLD_WAGE" localSheetId="10">#REF!</definedName>
    <definedName name="BOP40_OLD_WAGE">#REF!</definedName>
    <definedName name="BOP40_PROD" localSheetId="8">#REF!</definedName>
    <definedName name="BOP40_PROD" localSheetId="10">#REF!</definedName>
    <definedName name="BOP40_PROD">#REF!</definedName>
    <definedName name="BOP40_WAGE" localSheetId="8">#REF!</definedName>
    <definedName name="BOP40_WAGE" localSheetId="10">#REF!</definedName>
    <definedName name="BOP40_WAGE">#REF!</definedName>
    <definedName name="boq" localSheetId="8">#REF!</definedName>
    <definedName name="BOQ" localSheetId="5">'[11]Ra  stair'!#REF!</definedName>
    <definedName name="boq" localSheetId="10">#REF!</definedName>
    <definedName name="BOQ">'[11]Ra  stair'!#REF!</definedName>
    <definedName name="boqformat" localSheetId="8">[120]BOQ!#REF!</definedName>
    <definedName name="boqformat" localSheetId="5">[119]BOQ!#REF!</definedName>
    <definedName name="boqformat" localSheetId="10">[120]BOQ!#REF!</definedName>
    <definedName name="boqformat">[119]BOQ!#REF!</definedName>
    <definedName name="BoQItem" localSheetId="8">#REF!</definedName>
    <definedName name="BoQItem" localSheetId="5">#REF!</definedName>
    <definedName name="BoQItem" localSheetId="10">#REF!</definedName>
    <definedName name="BoQItem">#REF!</definedName>
    <definedName name="BOQOYIP" localSheetId="8">#REF!</definedName>
    <definedName name="BOQOYIP" localSheetId="10">#REF!</definedName>
    <definedName name="BOQOYIP">#REF!</definedName>
    <definedName name="borabt" localSheetId="8">#REF!</definedName>
    <definedName name="borabt" localSheetId="10">#REF!</definedName>
    <definedName name="borabt">#REF!</definedName>
    <definedName name="Bored_60">#REF!</definedName>
    <definedName name="borlen1" localSheetId="8">#REF!</definedName>
    <definedName name="borlen1" localSheetId="10">#REF!</definedName>
    <definedName name="borlen1">#REF!</definedName>
    <definedName name="borlen2" localSheetId="8">#REF!</definedName>
    <definedName name="borlen2" localSheetId="10">#REF!</definedName>
    <definedName name="borlen2">#REF!</definedName>
    <definedName name="borlen3" localSheetId="8">#REF!</definedName>
    <definedName name="borlen3" localSheetId="10">#REF!</definedName>
    <definedName name="borlen3">#REF!</definedName>
    <definedName name="Borouge" localSheetId="8">#REF!</definedName>
    <definedName name="Borouge" localSheetId="10">#REF!</definedName>
    <definedName name="Borouge">#REF!</definedName>
    <definedName name="bos">'[57]Site Details'!$B$5</definedName>
    <definedName name="bose" localSheetId="5">#REF!</definedName>
    <definedName name="bose">#REF!</definedName>
    <definedName name="BOSS" localSheetId="8">#REF!</definedName>
    <definedName name="BOSS" localSheetId="5">#REF!</definedName>
    <definedName name="BOSS" localSheetId="10">#REF!</definedName>
    <definedName name="BOSS">#REF!</definedName>
    <definedName name="botl" localSheetId="8">#REF!</definedName>
    <definedName name="botl" localSheetId="10">#REF!</definedName>
    <definedName name="botl">#REF!</definedName>
    <definedName name="botl1" localSheetId="8">#REF!</definedName>
    <definedName name="botl1" localSheetId="10">#REF!</definedName>
    <definedName name="botl1">#REF!</definedName>
    <definedName name="botn" localSheetId="8">#REF!</definedName>
    <definedName name="botn" localSheetId="10">#REF!</definedName>
    <definedName name="botn">#REF!</definedName>
    <definedName name="Bottom_T32_RF_Factor">#REF!</definedName>
    <definedName name="BOX_RA02">#REF!</definedName>
    <definedName name="BOX_RB02">#REF!</definedName>
    <definedName name="box_speaker">#REF!</definedName>
    <definedName name="boxes">#REF!</definedName>
    <definedName name="Boxvol" localSheetId="8">#REF!</definedName>
    <definedName name="Boxvol" localSheetId="10">#REF!</definedName>
    <definedName name="Boxvol">#REF!</definedName>
    <definedName name="br" localSheetId="8">#REF!</definedName>
    <definedName name="br" localSheetId="10">#REF!</definedName>
    <definedName name="br">#REF!</definedName>
    <definedName name="break_area" localSheetId="5">'[57]ACAD Finishes'!#REF!</definedName>
    <definedName name="break_area">'[57]ACAD Finishes'!#REF!</definedName>
    <definedName name="Break_Counter">'[57]ACAD Finishes'!$D$139</definedName>
    <definedName name="Breaks" localSheetId="8">#REF!</definedName>
    <definedName name="Breaks" localSheetId="5">#REF!</definedName>
    <definedName name="Breaks" localSheetId="10">#REF!</definedName>
    <definedName name="Breaks">#REF!</definedName>
    <definedName name="breaktab">[57]Tables!$M$96</definedName>
    <definedName name="BRG" localSheetId="3">IF([0]!Loan_Amount*[0]!Interest_Rate*[0]!Loan_Years*[0]!Loan_Start&gt;0,1,0)</definedName>
    <definedName name="BRG" localSheetId="5">IF('Irrigation System Breakdown'!Loan_Amount*'Irrigation System Breakdown'!Interest_Rate*'Irrigation System Breakdown'!Loan_Years*'Irrigation System Breakdown'!Loan_Start&gt;0,1,0)</definedName>
    <definedName name="BRG">IF([0]!Loan_Amount*[0]!Interest_Rate*[0]!Loan_Years*[0]!Loan_Start&gt;0,1,0)</definedName>
    <definedName name="Brgname" localSheetId="8">#REF!</definedName>
    <definedName name="Brgname" localSheetId="5">#REF!</definedName>
    <definedName name="Brgname" localSheetId="10">#REF!</definedName>
    <definedName name="Brgname">#REF!</definedName>
    <definedName name="brij" localSheetId="5">#REF!</definedName>
    <definedName name="brij">#REF!</definedName>
    <definedName name="Brname" localSheetId="8">#REF!</definedName>
    <definedName name="Brname" localSheetId="10">#REF!</definedName>
    <definedName name="Brname">#REF!</definedName>
    <definedName name="Brown">'[55]Raw Data'!$C$12:$J$19</definedName>
    <definedName name="bsec1" localSheetId="8">#REF!</definedName>
    <definedName name="bsec1" localSheetId="5">#REF!</definedName>
    <definedName name="bsec1" localSheetId="10">#REF!</definedName>
    <definedName name="bsec1">#REF!</definedName>
    <definedName name="bsec2" localSheetId="8">#REF!</definedName>
    <definedName name="bsec2" localSheetId="10">#REF!</definedName>
    <definedName name="bsec2">#REF!</definedName>
    <definedName name="bsec3" localSheetId="8">#REF!</definedName>
    <definedName name="bsec3" localSheetId="10">#REF!</definedName>
    <definedName name="bsec3">#REF!</definedName>
    <definedName name="bsec4" localSheetId="8">#REF!</definedName>
    <definedName name="bsec4" localSheetId="10">#REF!</definedName>
    <definedName name="bsec4">#REF!</definedName>
    <definedName name="bsec5" localSheetId="8">#REF!</definedName>
    <definedName name="bsec5" localSheetId="10">#REF!</definedName>
    <definedName name="bsec5">#REF!</definedName>
    <definedName name="bsec6" localSheetId="8">#REF!</definedName>
    <definedName name="bsec6" localSheetId="10">#REF!</definedName>
    <definedName name="bsec6">#REF!</definedName>
    <definedName name="bt_9_1_c2">'[121]1-Excavation'!#REF!</definedName>
    <definedName name="bt_9_1_c3">'[121]1-Excavation'!#REF!</definedName>
    <definedName name="bt_9_1_c4">'[121]1-Excavation'!#REF!</definedName>
    <definedName name="bt_9_1_er">'[121]1-Excavation'!#REF!</definedName>
    <definedName name="bt_9_10_c1" localSheetId="5">#REF!</definedName>
    <definedName name="bt_9_10_c1">#REF!</definedName>
    <definedName name="bt_9_10_c2" localSheetId="5">#REF!</definedName>
    <definedName name="bt_9_10_c2">#REF!</definedName>
    <definedName name="bt_9_10_c3" localSheetId="5">#REF!</definedName>
    <definedName name="bt_9_10_c3">#REF!</definedName>
    <definedName name="bt_9_10_c4">#REF!</definedName>
    <definedName name="bt_9_10_er">#REF!</definedName>
    <definedName name="bt_9_11_c1">#REF!</definedName>
    <definedName name="bt_9_11_c2">#REF!</definedName>
    <definedName name="bt_9_11_c3">#REF!</definedName>
    <definedName name="bt_9_11_c4">#REF!</definedName>
    <definedName name="bt_9_11_er">#REF!</definedName>
    <definedName name="bt_9_12_c1">#REF!</definedName>
    <definedName name="bt_9_12_c2">#REF!</definedName>
    <definedName name="bt_9_12_c3">#REF!</definedName>
    <definedName name="bt_9_12_c4">#REF!</definedName>
    <definedName name="bt_9_12_er">#REF!</definedName>
    <definedName name="bt_9_13_c1">#REF!</definedName>
    <definedName name="bt_9_13_c2">#REF!</definedName>
    <definedName name="bt_9_13_c3">#REF!</definedName>
    <definedName name="bt_9_13_c4">#REF!</definedName>
    <definedName name="bt_9_13_er">#REF!</definedName>
    <definedName name="bt_9_14_c1">#REF!</definedName>
    <definedName name="bt_9_14_c2">#REF!</definedName>
    <definedName name="bt_9_14_c3">#REF!</definedName>
    <definedName name="bt_9_14_c4">#REF!</definedName>
    <definedName name="bt_9_14_er">#REF!</definedName>
    <definedName name="bt_9_2_c2">'[121]2-Substructure'!#REF!</definedName>
    <definedName name="bt_9_2_c3">'[121]2-Substructure'!#REF!</definedName>
    <definedName name="bt_9_2_c4">'[121]2-Substructure'!#REF!</definedName>
    <definedName name="bt_9_2_er">'[121]2-Substructure'!#REF!</definedName>
    <definedName name="bt_9_3_c2">'[121]3-Concrete'!#REF!</definedName>
    <definedName name="bt_9_3_c3">'[121]3-Concrete'!#REF!</definedName>
    <definedName name="bt_9_3_c4">'[121]3-Concrete'!#REF!</definedName>
    <definedName name="bt_9_3_er">'[121]3-Concrete'!#REF!</definedName>
    <definedName name="bt_9_4_c2">'[121]4-Masonry'!#REF!</definedName>
    <definedName name="bt_9_4_c3">'[121]4-Masonry'!#REF!</definedName>
    <definedName name="bt_9_4_c4">'[121]4-Masonry'!#REF!</definedName>
    <definedName name="bt_9_4_er">'[121]4-Masonry'!#REF!</definedName>
    <definedName name="bt_9_5_c1">'[121]5-Thermal &amp; Moisture'!#REF!</definedName>
    <definedName name="bt_9_5_c2">'[121]5-Thermal &amp; Moisture'!#REF!</definedName>
    <definedName name="bt_9_5_c3">'[121]5-Thermal &amp; Moisture'!#REF!</definedName>
    <definedName name="bt_9_5_c4">'[121]5-Thermal &amp; Moisture'!#REF!</definedName>
    <definedName name="bt_9_5_er">'[121]5-Thermal &amp; Moisture'!#REF!</definedName>
    <definedName name="bt_9_6_c1" localSheetId="5">#REF!</definedName>
    <definedName name="bt_9_6_c1">#REF!</definedName>
    <definedName name="bt_9_6_c2" localSheetId="5">#REF!</definedName>
    <definedName name="bt_9_6_c2">#REF!</definedName>
    <definedName name="bt_9_6_c3" localSheetId="5">#REF!</definedName>
    <definedName name="bt_9_6_c3">#REF!</definedName>
    <definedName name="bt_9_6_c4">#REF!</definedName>
    <definedName name="bt_9_6_er">#REF!</definedName>
    <definedName name="bt_9_7_c1">#REF!</definedName>
    <definedName name="bt_9_7_c2">#REF!</definedName>
    <definedName name="bt_9_7_c3">#REF!</definedName>
    <definedName name="bt_9_7_c4">#REF!</definedName>
    <definedName name="bt_9_7_er">#REF!</definedName>
    <definedName name="bt_9_8_c1">#REF!</definedName>
    <definedName name="bt_9_8_c2">#REF!</definedName>
    <definedName name="bt_9_8_c3">#REF!</definedName>
    <definedName name="bt_9_8_c4">#REF!</definedName>
    <definedName name="bt_9_8_er">#REF!</definedName>
    <definedName name="bt_9_9_c1">#REF!</definedName>
    <definedName name="bt_9_9_c2">#REF!</definedName>
    <definedName name="bt_9_9_c3">#REF!</definedName>
    <definedName name="bt_9_9_c4">#REF!</definedName>
    <definedName name="bt_9_9_er">#REF!</definedName>
    <definedName name="btchiuaxitm300" localSheetId="8">#REF!</definedName>
    <definedName name="btchiuaxitm300" localSheetId="10">#REF!</definedName>
    <definedName name="btchiuaxitm300">#REF!</definedName>
    <definedName name="BTchiuaxm200" localSheetId="8">#REF!</definedName>
    <definedName name="BTchiuaxm200" localSheetId="10">#REF!</definedName>
    <definedName name="BTchiuaxm200">#REF!</definedName>
    <definedName name="btcocM400" localSheetId="8">#REF!</definedName>
    <definedName name="btcocM400" localSheetId="10">#REF!</definedName>
    <definedName name="btcocM400">#REF!</definedName>
    <definedName name="BTlotm100" localSheetId="8">#REF!</definedName>
    <definedName name="BTlotm100" localSheetId="10">#REF!</definedName>
    <definedName name="BTlotm100">#REF!</definedName>
    <definedName name="BTRAM" localSheetId="8">#REF!</definedName>
    <definedName name="BTRAM" localSheetId="10">#REF!</definedName>
    <definedName name="BTRAM">#REF!</definedName>
    <definedName name="bua" localSheetId="8">#REF!</definedName>
    <definedName name="bua" localSheetId="10">#REF!</definedName>
    <definedName name="bua">#REF!</definedName>
    <definedName name="bud_autho.org">#REF!</definedName>
    <definedName name="bud_autho.trf">#REF!</definedName>
    <definedName name="bud_ccu.org">#REF!</definedName>
    <definedName name="bud_ccu.trf">#REF!</definedName>
    <definedName name="bud_com.org">#REF!</definedName>
    <definedName name="bud_com.trf">#REF!</definedName>
    <definedName name="bud_dax.con">#REF!</definedName>
    <definedName name="bud_dax.con.org">#REF!</definedName>
    <definedName name="bud_dax.con.trf">#REF!</definedName>
    <definedName name="bud_dax.org">#REF!</definedName>
    <definedName name="bud_dax.rev">#REF!</definedName>
    <definedName name="bud_dax.trf">#REF!</definedName>
    <definedName name="bud_dem.org">#REF!</definedName>
    <definedName name="bud_dem.trf">#REF!</definedName>
    <definedName name="bud_fee.org">#REF!</definedName>
    <definedName name="bud_fee.trf">#REF!</definedName>
    <definedName name="bud_furn.org">#REF!</definedName>
    <definedName name="bud_furn.trf">#REF!</definedName>
    <definedName name="bud_icu.org">#REF!</definedName>
    <definedName name="bud_icu.trf">#REF!</definedName>
    <definedName name="bud_pcon.org">#REF!</definedName>
    <definedName name="bud_pcon.trf">#REF!</definedName>
    <definedName name="bud_sun.org">#REF!</definedName>
    <definedName name="bud_sun.trf">#REF!</definedName>
    <definedName name="BUDDHA">#REF!</definedName>
    <definedName name="budget">#REF!</definedName>
    <definedName name="Budget_1">[98]Budget!$B$8:$O$87</definedName>
    <definedName name="BUDGETM">'[122]Budget By Month'!$E$7:$R$83</definedName>
    <definedName name="build_up" localSheetId="5">#REF!</definedName>
    <definedName name="build_up">#REF!</definedName>
    <definedName name="BUILDER_S__PROFIT__AND__ATTENDANCE" localSheetId="5">'[123]Build-up'!#REF!</definedName>
    <definedName name="BUILDER_S__PROFIT__AND__ATTENDANCE">'[123]Build-up'!#REF!</definedName>
    <definedName name="BUILDER_S__WORK__IN_CONNECTION" localSheetId="5">#REF!</definedName>
    <definedName name="BUILDER_S__WORK__IN_CONNECTION">#REF!</definedName>
    <definedName name="BuildersWork">[107]BOQ!$C$430</definedName>
    <definedName name="building" localSheetId="8">#REF!</definedName>
    <definedName name="building" localSheetId="5">#REF!</definedName>
    <definedName name="building" localSheetId="10">#REF!</definedName>
    <definedName name="building">#REF!</definedName>
    <definedName name="building___0" localSheetId="5">#REF!</definedName>
    <definedName name="building___0">#REF!</definedName>
    <definedName name="building___11">#REF!</definedName>
    <definedName name="building___12">#REF!</definedName>
    <definedName name="Building_11">'[124]Total  Amount'!$B$13</definedName>
    <definedName name="Building_11_VO">'[124]Total  Amount'!$C$13</definedName>
    <definedName name="Building_12">'[124]Total  Amount'!$B$14</definedName>
    <definedName name="Building_12_VO">'[124]Total  Amount'!$C$14</definedName>
    <definedName name="Building_15">'[124]Total  Amount'!$B$15</definedName>
    <definedName name="Building_15_VO">'[124]Total  Amount'!$C$15</definedName>
    <definedName name="Building_16">'[124]Total  Amount'!$B$16</definedName>
    <definedName name="Building_16_VO">'[124]Total  Amount'!$C$16</definedName>
    <definedName name="Building_17">'[124]Total  Amount'!$B$17</definedName>
    <definedName name="Building_17_VO">'[124]Total  Amount'!$C$17</definedName>
    <definedName name="Building_19">'[124]Total  Amount'!$B$18</definedName>
    <definedName name="Building_19_VO">'[124]Total  Amount'!$C$18</definedName>
    <definedName name="Building_20">'[124]Total  Amount'!$B$19</definedName>
    <definedName name="Building_20_VO">'[124]Total  Amount'!$C$19</definedName>
    <definedName name="Building_Rev" localSheetId="8">#REF!</definedName>
    <definedName name="Building_Rev" localSheetId="5">#REF!</definedName>
    <definedName name="Building_Rev" localSheetId="10">#REF!</definedName>
    <definedName name="Building_Rev">#REF!</definedName>
    <definedName name="BuildingVar_Rev" localSheetId="8">#REF!</definedName>
    <definedName name="BuildingVar_Rev" localSheetId="10">#REF!</definedName>
    <definedName name="BuildingVar_Rev">#REF!</definedName>
    <definedName name="BuildServ">#REF!</definedName>
    <definedName name="BuiltIn_Print_Area" localSheetId="8">#REF!</definedName>
    <definedName name="BuiltIn_Print_Area" localSheetId="10">#REF!</definedName>
    <definedName name="BuiltIn_Print_Area">#REF!</definedName>
    <definedName name="BuiltIn_Print_Area___0">#REF!</definedName>
    <definedName name="BuiltIn_Print_Area___0___0">#REF!</definedName>
    <definedName name="BuiltIn_Print_Area___0___0___0">#REF!</definedName>
    <definedName name="BuiltIn_Print_Titles">#REF!</definedName>
    <definedName name="BuiltIn_Print_Titles___0">#N/A</definedName>
    <definedName name="BuiltIn_Print_Titles___0___0">NA()</definedName>
    <definedName name="BuiltIn_Print_Titles___0___0___0___0___0">#REF!</definedName>
    <definedName name="BULK_EARTHWORKS">#REF!</definedName>
    <definedName name="bulkhead" localSheetId="8">#REF!</definedName>
    <definedName name="bulkhead" localSheetId="10">#REF!</definedName>
    <definedName name="bulkhead">#REF!</definedName>
    <definedName name="BULKMATERIAL_UNIT_COST">'[55]Raw Data'!$K$12:$K$16,'[55]Raw Data'!$K$19:$K$30,'[55]Raw Data'!$K$33:$K$36,'[55]Raw Data'!$K$39:$K$40,'[55]Raw Data'!$K$42:$K$48,'[55]Raw Data'!$K$51:$K$55,'[55]Raw Data'!$K$66</definedName>
    <definedName name="BULKS80_CITY" localSheetId="8">#REF!</definedName>
    <definedName name="BULKS80_CITY" localSheetId="5">#REF!</definedName>
    <definedName name="BULKS80_CITY" localSheetId="10">#REF!</definedName>
    <definedName name="BULKS80_CITY">#REF!</definedName>
    <definedName name="BULKS80_ESC" localSheetId="8">#REF!</definedName>
    <definedName name="BULKS80_ESC" localSheetId="10">#REF!</definedName>
    <definedName name="BULKS80_ESC">#REF!</definedName>
    <definedName name="BULKS80_HRS" localSheetId="8">#REF!</definedName>
    <definedName name="BULKS80_HRS" localSheetId="10">#REF!</definedName>
    <definedName name="BULKS80_HRS">#REF!</definedName>
    <definedName name="BULKS80_LAB" localSheetId="8">#REF!</definedName>
    <definedName name="BULKS80_LAB" localSheetId="10">#REF!</definedName>
    <definedName name="BULKS80_LAB">#REF!</definedName>
    <definedName name="BULKS80_MAT" localSheetId="8">#REF!</definedName>
    <definedName name="BULKS80_MAT" localSheetId="10">#REF!</definedName>
    <definedName name="BULKS80_MAT">#REF!</definedName>
    <definedName name="BULKS80_OLD_CITY" localSheetId="8">#REF!</definedName>
    <definedName name="BULKS80_OLD_CITY" localSheetId="10">#REF!</definedName>
    <definedName name="BULKS80_OLD_CITY">#REF!</definedName>
    <definedName name="BULKS80_OLD_ESC" localSheetId="8">#REF!</definedName>
    <definedName name="BULKS80_OLD_ESC" localSheetId="10">#REF!</definedName>
    <definedName name="BULKS80_OLD_ESC">#REF!</definedName>
    <definedName name="BULKS80_OLD_PROD" localSheetId="8">#REF!</definedName>
    <definedName name="BULKS80_OLD_PROD" localSheetId="10">#REF!</definedName>
    <definedName name="BULKS80_OLD_PROD">#REF!</definedName>
    <definedName name="BULKS80_OLD_WAGE" localSheetId="8">#REF!</definedName>
    <definedName name="BULKS80_OLD_WAGE" localSheetId="10">#REF!</definedName>
    <definedName name="BULKS80_OLD_WAGE">#REF!</definedName>
    <definedName name="BULKS80_PROD" localSheetId="8">#REF!</definedName>
    <definedName name="BULKS80_PROD" localSheetId="10">#REF!</definedName>
    <definedName name="BULKS80_PROD">#REF!</definedName>
    <definedName name="BULKS80_SC" localSheetId="8">#REF!</definedName>
    <definedName name="BULKS80_SC" localSheetId="10">#REF!</definedName>
    <definedName name="BULKS80_SC">#REF!</definedName>
    <definedName name="BULKS80_SCHRS" localSheetId="8">#REF!</definedName>
    <definedName name="BULKS80_SCHRS" localSheetId="10">#REF!</definedName>
    <definedName name="BULKS80_SCHRS">#REF!</definedName>
    <definedName name="BULKS80_TOT" localSheetId="8">#REF!</definedName>
    <definedName name="BULKS80_TOT" localSheetId="10">#REF!</definedName>
    <definedName name="BULKS80_TOT">#REF!</definedName>
    <definedName name="BULKS80_WAGE" localSheetId="8">#REF!</definedName>
    <definedName name="BULKS80_WAGE" localSheetId="10">#REF!</definedName>
    <definedName name="BULKS80_WAGE">#REF!</definedName>
    <definedName name="BULKS81_QTY" localSheetId="8">#REF!</definedName>
    <definedName name="BULKS81_QTY" localSheetId="10">#REF!</definedName>
    <definedName name="BULKS81_QTY">#REF!</definedName>
    <definedName name="BULKS82_QTY" localSheetId="8">#REF!</definedName>
    <definedName name="BULKS82_QTY" localSheetId="10">#REF!</definedName>
    <definedName name="BULKS82_QTY">#REF!</definedName>
    <definedName name="BULKS84_ACL" localSheetId="8">#REF!</definedName>
    <definedName name="BULKS84_ACL" localSheetId="10">#REF!</definedName>
    <definedName name="BULKS84_ACL">#REF!</definedName>
    <definedName name="BULKS84_CKTS" localSheetId="8">#REF!</definedName>
    <definedName name="BULKS84_CKTS" localSheetId="10">#REF!</definedName>
    <definedName name="BULKS84_CKTS">#REF!</definedName>
    <definedName name="BULKS84_QTY" localSheetId="8">#REF!</definedName>
    <definedName name="BULKS84_QTY" localSheetId="10">#REF!</definedName>
    <definedName name="BULKS84_QTY">#REF!</definedName>
    <definedName name="BULKS85_QTY" localSheetId="8">#REF!</definedName>
    <definedName name="BULKS85_QTY" localSheetId="10">#REF!</definedName>
    <definedName name="BULKS85_QTY">#REF!</definedName>
    <definedName name="BUPA" localSheetId="8">#REF!</definedName>
    <definedName name="BUPA" localSheetId="10">#REF!</definedName>
    <definedName name="BUPA">#REF!</definedName>
    <definedName name="BUPA1" localSheetId="8">#REF!</definedName>
    <definedName name="BUPA1" localSheetId="10">#REF!</definedName>
    <definedName name="BUPA1">#REF!</definedName>
    <definedName name="Burak">#REF!</definedName>
    <definedName name="bus" localSheetId="8">#REF!</definedName>
    <definedName name="bus" localSheetId="10">#REF!</definedName>
    <definedName name="BUS">#REF!</definedName>
    <definedName name="BUS_22">#REF!</definedName>
    <definedName name="Business_Travel_Rates" localSheetId="8">#REF!</definedName>
    <definedName name="Business_Travel_Rates" localSheetId="10">#REF!</definedName>
    <definedName name="Business_Travel_Rates">#REF!</definedName>
    <definedName name="BusinessFee">#REF!</definedName>
    <definedName name="BusType">#REF!</definedName>
    <definedName name="BusType_4">#REF!</definedName>
    <definedName name="BusType_4_1">#REF!</definedName>
    <definedName name="BusType_6">#REF!</definedName>
    <definedName name="BusType_Text">#REF!</definedName>
    <definedName name="BusType_Text_4">#REF!</definedName>
    <definedName name="BusType_Text_4_1">#REF!</definedName>
    <definedName name="BusType_Text_6">#REF!</definedName>
    <definedName name="butterfly" localSheetId="8">#REF!</definedName>
    <definedName name="butterfly" localSheetId="10">#REF!</definedName>
    <definedName name="butterfly">#REF!</definedName>
    <definedName name="Button_5">"AS_PER_TALLY_31_09_04_ONYX_List"</definedName>
    <definedName name="Button_7">"AS_PER_TALLY_31_09_04_ONYX_List1"</definedName>
    <definedName name="Button_8">"AS_PER_TALLY_31_09_04_ONYX_List1"</definedName>
    <definedName name="button_area_1">#REF!</definedName>
    <definedName name="bvc">#REF!</definedName>
    <definedName name="bvcvhcv" localSheetId="5">#REF!</definedName>
    <definedName name="bvcvhcv">#REF!</definedName>
    <definedName name="BVN" localSheetId="5">'[11]Ra  stair'!#REF!</definedName>
    <definedName name="BVN">'[11]Ra  stair'!#REF!</definedName>
    <definedName name="bw" localSheetId="5">#REF!</definedName>
    <definedName name="bw">#REF!</definedName>
    <definedName name="BW1_Group_1">'[76]Sizing Estimator - PAL Cameras'!$C$156,'[76]Sizing Estimator - PAL Cameras'!$D$156,'[76]Sizing Estimator - PAL Cameras'!$F$156,'[76]Sizing Estimator - PAL Cameras'!$H$156,'[76]Sizing Estimator - PAL Cameras'!$L$156</definedName>
    <definedName name="BW1_Group_10">'[76]Sizing Estimator - PAL Cameras'!$C$165,'[76]Sizing Estimator - PAL Cameras'!$D$165,'[76]Sizing Estimator - PAL Cameras'!$F$165,'[76]Sizing Estimator - PAL Cameras'!$H$165,'[76]Sizing Estimator - PAL Cameras'!$L$165</definedName>
    <definedName name="BW1_Group_2">'[76]Sizing Estimator - PAL Cameras'!$C$157,'[76]Sizing Estimator - PAL Cameras'!$D$157,'[76]Sizing Estimator - PAL Cameras'!$F$157,'[76]Sizing Estimator - PAL Cameras'!$H$157,'[76]Sizing Estimator - PAL Cameras'!$L$157</definedName>
    <definedName name="BW1_Group_3">'[76]Sizing Estimator - PAL Cameras'!$C$158,'[76]Sizing Estimator - PAL Cameras'!$D$158,'[76]Sizing Estimator - PAL Cameras'!$F$158,'[76]Sizing Estimator - PAL Cameras'!$H$158,'[76]Sizing Estimator - PAL Cameras'!$L$158</definedName>
    <definedName name="BW1_Group_4">'[76]Sizing Estimator - PAL Cameras'!$C$159,'[76]Sizing Estimator - PAL Cameras'!$D$159,'[76]Sizing Estimator - PAL Cameras'!$F$159,'[76]Sizing Estimator - PAL Cameras'!$H$159,'[76]Sizing Estimator - PAL Cameras'!$L$159</definedName>
    <definedName name="BW1_Group_5">'[76]Sizing Estimator - PAL Cameras'!$C$160,'[76]Sizing Estimator - PAL Cameras'!$D$160,'[76]Sizing Estimator - PAL Cameras'!$F$160,'[76]Sizing Estimator - PAL Cameras'!$H$160,'[76]Sizing Estimator - PAL Cameras'!$L$160</definedName>
    <definedName name="BW1_Group_6">'[76]Sizing Estimator - PAL Cameras'!$C$161,'[76]Sizing Estimator - PAL Cameras'!$D$161,'[76]Sizing Estimator - PAL Cameras'!$F$161,'[76]Sizing Estimator - PAL Cameras'!$H$161,'[76]Sizing Estimator - PAL Cameras'!$L$161</definedName>
    <definedName name="BW1_Group_7">'[76]Sizing Estimator - PAL Cameras'!$C$162,'[76]Sizing Estimator - PAL Cameras'!$D$162,'[76]Sizing Estimator - PAL Cameras'!$F$162,'[76]Sizing Estimator - PAL Cameras'!$H$162,'[76]Sizing Estimator - PAL Cameras'!$L$162</definedName>
    <definedName name="BW1_Group_8">'[76]Sizing Estimator - PAL Cameras'!$C$163,'[76]Sizing Estimator - PAL Cameras'!$D$163,'[76]Sizing Estimator - PAL Cameras'!$F$163,'[76]Sizing Estimator - PAL Cameras'!$H$163,'[76]Sizing Estimator - PAL Cameras'!$L$163</definedName>
    <definedName name="BW1_Group_9">'[76]Sizing Estimator - PAL Cameras'!$C$164,'[76]Sizing Estimator - PAL Cameras'!$D$164,'[76]Sizing Estimator - PAL Cameras'!$F$164,'[76]Sizing Estimator - PAL Cameras'!$H$164,'[76]Sizing Estimator - PAL Cameras'!$L$164</definedName>
    <definedName name="BW2_Group_1">'[76]Sizing Estimator - PAL Cameras'!$C$173,'[76]Sizing Estimator - PAL Cameras'!$D$173,'[76]Sizing Estimator - PAL Cameras'!$F$173,'[76]Sizing Estimator - PAL Cameras'!$H$173,'[76]Sizing Estimator - PAL Cameras'!$L$173</definedName>
    <definedName name="BW2_Group_10">'[76]Sizing Estimator - PAL Cameras'!$C$182,'[76]Sizing Estimator - PAL Cameras'!$D$182,'[76]Sizing Estimator - PAL Cameras'!$F$182,'[76]Sizing Estimator - PAL Cameras'!$H$182,'[76]Sizing Estimator - PAL Cameras'!$L$182</definedName>
    <definedName name="BW2_Group_2">'[76]Sizing Estimator - PAL Cameras'!$C$174,'[76]Sizing Estimator - PAL Cameras'!$D$174,'[76]Sizing Estimator - PAL Cameras'!$F$174,'[76]Sizing Estimator - PAL Cameras'!$H$174,'[76]Sizing Estimator - PAL Cameras'!$L$174</definedName>
    <definedName name="BW2_Group_3">'[76]Sizing Estimator - PAL Cameras'!$C$175,'[76]Sizing Estimator - PAL Cameras'!$D$175,'[76]Sizing Estimator - PAL Cameras'!$F$175,'[76]Sizing Estimator - PAL Cameras'!$H$175,'[76]Sizing Estimator - PAL Cameras'!$L$175</definedName>
    <definedName name="BW2_Group_4">'[76]Sizing Estimator - PAL Cameras'!$C$176,'[76]Sizing Estimator - PAL Cameras'!$D$176,'[76]Sizing Estimator - PAL Cameras'!$F$176,'[76]Sizing Estimator - PAL Cameras'!$H$176,'[76]Sizing Estimator - PAL Cameras'!$L$176</definedName>
    <definedName name="BW2_Group_5">'[76]Sizing Estimator - PAL Cameras'!$C$177,'[76]Sizing Estimator - PAL Cameras'!$D$177,'[76]Sizing Estimator - PAL Cameras'!$F$177,'[76]Sizing Estimator - PAL Cameras'!$H$177,'[76]Sizing Estimator - PAL Cameras'!$L$177</definedName>
    <definedName name="BW2_Group_6">'[76]Sizing Estimator - PAL Cameras'!$C$178,'[76]Sizing Estimator - PAL Cameras'!$D$178,'[76]Sizing Estimator - PAL Cameras'!$F$178,'[76]Sizing Estimator - PAL Cameras'!$H$178,'[76]Sizing Estimator - PAL Cameras'!$L$178</definedName>
    <definedName name="BW2_Group_7">'[76]Sizing Estimator - PAL Cameras'!$C$179,'[76]Sizing Estimator - PAL Cameras'!$D$179,'[76]Sizing Estimator - PAL Cameras'!$F$179,'[76]Sizing Estimator - PAL Cameras'!$H$179,'[76]Sizing Estimator - PAL Cameras'!$L$179</definedName>
    <definedName name="BW2_Group_8">'[76]Sizing Estimator - PAL Cameras'!$C$180,'[76]Sizing Estimator - PAL Cameras'!$D$180,'[76]Sizing Estimator - PAL Cameras'!$F$180,'[76]Sizing Estimator - PAL Cameras'!$H$180,'[76]Sizing Estimator - PAL Cameras'!$L$180</definedName>
    <definedName name="BW2_Group_9">'[76]Sizing Estimator - PAL Cameras'!$C$181,'[76]Sizing Estimator - PAL Cameras'!$D$181,'[76]Sizing Estimator - PAL Cameras'!$F$181,'[76]Sizing Estimator - PAL Cameras'!$H$181,'[76]Sizing Estimator - PAL Cameras'!$L$181</definedName>
    <definedName name="bw4_" localSheetId="5">#REF!</definedName>
    <definedName name="bw4_">#REF!</definedName>
    <definedName name="bw4a" localSheetId="5">#REF!</definedName>
    <definedName name="bw4a">#REF!</definedName>
    <definedName name="bwestmark" localSheetId="8">IF(#REF!="","",IF(#REF!="B",#REF!*#REF!*#REF!*#REF!,0))</definedName>
    <definedName name="bwestmark" localSheetId="5">IF(#REF!="","",IF(#REF!="B",#REF!*#REF!*#REF!*#REF!,0))</definedName>
    <definedName name="bwestmark" localSheetId="10">IF(#REF!="","",IF(#REF!="B",#REF!*#REF!*#REF!*#REF!,0))</definedName>
    <definedName name="bwestmark">IF(#REF!="","",IF(#REF!="B",#REF!*#REF!*#REF!*#REF!,0))</definedName>
    <definedName name="Bx" localSheetId="5">#REF!</definedName>
    <definedName name="Bx">#REF!</definedName>
    <definedName name="Bx___0" localSheetId="5">#REF!</definedName>
    <definedName name="Bx___0">#REF!</definedName>
    <definedName name="Bx___13">#REF!</definedName>
    <definedName name="bxnvxnd">#REF!</definedName>
    <definedName name="BXVCJHBDHVBC">#REF!</definedName>
    <definedName name="C.L.WALL" localSheetId="8">#REF!</definedName>
    <definedName name="C.L.WALL" localSheetId="10">#REF!</definedName>
    <definedName name="C.L.WALL">#REF!</definedName>
    <definedName name="C.S.WALL" localSheetId="8">#REF!</definedName>
    <definedName name="C.S.WALL" localSheetId="10">#REF!</definedName>
    <definedName name="C.S.WALL">#REF!</definedName>
    <definedName name="C_" localSheetId="8">#REF!</definedName>
    <definedName name="C_" localSheetId="10">#REF!</definedName>
    <definedName name="c_">#REF!</definedName>
    <definedName name="C_____STEEL_REBAR">'[70]#REF'!$B$97:$J$126</definedName>
    <definedName name="C_1" localSheetId="5">#REF!</definedName>
    <definedName name="C_1">#REF!</definedName>
    <definedName name="C_Amt">[122]B.100!$X$51:$X$227</definedName>
    <definedName name="C_cut" localSheetId="5">#REF!</definedName>
    <definedName name="C_cut">#REF!</definedName>
    <definedName name="C_Earthworks" localSheetId="8">#REF!</definedName>
    <definedName name="C_Earthworks" localSheetId="5">#REF!</definedName>
    <definedName name="C_Earthworks" localSheetId="10">#REF!</definedName>
    <definedName name="C_Earthworks">#REF!</definedName>
    <definedName name="C_PLAN">#REF!</definedName>
    <definedName name="c_prev">#REF!</definedName>
    <definedName name="C_PROG">#REF!</definedName>
    <definedName name="ca" localSheetId="8">#REF!</definedName>
    <definedName name="CA" localSheetId="5">[125]Lstsub!#REF!</definedName>
    <definedName name="ca" localSheetId="10">#REF!</definedName>
    <definedName name="CA">[125]Lstsub!#REF!</definedName>
    <definedName name="ca1boq" localSheetId="5">#REF!</definedName>
    <definedName name="ca1boq">#REF!</definedName>
    <definedName name="cab" localSheetId="5">#REF!</definedName>
    <definedName name="cab">#REF!</definedName>
    <definedName name="cab21.5tp" localSheetId="5">#REF!</definedName>
    <definedName name="cab21.5tp">#REF!</definedName>
    <definedName name="cab21.5tp_4">#REF!</definedName>
    <definedName name="cab21.5tp_4_1">#REF!</definedName>
    <definedName name="cab21.5tp_6">#REF!</definedName>
    <definedName name="cab21s">#REF!</definedName>
    <definedName name="cab21s_4">#REF!</definedName>
    <definedName name="cab21s_4_1">#REF!</definedName>
    <definedName name="cab21s_6">#REF!</definedName>
    <definedName name="cab21us">#REF!</definedName>
    <definedName name="cab21us_4">#REF!</definedName>
    <definedName name="cab21us_4_1">#REF!</definedName>
    <definedName name="cab21us_6">#REF!</definedName>
    <definedName name="cab31s">#REF!</definedName>
    <definedName name="cab31s_4">#REF!</definedName>
    <definedName name="cab31s_4_1">#REF!</definedName>
    <definedName name="cab31s_6">#REF!</definedName>
    <definedName name="cab31us">#REF!</definedName>
    <definedName name="cab31us_4">#REF!</definedName>
    <definedName name="cab31us_4_1">#REF!</definedName>
    <definedName name="cab31us_6">#REF!</definedName>
    <definedName name="cab41s">#REF!</definedName>
    <definedName name="cab41s_4">#REF!</definedName>
    <definedName name="cab41s_4_1">#REF!</definedName>
    <definedName name="cab41s_6">#REF!</definedName>
    <definedName name="cab41us">#REF!</definedName>
    <definedName name="cab41us_4">#REF!</definedName>
    <definedName name="cab41us_4_1">#REF!</definedName>
    <definedName name="cab41us_6">#REF!</definedName>
    <definedName name="cabf">#REF!</definedName>
    <definedName name="cabf_4">#REF!</definedName>
    <definedName name="cabf_4_1">#REF!</definedName>
    <definedName name="cabf_6">#REF!</definedName>
    <definedName name="CABLE">#REF!</definedName>
    <definedName name="CABLE_1">#REF!</definedName>
    <definedName name="CABLE_2">#REF!</definedName>
    <definedName name="CABLE_4">#REF!</definedName>
    <definedName name="CABLE_4_1">#REF!</definedName>
    <definedName name="CABLE_5KV" localSheetId="8">#REF!</definedName>
    <definedName name="CABLE_5KV" localSheetId="10">#REF!</definedName>
    <definedName name="CABLE_5KV">#REF!</definedName>
    <definedName name="CABLE_6">#REF!</definedName>
    <definedName name="CABLE_600V" localSheetId="8">#REF!</definedName>
    <definedName name="CABLE_600V" localSheetId="10">#REF!</definedName>
    <definedName name="CABLE_600V">#REF!</definedName>
    <definedName name="CABLE_PRICING" localSheetId="8">#REF!</definedName>
    <definedName name="CABLE_PRICING" localSheetId="10">#REF!</definedName>
    <definedName name="CABLE_PRICING">#REF!</definedName>
    <definedName name="CABLE_TYPE_15KV" localSheetId="8">#REF!</definedName>
    <definedName name="CABLE_TYPE_15KV" localSheetId="10">#REF!</definedName>
    <definedName name="CABLE_TYPE_15KV">#REF!</definedName>
    <definedName name="CABLE_TYPE_5KV" localSheetId="8">#REF!</definedName>
    <definedName name="CABLE_TYPE_5KV" localSheetId="10">#REF!</definedName>
    <definedName name="CABLE_TYPE_5KV">#REF!</definedName>
    <definedName name="CableExcavation">'[126]Summary Transformers'!$D$10</definedName>
    <definedName name="CAD" localSheetId="8">#REF!</definedName>
    <definedName name="CAD" localSheetId="5">#REF!</definedName>
    <definedName name="CAD" localSheetId="10">#REF!</definedName>
    <definedName name="CAD">#REF!</definedName>
    <definedName name="Cadmesure" localSheetId="8">#REF!</definedName>
    <definedName name="Cadmesure" localSheetId="10">#REF!</definedName>
    <definedName name="Cadmesure">#REF!</definedName>
    <definedName name="cafechairs">[57]Chair!$L$96</definedName>
    <definedName name="Cal_12000" localSheetId="5">#REF!</definedName>
    <definedName name="Cal_12000">#REF!</definedName>
    <definedName name="Cal_6000" localSheetId="5">#REF!</definedName>
    <definedName name="Cal_6000">#REF!</definedName>
    <definedName name="cal_row" localSheetId="5">[127]!RANGE(#REF!,ROW())</definedName>
    <definedName name="cal_row">[127]!RANGE(#REF!,ROW())</definedName>
    <definedName name="Calc_Error">'[55]Raw Data'!$C$18</definedName>
    <definedName name="Calc_OK">'[55]Raw Data'!$B$18</definedName>
    <definedName name="CalcTerm" localSheetId="8">#REF!</definedName>
    <definedName name="CalcTerm" localSheetId="5">#REF!</definedName>
    <definedName name="CalcTerm" localSheetId="10">#REF!</definedName>
    <definedName name="CalcTerm">#REF!</definedName>
    <definedName name="Calculation" localSheetId="5">#REF!</definedName>
    <definedName name="Calculation">#REF!</definedName>
    <definedName name="CALf">#REF!</definedName>
    <definedName name="CALf_4">#REF!</definedName>
    <definedName name="CALf_4_1">#REF!</definedName>
    <definedName name="CALf_6">#REF!</definedName>
    <definedName name="CALs" localSheetId="5">[76]Common!#REF!</definedName>
    <definedName name="CALs">[76]Common!#REF!</definedName>
    <definedName name="CALs_new" localSheetId="5">[76]Common!#REF!</definedName>
    <definedName name="CALs_new">[76]Common!#REF!</definedName>
    <definedName name="CalStage">[128]Control!$C$9</definedName>
    <definedName name="camdisc">0.9</definedName>
    <definedName name="camp" localSheetId="8">#REF!</definedName>
    <definedName name="camp" localSheetId="10">#REF!</definedName>
    <definedName name="camp">#REF!</definedName>
    <definedName name="Cancelled" localSheetId="5">#REF!</definedName>
    <definedName name="Cancelled">#REF!</definedName>
    <definedName name="cant" localSheetId="5">'[129]Staff Acco.'!#REF!</definedName>
    <definedName name="cant">'[129]Staff Acco.'!#REF!</definedName>
    <definedName name="CAP" localSheetId="8">#REF!</definedName>
    <definedName name="CAP" localSheetId="5">#REF!</definedName>
    <definedName name="CAP" localSheetId="10">#REF!</definedName>
    <definedName name="CAP">#REF!</definedName>
    <definedName name="cap0.7" localSheetId="8">#REF!</definedName>
    <definedName name="cap0.7" localSheetId="10">#REF!</definedName>
    <definedName name="cap0.7">#REF!</definedName>
    <definedName name="capacity" localSheetId="8">#REF!</definedName>
    <definedName name="capacity" localSheetId="10">#REF!</definedName>
    <definedName name="capacity">#REF!</definedName>
    <definedName name="capacity1" localSheetId="8">#REF!</definedName>
    <definedName name="capacity1" localSheetId="10">#REF!</definedName>
    <definedName name="capacity1">#REF!</definedName>
    <definedName name="capacity2" localSheetId="8">#REF!</definedName>
    <definedName name="capacity2" localSheetId="10">#REF!</definedName>
    <definedName name="capacity2">#REF!</definedName>
    <definedName name="capacity3" localSheetId="8">#REF!</definedName>
    <definedName name="capacity3" localSheetId="10">#REF!</definedName>
    <definedName name="capacity3">#REF!</definedName>
    <definedName name="capital">#REF!</definedName>
    <definedName name="car_park_cash_flow" localSheetId="8">'[97]Car park lease'!$A$21:$G$161</definedName>
    <definedName name="car_park_cash_flow" localSheetId="10">'[97]Car park lease'!$A$21:$G$161</definedName>
    <definedName name="car_park_cash_flow">'[96]Car park lease'!$A$21:$G$161</definedName>
    <definedName name="Car_park_exit_yield">'[87]rent &amp; value assumptions'!$B$30</definedName>
    <definedName name="CAR_SHADES" localSheetId="5">#REF!</definedName>
    <definedName name="CAR_SHADES">#REF!</definedName>
    <definedName name="CARBOLINE" localSheetId="8">#REF!</definedName>
    <definedName name="CARBOLINE" localSheetId="5">#REF!</definedName>
    <definedName name="CARBOLINE" localSheetId="10">#REF!</definedName>
    <definedName name="CARBOLINE">#REF!</definedName>
    <definedName name="CARL" localSheetId="8" hidden="1">{#N/A,#N/A,FALSE,"CCTV"}</definedName>
    <definedName name="CARL" localSheetId="3" hidden="1">{#N/A,#N/A,FALSE,"CCTV"}</definedName>
    <definedName name="CARL" localSheetId="5" hidden="1">{#N/A,#N/A,FALSE,"CCTV"}</definedName>
    <definedName name="CARL" localSheetId="10" hidden="1">{#N/A,#N/A,FALSE,"CCTV"}</definedName>
    <definedName name="CARL" hidden="1">{#N/A,#N/A,FALSE,"CCTV"}</definedName>
    <definedName name="CARL1" localSheetId="8" hidden="1">{#N/A,#N/A,FALSE,"CCTV"}</definedName>
    <definedName name="CARL1" localSheetId="3" hidden="1">{#N/A,#N/A,FALSE,"CCTV"}</definedName>
    <definedName name="CARL1" localSheetId="5" hidden="1">{#N/A,#N/A,FALSE,"CCTV"}</definedName>
    <definedName name="CARL1" localSheetId="10" hidden="1">{#N/A,#N/A,FALSE,"CCTV"}</definedName>
    <definedName name="CARL1" hidden="1">{#N/A,#N/A,FALSE,"CCTV"}</definedName>
    <definedName name="CARL2" localSheetId="8" hidden="1">{#N/A,#N/A,FALSE,"CCTV"}</definedName>
    <definedName name="CARL2" localSheetId="3" hidden="1">{#N/A,#N/A,FALSE,"CCTV"}</definedName>
    <definedName name="CARL2" localSheetId="5" hidden="1">{#N/A,#N/A,FALSE,"CCTV"}</definedName>
    <definedName name="CARL2" localSheetId="10" hidden="1">{#N/A,#N/A,FALSE,"CCTV"}</definedName>
    <definedName name="CARL2" hidden="1">{#N/A,#N/A,FALSE,"CCTV"}</definedName>
    <definedName name="carp1">[57]Flooring!$T$98</definedName>
    <definedName name="carp2">[57]Flooring!$U$98</definedName>
    <definedName name="carpark" localSheetId="8">#REF!</definedName>
    <definedName name="carpark" localSheetId="5">#REF!</definedName>
    <definedName name="carpark" localSheetId="10">#REF!</definedName>
    <definedName name="carpark">#REF!</definedName>
    <definedName name="Carpentry">[107]BOQ!$C$332</definedName>
    <definedName name="carpet" localSheetId="5">#REF!</definedName>
    <definedName name="carpet">#REF!</definedName>
    <definedName name="carpet___0" localSheetId="5">#REF!</definedName>
    <definedName name="carpet___0">#REF!</definedName>
    <definedName name="carpet___11" localSheetId="5">#REF!</definedName>
    <definedName name="carpet___11">#REF!</definedName>
    <definedName name="carpet___12">#REF!</definedName>
    <definedName name="carpet_area_sft">'[57]Site Area Statement'!$D$14</definedName>
    <definedName name="carpet_sft" localSheetId="5">#REF!</definedName>
    <definedName name="carpet_sft">#REF!</definedName>
    <definedName name="carpet_sqm" localSheetId="5">#REF!</definedName>
    <definedName name="carpet_sqm">#REF!</definedName>
    <definedName name="CARPET1" localSheetId="5">#REF!</definedName>
    <definedName name="CARPET1">#REF!</definedName>
    <definedName name="Case_100">#REF!</definedName>
    <definedName name="Case_80">#REF!</definedName>
    <definedName name="cash" localSheetId="8">#REF!</definedName>
    <definedName name="cash" localSheetId="10">#REF!</definedName>
    <definedName name="cash">#REF!</definedName>
    <definedName name="cash_bank">#REF!</definedName>
    <definedName name="CASH_OUT" localSheetId="8">#REF!</definedName>
    <definedName name="CASH_OUT" localSheetId="10">#REF!</definedName>
    <definedName name="CASH_OUT">#REF!</definedName>
    <definedName name="Cash_summary_for_funding">'[87]PSDA detailed cashflow for debt'!$G$14:$FZ$122</definedName>
    <definedName name="cashfl" localSheetId="8" hidden="1">{#N/A,#N/A,TRUE,"Cover";#N/A,#N/A,TRUE,"Conts";#N/A,#N/A,TRUE,"VOS";#N/A,#N/A,TRUE,"Warrington";#N/A,#N/A,TRUE,"Widnes"}</definedName>
    <definedName name="cashfl" localSheetId="3" hidden="1">{#N/A,#N/A,TRUE,"Cover";#N/A,#N/A,TRUE,"Conts";#N/A,#N/A,TRUE,"VOS";#N/A,#N/A,TRUE,"Warrington";#N/A,#N/A,TRUE,"Widnes"}</definedName>
    <definedName name="cashfl" localSheetId="5" hidden="1">{#N/A,#N/A,TRUE,"Cover";#N/A,#N/A,TRUE,"Conts";#N/A,#N/A,TRUE,"VOS";#N/A,#N/A,TRUE,"Warrington";#N/A,#N/A,TRUE,"Widnes"}</definedName>
    <definedName name="cashfl" localSheetId="10" hidden="1">{#N/A,#N/A,TRUE,"Cover";#N/A,#N/A,TRUE,"Conts";#N/A,#N/A,TRUE,"VOS";#N/A,#N/A,TRUE,"Warrington";#N/A,#N/A,TRUE,"Widnes"}</definedName>
    <definedName name="cashfl" hidden="1">{#N/A,#N/A,TRUE,"Cover";#N/A,#N/A,TRUE,"Conts";#N/A,#N/A,TRUE,"VOS";#N/A,#N/A,TRUE,"Warrington";#N/A,#N/A,TRUE,"Widnes"}</definedName>
    <definedName name="cashfl_1" localSheetId="3" hidden="1">{#N/A,#N/A,TRUE,"Cover";#N/A,#N/A,TRUE,"Conts";#N/A,#N/A,TRUE,"VOS";#N/A,#N/A,TRUE,"Warrington";#N/A,#N/A,TRUE,"Widnes"}</definedName>
    <definedName name="cashfl_1" localSheetId="5" hidden="1">{#N/A,#N/A,TRUE,"Cover";#N/A,#N/A,TRUE,"Conts";#N/A,#N/A,TRUE,"VOS";#N/A,#N/A,TRUE,"Warrington";#N/A,#N/A,TRUE,"Widnes"}</definedName>
    <definedName name="cashfl_1" hidden="1">{#N/A,#N/A,TRUE,"Cover";#N/A,#N/A,TRUE,"Conts";#N/A,#N/A,TRUE,"VOS";#N/A,#N/A,TRUE,"Warrington";#N/A,#N/A,TRUE,"Widnes"}</definedName>
    <definedName name="cashfl_2" localSheetId="3" hidden="1">{#N/A,#N/A,TRUE,"Cover";#N/A,#N/A,TRUE,"Conts";#N/A,#N/A,TRUE,"VOS";#N/A,#N/A,TRUE,"Warrington";#N/A,#N/A,TRUE,"Widnes"}</definedName>
    <definedName name="cashfl_2" localSheetId="5" hidden="1">{#N/A,#N/A,TRUE,"Cover";#N/A,#N/A,TRUE,"Conts";#N/A,#N/A,TRUE,"VOS";#N/A,#N/A,TRUE,"Warrington";#N/A,#N/A,TRUE,"Widnes"}</definedName>
    <definedName name="cashfl_2" hidden="1">{#N/A,#N/A,TRUE,"Cover";#N/A,#N/A,TRUE,"Conts";#N/A,#N/A,TRUE,"VOS";#N/A,#N/A,TRUE,"Warrington";#N/A,#N/A,TRUE,"Widnes"}</definedName>
    <definedName name="cashfl_3" localSheetId="3" hidden="1">{#N/A,#N/A,TRUE,"Cover";#N/A,#N/A,TRUE,"Conts";#N/A,#N/A,TRUE,"VOS";#N/A,#N/A,TRUE,"Warrington";#N/A,#N/A,TRUE,"Widnes"}</definedName>
    <definedName name="cashfl_3" localSheetId="5" hidden="1">{#N/A,#N/A,TRUE,"Cover";#N/A,#N/A,TRUE,"Conts";#N/A,#N/A,TRUE,"VOS";#N/A,#N/A,TRUE,"Warrington";#N/A,#N/A,TRUE,"Widnes"}</definedName>
    <definedName name="cashfl_3" hidden="1">{#N/A,#N/A,TRUE,"Cover";#N/A,#N/A,TRUE,"Conts";#N/A,#N/A,TRUE,"VOS";#N/A,#N/A,TRUE,"Warrington";#N/A,#N/A,TRUE,"Widnes"}</definedName>
    <definedName name="cashfl_4" localSheetId="3" hidden="1">{#N/A,#N/A,TRUE,"Cover";#N/A,#N/A,TRUE,"Conts";#N/A,#N/A,TRUE,"VOS";#N/A,#N/A,TRUE,"Warrington";#N/A,#N/A,TRUE,"Widnes"}</definedName>
    <definedName name="cashfl_4" localSheetId="5" hidden="1">{#N/A,#N/A,TRUE,"Cover";#N/A,#N/A,TRUE,"Conts";#N/A,#N/A,TRUE,"VOS";#N/A,#N/A,TRUE,"Warrington";#N/A,#N/A,TRUE,"Widnes"}</definedName>
    <definedName name="cashfl_4" hidden="1">{#N/A,#N/A,TRUE,"Cover";#N/A,#N/A,TRUE,"Conts";#N/A,#N/A,TRUE,"VOS";#N/A,#N/A,TRUE,"Warrington";#N/A,#N/A,TRUE,"Widnes"}</definedName>
    <definedName name="cashfl_5" localSheetId="3" hidden="1">{#N/A,#N/A,TRUE,"Cover";#N/A,#N/A,TRUE,"Conts";#N/A,#N/A,TRUE,"VOS";#N/A,#N/A,TRUE,"Warrington";#N/A,#N/A,TRUE,"Widnes"}</definedName>
    <definedName name="cashfl_5" localSheetId="5" hidden="1">{#N/A,#N/A,TRUE,"Cover";#N/A,#N/A,TRUE,"Conts";#N/A,#N/A,TRUE,"VOS";#N/A,#N/A,TRUE,"Warrington";#N/A,#N/A,TRUE,"Widnes"}</definedName>
    <definedName name="cashfl_5" hidden="1">{#N/A,#N/A,TRUE,"Cover";#N/A,#N/A,TRUE,"Conts";#N/A,#N/A,TRUE,"VOS";#N/A,#N/A,TRUE,"Warrington";#N/A,#N/A,TRUE,"Widnes"}</definedName>
    <definedName name="CASHFLOW_1">'[130]key dates'!#REF!</definedName>
    <definedName name="cashflow_3" localSheetId="5">#REF!</definedName>
    <definedName name="cashflow_3">#REF!</definedName>
    <definedName name="CASHFLOW_4">[130]Actuals!#REF!</definedName>
    <definedName name="cashflow_table_1">'[130]key dates'!#REF!</definedName>
    <definedName name="cashflow1" localSheetId="5">#REF!</definedName>
    <definedName name="cashflow1">#REF!</definedName>
    <definedName name="Cast_Alum" localSheetId="3" hidden="1">{"'Break down'!$A$4"}</definedName>
    <definedName name="Cast_Alum" localSheetId="5" hidden="1">{"'Break down'!$A$4"}</definedName>
    <definedName name="Cast_Alum" hidden="1">{"'Break down'!$A$4"}</definedName>
    <definedName name="Cast_Alum_2" localSheetId="3" hidden="1">{"'Break down'!$A$4"}</definedName>
    <definedName name="Cast_Alum_2" localSheetId="5" hidden="1">{"'Break down'!$A$4"}</definedName>
    <definedName name="Cast_Alum_2" hidden="1">{"'Break down'!$A$4"}</definedName>
    <definedName name="Cast_Alum_3" localSheetId="3" hidden="1">{"'Break down'!$A$4"}</definedName>
    <definedName name="Cast_Alum_3" localSheetId="5" hidden="1">{"'Break down'!$A$4"}</definedName>
    <definedName name="Cast_Alum_3" hidden="1">{"'Break down'!$A$4"}</definedName>
    <definedName name="Cast_Alum_4" localSheetId="3" hidden="1">{"'Break down'!$A$4"}</definedName>
    <definedName name="Cast_Alum_4" localSheetId="5" hidden="1">{"'Break down'!$A$4"}</definedName>
    <definedName name="Cast_Alum_4" hidden="1">{"'Break down'!$A$4"}</definedName>
    <definedName name="Cast_Alum_5" localSheetId="3" hidden="1">{"'Break down'!$A$4"}</definedName>
    <definedName name="Cast_Alum_5" localSheetId="5" hidden="1">{"'Break down'!$A$4"}</definedName>
    <definedName name="Cast_Alum_5" hidden="1">{"'Break down'!$A$4"}</definedName>
    <definedName name="CatA" localSheetId="5">#REF!</definedName>
    <definedName name="CatA">#REF!</definedName>
    <definedName name="CatANo" localSheetId="5">#REF!</definedName>
    <definedName name="CatANo">#REF!</definedName>
    <definedName name="CatANo1">'[130]Category Lookup Table'!$B$3:$B$49</definedName>
    <definedName name="CatB" localSheetId="5">#REF!</definedName>
    <definedName name="CatB">#REF!</definedName>
    <definedName name="CatB1">[130]Netstatement!$I$9:$J$26</definedName>
    <definedName name="CatBNo" localSheetId="5">#REF!</definedName>
    <definedName name="CatBNo">#REF!</definedName>
    <definedName name="CatBNo1">[130]Netstatement!$I$9:$I$26</definedName>
    <definedName name="category" localSheetId="5">#REF!</definedName>
    <definedName name="category">#REF!</definedName>
    <definedName name="CategoryLookup" localSheetId="5">OFFSET(#REF!,0,0,COUNTA(#REF!),2)</definedName>
    <definedName name="CategoryLookup">OFFSET(#REF!,0,0,COUNTA(#REF!),2)</definedName>
    <definedName name="CatEyes" localSheetId="8">#REF!</definedName>
    <definedName name="CatEyes" localSheetId="5">#REF!</definedName>
    <definedName name="CatEyes" localSheetId="10">#REF!</definedName>
    <definedName name="CatEyes">#REF!</definedName>
    <definedName name="Caùp_ñoàng_traàn_75mm2" localSheetId="8">#REF!</definedName>
    <definedName name="Caùp_ñoàng_traàn_75mm2" localSheetId="10">#REF!</definedName>
    <definedName name="Caùp_ñoàng_traàn_75mm2">#REF!</definedName>
    <definedName name="cb0hr" localSheetId="8">IF(OR(#REF!="",#REF!&lt;&gt;#REF!,'Hardscape Pavers Progress'!beastmark+'Hardscape Pavers Progress'!bwestmark=0),"",'Hardscape Pavers Progress'!beastmark+'Hardscape Pavers Progress'!bwestmark)</definedName>
    <definedName name="cb0hr" localSheetId="3">IF(OR(#REF!="",#REF!&lt;&gt;#REF!,beastmark+bwestmark=0),"",beastmark+bwestmark)</definedName>
    <definedName name="cb0hr" localSheetId="5">IF(OR(#REF!="",#REF!&lt;&gt;#REF!,'Irrigation System Breakdown'!beastmark+'Irrigation System Breakdown'!bwestmark=0),"",'Irrigation System Breakdown'!beastmark+'Irrigation System Breakdown'!bwestmark)</definedName>
    <definedName name="cb0hr" localSheetId="10">IF(OR(#REF!="",#REF!&lt;&gt;#REF!,'Softscape BOQ'!beastmark+'Softscape BOQ'!bwestmark=0),"",'Softscape BOQ'!beastmark+'Softscape BOQ'!bwestmark)</definedName>
    <definedName name="cb0hr">IF(OR(#REF!="",#REF!&lt;&gt;#REF!,beastmark+bwestmark=0),"",beastmark+bwestmark)</definedName>
    <definedName name="cb1hr" localSheetId="8">IF(OR(#REF!="",#REF!&lt;&gt;#REF!,'Hardscape Pavers Progress'!beastmark+'Hardscape Pavers Progress'!bwestmark=0),"",'Hardscape Pavers Progress'!beastmark+'Hardscape Pavers Progress'!bwestmark)</definedName>
    <definedName name="cb1hr" localSheetId="3">IF(OR(#REF!="",#REF!&lt;&gt;#REF!,beastmark+bwestmark=0),"",beastmark+bwestmark)</definedName>
    <definedName name="cb1hr" localSheetId="5">IF(OR(#REF!="",#REF!&lt;&gt;#REF!,'Irrigation System Breakdown'!beastmark+'Irrigation System Breakdown'!bwestmark=0),"",'Irrigation System Breakdown'!beastmark+'Irrigation System Breakdown'!bwestmark)</definedName>
    <definedName name="cb1hr" localSheetId="10">IF(OR(#REF!="",#REF!&lt;&gt;#REF!,'Softscape BOQ'!beastmark+'Softscape BOQ'!bwestmark=0),"",'Softscape BOQ'!beastmark+'Softscape BOQ'!bwestmark)</definedName>
    <definedName name="cb1hr">IF(OR(#REF!="",#REF!&lt;&gt;#REF!,beastmark+bwestmark=0),"",beastmark+bwestmark)</definedName>
    <definedName name="cb2hr" localSheetId="8">IF(OR(#REF!="",#REF!&lt;&gt;#REF!,'Hardscape Pavers Progress'!beastmark+'Hardscape Pavers Progress'!bwestmark=0),"",'Hardscape Pavers Progress'!beastmark+'Hardscape Pavers Progress'!bwestmark)</definedName>
    <definedName name="cb2hr" localSheetId="3">IF(OR(#REF!="",#REF!&lt;&gt;#REF!,beastmark+bwestmark=0),"",beastmark+bwestmark)</definedName>
    <definedName name="cb2hr" localSheetId="5">IF(OR(#REF!="",#REF!&lt;&gt;#REF!,'Irrigation System Breakdown'!beastmark+'Irrigation System Breakdown'!bwestmark=0),"",'Irrigation System Breakdown'!beastmark+'Irrigation System Breakdown'!bwestmark)</definedName>
    <definedName name="cb2hr" localSheetId="10">IF(OR(#REF!="",#REF!&lt;&gt;#REF!,'Softscape BOQ'!beastmark+'Softscape BOQ'!bwestmark=0),"",'Softscape BOQ'!beastmark+'Softscape BOQ'!bwestmark)</definedName>
    <definedName name="cb2hr">IF(OR(#REF!="",#REF!&lt;&gt;#REF!,beastmark+bwestmark=0),"",beastmark+bwestmark)</definedName>
    <definedName name="cbg">'[57]ACAD Finishes'!$D$28</definedName>
    <definedName name="cbgl1" localSheetId="8">#REF!</definedName>
    <definedName name="cbgl1" localSheetId="5">#REF!</definedName>
    <definedName name="cbgl1" localSheetId="10">#REF!</definedName>
    <definedName name="cbgl1">#REF!</definedName>
    <definedName name="cbgl2" localSheetId="8">#REF!</definedName>
    <definedName name="cbgl2" localSheetId="10">#REF!</definedName>
    <definedName name="cbgl2">#REF!</definedName>
    <definedName name="cbgl3" localSheetId="8">#REF!</definedName>
    <definedName name="cbgl3" localSheetId="10">#REF!</definedName>
    <definedName name="cbgl3">#REF!</definedName>
    <definedName name="cbgl4" localSheetId="8">#REF!</definedName>
    <definedName name="cbgl4" localSheetId="10">#REF!</definedName>
    <definedName name="cbgl4">#REF!</definedName>
    <definedName name="CC" localSheetId="8">#REF!</definedName>
    <definedName name="CC" localSheetId="10">#REF!</definedName>
    <definedName name="CC">#REF!</definedName>
    <definedName name="cc___0">#REF!</definedName>
    <definedName name="cc___0___0">"$#REF!.$#REF!$#REF!"</definedName>
    <definedName name="cc___0___3">"$#REF!.$#REF!$#REF!"</definedName>
    <definedName name="cc___0___4">"$#REF!.$#REF!$#REF!"</definedName>
    <definedName name="cc___2" localSheetId="5">#REF!</definedName>
    <definedName name="cc___2">#REF!</definedName>
    <definedName name="cc___2___0">"$#REF!.$#REF!$#REF!"</definedName>
    <definedName name="cc___2___3">"$#REF!.$#REF!$#REF!"</definedName>
    <definedName name="cc___3" localSheetId="5">#REF!</definedName>
    <definedName name="cc___3">#REF!</definedName>
    <definedName name="cc___3___0">"$#REF!.$#REF!$#REF!"</definedName>
    <definedName name="cc___3___3">"$#REF!.$#REF!$#REF!"</definedName>
    <definedName name="cc___3___4">"$#REF!.$#REF!$#REF!"</definedName>
    <definedName name="cc___4" localSheetId="5">#REF!</definedName>
    <definedName name="cc___4">#REF!</definedName>
    <definedName name="cc___4___0">"$#REF!.$#REF!$#REF!"</definedName>
    <definedName name="cc___4___3">"$#REF!.$#REF!$#REF!"</definedName>
    <definedName name="cc___7">"$#REF!.$#REF!$#REF!"</definedName>
    <definedName name="CC_22" localSheetId="5">#REF!</definedName>
    <definedName name="CC_22">#REF!</definedName>
    <definedName name="CC11A">'[106]11A'!$A$1:$W$65536</definedName>
    <definedName name="CC11B">'[106]11B '!$A$1:$U$65536</definedName>
    <definedName name="CC12A">'[106]12A'!$A$1:$U$65536</definedName>
    <definedName name="CC12B">'[106]12B'!$A$1:$U$65536</definedName>
    <definedName name="CC2A">'[106]2A'!$A$1:$V$65536</definedName>
    <definedName name="CC2B">'[106]2B'!$A$1:$V$65536</definedName>
    <definedName name="CC2C">'[106]2C'!$A$1:$V$65536</definedName>
    <definedName name="CC2D">'[106]2D'!$A$1:$V$65536</definedName>
    <definedName name="CC2E">'[106]2E'!$A$1:$V$65536</definedName>
    <definedName name="CC2F">'[106]2F'!$A$1:$V$65536</definedName>
    <definedName name="CC2G">'[106]2G'!$A$1:$V$65536</definedName>
    <definedName name="CC2H">'[106]2H'!$A$1:$V$65536</definedName>
    <definedName name="CC3A">'[106]3A'!$A$1:$V$65536</definedName>
    <definedName name="CC3B">'[106]3B'!$A$1:$V$65536</definedName>
    <definedName name="CC4a">'[106]4'!$A$1:$U$65536</definedName>
    <definedName name="CC5a" localSheetId="8">#REF!</definedName>
    <definedName name="CC5a" localSheetId="5">#REF!</definedName>
    <definedName name="CC5a" localSheetId="10">#REF!</definedName>
    <definedName name="CC5a">#REF!</definedName>
    <definedName name="CC5a1" localSheetId="8">#REF!</definedName>
    <definedName name="CC5a1" localSheetId="10">#REF!</definedName>
    <definedName name="CC5a1">#REF!</definedName>
    <definedName name="CC6A">'[106]6A'!$A$1:$V$65536</definedName>
    <definedName name="CC6B">'[106]6B'!$A$1:$V$65536</definedName>
    <definedName name="CC7A">'[106]7A'!$A$1:$U$65536</definedName>
    <definedName name="CC7B">'[106]7B'!$A$1:$U$65536</definedName>
    <definedName name="CC8A">'[106]8A'!$A$1:$U$65536</definedName>
    <definedName name="CC8B">'[106]8B'!$A$1:$U$65536</definedName>
    <definedName name="CC9A">'[106]9A'!$A$1:$U$65536</definedName>
    <definedName name="CC9B">'[106]9B'!$A$1:$U$65536</definedName>
    <definedName name="CC9C">'[106]9C'!$A$1:$U$65536</definedName>
    <definedName name="CC9D">'[106]9D'!$A$1:$U$65536</definedName>
    <definedName name="CC9E">'[106]9E'!$A$1:$U$65536</definedName>
    <definedName name="CC9F">'[106]9F'!$A$1:$U$65536</definedName>
    <definedName name="CC9G">'[106]9G'!$A$1:$U$65536</definedName>
    <definedName name="CC9H">'[106]9H'!$A$1:$U$65536</definedName>
    <definedName name="CC9I">'[106]9I'!$A$1:$U$65536</definedName>
    <definedName name="CC9J">'[106]9J'!$A$1:$U$65536</definedName>
    <definedName name="CC9K">'[106]9K'!$A$1:$U$65536</definedName>
    <definedName name="CCC" localSheetId="8">#REF!</definedName>
    <definedName name="CCC" localSheetId="10">#REF!</definedName>
    <definedName name="CCC">#N/A</definedName>
    <definedName name="CCCC">#N/A</definedName>
    <definedName name="cccc_1" localSheetId="3" hidden="1">{#N/A,#N/A,FALSE,"估價單  (3)"}</definedName>
    <definedName name="cccc_1" localSheetId="5" hidden="1">{#N/A,#N/A,FALSE,"估價單  (3)"}</definedName>
    <definedName name="cccc_1" hidden="1">{#N/A,#N/A,FALSE,"估價單  (3)"}</definedName>
    <definedName name="cccc_2" localSheetId="3" hidden="1">{#N/A,#N/A,FALSE,"估價單  (3)"}</definedName>
    <definedName name="cccc_2" localSheetId="5" hidden="1">{#N/A,#N/A,FALSE,"估價單  (3)"}</definedName>
    <definedName name="cccc_2" hidden="1">{#N/A,#N/A,FALSE,"估價單  (3)"}</definedName>
    <definedName name="cccc_3" localSheetId="3" hidden="1">{#N/A,#N/A,FALSE,"估價單  (3)"}</definedName>
    <definedName name="cccc_3" localSheetId="5" hidden="1">{#N/A,#N/A,FALSE,"估價單  (3)"}</definedName>
    <definedName name="cccc_3" hidden="1">{#N/A,#N/A,FALSE,"估價單  (3)"}</definedName>
    <definedName name="cccc_4" localSheetId="3" hidden="1">{#N/A,#N/A,FALSE,"估價單  (3)"}</definedName>
    <definedName name="cccc_4" localSheetId="5" hidden="1">{#N/A,#N/A,FALSE,"估價單  (3)"}</definedName>
    <definedName name="cccc_4" hidden="1">{#N/A,#N/A,FALSE,"估價單  (3)"}</definedName>
    <definedName name="cccc_5" localSheetId="3" hidden="1">{#N/A,#N/A,FALSE,"估價單  (3)"}</definedName>
    <definedName name="cccc_5" localSheetId="5" hidden="1">{#N/A,#N/A,FALSE,"估價單  (3)"}</definedName>
    <definedName name="cccc_5" hidden="1">{#N/A,#N/A,FALSE,"估價單  (3)"}</definedName>
    <definedName name="ccccc" localSheetId="8">#REF!</definedName>
    <definedName name="ccccc" localSheetId="5">#REF!</definedName>
    <definedName name="ccccc" localSheetId="10">#REF!</definedName>
    <definedName name="ccccc">#REF!</definedName>
    <definedName name="cccccccc" localSheetId="5">#REF!</definedName>
    <definedName name="cccccccc">#REF!</definedName>
    <definedName name="CCNK" localSheetId="8">[131]QMCT!#REF!</definedName>
    <definedName name="CCNK" localSheetId="5">[131]QMCT!#REF!</definedName>
    <definedName name="CCNK" localSheetId="10">[131]QMCT!#REF!</definedName>
    <definedName name="CCNK">[131]QMCT!#REF!</definedName>
    <definedName name="ccolagl" localSheetId="8">#REF!</definedName>
    <definedName name="ccolagl" localSheetId="5">#REF!</definedName>
    <definedName name="ccolagl" localSheetId="10">#REF!</definedName>
    <definedName name="ccolagl">#REF!</definedName>
    <definedName name="ccPC" localSheetId="5">#REF!</definedName>
    <definedName name="ccPC">#REF!</definedName>
    <definedName name="CCR" localSheetId="8" hidden="1">{#N/A,#N/A,TRUE,"Cover";#N/A,#N/A,TRUE,"Conts";#N/A,#N/A,TRUE,"VOS";#N/A,#N/A,TRUE,"Warrington";#N/A,#N/A,TRUE,"Widnes"}</definedName>
    <definedName name="CCR" localSheetId="3" hidden="1">{#N/A,#N/A,TRUE,"Cover";#N/A,#N/A,TRUE,"Conts";#N/A,#N/A,TRUE,"VOS";#N/A,#N/A,TRUE,"Warrington";#N/A,#N/A,TRUE,"Widnes"}</definedName>
    <definedName name="CCR" localSheetId="5" hidden="1">{#N/A,#N/A,TRUE,"Cover";#N/A,#N/A,TRUE,"Conts";#N/A,#N/A,TRUE,"VOS";#N/A,#N/A,TRUE,"Warrington";#N/A,#N/A,TRUE,"Widnes"}</definedName>
    <definedName name="CCR" localSheetId="10" hidden="1">{#N/A,#N/A,TRUE,"Cover";#N/A,#N/A,TRUE,"Conts";#N/A,#N/A,TRUE,"VOS";#N/A,#N/A,TRUE,"Warrington";#N/A,#N/A,TRUE,"Widnes"}</definedName>
    <definedName name="CCR" hidden="1">{#N/A,#N/A,TRUE,"Cover";#N/A,#N/A,TRUE,"Conts";#N/A,#N/A,TRUE,"VOS";#N/A,#N/A,TRUE,"Warrington";#N/A,#N/A,TRUE,"Widnes"}</definedName>
    <definedName name="CCR_1" localSheetId="3" hidden="1">{#N/A,#N/A,TRUE,"Cover";#N/A,#N/A,TRUE,"Conts";#N/A,#N/A,TRUE,"VOS";#N/A,#N/A,TRUE,"Warrington";#N/A,#N/A,TRUE,"Widnes"}</definedName>
    <definedName name="CCR_1" localSheetId="5" hidden="1">{#N/A,#N/A,TRUE,"Cover";#N/A,#N/A,TRUE,"Conts";#N/A,#N/A,TRUE,"VOS";#N/A,#N/A,TRUE,"Warrington";#N/A,#N/A,TRUE,"Widnes"}</definedName>
    <definedName name="CCR_1" hidden="1">{#N/A,#N/A,TRUE,"Cover";#N/A,#N/A,TRUE,"Conts";#N/A,#N/A,TRUE,"VOS";#N/A,#N/A,TRUE,"Warrington";#N/A,#N/A,TRUE,"Widnes"}</definedName>
    <definedName name="CCR_2" localSheetId="3" hidden="1">{#N/A,#N/A,TRUE,"Cover";#N/A,#N/A,TRUE,"Conts";#N/A,#N/A,TRUE,"VOS";#N/A,#N/A,TRUE,"Warrington";#N/A,#N/A,TRUE,"Widnes"}</definedName>
    <definedName name="CCR_2" localSheetId="5" hidden="1">{#N/A,#N/A,TRUE,"Cover";#N/A,#N/A,TRUE,"Conts";#N/A,#N/A,TRUE,"VOS";#N/A,#N/A,TRUE,"Warrington";#N/A,#N/A,TRUE,"Widnes"}</definedName>
    <definedName name="CCR_2" hidden="1">{#N/A,#N/A,TRUE,"Cover";#N/A,#N/A,TRUE,"Conts";#N/A,#N/A,TRUE,"VOS";#N/A,#N/A,TRUE,"Warrington";#N/A,#N/A,TRUE,"Widnes"}</definedName>
    <definedName name="CCR_3" localSheetId="3" hidden="1">{#N/A,#N/A,TRUE,"Cover";#N/A,#N/A,TRUE,"Conts";#N/A,#N/A,TRUE,"VOS";#N/A,#N/A,TRUE,"Warrington";#N/A,#N/A,TRUE,"Widnes"}</definedName>
    <definedName name="CCR_3" localSheetId="5" hidden="1">{#N/A,#N/A,TRUE,"Cover";#N/A,#N/A,TRUE,"Conts";#N/A,#N/A,TRUE,"VOS";#N/A,#N/A,TRUE,"Warrington";#N/A,#N/A,TRUE,"Widnes"}</definedName>
    <definedName name="CCR_3" hidden="1">{#N/A,#N/A,TRUE,"Cover";#N/A,#N/A,TRUE,"Conts";#N/A,#N/A,TRUE,"VOS";#N/A,#N/A,TRUE,"Warrington";#N/A,#N/A,TRUE,"Widnes"}</definedName>
    <definedName name="CCR_4" localSheetId="3" hidden="1">{#N/A,#N/A,TRUE,"Cover";#N/A,#N/A,TRUE,"Conts";#N/A,#N/A,TRUE,"VOS";#N/A,#N/A,TRUE,"Warrington";#N/A,#N/A,TRUE,"Widnes"}</definedName>
    <definedName name="CCR_4" localSheetId="5" hidden="1">{#N/A,#N/A,TRUE,"Cover";#N/A,#N/A,TRUE,"Conts";#N/A,#N/A,TRUE,"VOS";#N/A,#N/A,TRUE,"Warrington";#N/A,#N/A,TRUE,"Widnes"}</definedName>
    <definedName name="CCR_4" hidden="1">{#N/A,#N/A,TRUE,"Cover";#N/A,#N/A,TRUE,"Conts";#N/A,#N/A,TRUE,"VOS";#N/A,#N/A,TRUE,"Warrington";#N/A,#N/A,TRUE,"Widnes"}</definedName>
    <definedName name="CCR_5" localSheetId="3" hidden="1">{#N/A,#N/A,TRUE,"Cover";#N/A,#N/A,TRUE,"Conts";#N/A,#N/A,TRUE,"VOS";#N/A,#N/A,TRUE,"Warrington";#N/A,#N/A,TRUE,"Widnes"}</definedName>
    <definedName name="CCR_5" localSheetId="5" hidden="1">{#N/A,#N/A,TRUE,"Cover";#N/A,#N/A,TRUE,"Conts";#N/A,#N/A,TRUE,"VOS";#N/A,#N/A,TRUE,"Warrington";#N/A,#N/A,TRUE,"Widnes"}</definedName>
    <definedName name="CCR_5" hidden="1">{#N/A,#N/A,TRUE,"Cover";#N/A,#N/A,TRUE,"Conts";#N/A,#N/A,TRUE,"VOS";#N/A,#N/A,TRUE,"Warrington";#N/A,#N/A,TRUE,"Widnes"}</definedName>
    <definedName name="CCS" localSheetId="8">#REF!</definedName>
    <definedName name="CCS" localSheetId="10">#REF!</definedName>
    <definedName name="CCS">#N/A</definedName>
    <definedName name="CCT">#REF!</definedName>
    <definedName name="ccyjytyxtyx">#N/A</definedName>
    <definedName name="CCYYXY">#N/A</definedName>
    <definedName name="CD" localSheetId="8">#REF!</definedName>
    <definedName name="cd" localSheetId="5">#REF!</definedName>
    <definedName name="CD" localSheetId="10">#REF!</definedName>
    <definedName name="cd">#REF!</definedName>
    <definedName name="CDAY" localSheetId="8">#REF!</definedName>
    <definedName name="CDAY" localSheetId="10">#REF!</definedName>
    <definedName name="CDAY">#REF!</definedName>
    <definedName name="CDB">#REF!</definedName>
    <definedName name="cdds">'[132]RA-markate'!$A$389:$B$1034</definedName>
    <definedName name="cdf" localSheetId="5">#REF!</definedName>
    <definedName name="cdf">#REF!</definedName>
    <definedName name="Cdnum" localSheetId="8">#REF!</definedName>
    <definedName name="Cdnum" localSheetId="5">#REF!</definedName>
    <definedName name="Cdnum" localSheetId="10">#REF!</definedName>
    <definedName name="Cdnum">#REF!</definedName>
    <definedName name="ceastmark" localSheetId="8">IF(#REF!="","",IF(#REF!="C",#REF!*#REF!*#REF!*#REF!,0))</definedName>
    <definedName name="ceastmark" localSheetId="5">IF(#REF!="","",IF(#REF!="C",#REF!*#REF!*#REF!*#REF!,0))</definedName>
    <definedName name="ceastmark" localSheetId="10">IF(#REF!="","",IF(#REF!="C",#REF!*#REF!*#REF!*#REF!,0))</definedName>
    <definedName name="ceastmark">IF(#REF!="","",IF(#REF!="C",#REF!*#REF!*#REF!*#REF!,0))</definedName>
    <definedName name="Ceiling" localSheetId="8">#REF!</definedName>
    <definedName name="ceiling" localSheetId="5">#REF!</definedName>
    <definedName name="Ceiling" localSheetId="10">#REF!</definedName>
    <definedName name="ceiling">#REF!</definedName>
    <definedName name="CEILING__FINISHES" localSheetId="5">'[123]Build-up'!#REF!</definedName>
    <definedName name="CEILING__FINISHES">'[123]Build-up'!#REF!</definedName>
    <definedName name="Ceiling_Fin">'[133]Fin Sum'!$H$1:$H$26</definedName>
    <definedName name="Ceiling_Finish">'[134]Data sheet'!$B$30:$B$38</definedName>
    <definedName name="Ceiling_Finishes" localSheetId="5">#REF!</definedName>
    <definedName name="Ceiling_Finishes">#REF!</definedName>
    <definedName name="Ceiling_Painting" localSheetId="5">#REF!</definedName>
    <definedName name="Ceiling_Painting">#REF!</definedName>
    <definedName name="Ceiling_Plaster" localSheetId="5">#REF!</definedName>
    <definedName name="Ceiling_Plaster">#REF!</definedName>
    <definedName name="Ceiling_speaker">#REF!</definedName>
    <definedName name="Ceiling_Speaker_Unsupervised">#REF!</definedName>
    <definedName name="ceiling1" localSheetId="8">#REF!</definedName>
    <definedName name="ceiling1" localSheetId="10">#REF!</definedName>
    <definedName name="ceiling1">#REF!</definedName>
    <definedName name="ceiling2" localSheetId="8">#REF!</definedName>
    <definedName name="ceiling2" localSheetId="10">#REF!</definedName>
    <definedName name="ceiling2">#REF!</definedName>
    <definedName name="CeilingFinishes" localSheetId="5">'[79]Ra  stair'!#REF!</definedName>
    <definedName name="CeilingFinishes">'[79]Ra  stair'!#REF!</definedName>
    <definedName name="Ceilings">[107]BOQ!$C$359</definedName>
    <definedName name="CEILINGS_AND_BU">'[135]new ext'!#REF!</definedName>
    <definedName name="Cell_Length_X" localSheetId="5">#REF!</definedName>
    <definedName name="Cell_Length_X">#REF!</definedName>
    <definedName name="Cell_length_Y" localSheetId="5">#REF!</definedName>
    <definedName name="Cell_length_Y">#REF!</definedName>
    <definedName name="cellper" localSheetId="8">#REF!</definedName>
    <definedName name="cellper" localSheetId="10">#REF!</definedName>
    <definedName name="cellper">#REF!</definedName>
    <definedName name="celltips_area">#REF!</definedName>
    <definedName name="Cement">#REF!</definedName>
    <definedName name="CEMS_SYS" localSheetId="8">#REF!</definedName>
    <definedName name="CEMS_SYS" localSheetId="10">#REF!</definedName>
    <definedName name="CEMS_SYS">#REF!</definedName>
    <definedName name="Central_Services" localSheetId="5">[79]Detail!#REF!</definedName>
    <definedName name="Central_Services">[79]Detail!#REF!</definedName>
    <definedName name="CEquip" localSheetId="8">#REF!*#REF!</definedName>
    <definedName name="CEquip" localSheetId="5">#REF!*#REF!</definedName>
    <definedName name="CEquip" localSheetId="10">#REF!*#REF!</definedName>
    <definedName name="CEquip">#REF!*#REF!</definedName>
    <definedName name="CEquip_1" localSheetId="5">#REF!*#REF!</definedName>
    <definedName name="CEquip_1">#REF!*#REF!</definedName>
    <definedName name="CEquip_2">#REF!*#REF!</definedName>
    <definedName name="CEquip_3">#REF!*#REF!</definedName>
    <definedName name="CEquip_4">#REF!*#REF!</definedName>
    <definedName name="CEquip_5">#REF!*#REF!</definedName>
    <definedName name="Ceramic_FLooring">#REF!</definedName>
    <definedName name="Ceramic_Wall_Tiles">#REF!</definedName>
    <definedName name="CertAmt" localSheetId="8">#REF!</definedName>
    <definedName name="CertAmt" localSheetId="10">#REF!</definedName>
    <definedName name="CertAmt">#REF!</definedName>
    <definedName name="Certi_unitprice">#REF!</definedName>
    <definedName name="Certi_unitprice_h">#REF!</definedName>
    <definedName name="Certi_unitprice_u">#REF!</definedName>
    <definedName name="CF">#REF!</definedName>
    <definedName name="CFAN">#REF!</definedName>
    <definedName name="cfb" localSheetId="8">#REF!</definedName>
    <definedName name="cfb" localSheetId="10">#REF!</definedName>
    <definedName name="cfb">#REF!</definedName>
    <definedName name="cfbeams" localSheetId="8">#REF!</definedName>
    <definedName name="cfbeams" localSheetId="10">#REF!</definedName>
    <definedName name="cfbeams">#REF!</definedName>
    <definedName name="CFS" localSheetId="8" hidden="1">{#N/A,#N/A,TRUE,"Cover";#N/A,#N/A,TRUE,"Conts";#N/A,#N/A,TRUE,"VOS";#N/A,#N/A,TRUE,"Warrington";#N/A,#N/A,TRUE,"Widnes"}</definedName>
    <definedName name="CFS" localSheetId="3" hidden="1">{#N/A,#N/A,TRUE,"Cover";#N/A,#N/A,TRUE,"Conts";#N/A,#N/A,TRUE,"VOS";#N/A,#N/A,TRUE,"Warrington";#N/A,#N/A,TRUE,"Widnes"}</definedName>
    <definedName name="CFS" localSheetId="5" hidden="1">{#N/A,#N/A,TRUE,"Cover";#N/A,#N/A,TRUE,"Conts";#N/A,#N/A,TRUE,"VOS";#N/A,#N/A,TRUE,"Warrington";#N/A,#N/A,TRUE,"Widnes"}</definedName>
    <definedName name="CFS" localSheetId="10" hidden="1">{#N/A,#N/A,TRUE,"Cover";#N/A,#N/A,TRUE,"Conts";#N/A,#N/A,TRUE,"VOS";#N/A,#N/A,TRUE,"Warrington";#N/A,#N/A,TRUE,"Widnes"}</definedName>
    <definedName name="CFS" hidden="1">{#N/A,#N/A,TRUE,"Cover";#N/A,#N/A,TRUE,"Conts";#N/A,#N/A,TRUE,"VOS";#N/A,#N/A,TRUE,"Warrington";#N/A,#N/A,TRUE,"Widnes"}</definedName>
    <definedName name="CFS_2" localSheetId="3" hidden="1">{#N/A,#N/A,TRUE,"Cover";#N/A,#N/A,TRUE,"Conts";#N/A,#N/A,TRUE,"VOS";#N/A,#N/A,TRUE,"Warrington";#N/A,#N/A,TRUE,"Widnes"}</definedName>
    <definedName name="CFS_2" localSheetId="5" hidden="1">{#N/A,#N/A,TRUE,"Cover";#N/A,#N/A,TRUE,"Conts";#N/A,#N/A,TRUE,"VOS";#N/A,#N/A,TRUE,"Warrington";#N/A,#N/A,TRUE,"Widnes"}</definedName>
    <definedName name="CFS_2" hidden="1">{#N/A,#N/A,TRUE,"Cover";#N/A,#N/A,TRUE,"Conts";#N/A,#N/A,TRUE,"VOS";#N/A,#N/A,TRUE,"Warrington";#N/A,#N/A,TRUE,"Widnes"}</definedName>
    <definedName name="CFS_3" localSheetId="3" hidden="1">{#N/A,#N/A,TRUE,"Cover";#N/A,#N/A,TRUE,"Conts";#N/A,#N/A,TRUE,"VOS";#N/A,#N/A,TRUE,"Warrington";#N/A,#N/A,TRUE,"Widnes"}</definedName>
    <definedName name="CFS_3" localSheetId="5" hidden="1">{#N/A,#N/A,TRUE,"Cover";#N/A,#N/A,TRUE,"Conts";#N/A,#N/A,TRUE,"VOS";#N/A,#N/A,TRUE,"Warrington";#N/A,#N/A,TRUE,"Widnes"}</definedName>
    <definedName name="CFS_3" hidden="1">{#N/A,#N/A,TRUE,"Cover";#N/A,#N/A,TRUE,"Conts";#N/A,#N/A,TRUE,"VOS";#N/A,#N/A,TRUE,"Warrington";#N/A,#N/A,TRUE,"Widnes"}</definedName>
    <definedName name="CFS_4" localSheetId="3" hidden="1">{#N/A,#N/A,TRUE,"Cover";#N/A,#N/A,TRUE,"Conts";#N/A,#N/A,TRUE,"VOS";#N/A,#N/A,TRUE,"Warrington";#N/A,#N/A,TRUE,"Widnes"}</definedName>
    <definedName name="CFS_4" localSheetId="5" hidden="1">{#N/A,#N/A,TRUE,"Cover";#N/A,#N/A,TRUE,"Conts";#N/A,#N/A,TRUE,"VOS";#N/A,#N/A,TRUE,"Warrington";#N/A,#N/A,TRUE,"Widnes"}</definedName>
    <definedName name="CFS_4" hidden="1">{#N/A,#N/A,TRUE,"Cover";#N/A,#N/A,TRUE,"Conts";#N/A,#N/A,TRUE,"VOS";#N/A,#N/A,TRUE,"Warrington";#N/A,#N/A,TRUE,"Widnes"}</definedName>
    <definedName name="CFS_5" localSheetId="3" hidden="1">{#N/A,#N/A,TRUE,"Cover";#N/A,#N/A,TRUE,"Conts";#N/A,#N/A,TRUE,"VOS";#N/A,#N/A,TRUE,"Warrington";#N/A,#N/A,TRUE,"Widnes"}</definedName>
    <definedName name="CFS_5" localSheetId="5" hidden="1">{#N/A,#N/A,TRUE,"Cover";#N/A,#N/A,TRUE,"Conts";#N/A,#N/A,TRUE,"VOS";#N/A,#N/A,TRUE,"Warrington";#N/A,#N/A,TRUE,"Widnes"}</definedName>
    <definedName name="CFS_5" hidden="1">{#N/A,#N/A,TRUE,"Cover";#N/A,#N/A,TRUE,"Conts";#N/A,#N/A,TRUE,"VOS";#N/A,#N/A,TRUE,"Warrington";#N/A,#N/A,TRUE,"Widnes"}</definedName>
    <definedName name="cfsalb" localSheetId="8">#REF!</definedName>
    <definedName name="cfsalb" localSheetId="5">#REF!</definedName>
    <definedName name="cfsalb" localSheetId="10">#REF!</definedName>
    <definedName name="cfsalb">#REF!</definedName>
    <definedName name="cfslab" localSheetId="8">#REF!</definedName>
    <definedName name="cfslab" localSheetId="10">#REF!</definedName>
    <definedName name="cfslab">#REF!</definedName>
    <definedName name="Cft">[102]Ash!#REF!</definedName>
    <definedName name="cg" localSheetId="5">'[136]Entrance (C)'!#REF!</definedName>
    <definedName name="cg">'[136]Entrance (C)'!#REF!</definedName>
    <definedName name="cgbgcfbhfg">#N/A</definedName>
    <definedName name="cgfdxgdfs">#N/A</definedName>
    <definedName name="CH.J" localSheetId="5">#REF!</definedName>
    <definedName name="CH.J">#REF!</definedName>
    <definedName name="CHAMI" localSheetId="3">IF([0]!Loan_Amount*[0]!Interest_Rate*[0]!Loan_Years*[0]!Loan_Start&gt;0,1,0)</definedName>
    <definedName name="CHAMI" localSheetId="5">IF('Irrigation System Breakdown'!Loan_Amount*'Irrigation System Breakdown'!Interest_Rate*'Irrigation System Breakdown'!Loan_Years*'Irrigation System Breakdown'!Loan_Start&gt;0,1,0)</definedName>
    <definedName name="CHAMI">IF([0]!Loan_Amount*[0]!Interest_Rate*[0]!Loan_Years*[0]!Loan_Start&gt;0,1,0)</definedName>
    <definedName name="CHAMINDA" localSheetId="3">IF('Irrigation System '!Values_Entered,Header_Row+'Irrigation System '!Number_of_Payments,Header_Row)</definedName>
    <definedName name="CHAMINDA" localSheetId="5">IF('Irrigation System Breakdown'!Values_Entered,Header_Row+'Irrigation System Breakdown'!Number_of_Payments,Header_Row)</definedName>
    <definedName name="CHAMINDA">IF([0]!Values_Entered,Header_Row+[0]!Number_of_Payments,Header_Row)</definedName>
    <definedName name="change" localSheetId="8">#REF!</definedName>
    <definedName name="change" localSheetId="5">#REF!</definedName>
    <definedName name="change" localSheetId="10">#REF!</definedName>
    <definedName name="change">#REF!</definedName>
    <definedName name="change_year" localSheetId="8">#REF!</definedName>
    <definedName name="change_year" localSheetId="10">#REF!</definedName>
    <definedName name="change_year">#REF!</definedName>
    <definedName name="ChangeBy">#REF!</definedName>
    <definedName name="ChangeBy_4">#REF!</definedName>
    <definedName name="ChangeBy_4_1">#REF!</definedName>
    <definedName name="ChangeBy_6">#REF!</definedName>
    <definedName name="ChangeDate">#REF!</definedName>
    <definedName name="ChangeDate_4">#REF!</definedName>
    <definedName name="ChangeDate_4_1">#REF!</definedName>
    <definedName name="ChangeDate_6">#REF!</definedName>
    <definedName name="Charghands">'[105]1020'!$G$35</definedName>
    <definedName name="chart" localSheetId="8">#REF!</definedName>
    <definedName name="chart" localSheetId="5">#REF!</definedName>
    <definedName name="chart" localSheetId="10">#REF!</definedName>
    <definedName name="chart">#REF!</definedName>
    <definedName name="ChartData_Monthly" localSheetId="5">#REF!</definedName>
    <definedName name="ChartData_Monthly">#REF!</definedName>
    <definedName name="ChartData_Weekly">#REF!</definedName>
    <definedName name="CHARTMONTH">'[122]Budget By Month'!$AA$26:$AC$41</definedName>
    <definedName name="check" localSheetId="8">#REF!</definedName>
    <definedName name="check" localSheetId="3">City&amp;" "&amp;State</definedName>
    <definedName name="check" localSheetId="5">City&amp;" "&amp;State</definedName>
    <definedName name="check" localSheetId="10">#REF!</definedName>
    <definedName name="check">City&amp;" "&amp;State</definedName>
    <definedName name="check_1" localSheetId="3" hidden="1">{#N/A,#N/A,FALSE,"估價單  (3)"}</definedName>
    <definedName name="check_1" localSheetId="5" hidden="1">{#N/A,#N/A,FALSE,"估價單  (3)"}</definedName>
    <definedName name="check_1" hidden="1">{#N/A,#N/A,FALSE,"估價單  (3)"}</definedName>
    <definedName name="check_2" localSheetId="3" hidden="1">{#N/A,#N/A,FALSE,"估價單  (3)"}</definedName>
    <definedName name="check_2" localSheetId="5" hidden="1">{#N/A,#N/A,FALSE,"估價單  (3)"}</definedName>
    <definedName name="check_2" hidden="1">{#N/A,#N/A,FALSE,"估價單  (3)"}</definedName>
    <definedName name="check_3" localSheetId="3" hidden="1">{#N/A,#N/A,FALSE,"估價單  (3)"}</definedName>
    <definedName name="check_3" localSheetId="5" hidden="1">{#N/A,#N/A,FALSE,"估價單  (3)"}</definedName>
    <definedName name="check_3" hidden="1">{#N/A,#N/A,FALSE,"估價單  (3)"}</definedName>
    <definedName name="check_4" localSheetId="3" hidden="1">{#N/A,#N/A,FALSE,"估價單  (3)"}</definedName>
    <definedName name="check_4" localSheetId="5" hidden="1">{#N/A,#N/A,FALSE,"估價單  (3)"}</definedName>
    <definedName name="check_4" hidden="1">{#N/A,#N/A,FALSE,"估價單  (3)"}</definedName>
    <definedName name="check_5" localSheetId="3" hidden="1">{#N/A,#N/A,FALSE,"估價單  (3)"}</definedName>
    <definedName name="check_5" localSheetId="5" hidden="1">{#N/A,#N/A,FALSE,"估價單  (3)"}</definedName>
    <definedName name="check_5" hidden="1">{#N/A,#N/A,FALSE,"估價單  (3)"}</definedName>
    <definedName name="CheckBox80_Click" localSheetId="4">[136]!CheckBox80_Click</definedName>
    <definedName name="CheckBox80_Click" localSheetId="8">[136]!CheckBox80_Click</definedName>
    <definedName name="CheckBox80_Click" localSheetId="6">[136]!CheckBox80_Click</definedName>
    <definedName name="CheckBox80_Click">[136]!CheckBox80_Click</definedName>
    <definedName name="checked" localSheetId="8">#REF!</definedName>
    <definedName name="checked" localSheetId="5">#REF!</definedName>
    <definedName name="checked" localSheetId="10">#REF!</definedName>
    <definedName name="checked">#REF!</definedName>
    <definedName name="CHECKEDBY_ELBK" localSheetId="8">#REF!</definedName>
    <definedName name="CHECKEDBY_ELBK" localSheetId="10">#REF!</definedName>
    <definedName name="CHECKEDBY_ELBK">#REF!</definedName>
    <definedName name="CHECKEDBY_ELEQ" localSheetId="8">#REF!</definedName>
    <definedName name="CHECKEDBY_ELEQ" localSheetId="10">#REF!</definedName>
    <definedName name="CHECKEDBY_ELEQ">#REF!</definedName>
    <definedName name="CHECKEDBY_INSTR" localSheetId="8">#REF!</definedName>
    <definedName name="CHECKEDBY_INSTR" localSheetId="10">#REF!</definedName>
    <definedName name="CHECKEDBY_INSTR">#REF!</definedName>
    <definedName name="chenxin" localSheetId="4">IF(VLOOKUP(#REF!,PRICE_CIVIL,7,FALSE)=0,0,VLOOKUP(#REF!,PRICE_CIVIL,7,FALSE))</definedName>
    <definedName name="chenxin" localSheetId="8">IF(VLOOKUP(#REF!,PRICE_CIVIL,7,FALSE)=0,0,VLOOKUP(#REF!,PRICE_CIVIL,7,FALSE))</definedName>
    <definedName name="chenxin" localSheetId="3">IF(VLOOKUP(#REF!,PRICE_CIVIL,7,FALSE)=0,0,VLOOKUP(#REF!,PRICE_CIVIL,7,FALSE))</definedName>
    <definedName name="chenxin" localSheetId="5">IF(VLOOKUP(#REF!,PRICE_CIVIL,7,FALSE)=0,0,VLOOKUP(#REF!,PRICE_CIVIL,7,FALSE))</definedName>
    <definedName name="chenxin" localSheetId="10">IF(VLOOKUP(#REF!,PRICE_CIVIL,7,FALSE)=0,0,VLOOKUP(#REF!,PRICE_CIVIL,7,FALSE))</definedName>
    <definedName name="chenxin" localSheetId="6">IF(VLOOKUP(#REF!,PRICE_CIVIL,7,FALSE)=0,0,VLOOKUP(#REF!,PRICE_CIVIL,7,FALSE))</definedName>
    <definedName name="chenxin">IF(VLOOKUP(#REF!,PRICE_CIVIL,7,FALSE)=0,0,VLOOKUP(#REF!,PRICE_CIVIL,7,FALSE))</definedName>
    <definedName name="Chi_tieát_phi" localSheetId="8">#REF!</definedName>
    <definedName name="Chi_tieát_phi" localSheetId="10">#REF!</definedName>
    <definedName name="Chi_tieát_phi">#REF!</definedName>
    <definedName name="Chill">#REF!</definedName>
    <definedName name="chiller">#REF!</definedName>
    <definedName name="chipboard_NFR">'[137]Basic Material  '!#REF!</definedName>
    <definedName name="CHJ" localSheetId="5">#REF!</definedName>
    <definedName name="CHJ">#REF!</definedName>
    <definedName name="chmf">#N/A</definedName>
    <definedName name="CHOICE">'[55]Raw Data'!$A$60</definedName>
    <definedName name="Choices_Wrapper">#N/A</definedName>
    <definedName name="chris" localSheetId="5">#REF!</definedName>
    <definedName name="chris">#REF!</definedName>
    <definedName name="CIDB" localSheetId="5">#REF!</definedName>
    <definedName name="CIDB">#REF!</definedName>
    <definedName name="ciff" localSheetId="5">#REF!</definedName>
    <definedName name="ciff">#REF!</definedName>
    <definedName name="cill" localSheetId="5">'[57]Site Details'!#REF!</definedName>
    <definedName name="cill">'[57]Site Details'!#REF!</definedName>
    <definedName name="CIP" localSheetId="8">#REF!</definedName>
    <definedName name="CIP" localSheetId="5">#REF!</definedName>
    <definedName name="CIP" localSheetId="10">#REF!</definedName>
    <definedName name="CIP">#REF!</definedName>
    <definedName name="circu1" localSheetId="8">#REF!</definedName>
    <definedName name="circu1" localSheetId="10">#REF!</definedName>
    <definedName name="circu1">#REF!</definedName>
    <definedName name="circu2" localSheetId="8">#REF!</definedName>
    <definedName name="circu2" localSheetId="10">#REF!</definedName>
    <definedName name="circu2">#REF!</definedName>
    <definedName name="CIRCUITS" localSheetId="8">#REF!</definedName>
    <definedName name="CIRCUITS" localSheetId="10">#REF!</definedName>
    <definedName name="CIRCUITS">#REF!</definedName>
    <definedName name="Circular_Columns">#REF!</definedName>
    <definedName name="Circular_Columns_14">#REF!</definedName>
    <definedName name="Circular_Columns_16">#REF!</definedName>
    <definedName name="Circular_Columns_17">#REF!</definedName>
    <definedName name="citotal">#REF!</definedName>
    <definedName name="City" localSheetId="8">#REF!</definedName>
    <definedName name="City" localSheetId="10">#REF!</definedName>
    <definedName name="City">#REF!</definedName>
    <definedName name="city1area" localSheetId="8">#REF!</definedName>
    <definedName name="city1area" localSheetId="10">#REF!</definedName>
    <definedName name="city1area">#REF!</definedName>
    <definedName name="Civ_Det_Des" localSheetId="4">IF(VLOOKUP(#REF!,PRICE_CIVIL,1,FALSE)=0,0,VLOOKUP(#REF!,PRICE_CIVIL,2,FALSE))</definedName>
    <definedName name="Civ_Det_Des" localSheetId="8">IF(VLOOKUP(#REF!,PRICE_CIVIL,1,FALSE)=0,0,VLOOKUP(#REF!,PRICE_CIVIL,2,FALSE))</definedName>
    <definedName name="Civ_Det_Des" localSheetId="3">IF(VLOOKUP(#REF!,PRICE_CIVIL,1,FALSE)=0,0,VLOOKUP(#REF!,PRICE_CIVIL,2,FALSE))</definedName>
    <definedName name="Civ_Det_Des" localSheetId="5">IF(VLOOKUP(#REF!,PRICE_CIVIL,1,FALSE)=0,0,VLOOKUP(#REF!,PRICE_CIVIL,2,FALSE))</definedName>
    <definedName name="Civ_Det_Des" localSheetId="10">IF(VLOOKUP(#REF!,PRICE_CIVIL,1,FALSE)=0,0,VLOOKUP(#REF!,PRICE_CIVIL,2,FALSE))</definedName>
    <definedName name="Civ_Det_Des" localSheetId="6">IF(VLOOKUP(#REF!,PRICE_CIVIL,1,FALSE)=0,0,VLOOKUP(#REF!,PRICE_CIVIL,2,FALSE))</definedName>
    <definedName name="Civ_Det_Des">IF(VLOOKUP(#REF!,PRICE_CIVIL,1,FALSE)=0,0,VLOOKUP(#REF!,PRICE_CIVIL,2,FALSE))</definedName>
    <definedName name="Civ_Det_Des1" localSheetId="4">IF(VLOOKUP([33]Option!$G1,PRICE_CIVIL,1,FALSE)=0,0,VLOOKUP([33]Option!$G1,PRICE_CIVIL,2,FALSE))</definedName>
    <definedName name="Civ_Det_Des1" localSheetId="8">IF(VLOOKUP([33]Option!$G1,PRICE_CIVIL,1,FALSE)=0,0,VLOOKUP([33]Option!$G1,PRICE_CIVIL,2,FALSE))</definedName>
    <definedName name="Civ_Det_Des1" localSheetId="3">IF(VLOOKUP([33]Option!$G1,PRICE_CIVIL,1,FALSE)=0,0,VLOOKUP([33]Option!$G1,PRICE_CIVIL,2,FALSE))</definedName>
    <definedName name="Civ_Det_Des1" localSheetId="5">IF(VLOOKUP([33]Option!$G1,PRICE_CIVIL,1,FALSE)=0,0,VLOOKUP([33]Option!$G1,PRICE_CIVIL,2,FALSE))</definedName>
    <definedName name="Civ_Det_Des1" localSheetId="10">IF(VLOOKUP([33]Option!$G1,PRICE_CIVIL,1,FALSE)=0,0,VLOOKUP([33]Option!$G1,PRICE_CIVIL,2,FALSE))</definedName>
    <definedName name="Civ_Det_Des1" localSheetId="6">IF(VLOOKUP([33]Option!$G1,PRICE_CIVIL,1,FALSE)=0,0,VLOOKUP([33]Option!$G1,PRICE_CIVIL,2,FALSE))</definedName>
    <definedName name="Civ_Det_Des1">IF(VLOOKUP([33]Option!$G1,PRICE_CIVIL,1,FALSE)=0,0,VLOOKUP([33]Option!$G1,PRICE_CIVIL,2,FALSE))</definedName>
    <definedName name="civil" localSheetId="3" hidden="1">{#N/A,#N/A,TRUE,"Front";#N/A,#N/A,TRUE,"Simple Letter";#N/A,#N/A,TRUE,"Inside";#N/A,#N/A,TRUE,"Contents";#N/A,#N/A,TRUE,"Basis";#N/A,#N/A,TRUE,"Inclusions";#N/A,#N/A,TRUE,"Exclusions";#N/A,#N/A,TRUE,"Areas";#N/A,#N/A,TRUE,"Summary";#N/A,#N/A,TRUE,"Detail"}</definedName>
    <definedName name="civil" localSheetId="5" hidden="1">{#N/A,#N/A,TRUE,"Front";#N/A,#N/A,TRUE,"Simple Letter";#N/A,#N/A,TRUE,"Inside";#N/A,#N/A,TRUE,"Contents";#N/A,#N/A,TRUE,"Basis";#N/A,#N/A,TRUE,"Inclusions";#N/A,#N/A,TRUE,"Exclusions";#N/A,#N/A,TRUE,"Areas";#N/A,#N/A,TRUE,"Summary";#N/A,#N/A,TRUE,"Detail"}</definedName>
    <definedName name="civil" hidden="1">{#N/A,#N/A,TRUE,"Front";#N/A,#N/A,TRUE,"Simple Letter";#N/A,#N/A,TRUE,"Inside";#N/A,#N/A,TRUE,"Contents";#N/A,#N/A,TRUE,"Basis";#N/A,#N/A,TRUE,"Inclusions";#N/A,#N/A,TRUE,"Exclusions";#N/A,#N/A,TRUE,"Areas";#N/A,#N/A,TRUE,"Summary";#N/A,#N/A,TRUE,"Detail"}</definedName>
    <definedName name="Civil_BOQ" localSheetId="5">#REF!</definedName>
    <definedName name="Civil_BOQ">#REF!</definedName>
    <definedName name="CIVIL_OLD_CITY" localSheetId="8">#REF!</definedName>
    <definedName name="CIVIL_OLD_CITY" localSheetId="5">#REF!</definedName>
    <definedName name="CIVIL_OLD_CITY" localSheetId="10">#REF!</definedName>
    <definedName name="CIVIL_OLD_CITY">#REF!</definedName>
    <definedName name="CIVIL_OLD_ESC" localSheetId="8">#REF!</definedName>
    <definedName name="CIVIL_OLD_ESC" localSheetId="10">#REF!</definedName>
    <definedName name="CIVIL_OLD_ESC">#REF!</definedName>
    <definedName name="CIVIL_OLD_WAGE" localSheetId="8">#REF!</definedName>
    <definedName name="CIVIL_OLD_WAGE" localSheetId="10">#REF!</definedName>
    <definedName name="CIVIL_OLD_WAGE">#REF!</definedName>
    <definedName name="CIVIL10_CITY" localSheetId="8">#REF!</definedName>
    <definedName name="CIVIL10_CITY" localSheetId="10">#REF!</definedName>
    <definedName name="CIVIL10_CITY">#REF!</definedName>
    <definedName name="CIVIL10_ESC" localSheetId="8">#REF!</definedName>
    <definedName name="CIVIL10_ESC" localSheetId="10">#REF!</definedName>
    <definedName name="CIVIL10_ESC">#REF!</definedName>
    <definedName name="CIVIL10_OLD_PROD" localSheetId="8">#REF!</definedName>
    <definedName name="CIVIL10_OLD_PROD" localSheetId="10">#REF!</definedName>
    <definedName name="CIVIL10_OLD_PROD">#REF!</definedName>
    <definedName name="CIVIL10_PROD" localSheetId="8">#REF!</definedName>
    <definedName name="CIVIL10_PROD" localSheetId="10">#REF!</definedName>
    <definedName name="CIVIL10_PROD">#REF!</definedName>
    <definedName name="CIVIL10_WAGE" localSheetId="8">#REF!</definedName>
    <definedName name="CIVIL10_WAGE" localSheetId="10">#REF!</definedName>
    <definedName name="CIVIL10_WAGE">#REF!</definedName>
    <definedName name="civilworks">#REF!</definedName>
    <definedName name="ckeck1" localSheetId="8">#REF!</definedName>
    <definedName name="ckeck1" localSheetId="10">#REF!</definedName>
    <definedName name="ckeck1">#REF!</definedName>
    <definedName name="CKT_QTY" localSheetId="8">#REF!</definedName>
    <definedName name="CKT_QTY" localSheetId="10">#REF!</definedName>
    <definedName name="CKT_QTY">#REF!</definedName>
    <definedName name="CKTS" localSheetId="8">#REF!</definedName>
    <definedName name="CKTS" localSheetId="10">#REF!</definedName>
    <definedName name="CKTS">#REF!</definedName>
    <definedName name="CKTS_SWYD" localSheetId="8">#REF!</definedName>
    <definedName name="CKTS_SWYD" localSheetId="10">#REF!</definedName>
    <definedName name="CKTS_SWYD">#REF!</definedName>
    <definedName name="CL" localSheetId="8">#REF!</definedName>
    <definedName name="CL" localSheetId="10">#REF!</definedName>
    <definedName name="cl">#REF!</definedName>
    <definedName name="claim" localSheetId="8">#REF!</definedName>
    <definedName name="claim" localSheetId="10">#REF!</definedName>
    <definedName name="claim">#REF!</definedName>
    <definedName name="claims" localSheetId="8">#REF!</definedName>
    <definedName name="claims" localSheetId="10">#REF!</definedName>
    <definedName name="claims">#REF!</definedName>
    <definedName name="Clawback_Payable" localSheetId="8">'[55]Raw Data'!#REF!</definedName>
    <definedName name="Clawback_Payable" localSheetId="10">'[55]Raw Data'!#REF!</definedName>
    <definedName name="Clawback_Payable">'[55]Raw Data'!#REF!</definedName>
    <definedName name="clcc" localSheetId="5">#REF!</definedName>
    <definedName name="clcc">#REF!</definedName>
    <definedName name="Clear_area" localSheetId="5">#REF!,#REF!,#REF!,#REF!,#REF!,#REF!,#REF!,#REF!</definedName>
    <definedName name="Clear_area">#REF!,#REF!,#REF!,#REF!,#REF!,#REF!,#REF!,#REF!</definedName>
    <definedName name="Clear_area___0" localSheetId="5">#REF!</definedName>
    <definedName name="Clear_area___0">#REF!</definedName>
    <definedName name="Clear_area___0___0">"$#REF!.$E$13:$F$15"</definedName>
    <definedName name="Clear_area___0___3">"$#REF!.$E$13:$F$15"</definedName>
    <definedName name="Clear_area___0___4">"$#REF!.$E$13:$F$15"</definedName>
    <definedName name="Clear_area___2" localSheetId="5">#REF!</definedName>
    <definedName name="Clear_area___2">#REF!</definedName>
    <definedName name="Clear_area___2___0">"$#REF!.$E$13:$F$15"</definedName>
    <definedName name="Clear_area___2___3">"$#REF!.$E$13:$F$15"</definedName>
    <definedName name="Clear_area___3" localSheetId="5">#REF!</definedName>
    <definedName name="Clear_area___3">#REF!</definedName>
    <definedName name="Clear_area___3___0">"$#REF!.$E$13:$F$15"</definedName>
    <definedName name="Clear_area___3___3">"$#REF!.$E$13:$F$15"</definedName>
    <definedName name="Clear_area___3___4">"$#REF!.$E$13:$F$15"</definedName>
    <definedName name="Clear_area___4" localSheetId="5">#REF!</definedName>
    <definedName name="Clear_area___4">#REF!</definedName>
    <definedName name="Clear_area___4___0">"$#REF!.$E$13:$F$15"</definedName>
    <definedName name="Clear_area___4___3">"$#REF!.$E$13:$F$15"</definedName>
    <definedName name="Clear_area___7">"$#REF!.$E$13:$F$15;$#REF!.$E$17:$F$23;$#REF!.$E$25:$F$29;$#REF!.$E$32:$F$37;$#REF!.$E$40:$F$52;$#REF!.$E$54:$F$55;$#REF!.$E$57:$F$59;$#REF!.$E$63:$F$64"</definedName>
    <definedName name="ClearingAndGrubbing" localSheetId="8">#REF!</definedName>
    <definedName name="ClearingAndGrubbing" localSheetId="5">#REF!</definedName>
    <definedName name="ClearingAndGrubbing" localSheetId="10">#REF!</definedName>
    <definedName name="ClearingAndGrubbing">#REF!</definedName>
    <definedName name="clength" localSheetId="8">#REF!</definedName>
    <definedName name="clength" localSheetId="10">#REF!</definedName>
    <definedName name="clength">#REF!</definedName>
    <definedName name="clhv">#REF!</definedName>
    <definedName name="client" localSheetId="8">[89]AN!$H$3</definedName>
    <definedName name="client" localSheetId="10">[89]AN!$H$3</definedName>
    <definedName name="client">#REF!</definedName>
    <definedName name="Client_Markup" localSheetId="8">#REF!</definedName>
    <definedName name="Client_Markup" localSheetId="10">#REF!</definedName>
    <definedName name="Client_Markup">#REF!</definedName>
    <definedName name="Client_Quad_Percent">#REF!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cenarios">#REF!</definedName>
    <definedName name="ClientState">#REF!</definedName>
    <definedName name="ClientZip">#REF!</definedName>
    <definedName name="clintels" localSheetId="8">#REF!</definedName>
    <definedName name="clintels" localSheetId="10">#REF!</definedName>
    <definedName name="clintels">#REF!</definedName>
    <definedName name="cllv">#REF!</definedName>
    <definedName name="clmv">#REF!</definedName>
    <definedName name="CLRCLR">#REF!</definedName>
    <definedName name="clrd_glass" localSheetId="5">'[57]ACAD Finishes'!#REF!</definedName>
    <definedName name="clrd_glass">'[57]ACAD Finishes'!#REF!</definedName>
    <definedName name="clrdglassdoor">[57]Doors!$V$96</definedName>
    <definedName name="clrf" localSheetId="5">#REF!</definedName>
    <definedName name="clrf">#REF!</definedName>
    <definedName name="CLRGYP" localSheetId="5">#REF!</definedName>
    <definedName name="CLRGYP">#REF!</definedName>
    <definedName name="CLRPAN" localSheetId="5">#REF!</definedName>
    <definedName name="CLRPAN">#REF!</definedName>
    <definedName name="CLTMP" localSheetId="8">[131]QMCT!#REF!</definedName>
    <definedName name="CLTMP" localSheetId="5">[131]QMCT!#REF!</definedName>
    <definedName name="CLTMP" localSheetId="10">[131]QMCT!#REF!</definedName>
    <definedName name="CLTMP">[131]QMCT!#REF!</definedName>
    <definedName name="CM">'[138]Project Brief'!$E$27</definedName>
    <definedName name="CM_" localSheetId="5">[1]PRL!#REF!</definedName>
    <definedName name="CM_">[1]PRL!#REF!</definedName>
    <definedName name="CMW12139SUM" localSheetId="5">#REF!</definedName>
    <definedName name="CMW12139SUM">#REF!</definedName>
    <definedName name="CNT">'[23]Data Sheet'!$B$8</definedName>
    <definedName name="CNTL_VALVE" localSheetId="8">#REF!</definedName>
    <definedName name="CNTL_VALVE" localSheetId="5">#REF!</definedName>
    <definedName name="CNTL_VALVE" localSheetId="10">#REF!</definedName>
    <definedName name="CNTL_VALVE">#REF!</definedName>
    <definedName name="CNTL_VALVE_PRICE" localSheetId="8">#REF!</definedName>
    <definedName name="CNTL_VALVE_PRICE" localSheetId="10">#REF!</definedName>
    <definedName name="CNTL_VALVE_PRICE">#REF!</definedName>
    <definedName name="Co" localSheetId="5">#REF!</definedName>
    <definedName name="Co">#REF!</definedName>
    <definedName name="COAT" localSheetId="8">#REF!</definedName>
    <definedName name="COAT" localSheetId="10">#REF!</definedName>
    <definedName name="COAT">#REF!</definedName>
    <definedName name="coba1">[57]Measurements!$C$60</definedName>
    <definedName name="cocnlen1" localSheetId="8">#REF!</definedName>
    <definedName name="cocnlen1" localSheetId="5">#REF!</definedName>
    <definedName name="cocnlen1" localSheetId="10">#REF!</definedName>
    <definedName name="cocnlen1">#REF!</definedName>
    <definedName name="Code" localSheetId="8">#REF!</definedName>
    <definedName name="Code" localSheetId="10">#REF!</definedName>
    <definedName name="CODE">#REF!</definedName>
    <definedName name="CODE_AFGIS" localSheetId="8">#REF!</definedName>
    <definedName name="CODE_AFGIS" localSheetId="10">#REF!</definedName>
    <definedName name="CODE_AFGIS">#REF!</definedName>
    <definedName name="CODE_B" localSheetId="8">#REF!</definedName>
    <definedName name="CODE_B" localSheetId="10">#REF!</definedName>
    <definedName name="CODE_B">#REF!</definedName>
    <definedName name="CODE_E" localSheetId="8">#REF!</definedName>
    <definedName name="CODE_E" localSheetId="10">#REF!</definedName>
    <definedName name="CODE_E">#REF!</definedName>
    <definedName name="CODE_F" localSheetId="8">#REF!</definedName>
    <definedName name="CODE_F" localSheetId="10">#REF!</definedName>
    <definedName name="CODE_F">#REF!</definedName>
    <definedName name="CODE_MPA" localSheetId="8">#REF!</definedName>
    <definedName name="CODE_MPA" localSheetId="10">#REF!</definedName>
    <definedName name="CODE_MPA">#REF!</definedName>
    <definedName name="Code_Name">#N/A</definedName>
    <definedName name="CODE_P" localSheetId="8">#REF!</definedName>
    <definedName name="CODE_P" localSheetId="10">#REF!</definedName>
    <definedName name="CODE_P">#REF!</definedName>
    <definedName name="code_q" localSheetId="8">#REF!</definedName>
    <definedName name="code_q" localSheetId="10">#REF!</definedName>
    <definedName name="code_q">#REF!</definedName>
    <definedName name="CODE_RATE" localSheetId="8">#REF!</definedName>
    <definedName name="CODE_RATE" localSheetId="10">#REF!</definedName>
    <definedName name="CODE_RATE">#REF!</definedName>
    <definedName name="CODE_S" localSheetId="8">#REF!</definedName>
    <definedName name="CODE_S" localSheetId="10">#REF!</definedName>
    <definedName name="CODE_S">#REF!</definedName>
    <definedName name="coffee1">[57]Tables!$L$96</definedName>
    <definedName name="coimbatore" localSheetId="5">#REF!</definedName>
    <definedName name="coimbatore">#REF!</definedName>
    <definedName name="COL" localSheetId="8">#REF!</definedName>
    <definedName name="col" localSheetId="5">#REF!</definedName>
    <definedName name="COL" localSheetId="10">#REF!</definedName>
    <definedName name="col">#REF!</definedName>
    <definedName name="col___0">#REF!</definedName>
    <definedName name="col___11">#REF!</definedName>
    <definedName name="col___12">#REF!</definedName>
    <definedName name="Col_Sched" localSheetId="8">#REF!</definedName>
    <definedName name="Col_Sched" localSheetId="10">#REF!</definedName>
    <definedName name="Col_Sched">#REF!</definedName>
    <definedName name="colarea" localSheetId="8">#REF!</definedName>
    <definedName name="colarea" localSheetId="10">#REF!</definedName>
    <definedName name="colarea">#REF!</definedName>
    <definedName name="colbasefw">'[60]M-Book for FW'!$H$944</definedName>
    <definedName name="colbasem40">'[60]M-Book for Conc'!$H$204</definedName>
    <definedName name="colbasem45">'[60]M-Book for Conc'!$H$209</definedName>
    <definedName name="Colbgl" localSheetId="8">#REF!</definedName>
    <definedName name="Colbgl" localSheetId="5">#REF!</definedName>
    <definedName name="Colbgl" localSheetId="10">#REF!</definedName>
    <definedName name="Colbgl">#REF!</definedName>
    <definedName name="colbgl2" localSheetId="8">#REF!</definedName>
    <definedName name="colbgl2" localSheetId="10">#REF!</definedName>
    <definedName name="colbgl2">#REF!</definedName>
    <definedName name="colcol" localSheetId="5">[57]Measurements!#REF!</definedName>
    <definedName name="colcol">[57]Measurements!#REF!</definedName>
    <definedName name="colfffw">'[60]M-Book for FW'!$H$1109</definedName>
    <definedName name="colffm35">'[60]M-Book for Conc'!$H$293</definedName>
    <definedName name="colgrfw">'[60]M-Book for FW'!$H$1023</definedName>
    <definedName name="colgrm40">'[60]M-Book for Conc'!$H$252</definedName>
    <definedName name="colgyp" localSheetId="5">[57]Measurements!#REF!</definedName>
    <definedName name="colgyp">[57]Measurements!#REF!</definedName>
    <definedName name="Collect" localSheetId="5">#REF!</definedName>
    <definedName name="Collect">#REF!</definedName>
    <definedName name="collection" localSheetId="5">#REF!</definedName>
    <definedName name="collection">#REF!</definedName>
    <definedName name="COLOR" localSheetId="8">#REF!</definedName>
    <definedName name="COLOR" localSheetId="10">#REF!</definedName>
    <definedName name="COLOR">#REF!</definedName>
    <definedName name="Coloured_premix" localSheetId="8">#REF!</definedName>
    <definedName name="Coloured_premix" localSheetId="10">#REF!</definedName>
    <definedName name="Coloured_premix">#REF!</definedName>
    <definedName name="colsffw">'[60]M-Book for FW'!$H$1195</definedName>
    <definedName name="colsfm35">'[60]M-Book for Conc'!$H$334</definedName>
    <definedName name="coltffw">'[60]M-Book for FW'!$H$1236</definedName>
    <definedName name="coltfm30">'[60]M-Book for Conc'!$H$356</definedName>
    <definedName name="Column" localSheetId="8">#REF!</definedName>
    <definedName name="Column" localSheetId="10">#REF!</definedName>
    <definedName name="column">[136]Schedules!$A$5:$E$25</definedName>
    <definedName name="Column_Mark" localSheetId="8">#REF!</definedName>
    <definedName name="Column_Mark" localSheetId="5">#REF!</definedName>
    <definedName name="Column_Mark" localSheetId="10">#REF!</definedName>
    <definedName name="Column_Mark">#REF!</definedName>
    <definedName name="COLUMNGF">'[139]Schedule of Columns'!$B$6:$B$42</definedName>
    <definedName name="columnLength" localSheetId="5">#REF!</definedName>
    <definedName name="columnLength">#REF!</definedName>
    <definedName name="ColumnReft" localSheetId="5">#REF!</definedName>
    <definedName name="ColumnReft">#REF!</definedName>
    <definedName name="columns" localSheetId="8">#REF!</definedName>
    <definedName name="columns" localSheetId="10">#REF!</definedName>
    <definedName name="Columns">#REF!</definedName>
    <definedName name="columnsked">[113]Columnsked!$A$1:$G$77</definedName>
    <definedName name="COM" localSheetId="8">#REF!</definedName>
    <definedName name="COM" localSheetId="10">#REF!</definedName>
    <definedName name="COM">'[79]Ra  stair'!#REF!</definedName>
    <definedName name="comecome">#N/A</definedName>
    <definedName name="cominput" localSheetId="8">#REF!</definedName>
    <definedName name="cominput" localSheetId="10">#REF!</definedName>
    <definedName name="cominput">#REF!</definedName>
    <definedName name="COMM_UOM">'[55]Raw Data'!$F$12:$F$16,'[55]Raw Data'!$F$19:$F$30,'[55]Raw Data'!$F$33:$F$36,'[55]Raw Data'!$F$39:$F$40,'[55]Raw Data'!$F$42:$F$48,'[55]Raw Data'!$F$51:$F$55,'[55]Raw Data'!$F$66</definedName>
    <definedName name="comm1" localSheetId="8">[31]Sheet7!#REF!</definedName>
    <definedName name="comm1" localSheetId="5">[44]Sheet7!#REF!</definedName>
    <definedName name="comm1" localSheetId="10">[31]Sheet7!#REF!</definedName>
    <definedName name="comm1">[44]Sheet7!#REF!</definedName>
    <definedName name="COMMCODE">'[55]Raw Data'!$A$12:$A$16,'[55]Raw Data'!$A$19:$A$30,'[55]Raw Data'!$A$33:$A$36,'[55]Raw Data'!$A$39:$A$40,'[55]Raw Data'!$A$42:$A$48,'[55]Raw Data'!$A$51:$A$55,'[55]Raw Data'!$A$57</definedName>
    <definedName name="commercial" localSheetId="8">[31]Sheet7!#REF!</definedName>
    <definedName name="commercial" localSheetId="5">[44]Sheet7!#REF!</definedName>
    <definedName name="commercial" localSheetId="10">[31]Sheet7!#REF!</definedName>
    <definedName name="commercial">[44]Sheet7!#REF!</definedName>
    <definedName name="Common">'[105]1020'!$G$34</definedName>
    <definedName name="COMMUNICATION__INSTALLATIONS" localSheetId="5">#REF!</definedName>
    <definedName name="COMMUNICATION__INSTALLATIONS">#REF!</definedName>
    <definedName name="Communications" localSheetId="5">[79]Detail!#REF!</definedName>
    <definedName name="Communications">[79]Detail!#REF!</definedName>
    <definedName name="COMP" localSheetId="8">#REF!</definedName>
    <definedName name="comp" localSheetId="5">#REF!</definedName>
    <definedName name="COMP" localSheetId="10">#REF!</definedName>
    <definedName name="comp">#REF!</definedName>
    <definedName name="Comp_ME" localSheetId="5">#REF!</definedName>
    <definedName name="Comp_ME">#REF!</definedName>
    <definedName name="Company" localSheetId="8">#REF!</definedName>
    <definedName name="Company" localSheetId="10">#REF!</definedName>
    <definedName name="Company">#REF!</definedName>
    <definedName name="CompDate">#REF!</definedName>
    <definedName name="CompDate_4">#REF!</definedName>
    <definedName name="CompDate_4_1">#REF!</definedName>
    <definedName name="CompDate_6">#REF!</definedName>
    <definedName name="compiercircu" localSheetId="8">#REF!</definedName>
    <definedName name="compiercircu" localSheetId="10">#REF!</definedName>
    <definedName name="compiercircu">#REF!</definedName>
    <definedName name="compierstri" localSheetId="8">#REF!</definedName>
    <definedName name="compierstri" localSheetId="10">#REF!</definedName>
    <definedName name="compierstri">#REF!</definedName>
    <definedName name="compiersufare" localSheetId="8">#REF!</definedName>
    <definedName name="compiersufare" localSheetId="10">#REF!</definedName>
    <definedName name="compiersufare">#REF!</definedName>
    <definedName name="compiertopare" localSheetId="8">#REF!</definedName>
    <definedName name="compiertopare" localSheetId="10">#REF!</definedName>
    <definedName name="compiertopare">#REF!</definedName>
    <definedName name="compiervol" localSheetId="8">#REF!</definedName>
    <definedName name="compiervol" localSheetId="10">#REF!</definedName>
    <definedName name="compiervol">#REF!</definedName>
    <definedName name="COMPING" localSheetId="8">#REF!</definedName>
    <definedName name="COMPING" localSheetId="10">#REF!</definedName>
    <definedName name="COMPING">#REF!</definedName>
    <definedName name="completion_date" localSheetId="8">[97]Assumptions!$C$46</definedName>
    <definedName name="completion_date" localSheetId="10">[97]Assumptions!$C$46</definedName>
    <definedName name="completion_date">[96]Assumptions!$C$46</definedName>
    <definedName name="COMSPECIALS" localSheetId="8">[31]Sheet7!#REF!</definedName>
    <definedName name="COMSPECIALS" localSheetId="5">[44]Sheet7!#REF!</definedName>
    <definedName name="COMSPECIALS" localSheetId="10">[31]Sheet7!#REF!</definedName>
    <definedName name="COMSPECIALS">[44]Sheet7!#REF!</definedName>
    <definedName name="CON" localSheetId="8" hidden="1">{#N/A,#N/A,TRUE,"Cover";#N/A,#N/A,TRUE,"Conts";#N/A,#N/A,TRUE,"VOS";#N/A,#N/A,TRUE,"Warrington";#N/A,#N/A,TRUE,"Widnes"}</definedName>
    <definedName name="CON" localSheetId="10" hidden="1">{#N/A,#N/A,TRUE,"Cover";#N/A,#N/A,TRUE,"Conts";#N/A,#N/A,TRUE,"VOS";#N/A,#N/A,TRUE,"Warrington";#N/A,#N/A,TRUE,"Widnes"}</definedName>
    <definedName name="CON">'[140]VCH-SLC'!$A$1:$D$100</definedName>
    <definedName name="CON_1">#N/A</definedName>
    <definedName name="Con_unitprice" localSheetId="5">#REF!</definedName>
    <definedName name="Con_unitprice">#REF!</definedName>
    <definedName name="CONC" localSheetId="8">#REF!</definedName>
    <definedName name="CONC" localSheetId="5">#REF!</definedName>
    <definedName name="CONC" localSheetId="10">#REF!</definedName>
    <definedName name="CONC">#REF!</definedName>
    <definedName name="conc\" localSheetId="3">City&amp;" "&amp;State</definedName>
    <definedName name="conc\" localSheetId="5">City&amp;" "&amp;State</definedName>
    <definedName name="conc\">City&amp;" "&amp;State</definedName>
    <definedName name="Conc_1" localSheetId="8">#REF!</definedName>
    <definedName name="Conc_1" localSheetId="5">#REF!</definedName>
    <definedName name="Conc_1" localSheetId="10">#REF!</definedName>
    <definedName name="Conc_1">#REF!</definedName>
    <definedName name="Conc_10" localSheetId="8">#REF!</definedName>
    <definedName name="Conc_10" localSheetId="10">#REF!</definedName>
    <definedName name="Conc_10">#REF!</definedName>
    <definedName name="Conc_100" localSheetId="8">#REF!</definedName>
    <definedName name="Conc_100" localSheetId="10">#REF!</definedName>
    <definedName name="Conc_100">#REF!</definedName>
    <definedName name="Conc_20" localSheetId="8">#REF!</definedName>
    <definedName name="Conc_20" localSheetId="10">#REF!</definedName>
    <definedName name="Conc_20">#REF!</definedName>
    <definedName name="Conc_24" localSheetId="8">#REF!</definedName>
    <definedName name="Conc_24" localSheetId="10">#REF!</definedName>
    <definedName name="Conc_24">#REF!</definedName>
    <definedName name="Conc_30" localSheetId="8">#REF!</definedName>
    <definedName name="Conc_30" localSheetId="10">#REF!</definedName>
    <definedName name="Conc_30">#REF!</definedName>
    <definedName name="Conc_40" localSheetId="8">#REF!</definedName>
    <definedName name="Conc_40" localSheetId="10">#REF!</definedName>
    <definedName name="Conc_40">#REF!</definedName>
    <definedName name="Conc_50" localSheetId="8">#REF!</definedName>
    <definedName name="Conc_50" localSheetId="10">#REF!</definedName>
    <definedName name="Conc_50">#REF!</definedName>
    <definedName name="Conc_60" localSheetId="8">#REF!</definedName>
    <definedName name="Conc_60" localSheetId="10">#REF!</definedName>
    <definedName name="Conc_60">#REF!</definedName>
    <definedName name="Conc_70" localSheetId="8">#REF!</definedName>
    <definedName name="Conc_70" localSheetId="10">#REF!</definedName>
    <definedName name="Conc_70">#REF!</definedName>
    <definedName name="Conc_80" localSheetId="8">#REF!</definedName>
    <definedName name="Conc_80" localSheetId="10">#REF!</definedName>
    <definedName name="Conc_80">#REF!</definedName>
    <definedName name="Conc_90" localSheetId="8">#REF!</definedName>
    <definedName name="Conc_90" localSheetId="10">#REF!</definedName>
    <definedName name="Conc_90">#REF!</definedName>
    <definedName name="conc148">'[60]M-Book for Conc'!$H$160</definedName>
    <definedName name="conc1510">'[60]M-Book for Conc'!$H$81</definedName>
    <definedName name="conc2" localSheetId="8">#REF!</definedName>
    <definedName name="conc2" localSheetId="5">#REF!</definedName>
    <definedName name="conc2" localSheetId="10">#REF!</definedName>
    <definedName name="conc2">#REF!</definedName>
    <definedName name="CONCA" localSheetId="8">'[141] Est '!#REF!</definedName>
    <definedName name="CONCA" localSheetId="5">'[141] Est '!#REF!</definedName>
    <definedName name="CONCA" localSheetId="10">'[141] Est '!#REF!</definedName>
    <definedName name="CONCA">'[141] Est '!#REF!</definedName>
    <definedName name="concabt" localSheetId="8">#REF!</definedName>
    <definedName name="concabt" localSheetId="5">#REF!</definedName>
    <definedName name="concabt" localSheetId="10">#REF!</definedName>
    <definedName name="concabt">#REF!</definedName>
    <definedName name="CONCB">'[141] Est '!$T$159</definedName>
    <definedName name="CONCC">'[141] Est '!$T$152</definedName>
    <definedName name="conclen3" localSheetId="8">#REF!</definedName>
    <definedName name="conclen3" localSheetId="5">#REF!</definedName>
    <definedName name="conclen3" localSheetId="10">#REF!</definedName>
    <definedName name="conclen3">#REF!</definedName>
    <definedName name="CONCOURSE" localSheetId="8" hidden="1">{#N/A,#N/A,TRUE,"Cover";#N/A,#N/A,TRUE,"Conts";#N/A,#N/A,TRUE,"VOS";#N/A,#N/A,TRUE,"Warrington";#N/A,#N/A,TRUE,"Widnes"}</definedName>
    <definedName name="CONCOURSE" localSheetId="3" hidden="1">{#N/A,#N/A,TRUE,"Cover";#N/A,#N/A,TRUE,"Conts";#N/A,#N/A,TRUE,"VOS";#N/A,#N/A,TRUE,"Warrington";#N/A,#N/A,TRUE,"Widnes"}</definedName>
    <definedName name="CONCOURSE" localSheetId="5" hidden="1">{#N/A,#N/A,TRUE,"Cover";#N/A,#N/A,TRUE,"Conts";#N/A,#N/A,TRUE,"VOS";#N/A,#N/A,TRUE,"Warrington";#N/A,#N/A,TRUE,"Widnes"}</definedName>
    <definedName name="CONCOURSE" localSheetId="10" hidden="1">{#N/A,#N/A,TRUE,"Cover";#N/A,#N/A,TRUE,"Conts";#N/A,#N/A,TRUE,"VOS";#N/A,#N/A,TRUE,"Warrington";#N/A,#N/A,TRUE,"Widnes"}</definedName>
    <definedName name="CONCOURSE" hidden="1">{#N/A,#N/A,TRUE,"Cover";#N/A,#N/A,TRUE,"Conts";#N/A,#N/A,TRUE,"VOS";#N/A,#N/A,TRUE,"Warrington";#N/A,#N/A,TRUE,"Widnes"}</definedName>
    <definedName name="CONCOURSE_1" localSheetId="3" hidden="1">{#N/A,#N/A,TRUE,"Cover";#N/A,#N/A,TRUE,"Conts";#N/A,#N/A,TRUE,"VOS";#N/A,#N/A,TRUE,"Warrington";#N/A,#N/A,TRUE,"Widnes"}</definedName>
    <definedName name="CONCOURSE_1" localSheetId="5" hidden="1">{#N/A,#N/A,TRUE,"Cover";#N/A,#N/A,TRUE,"Conts";#N/A,#N/A,TRUE,"VOS";#N/A,#N/A,TRUE,"Warrington";#N/A,#N/A,TRUE,"Widnes"}</definedName>
    <definedName name="CONCOURSE_1" hidden="1">{#N/A,#N/A,TRUE,"Cover";#N/A,#N/A,TRUE,"Conts";#N/A,#N/A,TRUE,"VOS";#N/A,#N/A,TRUE,"Warrington";#N/A,#N/A,TRUE,"Widnes"}</definedName>
    <definedName name="CONCOURSE_2" localSheetId="3" hidden="1">{#N/A,#N/A,TRUE,"Cover";#N/A,#N/A,TRUE,"Conts";#N/A,#N/A,TRUE,"VOS";#N/A,#N/A,TRUE,"Warrington";#N/A,#N/A,TRUE,"Widnes"}</definedName>
    <definedName name="CONCOURSE_2" localSheetId="5" hidden="1">{#N/A,#N/A,TRUE,"Cover";#N/A,#N/A,TRUE,"Conts";#N/A,#N/A,TRUE,"VOS";#N/A,#N/A,TRUE,"Warrington";#N/A,#N/A,TRUE,"Widnes"}</definedName>
    <definedName name="CONCOURSE_2" hidden="1">{#N/A,#N/A,TRUE,"Cover";#N/A,#N/A,TRUE,"Conts";#N/A,#N/A,TRUE,"VOS";#N/A,#N/A,TRUE,"Warrington";#N/A,#N/A,TRUE,"Widnes"}</definedName>
    <definedName name="CONCOURSE_3" localSheetId="3" hidden="1">{#N/A,#N/A,TRUE,"Cover";#N/A,#N/A,TRUE,"Conts";#N/A,#N/A,TRUE,"VOS";#N/A,#N/A,TRUE,"Warrington";#N/A,#N/A,TRUE,"Widnes"}</definedName>
    <definedName name="CONCOURSE_3" localSheetId="5" hidden="1">{#N/A,#N/A,TRUE,"Cover";#N/A,#N/A,TRUE,"Conts";#N/A,#N/A,TRUE,"VOS";#N/A,#N/A,TRUE,"Warrington";#N/A,#N/A,TRUE,"Widnes"}</definedName>
    <definedName name="CONCOURSE_3" hidden="1">{#N/A,#N/A,TRUE,"Cover";#N/A,#N/A,TRUE,"Conts";#N/A,#N/A,TRUE,"VOS";#N/A,#N/A,TRUE,"Warrington";#N/A,#N/A,TRUE,"Widnes"}</definedName>
    <definedName name="CONCOURSE_4" localSheetId="3" hidden="1">{#N/A,#N/A,TRUE,"Cover";#N/A,#N/A,TRUE,"Conts";#N/A,#N/A,TRUE,"VOS";#N/A,#N/A,TRUE,"Warrington";#N/A,#N/A,TRUE,"Widnes"}</definedName>
    <definedName name="CONCOURSE_4" localSheetId="5" hidden="1">{#N/A,#N/A,TRUE,"Cover";#N/A,#N/A,TRUE,"Conts";#N/A,#N/A,TRUE,"VOS";#N/A,#N/A,TRUE,"Warrington";#N/A,#N/A,TRUE,"Widnes"}</definedName>
    <definedName name="CONCOURSE_4" hidden="1">{#N/A,#N/A,TRUE,"Cover";#N/A,#N/A,TRUE,"Conts";#N/A,#N/A,TRUE,"VOS";#N/A,#N/A,TRUE,"Warrington";#N/A,#N/A,TRUE,"Widnes"}</definedName>
    <definedName name="CONCOURSE_5" localSheetId="3" hidden="1">{#N/A,#N/A,TRUE,"Cover";#N/A,#N/A,TRUE,"Conts";#N/A,#N/A,TRUE,"VOS";#N/A,#N/A,TRUE,"Warrington";#N/A,#N/A,TRUE,"Widnes"}</definedName>
    <definedName name="CONCOURSE_5" localSheetId="5" hidden="1">{#N/A,#N/A,TRUE,"Cover";#N/A,#N/A,TRUE,"Conts";#N/A,#N/A,TRUE,"VOS";#N/A,#N/A,TRUE,"Warrington";#N/A,#N/A,TRUE,"Widnes"}</definedName>
    <definedName name="CONCOURSE_5" hidden="1">{#N/A,#N/A,TRUE,"Cover";#N/A,#N/A,TRUE,"Conts";#N/A,#N/A,TRUE,"VOS";#N/A,#N/A,TRUE,"Warrington";#N/A,#N/A,TRUE,"Widnes"}</definedName>
    <definedName name="concrete" localSheetId="8">#REF!</definedName>
    <definedName name="concrete" localSheetId="10">#REF!</definedName>
    <definedName name="concrete">#REF!</definedName>
    <definedName name="Concrete_Ang.Connection">#REF!</definedName>
    <definedName name="concrete_blinding_with_Engineer_s_approved_waterproofing_system_as_shown_on_Tender_Drawings_DD_SSH_S_030_to_DD_SSH_034__to_basement_4_level">#REF!</definedName>
    <definedName name="Concrete_V_Connection">#REF!</definedName>
    <definedName name="concrete1" localSheetId="8">#REF!</definedName>
    <definedName name="concrete1" localSheetId="10">#REF!</definedName>
    <definedName name="concrete1">#REF!</definedName>
    <definedName name="ConcreteClassA" localSheetId="8">#REF!</definedName>
    <definedName name="ConcreteClassA" localSheetId="10">#REF!</definedName>
    <definedName name="ConcreteClassA">#REF!</definedName>
    <definedName name="CONCRETESUMMARY">OFFSET([142]CONCRETE!$A$12,0,0,COUNTA([142]CONCRETE!$A$1:$A$65536),COUNTA([142]CONCRETE!$A$12:$IV$12))</definedName>
    <definedName name="ConcrteBD">'[143]BILL-1'!$F$185</definedName>
    <definedName name="COND_PRICING" localSheetId="8">#REF!</definedName>
    <definedName name="COND_PRICING" localSheetId="5">#REF!</definedName>
    <definedName name="COND_PRICING" localSheetId="10">#REF!</definedName>
    <definedName name="COND_PRICING">#REF!</definedName>
    <definedName name="condf" localSheetId="5">#REF!</definedName>
    <definedName name="condf">#REF!</definedName>
    <definedName name="condition">#N/A</definedName>
    <definedName name="CONDUIT" localSheetId="8">#REF!</definedName>
    <definedName name="CONDUIT" localSheetId="10">#REF!</definedName>
    <definedName name="CONDUIT">#REF!</definedName>
    <definedName name="conf" localSheetId="5">#REF!</definedName>
    <definedName name="conf">#REF!</definedName>
    <definedName name="conf_4">#REF!</definedName>
    <definedName name="conf_4_1">#REF!</definedName>
    <definedName name="conf_6">#REF!</definedName>
    <definedName name="config">[144]Sheet3!$A$1:$B$65536</definedName>
    <definedName name="confined_area" localSheetId="8">#REF!</definedName>
    <definedName name="confined_area" localSheetId="5">#REF!</definedName>
    <definedName name="confined_area" localSheetId="10">#REF!</definedName>
    <definedName name="confined_area">#REF!</definedName>
    <definedName name="confli" localSheetId="5">#REF!</definedName>
    <definedName name="confli">#REF!</definedName>
    <definedName name="CONS" localSheetId="8">'[55]Raw Data'!#REF!</definedName>
    <definedName name="CONS" localSheetId="5">#REF!</definedName>
    <definedName name="CONS" localSheetId="10">'[55]Raw Data'!#REF!</definedName>
    <definedName name="CONS">#REF!</definedName>
    <definedName name="Cons_Hrs" localSheetId="8">#REF!</definedName>
    <definedName name="Cons_Hrs" localSheetId="5">#REF!</definedName>
    <definedName name="Cons_Hrs" localSheetId="10">#REF!</definedName>
    <definedName name="Cons_Hrs">#REF!</definedName>
    <definedName name="Cons_Rev" localSheetId="8">#REF!</definedName>
    <definedName name="Cons_Rev" localSheetId="10">#REF!</definedName>
    <definedName name="Cons_Rev">#REF!</definedName>
    <definedName name="CONST_BASIS" localSheetId="8">#REF!</definedName>
    <definedName name="CONST_BASIS" localSheetId="10">#REF!</definedName>
    <definedName name="CONST_BASIS">#REF!</definedName>
    <definedName name="Const_period" localSheetId="8">#REF!</definedName>
    <definedName name="Const_period" localSheetId="10">#REF!</definedName>
    <definedName name="Const_period">#REF!</definedName>
    <definedName name="constrn">#REF!</definedName>
    <definedName name="construction" localSheetId="8">[45]Sheet1!$M$2169</definedName>
    <definedName name="construction" localSheetId="10">[45]Sheet1!$M$2169</definedName>
    <definedName name="construction">[66]Sheet1!$M$2169</definedName>
    <definedName name="Construction_Period" localSheetId="5">#REF!</definedName>
    <definedName name="Construction_Period">#REF!</definedName>
    <definedName name="consumables">'[145]Structure Bills Qty'!$I$1:$I$65536</definedName>
    <definedName name="Cont" localSheetId="8">#REF!</definedName>
    <definedName name="cont" localSheetId="5">#REF!</definedName>
    <definedName name="Cont" localSheetId="10">#REF!</definedName>
    <definedName name="cont">#REF!</definedName>
    <definedName name="Cont_rdwrk" localSheetId="8">#REF!</definedName>
    <definedName name="Cont_rdwrk" localSheetId="10">#REF!</definedName>
    <definedName name="Cont_rdwrk">#REF!</definedName>
    <definedName name="Cont1" localSheetId="8">#REF!</definedName>
    <definedName name="Cont1" localSheetId="10">#REF!</definedName>
    <definedName name="Cont1">#REF!</definedName>
    <definedName name="Contact">#REF!</definedName>
    <definedName name="Contacts" localSheetId="8">#REF!</definedName>
    <definedName name="Contacts" localSheetId="10">#REF!</definedName>
    <definedName name="Contacts">#REF!</definedName>
    <definedName name="contain">#N/A</definedName>
    <definedName name="ContAmt" localSheetId="5">#REF!</definedName>
    <definedName name="ContAmt">#REF!</definedName>
    <definedName name="ContAmt_4" localSheetId="5">#REF!</definedName>
    <definedName name="ContAmt_4">#REF!</definedName>
    <definedName name="ContAmt_4_1" localSheetId="5">#REF!</definedName>
    <definedName name="ContAmt_4_1">#REF!</definedName>
    <definedName name="ContAmt_6">#REF!</definedName>
    <definedName name="content">#REF!</definedName>
    <definedName name="CONTINGENCY">'[55]Raw Data'!$D$18</definedName>
    <definedName name="Continuous_Group_1">'[76]Sizing Estimator - PAL Cameras'!$C$54,'[76]Sizing Estimator - PAL Cameras'!$D$54,'[76]Sizing Estimator - PAL Cameras'!$F$54,'[76]Sizing Estimator - PAL Cameras'!$H$54,'[76]Sizing Estimator - PAL Cameras'!$L$54,'[76]Sizing Estimator - PAL Cameras'!$O$54</definedName>
    <definedName name="Continuous_Group_10">'[76]Sizing Estimator - PAL Cameras'!$C$63,'[76]Sizing Estimator - PAL Cameras'!$D$63,'[76]Sizing Estimator - PAL Cameras'!$F$63,'[76]Sizing Estimator - PAL Cameras'!$H$63,'[76]Sizing Estimator - PAL Cameras'!$L$63,'[76]Sizing Estimator - PAL Cameras'!$O$63</definedName>
    <definedName name="Continuous_Group_2">'[76]Sizing Estimator - PAL Cameras'!$C$55,'[76]Sizing Estimator - PAL Cameras'!$D$55,'[76]Sizing Estimator - PAL Cameras'!$F$55,'[76]Sizing Estimator - PAL Cameras'!$H$55,'[76]Sizing Estimator - PAL Cameras'!$L$55,'[76]Sizing Estimator - PAL Cameras'!$O$55</definedName>
    <definedName name="Continuous_Group_3">'[76]Sizing Estimator - PAL Cameras'!$C$56,'[76]Sizing Estimator - PAL Cameras'!$D$56,'[76]Sizing Estimator - PAL Cameras'!$F$56,'[76]Sizing Estimator - PAL Cameras'!$H$56,'[76]Sizing Estimator - PAL Cameras'!$L$56,'[76]Sizing Estimator - PAL Cameras'!$O$56</definedName>
    <definedName name="Continuous_Group_4">'[76]Sizing Estimator - PAL Cameras'!$C$57,'[76]Sizing Estimator - PAL Cameras'!$D$57,'[76]Sizing Estimator - PAL Cameras'!$F$57,'[76]Sizing Estimator - PAL Cameras'!$H$57,'[76]Sizing Estimator - PAL Cameras'!$L$57,'[76]Sizing Estimator - PAL Cameras'!$O$57</definedName>
    <definedName name="Continuous_Group_5">'[76]Sizing Estimator - PAL Cameras'!$C$58,'[76]Sizing Estimator - PAL Cameras'!$D$58,'[76]Sizing Estimator - PAL Cameras'!$F$58,'[76]Sizing Estimator - PAL Cameras'!$H$58,'[76]Sizing Estimator - PAL Cameras'!$L$58,'[76]Sizing Estimator - PAL Cameras'!$O$58</definedName>
    <definedName name="Continuous_Group_6">'[76]Sizing Estimator - PAL Cameras'!$C$59,'[76]Sizing Estimator - PAL Cameras'!$D$59,'[76]Sizing Estimator - PAL Cameras'!$F$59,'[76]Sizing Estimator - PAL Cameras'!$H$59,'[76]Sizing Estimator - PAL Cameras'!$L$59,'[76]Sizing Estimator - PAL Cameras'!$O$59</definedName>
    <definedName name="Continuous_Group_7">'[76]Sizing Estimator - PAL Cameras'!$C$60,'[76]Sizing Estimator - PAL Cameras'!$D$60,'[76]Sizing Estimator - PAL Cameras'!$F$60,'[76]Sizing Estimator - PAL Cameras'!$H$60,'[76]Sizing Estimator - PAL Cameras'!$L$60,'[76]Sizing Estimator - PAL Cameras'!$O$60</definedName>
    <definedName name="Continuous_Group_8">'[76]Sizing Estimator - PAL Cameras'!$C$61,'[76]Sizing Estimator - PAL Cameras'!$D$61,'[76]Sizing Estimator - PAL Cameras'!$F$61,'[76]Sizing Estimator - PAL Cameras'!$H$61,'[76]Sizing Estimator - PAL Cameras'!$L$61,'[76]Sizing Estimator - PAL Cameras'!$O$61</definedName>
    <definedName name="Continuous_Group_9">'[76]Sizing Estimator - PAL Cameras'!$C$62,'[76]Sizing Estimator - PAL Cameras'!$D$62,'[76]Sizing Estimator - PAL Cameras'!$F$62,'[76]Sizing Estimator - PAL Cameras'!$H$62,'[76]Sizing Estimator - PAL Cameras'!$L$62,'[76]Sizing Estimator - PAL Cameras'!$O$62</definedName>
    <definedName name="Contract_sum1" localSheetId="8">#REF!</definedName>
    <definedName name="Contract_sum1" localSheetId="5">#REF!</definedName>
    <definedName name="Contract_sum1" localSheetId="10">#REF!</definedName>
    <definedName name="Contract_sum1">#REF!</definedName>
    <definedName name="Contractor" localSheetId="8">#REF!</definedName>
    <definedName name="Contractor" localSheetId="10">#REF!</definedName>
    <definedName name="Contractor">#REF!</definedName>
    <definedName name="ContractorProfit">12/100</definedName>
    <definedName name="contrat">[89]AN!$H$2</definedName>
    <definedName name="Contribution_OP">'[55]Raw Data'!$H$30</definedName>
    <definedName name="Control" localSheetId="5">#REF!</definedName>
    <definedName name="Control">#REF!</definedName>
    <definedName name="ContWithAcct" localSheetId="5">#REF!</definedName>
    <definedName name="ContWithAcct">#REF!</definedName>
    <definedName name="ContWithAcct_4" localSheetId="5">#REF!</definedName>
    <definedName name="ContWithAcct_4">#REF!</definedName>
    <definedName name="ContWithAcct_4_1">#REF!</definedName>
    <definedName name="ContWithAcct_6">#REF!</definedName>
    <definedName name="ContWithName">#REF!</definedName>
    <definedName name="ContWithName_4">#REF!</definedName>
    <definedName name="ContWithName_4_1">#REF!</definedName>
    <definedName name="ContWithName_6">#REF!</definedName>
    <definedName name="ContWithPrio">#REF!</definedName>
    <definedName name="ContWithPrio_4">#REF!</definedName>
    <definedName name="ContWithPrio_4_1">#REF!</definedName>
    <definedName name="ContWithPrio_6">#REF!</definedName>
    <definedName name="ContWithPrio_Text">#REF!</definedName>
    <definedName name="ContWithPrio_Text_4">#REF!</definedName>
    <definedName name="ContWithPrio_Text_4_1">#REF!</definedName>
    <definedName name="ContWithPrio_Text_6">#REF!</definedName>
    <definedName name="CONum">#REF!</definedName>
    <definedName name="CONum_4">#REF!</definedName>
    <definedName name="CONum_4_1">#REF!</definedName>
    <definedName name="CONum_6">#REF!</definedName>
    <definedName name="Conv" localSheetId="8">#REF!</definedName>
    <definedName name="Conv" localSheetId="10">#REF!</definedName>
    <definedName name="conv">'[57]Site Details'!$B$1</definedName>
    <definedName name="conversion">[146]inWords!$A$2:$W$6</definedName>
    <definedName name="Conveuro">4.5</definedName>
    <definedName name="convusd" localSheetId="5">#REF!</definedName>
    <definedName name="convusd">#REF!</definedName>
    <definedName name="COOLING_TOWER_PUMP_5" localSheetId="5">#REF!</definedName>
    <definedName name="COOLING_TOWER_PUMP_5">#REF!</definedName>
    <definedName name="COPP" localSheetId="8">#REF!</definedName>
    <definedName name="COPP" localSheetId="10">#REF!</definedName>
    <definedName name="COPP">#REF!</definedName>
    <definedName name="copper" localSheetId="8">#REF!</definedName>
    <definedName name="copper" localSheetId="10">#REF!</definedName>
    <definedName name="copper">#REF!</definedName>
    <definedName name="COPPER_PRICE" localSheetId="8">#REF!</definedName>
    <definedName name="COPPER_PRICE" localSheetId="10">#REF!</definedName>
    <definedName name="COPPER_PRICE">#REF!</definedName>
    <definedName name="copy" localSheetId="8">#REF!</definedName>
    <definedName name="copy" localSheetId="10">#REF!</definedName>
    <definedName name="copy">#REF!</definedName>
    <definedName name="copy_this" localSheetId="8">#REF!</definedName>
    <definedName name="copy_this" localSheetId="10">#REF!</definedName>
    <definedName name="copy_this">#REF!</definedName>
    <definedName name="COPYOFMPSCHEDULE" localSheetId="8">#REF!</definedName>
    <definedName name="COPYOFMPSCHEDULE" localSheetId="10">#REF!</definedName>
    <definedName name="COPYOFMPSCHEDULE">#REF!</definedName>
    <definedName name="cord">#REF!</definedName>
    <definedName name="Core">#REF!</definedName>
    <definedName name="corean_counter" localSheetId="5">[57]Measurements!#REF!</definedName>
    <definedName name="corean_counter">[57]Measurements!#REF!</definedName>
    <definedName name="corediameter" localSheetId="8">#REF!</definedName>
    <definedName name="corediameter" localSheetId="5">#REF!</definedName>
    <definedName name="corediameter" localSheetId="10">#REF!</definedName>
    <definedName name="corediameter">#REF!</definedName>
    <definedName name="CORIAN_COUNTER" localSheetId="5">[57]Measurements!#REF!</definedName>
    <definedName name="CORIAN_COUNTER">[57]Measurements!#REF!</definedName>
    <definedName name="corianbnch">[57]Chair!$K$96</definedName>
    <definedName name="coring" localSheetId="8">#REF!</definedName>
    <definedName name="coring" localSheetId="5">#REF!</definedName>
    <definedName name="coring" localSheetId="10">#REF!</definedName>
    <definedName name="coring">#REF!</definedName>
    <definedName name="corner1">[57]Tables!$N$96</definedName>
    <definedName name="CorpClient" localSheetId="5">#REF!</definedName>
    <definedName name="CorpClient">#REF!</definedName>
    <definedName name="CorpClient_4" localSheetId="5">#REF!</definedName>
    <definedName name="CorpClient_4">#REF!</definedName>
    <definedName name="CorpClient_4_1" localSheetId="5">#REF!</definedName>
    <definedName name="CorpClient_4_1">#REF!</definedName>
    <definedName name="CorpClient_6">#REF!</definedName>
    <definedName name="CorpClient_Text">#REF!</definedName>
    <definedName name="CorpClient_Text_4">#REF!</definedName>
    <definedName name="CorpClient_Text_4_1">#REF!</definedName>
    <definedName name="CorpClient_Text_6">#REF!</definedName>
    <definedName name="correc">#REF!</definedName>
    <definedName name="CorridorArea">#REF!</definedName>
    <definedName name="CorridorPerimeter">#REF!</definedName>
    <definedName name="corshelf" localSheetId="5">[57]Measurements!#REF!</definedName>
    <definedName name="corshelf">[57]Measurements!#REF!</definedName>
    <definedName name="cost" localSheetId="8">#REF!</definedName>
    <definedName name="cost" localSheetId="5">#REF!</definedName>
    <definedName name="cost" localSheetId="10">#REF!</definedName>
    <definedName name="cost">#REF!</definedName>
    <definedName name="COST_C">'[55]Raw Data'!$A$274:$N$289</definedName>
    <definedName name="Cost_Differential">'[55]Raw Data'!$I$29:$K$35</definedName>
    <definedName name="Cost_Per_Manday" localSheetId="5">#REF!</definedName>
    <definedName name="Cost_Per_Manday">#REF!</definedName>
    <definedName name="cost_plan" localSheetId="5">#REF!</definedName>
    <definedName name="cost_plan">#REF!</definedName>
    <definedName name="COST_RANGE" localSheetId="8">#REF!</definedName>
    <definedName name="COST_RANGE" localSheetId="10">#REF!</definedName>
    <definedName name="COST_RANGE">#REF!</definedName>
    <definedName name="COST_RATE" localSheetId="8">#REF!</definedName>
    <definedName name="COST_RATE" localSheetId="10">#REF!</definedName>
    <definedName name="COST_RATE">#REF!</definedName>
    <definedName name="cost_sum">#REF!</definedName>
    <definedName name="cost_sum_3" localSheetId="5">'[147]Cashflow projection'!#REF!</definedName>
    <definedName name="cost_sum_3">'[147]Cashflow projection'!#REF!</definedName>
    <definedName name="Cost_Temp.Equip" localSheetId="5">#REF!</definedName>
    <definedName name="Cost_Temp.Equip">#REF!</definedName>
    <definedName name="cost040485">[42]costs!$I$52</definedName>
    <definedName name="Cost10" localSheetId="8">#REF!</definedName>
    <definedName name="Cost10" localSheetId="5">#REF!</definedName>
    <definedName name="Cost10" localSheetId="10">#REF!</definedName>
    <definedName name="Cost10">#REF!</definedName>
    <definedName name="cost40485">[42]costs!$I$52</definedName>
    <definedName name="Cost5">'[106]5'!$A$1:$V$65536</definedName>
    <definedName name="costcc" localSheetId="5">#REF!</definedName>
    <definedName name="costcc">#REF!</definedName>
    <definedName name="costcentre13">'[106]13'!$A$1:$U$65536</definedName>
    <definedName name="COSTCOMP10" localSheetId="8">#REF!</definedName>
    <definedName name="COSTCOMP10" localSheetId="5">#REF!</definedName>
    <definedName name="COSTCOMP10" localSheetId="10">#REF!</definedName>
    <definedName name="COSTCOMP10">#REF!</definedName>
    <definedName name="COSTCOMP11" localSheetId="8">#REF!</definedName>
    <definedName name="COSTCOMP11" localSheetId="10">#REF!</definedName>
    <definedName name="COSTCOMP11">#REF!</definedName>
    <definedName name="costhvc">#REF!</definedName>
    <definedName name="costlvc">#REF!</definedName>
    <definedName name="costmvc">#REF!</definedName>
    <definedName name="COSTS_A">'[55]Raw Data'!$A$5:$N$272</definedName>
    <definedName name="COU" localSheetId="5">#REF!</definedName>
    <definedName name="COU">#REF!</definedName>
    <definedName name="COU___0" localSheetId="5">#REF!</definedName>
    <definedName name="COU___0">#REF!</definedName>
    <definedName name="COU___13" localSheetId="5">#REF!</definedName>
    <definedName name="COU___13">#REF!</definedName>
    <definedName name="councils_interest">'[87]PSDA detailed cashflow for debt'!$F$125:$FH$133</definedName>
    <definedName name="Councils_overage" localSheetId="8">#REF!</definedName>
    <definedName name="Councils_overage" localSheetId="5">#REF!</definedName>
    <definedName name="Councils_overage" localSheetId="10">#REF!</definedName>
    <definedName name="Councils_overage">#REF!</definedName>
    <definedName name="COUNT_RANGE">#N/A</definedName>
    <definedName name="COUNTER" localSheetId="8">'[55]Raw Data'!#REF!</definedName>
    <definedName name="COUNTER" localSheetId="5">'[55]Raw Data'!#REF!</definedName>
    <definedName name="COUNTER" localSheetId="10">'[55]Raw Data'!#REF!</definedName>
    <definedName name="COUNTER">'[55]Raw Data'!#REF!</definedName>
    <definedName name="Country" localSheetId="8">#REF!</definedName>
    <definedName name="Country" localSheetId="5">#REF!</definedName>
    <definedName name="Country" localSheetId="10">#REF!</definedName>
    <definedName name="Country">#REF!</definedName>
    <definedName name="cover" localSheetId="5">#REF!</definedName>
    <definedName name="cover">#REF!</definedName>
    <definedName name="COWC">'[55]Raw Data'!$D$21</definedName>
    <definedName name="CP" localSheetId="8">#REF!</definedName>
    <definedName name="CP" localSheetId="5">#REF!</definedName>
    <definedName name="CP" localSheetId="10">#REF!</definedName>
    <definedName name="CP">#REF!</definedName>
    <definedName name="cpcode" localSheetId="8">#REF!</definedName>
    <definedName name="cpcode" localSheetId="10">#REF!</definedName>
    <definedName name="cpcode">#REF!</definedName>
    <definedName name="cpdpvol" localSheetId="8">#REF!</definedName>
    <definedName name="cpdpvol" localSheetId="10">#REF!</definedName>
    <definedName name="cpdpvol">#REF!</definedName>
    <definedName name="cpierends" localSheetId="8">#REF!</definedName>
    <definedName name="cpierends" localSheetId="10">#REF!</definedName>
    <definedName name="cpierends">#REF!</definedName>
    <definedName name="CPL" localSheetId="8">#REF!</definedName>
    <definedName name="CPL" localSheetId="10">#REF!</definedName>
    <definedName name="CPL">#REF!</definedName>
    <definedName name="CPLG" localSheetId="8">#REF!</definedName>
    <definedName name="CPLG" localSheetId="10">#REF!</definedName>
    <definedName name="CPLG">#REF!</definedName>
    <definedName name="cplhsmt" localSheetId="4">[148]!cplhsmt</definedName>
    <definedName name="cplhsmt" localSheetId="8">[148]!cplhsmt</definedName>
    <definedName name="cplhsmt" localSheetId="6">[148]!cplhsmt</definedName>
    <definedName name="cplhsmt">[148]!cplhsmt</definedName>
    <definedName name="cprop" localSheetId="8">#REF!</definedName>
    <definedName name="cprop" localSheetId="5">#REF!</definedName>
    <definedName name="cprop" localSheetId="10">#REF!</definedName>
    <definedName name="cprop">#REF!</definedName>
    <definedName name="cptdhsmt" localSheetId="4">[148]!cptdhsmt</definedName>
    <definedName name="cptdhsmt" localSheetId="8">[148]!cptdhsmt</definedName>
    <definedName name="cptdhsmt" localSheetId="6">[148]!cptdhsmt</definedName>
    <definedName name="cptdhsmt">[148]!cptdhsmt</definedName>
    <definedName name="cptdtdt" localSheetId="4">[148]!cptdtdt</definedName>
    <definedName name="cptdtdt" localSheetId="8">[148]!cptdtdt</definedName>
    <definedName name="cptdtdt" localSheetId="6">[148]!cptdtdt</definedName>
    <definedName name="cptdtdt">[148]!cptdtdt</definedName>
    <definedName name="cptdtkkt" localSheetId="4">[148]!cptdtkkt</definedName>
    <definedName name="cptdtkkt" localSheetId="8">[148]!cptdtkkt</definedName>
    <definedName name="cptdtkkt" localSheetId="6">[148]!cptdtkkt</definedName>
    <definedName name="cptdtkkt">[148]!cptdtkkt</definedName>
    <definedName name="cpxx" localSheetId="8">#REF!</definedName>
    <definedName name="cpxx" localSheetId="5">#REF!</definedName>
    <definedName name="cpxx" localSheetId="10">#REF!</definedName>
    <definedName name="cpxx">#REF!</definedName>
    <definedName name="cqcc" localSheetId="5">#REF!</definedName>
    <definedName name="cqcc">#REF!</definedName>
    <definedName name="cqhv">#REF!</definedName>
    <definedName name="cqlv">#REF!</definedName>
    <definedName name="cqmv">#REF!</definedName>
    <definedName name="cr">[149]main!$B$8</definedName>
    <definedName name="CREDENZA">[57]Tables!$T$96</definedName>
    <definedName name="crew">[68]Crew!$B$6:$BL$72</definedName>
    <definedName name="crit" localSheetId="8">#REF!</definedName>
    <definedName name="crit" localSheetId="5">#REF!</definedName>
    <definedName name="crit" localSheetId="10">#REF!</definedName>
    <definedName name="crit">#REF!</definedName>
    <definedName name="CRIT_VALVE" localSheetId="8">#REF!</definedName>
    <definedName name="CRIT_VALVE" localSheetId="10">#REF!</definedName>
    <definedName name="CRIT_VALVE">#REF!</definedName>
    <definedName name="_xlnm.Criteria" localSheetId="8">#REF!</definedName>
    <definedName name="_xlnm.Criteria" localSheetId="10">#REF!</definedName>
    <definedName name="_xlnm.Criteria">#REF!</definedName>
    <definedName name="Criteria_MI" localSheetId="8">#REF!</definedName>
    <definedName name="Criteria_MI" localSheetId="10">#REF!</definedName>
    <definedName name="Criteria_MI">#REF!</definedName>
    <definedName name="criteria1" localSheetId="8">#REF!</definedName>
    <definedName name="criteria1" localSheetId="10">#REF!</definedName>
    <definedName name="CRITERIA1">#REF!</definedName>
    <definedName name="Criterion" localSheetId="8">#REF!</definedName>
    <definedName name="Criterion" localSheetId="10">#REF!</definedName>
    <definedName name="Criterion">#REF!</definedName>
    <definedName name="cross">"û"</definedName>
    <definedName name="crsobpl">'[150]TBAL9697 -group wise  sdpl'!$A$34</definedName>
    <definedName name="crsr" hidden="1">[111]analysis!#REF!</definedName>
    <definedName name="crsr1" hidden="1">[111]analysis!#REF!</definedName>
    <definedName name="crsr2" hidden="1">[111]analysis!#REF!</definedName>
    <definedName name="crsr3" hidden="1">[111]analysis!#REF!</definedName>
    <definedName name="CRT">'[23]Data Sheet'!$B$7</definedName>
    <definedName name="Cs" localSheetId="5">#REF!</definedName>
    <definedName name="Cs">#REF!</definedName>
    <definedName name="Cs___0" localSheetId="5">#REF!</definedName>
    <definedName name="Cs___0">#REF!</definedName>
    <definedName name="Cs___13" localSheetId="5">#REF!</definedName>
    <definedName name="Cs___13">#REF!</definedName>
    <definedName name="CS_10" localSheetId="8">#REF!</definedName>
    <definedName name="CS_10" localSheetId="10">#REF!</definedName>
    <definedName name="CS_10">#REF!</definedName>
    <definedName name="CS_100" localSheetId="8">#REF!</definedName>
    <definedName name="CS_100" localSheetId="10">#REF!</definedName>
    <definedName name="CS_100">#REF!</definedName>
    <definedName name="CS_10S" localSheetId="8">#REF!</definedName>
    <definedName name="CS_10S" localSheetId="10">#REF!</definedName>
    <definedName name="CS_10S">#REF!</definedName>
    <definedName name="CS_120" localSheetId="8">#REF!</definedName>
    <definedName name="CS_120" localSheetId="10">#REF!</definedName>
    <definedName name="CS_120">#REF!</definedName>
    <definedName name="CS_140" localSheetId="8">#REF!</definedName>
    <definedName name="CS_140" localSheetId="10">#REF!</definedName>
    <definedName name="CS_140">#REF!</definedName>
    <definedName name="CS_160" localSheetId="8">#REF!</definedName>
    <definedName name="CS_160" localSheetId="10">#REF!</definedName>
    <definedName name="CS_160">#REF!</definedName>
    <definedName name="CS_20" localSheetId="8">#REF!</definedName>
    <definedName name="CS_20" localSheetId="10">#REF!</definedName>
    <definedName name="CS_20">#REF!</definedName>
    <definedName name="CS_30" localSheetId="8">#REF!</definedName>
    <definedName name="CS_30" localSheetId="10">#REF!</definedName>
    <definedName name="CS_30">#REF!</definedName>
    <definedName name="CS_40" localSheetId="8">#REF!</definedName>
    <definedName name="CS_40" localSheetId="10">#REF!</definedName>
    <definedName name="CS_40">#REF!</definedName>
    <definedName name="CS_40S" localSheetId="8">#REF!</definedName>
    <definedName name="CS_40S" localSheetId="10">#REF!</definedName>
    <definedName name="CS_40S">#REF!</definedName>
    <definedName name="CS_5S" localSheetId="8">#REF!</definedName>
    <definedName name="CS_5S" localSheetId="10">#REF!</definedName>
    <definedName name="CS_5S">#REF!</definedName>
    <definedName name="CS_60" localSheetId="8">#REF!</definedName>
    <definedName name="CS_60" localSheetId="10">#REF!</definedName>
    <definedName name="CS_60">#REF!</definedName>
    <definedName name="CS_80" localSheetId="8">#REF!</definedName>
    <definedName name="CS_80" localSheetId="10">#REF!</definedName>
    <definedName name="CS_80">#REF!</definedName>
    <definedName name="CS_80S" localSheetId="8">#REF!</definedName>
    <definedName name="CS_80S" localSheetId="10">#REF!</definedName>
    <definedName name="CS_80S">#REF!</definedName>
    <definedName name="CS_STD" localSheetId="8">#REF!</definedName>
    <definedName name="CS_STD" localSheetId="10">#REF!</definedName>
    <definedName name="CS_STD">#REF!</definedName>
    <definedName name="CS_XS" localSheetId="8">#REF!</definedName>
    <definedName name="CS_XS" localSheetId="10">#REF!</definedName>
    <definedName name="CS_XS">#REF!</definedName>
    <definedName name="CS_XXS" localSheetId="8">#REF!</definedName>
    <definedName name="CS_XXS" localSheetId="10">#REF!</definedName>
    <definedName name="CS_XXS">#REF!</definedName>
    <definedName name="cscc">#REF!</definedName>
    <definedName name="cscsd">'[151]Meas.-Hotel Part'!$F$152</definedName>
    <definedName name="cshv" localSheetId="5">#REF!</definedName>
    <definedName name="cshv">#REF!</definedName>
    <definedName name="csl" localSheetId="5">#REF!</definedName>
    <definedName name="csl">#REF!</definedName>
    <definedName name="cslv" localSheetId="5">#REF!</definedName>
    <definedName name="cslv">#REF!</definedName>
    <definedName name="csmv">#REF!</definedName>
    <definedName name="CSS">#N/A</definedName>
    <definedName name="csshade" localSheetId="8">#REF!</definedName>
    <definedName name="csshade" localSheetId="5">#REF!</definedName>
    <definedName name="csshade" localSheetId="10">#REF!</definedName>
    <definedName name="csshade">#REF!</definedName>
    <definedName name="cst" localSheetId="8">#REF!</definedName>
    <definedName name="cst" localSheetId="10">#REF!</definedName>
    <definedName name="cst">#REF!</definedName>
    <definedName name="cstf">#REF!</definedName>
    <definedName name="ctdn9697" localSheetId="8">#REF!</definedName>
    <definedName name="ctdn9697" localSheetId="10">#REF!</definedName>
    <definedName name="ctdn9697">#REF!</definedName>
    <definedName name="CTOPCORIAN">'[57]ACAD Finishes'!$D$109</definedName>
    <definedName name="CTOPGRANITE">'[57]ACAD Finishes'!$D$103</definedName>
    <definedName name="CTOPITALIAN">'[57]ACAD Finishes'!$D$106</definedName>
    <definedName name="CTRAM" localSheetId="8">#REF!</definedName>
    <definedName name="CTRAM" localSheetId="5">#REF!</definedName>
    <definedName name="CTRAM" localSheetId="10">#REF!</definedName>
    <definedName name="CTRAM">#REF!</definedName>
    <definedName name="CU_ADJ" localSheetId="8">#REF!</definedName>
    <definedName name="CU_ADJ" localSheetId="10">#REF!</definedName>
    <definedName name="CU_ADJ">#REF!</definedName>
    <definedName name="CU_ADJ_MV" localSheetId="8">#REF!</definedName>
    <definedName name="CU_ADJ_MV" localSheetId="10">#REF!</definedName>
    <definedName name="CU_ADJ_MV">#REF!</definedName>
    <definedName name="Cube">ROUND(PRODUCT('[152]option Y1'!XEZ1048575:XFC1048575,'[152]option Y1'!XFD1:XFD1048575),2)</definedName>
    <definedName name="Culvert_Table" localSheetId="8">#REF!</definedName>
    <definedName name="Culvert_Table" localSheetId="5">#REF!</definedName>
    <definedName name="Culvert_Table" localSheetId="10">#REF!</definedName>
    <definedName name="Culvert_Table">#REF!</definedName>
    <definedName name="cummeas_June1006" localSheetId="5">#REF!</definedName>
    <definedName name="cummeas_June1006">#REF!</definedName>
    <definedName name="cummeas_may1006">#REF!</definedName>
    <definedName name="cummeas_up_to_mar">#REF!</definedName>
    <definedName name="CumulativeFinancialProgress" localSheetId="8">#REF!</definedName>
    <definedName name="CumulativeFinancialProgress" localSheetId="10">#REF!</definedName>
    <definedName name="CumulativeFinancialProgress">#REF!</definedName>
    <definedName name="CumulativePercentCompletion" localSheetId="8">#REF!</definedName>
    <definedName name="CumulativePercentCompletion" localSheetId="10">#REF!</definedName>
    <definedName name="CumulativePercentCompletion">#REF!</definedName>
    <definedName name="CumulativePercentCompletion1">#REF!</definedName>
    <definedName name="curex" localSheetId="8">#REF!</definedName>
    <definedName name="curex" localSheetId="10">#REF!</definedName>
    <definedName name="curex">#REF!</definedName>
    <definedName name="Curr" localSheetId="8">#REF!</definedName>
    <definedName name="Curr" localSheetId="10">#REF!</definedName>
    <definedName name="CURR">#REF!</definedName>
    <definedName name="CURR_4">#REF!</definedName>
    <definedName name="CURR_4_1">#REF!</definedName>
    <definedName name="CURR_6">#REF!</definedName>
    <definedName name="curr_liab_prov">#REF!</definedName>
    <definedName name="CURR45">'[55]Raw Data'!$K$11:$Q$27</definedName>
    <definedName name="CURRENCY" localSheetId="8">#REF!</definedName>
    <definedName name="CURRENCY" localSheetId="10">#REF!</definedName>
    <definedName name="currency">'[153]Initial Data'!$F$15</definedName>
    <definedName name="CurrencyRate" localSheetId="5">#REF!</definedName>
    <definedName name="CurrencyRate">#REF!</definedName>
    <definedName name="CurrencyRate_4" localSheetId="5">#REF!</definedName>
    <definedName name="CurrencyRate_4">#REF!</definedName>
    <definedName name="CurrencyRate_4_1" localSheetId="5">#REF!</definedName>
    <definedName name="CurrencyRate_4_1">#REF!</definedName>
    <definedName name="CurrencyRate_6">#REF!</definedName>
    <definedName name="Current_Currency_Rate" localSheetId="8">#REF!</definedName>
    <definedName name="Current_Currency_Rate" localSheetId="10">#REF!</definedName>
    <definedName name="Current_Currency_Rate">#REF!</definedName>
    <definedName name="current1">#REF!</definedName>
    <definedName name="current2">#REF!</definedName>
    <definedName name="current3">#REF!</definedName>
    <definedName name="current4">#REF!</definedName>
    <definedName name="current5">#REF!</definedName>
    <definedName name="CustomDuty" localSheetId="8">#REF!</definedName>
    <definedName name="CustomDuty" localSheetId="10">#REF!</definedName>
    <definedName name="CustomDuty">#REF!</definedName>
    <definedName name="cutoutArea">#REF!</definedName>
    <definedName name="cutoutPerimeter">#REF!</definedName>
    <definedName name="CUTUP">#REF!</definedName>
    <definedName name="cvdf">#REF!</definedName>
    <definedName name="CVL_FAC" localSheetId="8">#REF!</definedName>
    <definedName name="CVL_FAC" localSheetId="10">#REF!</definedName>
    <definedName name="CVL_FAC">#REF!</definedName>
    <definedName name="CWAmt" localSheetId="8">#REF!</definedName>
    <definedName name="CWAmt" localSheetId="10">#REF!</definedName>
    <definedName name="CWAmt">#REF!</definedName>
    <definedName name="cwbasefw">'[60]M-Book for FW'!$H$1264</definedName>
    <definedName name="cwbasem25">'[60]M-Book for Conc'!$H$377</definedName>
    <definedName name="cwestmark" localSheetId="8">IF(#REF!="","",IF(#REF!="C",#REF!*#REF!*#REF!*#REF!,0))</definedName>
    <definedName name="cwestmark" localSheetId="5">IF(#REF!="","",IF(#REF!="C",#REF!*#REF!*#REF!*#REF!,0))</definedName>
    <definedName name="cwestmark" localSheetId="10">IF(#REF!="","",IF(#REF!="C",#REF!*#REF!*#REF!*#REF!,0))</definedName>
    <definedName name="cwestmark">IF(#REF!="","",IF(#REF!="C",#REF!*#REF!*#REF!*#REF!,0))</definedName>
    <definedName name="cwfffw">'[60]M-Book for FW'!$H$1286</definedName>
    <definedName name="cwffm25">'[60]M-Book for Conc'!$H$399</definedName>
    <definedName name="cwgrfw">'[60]M-Book for FW'!$H$1275</definedName>
    <definedName name="cwgrm25">'[60]M-Book for Conc'!$H$388</definedName>
    <definedName name="cwsffw">'[60]M-Book for FW'!$H$1297</definedName>
    <definedName name="cwsfm25">'[60]M-Book for Conc'!$H$410</definedName>
    <definedName name="CY_1999" localSheetId="8">'[55]Raw Data'!#REF!</definedName>
    <definedName name="CY_1999" localSheetId="10">'[55]Raw Data'!#REF!</definedName>
    <definedName name="CY_1999">'[55]Raw Data'!#REF!</definedName>
    <definedName name="CY_2000" localSheetId="8">'[55]Raw Data'!#REF!</definedName>
    <definedName name="CY_2000" localSheetId="10">'[55]Raw Data'!#REF!</definedName>
    <definedName name="CY_2000">'[55]Raw Data'!#REF!</definedName>
    <definedName name="CY_2001" localSheetId="8">'[55]Raw Data'!#REF!</definedName>
    <definedName name="CY_2001" localSheetId="10">'[55]Raw Data'!#REF!</definedName>
    <definedName name="CY_2001">'[55]Raw Data'!#REF!</definedName>
    <definedName name="CY_2002" localSheetId="8">'[55]Raw Data'!#REF!</definedName>
    <definedName name="CY_2002" localSheetId="10">'[55]Raw Data'!#REF!</definedName>
    <definedName name="CY_2002">'[55]Raw Data'!#REF!</definedName>
    <definedName name="D" localSheetId="8">#REF!</definedName>
    <definedName name="d" localSheetId="5">#REF!</definedName>
    <definedName name="D" localSheetId="10">#REF!</definedName>
    <definedName name="d">#REF!</definedName>
    <definedName name="D.C" localSheetId="8">#REF!</definedName>
    <definedName name="D.C" localSheetId="10">#REF!</definedName>
    <definedName name="D.C">#REF!</definedName>
    <definedName name="D_____MASONRY___PLASTER_WORKS">'[70]#REF'!$B$130:$N$176</definedName>
    <definedName name="d___0" localSheetId="5">#REF!</definedName>
    <definedName name="d___0">#REF!</definedName>
    <definedName name="d___0___0">"$#REF!.$#REF!$#REF!"</definedName>
    <definedName name="d___0___3">"$#REF!.$#REF!$#REF!"</definedName>
    <definedName name="d___0___4">"$#REF!.$#REF!$#REF!"</definedName>
    <definedName name="d___13" localSheetId="5">#REF!</definedName>
    <definedName name="d___13">#REF!</definedName>
    <definedName name="d___2" localSheetId="5">#REF!</definedName>
    <definedName name="d___2">#REF!</definedName>
    <definedName name="d___2___0">"$#REF!.$#REF!$#REF!"</definedName>
    <definedName name="d___2___3">"$#REF!.$#REF!$#REF!"</definedName>
    <definedName name="d___3" localSheetId="5">#REF!</definedName>
    <definedName name="d___3">#REF!</definedName>
    <definedName name="d___3___0">"$#REF!.$#REF!$#REF!"</definedName>
    <definedName name="d___3___3">"$#REF!.$#REF!$#REF!"</definedName>
    <definedName name="d___3___4">"$#REF!.$#REF!$#REF!"</definedName>
    <definedName name="d___4" localSheetId="5">#REF!</definedName>
    <definedName name="d___4">#REF!</definedName>
    <definedName name="d___4___0">"$#REF!.$#REF!$#REF!"</definedName>
    <definedName name="d___4___3">"$#REF!.$#REF!$#REF!"</definedName>
    <definedName name="d___7">"$#REF!.$#REF!$#REF!"</definedName>
    <definedName name="D_100SP">'[152]TO-Iso-LV,SM,MCC'!$AK$700</definedName>
    <definedName name="D_100TP">'[152]TO-Iso-LV,SM,MCC'!$AK$687</definedName>
    <definedName name="D_10TP">'[152]TO-Iso-LV,SM,MCC'!$AK$679</definedName>
    <definedName name="D_11X1C630_XL">'[100]Cable Comparison'!$AK$700</definedName>
    <definedName name="D_125TP">'[152]TO-Iso-LV,SM,MCC'!$AK$688</definedName>
    <definedName name="D_160TP">'[152]TO-Iso-LV,SM,MCC'!$AK$689</definedName>
    <definedName name="D_16SP">'[152]TO-Iso-LV,SM,MCC'!$AK$695</definedName>
    <definedName name="D_16TP">'[152]TO-Iso-LV,SM,MCC'!$AK$680</definedName>
    <definedName name="D_200TP">'[152]TO-Iso-LV,SM,MCC'!$AK$690</definedName>
    <definedName name="D_20SP">'[152]TO-Iso-LV,SM,MCC'!$AK$696</definedName>
    <definedName name="D_20TP">'[152]TO-Iso-LV,SM,MCC'!$AK$681</definedName>
    <definedName name="D_22" localSheetId="5">#REF!</definedName>
    <definedName name="D_22">#REF!</definedName>
    <definedName name="D_250TP">'[152]TO-Iso-LV,SM,MCC'!$AK$691</definedName>
    <definedName name="D_25TP">'[152]TO-Iso-LV,SM,MCC'!$AK$682</definedName>
    <definedName name="D_2C10_XL">'[100]Cable Comparison'!$AK$684</definedName>
    <definedName name="D_2C16_XL">'[100]Cable Comparison'!$AK$686</definedName>
    <definedName name="D_2C25_XL">'[100]Cable Comparison'!$AK$688</definedName>
    <definedName name="D_2C35_XL">'[100]Cable Comparison'!$AK$690</definedName>
    <definedName name="D_2C6_XL">'[100]Cable Comparison'!$AK$682</definedName>
    <definedName name="D_2X3C10_FP">'[100]Cable Comparison'!$AK$735</definedName>
    <definedName name="D_2X3C10_XL">'[100]Cable Comparison'!$AK$701</definedName>
    <definedName name="D_2X3C16_XL">'[100]Cable Comparison'!$AK$702</definedName>
    <definedName name="D_2X3C4_FP">'[100]Cable Comparison'!$AK$736</definedName>
    <definedName name="D_2X3C4_XL">'[100]Cable Comparison'!$AK$703</definedName>
    <definedName name="D_2X3C6_XL">'[100]Cable Comparison'!$AK$704</definedName>
    <definedName name="D_2X4C120_XL">'[100]Cable Comparison'!$AK$705</definedName>
    <definedName name="D_2X4C150_XL" localSheetId="5">#REF!</definedName>
    <definedName name="D_2X4C150_XL">#REF!</definedName>
    <definedName name="D_2X4C185_XL">'[100]Cable Comparison'!$AK$707</definedName>
    <definedName name="D_2X4C240_XL">'[100]Cable Comparison'!$AK$708</definedName>
    <definedName name="D_2X4C300_FP">'[100]Cable Comparison'!$AK$737</definedName>
    <definedName name="D_2X4C300_XL">'[100]Cable Comparison'!$AK$709</definedName>
    <definedName name="D_300TP">'[152]TO-Iso-LV,SM,MCC'!$AK$693</definedName>
    <definedName name="D_32SP">'[152]TO-Iso-LV,SM,MCC'!$AK$697</definedName>
    <definedName name="D_32TP">'[152]TO-Iso-LV,SM,MCC'!$AK$683</definedName>
    <definedName name="D_3C10_FP">'[100]Cable Comparison'!$AK$740</definedName>
    <definedName name="D_3C10_XL">'[100]Cable Comparison'!$AK$714</definedName>
    <definedName name="D_3C4_FP">'[100]Cable Comparison'!$AK$742</definedName>
    <definedName name="D_3C4_XL">'[100]Cable Comparison'!$AK$716</definedName>
    <definedName name="D_3C6_FP">'[100]Cable Comparison'!$AK$743</definedName>
    <definedName name="D_3C6_XL">'[100]Cable Comparison'!$AK$717</definedName>
    <definedName name="D_3C95_XL">'[100]Cable Comparison'!$AK$718</definedName>
    <definedName name="D_3X4C300_FP">'[100]Cable Comparison'!$AK$738</definedName>
    <definedName name="D_3X4C300_XL">'[100]Cable Comparison'!$AK$711</definedName>
    <definedName name="D_400TP">'[152]TO-Iso-LV,SM,MCC'!$AK$692</definedName>
    <definedName name="D_40SP">'[152]TO-Iso-LV,SM,MCC'!$AK$698</definedName>
    <definedName name="D_40TP">'[152]TO-Iso-LV,SM,MCC'!$AK$684</definedName>
    <definedName name="D_4C10_FP">'[100]Cable Comparison'!$AK$723</definedName>
    <definedName name="D_4C10_XL">'[100]Cable Comparison'!$AK$683</definedName>
    <definedName name="D_4C120_FP">'[100]Cable Comparison'!$AK$731</definedName>
    <definedName name="D_4C120_XL">'[100]Cable Comparison'!$AK$695</definedName>
    <definedName name="D_4C150_XL">'[100]Cable Comparison'!$AK$696</definedName>
    <definedName name="D_4C16_FP">'[100]Cable Comparison'!$AK$725</definedName>
    <definedName name="D_4C16_XL">'[100]Cable Comparison'!$AK$685</definedName>
    <definedName name="D_4C185_FP">'[100]Cable Comparison'!$AK$732</definedName>
    <definedName name="D_4C185_XL" localSheetId="5">#REF!</definedName>
    <definedName name="D_4C185_XL">#REF!</definedName>
    <definedName name="D_4C240_FP">'[100]Cable Comparison'!$AK$733</definedName>
    <definedName name="D_4C240_XL">'[100]Cable Comparison'!$AK$698</definedName>
    <definedName name="D_4C25_FP">'[100]Cable Comparison'!$AK$726</definedName>
    <definedName name="D_4C25_XL">'[100]Cable Comparison'!$AK$687</definedName>
    <definedName name="D_4C300_FP">'[100]Cable Comparison'!$AK$734</definedName>
    <definedName name="D_4C300_XL">'[100]Cable Comparison'!$AK$699</definedName>
    <definedName name="D_4C35_FP">'[100]Cable Comparison'!$AK$727</definedName>
    <definedName name="D_4C35_XL">'[100]Cable Comparison'!$AK$689</definedName>
    <definedName name="D_4C4_FP">'[100]Cable Comparison'!$AK$721</definedName>
    <definedName name="D_4C4_XL">'[100]Cable Comparison'!$AK$679</definedName>
    <definedName name="D_4C50_FP">'[100]Cable Comparison'!$AK$728</definedName>
    <definedName name="D_4C50_XL">'[100]Cable Comparison'!$AK$691</definedName>
    <definedName name="D_4C6_FP">'[100]Cable Comparison'!$AK$722</definedName>
    <definedName name="D_4C6_XL">'[100]Cable Comparison'!$AK$681</definedName>
    <definedName name="D_4C70_FP">'[100]Cable Comparison'!$AK$729</definedName>
    <definedName name="D_4C70_XL">'[100]Cable Comparison'!$AK$693</definedName>
    <definedName name="D_4C95_FP">'[100]Cable Comparison'!$AK$730</definedName>
    <definedName name="D_4C95_XL">'[100]Cable Comparison'!$AK$694</definedName>
    <definedName name="D_4X4C240_XL">'[100]Cable Comparison'!$AK$712</definedName>
    <definedName name="D_4X4C300_XL">'[100]Cable Comparison'!$AK$713</definedName>
    <definedName name="D_500TP">'[152]TO-Iso-LV,SM,MCC'!$AK$694</definedName>
    <definedName name="D_54C240_FP">'[100]Cable Comparison'!$AK$739</definedName>
    <definedName name="D_63SP">'[152]TO-Iso-LV,SM,MCC'!$AK$699</definedName>
    <definedName name="D_63TP">'[152]TO-Iso-LV,SM,MCC'!$AK$685</definedName>
    <definedName name="D_80TP">'[152]TO-Iso-LV,SM,MCC'!$AK$686</definedName>
    <definedName name="D_Concrete" localSheetId="8">#REF!</definedName>
    <definedName name="D_Concrete" localSheetId="5">#REF!</definedName>
    <definedName name="D_Concrete" localSheetId="10">#REF!</definedName>
    <definedName name="D_Concrete">#REF!</definedName>
    <definedName name="D_D_AC" localSheetId="5">#REF!</definedName>
    <definedName name="D_D_AC">#REF!</definedName>
    <definedName name="D_D_CONT_GI100X100">#REF!</definedName>
    <definedName name="D_D_CONT_GI150X150">#REF!</definedName>
    <definedName name="D_D_CONT_GI225X50">#REF!</definedName>
    <definedName name="D_D_CONT_GI50X50">#REF!</definedName>
    <definedName name="D_D_CONT_GI50X75">#REF!</definedName>
    <definedName name="D_D_CONT_GI75X75">#REF!</definedName>
    <definedName name="D_D_IDS">#REF!</definedName>
    <definedName name="D_D_RJ45S">#REF!</definedName>
    <definedName name="D_D_RJ45T">#REF!</definedName>
    <definedName name="D_D_WIFI">#REF!</definedName>
    <definedName name="D_Masonry" localSheetId="8">#REF!</definedName>
    <definedName name="D_Masonry" localSheetId="10">#REF!</definedName>
    <definedName name="D_Masonry">#REF!</definedName>
    <definedName name="D_P_13FS">#REF!</definedName>
    <definedName name="D_P_13SS">#REF!</definedName>
    <definedName name="D_P_13SS_U">#REF!</definedName>
    <definedName name="D_P_13TS_U">#REF!</definedName>
    <definedName name="D_P_300JB">#REF!</definedName>
    <definedName name="D_P_CONT_GI100x100">#REF!</definedName>
    <definedName name="D_P_CONT_GI20">#REF!</definedName>
    <definedName name="D_P_CONT_GI225x50">#REF!</definedName>
    <definedName name="D_P_CONT_GI50x50">#REF!</definedName>
    <definedName name="D_P_CONT_PVC32">#REF!</definedName>
    <definedName name="D_P_FB">#REF!</definedName>
    <definedName name="D_P_FMB2">#REF!</definedName>
    <definedName name="D0">#REF!</definedName>
    <definedName name="D10b">'[154]Day work'!#REF!</definedName>
    <definedName name="D12_">#N/A</definedName>
    <definedName name="D20_">#N/A</definedName>
    <definedName name="Dad" localSheetId="3" hidden="1">{#N/A,#N/A,FALSE,"MARCH"}</definedName>
    <definedName name="Dad" localSheetId="5" hidden="1">{#N/A,#N/A,FALSE,"MARCH"}</definedName>
    <definedName name="Dad" hidden="1">{#N/A,#N/A,FALSE,"MARCH"}</definedName>
    <definedName name="dada" localSheetId="8" hidden="1">{#N/A,#N/A,TRUE,"Cover";#N/A,#N/A,TRUE,"Conts";#N/A,#N/A,TRUE,"VOS";#N/A,#N/A,TRUE,"Warrington";#N/A,#N/A,TRUE,"Widnes"}</definedName>
    <definedName name="dada" localSheetId="3" hidden="1">{#N/A,#N/A,TRUE,"Cover";#N/A,#N/A,TRUE,"Conts";#N/A,#N/A,TRUE,"VOS";#N/A,#N/A,TRUE,"Warrington";#N/A,#N/A,TRUE,"Widnes"}</definedName>
    <definedName name="dada" localSheetId="5" hidden="1">{#N/A,#N/A,TRUE,"Cover";#N/A,#N/A,TRUE,"Conts";#N/A,#N/A,TRUE,"VOS";#N/A,#N/A,TRUE,"Warrington";#N/A,#N/A,TRUE,"Widnes"}</definedName>
    <definedName name="dada" localSheetId="10" hidden="1">{#N/A,#N/A,TRUE,"Cover";#N/A,#N/A,TRUE,"Conts";#N/A,#N/A,TRUE,"VOS";#N/A,#N/A,TRUE,"Warrington";#N/A,#N/A,TRUE,"Widnes"}</definedName>
    <definedName name="dada" hidden="1">{#N/A,#N/A,TRUE,"Cover";#N/A,#N/A,TRUE,"Conts";#N/A,#N/A,TRUE,"VOS";#N/A,#N/A,TRUE,"Warrington";#N/A,#N/A,TRUE,"Widnes"}</definedName>
    <definedName name="DAdsaD" hidden="1">'[2]Rate Analysis'!#REF!</definedName>
    <definedName name="dadwtgwgw">#REF!</definedName>
    <definedName name="daf" localSheetId="5">#REF!</definedName>
    <definedName name="daf">#REF!</definedName>
    <definedName name="DAF1_13" localSheetId="8">#REF!</definedName>
    <definedName name="DAF1_13" localSheetId="10">#REF!</definedName>
    <definedName name="DAF1_13">#REF!</definedName>
    <definedName name="DAF1_7" localSheetId="8">#REF!</definedName>
    <definedName name="DAF1_7" localSheetId="10">#REF!</definedName>
    <definedName name="DAF1_7">#REF!</definedName>
    <definedName name="DAF1_7_13" localSheetId="8">#REF!</definedName>
    <definedName name="DAF1_7_13" localSheetId="10">#REF!</definedName>
    <definedName name="DAF1_7_13">#REF!</definedName>
    <definedName name="DAF2_13" localSheetId="8">#REF!</definedName>
    <definedName name="DAF2_13" localSheetId="10">#REF!</definedName>
    <definedName name="DAF2_13">#REF!</definedName>
    <definedName name="DAF2_7" localSheetId="8">#REF!</definedName>
    <definedName name="DAF2_7" localSheetId="10">#REF!</definedName>
    <definedName name="DAF2_7">#REF!</definedName>
    <definedName name="DAF2_7_13" localSheetId="8">#REF!</definedName>
    <definedName name="DAF2_7_13" localSheetId="10">#REF!</definedName>
    <definedName name="DAF2_7_13">#REF!</definedName>
    <definedName name="DAF3_13" localSheetId="8">#REF!</definedName>
    <definedName name="DAF3_13" localSheetId="10">#REF!</definedName>
    <definedName name="DAF3_13">#REF!</definedName>
    <definedName name="DAF3_7" localSheetId="8">#REF!</definedName>
    <definedName name="DAF3_7" localSheetId="10">#REF!</definedName>
    <definedName name="DAF3_7">#REF!</definedName>
    <definedName name="DAF3_7_13" localSheetId="8">#REF!</definedName>
    <definedName name="DAF3_7_13" localSheetId="10">#REF!</definedName>
    <definedName name="DAF3_7_13">#REF!</definedName>
    <definedName name="DAF4_13" localSheetId="8">#REF!</definedName>
    <definedName name="DAF4_13" localSheetId="10">#REF!</definedName>
    <definedName name="DAF4_13">#REF!</definedName>
    <definedName name="DAF4_7" localSheetId="8">#REF!</definedName>
    <definedName name="DAF4_7" localSheetId="10">#REF!</definedName>
    <definedName name="DAF4_7">#REF!</definedName>
    <definedName name="DAF4_7_13" localSheetId="8">#REF!</definedName>
    <definedName name="DAF4_7_13" localSheetId="10">#REF!</definedName>
    <definedName name="DAF4_7_13">#REF!</definedName>
    <definedName name="DAF5_13" localSheetId="8">#REF!</definedName>
    <definedName name="DAF5_13" localSheetId="10">#REF!</definedName>
    <definedName name="DAF5_13">#REF!</definedName>
    <definedName name="DAF5_7" localSheetId="8">#REF!</definedName>
    <definedName name="DAF5_7" localSheetId="10">#REF!</definedName>
    <definedName name="DAF5_7">#REF!</definedName>
    <definedName name="DAF5_7_13" localSheetId="8">#REF!</definedName>
    <definedName name="DAF5_7_13" localSheetId="10">#REF!</definedName>
    <definedName name="DAF5_7_13">#REF!</definedName>
    <definedName name="DAF6_13" localSheetId="8">#REF!</definedName>
    <definedName name="DAF6_13" localSheetId="10">#REF!</definedName>
    <definedName name="DAF6_13">#REF!</definedName>
    <definedName name="DAF6_7" localSheetId="8">#REF!</definedName>
    <definedName name="DAF6_7" localSheetId="10">#REF!</definedName>
    <definedName name="DAF6_7">#REF!</definedName>
    <definedName name="DAF6_7_13" localSheetId="8">#REF!</definedName>
    <definedName name="DAF6_7_13" localSheetId="10">#REF!</definedName>
    <definedName name="DAF6_7_13">#REF!</definedName>
    <definedName name="Daff">#REF!</definedName>
    <definedName name="DANGA">#REF!</definedName>
    <definedName name="DANGA_1">"$#REF!.$AG$9:$AG$97"</definedName>
    <definedName name="daotd">'[9]CT Thang Mo'!$B$323:$H$323</definedName>
    <definedName name="dap">'[9]CT Thang Mo'!$B$39:$H$39</definedName>
    <definedName name="daptd">'[9]CT Thang Mo'!$B$324:$H$324</definedName>
    <definedName name="DAS">#N/A</definedName>
    <definedName name="dasdfa" localSheetId="5">#REF!</definedName>
    <definedName name="dasdfa">#REF!</definedName>
    <definedName name="Data" localSheetId="8">#REF!</definedName>
    <definedName name="Data" localSheetId="5">#REF!</definedName>
    <definedName name="Data" localSheetId="10">#REF!</definedName>
    <definedName name="Data">#REF!</definedName>
    <definedName name="DATA_1" localSheetId="8">#REF!</definedName>
    <definedName name="DATA_1" localSheetId="10">#REF!</definedName>
    <definedName name="Data_1">#REF!</definedName>
    <definedName name="DATA_10" localSheetId="8">#REF!</definedName>
    <definedName name="DATA_10" localSheetId="10">#REF!</definedName>
    <definedName name="DATA_10">#REF!</definedName>
    <definedName name="DATA_11" localSheetId="8">#REF!</definedName>
    <definedName name="DATA_11" localSheetId="10">#REF!</definedName>
    <definedName name="DATA_11">#REF!</definedName>
    <definedName name="DATA_12" localSheetId="8">#REF!</definedName>
    <definedName name="DATA_12" localSheetId="10">#REF!</definedName>
    <definedName name="DATA_12">#REF!</definedName>
    <definedName name="DATA_13" localSheetId="8">#REF!</definedName>
    <definedName name="DATA_13" localSheetId="10">#REF!</definedName>
    <definedName name="DATA_13">#REF!</definedName>
    <definedName name="DATA_14" localSheetId="8">#REF!</definedName>
    <definedName name="DATA_14" localSheetId="10">#REF!</definedName>
    <definedName name="DATA_14">#REF!</definedName>
    <definedName name="DATA_15" localSheetId="8">#REF!</definedName>
    <definedName name="DATA_15" localSheetId="10">#REF!</definedName>
    <definedName name="DATA_15">#REF!</definedName>
    <definedName name="DATA_16" localSheetId="8">#REF!</definedName>
    <definedName name="DATA_16" localSheetId="10">#REF!</definedName>
    <definedName name="DATA_16">#REF!</definedName>
    <definedName name="DATA_17" localSheetId="8">#REF!</definedName>
    <definedName name="DATA_17" localSheetId="10">#REF!</definedName>
    <definedName name="DATA_17">#REF!</definedName>
    <definedName name="DATA_18" localSheetId="8">#REF!</definedName>
    <definedName name="DATA_18" localSheetId="10">#REF!</definedName>
    <definedName name="DATA_18">#REF!</definedName>
    <definedName name="DATA_19" localSheetId="8">#REF!</definedName>
    <definedName name="DATA_19" localSheetId="10">#REF!</definedName>
    <definedName name="DATA_19">#REF!</definedName>
    <definedName name="DATA_2" localSheetId="8">#REF!</definedName>
    <definedName name="DATA_2" localSheetId="10">#REF!</definedName>
    <definedName name="DATA_2">#REF!</definedName>
    <definedName name="DATA_20" localSheetId="8">#REF!</definedName>
    <definedName name="DATA_20" localSheetId="10">#REF!</definedName>
    <definedName name="DATA_20">#REF!</definedName>
    <definedName name="DATA_21" localSheetId="8">#REF!</definedName>
    <definedName name="DATA_21" localSheetId="10">#REF!</definedName>
    <definedName name="DATA_21">#REF!</definedName>
    <definedName name="DATA_22" localSheetId="8">#REF!</definedName>
    <definedName name="DATA_22" localSheetId="10">#REF!</definedName>
    <definedName name="DATA_22">#REF!</definedName>
    <definedName name="DATA_23" localSheetId="8">#REF!</definedName>
    <definedName name="DATA_23" localSheetId="10">#REF!</definedName>
    <definedName name="DATA_23">#REF!</definedName>
    <definedName name="DATA_24" localSheetId="8">#REF!</definedName>
    <definedName name="DATA_24" localSheetId="10">#REF!</definedName>
    <definedName name="DATA_24">#REF!</definedName>
    <definedName name="DATA_25" localSheetId="8">#REF!</definedName>
    <definedName name="DATA_25" localSheetId="10">#REF!</definedName>
    <definedName name="DATA_25">#REF!</definedName>
    <definedName name="DATA_3" localSheetId="8">#REF!</definedName>
    <definedName name="DATA_3" localSheetId="10">#REF!</definedName>
    <definedName name="DATA_3">#REF!</definedName>
    <definedName name="DATA_4" localSheetId="8">#REF!</definedName>
    <definedName name="DATA_4" localSheetId="10">#REF!</definedName>
    <definedName name="DATA_4">#REF!</definedName>
    <definedName name="DATA_5" localSheetId="8">#REF!</definedName>
    <definedName name="DATA_5" localSheetId="10">#REF!</definedName>
    <definedName name="DATA_5">#REF!</definedName>
    <definedName name="DATA_6" localSheetId="8">#REF!</definedName>
    <definedName name="DATA_6" localSheetId="10">#REF!</definedName>
    <definedName name="DATA_6">#REF!</definedName>
    <definedName name="DATA_7" localSheetId="8">#REF!</definedName>
    <definedName name="DATA_7" localSheetId="10">#REF!</definedName>
    <definedName name="DATA_7">#REF!</definedName>
    <definedName name="DATA_8" localSheetId="8">#REF!</definedName>
    <definedName name="DATA_8" localSheetId="10">#REF!</definedName>
    <definedName name="DATA_8">#REF!</definedName>
    <definedName name="DATA_9" localSheetId="8">#REF!</definedName>
    <definedName name="DATA_9" localSheetId="10">#REF!</definedName>
    <definedName name="DATA_9">#REF!</definedName>
    <definedName name="DATA_DATA2_List" localSheetId="8">#REF!</definedName>
    <definedName name="DATA_DATA2_List" localSheetId="10">#REF!</definedName>
    <definedName name="DATA_DATA2_List">#REF!</definedName>
    <definedName name="DATA_FAC" localSheetId="8">#REF!</definedName>
    <definedName name="DATA_FAC" localSheetId="10">#REF!</definedName>
    <definedName name="DATA_FAC">#REF!</definedName>
    <definedName name="data1" localSheetId="8" hidden="1">#REF!</definedName>
    <definedName name="data1" localSheetId="10" hidden="1">#REF!</definedName>
    <definedName name="data1" hidden="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 localSheetId="8" hidden="1">#REF!</definedName>
    <definedName name="data2" localSheetId="10" hidden="1">#REF!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 localSheetId="8" hidden="1">#REF!</definedName>
    <definedName name="data3" localSheetId="10" hidden="1">#REF!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8">#REF!</definedName>
    <definedName name="data9">#REF!</definedName>
    <definedName name="DataArea">'[55]Raw Data'!$A$5:$CD$149</definedName>
    <definedName name="_xlnm.Database" localSheetId="8">#REF!</definedName>
    <definedName name="_xlnm.Database" localSheetId="5">#REF!</definedName>
    <definedName name="_xlnm.Database" localSheetId="10">#REF!</definedName>
    <definedName name="_xlnm.Database">#REF!</definedName>
    <definedName name="DATACHECKED_ELBK" localSheetId="8">#REF!</definedName>
    <definedName name="DATACHECKED_ELBK" localSheetId="10">#REF!</definedName>
    <definedName name="DATACHECKED_ELBK">#REF!</definedName>
    <definedName name="DATACHECKED_ELEQ" localSheetId="8">#REF!</definedName>
    <definedName name="DATACHECKED_ELEQ" localSheetId="10">#REF!</definedName>
    <definedName name="DATACHECKED_ELEQ">#REF!</definedName>
    <definedName name="DATACHECKED_INSTR" localSheetId="8">#REF!</definedName>
    <definedName name="DATACHECKED_INSTR" localSheetId="10">#REF!</definedName>
    <definedName name="DATACHECKED_INSTR">#REF!</definedName>
    <definedName name="DATAFILL">'[55]Raw Data'!$Y$201:$Y$260</definedName>
    <definedName name="Date" localSheetId="8">TODAY()</definedName>
    <definedName name="Date" localSheetId="5">#REF!</definedName>
    <definedName name="Date" localSheetId="10">TODAY()</definedName>
    <definedName name="Date">#REF!</definedName>
    <definedName name="Date_Bidding">'[138]Project Brief'!$E$110</definedName>
    <definedName name="DATECHECKED_ELBK" localSheetId="8">#REF!</definedName>
    <definedName name="DATECHECKED_ELBK" localSheetId="5">#REF!</definedName>
    <definedName name="DATECHECKED_ELBK" localSheetId="10">#REF!</definedName>
    <definedName name="DATECHECKED_ELBK">#REF!</definedName>
    <definedName name="DATECHECKED_ELEQ" localSheetId="8">#REF!</definedName>
    <definedName name="DATECHECKED_ELEQ" localSheetId="10">#REF!</definedName>
    <definedName name="DATECHECKED_ELEQ">#REF!</definedName>
    <definedName name="DATECHECKED_INSTR" localSheetId="8">#REF!</definedName>
    <definedName name="DATECHECKED_INSTR" localSheetId="10">#REF!</definedName>
    <definedName name="DATECHECKED_INSTR">#REF!</definedName>
    <definedName name="DATES">'[55]Raw Data'!$AH$201:$AH$202</definedName>
    <definedName name="DAVID" localSheetId="8">[155]VIABILITY!#REF!</definedName>
    <definedName name="DAVID" localSheetId="10">[155]VIABILITY!#REF!</definedName>
    <definedName name="DAVID">[155]VIABILITY!#REF!</definedName>
    <definedName name="dax_adj.contract.sum" localSheetId="5">#REF!</definedName>
    <definedName name="dax_adj.contract.sum">#REF!</definedName>
    <definedName name="dax_con.bal" localSheetId="5">#REF!</definedName>
    <definedName name="dax_con.bal">#REF!</definedName>
    <definedName name="dax_cont.r" localSheetId="5">#REF!</definedName>
    <definedName name="dax_cont.r">#REF!</definedName>
    <definedName name="dax_final.sum">#REF!</definedName>
    <definedName name="dax_org.contract">#REF!</definedName>
    <definedName name="dax_rev.sum">#REF!</definedName>
    <definedName name="dax_uncommit">#REF!</definedName>
    <definedName name="dax_vo.app">#REF!</definedName>
    <definedName name="dax_vo.pend">#REF!</definedName>
    <definedName name="dax_vo.total">#REF!</definedName>
    <definedName name="dax_work.complete">#REF!</definedName>
    <definedName name="DAY" localSheetId="8">'[55]Raw Data'!$AO$193</definedName>
    <definedName name="DAY" localSheetId="10">'[55]Raw Data'!$AO$193</definedName>
    <definedName name="Day">#REF!</definedName>
    <definedName name="DaysMonth" localSheetId="8">#REF!</definedName>
    <definedName name="DaysMonth" localSheetId="10">#REF!</definedName>
    <definedName name="DaysMonth">#REF!</definedName>
    <definedName name="DaysMonth1" localSheetId="8">#REF!</definedName>
    <definedName name="DaysMonth1" localSheetId="10">#REF!</definedName>
    <definedName name="DaysMonth1">#REF!</definedName>
    <definedName name="DaysWeek" localSheetId="8">#REF!</definedName>
    <definedName name="DaysWeek" localSheetId="10">#REF!</definedName>
    <definedName name="DaysWeek">#REF!</definedName>
    <definedName name="DaysWeek1" localSheetId="8">#REF!</definedName>
    <definedName name="DaysWeek1" localSheetId="10">#REF!</definedName>
    <definedName name="DaysWeek1">#REF!</definedName>
    <definedName name="DaysYear" localSheetId="8">#REF!</definedName>
    <definedName name="DaysYear" localSheetId="10">#REF!</definedName>
    <definedName name="DaysYear">#REF!</definedName>
    <definedName name="DaysYear1" localSheetId="8">#REF!</definedName>
    <definedName name="DaysYear1" localSheetId="10">#REF!</definedName>
    <definedName name="DaysYear1">#REF!</definedName>
    <definedName name="Daywork" localSheetId="8">#REF!</definedName>
    <definedName name="Daywork" localSheetId="10">#REF!</definedName>
    <definedName name="Daywork">#REF!</definedName>
    <definedName name="Daywork1" localSheetId="8" hidden="1">{#N/A,#N/A,FALSE,"MARCH"}</definedName>
    <definedName name="Daywork1" localSheetId="3">{#N/A,#N/A,FALSE,"MARCH"}</definedName>
    <definedName name="Daywork1" localSheetId="5">{#N/A,#N/A,FALSE,"MARCH"}</definedName>
    <definedName name="Daywork1" localSheetId="10" hidden="1">{#N/A,#N/A,FALSE,"MARCH"}</definedName>
    <definedName name="Daywork1">{#N/A,#N/A,FALSE,"MARCH"}</definedName>
    <definedName name="Daywork1_1" localSheetId="3" hidden="1">{#N/A,#N/A,FALSE,"MARCH"}</definedName>
    <definedName name="Daywork1_1" localSheetId="5" hidden="1">{#N/A,#N/A,FALSE,"MARCH"}</definedName>
    <definedName name="Daywork1_1" hidden="1">{#N/A,#N/A,FALSE,"MARCH"}</definedName>
    <definedName name="Daywork1_2" localSheetId="3" hidden="1">{#N/A,#N/A,FALSE,"MARCH"}</definedName>
    <definedName name="Daywork1_2" localSheetId="5" hidden="1">{#N/A,#N/A,FALSE,"MARCH"}</definedName>
    <definedName name="Daywork1_2" hidden="1">{#N/A,#N/A,FALSE,"MARCH"}</definedName>
    <definedName name="Daywork1_3" localSheetId="3" hidden="1">{#N/A,#N/A,FALSE,"MARCH"}</definedName>
    <definedName name="Daywork1_3" localSheetId="5" hidden="1">{#N/A,#N/A,FALSE,"MARCH"}</definedName>
    <definedName name="Daywork1_3" hidden="1">{#N/A,#N/A,FALSE,"MARCH"}</definedName>
    <definedName name="Daywork1_4" localSheetId="3" hidden="1">{#N/A,#N/A,FALSE,"MARCH"}</definedName>
    <definedName name="Daywork1_4" localSheetId="5" hidden="1">{#N/A,#N/A,FALSE,"MARCH"}</definedName>
    <definedName name="Daywork1_4" hidden="1">{#N/A,#N/A,FALSE,"MARCH"}</definedName>
    <definedName name="Daywork1_5" localSheetId="3" hidden="1">{#N/A,#N/A,FALSE,"MARCH"}</definedName>
    <definedName name="Daywork1_5" localSheetId="5" hidden="1">{#N/A,#N/A,FALSE,"MARCH"}</definedName>
    <definedName name="Daywork1_5" hidden="1">{#N/A,#N/A,FALSE,"MARCH"}</definedName>
    <definedName name="dayworks">'[57]Day work'!#REF!</definedName>
    <definedName name="DB" localSheetId="8">#REF!</definedName>
    <definedName name="db" localSheetId="5">#REF!</definedName>
    <definedName name="DB" localSheetId="10">#REF!</definedName>
    <definedName name="db">#REF!</definedName>
    <definedName name="db___0" localSheetId="5">#REF!</definedName>
    <definedName name="db___0">#REF!</definedName>
    <definedName name="db___13">#REF!</definedName>
    <definedName name="DB_1A_FACADE__NEW">'[100]RBD DB-F'!$L$124</definedName>
    <definedName name="DB_1B_FAÇADE_1__NEW">'[100]RBD DB-F'!$L$125</definedName>
    <definedName name="DB_1B_FAÇADE_2__NEW">'[100]RBD DB-F'!$L$126</definedName>
    <definedName name="DB_4B_EL_L__NEW">'[100]RBD DB-F'!$L$122</definedName>
    <definedName name="DB_4B_EL_P__NEW">'[100]RBD DB-F'!$L$123</definedName>
    <definedName name="DB_ALL_DAY_DINING_L__NEW">'[100]RBD DB-F'!$L$127</definedName>
    <definedName name="DB_ALL_DAY_DINING_P4__NEW">'[100]RBD DB-F'!$L$128</definedName>
    <definedName name="DB_B_K10__NEW">'[100]RBD DB-F'!$L$132</definedName>
    <definedName name="DB_B_K8__NEW">'[100]RBD DB-F'!$L$130</definedName>
    <definedName name="DB_B_K9__NEW">'[100]RBD DB-F'!$L$131</definedName>
    <definedName name="DB_G_A01__NEW">'[100]RBD DB-F'!$L$102</definedName>
    <definedName name="DB_G_A03__NEW">'[100]RBD DB-F'!$L$114</definedName>
    <definedName name="DB_G_KIDS__NEW">'[100]RBD DB-F'!$L$113</definedName>
    <definedName name="DB_GYM_L__NEW">'[100]RBD DB-F'!$L$109</definedName>
    <definedName name="DB_GYM_P__NEW">'[100]RBD DB-F'!$L$110</definedName>
    <definedName name="DB_MAIN_LOBBY_L1__NEW">'[100]RBD DB-F'!$L$103</definedName>
    <definedName name="DB_MAIN_LOBBY_L2__NEW">'[100]RBD DB-F'!$L$105</definedName>
    <definedName name="DB_MAIN_LOBBY_P1__NEW">'[100]RBD DB-F'!$L$104</definedName>
    <definedName name="DB_MAIN_LOBBY_P2__NEW">'[100]RBD DB-F'!$L$106</definedName>
    <definedName name="DB_OCR__NEW">'[100]RBD DB-F'!$L$115</definedName>
    <definedName name="DB_Pool_Grill__NEW">'[100]RBD DB-F'!$L$134</definedName>
    <definedName name="DB_Pool_Ser__NEW">'[100]RBD DB-F'!$L$133</definedName>
    <definedName name="DB_PRE_FUNCTION_L__NEW">'[100]RBD DB-F'!$L$100</definedName>
    <definedName name="DB_PRE_FUNCTION_P__NEW">'[100]RBD DB-F'!$L$101</definedName>
    <definedName name="DB_PRICING" localSheetId="8">#REF!</definedName>
    <definedName name="DB_PRICING" localSheetId="5">#REF!</definedName>
    <definedName name="DB_PRICING" localSheetId="10">#REF!</definedName>
    <definedName name="DB_PRICING">#REF!</definedName>
    <definedName name="DB_RA_FACADE__NEW">'[100]RBD DB-F'!$L$121</definedName>
    <definedName name="DB_RB_FAÇADE__NEW">'[100]RBD DB-F'!$L$120</definedName>
    <definedName name="DB_SP._KIT_3__NEW">'[100]RBD DB-F'!$L$129</definedName>
    <definedName name="DB_SPA_L__NEW">'[100]RBD DB-F'!$L$107</definedName>
    <definedName name="DB_SPA_P__NEW">'[100]RBD DB-F'!$L$108</definedName>
    <definedName name="Dbase1" localSheetId="8">#REF!</definedName>
    <definedName name="Dbase1" localSheetId="5">#REF!</definedName>
    <definedName name="Dbase1" localSheetId="10">#REF!</definedName>
    <definedName name="Dbase1">#REF!</definedName>
    <definedName name="Dbase2" localSheetId="8">#REF!</definedName>
    <definedName name="Dbase2" localSheetId="10">#REF!</definedName>
    <definedName name="Dbase2">#REF!</definedName>
    <definedName name="DBC" localSheetId="8">#REF!</definedName>
    <definedName name="DBC" localSheetId="10">#REF!</definedName>
    <definedName name="DBC">#REF!</definedName>
    <definedName name="DBD" localSheetId="8">#REF!</definedName>
    <definedName name="DBD" localSheetId="10">#REF!</definedName>
    <definedName name="DBD">#REF!</definedName>
    <definedName name="DBE" localSheetId="8">#REF!</definedName>
    <definedName name="DBE" localSheetId="10">#REF!</definedName>
    <definedName name="DBE">#REF!</definedName>
    <definedName name="Dbl_Tough">#REF!</definedName>
    <definedName name="dbs" localSheetId="8">'[55]Raw Data'!#REF!</definedName>
    <definedName name="dbs" localSheetId="10">'[55]Raw Data'!#REF!</definedName>
    <definedName name="dbs">'[55]Raw Data'!#REF!</definedName>
    <definedName name="DBST1" localSheetId="8">#REF!</definedName>
    <definedName name="DBST1" localSheetId="5">#REF!</definedName>
    <definedName name="DBST1" localSheetId="10">#REF!</definedName>
    <definedName name="DBST1">#REF!</definedName>
    <definedName name="DBST2" localSheetId="8">#REF!</definedName>
    <definedName name="DBST2" localSheetId="10">#REF!</definedName>
    <definedName name="DBST2">#REF!</definedName>
    <definedName name="dc" localSheetId="8">#REF!</definedName>
    <definedName name="dc" localSheetId="10">#REF!</definedName>
    <definedName name="dc">#REF!</definedName>
    <definedName name="DC_1">3.68</definedName>
    <definedName name="DCest" localSheetId="8">#REF!</definedName>
    <definedName name="DCest" localSheetId="10">#REF!</definedName>
    <definedName name="DCest">#REF!</definedName>
    <definedName name="DCF" localSheetId="8">#REF!</definedName>
    <definedName name="DCF" localSheetId="10">#REF!</definedName>
    <definedName name="DCF">#REF!</definedName>
    <definedName name="DCI" localSheetId="3" hidden="1">{#N/A,#N/A,TRUE,"Front";#N/A,#N/A,TRUE,"Simple Letter";#N/A,#N/A,TRUE,"Inside";#N/A,#N/A,TRUE,"Contents";#N/A,#N/A,TRUE,"Basis";#N/A,#N/A,TRUE,"Inclusions";#N/A,#N/A,TRUE,"Exclusions";#N/A,#N/A,TRUE,"Areas";#N/A,#N/A,TRUE,"Summary";#N/A,#N/A,TRUE,"Detail"}</definedName>
    <definedName name="DCI" localSheetId="5" hidden="1">{#N/A,#N/A,TRUE,"Front";#N/A,#N/A,TRUE,"Simple Letter";#N/A,#N/A,TRUE,"Inside";#N/A,#N/A,TRUE,"Contents";#N/A,#N/A,TRUE,"Basis";#N/A,#N/A,TRUE,"Inclusions";#N/A,#N/A,TRUE,"Exclusions";#N/A,#N/A,TRUE,"Areas";#N/A,#N/A,TRUE,"Summary";#N/A,#N/A,TRUE,"Detail"}</definedName>
    <definedName name="DCI" hidden="1">{#N/A,#N/A,TRUE,"Front";#N/A,#N/A,TRUE,"Simple Letter";#N/A,#N/A,TRUE,"Inside";#N/A,#N/A,TRUE,"Contents";#N/A,#N/A,TRUE,"Basis";#N/A,#N/A,TRUE,"Inclusions";#N/A,#N/A,TRUE,"Exclusions";#N/A,#N/A,TRUE,"Areas";#N/A,#N/A,TRUE,"Summary";#N/A,#N/A,TRUE,"Detail"}</definedName>
    <definedName name="Dcode" localSheetId="8">#REF!</definedName>
    <definedName name="Dcode" localSheetId="10">#REF!</definedName>
    <definedName name="Dcode">#REF!</definedName>
    <definedName name="DCS_SYS" localSheetId="8">#REF!</definedName>
    <definedName name="DCS_SYS" localSheetId="10">#REF!</definedName>
    <definedName name="DCS_SYS">#REF!</definedName>
    <definedName name="DD" localSheetId="8">#REF!</definedName>
    <definedName name="DD" localSheetId="10">#REF!</definedName>
    <definedName name="DD">#REF!</definedName>
    <definedName name="DD_22">#REF!</definedName>
    <definedName name="DDAY" localSheetId="8">#REF!</definedName>
    <definedName name="DDAY" localSheetId="10">#REF!</definedName>
    <definedName name="DDAY">#REF!</definedName>
    <definedName name="ddd" localSheetId="8">#REF!</definedName>
    <definedName name="ddd" localSheetId="10">#REF!</definedName>
    <definedName name="DDD">#REF!</definedName>
    <definedName name="DDDD" localSheetId="8">#REF!</definedName>
    <definedName name="DDDD" localSheetId="10">#REF!</definedName>
    <definedName name="dddd">ROW(#REF!)</definedName>
    <definedName name="ddddd" localSheetId="8" hidden="1">{#N/A,#N/A,TRUE,"Cover";#N/A,#N/A,TRUE,"Conts";#N/A,#N/A,TRUE,"VOS";#N/A,#N/A,TRUE,"Warrington";#N/A,#N/A,TRUE,"Widnes"}</definedName>
    <definedName name="ddddd" localSheetId="3" hidden="1">{#N/A,#N/A,TRUE,"Cover";#N/A,#N/A,TRUE,"Conts";#N/A,#N/A,TRUE,"VOS";#N/A,#N/A,TRUE,"Warrington";#N/A,#N/A,TRUE,"Widnes"}</definedName>
    <definedName name="ddddd" localSheetId="5" hidden="1">{#N/A,#N/A,TRUE,"Cover";#N/A,#N/A,TRUE,"Conts";#N/A,#N/A,TRUE,"VOS";#N/A,#N/A,TRUE,"Warrington";#N/A,#N/A,TRUE,"Widnes"}</definedName>
    <definedName name="ddddd" localSheetId="10" hidden="1">{#N/A,#N/A,TRUE,"Cover";#N/A,#N/A,TRUE,"Conts";#N/A,#N/A,TRUE,"VOS";#N/A,#N/A,TRUE,"Warrington";#N/A,#N/A,TRUE,"Widnes"}</definedName>
    <definedName name="ddddd" hidden="1">{#N/A,#N/A,TRUE,"Cover";#N/A,#N/A,TRUE,"Conts";#N/A,#N/A,TRUE,"VOS";#N/A,#N/A,TRUE,"Warrington";#N/A,#N/A,TRUE,"Widnes"}</definedName>
    <definedName name="ddddd_2" localSheetId="3" hidden="1">{#N/A,#N/A,FALSE,"SumD";#N/A,#N/A,FALSE,"ElecD";#N/A,#N/A,FALSE,"MechD";#N/A,#N/A,FALSE,"GeotD";#N/A,#N/A,FALSE,"PrcsD";#N/A,#N/A,FALSE,"TunnD";#N/A,#N/A,FALSE,"CivlD";#N/A,#N/A,FALSE,"NtwkD";#N/A,#N/A,FALSE,"EstgD";#N/A,#N/A,FALSE,"PEngD"}</definedName>
    <definedName name="ddddd_2" localSheetId="5" hidden="1">{#N/A,#N/A,FALSE,"SumD";#N/A,#N/A,FALSE,"ElecD";#N/A,#N/A,FALSE,"MechD";#N/A,#N/A,FALSE,"GeotD";#N/A,#N/A,FALSE,"PrcsD";#N/A,#N/A,FALSE,"TunnD";#N/A,#N/A,FALSE,"CivlD";#N/A,#N/A,FALSE,"NtwkD";#N/A,#N/A,FALSE,"EstgD";#N/A,#N/A,FALSE,"PEngD"}</definedName>
    <definedName name="ddddd_2" hidden="1">{#N/A,#N/A,FALSE,"SumD";#N/A,#N/A,FALSE,"ElecD";#N/A,#N/A,FALSE,"MechD";#N/A,#N/A,FALSE,"GeotD";#N/A,#N/A,FALSE,"PrcsD";#N/A,#N/A,FALSE,"TunnD";#N/A,#N/A,FALSE,"CivlD";#N/A,#N/A,FALSE,"NtwkD";#N/A,#N/A,FALSE,"EstgD";#N/A,#N/A,FALSE,"PEngD"}</definedName>
    <definedName name="ddddd_3" localSheetId="3" hidden="1">{#N/A,#N/A,FALSE,"SumD";#N/A,#N/A,FALSE,"ElecD";#N/A,#N/A,FALSE,"MechD";#N/A,#N/A,FALSE,"GeotD";#N/A,#N/A,FALSE,"PrcsD";#N/A,#N/A,FALSE,"TunnD";#N/A,#N/A,FALSE,"CivlD";#N/A,#N/A,FALSE,"NtwkD";#N/A,#N/A,FALSE,"EstgD";#N/A,#N/A,FALSE,"PEngD"}</definedName>
    <definedName name="ddddd_3" localSheetId="5" hidden="1">{#N/A,#N/A,FALSE,"SumD";#N/A,#N/A,FALSE,"ElecD";#N/A,#N/A,FALSE,"MechD";#N/A,#N/A,FALSE,"GeotD";#N/A,#N/A,FALSE,"PrcsD";#N/A,#N/A,FALSE,"TunnD";#N/A,#N/A,FALSE,"CivlD";#N/A,#N/A,FALSE,"NtwkD";#N/A,#N/A,FALSE,"EstgD";#N/A,#N/A,FALSE,"PEngD"}</definedName>
    <definedName name="ddddd_3" hidden="1">{#N/A,#N/A,FALSE,"SumD";#N/A,#N/A,FALSE,"ElecD";#N/A,#N/A,FALSE,"MechD";#N/A,#N/A,FALSE,"GeotD";#N/A,#N/A,FALSE,"PrcsD";#N/A,#N/A,FALSE,"TunnD";#N/A,#N/A,FALSE,"CivlD";#N/A,#N/A,FALSE,"NtwkD";#N/A,#N/A,FALSE,"EstgD";#N/A,#N/A,FALSE,"PEngD"}</definedName>
    <definedName name="ddddd_4" localSheetId="3" hidden="1">{#N/A,#N/A,FALSE,"SumD";#N/A,#N/A,FALSE,"ElecD";#N/A,#N/A,FALSE,"MechD";#N/A,#N/A,FALSE,"GeotD";#N/A,#N/A,FALSE,"PrcsD";#N/A,#N/A,FALSE,"TunnD";#N/A,#N/A,FALSE,"CivlD";#N/A,#N/A,FALSE,"NtwkD";#N/A,#N/A,FALSE,"EstgD";#N/A,#N/A,FALSE,"PEngD"}</definedName>
    <definedName name="ddddd_4" localSheetId="5" hidden="1">{#N/A,#N/A,FALSE,"SumD";#N/A,#N/A,FALSE,"ElecD";#N/A,#N/A,FALSE,"MechD";#N/A,#N/A,FALSE,"GeotD";#N/A,#N/A,FALSE,"PrcsD";#N/A,#N/A,FALSE,"TunnD";#N/A,#N/A,FALSE,"CivlD";#N/A,#N/A,FALSE,"NtwkD";#N/A,#N/A,FALSE,"EstgD";#N/A,#N/A,FALSE,"PEngD"}</definedName>
    <definedName name="ddddd_4" hidden="1">{#N/A,#N/A,FALSE,"SumD";#N/A,#N/A,FALSE,"ElecD";#N/A,#N/A,FALSE,"MechD";#N/A,#N/A,FALSE,"GeotD";#N/A,#N/A,FALSE,"PrcsD";#N/A,#N/A,FALSE,"TunnD";#N/A,#N/A,FALSE,"CivlD";#N/A,#N/A,FALSE,"NtwkD";#N/A,#N/A,FALSE,"EstgD";#N/A,#N/A,FALSE,"PEngD"}</definedName>
    <definedName name="ddddd_5" localSheetId="3" hidden="1">{#N/A,#N/A,FALSE,"SumD";#N/A,#N/A,FALSE,"ElecD";#N/A,#N/A,FALSE,"MechD";#N/A,#N/A,FALSE,"GeotD";#N/A,#N/A,FALSE,"PrcsD";#N/A,#N/A,FALSE,"TunnD";#N/A,#N/A,FALSE,"CivlD";#N/A,#N/A,FALSE,"NtwkD";#N/A,#N/A,FALSE,"EstgD";#N/A,#N/A,FALSE,"PEngD"}</definedName>
    <definedName name="ddddd_5" localSheetId="5" hidden="1">{#N/A,#N/A,FALSE,"SumD";#N/A,#N/A,FALSE,"ElecD";#N/A,#N/A,FALSE,"MechD";#N/A,#N/A,FALSE,"GeotD";#N/A,#N/A,FALSE,"PrcsD";#N/A,#N/A,FALSE,"TunnD";#N/A,#N/A,FALSE,"CivlD";#N/A,#N/A,FALSE,"NtwkD";#N/A,#N/A,FALSE,"EstgD";#N/A,#N/A,FALSE,"PEngD"}</definedName>
    <definedName name="ddddd_5" hidden="1">{#N/A,#N/A,FALSE,"SumD";#N/A,#N/A,FALSE,"ElecD";#N/A,#N/A,FALSE,"MechD";#N/A,#N/A,FALSE,"GeotD";#N/A,#N/A,FALSE,"PrcsD";#N/A,#N/A,FALSE,"TunnD";#N/A,#N/A,FALSE,"CivlD";#N/A,#N/A,FALSE,"NtwkD";#N/A,#N/A,FALSE,"EstgD";#N/A,#N/A,FALSE,"PEngD"}</definedName>
    <definedName name="dddddddd" localSheetId="5">#REF!</definedName>
    <definedName name="dddddddd">#REF!</definedName>
    <definedName name="ddddddddddd" localSheetId="5">#REF!</definedName>
    <definedName name="ddddddddddd">#REF!</definedName>
    <definedName name="dddgdg">[42]opstat!$B$67</definedName>
    <definedName name="dddt" localSheetId="3" hidden="1">{"'Break down'!$A$4"}</definedName>
    <definedName name="dddt" localSheetId="5" hidden="1">{"'Break down'!$A$4"}</definedName>
    <definedName name="dddt" hidden="1">{"'Break down'!$A$4"}</definedName>
    <definedName name="DDF" localSheetId="5">#REF!</definedName>
    <definedName name="DDF">#REF!</definedName>
    <definedName name="DDFEWFFW" localSheetId="5" hidden="1">'[3]Rate Analysis'!#REF!</definedName>
    <definedName name="DDFEWFFW" hidden="1">'[3]Rate Analysis'!#REF!</definedName>
    <definedName name="DDHTHT">#N/A</definedName>
    <definedName name="Ddt_H_Screed" localSheetId="5">#REF!</definedName>
    <definedName name="Ddt_H_Screed">#REF!</definedName>
    <definedName name="Ddt_H_Screed_AC" localSheetId="5">#REF!</definedName>
    <definedName name="Ddt_H_Screed_AC">#REF!</definedName>
    <definedName name="de">'[156]Rate analysis'!$C$2</definedName>
    <definedName name="deal1">'[55]Raw Data'!$H$497</definedName>
    <definedName name="DealData" localSheetId="8">#REF!</definedName>
    <definedName name="DealData" localSheetId="5">#REF!</definedName>
    <definedName name="DealData" localSheetId="10">#REF!</definedName>
    <definedName name="DealData">#REF!</definedName>
    <definedName name="DEC_19" localSheetId="3" hidden="1">{#N/A,#N/A,TRUE,"arnitower";#N/A,#N/A,TRUE,"arnigarage "}</definedName>
    <definedName name="DEC_19" localSheetId="5" hidden="1">{#N/A,#N/A,TRUE,"arnitower";#N/A,#N/A,TRUE,"arnigarage "}</definedName>
    <definedName name="DEC_19" hidden="1">{#N/A,#N/A,TRUE,"arnitower";#N/A,#N/A,TRUE,"arnigarage "}</definedName>
    <definedName name="dec_25" localSheetId="3" hidden="1">{#N/A,#N/A,TRUE,"arnitower";#N/A,#N/A,TRUE,"arnigarage "}</definedName>
    <definedName name="dec_25" localSheetId="5" hidden="1">{#N/A,#N/A,TRUE,"arnitower";#N/A,#N/A,TRUE,"arnigarage "}</definedName>
    <definedName name="dec_25" hidden="1">{#N/A,#N/A,TRUE,"arnitower";#N/A,#N/A,TRUE,"arnigarage "}</definedName>
    <definedName name="deco16">#REF!</definedName>
    <definedName name="deco20">#REF!</definedName>
    <definedName name="deco25">#REF!</definedName>
    <definedName name="deco32">#REF!</definedName>
    <definedName name="deco40">#REF!</definedName>
    <definedName name="deco50">#REF!</definedName>
    <definedName name="deddd" localSheetId="8">#REF!</definedName>
    <definedName name="deddd" localSheetId="10">#REF!</definedName>
    <definedName name="deddd">#REF!</definedName>
    <definedName name="deee">#N/A</definedName>
    <definedName name="def" localSheetId="8">#REF!</definedName>
    <definedName name="def" localSheetId="10">#REF!</definedName>
    <definedName name="def">#REF!</definedName>
    <definedName name="DEF1_13" localSheetId="8">#REF!</definedName>
    <definedName name="DEF1_13" localSheetId="10">#REF!</definedName>
    <definedName name="DEF1_13">#REF!</definedName>
    <definedName name="DEF1_7" localSheetId="8">#REF!</definedName>
    <definedName name="DEF1_7" localSheetId="10">#REF!</definedName>
    <definedName name="DEF1_7">#REF!</definedName>
    <definedName name="DEF1_7_13" localSheetId="8">#REF!</definedName>
    <definedName name="DEF1_7_13" localSheetId="10">#REF!</definedName>
    <definedName name="DEF1_7_13">#REF!</definedName>
    <definedName name="DEF2_13" localSheetId="8">#REF!</definedName>
    <definedName name="DEF2_13" localSheetId="10">#REF!</definedName>
    <definedName name="DEF2_13">#REF!</definedName>
    <definedName name="DEF2_7" localSheetId="8">#REF!</definedName>
    <definedName name="DEF2_7" localSheetId="10">#REF!</definedName>
    <definedName name="DEF2_7">#REF!</definedName>
    <definedName name="DEF2_7_13" localSheetId="8">#REF!</definedName>
    <definedName name="DEF2_7_13" localSheetId="10">#REF!</definedName>
    <definedName name="DEF2_7_13">#REF!</definedName>
    <definedName name="DELETE" localSheetId="8">'[55]Raw Data'!#REF!</definedName>
    <definedName name="delete" localSheetId="5">'[37]입찰내역 발주처 양식'!#REF!</definedName>
    <definedName name="DELETE" localSheetId="10">'[55]Raw Data'!#REF!</definedName>
    <definedName name="delete">'[37]입찰내역 발주처 양식'!#REF!</definedName>
    <definedName name="DELETE_D" localSheetId="5">'[55]Raw Data'!#REF!</definedName>
    <definedName name="DELETE_D">'[55]Raw Data'!#REF!</definedName>
    <definedName name="DELETE_U">'[55]Raw Data'!#REF!</definedName>
    <definedName name="Delete1">'[156]DVM Sizing Calculator- 10 ips '!$B$51:$B$58,'[156]DVM Sizing Calculator- 10 ips '!$F$51:$I$58,'[156]DVM Sizing Calculator- 10 ips '!$L$51:$M$58</definedName>
    <definedName name="Delete2">'[156]DVM Sizing Calculator- 10 ips '!$B$76:$B$83,'[156]DVM Sizing Calculator- 10 ips '!$F$76:$I$83,'[156]DVM Sizing Calculator- 10 ips '!$L$76:$N$83</definedName>
    <definedName name="Delete3">'[156]DVM Sizing Calculator- 10 ips '!$F$102:$I$109,'[156]DVM Sizing Calculator- 10 ips '!$L$102:$P$109,'[156]DVM Sizing Calculator- 10 ips '!$B$102:$B$109</definedName>
    <definedName name="Delete4">'[156]DVM Sizing Calculator- 10 ips '!$B$127:$B$134,'[156]DVM Sizing Calculator- 10 ips '!$L$127:$P$134,'[156]DVM Sizing Calculator- 10 ips '!$F$127:$I$134</definedName>
    <definedName name="Delete5">'[156]DVM Sizing Calculator- 10 ips '!$B$152:$B$159,'[156]DVM Sizing Calculator- 10 ips '!$F$152:$I$159,'[156]DVM Sizing Calculator- 10 ips '!$L$152:$P$158</definedName>
    <definedName name="Delete6">'[156]DVM Sizing Calculator- 10 ips '!$B$178:$B$185,'[156]DVM Sizing Calculator- 10 ips '!$F$178:$I$185,'[156]DVM Sizing Calculator- 10 ips '!$L$178:$M$185</definedName>
    <definedName name="delete7">'[156]DVM Sizing Calculator- 10 ips '!$B$204:$B$211,'[156]DVM Sizing Calculator- 10 ips '!$F$204:$I$211,'[156]DVM Sizing Calculator- 10 ips '!$L$204:$M$211</definedName>
    <definedName name="Delete8">'[156]DVM Sizing Calculator- 10 ips '!$B$229:$B$236,'[156]DVM Sizing Calculator- 10 ips '!$F$229:$I$236,'[156]DVM Sizing Calculator- 10 ips '!$L$229:$M$236</definedName>
    <definedName name="Delete9">'[156]DVM Sizing Calculator- 10 ips '!$D$253:$D$254,'[156]DVM Sizing Calculator- 10 ips '!$D$256,'[156]DVM Sizing Calculator- 10 ips '!$D$257,'[156]DVM Sizing Calculator- 10 ips '!$D$258,'[156]DVM Sizing Calculator- 10 ips '!$D$259,'[156]DVM Sizing Calculator- 10 ips '!$D$260</definedName>
    <definedName name="Delivery" localSheetId="5">#REF!</definedName>
    <definedName name="Delivery">#REF!</definedName>
    <definedName name="Delshan" localSheetId="8" hidden="1">{#N/A,#N/A,FALSE,"VCR"}</definedName>
    <definedName name="Delshan" localSheetId="3" hidden="1">{#N/A,#N/A,FALSE,"VCR"}</definedName>
    <definedName name="Delshan" localSheetId="5" hidden="1">{#N/A,#N/A,FALSE,"VCR"}</definedName>
    <definedName name="Delshan" localSheetId="10" hidden="1">{#N/A,#N/A,FALSE,"VCR"}</definedName>
    <definedName name="Delshan" hidden="1">{#N/A,#N/A,FALSE,"VCR"}</definedName>
    <definedName name="Delshan_1" localSheetId="3" hidden="1">{#N/A,#N/A,FALSE,"VCR"}</definedName>
    <definedName name="Delshan_1" localSheetId="5" hidden="1">{#N/A,#N/A,FALSE,"VCR"}</definedName>
    <definedName name="Delshan_1" hidden="1">{#N/A,#N/A,FALSE,"VCR"}</definedName>
    <definedName name="Delshan_2" localSheetId="3" hidden="1">{#N/A,#N/A,FALSE,"VCR"}</definedName>
    <definedName name="Delshan_2" localSheetId="5" hidden="1">{#N/A,#N/A,FALSE,"VCR"}</definedName>
    <definedName name="Delshan_2" hidden="1">{#N/A,#N/A,FALSE,"VCR"}</definedName>
    <definedName name="Delshan_3" localSheetId="3" hidden="1">{#N/A,#N/A,FALSE,"VCR"}</definedName>
    <definedName name="Delshan_3" localSheetId="5" hidden="1">{#N/A,#N/A,FALSE,"VCR"}</definedName>
    <definedName name="Delshan_3" hidden="1">{#N/A,#N/A,FALSE,"VCR"}</definedName>
    <definedName name="Delshan_4" localSheetId="3" hidden="1">{#N/A,#N/A,FALSE,"VCR"}</definedName>
    <definedName name="Delshan_4" localSheetId="5" hidden="1">{#N/A,#N/A,FALSE,"VCR"}</definedName>
    <definedName name="Delshan_4" hidden="1">{#N/A,#N/A,FALSE,"VCR"}</definedName>
    <definedName name="Delshan_5" localSheetId="3" hidden="1">{#N/A,#N/A,FALSE,"VCR"}</definedName>
    <definedName name="Delshan_5" localSheetId="5" hidden="1">{#N/A,#N/A,FALSE,"VCR"}</definedName>
    <definedName name="Delshan_5" hidden="1">{#N/A,#N/A,FALSE,"VCR"}</definedName>
    <definedName name="DELTA20" localSheetId="5">#REF!</definedName>
    <definedName name="DELTA20">#REF!</definedName>
    <definedName name="DELTA20___0" localSheetId="5">#REF!</definedName>
    <definedName name="DELTA20___0">#REF!</definedName>
    <definedName name="DELTA20___13" localSheetId="5">#REF!</definedName>
    <definedName name="DELTA20___13">#REF!</definedName>
    <definedName name="DeluxeArea">#REF!</definedName>
    <definedName name="DeluxePerimeter">#REF!</definedName>
    <definedName name="demolition" localSheetId="8">#REF!</definedName>
    <definedName name="demolition" localSheetId="10">#REF!</definedName>
    <definedName name="demolition">#REF!</definedName>
    <definedName name="demolition1" localSheetId="8">#REF!</definedName>
    <definedName name="demolition1" localSheetId="10">#REF!</definedName>
    <definedName name="demolition1">#REF!</definedName>
    <definedName name="Dep" localSheetId="8">#REF!</definedName>
    <definedName name="Dep" localSheetId="10">#REF!</definedName>
    <definedName name="Dep">#REF!</definedName>
    <definedName name="Depn">#REF!</definedName>
    <definedName name="Depth" localSheetId="8">#REF!</definedName>
    <definedName name="Depth" localSheetId="10">#REF!</definedName>
    <definedName name="DEPTH">#REF!</definedName>
    <definedName name="Des" localSheetId="8">#REF!</definedName>
    <definedName name="Des" localSheetId="10">#REF!</definedName>
    <definedName name="DES">#REF!</definedName>
    <definedName name="Des_Pkg" localSheetId="8">#REF!</definedName>
    <definedName name="Des_Pkg" localSheetId="10">#REF!</definedName>
    <definedName name="Des_Pkg">#REF!</definedName>
    <definedName name="des_vinyl">[57]Flooring!$O$98</definedName>
    <definedName name="DESAF">#N/A</definedName>
    <definedName name="DESC">#REF!</definedName>
    <definedName name="Desc_Cntl_Valves" localSheetId="8">IF(VLOOKUP(#REF!,'Hardscape Pavers Progress'!CNTL_VALVE_PRICE,2,FALSE)=0,0,VLOOKUP(#REF!,'Hardscape Pavers Progress'!CNTL_VALVE_PRICE,2,FALSE))</definedName>
    <definedName name="Desc_Cntl_Valves" localSheetId="3">IF(VLOOKUP(#REF!,CNTL_VALVE_PRICE,2,FALSE)=0,0,VLOOKUP(#REF!,CNTL_VALVE_PRICE,2,FALSE))</definedName>
    <definedName name="Desc_Cntl_Valves" localSheetId="5">IF(VLOOKUP(#REF!,CNTL_VALVE_PRICE,2,FALSE)=0,0,VLOOKUP(#REF!,CNTL_VALVE_PRICE,2,FALSE))</definedName>
    <definedName name="Desc_Cntl_Valves" localSheetId="10">IF(VLOOKUP(#REF!,'Softscape BOQ'!CNTL_VALVE_PRICE,2,FALSE)=0,0,VLOOKUP(#REF!,'Softscape BOQ'!CNTL_VALVE_PRICE,2,FALSE))</definedName>
    <definedName name="Desc_Cntl_Valves">IF(VLOOKUP(#REF!,CNTL_VALVE_PRICE,2,FALSE)=0,0,VLOOKUP(#REF!,CNTL_VALVE_PRICE,2,FALSE))</definedName>
    <definedName name="Desc_Conduit" localSheetId="8">IF(VLOOKUP(#REF!,'Hardscape Pavers Progress'!COND_PRICING,2,FALSE)=0,0,VLOOKUP(#REF!,'Hardscape Pavers Progress'!COND_PRICING,2,FALSE))</definedName>
    <definedName name="Desc_Conduit" localSheetId="3">IF(VLOOKUP(#REF!,COND_PRICING,2,FALSE)=0,0,VLOOKUP(#REF!,COND_PRICING,2,FALSE))</definedName>
    <definedName name="Desc_Conduit" localSheetId="5">IF(VLOOKUP(#REF!,'Irrigation System Breakdown'!COND_PRICING,2,FALSE)=0,0,VLOOKUP(#REF!,'Irrigation System Breakdown'!COND_PRICING,2,FALSE))</definedName>
    <definedName name="Desc_Conduit" localSheetId="10">IF(VLOOKUP(#REF!,'Softscape BOQ'!COND_PRICING,2,FALSE)=0,0,VLOOKUP(#REF!,'Softscape BOQ'!COND_PRICING,2,FALSE))</definedName>
    <definedName name="Desc_Conduit">IF(VLOOKUP(#REF!,COND_PRICING,2,FALSE)=0,0,VLOOKUP(#REF!,COND_PRICING,2,FALSE))</definedName>
    <definedName name="Desc_DB" localSheetId="8">IF(VLOOKUP(#REF!,'Hardscape Pavers Progress'!DB_PRICING,2,FALSE)=0,0,VLOOKUP(#REF!,'Hardscape Pavers Progress'!DB_PRICING,2,FALSE))</definedName>
    <definedName name="Desc_DB" localSheetId="3">IF(VLOOKUP(#REF!,DB_PRICING,2,FALSE)=0,0,VLOOKUP(#REF!,DB_PRICING,2,FALSE))</definedName>
    <definedName name="Desc_DB" localSheetId="5">IF(VLOOKUP(#REF!,'Irrigation System Breakdown'!DB_PRICING,2,FALSE)=0,0,VLOOKUP(#REF!,'Irrigation System Breakdown'!DB_PRICING,2,FALSE))</definedName>
    <definedName name="Desc_DB" localSheetId="10">IF(VLOOKUP(#REF!,'Softscape BOQ'!DB_PRICING,2,FALSE)=0,0,VLOOKUP(#REF!,'Softscape BOQ'!DB_PRICING,2,FALSE))</definedName>
    <definedName name="Desc_DB">IF(VLOOKUP(#REF!,DB_PRICING,2,FALSE)=0,0,VLOOKUP(#REF!,DB_PRICING,2,FALSE))</definedName>
    <definedName name="Desc_DB1" localSheetId="8">IF(VLOOKUP(#REF!,'Hardscape Pavers Progress'!DB_PRICING,3,FALSE)=0,0,VLOOKUP(#REF!,'Hardscape Pavers Progress'!DB_PRICING,3,FALSE))</definedName>
    <definedName name="Desc_DB1" localSheetId="3">IF(VLOOKUP(#REF!,DB_PRICING,3,FALSE)=0,0,VLOOKUP(#REF!,DB_PRICING,3,FALSE))</definedName>
    <definedName name="Desc_DB1" localSheetId="5">IF(VLOOKUP(#REF!,'Irrigation System Breakdown'!DB_PRICING,3,FALSE)=0,0,VLOOKUP(#REF!,'Irrigation System Breakdown'!DB_PRICING,3,FALSE))</definedName>
    <definedName name="Desc_DB1" localSheetId="10">IF(VLOOKUP(#REF!,'Softscape BOQ'!DB_PRICING,3,FALSE)=0,0,VLOOKUP(#REF!,'Softscape BOQ'!DB_PRICING,3,FALSE))</definedName>
    <definedName name="Desc_DB1">IF(VLOOKUP(#REF!,DB_PRICING,3,FALSE)=0,0,VLOOKUP(#REF!,DB_PRICING,3,FALSE))</definedName>
    <definedName name="Desc_DC">#N/A</definedName>
    <definedName name="Desc_MV_Cable" localSheetId="8">IF(VLOOKUP(#REF!,'Hardscape Pavers Progress'!CABLE_PRICING,3,FALSE)=0,0,VLOOKUP(#REF!,'Hardscape Pavers Progress'!CABLE_PRICING,3,FALSE))</definedName>
    <definedName name="Desc_MV_Cable" localSheetId="3">IF(VLOOKUP(#REF!,CABLE_PRICING,3,FALSE)=0,0,VLOOKUP(#REF!,CABLE_PRICING,3,FALSE))</definedName>
    <definedName name="Desc_MV_Cable" localSheetId="5">IF(VLOOKUP(#REF!,CABLE_PRICING,3,FALSE)=0,0,VLOOKUP(#REF!,CABLE_PRICING,3,FALSE))</definedName>
    <definedName name="Desc_MV_Cable" localSheetId="10">IF(VLOOKUP(#REF!,'Softscape BOQ'!CABLE_PRICING,3,FALSE)=0,0,VLOOKUP(#REF!,'Softscape BOQ'!CABLE_PRICING,3,FALSE))</definedName>
    <definedName name="Desc_MV_Cable">IF(VLOOKUP(#REF!,CABLE_PRICING,3,FALSE)=0,0,VLOOKUP(#REF!,CABLE_PRICING,3,FALSE))</definedName>
    <definedName name="Desc_Other" localSheetId="8">IF(VLOOKUP(#REF!,'Hardscape Pavers Progress'!OTHER_PRICING,2,FALSE)=0,0,VLOOKUP(#REF!,'Hardscape Pavers Progress'!OTHER_PRICING,2,FALSE))</definedName>
    <definedName name="Desc_Other" localSheetId="5">IF(VLOOKUP(#REF!,[157]!OTHER_PRICING,2,FALSE)=0,0,VLOOKUP(#REF!,[157]!OTHER_PRICING,2,FALSE))</definedName>
    <definedName name="Desc_Other" localSheetId="10">IF(VLOOKUP(#REF!,'Softscape BOQ'!OTHER_PRICING,2,FALSE)=0,0,VLOOKUP(#REF!,'Softscape BOQ'!OTHER_PRICING,2,FALSE))</definedName>
    <definedName name="Desc_Other">IF(VLOOKUP(#REF!,[157]!OTHER_PRICING,2,FALSE)=0,0,VLOOKUP(#REF!,[157]!OTHER_PRICING,2,FALSE))</definedName>
    <definedName name="Desc_Par1_Conduit" localSheetId="8">IF(VLOOKUP(#REF!,'Hardscape Pavers Progress'!COND_PRICING,3,FALSE)=0,0,VLOOKUP(#REF!,'Hardscape Pavers Progress'!COND_PRICING,3,FALSE))</definedName>
    <definedName name="Desc_Par1_Conduit" localSheetId="3">IF(VLOOKUP(#REF!,COND_PRICING,3,FALSE)=0,0,VLOOKUP(#REF!,COND_PRICING,3,FALSE))</definedName>
    <definedName name="Desc_Par1_Conduit" localSheetId="5">IF(VLOOKUP(#REF!,'Irrigation System Breakdown'!COND_PRICING,3,FALSE)=0,0,VLOOKUP(#REF!,'Irrigation System Breakdown'!COND_PRICING,3,FALSE))</definedName>
    <definedName name="Desc_Par1_Conduit" localSheetId="10">IF(VLOOKUP(#REF!,'Softscape BOQ'!COND_PRICING,3,FALSE)=0,0,VLOOKUP(#REF!,'Softscape BOQ'!COND_PRICING,3,FALSE))</definedName>
    <definedName name="Desc_Par1_Conduit">IF(VLOOKUP(#REF!,COND_PRICING,3,FALSE)=0,0,VLOOKUP(#REF!,COND_PRICING,3,FALSE))</definedName>
    <definedName name="Desc_Par1_DB" localSheetId="8">IF(VLOOKUP(#REF!,'Hardscape Pavers Progress'!DB_PRICING,5,FALSE)=0,0,VLOOKUP(#REF!,'Hardscape Pavers Progress'!DB_PRICING,5,FALSE))</definedName>
    <definedName name="Desc_Par1_DB" localSheetId="3">IF(VLOOKUP(#REF!,DB_PRICING,5,FALSE)=0,0,VLOOKUP(#REF!,DB_PRICING,5,FALSE))</definedName>
    <definedName name="Desc_Par1_DB" localSheetId="5">IF(VLOOKUP(#REF!,'Irrigation System Breakdown'!DB_PRICING,5,FALSE)=0,0,VLOOKUP(#REF!,'Irrigation System Breakdown'!DB_PRICING,5,FALSE))</definedName>
    <definedName name="Desc_Par1_DB" localSheetId="10">IF(VLOOKUP(#REF!,'Softscape BOQ'!DB_PRICING,5,FALSE)=0,0,VLOOKUP(#REF!,'Softscape BOQ'!DB_PRICING,5,FALSE))</definedName>
    <definedName name="Desc_Par1_DB">IF(VLOOKUP(#REF!,DB_PRICING,5,FALSE)=0,0,VLOOKUP(#REF!,DB_PRICING,5,FALSE))</definedName>
    <definedName name="Desc_Par2_Conduit" localSheetId="8">IF(VLOOKUP(#REF!,'Hardscape Pavers Progress'!COND_PRICING,4,FALSE)=0,0,VLOOKUP(#REF!,'Hardscape Pavers Progress'!COND_PRICING,4,FALSE))</definedName>
    <definedName name="Desc_Par2_Conduit" localSheetId="3">IF(VLOOKUP(#REF!,COND_PRICING,4,FALSE)=0,0,VLOOKUP(#REF!,COND_PRICING,4,FALSE))</definedName>
    <definedName name="Desc_Par2_Conduit" localSheetId="5">IF(VLOOKUP(#REF!,'Irrigation System Breakdown'!COND_PRICING,4,FALSE)=0,0,VLOOKUP(#REF!,'Irrigation System Breakdown'!COND_PRICING,4,FALSE))</definedName>
    <definedName name="Desc_Par2_Conduit" localSheetId="10">IF(VLOOKUP(#REF!,'Softscape BOQ'!COND_PRICING,4,FALSE)=0,0,VLOOKUP(#REF!,'Softscape BOQ'!COND_PRICING,4,FALSE))</definedName>
    <definedName name="Desc_Par2_Conduit">IF(VLOOKUP(#REF!,COND_PRICING,4,FALSE)=0,0,VLOOKUP(#REF!,COND_PRICING,4,FALSE))</definedName>
    <definedName name="Desc_Par3_DB" localSheetId="8">IF(VLOOKUP(#REF!,'Hardscape Pavers Progress'!DB_PRICING,6,FALSE)=0,0,VLOOKUP(#REF!,'Hardscape Pavers Progress'!DB_PRICING,6,FALSE))</definedName>
    <definedName name="Desc_Par3_DB" localSheetId="3">IF(VLOOKUP(#REF!,DB_PRICING,6,FALSE)=0,0,VLOOKUP(#REF!,DB_PRICING,6,FALSE))</definedName>
    <definedName name="Desc_Par3_DB" localSheetId="5">IF(VLOOKUP(#REF!,'Irrigation System Breakdown'!DB_PRICING,6,FALSE)=0,0,VLOOKUP(#REF!,'Irrigation System Breakdown'!DB_PRICING,6,FALSE))</definedName>
    <definedName name="Desc_Par3_DB" localSheetId="10">IF(VLOOKUP(#REF!,'Softscape BOQ'!DB_PRICING,6,FALSE)=0,0,VLOOKUP(#REF!,'Softscape BOQ'!DB_PRICING,6,FALSE))</definedName>
    <definedName name="Desc_Par3_DB">IF(VLOOKUP(#REF!,DB_PRICING,6,FALSE)=0,0,VLOOKUP(#REF!,DB_PRICING,6,FALSE))</definedName>
    <definedName name="Desc_Par6_DB" localSheetId="8">IF(VLOOKUP(#REF!,'Hardscape Pavers Progress'!DB_PRICING,7,FALSE)=0,0,VLOOKUP(#REF!,'Hardscape Pavers Progress'!DB_PRICING,7,FALSE))</definedName>
    <definedName name="Desc_Par6_DB" localSheetId="3">IF(VLOOKUP(#REF!,DB_PRICING,7,FALSE)=0,0,VLOOKUP(#REF!,DB_PRICING,7,FALSE))</definedName>
    <definedName name="Desc_Par6_DB" localSheetId="5">IF(VLOOKUP(#REF!,'Irrigation System Breakdown'!DB_PRICING,7,FALSE)=0,0,VLOOKUP(#REF!,'Irrigation System Breakdown'!DB_PRICING,7,FALSE))</definedName>
    <definedName name="Desc_Par6_DB" localSheetId="10">IF(VLOOKUP(#REF!,'Softscape BOQ'!DB_PRICING,7,FALSE)=0,0,VLOOKUP(#REF!,'Softscape BOQ'!DB_PRICING,7,FALSE))</definedName>
    <definedName name="Desc_Par6_DB">IF(VLOOKUP(#REF!,DB_PRICING,7,FALSE)=0,0,VLOOKUP(#REF!,DB_PRICING,7,FALSE))</definedName>
    <definedName name="Desc_Tray" localSheetId="8">IF(VLOOKUP(#REF!,'Hardscape Pavers Progress'!TRAY_PRICING,3,FALSE)=0,0,VLOOKUP(#REF!,'Hardscape Pavers Progress'!TRAY_PRICING,3,FALSE))</definedName>
    <definedName name="Desc_Tray" localSheetId="3">IF(VLOOKUP(#REF!,TRAY_PRICING,3,FALSE)=0,0,VLOOKUP(#REF!,TRAY_PRICING,3,FALSE))</definedName>
    <definedName name="Desc_Tray" localSheetId="5">IF(VLOOKUP(#REF!,TRAY_PRICING,3,FALSE)=0,0,VLOOKUP(#REF!,TRAY_PRICING,3,FALSE))</definedName>
    <definedName name="Desc_Tray" localSheetId="10">IF(VLOOKUP(#REF!,'Softscape BOQ'!TRAY_PRICING,3,FALSE)=0,0,VLOOKUP(#REF!,'Softscape BOQ'!TRAY_PRICING,3,FALSE))</definedName>
    <definedName name="Desc_Tray">IF(VLOOKUP(#REF!,TRAY_PRICING,3,FALSE)=0,0,VLOOKUP(#REF!,TRAY_PRICING,3,FALSE))</definedName>
    <definedName name="Desc1_Conduit" localSheetId="8">IF(VLOOKUP([33]Option!$G1,'Hardscape Pavers Progress'!COND_PRICING,2,FALSE)=0,0,VLOOKUP([33]Option!$G1,'Hardscape Pavers Progress'!COND_PRICING,2,FALSE))</definedName>
    <definedName name="Desc1_Conduit" localSheetId="3">IF(VLOOKUP([33]Option!$G1,COND_PRICING,2,FALSE)=0,0,VLOOKUP([33]Option!$G1,COND_PRICING,2,FALSE))</definedName>
    <definedName name="Desc1_Conduit" localSheetId="5">IF(VLOOKUP([33]Option!$G1,'Irrigation System Breakdown'!COND_PRICING,2,FALSE)=0,0,VLOOKUP([33]Option!$G1,'Irrigation System Breakdown'!COND_PRICING,2,FALSE))</definedName>
    <definedName name="Desc1_Conduit" localSheetId="10">IF(VLOOKUP([33]Option!$G1,'Softscape BOQ'!COND_PRICING,2,FALSE)=0,0,VLOOKUP([33]Option!$G1,'Softscape BOQ'!COND_PRICING,2,FALSE))</definedName>
    <definedName name="Desc1_Conduit">IF(VLOOKUP([33]Option!$G1,COND_PRICING,2,FALSE)=0,0,VLOOKUP([33]Option!$G1,COND_PRICING,2,FALSE))</definedName>
    <definedName name="Desc1_MV_Cable" localSheetId="8">IF(VLOOKUP([33]Option!$G1,'Hardscape Pavers Progress'!CABLE_PRICING,2,FALSE)=0,0,VLOOKUP([33]Option!$G1,'Hardscape Pavers Progress'!CABLE_PRICING,2,FALSE))</definedName>
    <definedName name="Desc1_MV_Cable" localSheetId="3">IF(VLOOKUP([33]Option!$G1,CABLE_PRICING,2,FALSE)=0,0,VLOOKUP([33]Option!$G1,CABLE_PRICING,2,FALSE))</definedName>
    <definedName name="Desc1_MV_Cable" localSheetId="5">IF(VLOOKUP([33]Option!$G1,CABLE_PRICING,2,FALSE)=0,0,VLOOKUP([33]Option!$G1,CABLE_PRICING,2,FALSE))</definedName>
    <definedName name="Desc1_MV_Cable" localSheetId="10">IF(VLOOKUP([33]Option!$G1,'Softscape BOQ'!CABLE_PRICING,2,FALSE)=0,0,VLOOKUP([33]Option!$G1,'Softscape BOQ'!CABLE_PRICING,2,FALSE))</definedName>
    <definedName name="Desc1_MV_Cable">IF(VLOOKUP([33]Option!$G1,CABLE_PRICING,2,FALSE)=0,0,VLOOKUP([33]Option!$G1,CABLE_PRICING,2,FALSE))</definedName>
    <definedName name="Desc1_Other" localSheetId="8">IF(VLOOKUP([33]Option!$G1,'Hardscape Pavers Progress'!OTHER_PRICING,2,FALSE)=0,0,VLOOKUP([33]Option!$G1,'Hardscape Pavers Progress'!OTHER_PRICING,2,FALSE))</definedName>
    <definedName name="Desc1_Other" localSheetId="3">IF(VLOOKUP([33]Option!$G1,OTHER_PRICING,2,FALSE)=0,0,VLOOKUP([33]Option!$G1,OTHER_PRICING,2,FALSE))</definedName>
    <definedName name="Desc1_Other" localSheetId="5">IF(VLOOKUP([33]Option!$G1,OTHER_PRICING,2,FALSE)=0,0,VLOOKUP([33]Option!$G1,OTHER_PRICING,2,FALSE))</definedName>
    <definedName name="Desc1_Other" localSheetId="10">IF(VLOOKUP([33]Option!$G1,'Softscape BOQ'!OTHER_PRICING,2,FALSE)=0,0,VLOOKUP([33]Option!$G1,'Softscape BOQ'!OTHER_PRICING,2,FALSE))</definedName>
    <definedName name="Desc1_Other">IF(VLOOKUP([33]Option!$G1,OTHER_PRICING,2,FALSE)=0,0,VLOOKUP([33]Option!$G1,OTHER_PRICING,2,FALSE))</definedName>
    <definedName name="Desc1_Par1_Conduit" localSheetId="8">IF(VLOOKUP([33]Option!$G1,'Hardscape Pavers Progress'!COND_PRICING,3,FALSE)=0,0,VLOOKUP([33]Option!$G1,'Hardscape Pavers Progress'!COND_PRICING,3,FALSE))</definedName>
    <definedName name="Desc1_Par1_Conduit" localSheetId="3">IF(VLOOKUP([33]Option!$G1,COND_PRICING,3,FALSE)=0,0,VLOOKUP([33]Option!$G1,COND_PRICING,3,FALSE))</definedName>
    <definedName name="Desc1_Par1_Conduit" localSheetId="5">IF(VLOOKUP([33]Option!$G1,'Irrigation System Breakdown'!COND_PRICING,3,FALSE)=0,0,VLOOKUP([33]Option!$G1,'Irrigation System Breakdown'!COND_PRICING,3,FALSE))</definedName>
    <definedName name="Desc1_Par1_Conduit" localSheetId="10">IF(VLOOKUP([33]Option!$G1,'Softscape BOQ'!COND_PRICING,3,FALSE)=0,0,VLOOKUP([33]Option!$G1,'Softscape BOQ'!COND_PRICING,3,FALSE))</definedName>
    <definedName name="Desc1_Par1_Conduit">IF(VLOOKUP([33]Option!$G1,COND_PRICING,3,FALSE)=0,0,VLOOKUP([33]Option!$G1,COND_PRICING,3,FALSE))</definedName>
    <definedName name="Desc1_Tray" localSheetId="8">IF(VLOOKUP([33]Option!$G1,'Hardscape Pavers Progress'!TRAY_PRICING,3,FALSE)=0,0,VLOOKUP([33]Option!$G1,'Hardscape Pavers Progress'!TRAY_PRICING,3,FALSE))</definedName>
    <definedName name="Desc1_Tray" localSheetId="3">IF(VLOOKUP([33]Option!$G1,TRAY_PRICING,3,FALSE)=0,0,VLOOKUP([33]Option!$G1,TRAY_PRICING,3,FALSE))</definedName>
    <definedName name="Desc1_Tray" localSheetId="5">IF(VLOOKUP([33]Option!$G1,TRAY_PRICING,3,FALSE)=0,0,VLOOKUP([33]Option!$G1,TRAY_PRICING,3,FALSE))</definedName>
    <definedName name="Desc1_Tray" localSheetId="10">IF(VLOOKUP([33]Option!$G1,'Softscape BOQ'!TRAY_PRICING,3,FALSE)=0,0,VLOOKUP([33]Option!$G1,'Softscape BOQ'!TRAY_PRICING,3,FALSE))</definedName>
    <definedName name="Desc1_Tray">IF(VLOOKUP([33]Option!$G1,TRAY_PRICING,3,FALSE)=0,0,VLOOKUP([33]Option!$G1,TRAY_PRICING,3,FALSE))</definedName>
    <definedName name="Desc2_MV_Cable" localSheetId="8">IF(VLOOKUP([33]Option!$G1,'Hardscape Pavers Progress'!CABLE_PRICING,3,FALSE)=0,0,VLOOKUP([33]Option!$G1,'Hardscape Pavers Progress'!CABLE_PRICING,3,FALSE))</definedName>
    <definedName name="Desc2_MV_Cable" localSheetId="3">IF(VLOOKUP([33]Option!$G1,CABLE_PRICING,3,FALSE)=0,0,VLOOKUP([33]Option!$G1,CABLE_PRICING,3,FALSE))</definedName>
    <definedName name="Desc2_MV_Cable" localSheetId="5">IF(VLOOKUP([33]Option!$G1,CABLE_PRICING,3,FALSE)=0,0,VLOOKUP([33]Option!$G1,CABLE_PRICING,3,FALSE))</definedName>
    <definedName name="Desc2_MV_Cable" localSheetId="10">IF(VLOOKUP([33]Option!$G1,'Softscape BOQ'!CABLE_PRICING,3,FALSE)=0,0,VLOOKUP([33]Option!$G1,'Softscape BOQ'!CABLE_PRICING,3,FALSE))</definedName>
    <definedName name="Desc2_MV_Cable">IF(VLOOKUP([33]Option!$G1,CABLE_PRICING,3,FALSE)=0,0,VLOOKUP([33]Option!$G1,CABLE_PRICING,3,FALSE))</definedName>
    <definedName name="Desc2_Par2_Conduit" localSheetId="8">IF(VLOOKUP([33]Option!$G1,'Hardscape Pavers Progress'!COND_PRICING,4,FALSE)=0,0,VLOOKUP([33]Option!$G1,'Hardscape Pavers Progress'!COND_PRICING,4,FALSE))</definedName>
    <definedName name="Desc2_Par2_Conduit" localSheetId="3">IF(VLOOKUP([33]Option!$G1,COND_PRICING,4,FALSE)=0,0,VLOOKUP([33]Option!$G1,COND_PRICING,4,FALSE))</definedName>
    <definedName name="Desc2_Par2_Conduit" localSheetId="5">IF(VLOOKUP([33]Option!$G1,'Irrigation System Breakdown'!COND_PRICING,4,FALSE)=0,0,VLOOKUP([33]Option!$G1,'Irrigation System Breakdown'!COND_PRICING,4,FALSE))</definedName>
    <definedName name="Desc2_Par2_Conduit" localSheetId="10">IF(VLOOKUP([33]Option!$G1,'Softscape BOQ'!COND_PRICING,4,FALSE)=0,0,VLOOKUP([33]Option!$G1,'Softscape BOQ'!COND_PRICING,4,FALSE))</definedName>
    <definedName name="Desc2_Par2_Conduit">IF(VLOOKUP([33]Option!$G1,COND_PRICING,4,FALSE)=0,0,VLOOKUP([33]Option!$G1,COND_PRICING,4,FALSE))</definedName>
    <definedName name="DESCEIL">[57]Ceilings!$D$100</definedName>
    <definedName name="DESCEILQ2">[57]Estimate!$G$305</definedName>
    <definedName name="Description" localSheetId="8">#REF!</definedName>
    <definedName name="Description" localSheetId="10">#REF!</definedName>
    <definedName name="Description">"B1"</definedName>
    <definedName name="DESCRIPTION2">'[55]Raw Data'!$C$12:$C$16,'[55]Raw Data'!$C$19:$C$30,'[55]Raw Data'!$C$33:$C$36,'[55]Raw Data'!$C$39:$C$40,'[55]Raw Data'!$C$42:$C$48,'[55]Raw Data'!$C$51:$C$55,'[55]Raw Data'!$C$57</definedName>
    <definedName name="DescriptionGarden" localSheetId="8">#REF!</definedName>
    <definedName name="DescriptionGarden" localSheetId="5">#REF!</definedName>
    <definedName name="DescriptionGarden" localSheetId="10">#REF!</definedName>
    <definedName name="DescriptionGarden">#REF!</definedName>
    <definedName name="design" localSheetId="8">[45]Sheet1!$M$2164</definedName>
    <definedName name="design" localSheetId="10">[45]Sheet1!$M$2164</definedName>
    <definedName name="design">[66]Sheet1!$M$2164</definedName>
    <definedName name="designed" localSheetId="8">#REF!</definedName>
    <definedName name="designed" localSheetId="5">#REF!</definedName>
    <definedName name="designed" localSheetId="10">#REF!</definedName>
    <definedName name="designed">#REF!</definedName>
    <definedName name="DesRatio" localSheetId="8">#REF!</definedName>
    <definedName name="DesRatio" localSheetId="10">#REF!</definedName>
    <definedName name="DesRatio">#REF!</definedName>
    <definedName name="DESUP_HTRS" localSheetId="8">#REF!</definedName>
    <definedName name="DESUP_HTRS" localSheetId="10">#REF!</definedName>
    <definedName name="DESUP_HTRS">#REF!</definedName>
    <definedName name="DETAC">#REF!</definedName>
    <definedName name="DETAIL" localSheetId="8">[13]GRSummary!#REF!</definedName>
    <definedName name="DETAIL" localSheetId="5">[156]GRSummary!#REF!</definedName>
    <definedName name="DETAIL" localSheetId="10">[13]GRSummary!#REF!</definedName>
    <definedName name="DETAIL">[156]GRSummary!#REF!</definedName>
    <definedName name="DETAIL_TOT" localSheetId="8">#REF!</definedName>
    <definedName name="DETAIL_TOT" localSheetId="5">#REF!</definedName>
    <definedName name="DETAIL_TOT" localSheetId="10">#REF!</definedName>
    <definedName name="DETAIL_TOT">#REF!</definedName>
    <definedName name="DetEst">[158]DetEst!$A$7,[158]DetEst!$A$11,[158]DetEst!$A$1:$U$65536</definedName>
    <definedName name="DETHEADER" localSheetId="8">[13]GRSummary!#REF!</definedName>
    <definedName name="DETHEADER" localSheetId="5">[156]GRSummary!#REF!</definedName>
    <definedName name="DETHEADER" localSheetId="10">[13]GRSummary!#REF!</definedName>
    <definedName name="DETHEADER">[156]GRSummary!#REF!</definedName>
    <definedName name="DEVIS" localSheetId="5">#REF!</definedName>
    <definedName name="DEVIS">#REF!</definedName>
    <definedName name="devman" localSheetId="8">#REF!</definedName>
    <definedName name="devman" localSheetId="5">#REF!</definedName>
    <definedName name="devman" localSheetId="10">#REF!</definedName>
    <definedName name="devman">#REF!</definedName>
    <definedName name="Dewatering_Shoring">#REF!</definedName>
    <definedName name="Df" localSheetId="8">#REF!</definedName>
    <definedName name="Df" localSheetId="10">#REF!</definedName>
    <definedName name="df">#REF!</definedName>
    <definedName name="dfafdasdf">#REF!</definedName>
    <definedName name="dfaserfwe">#REF!</definedName>
    <definedName name="dfbf">#REF!</definedName>
    <definedName name="dfd" localSheetId="8">#REF!</definedName>
    <definedName name="dfd" localSheetId="10">#REF!</definedName>
    <definedName name="dfd">#REF!</definedName>
    <definedName name="DFDFG">#REF!</definedName>
    <definedName name="dfdfw" localSheetId="5">[78]Detail!#REF!</definedName>
    <definedName name="dfdfw">[78]Detail!#REF!</definedName>
    <definedName name="Dff" localSheetId="8">#REF!</definedName>
    <definedName name="Dff" localSheetId="5">#REF!</definedName>
    <definedName name="Dff" localSheetId="10">#REF!</definedName>
    <definedName name="Dff">#REF!</definedName>
    <definedName name="DFFF" localSheetId="8">#REF!</definedName>
    <definedName name="DFFF" localSheetId="10">#REF!</definedName>
    <definedName name="DFFF">#REF!</definedName>
    <definedName name="dfffff" localSheetId="8" hidden="1">{#N/A,#N/A,FALSE,"SumG";#N/A,#N/A,FALSE,"ElecG";#N/A,#N/A,FALSE,"MechG";#N/A,#N/A,FALSE,"GeotG";#N/A,#N/A,FALSE,"PrcsG";#N/A,#N/A,FALSE,"TunnG";#N/A,#N/A,FALSE,"CivlG";#N/A,#N/A,FALSE,"NtwkG";#N/A,#N/A,FALSE,"EstgG";#N/A,#N/A,FALSE,"PEngG"}</definedName>
    <definedName name="dfffff" localSheetId="3" hidden="1">{#N/A,#N/A,FALSE,"SumG";#N/A,#N/A,FALSE,"ElecG";#N/A,#N/A,FALSE,"MechG";#N/A,#N/A,FALSE,"GeotG";#N/A,#N/A,FALSE,"PrcsG";#N/A,#N/A,FALSE,"TunnG";#N/A,#N/A,FALSE,"CivlG";#N/A,#N/A,FALSE,"NtwkG";#N/A,#N/A,FALSE,"EstgG";#N/A,#N/A,FALSE,"PEngG"}</definedName>
    <definedName name="dfffff" localSheetId="5" hidden="1">{#N/A,#N/A,FALSE,"SumG";#N/A,#N/A,FALSE,"ElecG";#N/A,#N/A,FALSE,"MechG";#N/A,#N/A,FALSE,"GeotG";#N/A,#N/A,FALSE,"PrcsG";#N/A,#N/A,FALSE,"TunnG";#N/A,#N/A,FALSE,"CivlG";#N/A,#N/A,FALSE,"NtwkG";#N/A,#N/A,FALSE,"EstgG";#N/A,#N/A,FALSE,"PEngG"}</definedName>
    <definedName name="dfffff" localSheetId="10"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ffff_2" localSheetId="3" hidden="1">{#N/A,#N/A,FALSE,"SumG";#N/A,#N/A,FALSE,"ElecG";#N/A,#N/A,FALSE,"MechG";#N/A,#N/A,FALSE,"GeotG";#N/A,#N/A,FALSE,"PrcsG";#N/A,#N/A,FALSE,"TunnG";#N/A,#N/A,FALSE,"CivlG";#N/A,#N/A,FALSE,"NtwkG";#N/A,#N/A,FALSE,"EstgG";#N/A,#N/A,FALSE,"PEngG"}</definedName>
    <definedName name="dfffff_2" localSheetId="5" hidden="1">{#N/A,#N/A,FALSE,"SumG";#N/A,#N/A,FALSE,"ElecG";#N/A,#N/A,FALSE,"MechG";#N/A,#N/A,FALSE,"GeotG";#N/A,#N/A,FALSE,"PrcsG";#N/A,#N/A,FALSE,"TunnG";#N/A,#N/A,FALSE,"CivlG";#N/A,#N/A,FALSE,"NtwkG";#N/A,#N/A,FALSE,"EstgG";#N/A,#N/A,FALSE,"PEngG"}</definedName>
    <definedName name="dfffff_2" hidden="1">{#N/A,#N/A,FALSE,"SumG";#N/A,#N/A,FALSE,"ElecG";#N/A,#N/A,FALSE,"MechG";#N/A,#N/A,FALSE,"GeotG";#N/A,#N/A,FALSE,"PrcsG";#N/A,#N/A,FALSE,"TunnG";#N/A,#N/A,FALSE,"CivlG";#N/A,#N/A,FALSE,"NtwkG";#N/A,#N/A,FALSE,"EstgG";#N/A,#N/A,FALSE,"PEngG"}</definedName>
    <definedName name="dfffff_3" localSheetId="3" hidden="1">{#N/A,#N/A,FALSE,"SumG";#N/A,#N/A,FALSE,"ElecG";#N/A,#N/A,FALSE,"MechG";#N/A,#N/A,FALSE,"GeotG";#N/A,#N/A,FALSE,"PrcsG";#N/A,#N/A,FALSE,"TunnG";#N/A,#N/A,FALSE,"CivlG";#N/A,#N/A,FALSE,"NtwkG";#N/A,#N/A,FALSE,"EstgG";#N/A,#N/A,FALSE,"PEngG"}</definedName>
    <definedName name="dfffff_3" localSheetId="5" hidden="1">{#N/A,#N/A,FALSE,"SumG";#N/A,#N/A,FALSE,"ElecG";#N/A,#N/A,FALSE,"MechG";#N/A,#N/A,FALSE,"GeotG";#N/A,#N/A,FALSE,"PrcsG";#N/A,#N/A,FALSE,"TunnG";#N/A,#N/A,FALSE,"CivlG";#N/A,#N/A,FALSE,"NtwkG";#N/A,#N/A,FALSE,"EstgG";#N/A,#N/A,FALSE,"PEngG"}</definedName>
    <definedName name="dfffff_3" hidden="1">{#N/A,#N/A,FALSE,"SumG";#N/A,#N/A,FALSE,"ElecG";#N/A,#N/A,FALSE,"MechG";#N/A,#N/A,FALSE,"GeotG";#N/A,#N/A,FALSE,"PrcsG";#N/A,#N/A,FALSE,"TunnG";#N/A,#N/A,FALSE,"CivlG";#N/A,#N/A,FALSE,"NtwkG";#N/A,#N/A,FALSE,"EstgG";#N/A,#N/A,FALSE,"PEngG"}</definedName>
    <definedName name="dfffff_4" localSheetId="3" hidden="1">{#N/A,#N/A,FALSE,"SumG";#N/A,#N/A,FALSE,"ElecG";#N/A,#N/A,FALSE,"MechG";#N/A,#N/A,FALSE,"GeotG";#N/A,#N/A,FALSE,"PrcsG";#N/A,#N/A,FALSE,"TunnG";#N/A,#N/A,FALSE,"CivlG";#N/A,#N/A,FALSE,"NtwkG";#N/A,#N/A,FALSE,"EstgG";#N/A,#N/A,FALSE,"PEngG"}</definedName>
    <definedName name="dfffff_4" localSheetId="5" hidden="1">{#N/A,#N/A,FALSE,"SumG";#N/A,#N/A,FALSE,"ElecG";#N/A,#N/A,FALSE,"MechG";#N/A,#N/A,FALSE,"GeotG";#N/A,#N/A,FALSE,"PrcsG";#N/A,#N/A,FALSE,"TunnG";#N/A,#N/A,FALSE,"CivlG";#N/A,#N/A,FALSE,"NtwkG";#N/A,#N/A,FALSE,"EstgG";#N/A,#N/A,FALSE,"PEngG"}</definedName>
    <definedName name="dfffff_4" hidden="1">{#N/A,#N/A,FALSE,"SumG";#N/A,#N/A,FALSE,"ElecG";#N/A,#N/A,FALSE,"MechG";#N/A,#N/A,FALSE,"GeotG";#N/A,#N/A,FALSE,"PrcsG";#N/A,#N/A,FALSE,"TunnG";#N/A,#N/A,FALSE,"CivlG";#N/A,#N/A,FALSE,"NtwkG";#N/A,#N/A,FALSE,"EstgG";#N/A,#N/A,FALSE,"PEngG"}</definedName>
    <definedName name="dfffff_5" localSheetId="3" hidden="1">{#N/A,#N/A,FALSE,"SumG";#N/A,#N/A,FALSE,"ElecG";#N/A,#N/A,FALSE,"MechG";#N/A,#N/A,FALSE,"GeotG";#N/A,#N/A,FALSE,"PrcsG";#N/A,#N/A,FALSE,"TunnG";#N/A,#N/A,FALSE,"CivlG";#N/A,#N/A,FALSE,"NtwkG";#N/A,#N/A,FALSE,"EstgG";#N/A,#N/A,FALSE,"PEngG"}</definedName>
    <definedName name="dfffff_5" localSheetId="5" hidden="1">{#N/A,#N/A,FALSE,"SumG";#N/A,#N/A,FALSE,"ElecG";#N/A,#N/A,FALSE,"MechG";#N/A,#N/A,FALSE,"GeotG";#N/A,#N/A,FALSE,"PrcsG";#N/A,#N/A,FALSE,"TunnG";#N/A,#N/A,FALSE,"CivlG";#N/A,#N/A,FALSE,"NtwkG";#N/A,#N/A,FALSE,"EstgG";#N/A,#N/A,FALSE,"PEngG"}</definedName>
    <definedName name="dfffff_5" hidden="1">{#N/A,#N/A,FALSE,"SumG";#N/A,#N/A,FALSE,"ElecG";#N/A,#N/A,FALSE,"MechG";#N/A,#N/A,FALSE,"GeotG";#N/A,#N/A,FALSE,"PrcsG";#N/A,#N/A,FALSE,"TunnG";#N/A,#N/A,FALSE,"CivlG";#N/A,#N/A,FALSE,"NtwkG";#N/A,#N/A,FALSE,"EstgG";#N/A,#N/A,FALSE,"PEngG"}</definedName>
    <definedName name="dfg">[159]PRL!#REF!</definedName>
    <definedName name="DFGBJH" localSheetId="3">IF([0]!Loan_Amount*[0]!Interest_Rate*[0]!Loan_Years*[0]!Loan_Start&gt;0,1,0)</definedName>
    <definedName name="DFGBJH" localSheetId="5">IF('Irrigation System Breakdown'!Loan_Amount*'Irrigation System Breakdown'!Interest_Rate*'Irrigation System Breakdown'!Loan_Years*'Irrigation System Breakdown'!Loan_Start&gt;0,1,0)</definedName>
    <definedName name="DFGBJH">IF([0]!Loan_Amount*[0]!Interest_Rate*[0]!Loan_Years*[0]!Loan_Start&gt;0,1,0)</definedName>
    <definedName name="DFGDF" localSheetId="5">#REF!</definedName>
    <definedName name="DFGDF">#REF!</definedName>
    <definedName name="DFGGH" localSheetId="5">#REF!</definedName>
    <definedName name="DFGGH">#REF!</definedName>
    <definedName name="dfghdh" localSheetId="8">#REF!</definedName>
    <definedName name="dfghdh" localSheetId="10">#REF!</definedName>
    <definedName name="dfghdh">#REF!</definedName>
    <definedName name="DFGHGJ">#N/A</definedName>
    <definedName name="dfgszrghdfxh">#N/A</definedName>
    <definedName name="DFGVDFVGDZGV">#N/A</definedName>
    <definedName name="DFGWSDGFSDGSGDSDG" localSheetId="5">#REF!</definedName>
    <definedName name="DFGWSDGFSDGSGDSDG">#REF!</definedName>
    <definedName name="DFHADAWEHYWER3WYEHRQH" localSheetId="5">#REF!</definedName>
    <definedName name="DFHADAWEHYWER3WYEHRQH">#REF!</definedName>
    <definedName name="dfjgopjga" localSheetId="8">#REF!</definedName>
    <definedName name="dfjgopjga" localSheetId="10">#REF!</definedName>
    <definedName name="dfjgopjga">#REF!</definedName>
    <definedName name="dfjsdklfsd" localSheetId="8">#REF!</definedName>
    <definedName name="dfjsdklfsd" localSheetId="10">#REF!</definedName>
    <definedName name="dfjsdklfsd">#REF!</definedName>
    <definedName name="dflt1">#REF!</definedName>
    <definedName name="dflt2">#REF!</definedName>
    <definedName name="dflt3">#REF!</definedName>
    <definedName name="dflt4">#REF!</definedName>
    <definedName name="dflt5">#REF!</definedName>
    <definedName name="dflt6">#REF!</definedName>
    <definedName name="dflt7">#REF!</definedName>
    <definedName name="dfsafwefwewff">#N/A</definedName>
    <definedName name="dfsd" localSheetId="5">[57]Measurements!#REF!</definedName>
    <definedName name="dfsd">[57]Measurements!#REF!</definedName>
    <definedName name="DFSDF" localSheetId="5">#REF!</definedName>
    <definedName name="DFSDF">#REF!</definedName>
    <definedName name="dfsdfds" localSheetId="5">#REF!</definedName>
    <definedName name="dfsdfds">#REF!</definedName>
    <definedName name="dfsdfs" localSheetId="5">#REF!</definedName>
    <definedName name="dfsdfs">#REF!</definedName>
    <definedName name="dfsewdf">#REF!</definedName>
    <definedName name="DFSFSFS" localSheetId="8">#REF!</definedName>
    <definedName name="DFSFSFS" localSheetId="10">#REF!</definedName>
    <definedName name="DFSFSFS">#REF!</definedName>
    <definedName name="dfshdfhdfhsdfhsdfh">#REF!</definedName>
    <definedName name="dfshfdjhfjds" localSheetId="8">#REF!</definedName>
    <definedName name="dfshfdjhfjds" localSheetId="10">#REF!</definedName>
    <definedName name="dfshfdjhfjds">#REF!</definedName>
    <definedName name="DFYTYD">#REF!</definedName>
    <definedName name="dg" localSheetId="8">#REF!</definedName>
    <definedName name="dg" localSheetId="10">#REF!</definedName>
    <definedName name="dg">#REF!</definedName>
    <definedName name="DG_KVA_RATING">'[160]WORK TABLE'!$A$1:$B$24</definedName>
    <definedName name="DGDF" localSheetId="5">#REF!</definedName>
    <definedName name="DGDF">#REF!</definedName>
    <definedName name="DGDFG" localSheetId="5">#REF!</definedName>
    <definedName name="DGDFG">#REF!</definedName>
    <definedName name="dgdg">[42]opstat!$B$67</definedName>
    <definedName name="dgfd" localSheetId="8" hidden="1">{#N/A,#N/A,FALSE,"SumG";#N/A,#N/A,FALSE,"ElecG";#N/A,#N/A,FALSE,"MechG";#N/A,#N/A,FALSE,"GeotG";#N/A,#N/A,FALSE,"PrcsG";#N/A,#N/A,FALSE,"TunnG";#N/A,#N/A,FALSE,"CivlG";#N/A,#N/A,FALSE,"NtwkG";#N/A,#N/A,FALSE,"EstgG";#N/A,#N/A,FALSE,"PEngG"}</definedName>
    <definedName name="dgfd" localSheetId="3" hidden="1">{#N/A,#N/A,FALSE,"SumG";#N/A,#N/A,FALSE,"ElecG";#N/A,#N/A,FALSE,"MechG";#N/A,#N/A,FALSE,"GeotG";#N/A,#N/A,FALSE,"PrcsG";#N/A,#N/A,FALSE,"TunnG";#N/A,#N/A,FALSE,"CivlG";#N/A,#N/A,FALSE,"NtwkG";#N/A,#N/A,FALSE,"EstgG";#N/A,#N/A,FALSE,"PEngG"}</definedName>
    <definedName name="dgfd" localSheetId="5" hidden="1">{#N/A,#N/A,FALSE,"SumG";#N/A,#N/A,FALSE,"ElecG";#N/A,#N/A,FALSE,"MechG";#N/A,#N/A,FALSE,"GeotG";#N/A,#N/A,FALSE,"PrcsG";#N/A,#N/A,FALSE,"TunnG";#N/A,#N/A,FALSE,"CivlG";#N/A,#N/A,FALSE,"NtwkG";#N/A,#N/A,FALSE,"EstgG";#N/A,#N/A,FALSE,"PEngG"}</definedName>
    <definedName name="dgfd" localSheetId="10"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fd_2" localSheetId="3" hidden="1">{#N/A,#N/A,FALSE,"SumG";#N/A,#N/A,FALSE,"ElecG";#N/A,#N/A,FALSE,"MechG";#N/A,#N/A,FALSE,"GeotG";#N/A,#N/A,FALSE,"PrcsG";#N/A,#N/A,FALSE,"TunnG";#N/A,#N/A,FALSE,"CivlG";#N/A,#N/A,FALSE,"NtwkG";#N/A,#N/A,FALSE,"EstgG";#N/A,#N/A,FALSE,"PEngG"}</definedName>
    <definedName name="dgfd_2" localSheetId="5" hidden="1">{#N/A,#N/A,FALSE,"SumG";#N/A,#N/A,FALSE,"ElecG";#N/A,#N/A,FALSE,"MechG";#N/A,#N/A,FALSE,"GeotG";#N/A,#N/A,FALSE,"PrcsG";#N/A,#N/A,FALSE,"TunnG";#N/A,#N/A,FALSE,"CivlG";#N/A,#N/A,FALSE,"NtwkG";#N/A,#N/A,FALSE,"EstgG";#N/A,#N/A,FALSE,"PEngG"}</definedName>
    <definedName name="dgfd_2" hidden="1">{#N/A,#N/A,FALSE,"SumG";#N/A,#N/A,FALSE,"ElecG";#N/A,#N/A,FALSE,"MechG";#N/A,#N/A,FALSE,"GeotG";#N/A,#N/A,FALSE,"PrcsG";#N/A,#N/A,FALSE,"TunnG";#N/A,#N/A,FALSE,"CivlG";#N/A,#N/A,FALSE,"NtwkG";#N/A,#N/A,FALSE,"EstgG";#N/A,#N/A,FALSE,"PEngG"}</definedName>
    <definedName name="dgfd_3" localSheetId="3" hidden="1">{#N/A,#N/A,FALSE,"SumG";#N/A,#N/A,FALSE,"ElecG";#N/A,#N/A,FALSE,"MechG";#N/A,#N/A,FALSE,"GeotG";#N/A,#N/A,FALSE,"PrcsG";#N/A,#N/A,FALSE,"TunnG";#N/A,#N/A,FALSE,"CivlG";#N/A,#N/A,FALSE,"NtwkG";#N/A,#N/A,FALSE,"EstgG";#N/A,#N/A,FALSE,"PEngG"}</definedName>
    <definedName name="dgfd_3" localSheetId="5" hidden="1">{#N/A,#N/A,FALSE,"SumG";#N/A,#N/A,FALSE,"ElecG";#N/A,#N/A,FALSE,"MechG";#N/A,#N/A,FALSE,"GeotG";#N/A,#N/A,FALSE,"PrcsG";#N/A,#N/A,FALSE,"TunnG";#N/A,#N/A,FALSE,"CivlG";#N/A,#N/A,FALSE,"NtwkG";#N/A,#N/A,FALSE,"EstgG";#N/A,#N/A,FALSE,"PEngG"}</definedName>
    <definedName name="dgfd_3" hidden="1">{#N/A,#N/A,FALSE,"SumG";#N/A,#N/A,FALSE,"ElecG";#N/A,#N/A,FALSE,"MechG";#N/A,#N/A,FALSE,"GeotG";#N/A,#N/A,FALSE,"PrcsG";#N/A,#N/A,FALSE,"TunnG";#N/A,#N/A,FALSE,"CivlG";#N/A,#N/A,FALSE,"NtwkG";#N/A,#N/A,FALSE,"EstgG";#N/A,#N/A,FALSE,"PEngG"}</definedName>
    <definedName name="dgfd_4" localSheetId="3" hidden="1">{#N/A,#N/A,FALSE,"SumG";#N/A,#N/A,FALSE,"ElecG";#N/A,#N/A,FALSE,"MechG";#N/A,#N/A,FALSE,"GeotG";#N/A,#N/A,FALSE,"PrcsG";#N/A,#N/A,FALSE,"TunnG";#N/A,#N/A,FALSE,"CivlG";#N/A,#N/A,FALSE,"NtwkG";#N/A,#N/A,FALSE,"EstgG";#N/A,#N/A,FALSE,"PEngG"}</definedName>
    <definedName name="dgfd_4" localSheetId="5" hidden="1">{#N/A,#N/A,FALSE,"SumG";#N/A,#N/A,FALSE,"ElecG";#N/A,#N/A,FALSE,"MechG";#N/A,#N/A,FALSE,"GeotG";#N/A,#N/A,FALSE,"PrcsG";#N/A,#N/A,FALSE,"TunnG";#N/A,#N/A,FALSE,"CivlG";#N/A,#N/A,FALSE,"NtwkG";#N/A,#N/A,FALSE,"EstgG";#N/A,#N/A,FALSE,"PEngG"}</definedName>
    <definedName name="dgfd_4" hidden="1">{#N/A,#N/A,FALSE,"SumG";#N/A,#N/A,FALSE,"ElecG";#N/A,#N/A,FALSE,"MechG";#N/A,#N/A,FALSE,"GeotG";#N/A,#N/A,FALSE,"PrcsG";#N/A,#N/A,FALSE,"TunnG";#N/A,#N/A,FALSE,"CivlG";#N/A,#N/A,FALSE,"NtwkG";#N/A,#N/A,FALSE,"EstgG";#N/A,#N/A,FALSE,"PEngG"}</definedName>
    <definedName name="dgfd_5" localSheetId="3" hidden="1">{#N/A,#N/A,FALSE,"SumG";#N/A,#N/A,FALSE,"ElecG";#N/A,#N/A,FALSE,"MechG";#N/A,#N/A,FALSE,"GeotG";#N/A,#N/A,FALSE,"PrcsG";#N/A,#N/A,FALSE,"TunnG";#N/A,#N/A,FALSE,"CivlG";#N/A,#N/A,FALSE,"NtwkG";#N/A,#N/A,FALSE,"EstgG";#N/A,#N/A,FALSE,"PEngG"}</definedName>
    <definedName name="dgfd_5" localSheetId="5" hidden="1">{#N/A,#N/A,FALSE,"SumG";#N/A,#N/A,FALSE,"ElecG";#N/A,#N/A,FALSE,"MechG";#N/A,#N/A,FALSE,"GeotG";#N/A,#N/A,FALSE,"PrcsG";#N/A,#N/A,FALSE,"TunnG";#N/A,#N/A,FALSE,"CivlG";#N/A,#N/A,FALSE,"NtwkG";#N/A,#N/A,FALSE,"EstgG";#N/A,#N/A,FALSE,"PEngG"}</definedName>
    <definedName name="dgfd_5" hidden="1">{#N/A,#N/A,FALSE,"SumG";#N/A,#N/A,FALSE,"ElecG";#N/A,#N/A,FALSE,"MechG";#N/A,#N/A,FALSE,"GeotG";#N/A,#N/A,FALSE,"PrcsG";#N/A,#N/A,FALSE,"TunnG";#N/A,#N/A,FALSE,"CivlG";#N/A,#N/A,FALSE,"NtwkG";#N/A,#N/A,FALSE,"EstgG";#N/A,#N/A,FALSE,"PEngG"}</definedName>
    <definedName name="DGNCTT">[161]dnc4!$A$3:$F$329</definedName>
    <definedName name="dholpur" localSheetId="5">[57]Measurements!#REF!</definedName>
    <definedName name="dholpur">[57]Measurements!#REF!</definedName>
    <definedName name="dhzhgh" localSheetId="5">#REF!</definedName>
    <definedName name="dhzhgh">#REF!</definedName>
    <definedName name="di" localSheetId="8">#N/A</definedName>
    <definedName name="Di" localSheetId="5">#REF!</definedName>
    <definedName name="di" localSheetId="10">#N/A</definedName>
    <definedName name="Di">#REF!</definedName>
    <definedName name="DIAMETER" localSheetId="8">#REF!</definedName>
    <definedName name="DIAMETER" localSheetId="10">#REF!</definedName>
    <definedName name="DIAMETER">#REF!</definedName>
    <definedName name="diaphragm" localSheetId="8">#REF!</definedName>
    <definedName name="diaphragm" localSheetId="10">#REF!</definedName>
    <definedName name="diaphragm">#REF!</definedName>
    <definedName name="dIESEL">#REF!</definedName>
    <definedName name="Digital_Video_Manager___1_Camera_Redundancy" localSheetId="5">[76]Common!#REF!</definedName>
    <definedName name="Digital_Video_Manager___1_Camera_Redundancy">[76]Common!#REF!</definedName>
    <definedName name="diii" localSheetId="5">#REF!</definedName>
    <definedName name="diii">#REF!</definedName>
    <definedName name="dim4_4" localSheetId="5">#REF!</definedName>
    <definedName name="dim4_4">#REF!</definedName>
    <definedName name="dim4_4_1" localSheetId="5">#REF!</definedName>
    <definedName name="dim4_4_1">#REF!</definedName>
    <definedName name="dim4_6">#REF!</definedName>
    <definedName name="din">#REF!</definedName>
    <definedName name="dine" localSheetId="5">'[160]4'!#REF!</definedName>
    <definedName name="dine">'[160]4'!#REF!</definedName>
    <definedName name="DIns" localSheetId="5">#REF!</definedName>
    <definedName name="DIns">#REF!</definedName>
    <definedName name="DIRECT" localSheetId="8">#REF!</definedName>
    <definedName name="DIRECT" localSheetId="5">#REF!</definedName>
    <definedName name="DIRECT" localSheetId="10">#REF!</definedName>
    <definedName name="DIRECT">#REF!</definedName>
    <definedName name="DIRECT_BURIAL" localSheetId="8">#REF!</definedName>
    <definedName name="DIRECT_BURIAL" localSheetId="10">#REF!</definedName>
    <definedName name="DIRECT_BURIAL">#REF!</definedName>
    <definedName name="DirectCost">#REF!</definedName>
    <definedName name="DIRECTHIRE_LABOR_UNIT_HOURS">'[55]Raw Data'!$H$12:$H$16,'[55]Raw Data'!$H$19:$H$30,'[55]Raw Data'!$H$33:$H$36,'[55]Raw Data'!$H$39:$H$40,'[55]Raw Data'!$H$42:$H$48,'[55]Raw Data'!$H$51:$H$55,'[55]Raw Data'!$H$66</definedName>
    <definedName name="DIRECTHIRE_WAGE_RATE">'[55]Raw Data'!$D$12:$D$16,'[55]Raw Data'!$D$19:$D$30,'[55]Raw Data'!$D$33:$D$36,'[55]Raw Data'!$D$39:$D$40,'[55]Raw Data'!$D$42:$D$48,'[55]Raw Data'!$D$51:$D$55,'[55]Raw Data'!$D$66</definedName>
    <definedName name="DirHrs" localSheetId="8">IF(VLOOKUP(#REF!,'Hardscape Pavers Progress'!TABLE,3)*#REF!*#REF!=0,0,VLOOKUP(#REF!,'Hardscape Pavers Progress'!TABLE,3)*#REF!*#REF!)</definedName>
    <definedName name="DirHrs" localSheetId="3">IF(VLOOKUP(#REF!,[0]!Table,3)*#REF!*#REF!=0,0,VLOOKUP(#REF!,[0]!Table,3)*#REF!*#REF!)</definedName>
    <definedName name="DirHrs" localSheetId="5">IF(VLOOKUP(#REF!,[0]!Table,3)*#REF!*#REF!=0,0,VLOOKUP(#REF!,[0]!Table,3)*#REF!*#REF!)</definedName>
    <definedName name="DirHrs" localSheetId="10">IF(VLOOKUP(#REF!,'Softscape BOQ'!TABLE,3)*#REF!*#REF!=0,0,VLOOKUP(#REF!,'Softscape BOQ'!TABLE,3)*#REF!*#REF!)</definedName>
    <definedName name="DirHrs">IF(VLOOKUP(#REF!,[0]!Table,3)*#REF!*#REF!=0,0,VLOOKUP(#REF!,[0]!Table,3)*#REF!*#REF!)</definedName>
    <definedName name="DirHrs1" localSheetId="8">IF(VLOOKUP([33]Option!$G1,'Hardscape Pavers Progress'!TABLE,3)*[33]Option!$W1*[33]Option!$S1=0,0,VLOOKUP([33]Option!$G1,'Hardscape Pavers Progress'!TABLE,3)*[33]Option!$W1*[33]Option!$S1)</definedName>
    <definedName name="DirHrs1" localSheetId="3">IF(VLOOKUP([33]Option!$G1,[0]!Table,3)*[33]Option!$W1*[33]Option!$S1=0,0,VLOOKUP([33]Option!$G1,[0]!Table,3)*[33]Option!$W1*[33]Option!$S1)</definedName>
    <definedName name="DirHrs1" localSheetId="5">IF(VLOOKUP([33]Option!$G1,[0]!Table,3)*[33]Option!$W1*[33]Option!$S1=0,0,VLOOKUP([33]Option!$G1,[0]!Table,3)*[33]Option!$W1*[33]Option!$S1)</definedName>
    <definedName name="DirHrs1" localSheetId="10">IF(VLOOKUP([33]Option!$G1,'Softscape BOQ'!TABLE,3)*[33]Option!$W1*[33]Option!$S1=0,0,VLOOKUP([33]Option!$G1,'Softscape BOQ'!TABLE,3)*[33]Option!$W1*[33]Option!$S1)</definedName>
    <definedName name="DirHrs1">IF(VLOOKUP([33]Option!$G1,[0]!Table,3)*[33]Option!$W1*[33]Option!$S1=0,0,VLOOKUP([33]Option!$G1,[0]!Table,3)*[33]Option!$W1*[33]Option!$S1)</definedName>
    <definedName name="DISC">OFFSET([162]ACTIVITY!$B$2,0,0,COUNTA([162]ACTIVITY!$B$1:$B$65536)-1,1)</definedName>
    <definedName name="Discharge400">'[163]New Lines'!$B$285:$G$300</definedName>
    <definedName name="Discount" localSheetId="8" hidden="1">#REF!</definedName>
    <definedName name="Discount" localSheetId="5" hidden="1">#REF!</definedName>
    <definedName name="Discount" localSheetId="10" hidden="1">#REF!</definedName>
    <definedName name="Discount" hidden="1">#REF!</definedName>
    <definedName name="discount_factor" localSheetId="8">#REF!</definedName>
    <definedName name="discount_factor" localSheetId="10">#REF!</definedName>
    <definedName name="discount_factor">#REF!</definedName>
    <definedName name="DiscRep" localSheetId="8">#REF!</definedName>
    <definedName name="DiscRep" localSheetId="10">#REF!</definedName>
    <definedName name="DiscRep">#REF!</definedName>
    <definedName name="display_area_1">#REF!</definedName>
    <definedName name="display_area_2" localSheetId="8" hidden="1">#REF!</definedName>
    <definedName name="display_area_2" localSheetId="10" hidden="1">#REF!</definedName>
    <definedName name="display_area_2" hidden="1">#REF!</definedName>
    <definedName name="displayunit">[57]Tables!$G$96</definedName>
    <definedName name="DISPOSAL__INSTALLATIONS" localSheetId="5">#REF!</definedName>
    <definedName name="DISPOSAL__INSTALLATIONS">#REF!</definedName>
    <definedName name="DIV" localSheetId="8">#REF!</definedName>
    <definedName name="div" localSheetId="5">#REF!</definedName>
    <definedName name="DIV" localSheetId="10">#REF!</definedName>
    <definedName name="div">#REF!</definedName>
    <definedName name="DIVcompare" localSheetId="8">#REF!</definedName>
    <definedName name="DIVcompare" localSheetId="10">#REF!</definedName>
    <definedName name="DIVcompare">#REF!</definedName>
    <definedName name="djjii" localSheetId="8" hidden="1">{#N/A,#N/A,TRUE,"Cover";#N/A,#N/A,TRUE,"Conts";#N/A,#N/A,TRUE,"VOS";#N/A,#N/A,TRUE,"Warrington";#N/A,#N/A,TRUE,"Widnes"}</definedName>
    <definedName name="djjii" localSheetId="3" hidden="1">{#N/A,#N/A,TRUE,"Cover";#N/A,#N/A,TRUE,"Conts";#N/A,#N/A,TRUE,"VOS";#N/A,#N/A,TRUE,"Warrington";#N/A,#N/A,TRUE,"Widnes"}</definedName>
    <definedName name="djjii" localSheetId="5" hidden="1">{#N/A,#N/A,TRUE,"Cover";#N/A,#N/A,TRUE,"Conts";#N/A,#N/A,TRUE,"VOS";#N/A,#N/A,TRUE,"Warrington";#N/A,#N/A,TRUE,"Widnes"}</definedName>
    <definedName name="djjii" localSheetId="10" hidden="1">{#N/A,#N/A,TRUE,"Cover";#N/A,#N/A,TRUE,"Conts";#N/A,#N/A,TRUE,"VOS";#N/A,#N/A,TRUE,"Warrington";#N/A,#N/A,TRUE,"Widnes"}</definedName>
    <definedName name="djjii" hidden="1">{#N/A,#N/A,TRUE,"Cover";#N/A,#N/A,TRUE,"Conts";#N/A,#N/A,TRUE,"VOS";#N/A,#N/A,TRUE,"Warrington";#N/A,#N/A,TRUE,"Widnes"}</definedName>
    <definedName name="djjii_2" localSheetId="3" hidden="1">{#N/A,#N/A,TRUE,"Cover";#N/A,#N/A,TRUE,"Conts";#N/A,#N/A,TRUE,"VOS";#N/A,#N/A,TRUE,"Warrington";#N/A,#N/A,TRUE,"Widnes"}</definedName>
    <definedName name="djjii_2" localSheetId="5" hidden="1">{#N/A,#N/A,TRUE,"Cover";#N/A,#N/A,TRUE,"Conts";#N/A,#N/A,TRUE,"VOS";#N/A,#N/A,TRUE,"Warrington";#N/A,#N/A,TRUE,"Widnes"}</definedName>
    <definedName name="djjii_2" hidden="1">{#N/A,#N/A,TRUE,"Cover";#N/A,#N/A,TRUE,"Conts";#N/A,#N/A,TRUE,"VOS";#N/A,#N/A,TRUE,"Warrington";#N/A,#N/A,TRUE,"Widnes"}</definedName>
    <definedName name="djjii_3" localSheetId="3" hidden="1">{#N/A,#N/A,TRUE,"Cover";#N/A,#N/A,TRUE,"Conts";#N/A,#N/A,TRUE,"VOS";#N/A,#N/A,TRUE,"Warrington";#N/A,#N/A,TRUE,"Widnes"}</definedName>
    <definedName name="djjii_3" localSheetId="5" hidden="1">{#N/A,#N/A,TRUE,"Cover";#N/A,#N/A,TRUE,"Conts";#N/A,#N/A,TRUE,"VOS";#N/A,#N/A,TRUE,"Warrington";#N/A,#N/A,TRUE,"Widnes"}</definedName>
    <definedName name="djjii_3" hidden="1">{#N/A,#N/A,TRUE,"Cover";#N/A,#N/A,TRUE,"Conts";#N/A,#N/A,TRUE,"VOS";#N/A,#N/A,TRUE,"Warrington";#N/A,#N/A,TRUE,"Widnes"}</definedName>
    <definedName name="djjii_4" localSheetId="3" hidden="1">{#N/A,#N/A,TRUE,"Cover";#N/A,#N/A,TRUE,"Conts";#N/A,#N/A,TRUE,"VOS";#N/A,#N/A,TRUE,"Warrington";#N/A,#N/A,TRUE,"Widnes"}</definedName>
    <definedName name="djjii_4" localSheetId="5" hidden="1">{#N/A,#N/A,TRUE,"Cover";#N/A,#N/A,TRUE,"Conts";#N/A,#N/A,TRUE,"VOS";#N/A,#N/A,TRUE,"Warrington";#N/A,#N/A,TRUE,"Widnes"}</definedName>
    <definedName name="djjii_4" hidden="1">{#N/A,#N/A,TRUE,"Cover";#N/A,#N/A,TRUE,"Conts";#N/A,#N/A,TRUE,"VOS";#N/A,#N/A,TRUE,"Warrington";#N/A,#N/A,TRUE,"Widnes"}</definedName>
    <definedName name="djjii_5" localSheetId="3" hidden="1">{#N/A,#N/A,TRUE,"Cover";#N/A,#N/A,TRUE,"Conts";#N/A,#N/A,TRUE,"VOS";#N/A,#N/A,TRUE,"Warrington";#N/A,#N/A,TRUE,"Widnes"}</definedName>
    <definedName name="djjii_5" localSheetId="5" hidden="1">{#N/A,#N/A,TRUE,"Cover";#N/A,#N/A,TRUE,"Conts";#N/A,#N/A,TRUE,"VOS";#N/A,#N/A,TRUE,"Warrington";#N/A,#N/A,TRUE,"Widnes"}</definedName>
    <definedName name="djjii_5" hidden="1">{#N/A,#N/A,TRUE,"Cover";#N/A,#N/A,TRUE,"Conts";#N/A,#N/A,TRUE,"VOS";#N/A,#N/A,TRUE,"Warrington";#N/A,#N/A,TRUE,"Widnes"}</definedName>
    <definedName name="dk" localSheetId="5">#REF!</definedName>
    <definedName name="dk">#REF!</definedName>
    <definedName name="dk4_" localSheetId="5">#REF!</definedName>
    <definedName name="dk4_">#REF!</definedName>
    <definedName name="dl" localSheetId="5">#REF!</definedName>
    <definedName name="dl">#REF!</definedName>
    <definedName name="dl___0">#REF!</definedName>
    <definedName name="dl___13">#REF!</definedName>
    <definedName name="DM" localSheetId="8">#REF!</definedName>
    <definedName name="DM" localSheetId="10">#REF!</definedName>
    <definedName name="dm">#REF!</definedName>
    <definedName name="dndgtable">[57]Tables!$H$96</definedName>
    <definedName name="Do" localSheetId="5">#REF!</definedName>
    <definedName name="Do">#REF!</definedName>
    <definedName name="dobt" localSheetId="8">#REF!</definedName>
    <definedName name="dobt" localSheetId="5">#REF!</definedName>
    <definedName name="dobt" localSheetId="10">#REF!</definedName>
    <definedName name="dobt">#REF!</definedName>
    <definedName name="doc_cost" localSheetId="5">[114]Sheet9!#REF!</definedName>
    <definedName name="doc_cost">[114]Sheet9!#REF!</definedName>
    <definedName name="Doc_Hrs" localSheetId="8">#REF!</definedName>
    <definedName name="Doc_Hrs" localSheetId="5">#REF!</definedName>
    <definedName name="Doc_Hrs" localSheetId="10">#REF!</definedName>
    <definedName name="Doc_Hrs">#REF!</definedName>
    <definedName name="Doc_No" localSheetId="8">#REF!</definedName>
    <definedName name="Doc_No" localSheetId="10">#REF!</definedName>
    <definedName name="Doc_No">#REF!</definedName>
    <definedName name="docu" localSheetId="8">#REF!</definedName>
    <definedName name="docu" localSheetId="10">#REF!</definedName>
    <definedName name="docu">#REF!</definedName>
    <definedName name="DOCUMENT" localSheetId="3">{"Book1","my ddc.xls"}</definedName>
    <definedName name="DOCUMENT" localSheetId="5">{"Book1","my ddc.xls"}</definedName>
    <definedName name="DOCUMENT">{"Book1","my ddc.xls"}</definedName>
    <definedName name="Document_array" localSheetId="3">{"Book1","DOC&amp;DWG.xls"}</definedName>
    <definedName name="Document_array" localSheetId="5">{"Book1","DOC&amp;DWG.xls"}</definedName>
    <definedName name="Document_array">{"Book1","DOC&amp;DWG.xls"}</definedName>
    <definedName name="dongia" localSheetId="8">#REF!</definedName>
    <definedName name="dongia" localSheetId="10">#REF!</definedName>
    <definedName name="dongia">#REF!</definedName>
    <definedName name="DONGRE_ASSOCIATES______________PROJECT">'[47]MASTER_RATE ANALYSIS'!$B$184:$G$184</definedName>
    <definedName name="DOO" localSheetId="3">OFFSET([0]!Full_Print,0,0,'Irrigation System '!SEE)</definedName>
    <definedName name="DOO" localSheetId="5">OFFSET('Irrigation System Breakdown'!Full_Print,0,0,'Irrigation System Breakdown'!SEE)</definedName>
    <definedName name="DOO">OFFSET([0]!Full_Print,0,0,[0]!SEE)</definedName>
    <definedName name="Door" localSheetId="5">[164]Lintel!#REF!</definedName>
    <definedName name="Door">[164]Lintel!#REF!</definedName>
    <definedName name="DOOR_CODE" localSheetId="8">#REF!</definedName>
    <definedName name="DOOR_CODE" localSheetId="5">#REF!</definedName>
    <definedName name="DOOR_CODE" localSheetId="10">#REF!</definedName>
    <definedName name="DOOR_CODE">#REF!</definedName>
    <definedName name="DOOR_Painting" localSheetId="5">#REF!</definedName>
    <definedName name="DOOR_Painting">#REF!</definedName>
    <definedName name="DOOR_TYPE" localSheetId="8">#REF!</definedName>
    <definedName name="DOOR_TYPE" localSheetId="10">#REF!</definedName>
    <definedName name="DOOR_TYPE">#REF!</definedName>
    <definedName name="Doors">'[165]Data sheet'!$B$64:$B$86</definedName>
    <definedName name="doorsill">[166]BOQ건축!$E$282,[166]BOQ건축!$E$954,[166]BOQ건축!$E$1151</definedName>
    <definedName name="DoorWindow" localSheetId="8">'[167]DGchitiet '!#REF!</definedName>
    <definedName name="DoorWindow" localSheetId="10">'[167]DGchitiet '!#REF!</definedName>
    <definedName name="DoorWindow">'[167]DGchitiet '!#REF!</definedName>
    <definedName name="Double" localSheetId="8">#REF!</definedName>
    <definedName name="Double" localSheetId="5">#REF!</definedName>
    <definedName name="Double" localSheetId="10">#REF!</definedName>
    <definedName name="Double">#REF!</definedName>
    <definedName name="DOW_CORNING_789_SILICONE_SEALANT" localSheetId="5">#REF!</definedName>
    <definedName name="DOW_CORNING_789_SILICONE_SEALANT">#REF!</definedName>
    <definedName name="dp" localSheetId="8">#REF!</definedName>
    <definedName name="dp" localSheetId="10">#REF!</definedName>
    <definedName name="DP">#REF!</definedName>
    <definedName name="dP_INST" localSheetId="8">#REF!</definedName>
    <definedName name="dP_INST" localSheetId="10">#REF!</definedName>
    <definedName name="dP_INST">#REF!</definedName>
    <definedName name="dpfffw">'[60]M-Book for FW'!$H$1334</definedName>
    <definedName name="dpffm40">'[60]M-Book for Conc'!$H$434</definedName>
    <definedName name="dpgrfw">'[60]M-Book for FW'!$H$1322</definedName>
    <definedName name="dpgrm40">'[60]M-Book for Conc'!$H$422</definedName>
    <definedName name="dpgrm45">'[60]M-Book for Conc'!$H$428</definedName>
    <definedName name="dpsffw">'[60]M-Book for FW'!$H$1346</definedName>
    <definedName name="dpsfm35">'[60]M-Book for Conc'!$H$440</definedName>
    <definedName name="dptffw">'[60]M-Book for FW'!$H$1358</definedName>
    <definedName name="dptfm35">'[60]M-Book for Conc'!$H$446</definedName>
    <definedName name="dq" localSheetId="8">#REF!</definedName>
    <definedName name="dq" localSheetId="5">#REF!</definedName>
    <definedName name="dq" localSheetId="10">#REF!</definedName>
    <definedName name="dq">#REF!</definedName>
    <definedName name="dr" localSheetId="5">#REF!</definedName>
    <definedName name="dr">#REF!</definedName>
    <definedName name="DR_TerraceA_GrandSum">#REF!</definedName>
    <definedName name="DR_TerraceB_GrandSum">#REF!</definedName>
    <definedName name="DR_Villa2BR_GrandSum">#REF!</definedName>
    <definedName name="DR_VillaB_GrandSum">#REF!</definedName>
    <definedName name="Drain_Length">#REF!</definedName>
    <definedName name="drain_trap" localSheetId="8">#REF!</definedName>
    <definedName name="drain_trap" localSheetId="10">#REF!</definedName>
    <definedName name="drain_trap">#REF!</definedName>
    <definedName name="DRAINAGE" localSheetId="5">'[123]Build-up'!#REF!</definedName>
    <definedName name="DRAINAGE">'[123]Build-up'!#REF!</definedName>
    <definedName name="Drainage_assessories">'[72]M-Mech Progress'!$AC$406</definedName>
    <definedName name="Drainage_miscellaneous">'[72]M-Mech Progress'!$AI$406</definedName>
    <definedName name="Drainage_p">'[72]Bill No. 2-Drainage'!$L$544</definedName>
    <definedName name="Drainage_pumps">'[72]M-Mech Progress'!$Q$406</definedName>
    <definedName name="Drainage_soil_waste">'[72]Bill No. 2-Drainage'!$BV$35</definedName>
    <definedName name="drawings">#N/A</definedName>
    <definedName name="DRcode" localSheetId="8">#REF!</definedName>
    <definedName name="DRcode" localSheetId="10">#REF!</definedName>
    <definedName name="DRcode">#REF!</definedName>
    <definedName name="drill" localSheetId="8">#REF!</definedName>
    <definedName name="drill" localSheetId="10">#REF!</definedName>
    <definedName name="drill">#REF!</definedName>
    <definedName name="drill12" localSheetId="8">#REF!</definedName>
    <definedName name="drill12" localSheetId="10">#REF!</definedName>
    <definedName name="drill12">#REF!</definedName>
    <definedName name="dropblkQ" localSheetId="5">[57]Estimate!#REF!</definedName>
    <definedName name="dropblkQ">[57]Estimate!#REF!</definedName>
    <definedName name="Drwg_No." localSheetId="8">#REF!</definedName>
    <definedName name="Drwg_No." localSheetId="5">#REF!</definedName>
    <definedName name="Drwg_No." localSheetId="10">#REF!</definedName>
    <definedName name="Drwg_No.">#REF!</definedName>
    <definedName name="drwlam1" localSheetId="5">[57]Measurements!#REF!</definedName>
    <definedName name="drwlam1">[57]Measurements!#REF!</definedName>
    <definedName name="drwven1" localSheetId="5">[57]Measurements!#REF!</definedName>
    <definedName name="drwven1">[57]Measurements!#REF!</definedName>
    <definedName name="drytytuyu" localSheetId="8" hidden="1">{#N/A,#N/A,TRUE,"Cover";#N/A,#N/A,TRUE,"Conts";#N/A,#N/A,TRUE,"VOS";#N/A,#N/A,TRUE,"Warrington";#N/A,#N/A,TRUE,"Widnes"}</definedName>
    <definedName name="drytytuyu" localSheetId="3" hidden="1">{#N/A,#N/A,TRUE,"Cover";#N/A,#N/A,TRUE,"Conts";#N/A,#N/A,TRUE,"VOS";#N/A,#N/A,TRUE,"Warrington";#N/A,#N/A,TRUE,"Widnes"}</definedName>
    <definedName name="drytytuyu" localSheetId="5" hidden="1">{#N/A,#N/A,TRUE,"Cover";#N/A,#N/A,TRUE,"Conts";#N/A,#N/A,TRUE,"VOS";#N/A,#N/A,TRUE,"Warrington";#N/A,#N/A,TRUE,"Widnes"}</definedName>
    <definedName name="drytytuyu" localSheetId="10" hidden="1">{#N/A,#N/A,TRUE,"Cover";#N/A,#N/A,TRUE,"Conts";#N/A,#N/A,TRUE,"VOS";#N/A,#N/A,TRUE,"Warrington";#N/A,#N/A,TRUE,"Widnes"}</definedName>
    <definedName name="drytytuyu" hidden="1">{#N/A,#N/A,TRUE,"Cover";#N/A,#N/A,TRUE,"Conts";#N/A,#N/A,TRUE,"VOS";#N/A,#N/A,TRUE,"Warrington";#N/A,#N/A,TRUE,"Widnes"}</definedName>
    <definedName name="drytytuyu_2" localSheetId="3" hidden="1">{#N/A,#N/A,TRUE,"Cover";#N/A,#N/A,TRUE,"Conts";#N/A,#N/A,TRUE,"VOS";#N/A,#N/A,TRUE,"Warrington";#N/A,#N/A,TRUE,"Widnes"}</definedName>
    <definedName name="drytytuyu_2" localSheetId="5" hidden="1">{#N/A,#N/A,TRUE,"Cover";#N/A,#N/A,TRUE,"Conts";#N/A,#N/A,TRUE,"VOS";#N/A,#N/A,TRUE,"Warrington";#N/A,#N/A,TRUE,"Widnes"}</definedName>
    <definedName name="drytytuyu_2" hidden="1">{#N/A,#N/A,TRUE,"Cover";#N/A,#N/A,TRUE,"Conts";#N/A,#N/A,TRUE,"VOS";#N/A,#N/A,TRUE,"Warrington";#N/A,#N/A,TRUE,"Widnes"}</definedName>
    <definedName name="drytytuyu_3" localSheetId="3" hidden="1">{#N/A,#N/A,TRUE,"Cover";#N/A,#N/A,TRUE,"Conts";#N/A,#N/A,TRUE,"VOS";#N/A,#N/A,TRUE,"Warrington";#N/A,#N/A,TRUE,"Widnes"}</definedName>
    <definedName name="drytytuyu_3" localSheetId="5" hidden="1">{#N/A,#N/A,TRUE,"Cover";#N/A,#N/A,TRUE,"Conts";#N/A,#N/A,TRUE,"VOS";#N/A,#N/A,TRUE,"Warrington";#N/A,#N/A,TRUE,"Widnes"}</definedName>
    <definedName name="drytytuyu_3" hidden="1">{#N/A,#N/A,TRUE,"Cover";#N/A,#N/A,TRUE,"Conts";#N/A,#N/A,TRUE,"VOS";#N/A,#N/A,TRUE,"Warrington";#N/A,#N/A,TRUE,"Widnes"}</definedName>
    <definedName name="drytytuyu_4" localSheetId="3" hidden="1">{#N/A,#N/A,TRUE,"Cover";#N/A,#N/A,TRUE,"Conts";#N/A,#N/A,TRUE,"VOS";#N/A,#N/A,TRUE,"Warrington";#N/A,#N/A,TRUE,"Widnes"}</definedName>
    <definedName name="drytytuyu_4" localSheetId="5" hidden="1">{#N/A,#N/A,TRUE,"Cover";#N/A,#N/A,TRUE,"Conts";#N/A,#N/A,TRUE,"VOS";#N/A,#N/A,TRUE,"Warrington";#N/A,#N/A,TRUE,"Widnes"}</definedName>
    <definedName name="drytytuyu_4" hidden="1">{#N/A,#N/A,TRUE,"Cover";#N/A,#N/A,TRUE,"Conts";#N/A,#N/A,TRUE,"VOS";#N/A,#N/A,TRUE,"Warrington";#N/A,#N/A,TRUE,"Widnes"}</definedName>
    <definedName name="drytytuyu_5" localSheetId="3" hidden="1">{#N/A,#N/A,TRUE,"Cover";#N/A,#N/A,TRUE,"Conts";#N/A,#N/A,TRUE,"VOS";#N/A,#N/A,TRUE,"Warrington";#N/A,#N/A,TRUE,"Widnes"}</definedName>
    <definedName name="drytytuyu_5" localSheetId="5" hidden="1">{#N/A,#N/A,TRUE,"Cover";#N/A,#N/A,TRUE,"Conts";#N/A,#N/A,TRUE,"VOS";#N/A,#N/A,TRUE,"Warrington";#N/A,#N/A,TRUE,"Widnes"}</definedName>
    <definedName name="drytytuyu_5" hidden="1">{#N/A,#N/A,TRUE,"Cover";#N/A,#N/A,TRUE,"Conts";#N/A,#N/A,TRUE,"VOS";#N/A,#N/A,TRUE,"Warrington";#N/A,#N/A,TRUE,"Widnes"}</definedName>
    <definedName name="Ds" localSheetId="5">#REF!</definedName>
    <definedName name="Ds">#REF!</definedName>
    <definedName name="Ds___0" localSheetId="5">#REF!</definedName>
    <definedName name="Ds___0">#REF!</definedName>
    <definedName name="Ds___13" localSheetId="5">#REF!</definedName>
    <definedName name="Ds___13">#REF!</definedName>
    <definedName name="ds1004p">#REF!</definedName>
    <definedName name="ds1004pwp">#REF!</definedName>
    <definedName name="ds1254p">#REF!</definedName>
    <definedName name="ds1254pwp">#REF!</definedName>
    <definedName name="ds1604p">#REF!</definedName>
    <definedName name="ds1604pwp">#REF!</definedName>
    <definedName name="ds2004pwp">#REF!</definedName>
    <definedName name="ds202p">#REF!</definedName>
    <definedName name="ds202pwp">#REF!</definedName>
    <definedName name="ds204p">#REF!</definedName>
    <definedName name="ds2504pwp">#REF!</definedName>
    <definedName name="ds252p">#REF!</definedName>
    <definedName name="ds254p">#REF!</definedName>
    <definedName name="ds254pwp">#REF!</definedName>
    <definedName name="ds322p">#REF!</definedName>
    <definedName name="ds322pwp">#REF!</definedName>
    <definedName name="ds4004pwp">#REF!</definedName>
    <definedName name="ds402p">#REF!</definedName>
    <definedName name="ds402pwp">#REF!</definedName>
    <definedName name="ds404p">#REF!</definedName>
    <definedName name="ds404pwp">#REF!</definedName>
    <definedName name="ds6304pwp">#REF!</definedName>
    <definedName name="ds634p">#REF!</definedName>
    <definedName name="ds634pwp">#REF!</definedName>
    <definedName name="dsa">#REF!</definedName>
    <definedName name="dsaaD">#REF!</definedName>
    <definedName name="dsadaSFDWE">[94]AN!$H$5</definedName>
    <definedName name="dsafadsfcafds" localSheetId="8">#REF!</definedName>
    <definedName name="dsafadsfcafds" localSheetId="5">#REF!</definedName>
    <definedName name="dsafadsfcafds" localSheetId="10">#REF!</definedName>
    <definedName name="dsafadsfcafds">#REF!</definedName>
    <definedName name="DSDF">#N/A</definedName>
    <definedName name="dsds" localSheetId="5">[78]Detail!#REF!</definedName>
    <definedName name="dsds">[78]Detail!#REF!</definedName>
    <definedName name="dsdsaqd">[94]AN!$H$4</definedName>
    <definedName name="dsdud" localSheetId="5">#REF!</definedName>
    <definedName name="dsdud">#REF!</definedName>
    <definedName name="DSFASDF" localSheetId="5">#REF!</definedName>
    <definedName name="DSFASDF">#REF!</definedName>
    <definedName name="dsfdsfdsfdasfdfs" localSheetId="5">#REF!</definedName>
    <definedName name="dsfdsfdsfdasfdfs">#REF!</definedName>
    <definedName name="DSFG">#REF!</definedName>
    <definedName name="DSFGDRSTRY">#N/A</definedName>
    <definedName name="dsfsf">#N/A</definedName>
    <definedName name="DSN">#REF!</definedName>
    <definedName name="DSNN">#REF!</definedName>
    <definedName name="DSP" localSheetId="3" hidden="1">{#N/A,#N/A,FALSE,"估價單  (3)"}</definedName>
    <definedName name="DSP" localSheetId="5" hidden="1">{#N/A,#N/A,FALSE,"估價單  (3)"}</definedName>
    <definedName name="DSP" hidden="1">{#N/A,#N/A,FALSE,"估價單  (3)"}</definedName>
    <definedName name="DSP_2" localSheetId="3" hidden="1">{#N/A,#N/A,FALSE,"估價單  (3)"}</definedName>
    <definedName name="DSP_2" localSheetId="5" hidden="1">{#N/A,#N/A,FALSE,"估價單  (3)"}</definedName>
    <definedName name="DSP_2" hidden="1">{#N/A,#N/A,FALSE,"估價單  (3)"}</definedName>
    <definedName name="DSP_3" localSheetId="3" hidden="1">{#N/A,#N/A,FALSE,"估價單  (3)"}</definedName>
    <definedName name="DSP_3" localSheetId="5" hidden="1">{#N/A,#N/A,FALSE,"估價單  (3)"}</definedName>
    <definedName name="DSP_3" hidden="1">{#N/A,#N/A,FALSE,"估價單  (3)"}</definedName>
    <definedName name="DSP_4" localSheetId="3" hidden="1">{#N/A,#N/A,FALSE,"估價單  (3)"}</definedName>
    <definedName name="DSP_4" localSheetId="5" hidden="1">{#N/A,#N/A,FALSE,"估價單  (3)"}</definedName>
    <definedName name="DSP_4" hidden="1">{#N/A,#N/A,FALSE,"估價單  (3)"}</definedName>
    <definedName name="DSP_5" localSheetId="3" hidden="1">{#N/A,#N/A,FALSE,"估價單  (3)"}</definedName>
    <definedName name="DSP_5" localSheetId="5" hidden="1">{#N/A,#N/A,FALSE,"估價單  (3)"}</definedName>
    <definedName name="DSP_5" hidden="1">{#N/A,#N/A,FALSE,"估價單  (3)"}</definedName>
    <definedName name="DSRY">#REF!</definedName>
    <definedName name="DST" localSheetId="8">#REF!</definedName>
    <definedName name="DST" localSheetId="5">#REF!</definedName>
    <definedName name="DST" localSheetId="10">#REF!</definedName>
    <definedName name="DST">#REF!</definedName>
    <definedName name="dstb" localSheetId="8">#REF!</definedName>
    <definedName name="dstb" localSheetId="10">#REF!</definedName>
    <definedName name="dstb">#REF!</definedName>
    <definedName name="DSTD_Clear">#N/A</definedName>
    <definedName name="DT" localSheetId="5">#REF!</definedName>
    <definedName name="DT">#REF!</definedName>
    <definedName name="dtdry" localSheetId="8" hidden="1">{#N/A,#N/A,TRUE,"Cover";#N/A,#N/A,TRUE,"Conts";#N/A,#N/A,TRUE,"VOS";#N/A,#N/A,TRUE,"Warrington";#N/A,#N/A,TRUE,"Widnes"}</definedName>
    <definedName name="dtdry" localSheetId="3" hidden="1">{#N/A,#N/A,TRUE,"Cover";#N/A,#N/A,TRUE,"Conts";#N/A,#N/A,TRUE,"VOS";#N/A,#N/A,TRUE,"Warrington";#N/A,#N/A,TRUE,"Widnes"}</definedName>
    <definedName name="dtdry" localSheetId="5" hidden="1">{#N/A,#N/A,TRUE,"Cover";#N/A,#N/A,TRUE,"Conts";#N/A,#N/A,TRUE,"VOS";#N/A,#N/A,TRUE,"Warrington";#N/A,#N/A,TRUE,"Widnes"}</definedName>
    <definedName name="dtdry" localSheetId="10" hidden="1">{#N/A,#N/A,TRUE,"Cover";#N/A,#N/A,TRUE,"Conts";#N/A,#N/A,TRUE,"VOS";#N/A,#N/A,TRUE,"Warrington";#N/A,#N/A,TRUE,"Widnes"}</definedName>
    <definedName name="dtdry" hidden="1">{#N/A,#N/A,TRUE,"Cover";#N/A,#N/A,TRUE,"Conts";#N/A,#N/A,TRUE,"VOS";#N/A,#N/A,TRUE,"Warrington";#N/A,#N/A,TRUE,"Widnes"}</definedName>
    <definedName name="dtdry_2" localSheetId="3" hidden="1">{#N/A,#N/A,TRUE,"Cover";#N/A,#N/A,TRUE,"Conts";#N/A,#N/A,TRUE,"VOS";#N/A,#N/A,TRUE,"Warrington";#N/A,#N/A,TRUE,"Widnes"}</definedName>
    <definedName name="dtdry_2" localSheetId="5" hidden="1">{#N/A,#N/A,TRUE,"Cover";#N/A,#N/A,TRUE,"Conts";#N/A,#N/A,TRUE,"VOS";#N/A,#N/A,TRUE,"Warrington";#N/A,#N/A,TRUE,"Widnes"}</definedName>
    <definedName name="dtdry_2" hidden="1">{#N/A,#N/A,TRUE,"Cover";#N/A,#N/A,TRUE,"Conts";#N/A,#N/A,TRUE,"VOS";#N/A,#N/A,TRUE,"Warrington";#N/A,#N/A,TRUE,"Widnes"}</definedName>
    <definedName name="dtdry_3" localSheetId="3" hidden="1">{#N/A,#N/A,TRUE,"Cover";#N/A,#N/A,TRUE,"Conts";#N/A,#N/A,TRUE,"VOS";#N/A,#N/A,TRUE,"Warrington";#N/A,#N/A,TRUE,"Widnes"}</definedName>
    <definedName name="dtdry_3" localSheetId="5" hidden="1">{#N/A,#N/A,TRUE,"Cover";#N/A,#N/A,TRUE,"Conts";#N/A,#N/A,TRUE,"VOS";#N/A,#N/A,TRUE,"Warrington";#N/A,#N/A,TRUE,"Widnes"}</definedName>
    <definedName name="dtdry_3" hidden="1">{#N/A,#N/A,TRUE,"Cover";#N/A,#N/A,TRUE,"Conts";#N/A,#N/A,TRUE,"VOS";#N/A,#N/A,TRUE,"Warrington";#N/A,#N/A,TRUE,"Widnes"}</definedName>
    <definedName name="dtdry_4" localSheetId="3" hidden="1">{#N/A,#N/A,TRUE,"Cover";#N/A,#N/A,TRUE,"Conts";#N/A,#N/A,TRUE,"VOS";#N/A,#N/A,TRUE,"Warrington";#N/A,#N/A,TRUE,"Widnes"}</definedName>
    <definedName name="dtdry_4" localSheetId="5" hidden="1">{#N/A,#N/A,TRUE,"Cover";#N/A,#N/A,TRUE,"Conts";#N/A,#N/A,TRUE,"VOS";#N/A,#N/A,TRUE,"Warrington";#N/A,#N/A,TRUE,"Widnes"}</definedName>
    <definedName name="dtdry_4" hidden="1">{#N/A,#N/A,TRUE,"Cover";#N/A,#N/A,TRUE,"Conts";#N/A,#N/A,TRUE,"VOS";#N/A,#N/A,TRUE,"Warrington";#N/A,#N/A,TRUE,"Widnes"}</definedName>
    <definedName name="dtdry_5" localSheetId="3" hidden="1">{#N/A,#N/A,TRUE,"Cover";#N/A,#N/A,TRUE,"Conts";#N/A,#N/A,TRUE,"VOS";#N/A,#N/A,TRUE,"Warrington";#N/A,#N/A,TRUE,"Widnes"}</definedName>
    <definedName name="dtdry_5" localSheetId="5" hidden="1">{#N/A,#N/A,TRUE,"Cover";#N/A,#N/A,TRUE,"Conts";#N/A,#N/A,TRUE,"VOS";#N/A,#N/A,TRUE,"Warrington";#N/A,#N/A,TRUE,"Widnes"}</definedName>
    <definedName name="dtdry_5" hidden="1">{#N/A,#N/A,TRUE,"Cover";#N/A,#N/A,TRUE,"Conts";#N/A,#N/A,TRUE,"VOS";#N/A,#N/A,TRUE,"Warrington";#N/A,#N/A,TRUE,"Widnes"}</definedName>
    <definedName name="dturuthju" localSheetId="8" hidden="1">{#N/A,#N/A,TRUE,"Cover";#N/A,#N/A,TRUE,"Conts";#N/A,#N/A,TRUE,"VOS";#N/A,#N/A,TRUE,"Warrington";#N/A,#N/A,TRUE,"Widnes"}</definedName>
    <definedName name="dturuthju" localSheetId="3" hidden="1">{#N/A,#N/A,TRUE,"Cover";#N/A,#N/A,TRUE,"Conts";#N/A,#N/A,TRUE,"VOS";#N/A,#N/A,TRUE,"Warrington";#N/A,#N/A,TRUE,"Widnes"}</definedName>
    <definedName name="dturuthju" localSheetId="5" hidden="1">{#N/A,#N/A,TRUE,"Cover";#N/A,#N/A,TRUE,"Conts";#N/A,#N/A,TRUE,"VOS";#N/A,#N/A,TRUE,"Warrington";#N/A,#N/A,TRUE,"Widnes"}</definedName>
    <definedName name="dturuthju" localSheetId="10" hidden="1">{#N/A,#N/A,TRUE,"Cover";#N/A,#N/A,TRUE,"Conts";#N/A,#N/A,TRUE,"VOS";#N/A,#N/A,TRUE,"Warrington";#N/A,#N/A,TRUE,"Widnes"}</definedName>
    <definedName name="dturuthju" hidden="1">{#N/A,#N/A,TRUE,"Cover";#N/A,#N/A,TRUE,"Conts";#N/A,#N/A,TRUE,"VOS";#N/A,#N/A,TRUE,"Warrington";#N/A,#N/A,TRUE,"Widnes"}</definedName>
    <definedName name="dturuthju_2" localSheetId="3" hidden="1">{#N/A,#N/A,TRUE,"Cover";#N/A,#N/A,TRUE,"Conts";#N/A,#N/A,TRUE,"VOS";#N/A,#N/A,TRUE,"Warrington";#N/A,#N/A,TRUE,"Widnes"}</definedName>
    <definedName name="dturuthju_2" localSheetId="5" hidden="1">{#N/A,#N/A,TRUE,"Cover";#N/A,#N/A,TRUE,"Conts";#N/A,#N/A,TRUE,"VOS";#N/A,#N/A,TRUE,"Warrington";#N/A,#N/A,TRUE,"Widnes"}</definedName>
    <definedName name="dturuthju_2" hidden="1">{#N/A,#N/A,TRUE,"Cover";#N/A,#N/A,TRUE,"Conts";#N/A,#N/A,TRUE,"VOS";#N/A,#N/A,TRUE,"Warrington";#N/A,#N/A,TRUE,"Widnes"}</definedName>
    <definedName name="dturuthju_3" localSheetId="3" hidden="1">{#N/A,#N/A,TRUE,"Cover";#N/A,#N/A,TRUE,"Conts";#N/A,#N/A,TRUE,"VOS";#N/A,#N/A,TRUE,"Warrington";#N/A,#N/A,TRUE,"Widnes"}</definedName>
    <definedName name="dturuthju_3" localSheetId="5" hidden="1">{#N/A,#N/A,TRUE,"Cover";#N/A,#N/A,TRUE,"Conts";#N/A,#N/A,TRUE,"VOS";#N/A,#N/A,TRUE,"Warrington";#N/A,#N/A,TRUE,"Widnes"}</definedName>
    <definedName name="dturuthju_3" hidden="1">{#N/A,#N/A,TRUE,"Cover";#N/A,#N/A,TRUE,"Conts";#N/A,#N/A,TRUE,"VOS";#N/A,#N/A,TRUE,"Warrington";#N/A,#N/A,TRUE,"Widnes"}</definedName>
    <definedName name="dturuthju_4" localSheetId="3" hidden="1">{#N/A,#N/A,TRUE,"Cover";#N/A,#N/A,TRUE,"Conts";#N/A,#N/A,TRUE,"VOS";#N/A,#N/A,TRUE,"Warrington";#N/A,#N/A,TRUE,"Widnes"}</definedName>
    <definedName name="dturuthju_4" localSheetId="5" hidden="1">{#N/A,#N/A,TRUE,"Cover";#N/A,#N/A,TRUE,"Conts";#N/A,#N/A,TRUE,"VOS";#N/A,#N/A,TRUE,"Warrington";#N/A,#N/A,TRUE,"Widnes"}</definedName>
    <definedName name="dturuthju_4" hidden="1">{#N/A,#N/A,TRUE,"Cover";#N/A,#N/A,TRUE,"Conts";#N/A,#N/A,TRUE,"VOS";#N/A,#N/A,TRUE,"Warrington";#N/A,#N/A,TRUE,"Widnes"}</definedName>
    <definedName name="dturuthju_5" localSheetId="3" hidden="1">{#N/A,#N/A,TRUE,"Cover";#N/A,#N/A,TRUE,"Conts";#N/A,#N/A,TRUE,"VOS";#N/A,#N/A,TRUE,"Warrington";#N/A,#N/A,TRUE,"Widnes"}</definedName>
    <definedName name="dturuthju_5" localSheetId="5" hidden="1">{#N/A,#N/A,TRUE,"Cover";#N/A,#N/A,TRUE,"Conts";#N/A,#N/A,TRUE,"VOS";#N/A,#N/A,TRUE,"Warrington";#N/A,#N/A,TRUE,"Widnes"}</definedName>
    <definedName name="dturuthju_5" hidden="1">{#N/A,#N/A,TRUE,"Cover";#N/A,#N/A,TRUE,"Conts";#N/A,#N/A,TRUE,"VOS";#N/A,#N/A,TRUE,"Warrington";#N/A,#N/A,TRUE,"Widnes"}</definedName>
    <definedName name="dual_plate_check" localSheetId="8">#REF!</definedName>
    <definedName name="dual_plate_check" localSheetId="10">#REF!</definedName>
    <definedName name="dual_plate_check">#REF!</definedName>
    <definedName name="duco">[57]Measurements!$E$600</definedName>
    <definedName name="DUCT" localSheetId="8">#REF!</definedName>
    <definedName name="DUCT" localSheetId="5">#REF!</definedName>
    <definedName name="DUCT" localSheetId="10">#REF!</definedName>
    <definedName name="DUCT">#REF!</definedName>
    <definedName name="Duct_Plaster" localSheetId="5">#REF!</definedName>
    <definedName name="Duct_Plaster">#REF!</definedName>
    <definedName name="dueuuiyj" localSheetId="8" hidden="1">{#N/A,#N/A,TRUE,"Cover";#N/A,#N/A,TRUE,"Conts";#N/A,#N/A,TRUE,"VOS";#N/A,#N/A,TRUE,"Warrington";#N/A,#N/A,TRUE,"Widnes"}</definedName>
    <definedName name="dueuuiyj" localSheetId="3" hidden="1">{#N/A,#N/A,TRUE,"Cover";#N/A,#N/A,TRUE,"Conts";#N/A,#N/A,TRUE,"VOS";#N/A,#N/A,TRUE,"Warrington";#N/A,#N/A,TRUE,"Widnes"}</definedName>
    <definedName name="dueuuiyj" localSheetId="5" hidden="1">{#N/A,#N/A,TRUE,"Cover";#N/A,#N/A,TRUE,"Conts";#N/A,#N/A,TRUE,"VOS";#N/A,#N/A,TRUE,"Warrington";#N/A,#N/A,TRUE,"Widnes"}</definedName>
    <definedName name="dueuuiyj" localSheetId="10" hidden="1">{#N/A,#N/A,TRUE,"Cover";#N/A,#N/A,TRUE,"Conts";#N/A,#N/A,TRUE,"VOS";#N/A,#N/A,TRUE,"Warrington";#N/A,#N/A,TRUE,"Widnes"}</definedName>
    <definedName name="dueuuiyj" hidden="1">{#N/A,#N/A,TRUE,"Cover";#N/A,#N/A,TRUE,"Conts";#N/A,#N/A,TRUE,"VOS";#N/A,#N/A,TRUE,"Warrington";#N/A,#N/A,TRUE,"Widnes"}</definedName>
    <definedName name="dueuuiyj_2" localSheetId="3" hidden="1">{#N/A,#N/A,TRUE,"Cover";#N/A,#N/A,TRUE,"Conts";#N/A,#N/A,TRUE,"VOS";#N/A,#N/A,TRUE,"Warrington";#N/A,#N/A,TRUE,"Widnes"}</definedName>
    <definedName name="dueuuiyj_2" localSheetId="5" hidden="1">{#N/A,#N/A,TRUE,"Cover";#N/A,#N/A,TRUE,"Conts";#N/A,#N/A,TRUE,"VOS";#N/A,#N/A,TRUE,"Warrington";#N/A,#N/A,TRUE,"Widnes"}</definedName>
    <definedName name="dueuuiyj_2" hidden="1">{#N/A,#N/A,TRUE,"Cover";#N/A,#N/A,TRUE,"Conts";#N/A,#N/A,TRUE,"VOS";#N/A,#N/A,TRUE,"Warrington";#N/A,#N/A,TRUE,"Widnes"}</definedName>
    <definedName name="dueuuiyj_3" localSheetId="3" hidden="1">{#N/A,#N/A,TRUE,"Cover";#N/A,#N/A,TRUE,"Conts";#N/A,#N/A,TRUE,"VOS";#N/A,#N/A,TRUE,"Warrington";#N/A,#N/A,TRUE,"Widnes"}</definedName>
    <definedName name="dueuuiyj_3" localSheetId="5" hidden="1">{#N/A,#N/A,TRUE,"Cover";#N/A,#N/A,TRUE,"Conts";#N/A,#N/A,TRUE,"VOS";#N/A,#N/A,TRUE,"Warrington";#N/A,#N/A,TRUE,"Widnes"}</definedName>
    <definedName name="dueuuiyj_3" hidden="1">{#N/A,#N/A,TRUE,"Cover";#N/A,#N/A,TRUE,"Conts";#N/A,#N/A,TRUE,"VOS";#N/A,#N/A,TRUE,"Warrington";#N/A,#N/A,TRUE,"Widnes"}</definedName>
    <definedName name="dueuuiyj_4" localSheetId="3" hidden="1">{#N/A,#N/A,TRUE,"Cover";#N/A,#N/A,TRUE,"Conts";#N/A,#N/A,TRUE,"VOS";#N/A,#N/A,TRUE,"Warrington";#N/A,#N/A,TRUE,"Widnes"}</definedName>
    <definedName name="dueuuiyj_4" localSheetId="5" hidden="1">{#N/A,#N/A,TRUE,"Cover";#N/A,#N/A,TRUE,"Conts";#N/A,#N/A,TRUE,"VOS";#N/A,#N/A,TRUE,"Warrington";#N/A,#N/A,TRUE,"Widnes"}</definedName>
    <definedName name="dueuuiyj_4" hidden="1">{#N/A,#N/A,TRUE,"Cover";#N/A,#N/A,TRUE,"Conts";#N/A,#N/A,TRUE,"VOS";#N/A,#N/A,TRUE,"Warrington";#N/A,#N/A,TRUE,"Widnes"}</definedName>
    <definedName name="dueuuiyj_5" localSheetId="3" hidden="1">{#N/A,#N/A,TRUE,"Cover";#N/A,#N/A,TRUE,"Conts";#N/A,#N/A,TRUE,"VOS";#N/A,#N/A,TRUE,"Warrington";#N/A,#N/A,TRUE,"Widnes"}</definedName>
    <definedName name="dueuuiyj_5" localSheetId="5" hidden="1">{#N/A,#N/A,TRUE,"Cover";#N/A,#N/A,TRUE,"Conts";#N/A,#N/A,TRUE,"VOS";#N/A,#N/A,TRUE,"Warrington";#N/A,#N/A,TRUE,"Widnes"}</definedName>
    <definedName name="dueuuiyj_5" hidden="1">{#N/A,#N/A,TRUE,"Cover";#N/A,#N/A,TRUE,"Conts";#N/A,#N/A,TRUE,"VOS";#N/A,#N/A,TRUE,"Warrington";#N/A,#N/A,TRUE,"Widnes"}</definedName>
    <definedName name="dummy">#N/A</definedName>
    <definedName name="duplex_strainer" localSheetId="8">#REF!</definedName>
    <definedName name="duplex_strainer" localSheetId="10">#REF!</definedName>
    <definedName name="duplex_strainer">#REF!</definedName>
    <definedName name="Duration1" localSheetId="8">#REF!</definedName>
    <definedName name="Duration1" localSheetId="10">#REF!</definedName>
    <definedName name="Duration1">#REF!</definedName>
    <definedName name="durlam2">[57]Ceilings!$I$100</definedName>
    <definedName name="durlum">[57]Ceilings!$H$100</definedName>
    <definedName name="dv">[168]Tank!$M$19</definedName>
    <definedName name="dvbgf" localSheetId="8" hidden="1">{#N/A,#N/A,FALSE,"SumD";#N/A,#N/A,FALSE,"ElecD";#N/A,#N/A,FALSE,"MechD";#N/A,#N/A,FALSE,"GeotD";#N/A,#N/A,FALSE,"PrcsD";#N/A,#N/A,FALSE,"TunnD";#N/A,#N/A,FALSE,"CivlD";#N/A,#N/A,FALSE,"NtwkD";#N/A,#N/A,FALSE,"EstgD";#N/A,#N/A,FALSE,"PEngD"}</definedName>
    <definedName name="dvbgf" localSheetId="3" hidden="1">{#N/A,#N/A,FALSE,"SumD";#N/A,#N/A,FALSE,"ElecD";#N/A,#N/A,FALSE,"MechD";#N/A,#N/A,FALSE,"GeotD";#N/A,#N/A,FALSE,"PrcsD";#N/A,#N/A,FALSE,"TunnD";#N/A,#N/A,FALSE,"CivlD";#N/A,#N/A,FALSE,"NtwkD";#N/A,#N/A,FALSE,"EstgD";#N/A,#N/A,FALSE,"PEngD"}</definedName>
    <definedName name="dvbgf" localSheetId="5" hidden="1">{#N/A,#N/A,FALSE,"SumD";#N/A,#N/A,FALSE,"ElecD";#N/A,#N/A,FALSE,"MechD";#N/A,#N/A,FALSE,"GeotD";#N/A,#N/A,FALSE,"PrcsD";#N/A,#N/A,FALSE,"TunnD";#N/A,#N/A,FALSE,"CivlD";#N/A,#N/A,FALSE,"NtwkD";#N/A,#N/A,FALSE,"EstgD";#N/A,#N/A,FALSE,"PEngD"}</definedName>
    <definedName name="dvbgf" localSheetId="10"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vbgf_2" localSheetId="3" hidden="1">{#N/A,#N/A,FALSE,"SumD";#N/A,#N/A,FALSE,"ElecD";#N/A,#N/A,FALSE,"MechD";#N/A,#N/A,FALSE,"GeotD";#N/A,#N/A,FALSE,"PrcsD";#N/A,#N/A,FALSE,"TunnD";#N/A,#N/A,FALSE,"CivlD";#N/A,#N/A,FALSE,"NtwkD";#N/A,#N/A,FALSE,"EstgD";#N/A,#N/A,FALSE,"PEngD"}</definedName>
    <definedName name="dvbgf_2" localSheetId="5" hidden="1">{#N/A,#N/A,FALSE,"SumD";#N/A,#N/A,FALSE,"ElecD";#N/A,#N/A,FALSE,"MechD";#N/A,#N/A,FALSE,"GeotD";#N/A,#N/A,FALSE,"PrcsD";#N/A,#N/A,FALSE,"TunnD";#N/A,#N/A,FALSE,"CivlD";#N/A,#N/A,FALSE,"NtwkD";#N/A,#N/A,FALSE,"EstgD";#N/A,#N/A,FALSE,"PEngD"}</definedName>
    <definedName name="dvbgf_2" hidden="1">{#N/A,#N/A,FALSE,"SumD";#N/A,#N/A,FALSE,"ElecD";#N/A,#N/A,FALSE,"MechD";#N/A,#N/A,FALSE,"GeotD";#N/A,#N/A,FALSE,"PrcsD";#N/A,#N/A,FALSE,"TunnD";#N/A,#N/A,FALSE,"CivlD";#N/A,#N/A,FALSE,"NtwkD";#N/A,#N/A,FALSE,"EstgD";#N/A,#N/A,FALSE,"PEngD"}</definedName>
    <definedName name="dvbgf_3" localSheetId="3" hidden="1">{#N/A,#N/A,FALSE,"SumD";#N/A,#N/A,FALSE,"ElecD";#N/A,#N/A,FALSE,"MechD";#N/A,#N/A,FALSE,"GeotD";#N/A,#N/A,FALSE,"PrcsD";#N/A,#N/A,FALSE,"TunnD";#N/A,#N/A,FALSE,"CivlD";#N/A,#N/A,FALSE,"NtwkD";#N/A,#N/A,FALSE,"EstgD";#N/A,#N/A,FALSE,"PEngD"}</definedName>
    <definedName name="dvbgf_3" localSheetId="5" hidden="1">{#N/A,#N/A,FALSE,"SumD";#N/A,#N/A,FALSE,"ElecD";#N/A,#N/A,FALSE,"MechD";#N/A,#N/A,FALSE,"GeotD";#N/A,#N/A,FALSE,"PrcsD";#N/A,#N/A,FALSE,"TunnD";#N/A,#N/A,FALSE,"CivlD";#N/A,#N/A,FALSE,"NtwkD";#N/A,#N/A,FALSE,"EstgD";#N/A,#N/A,FALSE,"PEngD"}</definedName>
    <definedName name="dvbgf_3" hidden="1">{#N/A,#N/A,FALSE,"SumD";#N/A,#N/A,FALSE,"ElecD";#N/A,#N/A,FALSE,"MechD";#N/A,#N/A,FALSE,"GeotD";#N/A,#N/A,FALSE,"PrcsD";#N/A,#N/A,FALSE,"TunnD";#N/A,#N/A,FALSE,"CivlD";#N/A,#N/A,FALSE,"NtwkD";#N/A,#N/A,FALSE,"EstgD";#N/A,#N/A,FALSE,"PEngD"}</definedName>
    <definedName name="dvbgf_4" localSheetId="3" hidden="1">{#N/A,#N/A,FALSE,"SumD";#N/A,#N/A,FALSE,"ElecD";#N/A,#N/A,FALSE,"MechD";#N/A,#N/A,FALSE,"GeotD";#N/A,#N/A,FALSE,"PrcsD";#N/A,#N/A,FALSE,"TunnD";#N/A,#N/A,FALSE,"CivlD";#N/A,#N/A,FALSE,"NtwkD";#N/A,#N/A,FALSE,"EstgD";#N/A,#N/A,FALSE,"PEngD"}</definedName>
    <definedName name="dvbgf_4" localSheetId="5" hidden="1">{#N/A,#N/A,FALSE,"SumD";#N/A,#N/A,FALSE,"ElecD";#N/A,#N/A,FALSE,"MechD";#N/A,#N/A,FALSE,"GeotD";#N/A,#N/A,FALSE,"PrcsD";#N/A,#N/A,FALSE,"TunnD";#N/A,#N/A,FALSE,"CivlD";#N/A,#N/A,FALSE,"NtwkD";#N/A,#N/A,FALSE,"EstgD";#N/A,#N/A,FALSE,"PEngD"}</definedName>
    <definedName name="dvbgf_4" hidden="1">{#N/A,#N/A,FALSE,"SumD";#N/A,#N/A,FALSE,"ElecD";#N/A,#N/A,FALSE,"MechD";#N/A,#N/A,FALSE,"GeotD";#N/A,#N/A,FALSE,"PrcsD";#N/A,#N/A,FALSE,"TunnD";#N/A,#N/A,FALSE,"CivlD";#N/A,#N/A,FALSE,"NtwkD";#N/A,#N/A,FALSE,"EstgD";#N/A,#N/A,FALSE,"PEngD"}</definedName>
    <definedName name="dvbgf_5" localSheetId="3" hidden="1">{#N/A,#N/A,FALSE,"SumD";#N/A,#N/A,FALSE,"ElecD";#N/A,#N/A,FALSE,"MechD";#N/A,#N/A,FALSE,"GeotD";#N/A,#N/A,FALSE,"PrcsD";#N/A,#N/A,FALSE,"TunnD";#N/A,#N/A,FALSE,"CivlD";#N/A,#N/A,FALSE,"NtwkD";#N/A,#N/A,FALSE,"EstgD";#N/A,#N/A,FALSE,"PEngD"}</definedName>
    <definedName name="dvbgf_5" localSheetId="5" hidden="1">{#N/A,#N/A,FALSE,"SumD";#N/A,#N/A,FALSE,"ElecD";#N/A,#N/A,FALSE,"MechD";#N/A,#N/A,FALSE,"GeotD";#N/A,#N/A,FALSE,"PrcsD";#N/A,#N/A,FALSE,"TunnD";#N/A,#N/A,FALSE,"CivlD";#N/A,#N/A,FALSE,"NtwkD";#N/A,#N/A,FALSE,"EstgD";#N/A,#N/A,FALSE,"PEngD"}</definedName>
    <definedName name="dvbgf_5" hidden="1">{#N/A,#N/A,FALSE,"SumD";#N/A,#N/A,FALSE,"ElecD";#N/A,#N/A,FALSE,"MechD";#N/A,#N/A,FALSE,"GeotD";#N/A,#N/A,FALSE,"PrcsD";#N/A,#N/A,FALSE,"TunnD";#N/A,#N/A,FALSE,"CivlD";#N/A,#N/A,FALSE,"NtwkD";#N/A,#N/A,FALSE,"EstgD";#N/A,#N/A,FALSE,"PEngD"}</definedName>
    <definedName name="DVM_Clients" localSheetId="5">#REF!</definedName>
    <definedName name="DVM_Clients">#REF!</definedName>
    <definedName name="DVMRed" localSheetId="5">[76]Common!#REF!</definedName>
    <definedName name="DVMRed">[76]Common!#REF!</definedName>
    <definedName name="dw" localSheetId="8">#REF!</definedName>
    <definedName name="dw" localSheetId="5">#REF!</definedName>
    <definedName name="dw" localSheetId="10">#REF!</definedName>
    <definedName name="dw">#REF!</definedName>
    <definedName name="DW_Sched" localSheetId="8">#REF!</definedName>
    <definedName name="DW_Sched" localSheetId="10">#REF!</definedName>
    <definedName name="DW_Sched">#REF!</definedName>
    <definedName name="DW9_">#N/A</definedName>
    <definedName name="DWAmt" localSheetId="8">#REF!</definedName>
    <definedName name="DWAmt" localSheetId="10">#REF!</definedName>
    <definedName name="DWAmt">#REF!</definedName>
    <definedName name="dwdwdw" localSheetId="5">#REF!</definedName>
    <definedName name="dwdwdw">#REF!</definedName>
    <definedName name="dweqfewf">#N/A</definedName>
    <definedName name="DWGREG" localSheetId="5">#REF!</definedName>
    <definedName name="DWGREG">#REF!</definedName>
    <definedName name="dwgyg" localSheetId="3" hidden="1">{#N/A,#N/A,TRUE,"Front";#N/A,#N/A,TRUE,"Simple Letter";#N/A,#N/A,TRUE,"Inside";#N/A,#N/A,TRUE,"Contents";#N/A,#N/A,TRUE,"Basis";#N/A,#N/A,TRUE,"Inclusions";#N/A,#N/A,TRUE,"Exclusions";#N/A,#N/A,TRUE,"Areas";#N/A,#N/A,TRUE,"Summary";#N/A,#N/A,TRUE,"Detail"}</definedName>
    <definedName name="dwgyg" localSheetId="5" hidden="1">{#N/A,#N/A,TRUE,"Front";#N/A,#N/A,TRUE,"Simple Letter";#N/A,#N/A,TRUE,"Inside";#N/A,#N/A,TRUE,"Contents";#N/A,#N/A,TRUE,"Basis";#N/A,#N/A,TRUE,"Inclusions";#N/A,#N/A,TRUE,"Exclusions";#N/A,#N/A,TRUE,"Areas";#N/A,#N/A,TRUE,"Summary";#N/A,#N/A,TRUE,"Detail"}</definedName>
    <definedName name="dwgyg" hidden="1">{#N/A,#N/A,TRUE,"Front";#N/A,#N/A,TRUE,"Simple Letter";#N/A,#N/A,TRUE,"Inside";#N/A,#N/A,TRUE,"Contents";#N/A,#N/A,TRUE,"Basis";#N/A,#N/A,TRUE,"Inclusions";#N/A,#N/A,TRUE,"Exclusions";#N/A,#N/A,TRUE,"Areas";#N/A,#N/A,TRUE,"Summary";#N/A,#N/A,TRUE,"Detail"}</definedName>
    <definedName name="Dwork" localSheetId="8">#REF!</definedName>
    <definedName name="Dwork" localSheetId="10">#REF!</definedName>
    <definedName name="Dwork">#REF!</definedName>
    <definedName name="dworkS" localSheetId="8">#REF!</definedName>
    <definedName name="dworkS" localSheetId="10">#REF!</definedName>
    <definedName name="dworkS">#REF!</definedName>
    <definedName name="dwr0">'[59]Day work'!#REF!</definedName>
    <definedName name="dydfugfuj" localSheetId="8" hidden="1">{#N/A,#N/A,TRUE,"Cover";#N/A,#N/A,TRUE,"Conts";#N/A,#N/A,TRUE,"VOS";#N/A,#N/A,TRUE,"Warrington";#N/A,#N/A,TRUE,"Widnes"}</definedName>
    <definedName name="dydfugfuj" localSheetId="3" hidden="1">{#N/A,#N/A,TRUE,"Cover";#N/A,#N/A,TRUE,"Conts";#N/A,#N/A,TRUE,"VOS";#N/A,#N/A,TRUE,"Warrington";#N/A,#N/A,TRUE,"Widnes"}</definedName>
    <definedName name="dydfugfuj" localSheetId="5" hidden="1">{#N/A,#N/A,TRUE,"Cover";#N/A,#N/A,TRUE,"Conts";#N/A,#N/A,TRUE,"VOS";#N/A,#N/A,TRUE,"Warrington";#N/A,#N/A,TRUE,"Widnes"}</definedName>
    <definedName name="dydfugfuj" localSheetId="10" hidden="1">{#N/A,#N/A,TRUE,"Cover";#N/A,#N/A,TRUE,"Conts";#N/A,#N/A,TRUE,"VOS";#N/A,#N/A,TRUE,"Warrington";#N/A,#N/A,TRUE,"Widnes"}</definedName>
    <definedName name="dydfugfuj" hidden="1">{#N/A,#N/A,TRUE,"Cover";#N/A,#N/A,TRUE,"Conts";#N/A,#N/A,TRUE,"VOS";#N/A,#N/A,TRUE,"Warrington";#N/A,#N/A,TRUE,"Widnes"}</definedName>
    <definedName name="dydfugfuj_2" localSheetId="3" hidden="1">{#N/A,#N/A,TRUE,"Cover";#N/A,#N/A,TRUE,"Conts";#N/A,#N/A,TRUE,"VOS";#N/A,#N/A,TRUE,"Warrington";#N/A,#N/A,TRUE,"Widnes"}</definedName>
    <definedName name="dydfugfuj_2" localSheetId="5" hidden="1">{#N/A,#N/A,TRUE,"Cover";#N/A,#N/A,TRUE,"Conts";#N/A,#N/A,TRUE,"VOS";#N/A,#N/A,TRUE,"Warrington";#N/A,#N/A,TRUE,"Widnes"}</definedName>
    <definedName name="dydfugfuj_2" hidden="1">{#N/A,#N/A,TRUE,"Cover";#N/A,#N/A,TRUE,"Conts";#N/A,#N/A,TRUE,"VOS";#N/A,#N/A,TRUE,"Warrington";#N/A,#N/A,TRUE,"Widnes"}</definedName>
    <definedName name="dydfugfuj_3" localSheetId="3" hidden="1">{#N/A,#N/A,TRUE,"Cover";#N/A,#N/A,TRUE,"Conts";#N/A,#N/A,TRUE,"VOS";#N/A,#N/A,TRUE,"Warrington";#N/A,#N/A,TRUE,"Widnes"}</definedName>
    <definedName name="dydfugfuj_3" localSheetId="5" hidden="1">{#N/A,#N/A,TRUE,"Cover";#N/A,#N/A,TRUE,"Conts";#N/A,#N/A,TRUE,"VOS";#N/A,#N/A,TRUE,"Warrington";#N/A,#N/A,TRUE,"Widnes"}</definedName>
    <definedName name="dydfugfuj_3" hidden="1">{#N/A,#N/A,TRUE,"Cover";#N/A,#N/A,TRUE,"Conts";#N/A,#N/A,TRUE,"VOS";#N/A,#N/A,TRUE,"Warrington";#N/A,#N/A,TRUE,"Widnes"}</definedName>
    <definedName name="dydfugfuj_4" localSheetId="3" hidden="1">{#N/A,#N/A,TRUE,"Cover";#N/A,#N/A,TRUE,"Conts";#N/A,#N/A,TRUE,"VOS";#N/A,#N/A,TRUE,"Warrington";#N/A,#N/A,TRUE,"Widnes"}</definedName>
    <definedName name="dydfugfuj_4" localSheetId="5" hidden="1">{#N/A,#N/A,TRUE,"Cover";#N/A,#N/A,TRUE,"Conts";#N/A,#N/A,TRUE,"VOS";#N/A,#N/A,TRUE,"Warrington";#N/A,#N/A,TRUE,"Widnes"}</definedName>
    <definedName name="dydfugfuj_4" hidden="1">{#N/A,#N/A,TRUE,"Cover";#N/A,#N/A,TRUE,"Conts";#N/A,#N/A,TRUE,"VOS";#N/A,#N/A,TRUE,"Warrington";#N/A,#N/A,TRUE,"Widnes"}</definedName>
    <definedName name="dydfugfuj_5" localSheetId="3" hidden="1">{#N/A,#N/A,TRUE,"Cover";#N/A,#N/A,TRUE,"Conts";#N/A,#N/A,TRUE,"VOS";#N/A,#N/A,TRUE,"Warrington";#N/A,#N/A,TRUE,"Widnes"}</definedName>
    <definedName name="dydfugfuj_5" localSheetId="5" hidden="1">{#N/A,#N/A,TRUE,"Cover";#N/A,#N/A,TRUE,"Conts";#N/A,#N/A,TRUE,"VOS";#N/A,#N/A,TRUE,"Warrington";#N/A,#N/A,TRUE,"Widnes"}</definedName>
    <definedName name="dydfugfuj_5" hidden="1">{#N/A,#N/A,TRUE,"Cover";#N/A,#N/A,TRUE,"Conts";#N/A,#N/A,TRUE,"VOS";#N/A,#N/A,TRUE,"Warrington";#N/A,#N/A,TRUE,"Widnes"}</definedName>
    <definedName name="dytyyx">#N/A</definedName>
    <definedName name="dyuiuouo" localSheetId="8" hidden="1">{#N/A,#N/A,TRUE,"Cover";#N/A,#N/A,TRUE,"Conts";#N/A,#N/A,TRUE,"VOS";#N/A,#N/A,TRUE,"Warrington";#N/A,#N/A,TRUE,"Widnes"}</definedName>
    <definedName name="dyuiuouo" localSheetId="3" hidden="1">{#N/A,#N/A,TRUE,"Cover";#N/A,#N/A,TRUE,"Conts";#N/A,#N/A,TRUE,"VOS";#N/A,#N/A,TRUE,"Warrington";#N/A,#N/A,TRUE,"Widnes"}</definedName>
    <definedName name="dyuiuouo" localSheetId="5" hidden="1">{#N/A,#N/A,TRUE,"Cover";#N/A,#N/A,TRUE,"Conts";#N/A,#N/A,TRUE,"VOS";#N/A,#N/A,TRUE,"Warrington";#N/A,#N/A,TRUE,"Widnes"}</definedName>
    <definedName name="dyuiuouo" localSheetId="10" hidden="1">{#N/A,#N/A,TRUE,"Cover";#N/A,#N/A,TRUE,"Conts";#N/A,#N/A,TRUE,"VOS";#N/A,#N/A,TRUE,"Warrington";#N/A,#N/A,TRUE,"Widnes"}</definedName>
    <definedName name="dyuiuouo" hidden="1">{#N/A,#N/A,TRUE,"Cover";#N/A,#N/A,TRUE,"Conts";#N/A,#N/A,TRUE,"VOS";#N/A,#N/A,TRUE,"Warrington";#N/A,#N/A,TRUE,"Widnes"}</definedName>
    <definedName name="dyuiuouo_2" localSheetId="3" hidden="1">{#N/A,#N/A,TRUE,"Cover";#N/A,#N/A,TRUE,"Conts";#N/A,#N/A,TRUE,"VOS";#N/A,#N/A,TRUE,"Warrington";#N/A,#N/A,TRUE,"Widnes"}</definedName>
    <definedName name="dyuiuouo_2" localSheetId="5" hidden="1">{#N/A,#N/A,TRUE,"Cover";#N/A,#N/A,TRUE,"Conts";#N/A,#N/A,TRUE,"VOS";#N/A,#N/A,TRUE,"Warrington";#N/A,#N/A,TRUE,"Widnes"}</definedName>
    <definedName name="dyuiuouo_2" hidden="1">{#N/A,#N/A,TRUE,"Cover";#N/A,#N/A,TRUE,"Conts";#N/A,#N/A,TRUE,"VOS";#N/A,#N/A,TRUE,"Warrington";#N/A,#N/A,TRUE,"Widnes"}</definedName>
    <definedName name="dyuiuouo_3" localSheetId="3" hidden="1">{#N/A,#N/A,TRUE,"Cover";#N/A,#N/A,TRUE,"Conts";#N/A,#N/A,TRUE,"VOS";#N/A,#N/A,TRUE,"Warrington";#N/A,#N/A,TRUE,"Widnes"}</definedName>
    <definedName name="dyuiuouo_3" localSheetId="5" hidden="1">{#N/A,#N/A,TRUE,"Cover";#N/A,#N/A,TRUE,"Conts";#N/A,#N/A,TRUE,"VOS";#N/A,#N/A,TRUE,"Warrington";#N/A,#N/A,TRUE,"Widnes"}</definedName>
    <definedName name="dyuiuouo_3" hidden="1">{#N/A,#N/A,TRUE,"Cover";#N/A,#N/A,TRUE,"Conts";#N/A,#N/A,TRUE,"VOS";#N/A,#N/A,TRUE,"Warrington";#N/A,#N/A,TRUE,"Widnes"}</definedName>
    <definedName name="dyuiuouo_4" localSheetId="3" hidden="1">{#N/A,#N/A,TRUE,"Cover";#N/A,#N/A,TRUE,"Conts";#N/A,#N/A,TRUE,"VOS";#N/A,#N/A,TRUE,"Warrington";#N/A,#N/A,TRUE,"Widnes"}</definedName>
    <definedName name="dyuiuouo_4" localSheetId="5" hidden="1">{#N/A,#N/A,TRUE,"Cover";#N/A,#N/A,TRUE,"Conts";#N/A,#N/A,TRUE,"VOS";#N/A,#N/A,TRUE,"Warrington";#N/A,#N/A,TRUE,"Widnes"}</definedName>
    <definedName name="dyuiuouo_4" hidden="1">{#N/A,#N/A,TRUE,"Cover";#N/A,#N/A,TRUE,"Conts";#N/A,#N/A,TRUE,"VOS";#N/A,#N/A,TRUE,"Warrington";#N/A,#N/A,TRUE,"Widnes"}</definedName>
    <definedName name="dyuiuouo_5" localSheetId="3" hidden="1">{#N/A,#N/A,TRUE,"Cover";#N/A,#N/A,TRUE,"Conts";#N/A,#N/A,TRUE,"VOS";#N/A,#N/A,TRUE,"Warrington";#N/A,#N/A,TRUE,"Widnes"}</definedName>
    <definedName name="dyuiuouo_5" localSheetId="5" hidden="1">{#N/A,#N/A,TRUE,"Cover";#N/A,#N/A,TRUE,"Conts";#N/A,#N/A,TRUE,"VOS";#N/A,#N/A,TRUE,"Warrington";#N/A,#N/A,TRUE,"Widnes"}</definedName>
    <definedName name="dyuiuouo_5" hidden="1">{#N/A,#N/A,TRUE,"Cover";#N/A,#N/A,TRUE,"Conts";#N/A,#N/A,TRUE,"VOS";#N/A,#N/A,TRUE,"Warrington";#N/A,#N/A,TRUE,"Widnes"}</definedName>
    <definedName name="E" localSheetId="8">#REF!</definedName>
    <definedName name="E" localSheetId="5">#REF!</definedName>
    <definedName name="E" localSheetId="10">#REF!</definedName>
    <definedName name="E">#REF!</definedName>
    <definedName name="E____FLOORING___WALL_TILES">'[70]#REF'!$B$181:$I$217</definedName>
    <definedName name="e___0" localSheetId="5">#REF!</definedName>
    <definedName name="e___0">#REF!</definedName>
    <definedName name="e___0___0">"$#REF!.$#REF!$#REF!"</definedName>
    <definedName name="e___0___3">"$#REF!.$#REF!$#REF!"</definedName>
    <definedName name="e___0___4">"$#REF!.$#REF!$#REF!"</definedName>
    <definedName name="e___2" localSheetId="5">#REF!</definedName>
    <definedName name="e___2">#REF!</definedName>
    <definedName name="e___2___0">"$#REF!.$#REF!$#REF!"</definedName>
    <definedName name="e___2___3">"$#REF!.$#REF!$#REF!"</definedName>
    <definedName name="e___3" localSheetId="5">#REF!</definedName>
    <definedName name="e___3">#REF!</definedName>
    <definedName name="e___3___0">"$#REF!.$#REF!$#REF!"</definedName>
    <definedName name="e___3___3">"$#REF!.$#REF!$#REF!"</definedName>
    <definedName name="e___3___4">"$#REF!.$#REF!$#REF!"</definedName>
    <definedName name="e___4" localSheetId="5">#REF!</definedName>
    <definedName name="e___4">#REF!</definedName>
    <definedName name="e___4___0">"$#REF!.$#REF!$#REF!"</definedName>
    <definedName name="e___4___3">"$#REF!.$#REF!$#REF!"</definedName>
    <definedName name="e___7">"$#REF!.$#REF!$#REF!"</definedName>
    <definedName name="E_1" localSheetId="5">#REF!</definedName>
    <definedName name="E_1">#REF!</definedName>
    <definedName name="E_2" localSheetId="5">#REF!</definedName>
    <definedName name="E_2">#REF!</definedName>
    <definedName name="E_22" localSheetId="5">#REF!</definedName>
    <definedName name="E_22">#REF!</definedName>
    <definedName name="E_3">#REF!</definedName>
    <definedName name="E_4">#REF!</definedName>
    <definedName name="E_5">#REF!</definedName>
    <definedName name="E_7">#REF!</definedName>
    <definedName name="E_AND_R">'[19]E &amp; R'!$A$1:$IV$65536</definedName>
    <definedName name="E_Waterproofing" localSheetId="8">#REF!</definedName>
    <definedName name="E_Waterproofing" localSheetId="5">#REF!</definedName>
    <definedName name="E_Waterproofing" localSheetId="10">#REF!</definedName>
    <definedName name="E_Waterproofing">#REF!</definedName>
    <definedName name="EA" localSheetId="5">[67]Finishing!#REF!</definedName>
    <definedName name="EA">[67]Finishing!#REF!</definedName>
    <definedName name="eagrga" localSheetId="8" hidden="1">{#N/A,#N/A,TRUE,"Cover";#N/A,#N/A,TRUE,"Conts";#N/A,#N/A,TRUE,"VOS";#N/A,#N/A,TRUE,"Warrington";#N/A,#N/A,TRUE,"Widnes"}</definedName>
    <definedName name="eagrga" localSheetId="3" hidden="1">{#N/A,#N/A,TRUE,"Cover";#N/A,#N/A,TRUE,"Conts";#N/A,#N/A,TRUE,"VOS";#N/A,#N/A,TRUE,"Warrington";#N/A,#N/A,TRUE,"Widnes"}</definedName>
    <definedName name="eagrga" localSheetId="5" hidden="1">{#N/A,#N/A,TRUE,"Cover";#N/A,#N/A,TRUE,"Conts";#N/A,#N/A,TRUE,"VOS";#N/A,#N/A,TRUE,"Warrington";#N/A,#N/A,TRUE,"Widnes"}</definedName>
    <definedName name="eagrga" localSheetId="10" hidden="1">{#N/A,#N/A,TRUE,"Cover";#N/A,#N/A,TRUE,"Conts";#N/A,#N/A,TRUE,"VOS";#N/A,#N/A,TRUE,"Warrington";#N/A,#N/A,TRUE,"Widnes"}</definedName>
    <definedName name="eagrga" hidden="1">{#N/A,#N/A,TRUE,"Cover";#N/A,#N/A,TRUE,"Conts";#N/A,#N/A,TRUE,"VOS";#N/A,#N/A,TRUE,"Warrington";#N/A,#N/A,TRUE,"Widnes"}</definedName>
    <definedName name="eagrga_2" localSheetId="3" hidden="1">{#N/A,#N/A,TRUE,"Cover";#N/A,#N/A,TRUE,"Conts";#N/A,#N/A,TRUE,"VOS";#N/A,#N/A,TRUE,"Warrington";#N/A,#N/A,TRUE,"Widnes"}</definedName>
    <definedName name="eagrga_2" localSheetId="5" hidden="1">{#N/A,#N/A,TRUE,"Cover";#N/A,#N/A,TRUE,"Conts";#N/A,#N/A,TRUE,"VOS";#N/A,#N/A,TRUE,"Warrington";#N/A,#N/A,TRUE,"Widnes"}</definedName>
    <definedName name="eagrga_2" hidden="1">{#N/A,#N/A,TRUE,"Cover";#N/A,#N/A,TRUE,"Conts";#N/A,#N/A,TRUE,"VOS";#N/A,#N/A,TRUE,"Warrington";#N/A,#N/A,TRUE,"Widnes"}</definedName>
    <definedName name="eagrga_3" localSheetId="3" hidden="1">{#N/A,#N/A,TRUE,"Cover";#N/A,#N/A,TRUE,"Conts";#N/A,#N/A,TRUE,"VOS";#N/A,#N/A,TRUE,"Warrington";#N/A,#N/A,TRUE,"Widnes"}</definedName>
    <definedName name="eagrga_3" localSheetId="5" hidden="1">{#N/A,#N/A,TRUE,"Cover";#N/A,#N/A,TRUE,"Conts";#N/A,#N/A,TRUE,"VOS";#N/A,#N/A,TRUE,"Warrington";#N/A,#N/A,TRUE,"Widnes"}</definedName>
    <definedName name="eagrga_3" hidden="1">{#N/A,#N/A,TRUE,"Cover";#N/A,#N/A,TRUE,"Conts";#N/A,#N/A,TRUE,"VOS";#N/A,#N/A,TRUE,"Warrington";#N/A,#N/A,TRUE,"Widnes"}</definedName>
    <definedName name="eagrga_4" localSheetId="3" hidden="1">{#N/A,#N/A,TRUE,"Cover";#N/A,#N/A,TRUE,"Conts";#N/A,#N/A,TRUE,"VOS";#N/A,#N/A,TRUE,"Warrington";#N/A,#N/A,TRUE,"Widnes"}</definedName>
    <definedName name="eagrga_4" localSheetId="5" hidden="1">{#N/A,#N/A,TRUE,"Cover";#N/A,#N/A,TRUE,"Conts";#N/A,#N/A,TRUE,"VOS";#N/A,#N/A,TRUE,"Warrington";#N/A,#N/A,TRUE,"Widnes"}</definedName>
    <definedName name="eagrga_4" hidden="1">{#N/A,#N/A,TRUE,"Cover";#N/A,#N/A,TRUE,"Conts";#N/A,#N/A,TRUE,"VOS";#N/A,#N/A,TRUE,"Warrington";#N/A,#N/A,TRUE,"Widnes"}</definedName>
    <definedName name="eagrga_5" localSheetId="3" hidden="1">{#N/A,#N/A,TRUE,"Cover";#N/A,#N/A,TRUE,"Conts";#N/A,#N/A,TRUE,"VOS";#N/A,#N/A,TRUE,"Warrington";#N/A,#N/A,TRUE,"Widnes"}</definedName>
    <definedName name="eagrga_5" localSheetId="5" hidden="1">{#N/A,#N/A,TRUE,"Cover";#N/A,#N/A,TRUE,"Conts";#N/A,#N/A,TRUE,"VOS";#N/A,#N/A,TRUE,"Warrington";#N/A,#N/A,TRUE,"Widnes"}</definedName>
    <definedName name="eagrga_5" hidden="1">{#N/A,#N/A,TRUE,"Cover";#N/A,#N/A,TRUE,"Conts";#N/A,#N/A,TRUE,"VOS";#N/A,#N/A,TRUE,"Warrington";#N/A,#N/A,TRUE,"Widnes"}</definedName>
    <definedName name="EARTH" localSheetId="8">#REF!</definedName>
    <definedName name="EARTH" localSheetId="10">#REF!</definedName>
    <definedName name="EARTH">#REF!</definedName>
    <definedName name="Earth_p60" localSheetId="5">#REF!</definedName>
    <definedName name="Earth_p60">#REF!</definedName>
    <definedName name="Earth_p70">#REF!</definedName>
    <definedName name="Earth_p90">#REF!</definedName>
    <definedName name="Earthing">'[72]Bill No 12-Earthing'!$L$171</definedName>
    <definedName name="Earthing_p">'[72]Bill No 12-Earthing'!$J$171</definedName>
    <definedName name="Earthwork" localSheetId="8">'[167]DGchitiet '!#REF!</definedName>
    <definedName name="Earthwork" localSheetId="10">'[167]DGchitiet '!#REF!</definedName>
    <definedName name="Earthwork">'[167]DGchitiet '!#REF!</definedName>
    <definedName name="Earthworks">[107]BOQ!$C$14</definedName>
    <definedName name="Eastgate" localSheetId="8">[169]Harewood!#REF!</definedName>
    <definedName name="Eastgate" localSheetId="10">[169]Harewood!#REF!</definedName>
    <definedName name="Eastgate">[169]Harewood!#REF!</definedName>
    <definedName name="EB" localSheetId="5">[67]Finishing!#REF!</definedName>
    <definedName name="EB">[67]Finishing!#REF!</definedName>
    <definedName name="Ebc" localSheetId="8">#REF!</definedName>
    <definedName name="Ebc" localSheetId="5">#REF!</definedName>
    <definedName name="Ebc" localSheetId="10">#REF!</definedName>
    <definedName name="Ebc">#REF!</definedName>
    <definedName name="ECOPHON">[57]Ceilings!$F$100</definedName>
    <definedName name="ED" localSheetId="8" hidden="1">{#N/A,#N/A,FALSE,"CCTV"}</definedName>
    <definedName name="ED" localSheetId="5">#REF!</definedName>
    <definedName name="ED" localSheetId="10" hidden="1">{#N/A,#N/A,FALSE,"CCTV"}</definedName>
    <definedName name="ED">#REF!</definedName>
    <definedName name="EDB_5_B2__NEW">'[100]RBD DB-F'!$L$116</definedName>
    <definedName name="EDB_B_L1__NEW">'[100]RBD DB-F'!$L$118</definedName>
    <definedName name="EDB_B_L2__NEW">'[100]RBD DB-F'!$L$119</definedName>
    <definedName name="EDB_BAR_AND_TERRACE_P__NEW">'[100]RBD DB-F'!$L$117</definedName>
    <definedName name="edd" localSheetId="5">#REF!</definedName>
    <definedName name="edd">#REF!</definedName>
    <definedName name="edds">[94]AN!$H$6</definedName>
    <definedName name="edgar" localSheetId="8">#REF!</definedName>
    <definedName name="edgar" localSheetId="5">#REF!</definedName>
    <definedName name="edgar" localSheetId="10">#REF!</definedName>
    <definedName name="edgar">#REF!</definedName>
    <definedName name="EDGES">OFFSET([142]EDGES!$A$12,0,0,COUNTA([142]EDGES!$A$1:$A$65536),COUNTA([142]EDGES!$A$12:$IV$12))</definedName>
    <definedName name="edwefref">#N/A</definedName>
    <definedName name="EE" localSheetId="8">#REF!</definedName>
    <definedName name="EE" localSheetId="5">#REF!</definedName>
    <definedName name="EE" localSheetId="10">#REF!</definedName>
    <definedName name="EE">#REF!</definedName>
    <definedName name="EE_22" localSheetId="5">#REF!</definedName>
    <definedName name="EE_22">#REF!</definedName>
    <definedName name="EEC" localSheetId="8">#REF!</definedName>
    <definedName name="EEC" localSheetId="10">#REF!</definedName>
    <definedName name="EEC">#REF!</definedName>
    <definedName name="EEE" localSheetId="8">#REF!</definedName>
    <definedName name="EEE" localSheetId="10">#REF!</definedName>
    <definedName name="eee">#REF!</definedName>
    <definedName name="eeee">#REF!</definedName>
    <definedName name="EEEEEEEE">#REF!</definedName>
    <definedName name="eeeeeeeeeee">#REF!</definedName>
    <definedName name="eeeeeeeeeeeee" localSheetId="4">(VLOOKUP(#REF!,YARDLAB,HLOOKUP(#REF!,[0]!YARD,2),FALSE)+(VLOOKUP(#REF!,YARDLAB,HLOOKUP(#REF!,[0]!YARD,2)+1,FALSE)-VLOOKUP(#REF!,YARDLAB,HLOOKUP(#REF!,[0]!YARD,2),FALSE))*(#REF!-HLOOKUP(#REF!,[0]!YARD,1))/(HLOOKUP(#REF!+2,[0]!YARD,1)-HLOOKUP(#REF!,[0]!YARD,1)))</definedName>
    <definedName name="eeeeeeeeeeeee" localSheetId="8">(VLOOKUP(#REF!,YARDLAB,HLOOKUP(#REF!,'Hardscape Pavers Progress'!YARD,2),FALSE)+(VLOOKUP(#REF!,YARDLAB,HLOOKUP(#REF!,'Hardscape Pavers Progress'!YARD,2)+1,FALSE)-VLOOKUP(#REF!,YARDLAB,HLOOKUP(#REF!,'Hardscape Pavers Progress'!YARD,2),FALSE))*(#REF!-HLOOKUP(#REF!,'Hardscape Pavers Progress'!YARD,1))/(HLOOKUP(#REF!+2,'Hardscape Pavers Progress'!YARD,1)-HLOOKUP(#REF!,'Hardscape Pavers Progress'!YARD,1)))</definedName>
    <definedName name="eeeeeeeeeeeee" localSheetId="3">(VLOOKUP(#REF!,YARDLAB,HLOOKUP(#REF!,YARD,2),FALSE)+(VLOOKUP(#REF!,YARDLAB,HLOOKUP(#REF!,YARD,2)+1,FALSE)-VLOOKUP(#REF!,YARDLAB,HLOOKUP(#REF!,YARD,2),FALSE))*(#REF!-HLOOKUP(#REF!,YARD,1))/(HLOOKUP(#REF!+2,YARD,1)-HLOOKUP(#REF!,YARD,1)))</definedName>
    <definedName name="eeeeeeeeeeeee" localSheetId="5">(VLOOKUP(#REF!,YARDLAB,HLOOKUP(#REF!,'Irrigation System Breakdown'!YARD,2),FALSE)+(VLOOKUP(#REF!,YARDLAB,HLOOKUP(#REF!,'Irrigation System Breakdown'!YARD,2)+1,FALSE)-VLOOKUP(#REF!,YARDLAB,HLOOKUP(#REF!,'Irrigation System Breakdown'!YARD,2),FALSE))*(#REF!-HLOOKUP(#REF!,'Irrigation System Breakdown'!YARD,1))/(HLOOKUP(#REF!+2,'Irrigation System Breakdown'!YARD,1)-HLOOKUP(#REF!,'Irrigation System Breakdown'!YARD,1)))</definedName>
    <definedName name="eeeeeeeeeeeee" localSheetId="10">(VLOOKUP(#REF!,YARDLAB,HLOOKUP(#REF!,[0]!YARD,2),FALSE)+(VLOOKUP(#REF!,YARDLAB,HLOOKUP(#REF!,[0]!YARD,2)+1,FALSE)-VLOOKUP(#REF!,YARDLAB,HLOOKUP(#REF!,[0]!YARD,2),FALSE))*(#REF!-HLOOKUP(#REF!,[0]!YARD,1))/(HLOOKUP(#REF!+2,[0]!YARD,1)-HLOOKUP(#REF!,[0]!YARD,1)))</definedName>
    <definedName name="eeeeeeeeeeeee" localSheetId="6">(VLOOKUP(#REF!,YARDLAB,HLOOKUP(#REF!,[0]!YARD,2),FALSE)+(VLOOKUP(#REF!,YARDLAB,HLOOKUP(#REF!,[0]!YARD,2)+1,FALSE)-VLOOKUP(#REF!,YARDLAB,HLOOKUP(#REF!,[0]!YARD,2),FALSE))*(#REF!-HLOOKUP(#REF!,[0]!YARD,1))/(HLOOKUP(#REF!+2,[0]!YARD,1)-HLOOKUP(#REF!,[0]!YARD,1)))</definedName>
    <definedName name="eeeeeeeeeeeee">(VLOOKUP(#REF!,YARDLAB,HLOOKUP(#REF!,YARD,2),FALSE)+(VLOOKUP(#REF!,YARDLAB,HLOOKUP(#REF!,YARD,2)+1,FALSE)-VLOOKUP(#REF!,YARDLAB,HLOOKUP(#REF!,YARD,2),FALSE))*(#REF!-HLOOKUP(#REF!,YARD,1))/(HLOOKUP(#REF!+2,YARD,1)-HLOOKUP(#REF!,YARD,1)))</definedName>
    <definedName name="ees">#REF!</definedName>
    <definedName name="EF" localSheetId="8">[73]BaseWeight!$G$3</definedName>
    <definedName name="EF" localSheetId="10">[73]BaseWeight!$G$3</definedName>
    <definedName name="EF">[78]BaseWeight!$G$3</definedName>
    <definedName name="EF_07" localSheetId="5">#REF!</definedName>
    <definedName name="EF_07">#REF!</definedName>
    <definedName name="EFA" localSheetId="8">[73]BaseWeight!#REF!</definedName>
    <definedName name="EFA" localSheetId="5">[73]BaseWeight!#REF!</definedName>
    <definedName name="EFA" localSheetId="10">[73]BaseWeight!#REF!</definedName>
    <definedName name="EFA">[73]BaseWeight!#REF!</definedName>
    <definedName name="Efeco" localSheetId="5">#REF!</definedName>
    <definedName name="Efeco">#REF!</definedName>
    <definedName name="efrdefd" localSheetId="8" hidden="1">{#N/A,#N/A,FALSE,"BS-lead";#N/A,#N/A,FALSE,"BS- cladding";#N/A,#N/A,FALSE,"BS-GRC";#N/A,#N/A,FALSE,"P&amp;L-Lead";#N/A,#N/A,FALSE,"P&amp;L-Cladding";#N/A,#N/A,FALSE,"P&amp;L-GRC"}</definedName>
    <definedName name="efrdefd" localSheetId="3" hidden="1">{#N/A,#N/A,FALSE,"BS-lead";#N/A,#N/A,FALSE,"BS- cladding";#N/A,#N/A,FALSE,"BS-GRC";#N/A,#N/A,FALSE,"P&amp;L-Lead";#N/A,#N/A,FALSE,"P&amp;L-Cladding";#N/A,#N/A,FALSE,"P&amp;L-GRC"}</definedName>
    <definedName name="efrdefd" localSheetId="5" hidden="1">{#N/A,#N/A,FALSE,"BS-lead";#N/A,#N/A,FALSE,"BS- cladding";#N/A,#N/A,FALSE,"BS-GRC";#N/A,#N/A,FALSE,"P&amp;L-Lead";#N/A,#N/A,FALSE,"P&amp;L-Cladding";#N/A,#N/A,FALSE,"P&amp;L-GRC"}</definedName>
    <definedName name="efrdefd" localSheetId="10" hidden="1">{#N/A,#N/A,FALSE,"BS-lead";#N/A,#N/A,FALSE,"BS- cladding";#N/A,#N/A,FALSE,"BS-GRC";#N/A,#N/A,FALSE,"P&amp;L-Lead";#N/A,#N/A,FALSE,"P&amp;L-Cladding";#N/A,#N/A,FALSE,"P&amp;L-GRC"}</definedName>
    <definedName name="efrdefd" hidden="1">{#N/A,#N/A,FALSE,"BS-lead";#N/A,#N/A,FALSE,"BS- cladding";#N/A,#N/A,FALSE,"BS-GRC";#N/A,#N/A,FALSE,"P&amp;L-Lead";#N/A,#N/A,FALSE,"P&amp;L-Cladding";#N/A,#N/A,FALSE,"P&amp;L-GRC"}</definedName>
    <definedName name="eftr">'[55]Raw Data'!#REF!</definedName>
    <definedName name="EFTR2" localSheetId="8">#REF!</definedName>
    <definedName name="EFTR2" localSheetId="5">#REF!</definedName>
    <definedName name="EFTR2" localSheetId="10">#REF!</definedName>
    <definedName name="EFTR2">#REF!</definedName>
    <definedName name="egag" localSheetId="8" hidden="1">{#N/A,#N/A,TRUE,"Cover";#N/A,#N/A,TRUE,"Conts";#N/A,#N/A,TRUE,"VOS";#N/A,#N/A,TRUE,"Warrington";#N/A,#N/A,TRUE,"Widnes"}</definedName>
    <definedName name="egag" localSheetId="3" hidden="1">{#N/A,#N/A,TRUE,"Cover";#N/A,#N/A,TRUE,"Conts";#N/A,#N/A,TRUE,"VOS";#N/A,#N/A,TRUE,"Warrington";#N/A,#N/A,TRUE,"Widnes"}</definedName>
    <definedName name="egag" localSheetId="5" hidden="1">{#N/A,#N/A,TRUE,"Cover";#N/A,#N/A,TRUE,"Conts";#N/A,#N/A,TRUE,"VOS";#N/A,#N/A,TRUE,"Warrington";#N/A,#N/A,TRUE,"Widnes"}</definedName>
    <definedName name="egag" localSheetId="10" hidden="1">{#N/A,#N/A,TRUE,"Cover";#N/A,#N/A,TRUE,"Conts";#N/A,#N/A,TRUE,"VOS";#N/A,#N/A,TRUE,"Warrington";#N/A,#N/A,TRUE,"Widnes"}</definedName>
    <definedName name="egag" hidden="1">{#N/A,#N/A,TRUE,"Cover";#N/A,#N/A,TRUE,"Conts";#N/A,#N/A,TRUE,"VOS";#N/A,#N/A,TRUE,"Warrington";#N/A,#N/A,TRUE,"Widnes"}</definedName>
    <definedName name="egag_2" localSheetId="3" hidden="1">{#N/A,#N/A,TRUE,"Cover";#N/A,#N/A,TRUE,"Conts";#N/A,#N/A,TRUE,"VOS";#N/A,#N/A,TRUE,"Warrington";#N/A,#N/A,TRUE,"Widnes"}</definedName>
    <definedName name="egag_2" localSheetId="5" hidden="1">{#N/A,#N/A,TRUE,"Cover";#N/A,#N/A,TRUE,"Conts";#N/A,#N/A,TRUE,"VOS";#N/A,#N/A,TRUE,"Warrington";#N/A,#N/A,TRUE,"Widnes"}</definedName>
    <definedName name="egag_2" hidden="1">{#N/A,#N/A,TRUE,"Cover";#N/A,#N/A,TRUE,"Conts";#N/A,#N/A,TRUE,"VOS";#N/A,#N/A,TRUE,"Warrington";#N/A,#N/A,TRUE,"Widnes"}</definedName>
    <definedName name="egag_3" localSheetId="3" hidden="1">{#N/A,#N/A,TRUE,"Cover";#N/A,#N/A,TRUE,"Conts";#N/A,#N/A,TRUE,"VOS";#N/A,#N/A,TRUE,"Warrington";#N/A,#N/A,TRUE,"Widnes"}</definedName>
    <definedName name="egag_3" localSheetId="5" hidden="1">{#N/A,#N/A,TRUE,"Cover";#N/A,#N/A,TRUE,"Conts";#N/A,#N/A,TRUE,"VOS";#N/A,#N/A,TRUE,"Warrington";#N/A,#N/A,TRUE,"Widnes"}</definedName>
    <definedName name="egag_3" hidden="1">{#N/A,#N/A,TRUE,"Cover";#N/A,#N/A,TRUE,"Conts";#N/A,#N/A,TRUE,"VOS";#N/A,#N/A,TRUE,"Warrington";#N/A,#N/A,TRUE,"Widnes"}</definedName>
    <definedName name="egag_4" localSheetId="3" hidden="1">{#N/A,#N/A,TRUE,"Cover";#N/A,#N/A,TRUE,"Conts";#N/A,#N/A,TRUE,"VOS";#N/A,#N/A,TRUE,"Warrington";#N/A,#N/A,TRUE,"Widnes"}</definedName>
    <definedName name="egag_4" localSheetId="5" hidden="1">{#N/A,#N/A,TRUE,"Cover";#N/A,#N/A,TRUE,"Conts";#N/A,#N/A,TRUE,"VOS";#N/A,#N/A,TRUE,"Warrington";#N/A,#N/A,TRUE,"Widnes"}</definedName>
    <definedName name="egag_4" hidden="1">{#N/A,#N/A,TRUE,"Cover";#N/A,#N/A,TRUE,"Conts";#N/A,#N/A,TRUE,"VOS";#N/A,#N/A,TRUE,"Warrington";#N/A,#N/A,TRUE,"Widnes"}</definedName>
    <definedName name="egag_5" localSheetId="3" hidden="1">{#N/A,#N/A,TRUE,"Cover";#N/A,#N/A,TRUE,"Conts";#N/A,#N/A,TRUE,"VOS";#N/A,#N/A,TRUE,"Warrington";#N/A,#N/A,TRUE,"Widnes"}</definedName>
    <definedName name="egag_5" localSheetId="5" hidden="1">{#N/A,#N/A,TRUE,"Cover";#N/A,#N/A,TRUE,"Conts";#N/A,#N/A,TRUE,"VOS";#N/A,#N/A,TRUE,"Warrington";#N/A,#N/A,TRUE,"Widnes"}</definedName>
    <definedName name="egag_5" hidden="1">{#N/A,#N/A,TRUE,"Cover";#N/A,#N/A,TRUE,"Conts";#N/A,#N/A,TRUE,"VOS";#N/A,#N/A,TRUE,"Warrington";#N/A,#N/A,TRUE,"Widnes"}</definedName>
    <definedName name="egylux1">#REF!</definedName>
    <definedName name="egylux10">#REF!</definedName>
    <definedName name="egylux11">#REF!</definedName>
    <definedName name="egylux12">#REF!</definedName>
    <definedName name="egylux13">#REF!</definedName>
    <definedName name="egylux14">#REF!</definedName>
    <definedName name="egylux15">#REF!</definedName>
    <definedName name="egylux16">#REF!</definedName>
    <definedName name="egylux17">#REF!</definedName>
    <definedName name="egylux18">#REF!</definedName>
    <definedName name="egylux19">#REF!</definedName>
    <definedName name="egylux2">#REF!</definedName>
    <definedName name="egylux20">#REF!</definedName>
    <definedName name="egylux21">#REF!</definedName>
    <definedName name="egylux22">#REF!</definedName>
    <definedName name="egylux23">#REF!</definedName>
    <definedName name="egylux24">#REF!</definedName>
    <definedName name="egylux25">#REF!</definedName>
    <definedName name="egylux26">#REF!</definedName>
    <definedName name="egylux27">#REF!</definedName>
    <definedName name="egylux28">#REF!</definedName>
    <definedName name="egylux4">#REF!</definedName>
    <definedName name="egylux511">#REF!</definedName>
    <definedName name="egylux6">#REF!</definedName>
    <definedName name="egylux7">#REF!</definedName>
    <definedName name="egylux8">#REF!</definedName>
    <definedName name="egylux9">#REF!</definedName>
    <definedName name="Ei_Summary" localSheetId="8">#REF!</definedName>
    <definedName name="Ei_Summary" localSheetId="10">#REF!</definedName>
    <definedName name="Ei_Summary">#REF!</definedName>
    <definedName name="EIGHT" localSheetId="8">#REF!</definedName>
    <definedName name="EIGHT" localSheetId="10">#REF!</definedName>
    <definedName name="EIGHT">#REF!</definedName>
    <definedName name="EIGHTEEN" localSheetId="8">#REF!</definedName>
    <definedName name="EIGHTEEN" localSheetId="10">#REF!</definedName>
    <definedName name="EIGHTEEN">#REF!</definedName>
    <definedName name="ejs">#REF!</definedName>
    <definedName name="eki">#REF!</definedName>
    <definedName name="el">#REF!</definedName>
    <definedName name="ELBLK_REMARKS" localSheetId="8">#REF!</definedName>
    <definedName name="ELBLK_REMARKS" localSheetId="10">#REF!</definedName>
    <definedName name="ELBLK_REMARKS">#REF!</definedName>
    <definedName name="Ele" localSheetId="3" hidden="1">{"'Break down'!$A$4"}</definedName>
    <definedName name="Ele" localSheetId="5" hidden="1">{"'Break down'!$A$4"}</definedName>
    <definedName name="Ele" hidden="1">{"'Break down'!$A$4"}</definedName>
    <definedName name="Ele_2" localSheetId="3" hidden="1">{"'Break down'!$A$4"}</definedName>
    <definedName name="Ele_2" localSheetId="5" hidden="1">{"'Break down'!$A$4"}</definedName>
    <definedName name="Ele_2" hidden="1">{"'Break down'!$A$4"}</definedName>
    <definedName name="Ele_3" localSheetId="3" hidden="1">{"'Break down'!$A$4"}</definedName>
    <definedName name="Ele_3" localSheetId="5" hidden="1">{"'Break down'!$A$4"}</definedName>
    <definedName name="Ele_3" hidden="1">{"'Break down'!$A$4"}</definedName>
    <definedName name="Ele_4" localSheetId="3" hidden="1">{"'Break down'!$A$4"}</definedName>
    <definedName name="Ele_4" localSheetId="5" hidden="1">{"'Break down'!$A$4"}</definedName>
    <definedName name="Ele_4" hidden="1">{"'Break down'!$A$4"}</definedName>
    <definedName name="Ele_5" localSheetId="3" hidden="1">{"'Break down'!$A$4"}</definedName>
    <definedName name="Ele_5" localSheetId="5" hidden="1">{"'Break down'!$A$4"}</definedName>
    <definedName name="Ele_5" hidden="1">{"'Break down'!$A$4"}</definedName>
    <definedName name="ELE_Bus_Bar">'[72]E-Elec Progress'!$AF$74</definedName>
    <definedName name="ELE_Cap_bank">'[72]E-Elec Progress'!$Y$74</definedName>
    <definedName name="ELE_Generator">'[72]E-Elec Progress'!$AT$74</definedName>
    <definedName name="ELE_kWh_meter">'[72]E-Elec Progress'!$K$74</definedName>
    <definedName name="ELE_MCC">'[72]E-Elec Progress'!$Y$141</definedName>
    <definedName name="ELE_MDB">'[72]E-Elec Progress'!$R$74</definedName>
    <definedName name="ELE_Power_Cabling">'[72]E-Elec Progress'!$AF$141</definedName>
    <definedName name="ELE_SMDB">'[72]E-Elec Progress'!$K$141</definedName>
    <definedName name="ELE_Tap_Off">'[72]E-Elec Progress'!$AM$74</definedName>
    <definedName name="ELE_Trays_Trunking">'[72]E-Elec Progress'!$AM$141</definedName>
    <definedName name="elec" localSheetId="4">Scheduled_Payment+Extra_Payment</definedName>
    <definedName name="elec" localSheetId="3">Scheduled_Payment+Extra_Payment</definedName>
    <definedName name="elec" localSheetId="5">Scheduled_Payment+Extra_Payment</definedName>
    <definedName name="elec" localSheetId="6">Scheduled_Payment+Extra_Payment</definedName>
    <definedName name="elec">Scheduled_Payment+Extra_Payment</definedName>
    <definedName name="ELEC_01">'[166]Elec-01'!$H$64</definedName>
    <definedName name="ELEC_02">'[166]Elec-02'!$G$27</definedName>
    <definedName name="elec_cost" localSheetId="8">#REF!</definedName>
    <definedName name="elec_cost" localSheetId="5">#REF!</definedName>
    <definedName name="elec_cost" localSheetId="10">#REF!</definedName>
    <definedName name="elec_cost">#REF!</definedName>
    <definedName name="elec_factor" localSheetId="8">#REF!</definedName>
    <definedName name="elec_factor" localSheetId="10">#REF!</definedName>
    <definedName name="elec_factor">#REF!</definedName>
    <definedName name="ELEC_INSTR" localSheetId="8">#REF!</definedName>
    <definedName name="ELEC_INSTR" localSheetId="10">#REF!</definedName>
    <definedName name="ELEC_INSTR">#REF!</definedName>
    <definedName name="Elec_P">'[72]Bill No 7-ELEC'!$J$2747</definedName>
    <definedName name="ELEC_PUMP">'[170]Circular pump (Ele)'!$I$71</definedName>
    <definedName name="Elec_wt2.0">'[171]Data 1'!$EI$22</definedName>
    <definedName name="Elec_wt2.4">'[171]Data 1'!$EI$32</definedName>
    <definedName name="Elec_wt2.5">'[171]Data 1'!$EI$44</definedName>
    <definedName name="Elec_wt3.15_450">'[171]Data 1'!$EI$67</definedName>
    <definedName name="Elec_wt4.0_450">'[171]Data 1'!$EI$80</definedName>
    <definedName name="ELECBILL" localSheetId="8">'[48]Z- GENERAL PRICE SUMMARY'!#REF!</definedName>
    <definedName name="ELECBILL" localSheetId="10">'[48]Z- GENERAL PRICE SUMMARY'!#REF!</definedName>
    <definedName name="ELECBILL">'[48]Z- GENERAL PRICE SUMMARY'!#REF!</definedName>
    <definedName name="ELECT">[170]ELECTRICAL!$H$64</definedName>
    <definedName name="ELECT4" localSheetId="5">#REF!</definedName>
    <definedName name="ELECT4">#REF!</definedName>
    <definedName name="Electric_Light___Power" localSheetId="5">[79]Detail!#REF!</definedName>
    <definedName name="Electric_Light___Power">[79]Detail!#REF!</definedName>
    <definedName name="Electrical" localSheetId="8">[107]BOQ!$C$396</definedName>
    <definedName name="Electrical" localSheetId="5">#REF!</definedName>
    <definedName name="Electrical" localSheetId="10">[107]BOQ!$C$396</definedName>
    <definedName name="Electrical">#REF!</definedName>
    <definedName name="ELECTRICAL__INSTALLATIONS" localSheetId="5">'[123]Build-up'!#REF!</definedName>
    <definedName name="ELECTRICAL__INSTALLATIONS">'[123]Build-up'!#REF!</definedName>
    <definedName name="Electronic">[107]BOQ!$C$398</definedName>
    <definedName name="ELEE" localSheetId="3" hidden="1">{"'Break down'!$A$4"}</definedName>
    <definedName name="ELEE" localSheetId="5" hidden="1">{"'Break down'!$A$4"}</definedName>
    <definedName name="ELEE" hidden="1">{"'Break down'!$A$4"}</definedName>
    <definedName name="Elem" localSheetId="8">#REF!</definedName>
    <definedName name="Elem" localSheetId="10">#REF!</definedName>
    <definedName name="Elem">#REF!</definedName>
    <definedName name="Elem1">[172]corbeldatail!$K$2:$K$65536</definedName>
    <definedName name="element1a" localSheetId="8">[45]Sheet1!$M$514</definedName>
    <definedName name="element1a" localSheetId="10">[45]Sheet1!$M$514</definedName>
    <definedName name="element1a">[66]Sheet1!$M$514</definedName>
    <definedName name="element2a" localSheetId="8">[45]Sheet1!$M$652</definedName>
    <definedName name="element2a" localSheetId="10">[45]Sheet1!$M$652</definedName>
    <definedName name="element2a">[66]Sheet1!$M$652</definedName>
    <definedName name="element2b" localSheetId="8">[45]Sheet1!$M$729</definedName>
    <definedName name="element2b" localSheetId="10">[45]Sheet1!$M$729</definedName>
    <definedName name="element2b">[66]Sheet1!$M$729</definedName>
    <definedName name="element2c" localSheetId="8">[45]Sheet1!$M$770</definedName>
    <definedName name="element2c" localSheetId="10">[45]Sheet1!$M$770</definedName>
    <definedName name="element2c">[66]Sheet1!$M$770</definedName>
    <definedName name="element2d" localSheetId="8">[45]Sheet1!$M$854</definedName>
    <definedName name="element2d" localSheetId="10">[45]Sheet1!$M$854</definedName>
    <definedName name="element2d">[66]Sheet1!$M$854</definedName>
    <definedName name="element2e" localSheetId="8">[45]Sheet1!$M$939</definedName>
    <definedName name="element2e" localSheetId="10">[45]Sheet1!$M$939</definedName>
    <definedName name="element2e">[66]Sheet1!$M$939</definedName>
    <definedName name="element2f" localSheetId="8">[45]Sheet1!$M$1017</definedName>
    <definedName name="element2f" localSheetId="10">[45]Sheet1!$M$1017</definedName>
    <definedName name="element2f">[66]Sheet1!$M$1017</definedName>
    <definedName name="element2g" localSheetId="8">[45]Sheet1!$M$1109</definedName>
    <definedName name="element2g" localSheetId="10">[45]Sheet1!$M$1109</definedName>
    <definedName name="element2g">[66]Sheet1!$M$1109</definedName>
    <definedName name="element2h" localSheetId="8">[45]Sheet1!$M$1195</definedName>
    <definedName name="element2h" localSheetId="10">[45]Sheet1!$M$1195</definedName>
    <definedName name="element2h">[66]Sheet1!$M$1195</definedName>
    <definedName name="element3a" localSheetId="8">[45]Sheet1!$M$1273</definedName>
    <definedName name="element3a" localSheetId="10">[45]Sheet1!$M$1273</definedName>
    <definedName name="element3a">[66]Sheet1!$M$1273</definedName>
    <definedName name="element3b" localSheetId="8">[45]Sheet1!$M$1311</definedName>
    <definedName name="element3b" localSheetId="10">[45]Sheet1!$M$1311</definedName>
    <definedName name="element3b">[66]Sheet1!$M$1311</definedName>
    <definedName name="element3c" localSheetId="8">[45]Sheet1!$M$1366</definedName>
    <definedName name="element3c" localSheetId="10">[45]Sheet1!$M$1366</definedName>
    <definedName name="element3c">[66]Sheet1!$M$1366</definedName>
    <definedName name="element4a" localSheetId="8">[45]Sheet1!$M$1429</definedName>
    <definedName name="element4a" localSheetId="10">[45]Sheet1!$M$1429</definedName>
    <definedName name="element4a">[66]Sheet1!$M$1429</definedName>
    <definedName name="element4b" localSheetId="8">[45]Sheet1!$M$1482</definedName>
    <definedName name="element4b" localSheetId="10">[45]Sheet1!$M$1482</definedName>
    <definedName name="element4b">[66]Sheet1!$M$1482</definedName>
    <definedName name="element4c" localSheetId="8">[45]Sheet1!$M$1612</definedName>
    <definedName name="element4c" localSheetId="10">[45]Sheet1!$M$1612</definedName>
    <definedName name="element4c">[66]Sheet1!$M$1612</definedName>
    <definedName name="element5a" localSheetId="8">[45]Sheet1!$M$1617</definedName>
    <definedName name="element5a" localSheetId="10">[45]Sheet1!$M$1617</definedName>
    <definedName name="element5a">[66]Sheet1!$M$1617</definedName>
    <definedName name="element5b" localSheetId="8">[45]Sheet1!$M$1649</definedName>
    <definedName name="element5b" localSheetId="10">[45]Sheet1!$M$1649</definedName>
    <definedName name="element5b">[66]Sheet1!$M$1649</definedName>
    <definedName name="element5c" localSheetId="8">[45]Sheet1!$M$1654</definedName>
    <definedName name="element5c" localSheetId="10">[45]Sheet1!$M$1654</definedName>
    <definedName name="element5c">[66]Sheet1!$M$1654</definedName>
    <definedName name="element5d" localSheetId="8">[45]Sheet1!$M$1675</definedName>
    <definedName name="element5d" localSheetId="10">[45]Sheet1!$M$1675</definedName>
    <definedName name="element5d">[66]Sheet1!$M$1675</definedName>
    <definedName name="element5e" localSheetId="8">[45]Sheet1!$M$1739</definedName>
    <definedName name="element5e" localSheetId="10">[45]Sheet1!$M$1739</definedName>
    <definedName name="element5e">[66]Sheet1!$M$1739</definedName>
    <definedName name="element5f" localSheetId="8">[45]Sheet1!$M$1744</definedName>
    <definedName name="element5f" localSheetId="10">[45]Sheet1!$M$1744</definedName>
    <definedName name="element5f">[66]Sheet1!$M$1744</definedName>
    <definedName name="element5g" localSheetId="8">[45]Sheet1!$M$1750</definedName>
    <definedName name="element5g" localSheetId="10">[45]Sheet1!$M$1750</definedName>
    <definedName name="element5g">[66]Sheet1!$M$1750</definedName>
    <definedName name="element5h" localSheetId="8">[45]Sheet1!$M$1775</definedName>
    <definedName name="element5h" localSheetId="10">[45]Sheet1!$M$1775</definedName>
    <definedName name="element5h">[66]Sheet1!$M$1775</definedName>
    <definedName name="element5i" localSheetId="8">[45]Sheet1!$M$1938</definedName>
    <definedName name="element5i" localSheetId="10">[45]Sheet1!$M$1938</definedName>
    <definedName name="element5i">[66]Sheet1!$M$1938</definedName>
    <definedName name="element5j" localSheetId="8">[45]Sheet1!$M$1943</definedName>
    <definedName name="element5j" localSheetId="10">[45]Sheet1!$M$1943</definedName>
    <definedName name="element5j">[66]Sheet1!$M$1943</definedName>
    <definedName name="element5k" localSheetId="8">[45]Sheet1!$M$1990</definedName>
    <definedName name="element5k" localSheetId="10">[45]Sheet1!$M$1990</definedName>
    <definedName name="element5k">[66]Sheet1!$M$1990</definedName>
    <definedName name="element5l" localSheetId="8">[45]Sheet1!$M$2013</definedName>
    <definedName name="element5l" localSheetId="10">[45]Sheet1!$M$2013</definedName>
    <definedName name="element5l">[66]Sheet1!$M$2013</definedName>
    <definedName name="element5m" localSheetId="8">[45]Sheet1!$M$2049</definedName>
    <definedName name="element5m" localSheetId="10">[45]Sheet1!$M$2049</definedName>
    <definedName name="element5m">[66]Sheet1!$M$2049</definedName>
    <definedName name="element5n" localSheetId="8">[45]Sheet1!$M$2057</definedName>
    <definedName name="element5n" localSheetId="10">[45]Sheet1!$M$2057</definedName>
    <definedName name="element5n">[66]Sheet1!$M$2057</definedName>
    <definedName name="element6a" localSheetId="8">[45]Sheet1!$M$2063</definedName>
    <definedName name="element6a" localSheetId="10">[45]Sheet1!$M$2063</definedName>
    <definedName name="element6a">[66]Sheet1!$M$2063</definedName>
    <definedName name="element6b" localSheetId="8">[45]Sheet1!$M$2070</definedName>
    <definedName name="element6b" localSheetId="10">[45]Sheet1!$M$2070</definedName>
    <definedName name="element6b">[66]Sheet1!$M$2070</definedName>
    <definedName name="element6c" localSheetId="8">[45]Sheet1!$M$2084</definedName>
    <definedName name="element6c" localSheetId="10">[45]Sheet1!$M$2084</definedName>
    <definedName name="element6c">[66]Sheet1!$M$2084</definedName>
    <definedName name="element6d" localSheetId="8">[45]Sheet1!$M$2140</definedName>
    <definedName name="element6d" localSheetId="10">[45]Sheet1!$M$2140</definedName>
    <definedName name="element6d">[66]Sheet1!$M$2140</definedName>
    <definedName name="elementenlijst" localSheetId="5">#REF!</definedName>
    <definedName name="elementenlijst">#REF!</definedName>
    <definedName name="Elements">'[173]3. Elemental Summary'!$C$18:$C$25,'[173]3. Elemental Summary'!$C$29:$C$37,'[173]3. Elemental Summary'!$C$41:$C$52,'[173]3. Elemental Summary'!$C$69:$C$70,'[173]3. Elemental Summary'!$C$74:$C$78,'[173]3. Elemental Summary'!$C$82:$C$89</definedName>
    <definedName name="ELEQ_REMARKS" localSheetId="8">#REF!</definedName>
    <definedName name="ELEQ_REMARKS" localSheetId="5">#REF!</definedName>
    <definedName name="ELEQ_REMARKS" localSheetId="10">#REF!</definedName>
    <definedName name="ELEQ_REMARKS">#REF!</definedName>
    <definedName name="Elesum" localSheetId="5">#REF!</definedName>
    <definedName name="Elesum">#REF!</definedName>
    <definedName name="ELEVEN" localSheetId="8">#REF!</definedName>
    <definedName name="ELEVEN" localSheetId="10">#REF!</definedName>
    <definedName name="ELEVEN">#REF!</definedName>
    <definedName name="ELLEN1" localSheetId="8" hidden="1">{#N/A,#N/A,FALSE,"CCTV"}</definedName>
    <definedName name="ELLEN1" localSheetId="3" hidden="1">{#N/A,#N/A,FALSE,"CCTV"}</definedName>
    <definedName name="ELLEN1" localSheetId="5" hidden="1">{#N/A,#N/A,FALSE,"CCTV"}</definedName>
    <definedName name="ELLEN1" localSheetId="10" hidden="1">{#N/A,#N/A,FALSE,"CCTV"}</definedName>
    <definedName name="ELLEN1" hidden="1">{#N/A,#N/A,FALSE,"CCTV"}</definedName>
    <definedName name="ELLEN10" localSheetId="8" hidden="1">{#N/A,#N/A,FALSE,"CCTV"}</definedName>
    <definedName name="ELLEN10" localSheetId="3" hidden="1">{#N/A,#N/A,FALSE,"CCTV"}</definedName>
    <definedName name="ELLEN10" localSheetId="5" hidden="1">{#N/A,#N/A,FALSE,"CCTV"}</definedName>
    <definedName name="ELLEN10" localSheetId="10" hidden="1">{#N/A,#N/A,FALSE,"CCTV"}</definedName>
    <definedName name="ELLEN10" hidden="1">{#N/A,#N/A,FALSE,"CCTV"}</definedName>
    <definedName name="ELLEN11" localSheetId="8" hidden="1">{#N/A,#N/A,FALSE,"CCTV"}</definedName>
    <definedName name="ELLEN11" localSheetId="3" hidden="1">{#N/A,#N/A,FALSE,"CCTV"}</definedName>
    <definedName name="ELLEN11" localSheetId="5" hidden="1">{#N/A,#N/A,FALSE,"CCTV"}</definedName>
    <definedName name="ELLEN11" localSheetId="10" hidden="1">{#N/A,#N/A,FALSE,"CCTV"}</definedName>
    <definedName name="ELLEN11" hidden="1">{#N/A,#N/A,FALSE,"CCTV"}</definedName>
    <definedName name="ELLEN12" localSheetId="8" hidden="1">{#N/A,#N/A,FALSE,"CCTV"}</definedName>
    <definedName name="ELLEN12" localSheetId="3" hidden="1">{#N/A,#N/A,FALSE,"CCTV"}</definedName>
    <definedName name="ELLEN12" localSheetId="5" hidden="1">{#N/A,#N/A,FALSE,"CCTV"}</definedName>
    <definedName name="ELLEN12" localSheetId="10" hidden="1">{#N/A,#N/A,FALSE,"CCTV"}</definedName>
    <definedName name="ELLEN12" hidden="1">{#N/A,#N/A,FALSE,"CCTV"}</definedName>
    <definedName name="ELLEN13" localSheetId="8" hidden="1">{#N/A,#N/A,FALSE,"CCTV"}</definedName>
    <definedName name="ELLEN13" localSheetId="3" hidden="1">{#N/A,#N/A,FALSE,"CCTV"}</definedName>
    <definedName name="ELLEN13" localSheetId="5" hidden="1">{#N/A,#N/A,FALSE,"CCTV"}</definedName>
    <definedName name="ELLEN13" localSheetId="10" hidden="1">{#N/A,#N/A,FALSE,"CCTV"}</definedName>
    <definedName name="ELLEN13" hidden="1">{#N/A,#N/A,FALSE,"CCTV"}</definedName>
    <definedName name="ELLEN14" localSheetId="8" hidden="1">{#N/A,#N/A,FALSE,"CCTV"}</definedName>
    <definedName name="ELLEN14" localSheetId="3" hidden="1">{#N/A,#N/A,FALSE,"CCTV"}</definedName>
    <definedName name="ELLEN14" localSheetId="5" hidden="1">{#N/A,#N/A,FALSE,"CCTV"}</definedName>
    <definedName name="ELLEN14" localSheetId="10" hidden="1">{#N/A,#N/A,FALSE,"CCTV"}</definedName>
    <definedName name="ELLEN14" hidden="1">{#N/A,#N/A,FALSE,"CCTV"}</definedName>
    <definedName name="ELLEN15" localSheetId="8" hidden="1">{#N/A,#N/A,FALSE,"CCTV"}</definedName>
    <definedName name="ELLEN15" localSheetId="3" hidden="1">{#N/A,#N/A,FALSE,"CCTV"}</definedName>
    <definedName name="ELLEN15" localSheetId="5" hidden="1">{#N/A,#N/A,FALSE,"CCTV"}</definedName>
    <definedName name="ELLEN15" localSheetId="10" hidden="1">{#N/A,#N/A,FALSE,"CCTV"}</definedName>
    <definedName name="ELLEN15" hidden="1">{#N/A,#N/A,FALSE,"CCTV"}</definedName>
    <definedName name="ELLEN16" localSheetId="8" hidden="1">{#N/A,#N/A,FALSE,"CCTV"}</definedName>
    <definedName name="ELLEN16" localSheetId="3" hidden="1">{#N/A,#N/A,FALSE,"CCTV"}</definedName>
    <definedName name="ELLEN16" localSheetId="5" hidden="1">{#N/A,#N/A,FALSE,"CCTV"}</definedName>
    <definedName name="ELLEN16" localSheetId="10" hidden="1">{#N/A,#N/A,FALSE,"CCTV"}</definedName>
    <definedName name="ELLEN16" hidden="1">{#N/A,#N/A,FALSE,"CCTV"}</definedName>
    <definedName name="ELLEN17" localSheetId="8" hidden="1">{#N/A,#N/A,FALSE,"CCTV"}</definedName>
    <definedName name="ELLEN17" localSheetId="3" hidden="1">{#N/A,#N/A,FALSE,"CCTV"}</definedName>
    <definedName name="ELLEN17" localSheetId="5" hidden="1">{#N/A,#N/A,FALSE,"CCTV"}</definedName>
    <definedName name="ELLEN17" localSheetId="10" hidden="1">{#N/A,#N/A,FALSE,"CCTV"}</definedName>
    <definedName name="ELLEN17" hidden="1">{#N/A,#N/A,FALSE,"CCTV"}</definedName>
    <definedName name="ELLEN18" localSheetId="8" hidden="1">{#N/A,#N/A,FALSE,"CCTV"}</definedName>
    <definedName name="ELLEN18" localSheetId="3" hidden="1">{#N/A,#N/A,FALSE,"CCTV"}</definedName>
    <definedName name="ELLEN18" localSheetId="5" hidden="1">{#N/A,#N/A,FALSE,"CCTV"}</definedName>
    <definedName name="ELLEN18" localSheetId="10" hidden="1">{#N/A,#N/A,FALSE,"CCTV"}</definedName>
    <definedName name="ELLEN18" hidden="1">{#N/A,#N/A,FALSE,"CCTV"}</definedName>
    <definedName name="ELLEN19" localSheetId="8" hidden="1">{#N/A,#N/A,FALSE,"CCTV"}</definedName>
    <definedName name="ELLEN19" localSheetId="3" hidden="1">{#N/A,#N/A,FALSE,"CCTV"}</definedName>
    <definedName name="ELLEN19" localSheetId="5" hidden="1">{#N/A,#N/A,FALSE,"CCTV"}</definedName>
    <definedName name="ELLEN19" localSheetId="10" hidden="1">{#N/A,#N/A,FALSE,"CCTV"}</definedName>
    <definedName name="ELLEN19" hidden="1">{#N/A,#N/A,FALSE,"CCTV"}</definedName>
    <definedName name="ELLEN2" localSheetId="8" hidden="1">{#N/A,#N/A,FALSE,"CCTV"}</definedName>
    <definedName name="ELLEN2" localSheetId="3" hidden="1">{#N/A,#N/A,FALSE,"CCTV"}</definedName>
    <definedName name="ELLEN2" localSheetId="5" hidden="1">{#N/A,#N/A,FALSE,"CCTV"}</definedName>
    <definedName name="ELLEN2" localSheetId="10" hidden="1">{#N/A,#N/A,FALSE,"CCTV"}</definedName>
    <definedName name="ELLEN2" hidden="1">{#N/A,#N/A,FALSE,"CCTV"}</definedName>
    <definedName name="ELLEN3" localSheetId="8" hidden="1">{#N/A,#N/A,FALSE,"CCTV"}</definedName>
    <definedName name="ELLEN3" localSheetId="3" hidden="1">{#N/A,#N/A,FALSE,"CCTV"}</definedName>
    <definedName name="ELLEN3" localSheetId="5" hidden="1">{#N/A,#N/A,FALSE,"CCTV"}</definedName>
    <definedName name="ELLEN3" localSheetId="10" hidden="1">{#N/A,#N/A,FALSE,"CCTV"}</definedName>
    <definedName name="ELLEN3" hidden="1">{#N/A,#N/A,FALSE,"CCTV"}</definedName>
    <definedName name="ELLEN4" localSheetId="8" hidden="1">{#N/A,#N/A,FALSE,"CCTV"}</definedName>
    <definedName name="ELLEN4" localSheetId="3" hidden="1">{#N/A,#N/A,FALSE,"CCTV"}</definedName>
    <definedName name="ELLEN4" localSheetId="5" hidden="1">{#N/A,#N/A,FALSE,"CCTV"}</definedName>
    <definedName name="ELLEN4" localSheetId="10" hidden="1">{#N/A,#N/A,FALSE,"CCTV"}</definedName>
    <definedName name="ELLEN4" hidden="1">{#N/A,#N/A,FALSE,"CCTV"}</definedName>
    <definedName name="ELLEN5" localSheetId="8" hidden="1">{#N/A,#N/A,FALSE,"CCTV"}</definedName>
    <definedName name="ELLEN5" localSheetId="3" hidden="1">{#N/A,#N/A,FALSE,"CCTV"}</definedName>
    <definedName name="ELLEN5" localSheetId="5" hidden="1">{#N/A,#N/A,FALSE,"CCTV"}</definedName>
    <definedName name="ELLEN5" localSheetId="10" hidden="1">{#N/A,#N/A,FALSE,"CCTV"}</definedName>
    <definedName name="ELLEN5" hidden="1">{#N/A,#N/A,FALSE,"CCTV"}</definedName>
    <definedName name="ELLEN6" localSheetId="8" hidden="1">{#N/A,#N/A,FALSE,"CCTV"}</definedName>
    <definedName name="ELLEN6" localSheetId="3" hidden="1">{#N/A,#N/A,FALSE,"CCTV"}</definedName>
    <definedName name="ELLEN6" localSheetId="5" hidden="1">{#N/A,#N/A,FALSE,"CCTV"}</definedName>
    <definedName name="ELLEN6" localSheetId="10" hidden="1">{#N/A,#N/A,FALSE,"CCTV"}</definedName>
    <definedName name="ELLEN6" hidden="1">{#N/A,#N/A,FALSE,"CCTV"}</definedName>
    <definedName name="ELLEN7" localSheetId="8" hidden="1">{#N/A,#N/A,FALSE,"CCTV"}</definedName>
    <definedName name="ELLEN7" localSheetId="3" hidden="1">{#N/A,#N/A,FALSE,"CCTV"}</definedName>
    <definedName name="ELLEN7" localSheetId="5" hidden="1">{#N/A,#N/A,FALSE,"CCTV"}</definedName>
    <definedName name="ELLEN7" localSheetId="10" hidden="1">{#N/A,#N/A,FALSE,"CCTV"}</definedName>
    <definedName name="ELLEN7" hidden="1">{#N/A,#N/A,FALSE,"CCTV"}</definedName>
    <definedName name="ELLEN8" localSheetId="8" hidden="1">{#N/A,#N/A,FALSE,"CCTV"}</definedName>
    <definedName name="ELLEN8" localSheetId="3" hidden="1">{#N/A,#N/A,FALSE,"CCTV"}</definedName>
    <definedName name="ELLEN8" localSheetId="5" hidden="1">{#N/A,#N/A,FALSE,"CCTV"}</definedName>
    <definedName name="ELLEN8" localSheetId="10" hidden="1">{#N/A,#N/A,FALSE,"CCTV"}</definedName>
    <definedName name="ELLEN8" hidden="1">{#N/A,#N/A,FALSE,"CCTV"}</definedName>
    <definedName name="ELLEN9" localSheetId="8" hidden="1">{#N/A,#N/A,FALSE,"CCTV"}</definedName>
    <definedName name="ELLEN9" localSheetId="3" hidden="1">{#N/A,#N/A,FALSE,"CCTV"}</definedName>
    <definedName name="ELLEN9" localSheetId="5" hidden="1">{#N/A,#N/A,FALSE,"CCTV"}</definedName>
    <definedName name="ELLEN9" localSheetId="10" hidden="1">{#N/A,#N/A,FALSE,"CCTV"}</definedName>
    <definedName name="ELLEN9" hidden="1">{#N/A,#N/A,FALSE,"CCTV"}</definedName>
    <definedName name="elltab">[57]Tables!$J$96</definedName>
    <definedName name="ELP" localSheetId="5">'[79]Ra  stair'!#REF!</definedName>
    <definedName name="ELP">'[79]Ra  stair'!#REF!</definedName>
    <definedName name="EM" localSheetId="8">#REF!</definedName>
    <definedName name="Em" localSheetId="5">#REF!</definedName>
    <definedName name="EM" localSheetId="10">#REF!</definedName>
    <definedName name="Em">#REF!</definedName>
    <definedName name="Em___0" localSheetId="5">#REF!</definedName>
    <definedName name="Em___0">#REF!</definedName>
    <definedName name="Em___13">#REF!</definedName>
    <definedName name="Email" localSheetId="8">#REF!</definedName>
    <definedName name="Email" localSheetId="10">#REF!</definedName>
    <definedName name="Email">#REF!</definedName>
    <definedName name="EMB_METAL_COND" localSheetId="8">#REF!</definedName>
    <definedName name="EMB_METAL_COND" localSheetId="10">#REF!</definedName>
    <definedName name="EMB_METAL_COND">#REF!</definedName>
    <definedName name="Emb108a" localSheetId="8">#REF!</definedName>
    <definedName name="Emb108a" localSheetId="10">#REF!</definedName>
    <definedName name="Emb108a">#REF!</definedName>
    <definedName name="Emb108c" localSheetId="8">#REF!</definedName>
    <definedName name="Emb108c" localSheetId="10">#REF!</definedName>
    <definedName name="Emb108c">#REF!</definedName>
    <definedName name="EmbedQty" localSheetId="8">IF('Hardscape Pavers Progress'!Base=1,#REF!*#REF!,#REF!*#REF!/1.685552931)</definedName>
    <definedName name="EmbedQty" localSheetId="3">IF(Base=1,#REF!*#REF!,#REF!*#REF!/1.685552931)</definedName>
    <definedName name="EmbedQty" localSheetId="5">IF('Irrigation System Breakdown'!Base=1,#REF!*#REF!,#REF!*#REF!/1.685552931)</definedName>
    <definedName name="EmbedQty" localSheetId="10">IF('Softscape BOQ'!Base=1,#REF!*#REF!,#REF!*#REF!/1.685552931)</definedName>
    <definedName name="EmbedQty">IF(Base=1,#REF!*#REF!,#REF!*#REF!/1.685552931)</definedName>
    <definedName name="EmbedQty1" localSheetId="8">IF('Hardscape Pavers Progress'!Base=1,[33]Option!XFC1*[33]Option!A2,[33]Option!XFC1*[33]Option!A2/1.685552931)</definedName>
    <definedName name="EmbedQty1" localSheetId="3">IF([0]!Base=1,[33]Option!XFC1*[33]Option!A2,[33]Option!XFC1*[33]Option!A2/1.685552931)</definedName>
    <definedName name="EmbedQty1" localSheetId="5">IF('Irrigation System Breakdown'!Base=1,[33]Option!XFC1*[33]Option!A2,[33]Option!XFC1*[33]Option!A2/1.685552931)</definedName>
    <definedName name="EmbedQty1" localSheetId="10">IF('Softscape BOQ'!Base=1,[33]Option!XFC1*[33]Option!A2,[33]Option!XFC1*[33]Option!A2/1.685552931)</definedName>
    <definedName name="EmbedQty1">IF([0]!Base=1,[33]Option!XFC1*[33]Option!A2,[33]Option!XFC1*[33]Option!A2/1.685552931)</definedName>
    <definedName name="EMCO150" localSheetId="5">#REF!</definedName>
    <definedName name="EMCO150">#REF!</definedName>
    <definedName name="EMCO20" localSheetId="5">#REF!</definedName>
    <definedName name="EMCO20">#REF!</definedName>
    <definedName name="emco25" localSheetId="5">#REF!</definedName>
    <definedName name="emco25">#REF!</definedName>
    <definedName name="emco32">#REF!</definedName>
    <definedName name="EMCO40">#REF!</definedName>
    <definedName name="EMCO50">#REF!</definedName>
    <definedName name="empl_area1">#REF!</definedName>
    <definedName name="empl_area2">#REF!</definedName>
    <definedName name="empl_area3">#REF!</definedName>
    <definedName name="empl_area4">#REF!</definedName>
    <definedName name="empl_area5">#REF!</definedName>
    <definedName name="empl_bdeg1">#REF!</definedName>
    <definedName name="empl_bdeg2">#REF!</definedName>
    <definedName name="empl_birth_dt">#REF!</definedName>
    <definedName name="empl_bpp1">#REF!</definedName>
    <definedName name="empl_bpp2">#REF!</definedName>
    <definedName name="empl_btgt1">#REF!</definedName>
    <definedName name="empl_btgt2">#REF!</definedName>
    <definedName name="empl_bwt1">#REF!</definedName>
    <definedName name="empl_bwt2">#REF!</definedName>
    <definedName name="empl_carr_comp">#REF!</definedName>
    <definedName name="empl_carr_own">#REF!</definedName>
    <definedName name="empl_imp1">#REF!</definedName>
    <definedName name="empl_imp2">#REF!</definedName>
    <definedName name="empl_imp3">#REF!</definedName>
    <definedName name="empl_imp4">#REF!</definedName>
    <definedName name="empl_imp5">#REF!</definedName>
    <definedName name="empl_job_title">#REF!</definedName>
    <definedName name="empl_join_dt">#REF!</definedName>
    <definedName name="empl_loc">#REF!</definedName>
    <definedName name="empl_name">#REF!</definedName>
    <definedName name="empl_no">#REF!</definedName>
    <definedName name="empl_pdeg1">#REF!</definedName>
    <definedName name="empl_pdeg2">#REF!</definedName>
    <definedName name="empl_pdeg3">#REF!</definedName>
    <definedName name="empl_pdeg4">#REF!</definedName>
    <definedName name="empl_pdeg5">#REF!</definedName>
    <definedName name="empl_period">#REF!</definedName>
    <definedName name="empl_pp_dt">#REF!</definedName>
    <definedName name="empl_ppp1">#REF!</definedName>
    <definedName name="empl_ppp2">#REF!</definedName>
    <definedName name="empl_ppp3">#REF!</definedName>
    <definedName name="empl_ppp4">#REF!</definedName>
    <definedName name="empl_ppp5">#REF!</definedName>
    <definedName name="empl_prog1">#REF!</definedName>
    <definedName name="empl_prog2">#REF!</definedName>
    <definedName name="empl_prog3">#REF!</definedName>
    <definedName name="empl_prog4">#REF!</definedName>
    <definedName name="empl_prog5">#REF!</definedName>
    <definedName name="empl_ptgt1">#REF!</definedName>
    <definedName name="empl_ptgt2">#REF!</definedName>
    <definedName name="empl_ptgt3">#REF!</definedName>
    <definedName name="empl_ptgt4">#REF!</definedName>
    <definedName name="empl_ptgt5">#REF!</definedName>
    <definedName name="empl_pwt1">#REF!</definedName>
    <definedName name="empl_pwt2">#REF!</definedName>
    <definedName name="empl_pwt3">#REF!</definedName>
    <definedName name="empl_pwt4">#REF!</definedName>
    <definedName name="empl_pwt5">#REF!</definedName>
    <definedName name="empl_revw_id">#REF!</definedName>
    <definedName name="empl_summ">#REF!</definedName>
    <definedName name="empl_wl">#REF!</definedName>
    <definedName name="employer">#REF!</definedName>
    <definedName name="End_A_extension_trigger">'[87]Financing Assumptions'!$B$85</definedName>
    <definedName name="End_A_trigger">'[87]Financing Assumptions'!$B$81</definedName>
    <definedName name="End_Bal" localSheetId="5">#REF!</definedName>
    <definedName name="End_Bal">#REF!</definedName>
    <definedName name="end_of_guarantee">'[87]Financing Assumptions'!$B$90</definedName>
    <definedName name="ENDEDRUCK">[174]Hic_150EOffice!#REF!</definedName>
    <definedName name="endhome" localSheetId="5">#REF!</definedName>
    <definedName name="endhome">#REF!</definedName>
    <definedName name="Ending_Balance">#N/A</definedName>
    <definedName name="eng_ev" localSheetId="5">#REF!</definedName>
    <definedName name="eng_ev">#REF!</definedName>
    <definedName name="Eng_Hrs" localSheetId="8">#REF!</definedName>
    <definedName name="Eng_Hrs" localSheetId="5">#REF!</definedName>
    <definedName name="Eng_Hrs" localSheetId="10">#REF!</definedName>
    <definedName name="Eng_Hrs">#REF!</definedName>
    <definedName name="Eng_Rev" localSheetId="8">#REF!</definedName>
    <definedName name="Eng_Rev" localSheetId="10">#REF!</definedName>
    <definedName name="Eng_Rev">#REF!</definedName>
    <definedName name="EngAddress">#REF!</definedName>
    <definedName name="EngAddress_4">#REF!</definedName>
    <definedName name="EngAddress_4_1">#REF!</definedName>
    <definedName name="EngAddress_6">#REF!</definedName>
    <definedName name="EngCity">#REF!</definedName>
    <definedName name="EngCity_4">#REF!</definedName>
    <definedName name="EngCity_4_1">#REF!</definedName>
    <definedName name="EngCity_6">#REF!</definedName>
    <definedName name="Engineering">#REF!</definedName>
    <definedName name="EngineeringCost">#REF!</definedName>
    <definedName name="EngName">#REF!</definedName>
    <definedName name="EngName_4">#REF!</definedName>
    <definedName name="EngName_4_1">#REF!</definedName>
    <definedName name="EngName_6">#REF!</definedName>
    <definedName name="EngPostal">#REF!</definedName>
    <definedName name="EngPostal_4">#REF!</definedName>
    <definedName name="EngPostal_4_1">#REF!</definedName>
    <definedName name="EngPostal_6">#REF!</definedName>
    <definedName name="EngPrio">#REF!</definedName>
    <definedName name="EngPrio_4">#REF!</definedName>
    <definedName name="EngPrio_4_1">#REF!</definedName>
    <definedName name="EngPrio_6">#REF!</definedName>
    <definedName name="EngPrio_Text">#REF!</definedName>
    <definedName name="EngPrio_Text_4">#REF!</definedName>
    <definedName name="EngPrio_Text_4_1">#REF!</definedName>
    <definedName name="EngPrio_Text_6">#REF!</definedName>
    <definedName name="EngState">#REF!</definedName>
    <definedName name="EngState_4">#REF!</definedName>
    <definedName name="EngState_4_1">#REF!</definedName>
    <definedName name="EngState_6">#REF!</definedName>
    <definedName name="engstone">[57]Flooring!$N$98</definedName>
    <definedName name="EOL" localSheetId="8">#REF!</definedName>
    <definedName name="EOL" localSheetId="5">#REF!</definedName>
    <definedName name="EOL" localSheetId="10">#REF!</definedName>
    <definedName name="EOL">#REF!</definedName>
    <definedName name="EOTLAST" localSheetId="5">#REF!</definedName>
    <definedName name="EOTLAST">#REF!</definedName>
    <definedName name="EQP_CODE" localSheetId="8">#REF!</definedName>
    <definedName name="EQP_CODE" localSheetId="10">#REF!</definedName>
    <definedName name="EQP_CODE">#REF!</definedName>
    <definedName name="equip">#REF!</definedName>
    <definedName name="EQUIP70_CITY" localSheetId="8">#REF!</definedName>
    <definedName name="EQUIP70_CITY" localSheetId="10">#REF!</definedName>
    <definedName name="EQUIP70_CITY">#REF!</definedName>
    <definedName name="EQUIP70_ESC" localSheetId="8">#REF!</definedName>
    <definedName name="EQUIP70_ESC" localSheetId="10">#REF!</definedName>
    <definedName name="EQUIP70_ESC">#REF!</definedName>
    <definedName name="EQUIP70_HRS" localSheetId="8">#REF!</definedName>
    <definedName name="EQUIP70_HRS" localSheetId="10">#REF!</definedName>
    <definedName name="EQUIP70_HRS">#REF!</definedName>
    <definedName name="EQUIP70_LAB" localSheetId="8">#REF!</definedName>
    <definedName name="EQUIP70_LAB" localSheetId="10">#REF!</definedName>
    <definedName name="EQUIP70_LAB">#REF!</definedName>
    <definedName name="EQUIP70_MAT" localSheetId="8">#REF!</definedName>
    <definedName name="EQUIP70_MAT" localSheetId="10">#REF!</definedName>
    <definedName name="EQUIP70_MAT">#REF!</definedName>
    <definedName name="EQUIP70_OLD_CITY" localSheetId="8">#REF!</definedName>
    <definedName name="EQUIP70_OLD_CITY" localSheetId="10">#REF!</definedName>
    <definedName name="EQUIP70_OLD_CITY">#REF!</definedName>
    <definedName name="EQUIP70_OLD_ESC" localSheetId="8">#REF!</definedName>
    <definedName name="EQUIP70_OLD_ESC" localSheetId="10">#REF!</definedName>
    <definedName name="EQUIP70_OLD_ESC">#REF!</definedName>
    <definedName name="EQUIP70_OLD_PROD" localSheetId="8">#REF!</definedName>
    <definedName name="EQUIP70_OLD_PROD" localSheetId="10">#REF!</definedName>
    <definedName name="EQUIP70_OLD_PROD">#REF!</definedName>
    <definedName name="EQUIP70_OLD_WAGE" localSheetId="8">#REF!</definedName>
    <definedName name="EQUIP70_OLD_WAGE" localSheetId="10">#REF!</definedName>
    <definedName name="EQUIP70_OLD_WAGE">#REF!</definedName>
    <definedName name="EQUIP70_PROD" localSheetId="8">#REF!</definedName>
    <definedName name="EQUIP70_PROD" localSheetId="10">#REF!</definedName>
    <definedName name="EQUIP70_PROD">#REF!</definedName>
    <definedName name="EQUIP70_SC" localSheetId="8">#REF!</definedName>
    <definedName name="EQUIP70_SC" localSheetId="10">#REF!</definedName>
    <definedName name="EQUIP70_SC">#REF!</definedName>
    <definedName name="EQUIP70_SCHRS" localSheetId="8">#REF!</definedName>
    <definedName name="EQUIP70_SCHRS" localSheetId="10">#REF!</definedName>
    <definedName name="EQUIP70_SCHRS">#REF!</definedName>
    <definedName name="EQUIP70_TOT" localSheetId="8">#REF!</definedName>
    <definedName name="EQUIP70_TOT" localSheetId="10">#REF!</definedName>
    <definedName name="EQUIP70_TOT">#REF!</definedName>
    <definedName name="EQUIP70_WAGE" localSheetId="8">#REF!</definedName>
    <definedName name="EQUIP70_WAGE" localSheetId="10">#REF!</definedName>
    <definedName name="EQUIP70_WAGE">#REF!</definedName>
    <definedName name="Equipment">#REF!</definedName>
    <definedName name="Equity_before_debt?">'[87]Financing Assumptions'!$B$78</definedName>
    <definedName name="equity_shares">'[87]Equity shares analysis'!$A$18:$BV$30</definedName>
    <definedName name="EquityYield" localSheetId="8">#REF!</definedName>
    <definedName name="EquityYield" localSheetId="5">#REF!</definedName>
    <definedName name="EquityYield" localSheetId="10">#REF!</definedName>
    <definedName name="EquityYield">#REF!</definedName>
    <definedName name="er" localSheetId="8" hidden="1">{#N/A,#N/A,FALSE,"SumG";#N/A,#N/A,FALSE,"ElecG";#N/A,#N/A,FALSE,"MechG";#N/A,#N/A,FALSE,"GeotG";#N/A,#N/A,FALSE,"PrcsG";#N/A,#N/A,FALSE,"TunnG";#N/A,#N/A,FALSE,"CivlG";#N/A,#N/A,FALSE,"NtwkG";#N/A,#N/A,FALSE,"EstgG";#N/A,#N/A,FALSE,"PEngG"}</definedName>
    <definedName name="ER" localSheetId="5">#REF!</definedName>
    <definedName name="er" localSheetId="10" hidden="1">{#N/A,#N/A,FALSE,"SumG";#N/A,#N/A,FALSE,"ElecG";#N/A,#N/A,FALSE,"MechG";#N/A,#N/A,FALSE,"GeotG";#N/A,#N/A,FALSE,"PrcsG";#N/A,#N/A,FALSE,"TunnG";#N/A,#N/A,FALSE,"CivlG";#N/A,#N/A,FALSE,"NtwkG";#N/A,#N/A,FALSE,"EstgG";#N/A,#N/A,FALSE,"PEngG"}</definedName>
    <definedName name="ER">#REF!</definedName>
    <definedName name="ere" localSheetId="5">[78]Detail!#REF!</definedName>
    <definedName name="ere">[78]Detail!#REF!</definedName>
    <definedName name="Erection_Cost" localSheetId="5">#REF!</definedName>
    <definedName name="Erection_Cost">#REF!</definedName>
    <definedName name="Erection_Sales" localSheetId="5">#REF!</definedName>
    <definedName name="Erection_Sales">#REF!</definedName>
    <definedName name="ergaghag" localSheetId="8" hidden="1">{#N/A,#N/A,TRUE,"Cover";#N/A,#N/A,TRUE,"Conts";#N/A,#N/A,TRUE,"VOS";#N/A,#N/A,TRUE,"Warrington";#N/A,#N/A,TRUE,"Widnes"}</definedName>
    <definedName name="ergaghag" localSheetId="3" hidden="1">{#N/A,#N/A,TRUE,"Cover";#N/A,#N/A,TRUE,"Conts";#N/A,#N/A,TRUE,"VOS";#N/A,#N/A,TRUE,"Warrington";#N/A,#N/A,TRUE,"Widnes"}</definedName>
    <definedName name="ergaghag" localSheetId="5" hidden="1">{#N/A,#N/A,TRUE,"Cover";#N/A,#N/A,TRUE,"Conts";#N/A,#N/A,TRUE,"VOS";#N/A,#N/A,TRUE,"Warrington";#N/A,#N/A,TRUE,"Widnes"}</definedName>
    <definedName name="ergaghag" localSheetId="10" hidden="1">{#N/A,#N/A,TRUE,"Cover";#N/A,#N/A,TRUE,"Conts";#N/A,#N/A,TRUE,"VOS";#N/A,#N/A,TRUE,"Warrington";#N/A,#N/A,TRUE,"Widnes"}</definedName>
    <definedName name="ergaghag" hidden="1">{#N/A,#N/A,TRUE,"Cover";#N/A,#N/A,TRUE,"Conts";#N/A,#N/A,TRUE,"VOS";#N/A,#N/A,TRUE,"Warrington";#N/A,#N/A,TRUE,"Widnes"}</definedName>
    <definedName name="ergaghag_2" localSheetId="3" hidden="1">{#N/A,#N/A,TRUE,"Cover";#N/A,#N/A,TRUE,"Conts";#N/A,#N/A,TRUE,"VOS";#N/A,#N/A,TRUE,"Warrington";#N/A,#N/A,TRUE,"Widnes"}</definedName>
    <definedName name="ergaghag_2" localSheetId="5" hidden="1">{#N/A,#N/A,TRUE,"Cover";#N/A,#N/A,TRUE,"Conts";#N/A,#N/A,TRUE,"VOS";#N/A,#N/A,TRUE,"Warrington";#N/A,#N/A,TRUE,"Widnes"}</definedName>
    <definedName name="ergaghag_2" hidden="1">{#N/A,#N/A,TRUE,"Cover";#N/A,#N/A,TRUE,"Conts";#N/A,#N/A,TRUE,"VOS";#N/A,#N/A,TRUE,"Warrington";#N/A,#N/A,TRUE,"Widnes"}</definedName>
    <definedName name="ergaghag_3" localSheetId="3" hidden="1">{#N/A,#N/A,TRUE,"Cover";#N/A,#N/A,TRUE,"Conts";#N/A,#N/A,TRUE,"VOS";#N/A,#N/A,TRUE,"Warrington";#N/A,#N/A,TRUE,"Widnes"}</definedName>
    <definedName name="ergaghag_3" localSheetId="5" hidden="1">{#N/A,#N/A,TRUE,"Cover";#N/A,#N/A,TRUE,"Conts";#N/A,#N/A,TRUE,"VOS";#N/A,#N/A,TRUE,"Warrington";#N/A,#N/A,TRUE,"Widnes"}</definedName>
    <definedName name="ergaghag_3" hidden="1">{#N/A,#N/A,TRUE,"Cover";#N/A,#N/A,TRUE,"Conts";#N/A,#N/A,TRUE,"VOS";#N/A,#N/A,TRUE,"Warrington";#N/A,#N/A,TRUE,"Widnes"}</definedName>
    <definedName name="ergaghag_4" localSheetId="3" hidden="1">{#N/A,#N/A,TRUE,"Cover";#N/A,#N/A,TRUE,"Conts";#N/A,#N/A,TRUE,"VOS";#N/A,#N/A,TRUE,"Warrington";#N/A,#N/A,TRUE,"Widnes"}</definedName>
    <definedName name="ergaghag_4" localSheetId="5" hidden="1">{#N/A,#N/A,TRUE,"Cover";#N/A,#N/A,TRUE,"Conts";#N/A,#N/A,TRUE,"VOS";#N/A,#N/A,TRUE,"Warrington";#N/A,#N/A,TRUE,"Widnes"}</definedName>
    <definedName name="ergaghag_4" hidden="1">{#N/A,#N/A,TRUE,"Cover";#N/A,#N/A,TRUE,"Conts";#N/A,#N/A,TRUE,"VOS";#N/A,#N/A,TRUE,"Warrington";#N/A,#N/A,TRUE,"Widnes"}</definedName>
    <definedName name="ergaghag_5" localSheetId="3" hidden="1">{#N/A,#N/A,TRUE,"Cover";#N/A,#N/A,TRUE,"Conts";#N/A,#N/A,TRUE,"VOS";#N/A,#N/A,TRUE,"Warrington";#N/A,#N/A,TRUE,"Widnes"}</definedName>
    <definedName name="ergaghag_5" localSheetId="5" hidden="1">{#N/A,#N/A,TRUE,"Cover";#N/A,#N/A,TRUE,"Conts";#N/A,#N/A,TRUE,"VOS";#N/A,#N/A,TRUE,"Warrington";#N/A,#N/A,TRUE,"Widnes"}</definedName>
    <definedName name="ergaghag_5" hidden="1">{#N/A,#N/A,TRUE,"Cover";#N/A,#N/A,TRUE,"Conts";#N/A,#N/A,TRUE,"VOS";#N/A,#N/A,TRUE,"Warrington";#N/A,#N/A,TRUE,"Widnes"}</definedName>
    <definedName name="ergega" localSheetId="8" hidden="1">{#N/A,#N/A,TRUE,"Cover";#N/A,#N/A,TRUE,"Conts";#N/A,#N/A,TRUE,"VOS";#N/A,#N/A,TRUE,"Warrington";#N/A,#N/A,TRUE,"Widnes"}</definedName>
    <definedName name="ergega" localSheetId="3" hidden="1">{#N/A,#N/A,TRUE,"Cover";#N/A,#N/A,TRUE,"Conts";#N/A,#N/A,TRUE,"VOS";#N/A,#N/A,TRUE,"Warrington";#N/A,#N/A,TRUE,"Widnes"}</definedName>
    <definedName name="ergega" localSheetId="5" hidden="1">{#N/A,#N/A,TRUE,"Cover";#N/A,#N/A,TRUE,"Conts";#N/A,#N/A,TRUE,"VOS";#N/A,#N/A,TRUE,"Warrington";#N/A,#N/A,TRUE,"Widnes"}</definedName>
    <definedName name="ergega" localSheetId="10" hidden="1">{#N/A,#N/A,TRUE,"Cover";#N/A,#N/A,TRUE,"Conts";#N/A,#N/A,TRUE,"VOS";#N/A,#N/A,TRUE,"Warrington";#N/A,#N/A,TRUE,"Widnes"}</definedName>
    <definedName name="ergega" hidden="1">{#N/A,#N/A,TRUE,"Cover";#N/A,#N/A,TRUE,"Conts";#N/A,#N/A,TRUE,"VOS";#N/A,#N/A,TRUE,"Warrington";#N/A,#N/A,TRUE,"Widnes"}</definedName>
    <definedName name="ergega_2" localSheetId="3" hidden="1">{#N/A,#N/A,TRUE,"Cover";#N/A,#N/A,TRUE,"Conts";#N/A,#N/A,TRUE,"VOS";#N/A,#N/A,TRUE,"Warrington";#N/A,#N/A,TRUE,"Widnes"}</definedName>
    <definedName name="ergega_2" localSheetId="5" hidden="1">{#N/A,#N/A,TRUE,"Cover";#N/A,#N/A,TRUE,"Conts";#N/A,#N/A,TRUE,"VOS";#N/A,#N/A,TRUE,"Warrington";#N/A,#N/A,TRUE,"Widnes"}</definedName>
    <definedName name="ergega_2" hidden="1">{#N/A,#N/A,TRUE,"Cover";#N/A,#N/A,TRUE,"Conts";#N/A,#N/A,TRUE,"VOS";#N/A,#N/A,TRUE,"Warrington";#N/A,#N/A,TRUE,"Widnes"}</definedName>
    <definedName name="ergega_3" localSheetId="3" hidden="1">{#N/A,#N/A,TRUE,"Cover";#N/A,#N/A,TRUE,"Conts";#N/A,#N/A,TRUE,"VOS";#N/A,#N/A,TRUE,"Warrington";#N/A,#N/A,TRUE,"Widnes"}</definedName>
    <definedName name="ergega_3" localSheetId="5" hidden="1">{#N/A,#N/A,TRUE,"Cover";#N/A,#N/A,TRUE,"Conts";#N/A,#N/A,TRUE,"VOS";#N/A,#N/A,TRUE,"Warrington";#N/A,#N/A,TRUE,"Widnes"}</definedName>
    <definedName name="ergega_3" hidden="1">{#N/A,#N/A,TRUE,"Cover";#N/A,#N/A,TRUE,"Conts";#N/A,#N/A,TRUE,"VOS";#N/A,#N/A,TRUE,"Warrington";#N/A,#N/A,TRUE,"Widnes"}</definedName>
    <definedName name="ergega_4" localSheetId="3" hidden="1">{#N/A,#N/A,TRUE,"Cover";#N/A,#N/A,TRUE,"Conts";#N/A,#N/A,TRUE,"VOS";#N/A,#N/A,TRUE,"Warrington";#N/A,#N/A,TRUE,"Widnes"}</definedName>
    <definedName name="ergega_4" localSheetId="5" hidden="1">{#N/A,#N/A,TRUE,"Cover";#N/A,#N/A,TRUE,"Conts";#N/A,#N/A,TRUE,"VOS";#N/A,#N/A,TRUE,"Warrington";#N/A,#N/A,TRUE,"Widnes"}</definedName>
    <definedName name="ergega_4" hidden="1">{#N/A,#N/A,TRUE,"Cover";#N/A,#N/A,TRUE,"Conts";#N/A,#N/A,TRUE,"VOS";#N/A,#N/A,TRUE,"Warrington";#N/A,#N/A,TRUE,"Widnes"}</definedName>
    <definedName name="ergega_5" localSheetId="3" hidden="1">{#N/A,#N/A,TRUE,"Cover";#N/A,#N/A,TRUE,"Conts";#N/A,#N/A,TRUE,"VOS";#N/A,#N/A,TRUE,"Warrington";#N/A,#N/A,TRUE,"Widnes"}</definedName>
    <definedName name="ergega_5" localSheetId="5" hidden="1">{#N/A,#N/A,TRUE,"Cover";#N/A,#N/A,TRUE,"Conts";#N/A,#N/A,TRUE,"VOS";#N/A,#N/A,TRUE,"Warrington";#N/A,#N/A,TRUE,"Widnes"}</definedName>
    <definedName name="ergega_5" hidden="1">{#N/A,#N/A,TRUE,"Cover";#N/A,#N/A,TRUE,"Conts";#N/A,#N/A,TRUE,"VOS";#N/A,#N/A,TRUE,"Warrington";#N/A,#N/A,TRUE,"Widnes"}</definedName>
    <definedName name="ergtaeg" localSheetId="8" hidden="1">{#N/A,#N/A,TRUE,"Cover";#N/A,#N/A,TRUE,"Conts";#N/A,#N/A,TRUE,"VOS";#N/A,#N/A,TRUE,"Warrington";#N/A,#N/A,TRUE,"Widnes"}</definedName>
    <definedName name="ergtaeg" localSheetId="3" hidden="1">{#N/A,#N/A,TRUE,"Cover";#N/A,#N/A,TRUE,"Conts";#N/A,#N/A,TRUE,"VOS";#N/A,#N/A,TRUE,"Warrington";#N/A,#N/A,TRUE,"Widnes"}</definedName>
    <definedName name="ergtaeg" localSheetId="5" hidden="1">{#N/A,#N/A,TRUE,"Cover";#N/A,#N/A,TRUE,"Conts";#N/A,#N/A,TRUE,"VOS";#N/A,#N/A,TRUE,"Warrington";#N/A,#N/A,TRUE,"Widnes"}</definedName>
    <definedName name="ergtaeg" localSheetId="10" hidden="1">{#N/A,#N/A,TRUE,"Cover";#N/A,#N/A,TRUE,"Conts";#N/A,#N/A,TRUE,"VOS";#N/A,#N/A,TRUE,"Warrington";#N/A,#N/A,TRUE,"Widnes"}</definedName>
    <definedName name="ergtaeg" hidden="1">{#N/A,#N/A,TRUE,"Cover";#N/A,#N/A,TRUE,"Conts";#N/A,#N/A,TRUE,"VOS";#N/A,#N/A,TRUE,"Warrington";#N/A,#N/A,TRUE,"Widnes"}</definedName>
    <definedName name="ergtaeg_2" localSheetId="3" hidden="1">{#N/A,#N/A,TRUE,"Cover";#N/A,#N/A,TRUE,"Conts";#N/A,#N/A,TRUE,"VOS";#N/A,#N/A,TRUE,"Warrington";#N/A,#N/A,TRUE,"Widnes"}</definedName>
    <definedName name="ergtaeg_2" localSheetId="5" hidden="1">{#N/A,#N/A,TRUE,"Cover";#N/A,#N/A,TRUE,"Conts";#N/A,#N/A,TRUE,"VOS";#N/A,#N/A,TRUE,"Warrington";#N/A,#N/A,TRUE,"Widnes"}</definedName>
    <definedName name="ergtaeg_2" hidden="1">{#N/A,#N/A,TRUE,"Cover";#N/A,#N/A,TRUE,"Conts";#N/A,#N/A,TRUE,"VOS";#N/A,#N/A,TRUE,"Warrington";#N/A,#N/A,TRUE,"Widnes"}</definedName>
    <definedName name="ergtaeg_3" localSheetId="3" hidden="1">{#N/A,#N/A,TRUE,"Cover";#N/A,#N/A,TRUE,"Conts";#N/A,#N/A,TRUE,"VOS";#N/A,#N/A,TRUE,"Warrington";#N/A,#N/A,TRUE,"Widnes"}</definedName>
    <definedName name="ergtaeg_3" localSheetId="5" hidden="1">{#N/A,#N/A,TRUE,"Cover";#N/A,#N/A,TRUE,"Conts";#N/A,#N/A,TRUE,"VOS";#N/A,#N/A,TRUE,"Warrington";#N/A,#N/A,TRUE,"Widnes"}</definedName>
    <definedName name="ergtaeg_3" hidden="1">{#N/A,#N/A,TRUE,"Cover";#N/A,#N/A,TRUE,"Conts";#N/A,#N/A,TRUE,"VOS";#N/A,#N/A,TRUE,"Warrington";#N/A,#N/A,TRUE,"Widnes"}</definedName>
    <definedName name="ergtaeg_4" localSheetId="3" hidden="1">{#N/A,#N/A,TRUE,"Cover";#N/A,#N/A,TRUE,"Conts";#N/A,#N/A,TRUE,"VOS";#N/A,#N/A,TRUE,"Warrington";#N/A,#N/A,TRUE,"Widnes"}</definedName>
    <definedName name="ergtaeg_4" localSheetId="5" hidden="1">{#N/A,#N/A,TRUE,"Cover";#N/A,#N/A,TRUE,"Conts";#N/A,#N/A,TRUE,"VOS";#N/A,#N/A,TRUE,"Warrington";#N/A,#N/A,TRUE,"Widnes"}</definedName>
    <definedName name="ergtaeg_4" hidden="1">{#N/A,#N/A,TRUE,"Cover";#N/A,#N/A,TRUE,"Conts";#N/A,#N/A,TRUE,"VOS";#N/A,#N/A,TRUE,"Warrington";#N/A,#N/A,TRUE,"Widnes"}</definedName>
    <definedName name="ergtaeg_5" localSheetId="3" hidden="1">{#N/A,#N/A,TRUE,"Cover";#N/A,#N/A,TRUE,"Conts";#N/A,#N/A,TRUE,"VOS";#N/A,#N/A,TRUE,"Warrington";#N/A,#N/A,TRUE,"Widnes"}</definedName>
    <definedName name="ergtaeg_5" localSheetId="5" hidden="1">{#N/A,#N/A,TRUE,"Cover";#N/A,#N/A,TRUE,"Conts";#N/A,#N/A,TRUE,"VOS";#N/A,#N/A,TRUE,"Warrington";#N/A,#N/A,TRUE,"Widnes"}</definedName>
    <definedName name="ergtaeg_5" hidden="1">{#N/A,#N/A,TRUE,"Cover";#N/A,#N/A,TRUE,"Conts";#N/A,#N/A,TRUE,"VOS";#N/A,#N/A,TRUE,"Warrington";#N/A,#N/A,TRUE,"Widnes"}</definedName>
    <definedName name="erqwr">[175]Calendar!$C$14:$I$14,[175]Calendar!$L$14:$R$14,[175]Calendar!$U$14:$AA$14,[175]Calendar!$U$23:$AA$23,[175]Calendar!$L$23:$R$23,[175]Calendar!$C$23:$I$23,[175]Calendar!$U$32:$AA$32,[175]Calendar!$L$32:$R$32,[175]Calendar!$C$32:$I$32,[175]Calendar!$U$41:$AA$41,[175]Calendar!$L$41:$R$41,[175]Calendar!$C$41:$I$41</definedName>
    <definedName name="errew" localSheetId="5">[78]Detail!#REF!</definedName>
    <definedName name="errew">[78]Detail!#REF!</definedName>
    <definedName name="Error.message.01">"Item not found in bill"</definedName>
    <definedName name="Error.message.02">"Item not defined"</definedName>
    <definedName name="Erstellen_Leerform_AKABAM" localSheetId="4">[176]!Erstellen_Leerform_AKABAM</definedName>
    <definedName name="Erstellen_Leerform_AKABAM" localSheetId="6">[176]!Erstellen_Leerform_AKABAM</definedName>
    <definedName name="Erstellen_Leerform_AKABAM">[176]!Erstellen_Leerform_AKABAM</definedName>
    <definedName name="ersyy" localSheetId="8" hidden="1">{#N/A,#N/A,TRUE,"Cover";#N/A,#N/A,TRUE,"Conts";#N/A,#N/A,TRUE,"VOS";#N/A,#N/A,TRUE,"Warrington";#N/A,#N/A,TRUE,"Widnes"}</definedName>
    <definedName name="ersyy" localSheetId="3" hidden="1">{#N/A,#N/A,TRUE,"Cover";#N/A,#N/A,TRUE,"Conts";#N/A,#N/A,TRUE,"VOS";#N/A,#N/A,TRUE,"Warrington";#N/A,#N/A,TRUE,"Widnes"}</definedName>
    <definedName name="ersyy" localSheetId="5" hidden="1">{#N/A,#N/A,TRUE,"Cover";#N/A,#N/A,TRUE,"Conts";#N/A,#N/A,TRUE,"VOS";#N/A,#N/A,TRUE,"Warrington";#N/A,#N/A,TRUE,"Widnes"}</definedName>
    <definedName name="ersyy" localSheetId="10" hidden="1">{#N/A,#N/A,TRUE,"Cover";#N/A,#N/A,TRUE,"Conts";#N/A,#N/A,TRUE,"VOS";#N/A,#N/A,TRUE,"Warrington";#N/A,#N/A,TRUE,"Widnes"}</definedName>
    <definedName name="ersyy" hidden="1">{#N/A,#N/A,TRUE,"Cover";#N/A,#N/A,TRUE,"Conts";#N/A,#N/A,TRUE,"VOS";#N/A,#N/A,TRUE,"Warrington";#N/A,#N/A,TRUE,"Widnes"}</definedName>
    <definedName name="ersyy_2" localSheetId="3" hidden="1">{#N/A,#N/A,TRUE,"Cover";#N/A,#N/A,TRUE,"Conts";#N/A,#N/A,TRUE,"VOS";#N/A,#N/A,TRUE,"Warrington";#N/A,#N/A,TRUE,"Widnes"}</definedName>
    <definedName name="ersyy_2" localSheetId="5" hidden="1">{#N/A,#N/A,TRUE,"Cover";#N/A,#N/A,TRUE,"Conts";#N/A,#N/A,TRUE,"VOS";#N/A,#N/A,TRUE,"Warrington";#N/A,#N/A,TRUE,"Widnes"}</definedName>
    <definedName name="ersyy_2" hidden="1">{#N/A,#N/A,TRUE,"Cover";#N/A,#N/A,TRUE,"Conts";#N/A,#N/A,TRUE,"VOS";#N/A,#N/A,TRUE,"Warrington";#N/A,#N/A,TRUE,"Widnes"}</definedName>
    <definedName name="ersyy_3" localSheetId="3" hidden="1">{#N/A,#N/A,TRUE,"Cover";#N/A,#N/A,TRUE,"Conts";#N/A,#N/A,TRUE,"VOS";#N/A,#N/A,TRUE,"Warrington";#N/A,#N/A,TRUE,"Widnes"}</definedName>
    <definedName name="ersyy_3" localSheetId="5" hidden="1">{#N/A,#N/A,TRUE,"Cover";#N/A,#N/A,TRUE,"Conts";#N/A,#N/A,TRUE,"VOS";#N/A,#N/A,TRUE,"Warrington";#N/A,#N/A,TRUE,"Widnes"}</definedName>
    <definedName name="ersyy_3" hidden="1">{#N/A,#N/A,TRUE,"Cover";#N/A,#N/A,TRUE,"Conts";#N/A,#N/A,TRUE,"VOS";#N/A,#N/A,TRUE,"Warrington";#N/A,#N/A,TRUE,"Widnes"}</definedName>
    <definedName name="ersyy_4" localSheetId="3" hidden="1">{#N/A,#N/A,TRUE,"Cover";#N/A,#N/A,TRUE,"Conts";#N/A,#N/A,TRUE,"VOS";#N/A,#N/A,TRUE,"Warrington";#N/A,#N/A,TRUE,"Widnes"}</definedName>
    <definedName name="ersyy_4" localSheetId="5" hidden="1">{#N/A,#N/A,TRUE,"Cover";#N/A,#N/A,TRUE,"Conts";#N/A,#N/A,TRUE,"VOS";#N/A,#N/A,TRUE,"Warrington";#N/A,#N/A,TRUE,"Widnes"}</definedName>
    <definedName name="ersyy_4" hidden="1">{#N/A,#N/A,TRUE,"Cover";#N/A,#N/A,TRUE,"Conts";#N/A,#N/A,TRUE,"VOS";#N/A,#N/A,TRUE,"Warrington";#N/A,#N/A,TRUE,"Widnes"}</definedName>
    <definedName name="ersyy_5" localSheetId="3" hidden="1">{#N/A,#N/A,TRUE,"Cover";#N/A,#N/A,TRUE,"Conts";#N/A,#N/A,TRUE,"VOS";#N/A,#N/A,TRUE,"Warrington";#N/A,#N/A,TRUE,"Widnes"}</definedName>
    <definedName name="ersyy_5" localSheetId="5" hidden="1">{#N/A,#N/A,TRUE,"Cover";#N/A,#N/A,TRUE,"Conts";#N/A,#N/A,TRUE,"VOS";#N/A,#N/A,TRUE,"Warrington";#N/A,#N/A,TRUE,"Widnes"}</definedName>
    <definedName name="ersyy_5" hidden="1">{#N/A,#N/A,TRUE,"Cover";#N/A,#N/A,TRUE,"Conts";#N/A,#N/A,TRUE,"VOS";#N/A,#N/A,TRUE,"Warrington";#N/A,#N/A,TRUE,"Widnes"}</definedName>
    <definedName name="ertertyry" localSheetId="8" hidden="1">{#N/A,#N/A,TRUE,"Cover";#N/A,#N/A,TRUE,"Conts";#N/A,#N/A,TRUE,"VOS";#N/A,#N/A,TRUE,"Warrington";#N/A,#N/A,TRUE,"Widnes"}</definedName>
    <definedName name="ertertyry" localSheetId="3" hidden="1">{#N/A,#N/A,TRUE,"Cover";#N/A,#N/A,TRUE,"Conts";#N/A,#N/A,TRUE,"VOS";#N/A,#N/A,TRUE,"Warrington";#N/A,#N/A,TRUE,"Widnes"}</definedName>
    <definedName name="ertertyry" localSheetId="5" hidden="1">{#N/A,#N/A,TRUE,"Cover";#N/A,#N/A,TRUE,"Conts";#N/A,#N/A,TRUE,"VOS";#N/A,#N/A,TRUE,"Warrington";#N/A,#N/A,TRUE,"Widnes"}</definedName>
    <definedName name="ertertyry" localSheetId="10" hidden="1">{#N/A,#N/A,TRUE,"Cover";#N/A,#N/A,TRUE,"Conts";#N/A,#N/A,TRUE,"VOS";#N/A,#N/A,TRUE,"Warrington";#N/A,#N/A,TRUE,"Widnes"}</definedName>
    <definedName name="ertertyry" hidden="1">{#N/A,#N/A,TRUE,"Cover";#N/A,#N/A,TRUE,"Conts";#N/A,#N/A,TRUE,"VOS";#N/A,#N/A,TRUE,"Warrington";#N/A,#N/A,TRUE,"Widnes"}</definedName>
    <definedName name="ertertyry_2" localSheetId="3" hidden="1">{#N/A,#N/A,TRUE,"Cover";#N/A,#N/A,TRUE,"Conts";#N/A,#N/A,TRUE,"VOS";#N/A,#N/A,TRUE,"Warrington";#N/A,#N/A,TRUE,"Widnes"}</definedName>
    <definedName name="ertertyry_2" localSheetId="5" hidden="1">{#N/A,#N/A,TRUE,"Cover";#N/A,#N/A,TRUE,"Conts";#N/A,#N/A,TRUE,"VOS";#N/A,#N/A,TRUE,"Warrington";#N/A,#N/A,TRUE,"Widnes"}</definedName>
    <definedName name="ertertyry_2" hidden="1">{#N/A,#N/A,TRUE,"Cover";#N/A,#N/A,TRUE,"Conts";#N/A,#N/A,TRUE,"VOS";#N/A,#N/A,TRUE,"Warrington";#N/A,#N/A,TRUE,"Widnes"}</definedName>
    <definedName name="ertertyry_3" localSheetId="3" hidden="1">{#N/A,#N/A,TRUE,"Cover";#N/A,#N/A,TRUE,"Conts";#N/A,#N/A,TRUE,"VOS";#N/A,#N/A,TRUE,"Warrington";#N/A,#N/A,TRUE,"Widnes"}</definedName>
    <definedName name="ertertyry_3" localSheetId="5" hidden="1">{#N/A,#N/A,TRUE,"Cover";#N/A,#N/A,TRUE,"Conts";#N/A,#N/A,TRUE,"VOS";#N/A,#N/A,TRUE,"Warrington";#N/A,#N/A,TRUE,"Widnes"}</definedName>
    <definedName name="ertertyry_3" hidden="1">{#N/A,#N/A,TRUE,"Cover";#N/A,#N/A,TRUE,"Conts";#N/A,#N/A,TRUE,"VOS";#N/A,#N/A,TRUE,"Warrington";#N/A,#N/A,TRUE,"Widnes"}</definedName>
    <definedName name="ertertyry_4" localSheetId="3" hidden="1">{#N/A,#N/A,TRUE,"Cover";#N/A,#N/A,TRUE,"Conts";#N/A,#N/A,TRUE,"VOS";#N/A,#N/A,TRUE,"Warrington";#N/A,#N/A,TRUE,"Widnes"}</definedName>
    <definedName name="ertertyry_4" localSheetId="5" hidden="1">{#N/A,#N/A,TRUE,"Cover";#N/A,#N/A,TRUE,"Conts";#N/A,#N/A,TRUE,"VOS";#N/A,#N/A,TRUE,"Warrington";#N/A,#N/A,TRUE,"Widnes"}</definedName>
    <definedName name="ertertyry_4" hidden="1">{#N/A,#N/A,TRUE,"Cover";#N/A,#N/A,TRUE,"Conts";#N/A,#N/A,TRUE,"VOS";#N/A,#N/A,TRUE,"Warrington";#N/A,#N/A,TRUE,"Widnes"}</definedName>
    <definedName name="ertertyry_5" localSheetId="3" hidden="1">{#N/A,#N/A,TRUE,"Cover";#N/A,#N/A,TRUE,"Conts";#N/A,#N/A,TRUE,"VOS";#N/A,#N/A,TRUE,"Warrington";#N/A,#N/A,TRUE,"Widnes"}</definedName>
    <definedName name="ertertyry_5" localSheetId="5" hidden="1">{#N/A,#N/A,TRUE,"Cover";#N/A,#N/A,TRUE,"Conts";#N/A,#N/A,TRUE,"VOS";#N/A,#N/A,TRUE,"Warrington";#N/A,#N/A,TRUE,"Widnes"}</definedName>
    <definedName name="ertertyry_5" hidden="1">{#N/A,#N/A,TRUE,"Cover";#N/A,#N/A,TRUE,"Conts";#N/A,#N/A,TRUE,"VOS";#N/A,#N/A,TRUE,"Warrington";#N/A,#N/A,TRUE,"Widnes"}</definedName>
    <definedName name="erterydrutru" localSheetId="8" hidden="1">{#N/A,#N/A,TRUE,"Cover";#N/A,#N/A,TRUE,"Conts";#N/A,#N/A,TRUE,"VOS";#N/A,#N/A,TRUE,"Warrington";#N/A,#N/A,TRUE,"Widnes"}</definedName>
    <definedName name="erterydrutru" localSheetId="3" hidden="1">{#N/A,#N/A,TRUE,"Cover";#N/A,#N/A,TRUE,"Conts";#N/A,#N/A,TRUE,"VOS";#N/A,#N/A,TRUE,"Warrington";#N/A,#N/A,TRUE,"Widnes"}</definedName>
    <definedName name="erterydrutru" localSheetId="5" hidden="1">{#N/A,#N/A,TRUE,"Cover";#N/A,#N/A,TRUE,"Conts";#N/A,#N/A,TRUE,"VOS";#N/A,#N/A,TRUE,"Warrington";#N/A,#N/A,TRUE,"Widnes"}</definedName>
    <definedName name="erterydrutru" localSheetId="10" hidden="1">{#N/A,#N/A,TRUE,"Cover";#N/A,#N/A,TRUE,"Conts";#N/A,#N/A,TRUE,"VOS";#N/A,#N/A,TRUE,"Warrington";#N/A,#N/A,TRUE,"Widnes"}</definedName>
    <definedName name="erterydrutru" hidden="1">{#N/A,#N/A,TRUE,"Cover";#N/A,#N/A,TRUE,"Conts";#N/A,#N/A,TRUE,"VOS";#N/A,#N/A,TRUE,"Warrington";#N/A,#N/A,TRUE,"Widnes"}</definedName>
    <definedName name="erterydrutru_2" localSheetId="3" hidden="1">{#N/A,#N/A,TRUE,"Cover";#N/A,#N/A,TRUE,"Conts";#N/A,#N/A,TRUE,"VOS";#N/A,#N/A,TRUE,"Warrington";#N/A,#N/A,TRUE,"Widnes"}</definedName>
    <definedName name="erterydrutru_2" localSheetId="5" hidden="1">{#N/A,#N/A,TRUE,"Cover";#N/A,#N/A,TRUE,"Conts";#N/A,#N/A,TRUE,"VOS";#N/A,#N/A,TRUE,"Warrington";#N/A,#N/A,TRUE,"Widnes"}</definedName>
    <definedName name="erterydrutru_2" hidden="1">{#N/A,#N/A,TRUE,"Cover";#N/A,#N/A,TRUE,"Conts";#N/A,#N/A,TRUE,"VOS";#N/A,#N/A,TRUE,"Warrington";#N/A,#N/A,TRUE,"Widnes"}</definedName>
    <definedName name="erterydrutru_3" localSheetId="3" hidden="1">{#N/A,#N/A,TRUE,"Cover";#N/A,#N/A,TRUE,"Conts";#N/A,#N/A,TRUE,"VOS";#N/A,#N/A,TRUE,"Warrington";#N/A,#N/A,TRUE,"Widnes"}</definedName>
    <definedName name="erterydrutru_3" localSheetId="5" hidden="1">{#N/A,#N/A,TRUE,"Cover";#N/A,#N/A,TRUE,"Conts";#N/A,#N/A,TRUE,"VOS";#N/A,#N/A,TRUE,"Warrington";#N/A,#N/A,TRUE,"Widnes"}</definedName>
    <definedName name="erterydrutru_3" hidden="1">{#N/A,#N/A,TRUE,"Cover";#N/A,#N/A,TRUE,"Conts";#N/A,#N/A,TRUE,"VOS";#N/A,#N/A,TRUE,"Warrington";#N/A,#N/A,TRUE,"Widnes"}</definedName>
    <definedName name="erterydrutru_4" localSheetId="3" hidden="1">{#N/A,#N/A,TRUE,"Cover";#N/A,#N/A,TRUE,"Conts";#N/A,#N/A,TRUE,"VOS";#N/A,#N/A,TRUE,"Warrington";#N/A,#N/A,TRUE,"Widnes"}</definedName>
    <definedName name="erterydrutru_4" localSheetId="5" hidden="1">{#N/A,#N/A,TRUE,"Cover";#N/A,#N/A,TRUE,"Conts";#N/A,#N/A,TRUE,"VOS";#N/A,#N/A,TRUE,"Warrington";#N/A,#N/A,TRUE,"Widnes"}</definedName>
    <definedName name="erterydrutru_4" hidden="1">{#N/A,#N/A,TRUE,"Cover";#N/A,#N/A,TRUE,"Conts";#N/A,#N/A,TRUE,"VOS";#N/A,#N/A,TRUE,"Warrington";#N/A,#N/A,TRUE,"Widnes"}</definedName>
    <definedName name="erterydrutru_5" localSheetId="3" hidden="1">{#N/A,#N/A,TRUE,"Cover";#N/A,#N/A,TRUE,"Conts";#N/A,#N/A,TRUE,"VOS";#N/A,#N/A,TRUE,"Warrington";#N/A,#N/A,TRUE,"Widnes"}</definedName>
    <definedName name="erterydrutru_5" localSheetId="5" hidden="1">{#N/A,#N/A,TRUE,"Cover";#N/A,#N/A,TRUE,"Conts";#N/A,#N/A,TRUE,"VOS";#N/A,#N/A,TRUE,"Warrington";#N/A,#N/A,TRUE,"Widnes"}</definedName>
    <definedName name="erterydrutru_5" hidden="1">{#N/A,#N/A,TRUE,"Cover";#N/A,#N/A,TRUE,"Conts";#N/A,#N/A,TRUE,"VOS";#N/A,#N/A,TRUE,"Warrington";#N/A,#N/A,TRUE,"Widnes"}</definedName>
    <definedName name="erteysry" localSheetId="8" hidden="1">{#N/A,#N/A,TRUE,"Cover";#N/A,#N/A,TRUE,"Conts";#N/A,#N/A,TRUE,"VOS";#N/A,#N/A,TRUE,"Warrington";#N/A,#N/A,TRUE,"Widnes"}</definedName>
    <definedName name="erteysry" localSheetId="3" hidden="1">{#N/A,#N/A,TRUE,"Cover";#N/A,#N/A,TRUE,"Conts";#N/A,#N/A,TRUE,"VOS";#N/A,#N/A,TRUE,"Warrington";#N/A,#N/A,TRUE,"Widnes"}</definedName>
    <definedName name="erteysry" localSheetId="5" hidden="1">{#N/A,#N/A,TRUE,"Cover";#N/A,#N/A,TRUE,"Conts";#N/A,#N/A,TRUE,"VOS";#N/A,#N/A,TRUE,"Warrington";#N/A,#N/A,TRUE,"Widnes"}</definedName>
    <definedName name="erteysry" localSheetId="10" hidden="1">{#N/A,#N/A,TRUE,"Cover";#N/A,#N/A,TRUE,"Conts";#N/A,#N/A,TRUE,"VOS";#N/A,#N/A,TRUE,"Warrington";#N/A,#N/A,TRUE,"Widnes"}</definedName>
    <definedName name="erteysry" hidden="1">{#N/A,#N/A,TRUE,"Cover";#N/A,#N/A,TRUE,"Conts";#N/A,#N/A,TRUE,"VOS";#N/A,#N/A,TRUE,"Warrington";#N/A,#N/A,TRUE,"Widnes"}</definedName>
    <definedName name="erteysry_2" localSheetId="3" hidden="1">{#N/A,#N/A,TRUE,"Cover";#N/A,#N/A,TRUE,"Conts";#N/A,#N/A,TRUE,"VOS";#N/A,#N/A,TRUE,"Warrington";#N/A,#N/A,TRUE,"Widnes"}</definedName>
    <definedName name="erteysry_2" localSheetId="5" hidden="1">{#N/A,#N/A,TRUE,"Cover";#N/A,#N/A,TRUE,"Conts";#N/A,#N/A,TRUE,"VOS";#N/A,#N/A,TRUE,"Warrington";#N/A,#N/A,TRUE,"Widnes"}</definedName>
    <definedName name="erteysry_2" hidden="1">{#N/A,#N/A,TRUE,"Cover";#N/A,#N/A,TRUE,"Conts";#N/A,#N/A,TRUE,"VOS";#N/A,#N/A,TRUE,"Warrington";#N/A,#N/A,TRUE,"Widnes"}</definedName>
    <definedName name="erteysry_3" localSheetId="3" hidden="1">{#N/A,#N/A,TRUE,"Cover";#N/A,#N/A,TRUE,"Conts";#N/A,#N/A,TRUE,"VOS";#N/A,#N/A,TRUE,"Warrington";#N/A,#N/A,TRUE,"Widnes"}</definedName>
    <definedName name="erteysry_3" localSheetId="5" hidden="1">{#N/A,#N/A,TRUE,"Cover";#N/A,#N/A,TRUE,"Conts";#N/A,#N/A,TRUE,"VOS";#N/A,#N/A,TRUE,"Warrington";#N/A,#N/A,TRUE,"Widnes"}</definedName>
    <definedName name="erteysry_3" hidden="1">{#N/A,#N/A,TRUE,"Cover";#N/A,#N/A,TRUE,"Conts";#N/A,#N/A,TRUE,"VOS";#N/A,#N/A,TRUE,"Warrington";#N/A,#N/A,TRUE,"Widnes"}</definedName>
    <definedName name="erteysry_4" localSheetId="3" hidden="1">{#N/A,#N/A,TRUE,"Cover";#N/A,#N/A,TRUE,"Conts";#N/A,#N/A,TRUE,"VOS";#N/A,#N/A,TRUE,"Warrington";#N/A,#N/A,TRUE,"Widnes"}</definedName>
    <definedName name="erteysry_4" localSheetId="5" hidden="1">{#N/A,#N/A,TRUE,"Cover";#N/A,#N/A,TRUE,"Conts";#N/A,#N/A,TRUE,"VOS";#N/A,#N/A,TRUE,"Warrington";#N/A,#N/A,TRUE,"Widnes"}</definedName>
    <definedName name="erteysry_4" hidden="1">{#N/A,#N/A,TRUE,"Cover";#N/A,#N/A,TRUE,"Conts";#N/A,#N/A,TRUE,"VOS";#N/A,#N/A,TRUE,"Warrington";#N/A,#N/A,TRUE,"Widnes"}</definedName>
    <definedName name="erteysry_5" localSheetId="3" hidden="1">{#N/A,#N/A,TRUE,"Cover";#N/A,#N/A,TRUE,"Conts";#N/A,#N/A,TRUE,"VOS";#N/A,#N/A,TRUE,"Warrington";#N/A,#N/A,TRUE,"Widnes"}</definedName>
    <definedName name="erteysry_5" localSheetId="5" hidden="1">{#N/A,#N/A,TRUE,"Cover";#N/A,#N/A,TRUE,"Conts";#N/A,#N/A,TRUE,"VOS";#N/A,#N/A,TRUE,"Warrington";#N/A,#N/A,TRUE,"Widnes"}</definedName>
    <definedName name="erteysry_5" hidden="1">{#N/A,#N/A,TRUE,"Cover";#N/A,#N/A,TRUE,"Conts";#N/A,#N/A,TRUE,"VOS";#N/A,#N/A,TRUE,"Warrington";#N/A,#N/A,TRUE,"Widnes"}</definedName>
    <definedName name="ertwertewrt6asdr45" localSheetId="5">#REF!</definedName>
    <definedName name="ertwertewrt6asdr45">#REF!</definedName>
    <definedName name="ERW" localSheetId="5">[177]DBs!#REF!</definedName>
    <definedName name="ERW">[177]DBs!#REF!</definedName>
    <definedName name="erwef" localSheetId="3">IF([0]!Loan_Amount*[0]!Interest_Rate*[0]!Loan_Years*[0]!Loan_Start&gt;0,1,0)</definedName>
    <definedName name="erwef" localSheetId="5">IF('Irrigation System Breakdown'!Loan_Amount*'Irrigation System Breakdown'!Interest_Rate*'Irrigation System Breakdown'!Loan_Years*'Irrigation System Breakdown'!Loan_Start&gt;0,1,0)</definedName>
    <definedName name="erwef">IF([0]!Loan_Amount*[0]!Interest_Rate*[0]!Loan_Years*[0]!Loan_Start&gt;0,1,0)</definedName>
    <definedName name="erwefer">#N/A</definedName>
    <definedName name="erygthhbgfhnfg">#N/A</definedName>
    <definedName name="eryr" localSheetId="8" hidden="1">{#N/A,#N/A,TRUE,"Cover";#N/A,#N/A,TRUE,"Conts";#N/A,#N/A,TRUE,"VOS";#N/A,#N/A,TRUE,"Warrington";#N/A,#N/A,TRUE,"Widnes"}</definedName>
    <definedName name="eryr" localSheetId="3" hidden="1">{#N/A,#N/A,TRUE,"Cover";#N/A,#N/A,TRUE,"Conts";#N/A,#N/A,TRUE,"VOS";#N/A,#N/A,TRUE,"Warrington";#N/A,#N/A,TRUE,"Widnes"}</definedName>
    <definedName name="eryr" localSheetId="5" hidden="1">{#N/A,#N/A,TRUE,"Cover";#N/A,#N/A,TRUE,"Conts";#N/A,#N/A,TRUE,"VOS";#N/A,#N/A,TRUE,"Warrington";#N/A,#N/A,TRUE,"Widnes"}</definedName>
    <definedName name="eryr" localSheetId="10" hidden="1">{#N/A,#N/A,TRUE,"Cover";#N/A,#N/A,TRUE,"Conts";#N/A,#N/A,TRUE,"VOS";#N/A,#N/A,TRUE,"Warrington";#N/A,#N/A,TRUE,"Widnes"}</definedName>
    <definedName name="eryr" hidden="1">{#N/A,#N/A,TRUE,"Cover";#N/A,#N/A,TRUE,"Conts";#N/A,#N/A,TRUE,"VOS";#N/A,#N/A,TRUE,"Warrington";#N/A,#N/A,TRUE,"Widnes"}</definedName>
    <definedName name="eryr_2" localSheetId="3" hidden="1">{#N/A,#N/A,TRUE,"Cover";#N/A,#N/A,TRUE,"Conts";#N/A,#N/A,TRUE,"VOS";#N/A,#N/A,TRUE,"Warrington";#N/A,#N/A,TRUE,"Widnes"}</definedName>
    <definedName name="eryr_2" localSheetId="5" hidden="1">{#N/A,#N/A,TRUE,"Cover";#N/A,#N/A,TRUE,"Conts";#N/A,#N/A,TRUE,"VOS";#N/A,#N/A,TRUE,"Warrington";#N/A,#N/A,TRUE,"Widnes"}</definedName>
    <definedName name="eryr_2" hidden="1">{#N/A,#N/A,TRUE,"Cover";#N/A,#N/A,TRUE,"Conts";#N/A,#N/A,TRUE,"VOS";#N/A,#N/A,TRUE,"Warrington";#N/A,#N/A,TRUE,"Widnes"}</definedName>
    <definedName name="eryr_3" localSheetId="3" hidden="1">{#N/A,#N/A,TRUE,"Cover";#N/A,#N/A,TRUE,"Conts";#N/A,#N/A,TRUE,"VOS";#N/A,#N/A,TRUE,"Warrington";#N/A,#N/A,TRUE,"Widnes"}</definedName>
    <definedName name="eryr_3" localSheetId="5" hidden="1">{#N/A,#N/A,TRUE,"Cover";#N/A,#N/A,TRUE,"Conts";#N/A,#N/A,TRUE,"VOS";#N/A,#N/A,TRUE,"Warrington";#N/A,#N/A,TRUE,"Widnes"}</definedName>
    <definedName name="eryr_3" hidden="1">{#N/A,#N/A,TRUE,"Cover";#N/A,#N/A,TRUE,"Conts";#N/A,#N/A,TRUE,"VOS";#N/A,#N/A,TRUE,"Warrington";#N/A,#N/A,TRUE,"Widnes"}</definedName>
    <definedName name="eryr_4" localSheetId="3" hidden="1">{#N/A,#N/A,TRUE,"Cover";#N/A,#N/A,TRUE,"Conts";#N/A,#N/A,TRUE,"VOS";#N/A,#N/A,TRUE,"Warrington";#N/A,#N/A,TRUE,"Widnes"}</definedName>
    <definedName name="eryr_4" localSheetId="5" hidden="1">{#N/A,#N/A,TRUE,"Cover";#N/A,#N/A,TRUE,"Conts";#N/A,#N/A,TRUE,"VOS";#N/A,#N/A,TRUE,"Warrington";#N/A,#N/A,TRUE,"Widnes"}</definedName>
    <definedName name="eryr_4" hidden="1">{#N/A,#N/A,TRUE,"Cover";#N/A,#N/A,TRUE,"Conts";#N/A,#N/A,TRUE,"VOS";#N/A,#N/A,TRUE,"Warrington";#N/A,#N/A,TRUE,"Widnes"}</definedName>
    <definedName name="eryr_5" localSheetId="3" hidden="1">{#N/A,#N/A,TRUE,"Cover";#N/A,#N/A,TRUE,"Conts";#N/A,#N/A,TRUE,"VOS";#N/A,#N/A,TRUE,"Warrington";#N/A,#N/A,TRUE,"Widnes"}</definedName>
    <definedName name="eryr_5" localSheetId="5" hidden="1">{#N/A,#N/A,TRUE,"Cover";#N/A,#N/A,TRUE,"Conts";#N/A,#N/A,TRUE,"VOS";#N/A,#N/A,TRUE,"Warrington";#N/A,#N/A,TRUE,"Widnes"}</definedName>
    <definedName name="eryr_5" hidden="1">{#N/A,#N/A,TRUE,"Cover";#N/A,#N/A,TRUE,"Conts";#N/A,#N/A,TRUE,"VOS";#N/A,#N/A,TRUE,"Warrington";#N/A,#N/A,TRUE,"Widnes"}</definedName>
    <definedName name="eryrutru" localSheetId="8" hidden="1">{#N/A,#N/A,TRUE,"Cover";#N/A,#N/A,TRUE,"Conts";#N/A,#N/A,TRUE,"VOS";#N/A,#N/A,TRUE,"Warrington";#N/A,#N/A,TRUE,"Widnes"}</definedName>
    <definedName name="eryrutru" localSheetId="3" hidden="1">{#N/A,#N/A,TRUE,"Cover";#N/A,#N/A,TRUE,"Conts";#N/A,#N/A,TRUE,"VOS";#N/A,#N/A,TRUE,"Warrington";#N/A,#N/A,TRUE,"Widnes"}</definedName>
    <definedName name="eryrutru" localSheetId="5" hidden="1">{#N/A,#N/A,TRUE,"Cover";#N/A,#N/A,TRUE,"Conts";#N/A,#N/A,TRUE,"VOS";#N/A,#N/A,TRUE,"Warrington";#N/A,#N/A,TRUE,"Widnes"}</definedName>
    <definedName name="eryrutru" localSheetId="10" hidden="1">{#N/A,#N/A,TRUE,"Cover";#N/A,#N/A,TRUE,"Conts";#N/A,#N/A,TRUE,"VOS";#N/A,#N/A,TRUE,"Warrington";#N/A,#N/A,TRUE,"Widnes"}</definedName>
    <definedName name="eryrutru" hidden="1">{#N/A,#N/A,TRUE,"Cover";#N/A,#N/A,TRUE,"Conts";#N/A,#N/A,TRUE,"VOS";#N/A,#N/A,TRUE,"Warrington";#N/A,#N/A,TRUE,"Widnes"}</definedName>
    <definedName name="eryrutru_2" localSheetId="3" hidden="1">{#N/A,#N/A,TRUE,"Cover";#N/A,#N/A,TRUE,"Conts";#N/A,#N/A,TRUE,"VOS";#N/A,#N/A,TRUE,"Warrington";#N/A,#N/A,TRUE,"Widnes"}</definedName>
    <definedName name="eryrutru_2" localSheetId="5" hidden="1">{#N/A,#N/A,TRUE,"Cover";#N/A,#N/A,TRUE,"Conts";#N/A,#N/A,TRUE,"VOS";#N/A,#N/A,TRUE,"Warrington";#N/A,#N/A,TRUE,"Widnes"}</definedName>
    <definedName name="eryrutru_2" hidden="1">{#N/A,#N/A,TRUE,"Cover";#N/A,#N/A,TRUE,"Conts";#N/A,#N/A,TRUE,"VOS";#N/A,#N/A,TRUE,"Warrington";#N/A,#N/A,TRUE,"Widnes"}</definedName>
    <definedName name="eryrutru_3" localSheetId="3" hidden="1">{#N/A,#N/A,TRUE,"Cover";#N/A,#N/A,TRUE,"Conts";#N/A,#N/A,TRUE,"VOS";#N/A,#N/A,TRUE,"Warrington";#N/A,#N/A,TRUE,"Widnes"}</definedName>
    <definedName name="eryrutru_3" localSheetId="5" hidden="1">{#N/A,#N/A,TRUE,"Cover";#N/A,#N/A,TRUE,"Conts";#N/A,#N/A,TRUE,"VOS";#N/A,#N/A,TRUE,"Warrington";#N/A,#N/A,TRUE,"Widnes"}</definedName>
    <definedName name="eryrutru_3" hidden="1">{#N/A,#N/A,TRUE,"Cover";#N/A,#N/A,TRUE,"Conts";#N/A,#N/A,TRUE,"VOS";#N/A,#N/A,TRUE,"Warrington";#N/A,#N/A,TRUE,"Widnes"}</definedName>
    <definedName name="eryrutru_4" localSheetId="3" hidden="1">{#N/A,#N/A,TRUE,"Cover";#N/A,#N/A,TRUE,"Conts";#N/A,#N/A,TRUE,"VOS";#N/A,#N/A,TRUE,"Warrington";#N/A,#N/A,TRUE,"Widnes"}</definedName>
    <definedName name="eryrutru_4" localSheetId="5" hidden="1">{#N/A,#N/A,TRUE,"Cover";#N/A,#N/A,TRUE,"Conts";#N/A,#N/A,TRUE,"VOS";#N/A,#N/A,TRUE,"Warrington";#N/A,#N/A,TRUE,"Widnes"}</definedName>
    <definedName name="eryrutru_4" hidden="1">{#N/A,#N/A,TRUE,"Cover";#N/A,#N/A,TRUE,"Conts";#N/A,#N/A,TRUE,"VOS";#N/A,#N/A,TRUE,"Warrington";#N/A,#N/A,TRUE,"Widnes"}</definedName>
    <definedName name="eryrutru_5" localSheetId="3" hidden="1">{#N/A,#N/A,TRUE,"Cover";#N/A,#N/A,TRUE,"Conts";#N/A,#N/A,TRUE,"VOS";#N/A,#N/A,TRUE,"Warrington";#N/A,#N/A,TRUE,"Widnes"}</definedName>
    <definedName name="eryrutru_5" localSheetId="5" hidden="1">{#N/A,#N/A,TRUE,"Cover";#N/A,#N/A,TRUE,"Conts";#N/A,#N/A,TRUE,"VOS";#N/A,#N/A,TRUE,"Warrington";#N/A,#N/A,TRUE,"Widnes"}</definedName>
    <definedName name="eryrutru_5" hidden="1">{#N/A,#N/A,TRUE,"Cover";#N/A,#N/A,TRUE,"Conts";#N/A,#N/A,TRUE,"VOS";#N/A,#N/A,TRUE,"Warrington";#N/A,#N/A,TRUE,"Widnes"}</definedName>
    <definedName name="erytrh" localSheetId="8" hidden="1">{#N/A,#N/A,TRUE,"Cover";#N/A,#N/A,TRUE,"Conts";#N/A,#N/A,TRUE,"VOS";#N/A,#N/A,TRUE,"Warrington";#N/A,#N/A,TRUE,"Widnes"}</definedName>
    <definedName name="erytrh" localSheetId="3" hidden="1">{#N/A,#N/A,TRUE,"Cover";#N/A,#N/A,TRUE,"Conts";#N/A,#N/A,TRUE,"VOS";#N/A,#N/A,TRUE,"Warrington";#N/A,#N/A,TRUE,"Widnes"}</definedName>
    <definedName name="erytrh" localSheetId="5" hidden="1">{#N/A,#N/A,TRUE,"Cover";#N/A,#N/A,TRUE,"Conts";#N/A,#N/A,TRUE,"VOS";#N/A,#N/A,TRUE,"Warrington";#N/A,#N/A,TRUE,"Widnes"}</definedName>
    <definedName name="erytrh" localSheetId="10" hidden="1">{#N/A,#N/A,TRUE,"Cover";#N/A,#N/A,TRUE,"Conts";#N/A,#N/A,TRUE,"VOS";#N/A,#N/A,TRUE,"Warrington";#N/A,#N/A,TRUE,"Widnes"}</definedName>
    <definedName name="erytrh" hidden="1">{#N/A,#N/A,TRUE,"Cover";#N/A,#N/A,TRUE,"Conts";#N/A,#N/A,TRUE,"VOS";#N/A,#N/A,TRUE,"Warrington";#N/A,#N/A,TRUE,"Widnes"}</definedName>
    <definedName name="erytrh_2" localSheetId="3" hidden="1">{#N/A,#N/A,TRUE,"Cover";#N/A,#N/A,TRUE,"Conts";#N/A,#N/A,TRUE,"VOS";#N/A,#N/A,TRUE,"Warrington";#N/A,#N/A,TRUE,"Widnes"}</definedName>
    <definedName name="erytrh_2" localSheetId="5" hidden="1">{#N/A,#N/A,TRUE,"Cover";#N/A,#N/A,TRUE,"Conts";#N/A,#N/A,TRUE,"VOS";#N/A,#N/A,TRUE,"Warrington";#N/A,#N/A,TRUE,"Widnes"}</definedName>
    <definedName name="erytrh_2" hidden="1">{#N/A,#N/A,TRUE,"Cover";#N/A,#N/A,TRUE,"Conts";#N/A,#N/A,TRUE,"VOS";#N/A,#N/A,TRUE,"Warrington";#N/A,#N/A,TRUE,"Widnes"}</definedName>
    <definedName name="erytrh_3" localSheetId="3" hidden="1">{#N/A,#N/A,TRUE,"Cover";#N/A,#N/A,TRUE,"Conts";#N/A,#N/A,TRUE,"VOS";#N/A,#N/A,TRUE,"Warrington";#N/A,#N/A,TRUE,"Widnes"}</definedName>
    <definedName name="erytrh_3" localSheetId="5" hidden="1">{#N/A,#N/A,TRUE,"Cover";#N/A,#N/A,TRUE,"Conts";#N/A,#N/A,TRUE,"VOS";#N/A,#N/A,TRUE,"Warrington";#N/A,#N/A,TRUE,"Widnes"}</definedName>
    <definedName name="erytrh_3" hidden="1">{#N/A,#N/A,TRUE,"Cover";#N/A,#N/A,TRUE,"Conts";#N/A,#N/A,TRUE,"VOS";#N/A,#N/A,TRUE,"Warrington";#N/A,#N/A,TRUE,"Widnes"}</definedName>
    <definedName name="erytrh_4" localSheetId="3" hidden="1">{#N/A,#N/A,TRUE,"Cover";#N/A,#N/A,TRUE,"Conts";#N/A,#N/A,TRUE,"VOS";#N/A,#N/A,TRUE,"Warrington";#N/A,#N/A,TRUE,"Widnes"}</definedName>
    <definedName name="erytrh_4" localSheetId="5" hidden="1">{#N/A,#N/A,TRUE,"Cover";#N/A,#N/A,TRUE,"Conts";#N/A,#N/A,TRUE,"VOS";#N/A,#N/A,TRUE,"Warrington";#N/A,#N/A,TRUE,"Widnes"}</definedName>
    <definedName name="erytrh_4" hidden="1">{#N/A,#N/A,TRUE,"Cover";#N/A,#N/A,TRUE,"Conts";#N/A,#N/A,TRUE,"VOS";#N/A,#N/A,TRUE,"Warrington";#N/A,#N/A,TRUE,"Widnes"}</definedName>
    <definedName name="erytrh_5" localSheetId="3" hidden="1">{#N/A,#N/A,TRUE,"Cover";#N/A,#N/A,TRUE,"Conts";#N/A,#N/A,TRUE,"VOS";#N/A,#N/A,TRUE,"Warrington";#N/A,#N/A,TRUE,"Widnes"}</definedName>
    <definedName name="erytrh_5" localSheetId="5" hidden="1">{#N/A,#N/A,TRUE,"Cover";#N/A,#N/A,TRUE,"Conts";#N/A,#N/A,TRUE,"VOS";#N/A,#N/A,TRUE,"Warrington";#N/A,#N/A,TRUE,"Widnes"}</definedName>
    <definedName name="erytrh_5" hidden="1">{#N/A,#N/A,TRUE,"Cover";#N/A,#N/A,TRUE,"Conts";#N/A,#N/A,TRUE,"VOS";#N/A,#N/A,TRUE,"Warrington";#N/A,#N/A,TRUE,"Widnes"}</definedName>
    <definedName name="erytuui" localSheetId="8" hidden="1">{#N/A,#N/A,TRUE,"Cover";#N/A,#N/A,TRUE,"Conts";#N/A,#N/A,TRUE,"VOS";#N/A,#N/A,TRUE,"Warrington";#N/A,#N/A,TRUE,"Widnes"}</definedName>
    <definedName name="erytuui" localSheetId="3" hidden="1">{#N/A,#N/A,TRUE,"Cover";#N/A,#N/A,TRUE,"Conts";#N/A,#N/A,TRUE,"VOS";#N/A,#N/A,TRUE,"Warrington";#N/A,#N/A,TRUE,"Widnes"}</definedName>
    <definedName name="erytuui" localSheetId="5" hidden="1">{#N/A,#N/A,TRUE,"Cover";#N/A,#N/A,TRUE,"Conts";#N/A,#N/A,TRUE,"VOS";#N/A,#N/A,TRUE,"Warrington";#N/A,#N/A,TRUE,"Widnes"}</definedName>
    <definedName name="erytuui" localSheetId="10" hidden="1">{#N/A,#N/A,TRUE,"Cover";#N/A,#N/A,TRUE,"Conts";#N/A,#N/A,TRUE,"VOS";#N/A,#N/A,TRUE,"Warrington";#N/A,#N/A,TRUE,"Widnes"}</definedName>
    <definedName name="erytuui" hidden="1">{#N/A,#N/A,TRUE,"Cover";#N/A,#N/A,TRUE,"Conts";#N/A,#N/A,TRUE,"VOS";#N/A,#N/A,TRUE,"Warrington";#N/A,#N/A,TRUE,"Widnes"}</definedName>
    <definedName name="erytuui_2" localSheetId="3" hidden="1">{#N/A,#N/A,TRUE,"Cover";#N/A,#N/A,TRUE,"Conts";#N/A,#N/A,TRUE,"VOS";#N/A,#N/A,TRUE,"Warrington";#N/A,#N/A,TRUE,"Widnes"}</definedName>
    <definedName name="erytuui_2" localSheetId="5" hidden="1">{#N/A,#N/A,TRUE,"Cover";#N/A,#N/A,TRUE,"Conts";#N/A,#N/A,TRUE,"VOS";#N/A,#N/A,TRUE,"Warrington";#N/A,#N/A,TRUE,"Widnes"}</definedName>
    <definedName name="erytuui_2" hidden="1">{#N/A,#N/A,TRUE,"Cover";#N/A,#N/A,TRUE,"Conts";#N/A,#N/A,TRUE,"VOS";#N/A,#N/A,TRUE,"Warrington";#N/A,#N/A,TRUE,"Widnes"}</definedName>
    <definedName name="erytuui_3" localSheetId="3" hidden="1">{#N/A,#N/A,TRUE,"Cover";#N/A,#N/A,TRUE,"Conts";#N/A,#N/A,TRUE,"VOS";#N/A,#N/A,TRUE,"Warrington";#N/A,#N/A,TRUE,"Widnes"}</definedName>
    <definedName name="erytuui_3" localSheetId="5" hidden="1">{#N/A,#N/A,TRUE,"Cover";#N/A,#N/A,TRUE,"Conts";#N/A,#N/A,TRUE,"VOS";#N/A,#N/A,TRUE,"Warrington";#N/A,#N/A,TRUE,"Widnes"}</definedName>
    <definedName name="erytuui_3" hidden="1">{#N/A,#N/A,TRUE,"Cover";#N/A,#N/A,TRUE,"Conts";#N/A,#N/A,TRUE,"VOS";#N/A,#N/A,TRUE,"Warrington";#N/A,#N/A,TRUE,"Widnes"}</definedName>
    <definedName name="erytuui_4" localSheetId="3" hidden="1">{#N/A,#N/A,TRUE,"Cover";#N/A,#N/A,TRUE,"Conts";#N/A,#N/A,TRUE,"VOS";#N/A,#N/A,TRUE,"Warrington";#N/A,#N/A,TRUE,"Widnes"}</definedName>
    <definedName name="erytuui_4" localSheetId="5" hidden="1">{#N/A,#N/A,TRUE,"Cover";#N/A,#N/A,TRUE,"Conts";#N/A,#N/A,TRUE,"VOS";#N/A,#N/A,TRUE,"Warrington";#N/A,#N/A,TRUE,"Widnes"}</definedName>
    <definedName name="erytuui_4" hidden="1">{#N/A,#N/A,TRUE,"Cover";#N/A,#N/A,TRUE,"Conts";#N/A,#N/A,TRUE,"VOS";#N/A,#N/A,TRUE,"Warrington";#N/A,#N/A,TRUE,"Widnes"}</definedName>
    <definedName name="erytuui_5" localSheetId="3" hidden="1">{#N/A,#N/A,TRUE,"Cover";#N/A,#N/A,TRUE,"Conts";#N/A,#N/A,TRUE,"VOS";#N/A,#N/A,TRUE,"Warrington";#N/A,#N/A,TRUE,"Widnes"}</definedName>
    <definedName name="erytuui_5" localSheetId="5" hidden="1">{#N/A,#N/A,TRUE,"Cover";#N/A,#N/A,TRUE,"Conts";#N/A,#N/A,TRUE,"VOS";#N/A,#N/A,TRUE,"Warrington";#N/A,#N/A,TRUE,"Widnes"}</definedName>
    <definedName name="erytuui_5" hidden="1">{#N/A,#N/A,TRUE,"Cover";#N/A,#N/A,TRUE,"Conts";#N/A,#N/A,TRUE,"VOS";#N/A,#N/A,TRUE,"Warrington";#N/A,#N/A,TRUE,"Widnes"}</definedName>
    <definedName name="eryu" localSheetId="8">#REF!</definedName>
    <definedName name="eryu" localSheetId="10">#REF!</definedName>
    <definedName name="eryu">#REF!</definedName>
    <definedName name="eryytrysy" localSheetId="8" hidden="1">{#N/A,#N/A,TRUE,"Cover";#N/A,#N/A,TRUE,"Conts";#N/A,#N/A,TRUE,"VOS";#N/A,#N/A,TRUE,"Warrington";#N/A,#N/A,TRUE,"Widnes"}</definedName>
    <definedName name="eryytrysy" localSheetId="3" hidden="1">{#N/A,#N/A,TRUE,"Cover";#N/A,#N/A,TRUE,"Conts";#N/A,#N/A,TRUE,"VOS";#N/A,#N/A,TRUE,"Warrington";#N/A,#N/A,TRUE,"Widnes"}</definedName>
    <definedName name="eryytrysy" localSheetId="5" hidden="1">{#N/A,#N/A,TRUE,"Cover";#N/A,#N/A,TRUE,"Conts";#N/A,#N/A,TRUE,"VOS";#N/A,#N/A,TRUE,"Warrington";#N/A,#N/A,TRUE,"Widnes"}</definedName>
    <definedName name="eryytrysy" localSheetId="10" hidden="1">{#N/A,#N/A,TRUE,"Cover";#N/A,#N/A,TRUE,"Conts";#N/A,#N/A,TRUE,"VOS";#N/A,#N/A,TRUE,"Warrington";#N/A,#N/A,TRUE,"Widnes"}</definedName>
    <definedName name="eryytrysy" hidden="1">{#N/A,#N/A,TRUE,"Cover";#N/A,#N/A,TRUE,"Conts";#N/A,#N/A,TRUE,"VOS";#N/A,#N/A,TRUE,"Warrington";#N/A,#N/A,TRUE,"Widnes"}</definedName>
    <definedName name="eryytrysy_2" localSheetId="3" hidden="1">{#N/A,#N/A,TRUE,"Cover";#N/A,#N/A,TRUE,"Conts";#N/A,#N/A,TRUE,"VOS";#N/A,#N/A,TRUE,"Warrington";#N/A,#N/A,TRUE,"Widnes"}</definedName>
    <definedName name="eryytrysy_2" localSheetId="5" hidden="1">{#N/A,#N/A,TRUE,"Cover";#N/A,#N/A,TRUE,"Conts";#N/A,#N/A,TRUE,"VOS";#N/A,#N/A,TRUE,"Warrington";#N/A,#N/A,TRUE,"Widnes"}</definedName>
    <definedName name="eryytrysy_2" hidden="1">{#N/A,#N/A,TRUE,"Cover";#N/A,#N/A,TRUE,"Conts";#N/A,#N/A,TRUE,"VOS";#N/A,#N/A,TRUE,"Warrington";#N/A,#N/A,TRUE,"Widnes"}</definedName>
    <definedName name="eryytrysy_3" localSheetId="3" hidden="1">{#N/A,#N/A,TRUE,"Cover";#N/A,#N/A,TRUE,"Conts";#N/A,#N/A,TRUE,"VOS";#N/A,#N/A,TRUE,"Warrington";#N/A,#N/A,TRUE,"Widnes"}</definedName>
    <definedName name="eryytrysy_3" localSheetId="5" hidden="1">{#N/A,#N/A,TRUE,"Cover";#N/A,#N/A,TRUE,"Conts";#N/A,#N/A,TRUE,"VOS";#N/A,#N/A,TRUE,"Warrington";#N/A,#N/A,TRUE,"Widnes"}</definedName>
    <definedName name="eryytrysy_3" hidden="1">{#N/A,#N/A,TRUE,"Cover";#N/A,#N/A,TRUE,"Conts";#N/A,#N/A,TRUE,"VOS";#N/A,#N/A,TRUE,"Warrington";#N/A,#N/A,TRUE,"Widnes"}</definedName>
    <definedName name="eryytrysy_4" localSheetId="3" hidden="1">{#N/A,#N/A,TRUE,"Cover";#N/A,#N/A,TRUE,"Conts";#N/A,#N/A,TRUE,"VOS";#N/A,#N/A,TRUE,"Warrington";#N/A,#N/A,TRUE,"Widnes"}</definedName>
    <definedName name="eryytrysy_4" localSheetId="5" hidden="1">{#N/A,#N/A,TRUE,"Cover";#N/A,#N/A,TRUE,"Conts";#N/A,#N/A,TRUE,"VOS";#N/A,#N/A,TRUE,"Warrington";#N/A,#N/A,TRUE,"Widnes"}</definedName>
    <definedName name="eryytrysy_4" hidden="1">{#N/A,#N/A,TRUE,"Cover";#N/A,#N/A,TRUE,"Conts";#N/A,#N/A,TRUE,"VOS";#N/A,#N/A,TRUE,"Warrington";#N/A,#N/A,TRUE,"Widnes"}</definedName>
    <definedName name="eryytrysy_5" localSheetId="3" hidden="1">{#N/A,#N/A,TRUE,"Cover";#N/A,#N/A,TRUE,"Conts";#N/A,#N/A,TRUE,"VOS";#N/A,#N/A,TRUE,"Warrington";#N/A,#N/A,TRUE,"Widnes"}</definedName>
    <definedName name="eryytrysy_5" localSheetId="5" hidden="1">{#N/A,#N/A,TRUE,"Cover";#N/A,#N/A,TRUE,"Conts";#N/A,#N/A,TRUE,"VOS";#N/A,#N/A,TRUE,"Warrington";#N/A,#N/A,TRUE,"Widnes"}</definedName>
    <definedName name="eryytrysy_5" hidden="1">{#N/A,#N/A,TRUE,"Cover";#N/A,#N/A,TRUE,"Conts";#N/A,#N/A,TRUE,"VOS";#N/A,#N/A,TRUE,"Warrington";#N/A,#N/A,TRUE,"Widnes"}</definedName>
    <definedName name="ES" localSheetId="8">[73]BaseWeight!$F$3</definedName>
    <definedName name="ES" localSheetId="5">#REF!</definedName>
    <definedName name="ES" localSheetId="10">[73]BaseWeight!$F$3</definedName>
    <definedName name="ES">#REF!</definedName>
    <definedName name="Es___0" localSheetId="5">#REF!</definedName>
    <definedName name="Es___0">#REF!</definedName>
    <definedName name="Es___13" localSheetId="5">#REF!</definedName>
    <definedName name="Es___13">#REF!</definedName>
    <definedName name="ESA" localSheetId="8">[73]BaseWeight!#REF!</definedName>
    <definedName name="ESA" localSheetId="5">[73]BaseWeight!#REF!</definedName>
    <definedName name="ESA" localSheetId="10">[73]BaseWeight!#REF!</definedName>
    <definedName name="ESA">[73]BaseWeight!#REF!</definedName>
    <definedName name="ESC" localSheetId="8">#REF!</definedName>
    <definedName name="ESC" localSheetId="5">#REF!</definedName>
    <definedName name="ESC" localSheetId="10">#REF!</definedName>
    <definedName name="ESC">#REF!</definedName>
    <definedName name="ESC_CABLE" localSheetId="8">#REF!</definedName>
    <definedName name="ESC_CABLE" localSheetId="10">#REF!</definedName>
    <definedName name="ESC_CABLE">#REF!</definedName>
    <definedName name="ESC_CNTL_VLVES" localSheetId="8">#REF!</definedName>
    <definedName name="ESC_CNTL_VLVES" localSheetId="10">#REF!</definedName>
    <definedName name="ESC_CNTL_VLVES">#REF!</definedName>
    <definedName name="ESC_COND" localSheetId="8">#REF!</definedName>
    <definedName name="ESC_COND" localSheetId="10">#REF!</definedName>
    <definedName name="ESC_COND">#REF!</definedName>
    <definedName name="ESC_DB" localSheetId="8">#REF!</definedName>
    <definedName name="ESC_DB" localSheetId="10">#REF!</definedName>
    <definedName name="ESC_DB">#REF!</definedName>
    <definedName name="ESC_OTHER" localSheetId="8">#REF!</definedName>
    <definedName name="ESC_OTHER" localSheetId="10">#REF!</definedName>
    <definedName name="ESC_OTHER">#REF!</definedName>
    <definedName name="ESC_TRAY" localSheetId="8">#REF!</definedName>
    <definedName name="ESC_TRAY" localSheetId="10">#REF!</definedName>
    <definedName name="ESC_TRAY">#REF!</definedName>
    <definedName name="Escalation" localSheetId="8">#REF!</definedName>
    <definedName name="Escalation" localSheetId="10">#REF!</definedName>
    <definedName name="Escalation">#REF!</definedName>
    <definedName name="EssOptions">"1100000000010000_01000"</definedName>
    <definedName name="EST" localSheetId="8">#REF!</definedName>
    <definedName name="EST" localSheetId="10">#REF!</definedName>
    <definedName name="EST">#REF!</definedName>
    <definedName name="est_by">#REF!</definedName>
    <definedName name="EstCost">#REF!</definedName>
    <definedName name="EstCost_4">#REF!</definedName>
    <definedName name="EstCost_4_1">#REF!</definedName>
    <definedName name="EstCost_6">#REF!</definedName>
    <definedName name="estdate">#REF!</definedName>
    <definedName name="estetystry" localSheetId="8" hidden="1">{#N/A,#N/A,TRUE,"Cover";#N/A,#N/A,TRUE,"Conts";#N/A,#N/A,TRUE,"VOS";#N/A,#N/A,TRUE,"Warrington";#N/A,#N/A,TRUE,"Widnes"}</definedName>
    <definedName name="estetystry" localSheetId="3" hidden="1">{#N/A,#N/A,TRUE,"Cover";#N/A,#N/A,TRUE,"Conts";#N/A,#N/A,TRUE,"VOS";#N/A,#N/A,TRUE,"Warrington";#N/A,#N/A,TRUE,"Widnes"}</definedName>
    <definedName name="estetystry" localSheetId="5" hidden="1">{#N/A,#N/A,TRUE,"Cover";#N/A,#N/A,TRUE,"Conts";#N/A,#N/A,TRUE,"VOS";#N/A,#N/A,TRUE,"Warrington";#N/A,#N/A,TRUE,"Widnes"}</definedName>
    <definedName name="estetystry" localSheetId="10" hidden="1">{#N/A,#N/A,TRUE,"Cover";#N/A,#N/A,TRUE,"Conts";#N/A,#N/A,TRUE,"VOS";#N/A,#N/A,TRUE,"Warrington";#N/A,#N/A,TRUE,"Widnes"}</definedName>
    <definedName name="estetystry" hidden="1">{#N/A,#N/A,TRUE,"Cover";#N/A,#N/A,TRUE,"Conts";#N/A,#N/A,TRUE,"VOS";#N/A,#N/A,TRUE,"Warrington";#N/A,#N/A,TRUE,"Widnes"}</definedName>
    <definedName name="estetystry_2" localSheetId="3" hidden="1">{#N/A,#N/A,TRUE,"Cover";#N/A,#N/A,TRUE,"Conts";#N/A,#N/A,TRUE,"VOS";#N/A,#N/A,TRUE,"Warrington";#N/A,#N/A,TRUE,"Widnes"}</definedName>
    <definedName name="estetystry_2" localSheetId="5" hidden="1">{#N/A,#N/A,TRUE,"Cover";#N/A,#N/A,TRUE,"Conts";#N/A,#N/A,TRUE,"VOS";#N/A,#N/A,TRUE,"Warrington";#N/A,#N/A,TRUE,"Widnes"}</definedName>
    <definedName name="estetystry_2" hidden="1">{#N/A,#N/A,TRUE,"Cover";#N/A,#N/A,TRUE,"Conts";#N/A,#N/A,TRUE,"VOS";#N/A,#N/A,TRUE,"Warrington";#N/A,#N/A,TRUE,"Widnes"}</definedName>
    <definedName name="estetystry_3" localSheetId="3" hidden="1">{#N/A,#N/A,TRUE,"Cover";#N/A,#N/A,TRUE,"Conts";#N/A,#N/A,TRUE,"VOS";#N/A,#N/A,TRUE,"Warrington";#N/A,#N/A,TRUE,"Widnes"}</definedName>
    <definedName name="estetystry_3" localSheetId="5" hidden="1">{#N/A,#N/A,TRUE,"Cover";#N/A,#N/A,TRUE,"Conts";#N/A,#N/A,TRUE,"VOS";#N/A,#N/A,TRUE,"Warrington";#N/A,#N/A,TRUE,"Widnes"}</definedName>
    <definedName name="estetystry_3" hidden="1">{#N/A,#N/A,TRUE,"Cover";#N/A,#N/A,TRUE,"Conts";#N/A,#N/A,TRUE,"VOS";#N/A,#N/A,TRUE,"Warrington";#N/A,#N/A,TRUE,"Widnes"}</definedName>
    <definedName name="estetystry_4" localSheetId="3" hidden="1">{#N/A,#N/A,TRUE,"Cover";#N/A,#N/A,TRUE,"Conts";#N/A,#N/A,TRUE,"VOS";#N/A,#N/A,TRUE,"Warrington";#N/A,#N/A,TRUE,"Widnes"}</definedName>
    <definedName name="estetystry_4" localSheetId="5" hidden="1">{#N/A,#N/A,TRUE,"Cover";#N/A,#N/A,TRUE,"Conts";#N/A,#N/A,TRUE,"VOS";#N/A,#N/A,TRUE,"Warrington";#N/A,#N/A,TRUE,"Widnes"}</definedName>
    <definedName name="estetystry_4" hidden="1">{#N/A,#N/A,TRUE,"Cover";#N/A,#N/A,TRUE,"Conts";#N/A,#N/A,TRUE,"VOS";#N/A,#N/A,TRUE,"Warrington";#N/A,#N/A,TRUE,"Widnes"}</definedName>
    <definedName name="estetystry_5" localSheetId="3" hidden="1">{#N/A,#N/A,TRUE,"Cover";#N/A,#N/A,TRUE,"Conts";#N/A,#N/A,TRUE,"VOS";#N/A,#N/A,TRUE,"Warrington";#N/A,#N/A,TRUE,"Widnes"}</definedName>
    <definedName name="estetystry_5" localSheetId="5" hidden="1">{#N/A,#N/A,TRUE,"Cover";#N/A,#N/A,TRUE,"Conts";#N/A,#N/A,TRUE,"VOS";#N/A,#N/A,TRUE,"Warrington";#N/A,#N/A,TRUE,"Widnes"}</definedName>
    <definedName name="estetystry_5" hidden="1">{#N/A,#N/A,TRUE,"Cover";#N/A,#N/A,TRUE,"Conts";#N/A,#N/A,TRUE,"VOS";#N/A,#N/A,TRUE,"Warrington";#N/A,#N/A,TRUE,"Widnes"}</definedName>
    <definedName name="estim">'[178]Cost summary'!#REF!</definedName>
    <definedName name="estim_by">[68]Input!$H$3</definedName>
    <definedName name="estimate" localSheetId="5">#REF!</definedName>
    <definedName name="estimate">#REF!</definedName>
    <definedName name="Estimate_Expected" localSheetId="8">#REF!</definedName>
    <definedName name="Estimate_Expected" localSheetId="5">#REF!</definedName>
    <definedName name="Estimate_Expected" localSheetId="10">#REF!</definedName>
    <definedName name="Estimate_Expected">#REF!</definedName>
    <definedName name="Estimate_High" localSheetId="8">#REF!</definedName>
    <definedName name="Estimate_High" localSheetId="10">#REF!</definedName>
    <definedName name="Estimate_High">#REF!</definedName>
    <definedName name="Estimate_Low" localSheetId="8">#REF!</definedName>
    <definedName name="Estimate_Low" localSheetId="10">#REF!</definedName>
    <definedName name="Estimate_Low">#REF!</definedName>
    <definedName name="estimateb" localSheetId="8" hidden="1">{#N/A,#N/A,TRUE,"Cover";#N/A,#N/A,TRUE,"Conts";#N/A,#N/A,TRUE,"VOS";#N/A,#N/A,TRUE,"Warrington";#N/A,#N/A,TRUE,"Widnes"}</definedName>
    <definedName name="estimateb" localSheetId="3" hidden="1">{#N/A,#N/A,TRUE,"Cover";#N/A,#N/A,TRUE,"Conts";#N/A,#N/A,TRUE,"VOS";#N/A,#N/A,TRUE,"Warrington";#N/A,#N/A,TRUE,"Widnes"}</definedName>
    <definedName name="estimateb" localSheetId="5" hidden="1">{#N/A,#N/A,TRUE,"Cover";#N/A,#N/A,TRUE,"Conts";#N/A,#N/A,TRUE,"VOS";#N/A,#N/A,TRUE,"Warrington";#N/A,#N/A,TRUE,"Widnes"}</definedName>
    <definedName name="estimateb" localSheetId="10" hidden="1">{#N/A,#N/A,TRUE,"Cover";#N/A,#N/A,TRUE,"Conts";#N/A,#N/A,TRUE,"VOS";#N/A,#N/A,TRUE,"Warrington";#N/A,#N/A,TRUE,"Widnes"}</definedName>
    <definedName name="estimateb" hidden="1">{#N/A,#N/A,TRUE,"Cover";#N/A,#N/A,TRUE,"Conts";#N/A,#N/A,TRUE,"VOS";#N/A,#N/A,TRUE,"Warrington";#N/A,#N/A,TRUE,"Widnes"}</definedName>
    <definedName name="estimateb_2" localSheetId="3" hidden="1">{#N/A,#N/A,TRUE,"Cover";#N/A,#N/A,TRUE,"Conts";#N/A,#N/A,TRUE,"VOS";#N/A,#N/A,TRUE,"Warrington";#N/A,#N/A,TRUE,"Widnes"}</definedName>
    <definedName name="estimateb_2" localSheetId="5" hidden="1">{#N/A,#N/A,TRUE,"Cover";#N/A,#N/A,TRUE,"Conts";#N/A,#N/A,TRUE,"VOS";#N/A,#N/A,TRUE,"Warrington";#N/A,#N/A,TRUE,"Widnes"}</definedName>
    <definedName name="estimateb_2" hidden="1">{#N/A,#N/A,TRUE,"Cover";#N/A,#N/A,TRUE,"Conts";#N/A,#N/A,TRUE,"VOS";#N/A,#N/A,TRUE,"Warrington";#N/A,#N/A,TRUE,"Widnes"}</definedName>
    <definedName name="estimateb_3" localSheetId="3" hidden="1">{#N/A,#N/A,TRUE,"Cover";#N/A,#N/A,TRUE,"Conts";#N/A,#N/A,TRUE,"VOS";#N/A,#N/A,TRUE,"Warrington";#N/A,#N/A,TRUE,"Widnes"}</definedName>
    <definedName name="estimateb_3" localSheetId="5" hidden="1">{#N/A,#N/A,TRUE,"Cover";#N/A,#N/A,TRUE,"Conts";#N/A,#N/A,TRUE,"VOS";#N/A,#N/A,TRUE,"Warrington";#N/A,#N/A,TRUE,"Widnes"}</definedName>
    <definedName name="estimateb_3" hidden="1">{#N/A,#N/A,TRUE,"Cover";#N/A,#N/A,TRUE,"Conts";#N/A,#N/A,TRUE,"VOS";#N/A,#N/A,TRUE,"Warrington";#N/A,#N/A,TRUE,"Widnes"}</definedName>
    <definedName name="estimateb_4" localSheetId="3" hidden="1">{#N/A,#N/A,TRUE,"Cover";#N/A,#N/A,TRUE,"Conts";#N/A,#N/A,TRUE,"VOS";#N/A,#N/A,TRUE,"Warrington";#N/A,#N/A,TRUE,"Widnes"}</definedName>
    <definedName name="estimateb_4" localSheetId="5" hidden="1">{#N/A,#N/A,TRUE,"Cover";#N/A,#N/A,TRUE,"Conts";#N/A,#N/A,TRUE,"VOS";#N/A,#N/A,TRUE,"Warrington";#N/A,#N/A,TRUE,"Widnes"}</definedName>
    <definedName name="estimateb_4" hidden="1">{#N/A,#N/A,TRUE,"Cover";#N/A,#N/A,TRUE,"Conts";#N/A,#N/A,TRUE,"VOS";#N/A,#N/A,TRUE,"Warrington";#N/A,#N/A,TRUE,"Widnes"}</definedName>
    <definedName name="estimateb_5" localSheetId="3" hidden="1">{#N/A,#N/A,TRUE,"Cover";#N/A,#N/A,TRUE,"Conts";#N/A,#N/A,TRUE,"VOS";#N/A,#N/A,TRUE,"Warrington";#N/A,#N/A,TRUE,"Widnes"}</definedName>
    <definedName name="estimateb_5" localSheetId="5" hidden="1">{#N/A,#N/A,TRUE,"Cover";#N/A,#N/A,TRUE,"Conts";#N/A,#N/A,TRUE,"VOS";#N/A,#N/A,TRUE,"Warrington";#N/A,#N/A,TRUE,"Widnes"}</definedName>
    <definedName name="estimateb_5" hidden="1">{#N/A,#N/A,TRUE,"Cover";#N/A,#N/A,TRUE,"Conts";#N/A,#N/A,TRUE,"VOS";#N/A,#N/A,TRUE,"Warrington";#N/A,#N/A,TRUE,"Widnes"}</definedName>
    <definedName name="EstimateType" localSheetId="8">#REF!</definedName>
    <definedName name="EstimateType" localSheetId="10">#REF!</definedName>
    <definedName name="EstimateType">#REF!</definedName>
    <definedName name="Estimating_Click" localSheetId="4">[157]CLARIFICATIONS!Estimating_Click</definedName>
    <definedName name="Estimating_Click" localSheetId="8">'Hardscape Pavers Progress'!Estimating_Click</definedName>
    <definedName name="Estimating_Click" localSheetId="10">'Softscape BOQ'!Estimating_Click</definedName>
    <definedName name="Estimating_Click" localSheetId="6">[157]CLARIFICATIONS!Estimating_Click</definedName>
    <definedName name="Estimating_Click">[157]CLARIFICATIONS!Estimating_Click</definedName>
    <definedName name="Estimating_Click_PDBT" localSheetId="4">[157]CLARIFICATIONS!Estimating_Click_PDBT</definedName>
    <definedName name="Estimating_Click_PDBT" localSheetId="8">'Hardscape Pavers Progress'!Estimating_Click_PDBT</definedName>
    <definedName name="Estimating_Click_PDBT" localSheetId="10">'Softscape BOQ'!Estimating_Click_PDBT</definedName>
    <definedName name="Estimating_Click_PDBT" localSheetId="6">[157]CLARIFICATIONS!Estimating_Click_PDBT</definedName>
    <definedName name="Estimating_Click_PDBT">[157]CLARIFICATIONS!Estimating_Click_PDBT</definedName>
    <definedName name="Estimation" localSheetId="5">#REF!</definedName>
    <definedName name="Estimation">#REF!</definedName>
    <definedName name="estnr" localSheetId="5">#REF!</definedName>
    <definedName name="estnr">#REF!</definedName>
    <definedName name="estref" localSheetId="5">#REF!</definedName>
    <definedName name="estref">#REF!</definedName>
    <definedName name="estrnr">#REF!</definedName>
    <definedName name="EstSumM" localSheetId="8">#REF!</definedName>
    <definedName name="EstSumM" localSheetId="10">#REF!</definedName>
    <definedName name="EstSumM">#REF!</definedName>
    <definedName name="esttl">#REF!</definedName>
    <definedName name="Et">#REF!</definedName>
    <definedName name="Et___0">#REF!</definedName>
    <definedName name="Et___13">#REF!</definedName>
    <definedName name="ETCMH" localSheetId="8">#REF!</definedName>
    <definedName name="ETCMH" localSheetId="10">#REF!</definedName>
    <definedName name="ETCMH">#REF!</definedName>
    <definedName name="etertyr" localSheetId="8" hidden="1">{#N/A,#N/A,TRUE,"Cover";#N/A,#N/A,TRUE,"Conts";#N/A,#N/A,TRUE,"VOS";#N/A,#N/A,TRUE,"Warrington";#N/A,#N/A,TRUE,"Widnes"}</definedName>
    <definedName name="etertyr" localSheetId="3" hidden="1">{#N/A,#N/A,TRUE,"Cover";#N/A,#N/A,TRUE,"Conts";#N/A,#N/A,TRUE,"VOS";#N/A,#N/A,TRUE,"Warrington";#N/A,#N/A,TRUE,"Widnes"}</definedName>
    <definedName name="etertyr" localSheetId="5" hidden="1">{#N/A,#N/A,TRUE,"Cover";#N/A,#N/A,TRUE,"Conts";#N/A,#N/A,TRUE,"VOS";#N/A,#N/A,TRUE,"Warrington";#N/A,#N/A,TRUE,"Widnes"}</definedName>
    <definedName name="etertyr" localSheetId="10" hidden="1">{#N/A,#N/A,TRUE,"Cover";#N/A,#N/A,TRUE,"Conts";#N/A,#N/A,TRUE,"VOS";#N/A,#N/A,TRUE,"Warrington";#N/A,#N/A,TRUE,"Widnes"}</definedName>
    <definedName name="etertyr" hidden="1">{#N/A,#N/A,TRUE,"Cover";#N/A,#N/A,TRUE,"Conts";#N/A,#N/A,TRUE,"VOS";#N/A,#N/A,TRUE,"Warrington";#N/A,#N/A,TRUE,"Widnes"}</definedName>
    <definedName name="etertyr_2" localSheetId="3" hidden="1">{#N/A,#N/A,TRUE,"Cover";#N/A,#N/A,TRUE,"Conts";#N/A,#N/A,TRUE,"VOS";#N/A,#N/A,TRUE,"Warrington";#N/A,#N/A,TRUE,"Widnes"}</definedName>
    <definedName name="etertyr_2" localSheetId="5" hidden="1">{#N/A,#N/A,TRUE,"Cover";#N/A,#N/A,TRUE,"Conts";#N/A,#N/A,TRUE,"VOS";#N/A,#N/A,TRUE,"Warrington";#N/A,#N/A,TRUE,"Widnes"}</definedName>
    <definedName name="etertyr_2" hidden="1">{#N/A,#N/A,TRUE,"Cover";#N/A,#N/A,TRUE,"Conts";#N/A,#N/A,TRUE,"VOS";#N/A,#N/A,TRUE,"Warrington";#N/A,#N/A,TRUE,"Widnes"}</definedName>
    <definedName name="etertyr_3" localSheetId="3" hidden="1">{#N/A,#N/A,TRUE,"Cover";#N/A,#N/A,TRUE,"Conts";#N/A,#N/A,TRUE,"VOS";#N/A,#N/A,TRUE,"Warrington";#N/A,#N/A,TRUE,"Widnes"}</definedName>
    <definedName name="etertyr_3" localSheetId="5" hidden="1">{#N/A,#N/A,TRUE,"Cover";#N/A,#N/A,TRUE,"Conts";#N/A,#N/A,TRUE,"VOS";#N/A,#N/A,TRUE,"Warrington";#N/A,#N/A,TRUE,"Widnes"}</definedName>
    <definedName name="etertyr_3" hidden="1">{#N/A,#N/A,TRUE,"Cover";#N/A,#N/A,TRUE,"Conts";#N/A,#N/A,TRUE,"VOS";#N/A,#N/A,TRUE,"Warrington";#N/A,#N/A,TRUE,"Widnes"}</definedName>
    <definedName name="etertyr_4" localSheetId="3" hidden="1">{#N/A,#N/A,TRUE,"Cover";#N/A,#N/A,TRUE,"Conts";#N/A,#N/A,TRUE,"VOS";#N/A,#N/A,TRUE,"Warrington";#N/A,#N/A,TRUE,"Widnes"}</definedName>
    <definedName name="etertyr_4" localSheetId="5" hidden="1">{#N/A,#N/A,TRUE,"Cover";#N/A,#N/A,TRUE,"Conts";#N/A,#N/A,TRUE,"VOS";#N/A,#N/A,TRUE,"Warrington";#N/A,#N/A,TRUE,"Widnes"}</definedName>
    <definedName name="etertyr_4" hidden="1">{#N/A,#N/A,TRUE,"Cover";#N/A,#N/A,TRUE,"Conts";#N/A,#N/A,TRUE,"VOS";#N/A,#N/A,TRUE,"Warrington";#N/A,#N/A,TRUE,"Widnes"}</definedName>
    <definedName name="etertyr_5" localSheetId="3" hidden="1">{#N/A,#N/A,TRUE,"Cover";#N/A,#N/A,TRUE,"Conts";#N/A,#N/A,TRUE,"VOS";#N/A,#N/A,TRUE,"Warrington";#N/A,#N/A,TRUE,"Widnes"}</definedName>
    <definedName name="etertyr_5" localSheetId="5" hidden="1">{#N/A,#N/A,TRUE,"Cover";#N/A,#N/A,TRUE,"Conts";#N/A,#N/A,TRUE,"VOS";#N/A,#N/A,TRUE,"Warrington";#N/A,#N/A,TRUE,"Widnes"}</definedName>
    <definedName name="etertyr_5" hidden="1">{#N/A,#N/A,TRUE,"Cover";#N/A,#N/A,TRUE,"Conts";#N/A,#N/A,TRUE,"VOS";#N/A,#N/A,TRUE,"Warrington";#N/A,#N/A,TRUE,"Widnes"}</definedName>
    <definedName name="etetert" localSheetId="8" hidden="1">{#N/A,#N/A,TRUE,"Cover";#N/A,#N/A,TRUE,"Conts";#N/A,#N/A,TRUE,"VOS";#N/A,#N/A,TRUE,"Warrington";#N/A,#N/A,TRUE,"Widnes"}</definedName>
    <definedName name="etetert" localSheetId="3" hidden="1">{#N/A,#N/A,TRUE,"Cover";#N/A,#N/A,TRUE,"Conts";#N/A,#N/A,TRUE,"VOS";#N/A,#N/A,TRUE,"Warrington";#N/A,#N/A,TRUE,"Widnes"}</definedName>
    <definedName name="etetert" localSheetId="5" hidden="1">{#N/A,#N/A,TRUE,"Cover";#N/A,#N/A,TRUE,"Conts";#N/A,#N/A,TRUE,"VOS";#N/A,#N/A,TRUE,"Warrington";#N/A,#N/A,TRUE,"Widnes"}</definedName>
    <definedName name="etetert" localSheetId="10" hidden="1">{#N/A,#N/A,TRUE,"Cover";#N/A,#N/A,TRUE,"Conts";#N/A,#N/A,TRUE,"VOS";#N/A,#N/A,TRUE,"Warrington";#N/A,#N/A,TRUE,"Widnes"}</definedName>
    <definedName name="etetert" hidden="1">{#N/A,#N/A,TRUE,"Cover";#N/A,#N/A,TRUE,"Conts";#N/A,#N/A,TRUE,"VOS";#N/A,#N/A,TRUE,"Warrington";#N/A,#N/A,TRUE,"Widnes"}</definedName>
    <definedName name="etetert_2" localSheetId="3" hidden="1">{#N/A,#N/A,TRUE,"Cover";#N/A,#N/A,TRUE,"Conts";#N/A,#N/A,TRUE,"VOS";#N/A,#N/A,TRUE,"Warrington";#N/A,#N/A,TRUE,"Widnes"}</definedName>
    <definedName name="etetert_2" localSheetId="5" hidden="1">{#N/A,#N/A,TRUE,"Cover";#N/A,#N/A,TRUE,"Conts";#N/A,#N/A,TRUE,"VOS";#N/A,#N/A,TRUE,"Warrington";#N/A,#N/A,TRUE,"Widnes"}</definedName>
    <definedName name="etetert_2" hidden="1">{#N/A,#N/A,TRUE,"Cover";#N/A,#N/A,TRUE,"Conts";#N/A,#N/A,TRUE,"VOS";#N/A,#N/A,TRUE,"Warrington";#N/A,#N/A,TRUE,"Widnes"}</definedName>
    <definedName name="etetert_3" localSheetId="3" hidden="1">{#N/A,#N/A,TRUE,"Cover";#N/A,#N/A,TRUE,"Conts";#N/A,#N/A,TRUE,"VOS";#N/A,#N/A,TRUE,"Warrington";#N/A,#N/A,TRUE,"Widnes"}</definedName>
    <definedName name="etetert_3" localSheetId="5" hidden="1">{#N/A,#N/A,TRUE,"Cover";#N/A,#N/A,TRUE,"Conts";#N/A,#N/A,TRUE,"VOS";#N/A,#N/A,TRUE,"Warrington";#N/A,#N/A,TRUE,"Widnes"}</definedName>
    <definedName name="etetert_3" hidden="1">{#N/A,#N/A,TRUE,"Cover";#N/A,#N/A,TRUE,"Conts";#N/A,#N/A,TRUE,"VOS";#N/A,#N/A,TRUE,"Warrington";#N/A,#N/A,TRUE,"Widnes"}</definedName>
    <definedName name="etetert_4" localSheetId="3" hidden="1">{#N/A,#N/A,TRUE,"Cover";#N/A,#N/A,TRUE,"Conts";#N/A,#N/A,TRUE,"VOS";#N/A,#N/A,TRUE,"Warrington";#N/A,#N/A,TRUE,"Widnes"}</definedName>
    <definedName name="etetert_4" localSheetId="5" hidden="1">{#N/A,#N/A,TRUE,"Cover";#N/A,#N/A,TRUE,"Conts";#N/A,#N/A,TRUE,"VOS";#N/A,#N/A,TRUE,"Warrington";#N/A,#N/A,TRUE,"Widnes"}</definedName>
    <definedName name="etetert_4" hidden="1">{#N/A,#N/A,TRUE,"Cover";#N/A,#N/A,TRUE,"Conts";#N/A,#N/A,TRUE,"VOS";#N/A,#N/A,TRUE,"Warrington";#N/A,#N/A,TRUE,"Widnes"}</definedName>
    <definedName name="etetert_5" localSheetId="3" hidden="1">{#N/A,#N/A,TRUE,"Cover";#N/A,#N/A,TRUE,"Conts";#N/A,#N/A,TRUE,"VOS";#N/A,#N/A,TRUE,"Warrington";#N/A,#N/A,TRUE,"Widnes"}</definedName>
    <definedName name="etetert_5" localSheetId="5" hidden="1">{#N/A,#N/A,TRUE,"Cover";#N/A,#N/A,TRUE,"Conts";#N/A,#N/A,TRUE,"VOS";#N/A,#N/A,TRUE,"Warrington";#N/A,#N/A,TRUE,"Widnes"}</definedName>
    <definedName name="etetert_5" hidden="1">{#N/A,#N/A,TRUE,"Cover";#N/A,#N/A,TRUE,"Conts";#N/A,#N/A,TRUE,"VOS";#N/A,#N/A,TRUE,"Warrington";#N/A,#N/A,TRUE,"Widnes"}</definedName>
    <definedName name="etr6str7tuiuo" localSheetId="8" hidden="1">{#N/A,#N/A,TRUE,"Cover";#N/A,#N/A,TRUE,"Conts";#N/A,#N/A,TRUE,"VOS";#N/A,#N/A,TRUE,"Warrington";#N/A,#N/A,TRUE,"Widnes"}</definedName>
    <definedName name="etr6str7tuiuo" localSheetId="3" hidden="1">{#N/A,#N/A,TRUE,"Cover";#N/A,#N/A,TRUE,"Conts";#N/A,#N/A,TRUE,"VOS";#N/A,#N/A,TRUE,"Warrington";#N/A,#N/A,TRUE,"Widnes"}</definedName>
    <definedName name="etr6str7tuiuo" localSheetId="5" hidden="1">{#N/A,#N/A,TRUE,"Cover";#N/A,#N/A,TRUE,"Conts";#N/A,#N/A,TRUE,"VOS";#N/A,#N/A,TRUE,"Warrington";#N/A,#N/A,TRUE,"Widnes"}</definedName>
    <definedName name="etr6str7tuiuo" localSheetId="10" hidden="1">{#N/A,#N/A,TRUE,"Cover";#N/A,#N/A,TRUE,"Conts";#N/A,#N/A,TRUE,"VOS";#N/A,#N/A,TRUE,"Warrington";#N/A,#N/A,TRUE,"Widnes"}</definedName>
    <definedName name="etr6str7tuiuo" hidden="1">{#N/A,#N/A,TRUE,"Cover";#N/A,#N/A,TRUE,"Conts";#N/A,#N/A,TRUE,"VOS";#N/A,#N/A,TRUE,"Warrington";#N/A,#N/A,TRUE,"Widnes"}</definedName>
    <definedName name="etr6str7tuiuo_2" localSheetId="3" hidden="1">{#N/A,#N/A,TRUE,"Cover";#N/A,#N/A,TRUE,"Conts";#N/A,#N/A,TRUE,"VOS";#N/A,#N/A,TRUE,"Warrington";#N/A,#N/A,TRUE,"Widnes"}</definedName>
    <definedName name="etr6str7tuiuo_2" localSheetId="5" hidden="1">{#N/A,#N/A,TRUE,"Cover";#N/A,#N/A,TRUE,"Conts";#N/A,#N/A,TRUE,"VOS";#N/A,#N/A,TRUE,"Warrington";#N/A,#N/A,TRUE,"Widnes"}</definedName>
    <definedName name="etr6str7tuiuo_2" hidden="1">{#N/A,#N/A,TRUE,"Cover";#N/A,#N/A,TRUE,"Conts";#N/A,#N/A,TRUE,"VOS";#N/A,#N/A,TRUE,"Warrington";#N/A,#N/A,TRUE,"Widnes"}</definedName>
    <definedName name="etr6str7tuiuo_3" localSheetId="3" hidden="1">{#N/A,#N/A,TRUE,"Cover";#N/A,#N/A,TRUE,"Conts";#N/A,#N/A,TRUE,"VOS";#N/A,#N/A,TRUE,"Warrington";#N/A,#N/A,TRUE,"Widnes"}</definedName>
    <definedName name="etr6str7tuiuo_3" localSheetId="5" hidden="1">{#N/A,#N/A,TRUE,"Cover";#N/A,#N/A,TRUE,"Conts";#N/A,#N/A,TRUE,"VOS";#N/A,#N/A,TRUE,"Warrington";#N/A,#N/A,TRUE,"Widnes"}</definedName>
    <definedName name="etr6str7tuiuo_3" hidden="1">{#N/A,#N/A,TRUE,"Cover";#N/A,#N/A,TRUE,"Conts";#N/A,#N/A,TRUE,"VOS";#N/A,#N/A,TRUE,"Warrington";#N/A,#N/A,TRUE,"Widnes"}</definedName>
    <definedName name="etr6str7tuiuo_4" localSheetId="3" hidden="1">{#N/A,#N/A,TRUE,"Cover";#N/A,#N/A,TRUE,"Conts";#N/A,#N/A,TRUE,"VOS";#N/A,#N/A,TRUE,"Warrington";#N/A,#N/A,TRUE,"Widnes"}</definedName>
    <definedName name="etr6str7tuiuo_4" localSheetId="5" hidden="1">{#N/A,#N/A,TRUE,"Cover";#N/A,#N/A,TRUE,"Conts";#N/A,#N/A,TRUE,"VOS";#N/A,#N/A,TRUE,"Warrington";#N/A,#N/A,TRUE,"Widnes"}</definedName>
    <definedName name="etr6str7tuiuo_4" hidden="1">{#N/A,#N/A,TRUE,"Cover";#N/A,#N/A,TRUE,"Conts";#N/A,#N/A,TRUE,"VOS";#N/A,#N/A,TRUE,"Warrington";#N/A,#N/A,TRUE,"Widnes"}</definedName>
    <definedName name="etr6str7tuiuo_5" localSheetId="3" hidden="1">{#N/A,#N/A,TRUE,"Cover";#N/A,#N/A,TRUE,"Conts";#N/A,#N/A,TRUE,"VOS";#N/A,#N/A,TRUE,"Warrington";#N/A,#N/A,TRUE,"Widnes"}</definedName>
    <definedName name="etr6str7tuiuo_5" localSheetId="5" hidden="1">{#N/A,#N/A,TRUE,"Cover";#N/A,#N/A,TRUE,"Conts";#N/A,#N/A,TRUE,"VOS";#N/A,#N/A,TRUE,"Warrington";#N/A,#N/A,TRUE,"Widnes"}</definedName>
    <definedName name="etr6str7tuiuo_5" hidden="1">{#N/A,#N/A,TRUE,"Cover";#N/A,#N/A,TRUE,"Conts";#N/A,#N/A,TRUE,"VOS";#N/A,#N/A,TRUE,"Warrington";#N/A,#N/A,TRUE,"Widnes"}</definedName>
    <definedName name="etretyer" localSheetId="8" hidden="1">{#N/A,#N/A,TRUE,"Cover";#N/A,#N/A,TRUE,"Conts";#N/A,#N/A,TRUE,"VOS";#N/A,#N/A,TRUE,"Warrington";#N/A,#N/A,TRUE,"Widnes"}</definedName>
    <definedName name="etretyer" localSheetId="3" hidden="1">{#N/A,#N/A,TRUE,"Cover";#N/A,#N/A,TRUE,"Conts";#N/A,#N/A,TRUE,"VOS";#N/A,#N/A,TRUE,"Warrington";#N/A,#N/A,TRUE,"Widnes"}</definedName>
    <definedName name="etretyer" localSheetId="5" hidden="1">{#N/A,#N/A,TRUE,"Cover";#N/A,#N/A,TRUE,"Conts";#N/A,#N/A,TRUE,"VOS";#N/A,#N/A,TRUE,"Warrington";#N/A,#N/A,TRUE,"Widnes"}</definedName>
    <definedName name="etretyer" localSheetId="10" hidden="1">{#N/A,#N/A,TRUE,"Cover";#N/A,#N/A,TRUE,"Conts";#N/A,#N/A,TRUE,"VOS";#N/A,#N/A,TRUE,"Warrington";#N/A,#N/A,TRUE,"Widnes"}</definedName>
    <definedName name="etretyer" hidden="1">{#N/A,#N/A,TRUE,"Cover";#N/A,#N/A,TRUE,"Conts";#N/A,#N/A,TRUE,"VOS";#N/A,#N/A,TRUE,"Warrington";#N/A,#N/A,TRUE,"Widnes"}</definedName>
    <definedName name="etretyer_2" localSheetId="3" hidden="1">{#N/A,#N/A,TRUE,"Cover";#N/A,#N/A,TRUE,"Conts";#N/A,#N/A,TRUE,"VOS";#N/A,#N/A,TRUE,"Warrington";#N/A,#N/A,TRUE,"Widnes"}</definedName>
    <definedName name="etretyer_2" localSheetId="5" hidden="1">{#N/A,#N/A,TRUE,"Cover";#N/A,#N/A,TRUE,"Conts";#N/A,#N/A,TRUE,"VOS";#N/A,#N/A,TRUE,"Warrington";#N/A,#N/A,TRUE,"Widnes"}</definedName>
    <definedName name="etretyer_2" hidden="1">{#N/A,#N/A,TRUE,"Cover";#N/A,#N/A,TRUE,"Conts";#N/A,#N/A,TRUE,"VOS";#N/A,#N/A,TRUE,"Warrington";#N/A,#N/A,TRUE,"Widnes"}</definedName>
    <definedName name="etretyer_3" localSheetId="3" hidden="1">{#N/A,#N/A,TRUE,"Cover";#N/A,#N/A,TRUE,"Conts";#N/A,#N/A,TRUE,"VOS";#N/A,#N/A,TRUE,"Warrington";#N/A,#N/A,TRUE,"Widnes"}</definedName>
    <definedName name="etretyer_3" localSheetId="5" hidden="1">{#N/A,#N/A,TRUE,"Cover";#N/A,#N/A,TRUE,"Conts";#N/A,#N/A,TRUE,"VOS";#N/A,#N/A,TRUE,"Warrington";#N/A,#N/A,TRUE,"Widnes"}</definedName>
    <definedName name="etretyer_3" hidden="1">{#N/A,#N/A,TRUE,"Cover";#N/A,#N/A,TRUE,"Conts";#N/A,#N/A,TRUE,"VOS";#N/A,#N/A,TRUE,"Warrington";#N/A,#N/A,TRUE,"Widnes"}</definedName>
    <definedName name="etretyer_4" localSheetId="3" hidden="1">{#N/A,#N/A,TRUE,"Cover";#N/A,#N/A,TRUE,"Conts";#N/A,#N/A,TRUE,"VOS";#N/A,#N/A,TRUE,"Warrington";#N/A,#N/A,TRUE,"Widnes"}</definedName>
    <definedName name="etretyer_4" localSheetId="5" hidden="1">{#N/A,#N/A,TRUE,"Cover";#N/A,#N/A,TRUE,"Conts";#N/A,#N/A,TRUE,"VOS";#N/A,#N/A,TRUE,"Warrington";#N/A,#N/A,TRUE,"Widnes"}</definedName>
    <definedName name="etretyer_4" hidden="1">{#N/A,#N/A,TRUE,"Cover";#N/A,#N/A,TRUE,"Conts";#N/A,#N/A,TRUE,"VOS";#N/A,#N/A,TRUE,"Warrington";#N/A,#N/A,TRUE,"Widnes"}</definedName>
    <definedName name="etretyer_5" localSheetId="3" hidden="1">{#N/A,#N/A,TRUE,"Cover";#N/A,#N/A,TRUE,"Conts";#N/A,#N/A,TRUE,"VOS";#N/A,#N/A,TRUE,"Warrington";#N/A,#N/A,TRUE,"Widnes"}</definedName>
    <definedName name="etretyer_5" localSheetId="5" hidden="1">{#N/A,#N/A,TRUE,"Cover";#N/A,#N/A,TRUE,"Conts";#N/A,#N/A,TRUE,"VOS";#N/A,#N/A,TRUE,"Warrington";#N/A,#N/A,TRUE,"Widnes"}</definedName>
    <definedName name="etretyer_5" hidden="1">{#N/A,#N/A,TRUE,"Cover";#N/A,#N/A,TRUE,"Conts";#N/A,#N/A,TRUE,"VOS";#N/A,#N/A,TRUE,"Warrington";#N/A,#N/A,TRUE,"Widnes"}</definedName>
    <definedName name="etw">#REF!</definedName>
    <definedName name="etyegf" localSheetId="8" hidden="1">{#N/A,#N/A,TRUE,"Cover";#N/A,#N/A,TRUE,"Conts";#N/A,#N/A,TRUE,"VOS";#N/A,#N/A,TRUE,"Warrington";#N/A,#N/A,TRUE,"Widnes"}</definedName>
    <definedName name="etyegf" localSheetId="3" hidden="1">{#N/A,#N/A,TRUE,"Cover";#N/A,#N/A,TRUE,"Conts";#N/A,#N/A,TRUE,"VOS";#N/A,#N/A,TRUE,"Warrington";#N/A,#N/A,TRUE,"Widnes"}</definedName>
    <definedName name="etyegf" localSheetId="5" hidden="1">{#N/A,#N/A,TRUE,"Cover";#N/A,#N/A,TRUE,"Conts";#N/A,#N/A,TRUE,"VOS";#N/A,#N/A,TRUE,"Warrington";#N/A,#N/A,TRUE,"Widnes"}</definedName>
    <definedName name="etyegf" localSheetId="10" hidden="1">{#N/A,#N/A,TRUE,"Cover";#N/A,#N/A,TRUE,"Conts";#N/A,#N/A,TRUE,"VOS";#N/A,#N/A,TRUE,"Warrington";#N/A,#N/A,TRUE,"Widnes"}</definedName>
    <definedName name="etyegf" hidden="1">{#N/A,#N/A,TRUE,"Cover";#N/A,#N/A,TRUE,"Conts";#N/A,#N/A,TRUE,"VOS";#N/A,#N/A,TRUE,"Warrington";#N/A,#N/A,TRUE,"Widnes"}</definedName>
    <definedName name="etyegf_2" localSheetId="3" hidden="1">{#N/A,#N/A,TRUE,"Cover";#N/A,#N/A,TRUE,"Conts";#N/A,#N/A,TRUE,"VOS";#N/A,#N/A,TRUE,"Warrington";#N/A,#N/A,TRUE,"Widnes"}</definedName>
    <definedName name="etyegf_2" localSheetId="5" hidden="1">{#N/A,#N/A,TRUE,"Cover";#N/A,#N/A,TRUE,"Conts";#N/A,#N/A,TRUE,"VOS";#N/A,#N/A,TRUE,"Warrington";#N/A,#N/A,TRUE,"Widnes"}</definedName>
    <definedName name="etyegf_2" hidden="1">{#N/A,#N/A,TRUE,"Cover";#N/A,#N/A,TRUE,"Conts";#N/A,#N/A,TRUE,"VOS";#N/A,#N/A,TRUE,"Warrington";#N/A,#N/A,TRUE,"Widnes"}</definedName>
    <definedName name="etyegf_3" localSheetId="3" hidden="1">{#N/A,#N/A,TRUE,"Cover";#N/A,#N/A,TRUE,"Conts";#N/A,#N/A,TRUE,"VOS";#N/A,#N/A,TRUE,"Warrington";#N/A,#N/A,TRUE,"Widnes"}</definedName>
    <definedName name="etyegf_3" localSheetId="5" hidden="1">{#N/A,#N/A,TRUE,"Cover";#N/A,#N/A,TRUE,"Conts";#N/A,#N/A,TRUE,"VOS";#N/A,#N/A,TRUE,"Warrington";#N/A,#N/A,TRUE,"Widnes"}</definedName>
    <definedName name="etyegf_3" hidden="1">{#N/A,#N/A,TRUE,"Cover";#N/A,#N/A,TRUE,"Conts";#N/A,#N/A,TRUE,"VOS";#N/A,#N/A,TRUE,"Warrington";#N/A,#N/A,TRUE,"Widnes"}</definedName>
    <definedName name="etyegf_4" localSheetId="3" hidden="1">{#N/A,#N/A,TRUE,"Cover";#N/A,#N/A,TRUE,"Conts";#N/A,#N/A,TRUE,"VOS";#N/A,#N/A,TRUE,"Warrington";#N/A,#N/A,TRUE,"Widnes"}</definedName>
    <definedName name="etyegf_4" localSheetId="5" hidden="1">{#N/A,#N/A,TRUE,"Cover";#N/A,#N/A,TRUE,"Conts";#N/A,#N/A,TRUE,"VOS";#N/A,#N/A,TRUE,"Warrington";#N/A,#N/A,TRUE,"Widnes"}</definedName>
    <definedName name="etyegf_4" hidden="1">{#N/A,#N/A,TRUE,"Cover";#N/A,#N/A,TRUE,"Conts";#N/A,#N/A,TRUE,"VOS";#N/A,#N/A,TRUE,"Warrington";#N/A,#N/A,TRUE,"Widnes"}</definedName>
    <definedName name="etyegf_5" localSheetId="3" hidden="1">{#N/A,#N/A,TRUE,"Cover";#N/A,#N/A,TRUE,"Conts";#N/A,#N/A,TRUE,"VOS";#N/A,#N/A,TRUE,"Warrington";#N/A,#N/A,TRUE,"Widnes"}</definedName>
    <definedName name="etyegf_5" localSheetId="5" hidden="1">{#N/A,#N/A,TRUE,"Cover";#N/A,#N/A,TRUE,"Conts";#N/A,#N/A,TRUE,"VOS";#N/A,#N/A,TRUE,"Warrington";#N/A,#N/A,TRUE,"Widnes"}</definedName>
    <definedName name="etyegf_5" hidden="1">{#N/A,#N/A,TRUE,"Cover";#N/A,#N/A,TRUE,"Conts";#N/A,#N/A,TRUE,"VOS";#N/A,#N/A,TRUE,"Warrington";#N/A,#N/A,TRUE,"Widnes"}</definedName>
    <definedName name="etyytr" localSheetId="8" hidden="1">{#N/A,#N/A,TRUE,"Cover";#N/A,#N/A,TRUE,"Conts";#N/A,#N/A,TRUE,"VOS";#N/A,#N/A,TRUE,"Warrington";#N/A,#N/A,TRUE,"Widnes"}</definedName>
    <definedName name="etyytr" localSheetId="3" hidden="1">{#N/A,#N/A,TRUE,"Cover";#N/A,#N/A,TRUE,"Conts";#N/A,#N/A,TRUE,"VOS";#N/A,#N/A,TRUE,"Warrington";#N/A,#N/A,TRUE,"Widnes"}</definedName>
    <definedName name="etyytr" localSheetId="5" hidden="1">{#N/A,#N/A,TRUE,"Cover";#N/A,#N/A,TRUE,"Conts";#N/A,#N/A,TRUE,"VOS";#N/A,#N/A,TRUE,"Warrington";#N/A,#N/A,TRUE,"Widnes"}</definedName>
    <definedName name="etyytr" localSheetId="10" hidden="1">{#N/A,#N/A,TRUE,"Cover";#N/A,#N/A,TRUE,"Conts";#N/A,#N/A,TRUE,"VOS";#N/A,#N/A,TRUE,"Warrington";#N/A,#N/A,TRUE,"Widnes"}</definedName>
    <definedName name="etyytr" hidden="1">{#N/A,#N/A,TRUE,"Cover";#N/A,#N/A,TRUE,"Conts";#N/A,#N/A,TRUE,"VOS";#N/A,#N/A,TRUE,"Warrington";#N/A,#N/A,TRUE,"Widnes"}</definedName>
    <definedName name="etyytr_2" localSheetId="3" hidden="1">{#N/A,#N/A,TRUE,"Cover";#N/A,#N/A,TRUE,"Conts";#N/A,#N/A,TRUE,"VOS";#N/A,#N/A,TRUE,"Warrington";#N/A,#N/A,TRUE,"Widnes"}</definedName>
    <definedName name="etyytr_2" localSheetId="5" hidden="1">{#N/A,#N/A,TRUE,"Cover";#N/A,#N/A,TRUE,"Conts";#N/A,#N/A,TRUE,"VOS";#N/A,#N/A,TRUE,"Warrington";#N/A,#N/A,TRUE,"Widnes"}</definedName>
    <definedName name="etyytr_2" hidden="1">{#N/A,#N/A,TRUE,"Cover";#N/A,#N/A,TRUE,"Conts";#N/A,#N/A,TRUE,"VOS";#N/A,#N/A,TRUE,"Warrington";#N/A,#N/A,TRUE,"Widnes"}</definedName>
    <definedName name="etyytr_3" localSheetId="3" hidden="1">{#N/A,#N/A,TRUE,"Cover";#N/A,#N/A,TRUE,"Conts";#N/A,#N/A,TRUE,"VOS";#N/A,#N/A,TRUE,"Warrington";#N/A,#N/A,TRUE,"Widnes"}</definedName>
    <definedName name="etyytr_3" localSheetId="5" hidden="1">{#N/A,#N/A,TRUE,"Cover";#N/A,#N/A,TRUE,"Conts";#N/A,#N/A,TRUE,"VOS";#N/A,#N/A,TRUE,"Warrington";#N/A,#N/A,TRUE,"Widnes"}</definedName>
    <definedName name="etyytr_3" hidden="1">{#N/A,#N/A,TRUE,"Cover";#N/A,#N/A,TRUE,"Conts";#N/A,#N/A,TRUE,"VOS";#N/A,#N/A,TRUE,"Warrington";#N/A,#N/A,TRUE,"Widnes"}</definedName>
    <definedName name="etyytr_4" localSheetId="3" hidden="1">{#N/A,#N/A,TRUE,"Cover";#N/A,#N/A,TRUE,"Conts";#N/A,#N/A,TRUE,"VOS";#N/A,#N/A,TRUE,"Warrington";#N/A,#N/A,TRUE,"Widnes"}</definedName>
    <definedName name="etyytr_4" localSheetId="5" hidden="1">{#N/A,#N/A,TRUE,"Cover";#N/A,#N/A,TRUE,"Conts";#N/A,#N/A,TRUE,"VOS";#N/A,#N/A,TRUE,"Warrington";#N/A,#N/A,TRUE,"Widnes"}</definedName>
    <definedName name="etyytr_4" hidden="1">{#N/A,#N/A,TRUE,"Cover";#N/A,#N/A,TRUE,"Conts";#N/A,#N/A,TRUE,"VOS";#N/A,#N/A,TRUE,"Warrington";#N/A,#N/A,TRUE,"Widnes"}</definedName>
    <definedName name="etyytr_5" localSheetId="3" hidden="1">{#N/A,#N/A,TRUE,"Cover";#N/A,#N/A,TRUE,"Conts";#N/A,#N/A,TRUE,"VOS";#N/A,#N/A,TRUE,"Warrington";#N/A,#N/A,TRUE,"Widnes"}</definedName>
    <definedName name="etyytr_5" localSheetId="5" hidden="1">{#N/A,#N/A,TRUE,"Cover";#N/A,#N/A,TRUE,"Conts";#N/A,#N/A,TRUE,"VOS";#N/A,#N/A,TRUE,"Warrington";#N/A,#N/A,TRUE,"Widnes"}</definedName>
    <definedName name="etyytr_5" hidden="1">{#N/A,#N/A,TRUE,"Cover";#N/A,#N/A,TRUE,"Conts";#N/A,#N/A,TRUE,"VOS";#N/A,#N/A,TRUE,"Warrington";#N/A,#N/A,TRUE,"Widnes"}</definedName>
    <definedName name="eu" localSheetId="5">#REF!</definedName>
    <definedName name="eu">#REF!</definedName>
    <definedName name="eu_4" localSheetId="5">#REF!</definedName>
    <definedName name="eu_4">#REF!</definedName>
    <definedName name="eu_4_1" localSheetId="5">#REF!</definedName>
    <definedName name="eu_4_1">#REF!</definedName>
    <definedName name="eu_6">#REF!</definedName>
    <definedName name="euro" localSheetId="8">#REF!</definedName>
    <definedName name="euro" localSheetId="10">#REF!</definedName>
    <definedName name="Euro">#REF!</definedName>
    <definedName name="europe_only" localSheetId="5">[76]Lookups!#REF!</definedName>
    <definedName name="europe_only">[76]Lookups!#REF!</definedName>
    <definedName name="eurx">[179]Sheet1!$F$2</definedName>
    <definedName name="ev" localSheetId="5">#REF!</definedName>
    <definedName name="ev">#REF!</definedName>
    <definedName name="Evaporative_Cooling" localSheetId="5">[79]Detail!#REF!</definedName>
    <definedName name="Evaporative_Cooling">[79]Detail!#REF!</definedName>
    <definedName name="EW" localSheetId="5">#REF!</definedName>
    <definedName name="EW">#REF!</definedName>
    <definedName name="ew4_" localSheetId="5">#REF!</definedName>
    <definedName name="ew4_">#REF!</definedName>
    <definedName name="ew4a" localSheetId="5">#REF!</definedName>
    <definedName name="ew4a">#REF!</definedName>
    <definedName name="ewan">#REF!</definedName>
    <definedName name="EWF" localSheetId="5">'[79]Ra  stair'!#REF!</definedName>
    <definedName name="EWF">'[79]Ra  stair'!#REF!</definedName>
    <definedName name="ewk" localSheetId="5">#REF!</definedName>
    <definedName name="ewk">#REF!</definedName>
    <definedName name="EWQWR" localSheetId="4">Scheduled_Payment+Extra_Payment</definedName>
    <definedName name="EWQWR" localSheetId="3">Scheduled_Payment+Extra_Payment</definedName>
    <definedName name="EWQWR" localSheetId="5">Scheduled_Payment+Extra_Payment</definedName>
    <definedName name="EWQWR" localSheetId="6">Scheduled_Payment+Extra_Payment</definedName>
    <definedName name="EWQWR">Scheduled_Payment+Extra_Payment</definedName>
    <definedName name="ewt" localSheetId="8" hidden="1">{#N/A,#N/A,TRUE,"Cover";#N/A,#N/A,TRUE,"Conts";#N/A,#N/A,TRUE,"VOS";#N/A,#N/A,TRUE,"Warrington";#N/A,#N/A,TRUE,"Widnes"}</definedName>
    <definedName name="ewt" localSheetId="3" hidden="1">{#N/A,#N/A,TRUE,"Cover";#N/A,#N/A,TRUE,"Conts";#N/A,#N/A,TRUE,"VOS";#N/A,#N/A,TRUE,"Warrington";#N/A,#N/A,TRUE,"Widnes"}</definedName>
    <definedName name="ewt" localSheetId="5" hidden="1">{#N/A,#N/A,TRUE,"Cover";#N/A,#N/A,TRUE,"Conts";#N/A,#N/A,TRUE,"VOS";#N/A,#N/A,TRUE,"Warrington";#N/A,#N/A,TRUE,"Widnes"}</definedName>
    <definedName name="ewt" localSheetId="10" hidden="1">{#N/A,#N/A,TRUE,"Cover";#N/A,#N/A,TRUE,"Conts";#N/A,#N/A,TRUE,"VOS";#N/A,#N/A,TRUE,"Warrington";#N/A,#N/A,TRUE,"Widnes"}</definedName>
    <definedName name="ewt" hidden="1">{#N/A,#N/A,TRUE,"Cover";#N/A,#N/A,TRUE,"Conts";#N/A,#N/A,TRUE,"VOS";#N/A,#N/A,TRUE,"Warrington";#N/A,#N/A,TRUE,"Widnes"}</definedName>
    <definedName name="ewt_2" localSheetId="3" hidden="1">{#N/A,#N/A,TRUE,"Cover";#N/A,#N/A,TRUE,"Conts";#N/A,#N/A,TRUE,"VOS";#N/A,#N/A,TRUE,"Warrington";#N/A,#N/A,TRUE,"Widnes"}</definedName>
    <definedName name="ewt_2" localSheetId="5" hidden="1">{#N/A,#N/A,TRUE,"Cover";#N/A,#N/A,TRUE,"Conts";#N/A,#N/A,TRUE,"VOS";#N/A,#N/A,TRUE,"Warrington";#N/A,#N/A,TRUE,"Widnes"}</definedName>
    <definedName name="ewt_2" hidden="1">{#N/A,#N/A,TRUE,"Cover";#N/A,#N/A,TRUE,"Conts";#N/A,#N/A,TRUE,"VOS";#N/A,#N/A,TRUE,"Warrington";#N/A,#N/A,TRUE,"Widnes"}</definedName>
    <definedName name="ewt_3" localSheetId="3" hidden="1">{#N/A,#N/A,TRUE,"Cover";#N/A,#N/A,TRUE,"Conts";#N/A,#N/A,TRUE,"VOS";#N/A,#N/A,TRUE,"Warrington";#N/A,#N/A,TRUE,"Widnes"}</definedName>
    <definedName name="ewt_3" localSheetId="5" hidden="1">{#N/A,#N/A,TRUE,"Cover";#N/A,#N/A,TRUE,"Conts";#N/A,#N/A,TRUE,"VOS";#N/A,#N/A,TRUE,"Warrington";#N/A,#N/A,TRUE,"Widnes"}</definedName>
    <definedName name="ewt_3" hidden="1">{#N/A,#N/A,TRUE,"Cover";#N/A,#N/A,TRUE,"Conts";#N/A,#N/A,TRUE,"VOS";#N/A,#N/A,TRUE,"Warrington";#N/A,#N/A,TRUE,"Widnes"}</definedName>
    <definedName name="ewt_4" localSheetId="3" hidden="1">{#N/A,#N/A,TRUE,"Cover";#N/A,#N/A,TRUE,"Conts";#N/A,#N/A,TRUE,"VOS";#N/A,#N/A,TRUE,"Warrington";#N/A,#N/A,TRUE,"Widnes"}</definedName>
    <definedName name="ewt_4" localSheetId="5" hidden="1">{#N/A,#N/A,TRUE,"Cover";#N/A,#N/A,TRUE,"Conts";#N/A,#N/A,TRUE,"VOS";#N/A,#N/A,TRUE,"Warrington";#N/A,#N/A,TRUE,"Widnes"}</definedName>
    <definedName name="ewt_4" hidden="1">{#N/A,#N/A,TRUE,"Cover";#N/A,#N/A,TRUE,"Conts";#N/A,#N/A,TRUE,"VOS";#N/A,#N/A,TRUE,"Warrington";#N/A,#N/A,TRUE,"Widnes"}</definedName>
    <definedName name="ewt_5" localSheetId="3" hidden="1">{#N/A,#N/A,TRUE,"Cover";#N/A,#N/A,TRUE,"Conts";#N/A,#N/A,TRUE,"VOS";#N/A,#N/A,TRUE,"Warrington";#N/A,#N/A,TRUE,"Widnes"}</definedName>
    <definedName name="ewt_5" localSheetId="5" hidden="1">{#N/A,#N/A,TRUE,"Cover";#N/A,#N/A,TRUE,"Conts";#N/A,#N/A,TRUE,"VOS";#N/A,#N/A,TRUE,"Warrington";#N/A,#N/A,TRUE,"Widnes"}</definedName>
    <definedName name="ewt_5" hidden="1">{#N/A,#N/A,TRUE,"Cover";#N/A,#N/A,TRUE,"Conts";#N/A,#N/A,TRUE,"VOS";#N/A,#N/A,TRUE,"Warrington";#N/A,#N/A,TRUE,"Widnes"}</definedName>
    <definedName name="ewtateryry" localSheetId="8" hidden="1">{#N/A,#N/A,TRUE,"Cover";#N/A,#N/A,TRUE,"Conts";#N/A,#N/A,TRUE,"VOS";#N/A,#N/A,TRUE,"Warrington";#N/A,#N/A,TRUE,"Widnes"}</definedName>
    <definedName name="ewtateryry" localSheetId="3" hidden="1">{#N/A,#N/A,TRUE,"Cover";#N/A,#N/A,TRUE,"Conts";#N/A,#N/A,TRUE,"VOS";#N/A,#N/A,TRUE,"Warrington";#N/A,#N/A,TRUE,"Widnes"}</definedName>
    <definedName name="ewtateryry" localSheetId="5" hidden="1">{#N/A,#N/A,TRUE,"Cover";#N/A,#N/A,TRUE,"Conts";#N/A,#N/A,TRUE,"VOS";#N/A,#N/A,TRUE,"Warrington";#N/A,#N/A,TRUE,"Widnes"}</definedName>
    <definedName name="ewtateryry" localSheetId="10" hidden="1">{#N/A,#N/A,TRUE,"Cover";#N/A,#N/A,TRUE,"Conts";#N/A,#N/A,TRUE,"VOS";#N/A,#N/A,TRUE,"Warrington";#N/A,#N/A,TRUE,"Widnes"}</definedName>
    <definedName name="ewtateryry" hidden="1">{#N/A,#N/A,TRUE,"Cover";#N/A,#N/A,TRUE,"Conts";#N/A,#N/A,TRUE,"VOS";#N/A,#N/A,TRUE,"Warrington";#N/A,#N/A,TRUE,"Widnes"}</definedName>
    <definedName name="ewtateryry_2" localSheetId="3" hidden="1">{#N/A,#N/A,TRUE,"Cover";#N/A,#N/A,TRUE,"Conts";#N/A,#N/A,TRUE,"VOS";#N/A,#N/A,TRUE,"Warrington";#N/A,#N/A,TRUE,"Widnes"}</definedName>
    <definedName name="ewtateryry_2" localSheetId="5" hidden="1">{#N/A,#N/A,TRUE,"Cover";#N/A,#N/A,TRUE,"Conts";#N/A,#N/A,TRUE,"VOS";#N/A,#N/A,TRUE,"Warrington";#N/A,#N/A,TRUE,"Widnes"}</definedName>
    <definedName name="ewtateryry_2" hidden="1">{#N/A,#N/A,TRUE,"Cover";#N/A,#N/A,TRUE,"Conts";#N/A,#N/A,TRUE,"VOS";#N/A,#N/A,TRUE,"Warrington";#N/A,#N/A,TRUE,"Widnes"}</definedName>
    <definedName name="ewtateryry_3" localSheetId="3" hidden="1">{#N/A,#N/A,TRUE,"Cover";#N/A,#N/A,TRUE,"Conts";#N/A,#N/A,TRUE,"VOS";#N/A,#N/A,TRUE,"Warrington";#N/A,#N/A,TRUE,"Widnes"}</definedName>
    <definedName name="ewtateryry_3" localSheetId="5" hidden="1">{#N/A,#N/A,TRUE,"Cover";#N/A,#N/A,TRUE,"Conts";#N/A,#N/A,TRUE,"VOS";#N/A,#N/A,TRUE,"Warrington";#N/A,#N/A,TRUE,"Widnes"}</definedName>
    <definedName name="ewtateryry_3" hidden="1">{#N/A,#N/A,TRUE,"Cover";#N/A,#N/A,TRUE,"Conts";#N/A,#N/A,TRUE,"VOS";#N/A,#N/A,TRUE,"Warrington";#N/A,#N/A,TRUE,"Widnes"}</definedName>
    <definedName name="ewtateryry_4" localSheetId="3" hidden="1">{#N/A,#N/A,TRUE,"Cover";#N/A,#N/A,TRUE,"Conts";#N/A,#N/A,TRUE,"VOS";#N/A,#N/A,TRUE,"Warrington";#N/A,#N/A,TRUE,"Widnes"}</definedName>
    <definedName name="ewtateryry_4" localSheetId="5" hidden="1">{#N/A,#N/A,TRUE,"Cover";#N/A,#N/A,TRUE,"Conts";#N/A,#N/A,TRUE,"VOS";#N/A,#N/A,TRUE,"Warrington";#N/A,#N/A,TRUE,"Widnes"}</definedName>
    <definedName name="ewtateryry_4" hidden="1">{#N/A,#N/A,TRUE,"Cover";#N/A,#N/A,TRUE,"Conts";#N/A,#N/A,TRUE,"VOS";#N/A,#N/A,TRUE,"Warrington";#N/A,#N/A,TRUE,"Widnes"}</definedName>
    <definedName name="ewtateryry_5" localSheetId="3" hidden="1">{#N/A,#N/A,TRUE,"Cover";#N/A,#N/A,TRUE,"Conts";#N/A,#N/A,TRUE,"VOS";#N/A,#N/A,TRUE,"Warrington";#N/A,#N/A,TRUE,"Widnes"}</definedName>
    <definedName name="ewtateryry_5" localSheetId="5" hidden="1">{#N/A,#N/A,TRUE,"Cover";#N/A,#N/A,TRUE,"Conts";#N/A,#N/A,TRUE,"VOS";#N/A,#N/A,TRUE,"Warrington";#N/A,#N/A,TRUE,"Widnes"}</definedName>
    <definedName name="ewtateryry_5" hidden="1">{#N/A,#N/A,TRUE,"Cover";#N/A,#N/A,TRUE,"Conts";#N/A,#N/A,TRUE,"VOS";#N/A,#N/A,TRUE,"Warrington";#N/A,#N/A,TRUE,"Widnes"}</definedName>
    <definedName name="EX" localSheetId="8">#REF!</definedName>
    <definedName name="ex" localSheetId="5">#REF!</definedName>
    <definedName name="EX" localSheetId="10">#REF!</definedName>
    <definedName name="ex">#REF!</definedName>
    <definedName name="ex_joint" localSheetId="8">#REF!</definedName>
    <definedName name="ex_joint" localSheetId="10">#REF!</definedName>
    <definedName name="ex_joint">#REF!</definedName>
    <definedName name="Exam1st">#REF!</definedName>
    <definedName name="Exam2nd">#REF!</definedName>
    <definedName name="exc">[180]labour!$C$7</definedName>
    <definedName name="Exca_unitprice" localSheetId="5">#REF!</definedName>
    <definedName name="Exca_unitprice">#REF!</definedName>
    <definedName name="Exca_unitprice_h" localSheetId="5">#REF!</definedName>
    <definedName name="Exca_unitprice_h">#REF!</definedName>
    <definedName name="Exca_unitprice_u" localSheetId="5">#REF!</definedName>
    <definedName name="Exca_unitprice_u">#REF!</definedName>
    <definedName name="Excavation" localSheetId="8">#REF!</definedName>
    <definedName name="Excavation" localSheetId="10">#REF!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 localSheetId="5">[181]GBW!#REF!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[181]GBW!#REF!</definedName>
    <definedName name="Excel_BuiltIn__FilterDatabase_1" localSheetId="8">#REF!</definedName>
    <definedName name="Excel_BuiltIn__FilterDatabase_1" localSheetId="5">#REF!</definedName>
    <definedName name="Excel_BuiltIn__FilterDatabase_1" localSheetId="10">#REF!</definedName>
    <definedName name="Excel_BuiltIn__FilterDatabase_1">#REF!</definedName>
    <definedName name="Excel_BuiltIn__FilterDatabase_1_13" localSheetId="8">#REF!</definedName>
    <definedName name="Excel_BuiltIn__FilterDatabase_1_13" localSheetId="10">#REF!</definedName>
    <definedName name="Excel_BuiltIn__FilterDatabase_1_13">#REF!</definedName>
    <definedName name="Excel_BuiltIn__FilterDatabase_1_5" localSheetId="8">#REF!</definedName>
    <definedName name="Excel_BuiltIn__FilterDatabase_1_5" localSheetId="10">#REF!</definedName>
    <definedName name="Excel_BuiltIn__FilterDatabase_1_5">#REF!</definedName>
    <definedName name="Excel_BuiltIn__FilterDatabase_1_7">NA()</definedName>
    <definedName name="Excel_BuiltIn__FilterDatabase_15">"$'ESTIMATE SUMMARY'.$#REF!$#REF!:$#REF!$#REF!"</definedName>
    <definedName name="Excel_BuiltIn__FilterDatabase_2_1" localSheetId="5">#REF!</definedName>
    <definedName name="Excel_BuiltIn__FilterDatabase_2_1">#REF!</definedName>
    <definedName name="Excel_BuiltIn__FilterDatabase_2_1_1" localSheetId="5">#REF!</definedName>
    <definedName name="Excel_BuiltIn__FilterDatabase_2_1_1">#REF!</definedName>
    <definedName name="Excel_BuiltIn__FilterDatabase_3">"$'STAIR FLOORING'.$#REF!#REF!"</definedName>
    <definedName name="Excel_BuiltIn_Criteria" localSheetId="8">#REF!</definedName>
    <definedName name="Excel_BuiltIn_Criteria" localSheetId="5">#REF!</definedName>
    <definedName name="Excel_BuiltIn_Criteria" localSheetId="10">#REF!</definedName>
    <definedName name="Excel_BuiltIn_Criteria">#REF!</definedName>
    <definedName name="Excel_BuiltIn_Database" localSheetId="8">#REF!</definedName>
    <definedName name="Excel_BuiltIn_Database" localSheetId="10">#REF!</definedName>
    <definedName name="Excel_BuiltIn_Database">#REF!</definedName>
    <definedName name="Excel_BuiltIn_Database_0">#REF!</definedName>
    <definedName name="Excel_BuiltIn_Database_22">#REF!</definedName>
    <definedName name="Excel_BuiltIn_Extract" localSheetId="8">#REF!</definedName>
    <definedName name="Excel_BuiltIn_Extract" localSheetId="10">#REF!</definedName>
    <definedName name="Excel_BuiltIn_Extract">#REF!</definedName>
    <definedName name="Excel_BuiltIn_Print_Area">#REF!</definedName>
    <definedName name="Excel_BuiltIn_Print_Area_1" localSheetId="8">#REF!</definedName>
    <definedName name="Excel_BuiltIn_Print_Area_1" localSheetId="10">#REF!</definedName>
    <definedName name="Excel_BuiltIn_Print_Area_1">#REF!</definedName>
    <definedName name="Excel_BuiltIn_Print_Area_1_1">#REF!</definedName>
    <definedName name="Excel_BuiltIn_Print_Area_1_1_1">#REF!</definedName>
    <definedName name="Excel_BuiltIn_Print_Area_1_2">#REF!</definedName>
    <definedName name="Excel_BuiltIn_Print_Area_10" localSheetId="8">#REF!</definedName>
    <definedName name="Excel_BuiltIn_Print_Area_10" localSheetId="10">#REF!</definedName>
    <definedName name="Excel_BuiltIn_Print_Area_10">#REF!</definedName>
    <definedName name="Excel_BuiltIn_Print_Area_10_1">#REF!</definedName>
    <definedName name="Excel_BuiltIn_Print_Area_11_1">#REF!</definedName>
    <definedName name="Excel_BuiltIn_Print_Area_12_1">#REF!</definedName>
    <definedName name="Excel_BuiltIn_Print_Area_13_1">#REF!</definedName>
    <definedName name="Excel_BuiltIn_Print_Area_2" localSheetId="8">#REF!</definedName>
    <definedName name="Excel_BuiltIn_Print_Area_2" localSheetId="10">#REF!</definedName>
    <definedName name="Excel_BuiltIn_Print_Area_2">#REF!</definedName>
    <definedName name="Excel_BuiltIn_Print_Area_2_1">#REF!</definedName>
    <definedName name="Excel_BuiltIn_Print_Area_3">#REF!</definedName>
    <definedName name="Excel_BuiltIn_Print_Area_3_1">#REF!</definedName>
    <definedName name="Excel_BuiltIn_Print_Area_3_1_1">#REF!</definedName>
    <definedName name="Excel_BuiltIn_Print_Area_4">#REF!</definedName>
    <definedName name="Excel_BuiltIn_Print_Area_4_1">#REF!</definedName>
    <definedName name="Excel_BuiltIn_Print_Area_4_1_1">#REF!</definedName>
    <definedName name="Excel_BuiltIn_Print_Area_5">#REF!</definedName>
    <definedName name="Excel_BuiltIn_Print_Area_5_1">"$#REF!.$A$1:$G$1278"</definedName>
    <definedName name="Excel_BuiltIn_Print_Area_6_1">#REF!</definedName>
    <definedName name="Excel_BuiltIn_Print_Area_7_1" localSheetId="8">#REF!</definedName>
    <definedName name="Excel_BuiltIn_Print_Area_7_1" localSheetId="10">#REF!</definedName>
    <definedName name="Excel_BuiltIn_Print_Area_7_1">#REF!</definedName>
    <definedName name="Excel_BuiltIn_Print_Area_7_1_1" localSheetId="8">#REF!</definedName>
    <definedName name="Excel_BuiltIn_Print_Area_7_1_1" localSheetId="10">#REF!</definedName>
    <definedName name="Excel_BuiltIn_Print_Area_7_1_1">#REF!</definedName>
    <definedName name="Excel_BuiltIn_Print_Area_8_1">#REF!</definedName>
    <definedName name="Excel_BuiltIn_Print_Area_9" localSheetId="8">#REF!</definedName>
    <definedName name="Excel_BuiltIn_Print_Area_9" localSheetId="10">#REF!</definedName>
    <definedName name="Excel_BuiltIn_Print_Area_9">#REF!</definedName>
    <definedName name="Excel_BuiltIn_Print_Area_9_1">#REF!</definedName>
    <definedName name="Excel_BuiltIn_Print_Area_9_1_1">#REF!</definedName>
    <definedName name="Excel_BuiltIn_Print_Titles" localSheetId="5">#REF!,#REF!</definedName>
    <definedName name="Excel_BuiltIn_Print_Titles">#REF!,#REF!</definedName>
    <definedName name="Excel_BuiltIn_Print_Titles_1" localSheetId="5">#REF!</definedName>
    <definedName name="Excel_BuiltIn_Print_Titles_1">#REF!</definedName>
    <definedName name="Excel_BuiltIn_Print_Titles_1_1" localSheetId="5">#REF!</definedName>
    <definedName name="Excel_BuiltIn_Print_Titles_1_1">#REF!</definedName>
    <definedName name="Excel_BuiltIn_Print_Titles_2" localSheetId="5">#REF!</definedName>
    <definedName name="Excel_BuiltIn_Print_Titles_2">#REF!</definedName>
    <definedName name="Excel_BuiltIn_Print_Titles_2_1">#REF!</definedName>
    <definedName name="Excel_BuiltIn_Print_Titles_2_1_1">NA()</definedName>
    <definedName name="Excel_BuiltIn_Print_Titles_3" localSheetId="5">'[179]INDIGINEOUS ITEMS '!#REF!</definedName>
    <definedName name="Excel_BuiltIn_Print_Titles_3">'[179]INDIGINEOUS ITEMS '!#REF!</definedName>
    <definedName name="Excel_BuiltIn_Print_Titles_3_16" localSheetId="5">'[179]INDIGINEOUS ITEMS '!#REF!</definedName>
    <definedName name="Excel_BuiltIn_Print_Titles_3_16">'[179]INDIGINEOUS ITEMS '!#REF!</definedName>
    <definedName name="Excel_BuiltIn_Print_Titles_3_3" localSheetId="5">'[179]INDIGINEOUS ITEMS '!#REF!</definedName>
    <definedName name="Excel_BuiltIn_Print_Titles_3_3">'[179]INDIGINEOUS ITEMS '!#REF!</definedName>
    <definedName name="Excel_BuiltIn_Print_Titles_3_4" localSheetId="5">'[49]INDIGINEOUS ITEMS '!#REF!</definedName>
    <definedName name="Excel_BuiltIn_Print_Titles_3_4">'[49]INDIGINEOUS ITEMS '!#REF!</definedName>
    <definedName name="Excel_BuiltIn_Print_Titles_3_4_1" localSheetId="5">'[49]INDIGINEOUS ITEMS '!#REF!</definedName>
    <definedName name="Excel_BuiltIn_Print_Titles_3_4_1">'[49]INDIGINEOUS ITEMS '!#REF!</definedName>
    <definedName name="Excel_BuiltIn_Print_Titles_3_6" localSheetId="5">'[49]INDIGINEOUS ITEMS '!#REF!</definedName>
    <definedName name="Excel_BuiltIn_Print_Titles_3_6">'[49]INDIGINEOUS ITEMS '!#REF!</definedName>
    <definedName name="Excel_BuiltIn_Print_Titles_3_9" localSheetId="5">'[179]INDIGINEOUS ITEMS '!#REF!</definedName>
    <definedName name="Excel_BuiltIn_Print_Titles_3_9">'[179]INDIGINEOUS ITEMS '!#REF!</definedName>
    <definedName name="Excel_BuiltIn_Print_Titles_4" localSheetId="5">#REF!</definedName>
    <definedName name="Excel_BuiltIn_Print_Titles_4">#REF!</definedName>
    <definedName name="Excel_BuiltIn_Print_Titles_5" localSheetId="5">#REF!</definedName>
    <definedName name="Excel_BuiltIn_Print_Titles_5">#REF!</definedName>
    <definedName name="Excel_BuiltIn_Print_Titles_7" localSheetId="8">#REF!</definedName>
    <definedName name="Excel_BuiltIn_Print_Titles_7" localSheetId="10">#REF!</definedName>
    <definedName name="Excel_BuiltIn_Print_Titles_7">#REF!</definedName>
    <definedName name="excf" localSheetId="8">#REF!</definedName>
    <definedName name="excf" localSheetId="10">#REF!</definedName>
    <definedName name="excf">#REF!</definedName>
    <definedName name="Exchange_rate" localSheetId="8">'[55]Raw Data'!$B$7</definedName>
    <definedName name="Exchange_rate" localSheetId="10">'[55]Raw Data'!$B$7</definedName>
    <definedName name="Exchange_rate">#REF!</definedName>
    <definedName name="ExciseDuty" localSheetId="8">#REF!</definedName>
    <definedName name="ExciseDuty" localSheetId="10">#REF!</definedName>
    <definedName name="ExciseDuty">#REF!</definedName>
    <definedName name="Excluded" localSheetId="8">[120]BOQ!#REF!</definedName>
    <definedName name="Excluded" localSheetId="5">[119]BOQ!#REF!</definedName>
    <definedName name="Excluded" localSheetId="10">[120]BOQ!#REF!</definedName>
    <definedName name="Excluded">[119]BOQ!#REF!</definedName>
    <definedName name="Exclusions">[179]Summary!$A$1:$B$43</definedName>
    <definedName name="exec" localSheetId="8">#REF!</definedName>
    <definedName name="exec" localSheetId="5">#REF!</definedName>
    <definedName name="exec" localSheetId="10">#REF!</definedName>
    <definedName name="exec">#REF!</definedName>
    <definedName name="Exec4" localSheetId="5">#REF!</definedName>
    <definedName name="Exec4">#REF!</definedName>
    <definedName name="ExecSumfinal" localSheetId="8">#REF!</definedName>
    <definedName name="ExecSumfinal" localSheetId="10">#REF!</definedName>
    <definedName name="ExecSumfinal">#REF!</definedName>
    <definedName name="EXIT" localSheetId="8">#REF!</definedName>
    <definedName name="EXIT" localSheetId="10">#REF!</definedName>
    <definedName name="EXIT">#REF!</definedName>
    <definedName name="exlen3" localSheetId="8">#REF!</definedName>
    <definedName name="exlen3" localSheetId="10">#REF!</definedName>
    <definedName name="exlen3">#REF!</definedName>
    <definedName name="EXP_COND_G2" localSheetId="8">#REF!</definedName>
    <definedName name="EXP_COND_G2" localSheetId="10">#REF!</definedName>
    <definedName name="EXP_COND_G2">#REF!</definedName>
    <definedName name="EXP_COND_L2" localSheetId="8">#REF!</definedName>
    <definedName name="EXP_COND_L2" localSheetId="10">#REF!</definedName>
    <definedName name="EXP_COND_L2">#REF!</definedName>
    <definedName name="Expat_Perm">'[55]Raw Data'!$A$1:$O$52</definedName>
    <definedName name="Expat_Temp">'[55]Raw Data'!$A$1:$O$50</definedName>
    <definedName name="Expded" localSheetId="5">#REF!</definedName>
    <definedName name="Expded">#REF!</definedName>
    <definedName name="ExRate" localSheetId="8">#REF!</definedName>
    <definedName name="ExRate" localSheetId="5">#REF!</definedName>
    <definedName name="ExRate" localSheetId="10">#REF!</definedName>
    <definedName name="ExRate">#REF!</definedName>
    <definedName name="ext" localSheetId="8">#REF!</definedName>
    <definedName name="ext" localSheetId="10">#REF!</definedName>
    <definedName name="ext">#REF!</definedName>
    <definedName name="Ext_Wall_Fin">'[134]Data sheet'!$B$75:$B$79</definedName>
    <definedName name="ext12w" localSheetId="5">#REF!</definedName>
    <definedName name="ext12w">#REF!</definedName>
    <definedName name="ext13w" localSheetId="5">#REF!</definedName>
    <definedName name="ext13w">#REF!</definedName>
    <definedName name="ext16w" localSheetId="5">#REF!</definedName>
    <definedName name="ext16w">#REF!</definedName>
    <definedName name="ext17w">#REF!</definedName>
    <definedName name="ext18w">#REF!</definedName>
    <definedName name="ext1w">#REF!</definedName>
    <definedName name="ext23w">#REF!</definedName>
    <definedName name="EXT2W">#REF!</definedName>
    <definedName name="ext8w">#REF!</definedName>
    <definedName name="exta12w">#REF!</definedName>
    <definedName name="exta15w">#REF!</definedName>
    <definedName name="exta17w">#REF!</definedName>
    <definedName name="exta21w">#REF!</definedName>
    <definedName name="exta27w">#REF!</definedName>
    <definedName name="exta8w">#REF!</definedName>
    <definedName name="extaR11">#REF!</definedName>
    <definedName name="extar12">#REF!</definedName>
    <definedName name="extar13">#REF!</definedName>
    <definedName name="extar14">#REF!</definedName>
    <definedName name="extar15">#REF!</definedName>
    <definedName name="extar16">#REF!</definedName>
    <definedName name="external" localSheetId="8">#REF!</definedName>
    <definedName name="external" localSheetId="10">#REF!</definedName>
    <definedName name="External">#REF!</definedName>
    <definedName name="EXTERNAL__SERVICES" localSheetId="5">'[123]Build-up'!#REF!</definedName>
    <definedName name="EXTERNAL__SERVICES">'[123]Build-up'!#REF!</definedName>
    <definedName name="EXTERNAL__WALLS">'[123]Build-up'!#REF!</definedName>
    <definedName name="External__Water_Supply" localSheetId="5">[79]Detail!#REF!</definedName>
    <definedName name="External__Water_Supply">[79]Detail!#REF!</definedName>
    <definedName name="External_Alterations___Renovations" localSheetId="5">[79]Detail!#REF!</definedName>
    <definedName name="External_Alterations___Renovations">[79]Detail!#REF!</definedName>
    <definedName name="External_Communications">[79]Detail!#REF!</definedName>
    <definedName name="External_Doors" localSheetId="5">#REF!</definedName>
    <definedName name="External_Doors">#REF!</definedName>
    <definedName name="External_Electrical">[79]Detail!#REF!</definedName>
    <definedName name="External_Fire_Protection">[79]Detail!#REF!</definedName>
    <definedName name="External_Gas">[79]Detail!#REF!</definedName>
    <definedName name="External_paint" localSheetId="5">#REF!</definedName>
    <definedName name="External_paint">#REF!</definedName>
    <definedName name="External_Plaster" localSheetId="5">#REF!</definedName>
    <definedName name="External_Plaster">#REF!</definedName>
    <definedName name="External_Sewer" localSheetId="5">[79]Detail!#REF!</definedName>
    <definedName name="External_Sewer">[79]Detail!#REF!</definedName>
    <definedName name="External_Special_Services" localSheetId="5">[79]Detail!#REF!</definedName>
    <definedName name="External_Special_Services">[79]Detail!#REF!</definedName>
    <definedName name="External_Stormwater">[79]Detail!#REF!</definedName>
    <definedName name="External_Walls" localSheetId="5">#REF!</definedName>
    <definedName name="External_Walls">#REF!</definedName>
    <definedName name="EXTERNAL_WORK" localSheetId="5">#REF!</definedName>
    <definedName name="EXTERNAL_WORK">#REF!</definedName>
    <definedName name="ExtGlz1" localSheetId="5">[57]Measurements!#REF!</definedName>
    <definedName name="ExtGlz1">[57]Measurements!#REF!</definedName>
    <definedName name="Extra_Clients" localSheetId="5">[76]Common!#REF!</definedName>
    <definedName name="Extra_Clients">[76]Common!#REF!</definedName>
    <definedName name="Extra_Pay" localSheetId="5">#REF!</definedName>
    <definedName name="Extra_Pay">#REF!</definedName>
    <definedName name="_xlnm.Extract" localSheetId="8">#REF!</definedName>
    <definedName name="_xlnm.Extract" localSheetId="5">#REF!</definedName>
    <definedName name="_xlnm.Extract" localSheetId="10">#REF!</definedName>
    <definedName name="_xlnm.Extract">#REF!</definedName>
    <definedName name="Extract1" localSheetId="8">#REF!</definedName>
    <definedName name="Extract1" localSheetId="10">#REF!</definedName>
    <definedName name="Extract1">#REF!</definedName>
    <definedName name="Extract10" localSheetId="8">#REF!</definedName>
    <definedName name="Extract10" localSheetId="10">#REF!</definedName>
    <definedName name="Extract10">#REF!</definedName>
    <definedName name="Extract11" localSheetId="8">#REF!</definedName>
    <definedName name="Extract11" localSheetId="10">#REF!</definedName>
    <definedName name="Extract11">#REF!</definedName>
    <definedName name="Extract12" localSheetId="8">#REF!</definedName>
    <definedName name="Extract12" localSheetId="10">#REF!</definedName>
    <definedName name="Extract12">#REF!</definedName>
    <definedName name="Extract13" localSheetId="8">#REF!</definedName>
    <definedName name="Extract13" localSheetId="10">#REF!</definedName>
    <definedName name="Extract13">#REF!</definedName>
    <definedName name="Extract14" localSheetId="8">#REF!</definedName>
    <definedName name="Extract14" localSheetId="10">#REF!</definedName>
    <definedName name="Extract14">#REF!</definedName>
    <definedName name="Extract15" localSheetId="8">#REF!</definedName>
    <definedName name="Extract15" localSheetId="10">#REF!</definedName>
    <definedName name="Extract15">#REF!</definedName>
    <definedName name="Extract16">'[182]#REF'!$H$6</definedName>
    <definedName name="Extract2" localSheetId="8">#REF!</definedName>
    <definedName name="Extract2" localSheetId="5">#REF!</definedName>
    <definedName name="Extract2" localSheetId="10">#REF!</definedName>
    <definedName name="Extract2">#REF!</definedName>
    <definedName name="Extract3" localSheetId="8">#REF!</definedName>
    <definedName name="Extract3" localSheetId="10">#REF!</definedName>
    <definedName name="Extract3">#REF!</definedName>
    <definedName name="Extract4" localSheetId="8">#REF!</definedName>
    <definedName name="Extract4" localSheetId="10">#REF!</definedName>
    <definedName name="Extract4">#REF!</definedName>
    <definedName name="Extract5" localSheetId="8">#REF!</definedName>
    <definedName name="Extract5" localSheetId="10">#REF!</definedName>
    <definedName name="Extract5">#REF!</definedName>
    <definedName name="Extract6" localSheetId="8">#REF!</definedName>
    <definedName name="Extract6" localSheetId="10">#REF!</definedName>
    <definedName name="Extract6">#REF!</definedName>
    <definedName name="Extract7" localSheetId="8">#REF!</definedName>
    <definedName name="Extract7" localSheetId="10">#REF!</definedName>
    <definedName name="Extract7">#REF!</definedName>
    <definedName name="Extract8" localSheetId="8">#REF!</definedName>
    <definedName name="Extract8" localSheetId="10">#REF!</definedName>
    <definedName name="Extract8">#REF!</definedName>
    <definedName name="Extract9" localSheetId="8">#REF!</definedName>
    <definedName name="Extract9" localSheetId="10">#REF!</definedName>
    <definedName name="Extract9">#REF!</definedName>
    <definedName name="extrn" localSheetId="8">#REF!</definedName>
    <definedName name="extrn" localSheetId="10">#REF!</definedName>
    <definedName name="extrn">#REF!</definedName>
    <definedName name="eyrlp">#REF!</definedName>
    <definedName name="eyy" localSheetId="8" hidden="1">{#N/A,#N/A,TRUE,"Cover";#N/A,#N/A,TRUE,"Conts";#N/A,#N/A,TRUE,"VOS";#N/A,#N/A,TRUE,"Warrington";#N/A,#N/A,TRUE,"Widnes"}</definedName>
    <definedName name="eyy" localSheetId="3" hidden="1">{#N/A,#N/A,TRUE,"Cover";#N/A,#N/A,TRUE,"Conts";#N/A,#N/A,TRUE,"VOS";#N/A,#N/A,TRUE,"Warrington";#N/A,#N/A,TRUE,"Widnes"}</definedName>
    <definedName name="eyy" localSheetId="5" hidden="1">{#N/A,#N/A,TRUE,"Cover";#N/A,#N/A,TRUE,"Conts";#N/A,#N/A,TRUE,"VOS";#N/A,#N/A,TRUE,"Warrington";#N/A,#N/A,TRUE,"Widnes"}</definedName>
    <definedName name="eyy" localSheetId="10" hidden="1">{#N/A,#N/A,TRUE,"Cover";#N/A,#N/A,TRUE,"Conts";#N/A,#N/A,TRUE,"VOS";#N/A,#N/A,TRUE,"Warrington";#N/A,#N/A,TRUE,"Widnes"}</definedName>
    <definedName name="eyy" hidden="1">{#N/A,#N/A,TRUE,"Cover";#N/A,#N/A,TRUE,"Conts";#N/A,#N/A,TRUE,"VOS";#N/A,#N/A,TRUE,"Warrington";#N/A,#N/A,TRUE,"Widnes"}</definedName>
    <definedName name="eyy_2" localSheetId="3" hidden="1">{#N/A,#N/A,TRUE,"Cover";#N/A,#N/A,TRUE,"Conts";#N/A,#N/A,TRUE,"VOS";#N/A,#N/A,TRUE,"Warrington";#N/A,#N/A,TRUE,"Widnes"}</definedName>
    <definedName name="eyy_2" localSheetId="5" hidden="1">{#N/A,#N/A,TRUE,"Cover";#N/A,#N/A,TRUE,"Conts";#N/A,#N/A,TRUE,"VOS";#N/A,#N/A,TRUE,"Warrington";#N/A,#N/A,TRUE,"Widnes"}</definedName>
    <definedName name="eyy_2" hidden="1">{#N/A,#N/A,TRUE,"Cover";#N/A,#N/A,TRUE,"Conts";#N/A,#N/A,TRUE,"VOS";#N/A,#N/A,TRUE,"Warrington";#N/A,#N/A,TRUE,"Widnes"}</definedName>
    <definedName name="eyy_3" localSheetId="3" hidden="1">{#N/A,#N/A,TRUE,"Cover";#N/A,#N/A,TRUE,"Conts";#N/A,#N/A,TRUE,"VOS";#N/A,#N/A,TRUE,"Warrington";#N/A,#N/A,TRUE,"Widnes"}</definedName>
    <definedName name="eyy_3" localSheetId="5" hidden="1">{#N/A,#N/A,TRUE,"Cover";#N/A,#N/A,TRUE,"Conts";#N/A,#N/A,TRUE,"VOS";#N/A,#N/A,TRUE,"Warrington";#N/A,#N/A,TRUE,"Widnes"}</definedName>
    <definedName name="eyy_3" hidden="1">{#N/A,#N/A,TRUE,"Cover";#N/A,#N/A,TRUE,"Conts";#N/A,#N/A,TRUE,"VOS";#N/A,#N/A,TRUE,"Warrington";#N/A,#N/A,TRUE,"Widnes"}</definedName>
    <definedName name="eyy_4" localSheetId="3" hidden="1">{#N/A,#N/A,TRUE,"Cover";#N/A,#N/A,TRUE,"Conts";#N/A,#N/A,TRUE,"VOS";#N/A,#N/A,TRUE,"Warrington";#N/A,#N/A,TRUE,"Widnes"}</definedName>
    <definedName name="eyy_4" localSheetId="5" hidden="1">{#N/A,#N/A,TRUE,"Cover";#N/A,#N/A,TRUE,"Conts";#N/A,#N/A,TRUE,"VOS";#N/A,#N/A,TRUE,"Warrington";#N/A,#N/A,TRUE,"Widnes"}</definedName>
    <definedName name="eyy_4" hidden="1">{#N/A,#N/A,TRUE,"Cover";#N/A,#N/A,TRUE,"Conts";#N/A,#N/A,TRUE,"VOS";#N/A,#N/A,TRUE,"Warrington";#N/A,#N/A,TRUE,"Widnes"}</definedName>
    <definedName name="eyy_5" localSheetId="3" hidden="1">{#N/A,#N/A,TRUE,"Cover";#N/A,#N/A,TRUE,"Conts";#N/A,#N/A,TRUE,"VOS";#N/A,#N/A,TRUE,"Warrington";#N/A,#N/A,TRUE,"Widnes"}</definedName>
    <definedName name="eyy_5" localSheetId="5" hidden="1">{#N/A,#N/A,TRUE,"Cover";#N/A,#N/A,TRUE,"Conts";#N/A,#N/A,TRUE,"VOS";#N/A,#N/A,TRUE,"Warrington";#N/A,#N/A,TRUE,"Widnes"}</definedName>
    <definedName name="eyy_5" hidden="1">{#N/A,#N/A,TRUE,"Cover";#N/A,#N/A,TRUE,"Conts";#N/A,#N/A,TRUE,"VOS";#N/A,#N/A,TRUE,"Warrington";#N/A,#N/A,TRUE,"Widnes"}</definedName>
    <definedName name="F" localSheetId="8">#REF!</definedName>
    <definedName name="F" localSheetId="5">#REF!</definedName>
    <definedName name="F" localSheetId="10">#REF!</definedName>
    <definedName name="F">#REF!</definedName>
    <definedName name="f.p.1001" localSheetId="5">#REF!</definedName>
    <definedName name="f.p.1001">#REF!</definedName>
    <definedName name="f.p.1001.5">#REF!</definedName>
    <definedName name="f.p.1002.5">#REF!</definedName>
    <definedName name="f.p.2002x1">#REF!</definedName>
    <definedName name="f.p.2002x1.5">#REF!</definedName>
    <definedName name="f.p.2004x1">#REF!</definedName>
    <definedName name="f.p.2004x1.5">#REF!</definedName>
    <definedName name="F_____PAINTING">'[70]#REF'!$B$220:$N$250</definedName>
    <definedName name="f___0" localSheetId="5">#REF!</definedName>
    <definedName name="f___0">#REF!</definedName>
    <definedName name="f___0___0">"$#REF!.$#REF!$#REF!"</definedName>
    <definedName name="f___0___3">"$#REF!.$#REF!$#REF!"</definedName>
    <definedName name="f___0___4">"$#REF!.$#REF!$#REF!"</definedName>
    <definedName name="f___2" localSheetId="5">#REF!</definedName>
    <definedName name="f___2">#REF!</definedName>
    <definedName name="f___2___0">"$#REF!.$#REF!$#REF!"</definedName>
    <definedName name="f___2___3">"$#REF!.$#REF!$#REF!"</definedName>
    <definedName name="f___3" localSheetId="5">#REF!</definedName>
    <definedName name="f___3">#REF!</definedName>
    <definedName name="f___3___0">"$#REF!.$#REF!$#REF!"</definedName>
    <definedName name="f___3___3">"$#REF!.$#REF!$#REF!"</definedName>
    <definedName name="f___3___4">"$#REF!.$#REF!$#REF!"</definedName>
    <definedName name="f___4" localSheetId="5">#REF!</definedName>
    <definedName name="f___4">#REF!</definedName>
    <definedName name="f___4___0">"$#REF!.$#REF!$#REF!"</definedName>
    <definedName name="f___4___3">"$#REF!.$#REF!$#REF!"</definedName>
    <definedName name="f___7">"$#REF!.$#REF!$#REF!"</definedName>
    <definedName name="F_100SP">'[152]TO-Iso-LV,SM,MCC'!$AM$700</definedName>
    <definedName name="F_100TP">'[152]TO-Iso-LV,SM,MCC'!$AM$687</definedName>
    <definedName name="F_10TP">'[152]TO-Iso-LV,SM,MCC'!$AM$679</definedName>
    <definedName name="F_11X1C630_XL">'[100]Cable Comparison'!$AM$700</definedName>
    <definedName name="F_125TP">'[152]TO-Iso-LV,SM,MCC'!$AM$688</definedName>
    <definedName name="F_160TP">'[152]TO-Iso-LV,SM,MCC'!$AM$689</definedName>
    <definedName name="F_16SP">'[152]TO-Iso-LV,SM,MCC'!$AM$695</definedName>
    <definedName name="F_16TP">'[152]TO-Iso-LV,SM,MCC'!$AM$680</definedName>
    <definedName name="F_200TP">'[152]TO-Iso-LV,SM,MCC'!$AM$690</definedName>
    <definedName name="F_20SP">'[152]TO-Iso-LV,SM,MCC'!$AM$696</definedName>
    <definedName name="F_20TP">'[152]TO-Iso-LV,SM,MCC'!$AM$681</definedName>
    <definedName name="F_22" localSheetId="5">#REF!</definedName>
    <definedName name="F_22">#REF!</definedName>
    <definedName name="F_250TP">'[152]TO-Iso-LV,SM,MCC'!$AM$691</definedName>
    <definedName name="F_25TP">'[152]TO-Iso-LV,SM,MCC'!$AM$682</definedName>
    <definedName name="F_2C10_FP">'[100]Cable Comparison'!$AM$724</definedName>
    <definedName name="F_2C10_XL">'[100]Cable Comparison'!$AM$684</definedName>
    <definedName name="F_2C16_XL">'[100]Cable Comparison'!$AM$686</definedName>
    <definedName name="F_2C25_XL">'[100]Cable Comparison'!$AM$688</definedName>
    <definedName name="F_2C35_XL">'[100]Cable Comparison'!$AM$690</definedName>
    <definedName name="F_2C4_XL">'[100]Cable Comparison'!$AM$680</definedName>
    <definedName name="F_2C50_XL">'[100]Cable Comparison'!$AM$692</definedName>
    <definedName name="F_2C6_XL">'[100]Cable Comparison'!$AM$682</definedName>
    <definedName name="F_2X3C10_FP">'[100]Cable Comparison'!$AM$735</definedName>
    <definedName name="F_2X3C10_XL">'[100]Cable Comparison'!$AM$701</definedName>
    <definedName name="F_2X3C16_XL">'[100]Cable Comparison'!$AM$702</definedName>
    <definedName name="F_2X3C4_FP">'[100]Cable Comparison'!$AM$736</definedName>
    <definedName name="F_2X3C4_XL">'[100]Cable Comparison'!$AM$703</definedName>
    <definedName name="F_2X3C6_XL">'[100]Cable Comparison'!$AM$704</definedName>
    <definedName name="F_2X4C120_XL">'[100]Cable Comparison'!$AM$705</definedName>
    <definedName name="F_2X4C150_XL">'[100]Cable Comparison'!$AM$706</definedName>
    <definedName name="F_2X4C185_XL">'[100]Cable Comparison'!$AM$707</definedName>
    <definedName name="F_2X4C240_XL">'[100]Cable Comparison'!$AM$708</definedName>
    <definedName name="F_2X4C300_FP">'[100]Cable Comparison'!$AM$737</definedName>
    <definedName name="F_2X4C300_XL">'[100]Cable Comparison'!$AM$709</definedName>
    <definedName name="F_300TP">'[152]TO-Iso-LV,SM,MCC'!$AM$693</definedName>
    <definedName name="F_32SP">'[152]TO-Iso-LV,SM,MCC'!$AM$697</definedName>
    <definedName name="F_32TP">'[152]TO-Iso-LV,SM,MCC'!$AM$683</definedName>
    <definedName name="F_3C10_FP">'[100]Cable Comparison'!$AM$740</definedName>
    <definedName name="F_3C10_XL">'[100]Cable Comparison'!$AM$714</definedName>
    <definedName name="F_3C25_FP">'[100]Cable Comparison'!$AM$741</definedName>
    <definedName name="F_3C25_XL">'[100]Cable Comparison'!$AM$715</definedName>
    <definedName name="F_3C4_FP">'[100]Cable Comparison'!$AM$742</definedName>
    <definedName name="F_3C4_XL">'[100]Cable Comparison'!$AM$716</definedName>
    <definedName name="F_3C6_FP">'[100]Cable Comparison'!$AM$743</definedName>
    <definedName name="F_3C6_XL">'[100]Cable Comparison'!$AM$717</definedName>
    <definedName name="F_3C95_XL">'[100]Cable Comparison'!$AM$718</definedName>
    <definedName name="F_3X4C240_XL">'[100]Cable Comparison'!$AM$710</definedName>
    <definedName name="F_3X4C300_FP">'[100]Cable Comparison'!$AM$738</definedName>
    <definedName name="F_3X4C300_XL">'[100]Cable Comparison'!$AM$711</definedName>
    <definedName name="F_400TP">'[152]TO-Iso-LV,SM,MCC'!$AM$692</definedName>
    <definedName name="F_40SP">'[152]TO-Iso-LV,SM,MCC'!$AM$698</definedName>
    <definedName name="F_40TP">'[152]TO-Iso-LV,SM,MCC'!$AM$684</definedName>
    <definedName name="F_4C10_FP">'[100]Cable Comparison'!$AM$723</definedName>
    <definedName name="F_4C10_XL">'[100]Cable Comparison'!$AM$683</definedName>
    <definedName name="F_4C120_FP">'[100]Cable Comparison'!$AM$731</definedName>
    <definedName name="F_4C120_XL">'[100]Cable Comparison'!$AM$695</definedName>
    <definedName name="F_4C150_XL">'[100]Cable Comparison'!$AM$696</definedName>
    <definedName name="F_4C16_FP">'[100]Cable Comparison'!$AM$725</definedName>
    <definedName name="F_4C16_XL">'[100]Cable Comparison'!$AM$685</definedName>
    <definedName name="F_4C185_FP">'[100]Cable Comparison'!$AM$732</definedName>
    <definedName name="F_4C185_XL">'[100]Cable Comparison'!$AM$697</definedName>
    <definedName name="F_4C240_FP">'[100]Cable Comparison'!$AM$733</definedName>
    <definedName name="F_4C240_XL">'[100]Cable Comparison'!$AM$698</definedName>
    <definedName name="F_4C25_FP">'[100]Cable Comparison'!$AM$726</definedName>
    <definedName name="F_4C25_XL">'[100]Cable Comparison'!$AM$687</definedName>
    <definedName name="F_4C300_FP">'[100]Cable Comparison'!$AM$734</definedName>
    <definedName name="F_4C300_XL">'[100]Cable Comparison'!$AM$699</definedName>
    <definedName name="F_4C35_FP">'[100]Cable Comparison'!$AM$727</definedName>
    <definedName name="F_4C35_XL">'[100]Cable Comparison'!$AM$689</definedName>
    <definedName name="F_4C4_FP">'[100]Cable Comparison'!$AM$721</definedName>
    <definedName name="F_4C4_XL">'[100]Cable Comparison'!$AM$679</definedName>
    <definedName name="F_4C50_FP">'[100]Cable Comparison'!$AM$728</definedName>
    <definedName name="F_4C50_XL">'[100]Cable Comparison'!$AM$691</definedName>
    <definedName name="F_4C6_FP">'[100]Cable Comparison'!$AM$722</definedName>
    <definedName name="F_4C6_XL">'[100]Cable Comparison'!$AM$681</definedName>
    <definedName name="F_4C70_FP">'[100]Cable Comparison'!$AM$729</definedName>
    <definedName name="F_4C70_XL">'[100]Cable Comparison'!$AM$693</definedName>
    <definedName name="F_4C95_FP">'[100]Cable Comparison'!$AM$730</definedName>
    <definedName name="F_4C95_XL">'[100]Cable Comparison'!$AM$694</definedName>
    <definedName name="F_4X4C240_XL">'[100]Cable Comparison'!$AM$712</definedName>
    <definedName name="F_4X4C300_XL">'[100]Cable Comparison'!$AM$713</definedName>
    <definedName name="F_500TP">'[152]TO-Iso-LV,SM,MCC'!$AM$694</definedName>
    <definedName name="F_5X4C240_FP">'[100]Cable Comparison'!$AM$739</definedName>
    <definedName name="F_63SP">'[152]TO-Iso-LV,SM,MCC'!$AM$699</definedName>
    <definedName name="F_63TP">'[152]TO-Iso-LV,SM,MCC'!$AM$685</definedName>
    <definedName name="F_7X1C630_FP">'[100]Cable Comparison'!$AM$744</definedName>
    <definedName name="F_80TP">'[152]TO-Iso-LV,SM,MCC'!$AM$686</definedName>
    <definedName name="F4.10" localSheetId="5">#REF!</definedName>
    <definedName name="F4.10">#REF!</definedName>
    <definedName name="F4.13" localSheetId="5">'[183]F4.13'!#REF!</definedName>
    <definedName name="F4.13">'[183]F4.13'!#REF!</definedName>
    <definedName name="F4.7" localSheetId="5">#REF!</definedName>
    <definedName name="F4.7">#REF!</definedName>
    <definedName name="F4.8" localSheetId="5">#REF!</definedName>
    <definedName name="F4.8">#REF!</definedName>
    <definedName name="F4.9" localSheetId="5">#REF!</definedName>
    <definedName name="F4.9">#REF!</definedName>
    <definedName name="F6T">#REF!</definedName>
    <definedName name="FA" localSheetId="8">#REF!</definedName>
    <definedName name="FA" localSheetId="10">#REF!</definedName>
    <definedName name="FA">#REF!</definedName>
    <definedName name="FA_CHEKVLV">'[183]FA CHECK VALVE'!$N$30</definedName>
    <definedName name="FABFAB" localSheetId="5">#REF!</definedName>
    <definedName name="FABFAB">#REF!</definedName>
    <definedName name="FABGYP" localSheetId="5">#REF!</definedName>
    <definedName name="FABGYP">#REF!</definedName>
    <definedName name="FABPAN" localSheetId="5">#REF!</definedName>
    <definedName name="FABPAN">#REF!</definedName>
    <definedName name="FAC" localSheetId="8">#REF!</definedName>
    <definedName name="FAC" localSheetId="10">#REF!</definedName>
    <definedName name="fac">#REF!</definedName>
    <definedName name="Fac_new" localSheetId="8">#REF!</definedName>
    <definedName name="Fac_new" localSheetId="10">#REF!</definedName>
    <definedName name="Fac_new">#REF!</definedName>
    <definedName name="Fac_old" localSheetId="8">#REF!</definedName>
    <definedName name="Fac_old" localSheetId="10">#REF!</definedName>
    <definedName name="Fac_old">#REF!</definedName>
    <definedName name="Facade">#N/A</definedName>
    <definedName name="Facia_shorter_side">#REF!</definedName>
    <definedName name="FACILITY" localSheetId="8">#REF!</definedName>
    <definedName name="FACILITY" localSheetId="10">#REF!</definedName>
    <definedName name="FACILITY">#REF!</definedName>
    <definedName name="facom">'[150]TBAL9697 -group wise  sdpl'!$A$34</definedName>
    <definedName name="factor1" localSheetId="5">#REF!</definedName>
    <definedName name="factor1">#REF!</definedName>
    <definedName name="factor2" localSheetId="5">#REF!</definedName>
    <definedName name="factor2">#REF!</definedName>
    <definedName name="factorc" localSheetId="5">#REF!</definedName>
    <definedName name="factorc">#REF!</definedName>
    <definedName name="factot" localSheetId="8">#REF!</definedName>
    <definedName name="factot" localSheetId="10">#REF!</definedName>
    <definedName name="factot">#REF!</definedName>
    <definedName name="fafur">'[150]TBAL9697 -group wise  sdpl'!$A$34</definedName>
    <definedName name="FAIRMONT" localSheetId="5">#REF!</definedName>
    <definedName name="FAIRMONT">#REF!</definedName>
    <definedName name="FAMILY" localSheetId="5">'[11]Ra  stair'!#REF!</definedName>
    <definedName name="FAMILY">'[11]Ra  stair'!#REF!</definedName>
    <definedName name="FAN" localSheetId="8">#REF!</definedName>
    <definedName name="FAN" localSheetId="5">#REF!</definedName>
    <definedName name="FAN" localSheetId="10">#REF!</definedName>
    <definedName name="FAN">#REF!</definedName>
    <definedName name="fancymeet" localSheetId="5">#REF!</definedName>
    <definedName name="fancymeet">#REF!</definedName>
    <definedName name="faofeq">'[150]TBAL9697 -group wise  sdpl'!$A$34</definedName>
    <definedName name="faplm">'[150]TBAL9697 -group wise  sdpl'!$A$34</definedName>
    <definedName name="fapms">'[150]TBAL9697 -group wise  sdpl'!$A$34</definedName>
    <definedName name="faveh">'[150]TBAL9697 -group wise  sdpl'!$A$34</definedName>
    <definedName name="Fax" localSheetId="8">#REF!</definedName>
    <definedName name="Fax" localSheetId="5">#REF!</definedName>
    <definedName name="Fax" localSheetId="10">#REF!</definedName>
    <definedName name="Fax">#REF!</definedName>
    <definedName name="Fb" localSheetId="8">#REF!</definedName>
    <definedName name="Fb" localSheetId="10">#REF!</definedName>
    <definedName name="Fb">#REF!</definedName>
    <definedName name="fbeam" localSheetId="8">#REF!</definedName>
    <definedName name="fbeam" localSheetId="10">#REF!</definedName>
    <definedName name="fbeam">#REF!</definedName>
    <definedName name="FBEAM1" localSheetId="8">#REF!</definedName>
    <definedName name="FBEAM1" localSheetId="10">#REF!</definedName>
    <definedName name="FBEAM1">#REF!</definedName>
    <definedName name="fbPC">#REF!</definedName>
    <definedName name="FC" localSheetId="8">#REF!</definedName>
    <definedName name="FC" localSheetId="10">#REF!</definedName>
    <definedName name="fc">#REF!</definedName>
    <definedName name="FCCM" localSheetId="8">'[55]Raw Data'!#REF!</definedName>
    <definedName name="FCCM" localSheetId="10">'[55]Raw Data'!#REF!</definedName>
    <definedName name="FCCM">'[55]Raw Data'!#REF!</definedName>
    <definedName name="FCDS">#N/A</definedName>
    <definedName name="Fcode" localSheetId="8">#REF!</definedName>
    <definedName name="FCode" localSheetId="5" hidden="1">#REF!</definedName>
    <definedName name="Fcode" localSheetId="10">#REF!</definedName>
    <definedName name="FCode" hidden="1">#REF!</definedName>
    <definedName name="FcodeTbl" localSheetId="8">#REF!</definedName>
    <definedName name="FcodeTbl" localSheetId="10">#REF!</definedName>
    <definedName name="FcodeTbl">#REF!</definedName>
    <definedName name="fcompany">#REF!</definedName>
    <definedName name="FCTcurex" localSheetId="8">#REF!</definedName>
    <definedName name="FCTcurex" localSheetId="10">#REF!</definedName>
    <definedName name="FCTcurex">#REF!</definedName>
    <definedName name="fd">#REF!</definedName>
    <definedName name="fd_panicbar">[57]Doors!$R$96</definedName>
    <definedName name="fd_vision">[57]Doors!$Q$96</definedName>
    <definedName name="fdate" localSheetId="5">#REF!</definedName>
    <definedName name="fdate">#REF!</definedName>
    <definedName name="fdddh">#N/A</definedName>
    <definedName name="FDE">'[184]P-Sum-Cab'!$B$1:$L$65536</definedName>
    <definedName name="fdevise" localSheetId="5">#REF!</definedName>
    <definedName name="fdevise">#REF!</definedName>
    <definedName name="fdf" localSheetId="5">#REF!</definedName>
    <definedName name="fdf">#REF!</definedName>
    <definedName name="fdfa" localSheetId="5">#REF!</definedName>
    <definedName name="fdfa">#REF!</definedName>
    <definedName name="fdfddf" localSheetId="8" hidden="1">{#N/A,#N/A,FALSE,"SumD";#N/A,#N/A,FALSE,"ElecD";#N/A,#N/A,FALSE,"MechD";#N/A,#N/A,FALSE,"GeotD";#N/A,#N/A,FALSE,"PrcsD";#N/A,#N/A,FALSE,"TunnD";#N/A,#N/A,FALSE,"CivlD";#N/A,#N/A,FALSE,"NtwkD";#N/A,#N/A,FALSE,"EstgD";#N/A,#N/A,FALSE,"PEngD"}</definedName>
    <definedName name="fdfddf" localSheetId="3" hidden="1">{#N/A,#N/A,FALSE,"SumD";#N/A,#N/A,FALSE,"ElecD";#N/A,#N/A,FALSE,"MechD";#N/A,#N/A,FALSE,"GeotD";#N/A,#N/A,FALSE,"PrcsD";#N/A,#N/A,FALSE,"TunnD";#N/A,#N/A,FALSE,"CivlD";#N/A,#N/A,FALSE,"NtwkD";#N/A,#N/A,FALSE,"EstgD";#N/A,#N/A,FALSE,"PEngD"}</definedName>
    <definedName name="fdfddf" localSheetId="5" hidden="1">{#N/A,#N/A,FALSE,"SumD";#N/A,#N/A,FALSE,"ElecD";#N/A,#N/A,FALSE,"MechD";#N/A,#N/A,FALSE,"GeotD";#N/A,#N/A,FALSE,"PrcsD";#N/A,#N/A,FALSE,"TunnD";#N/A,#N/A,FALSE,"CivlD";#N/A,#N/A,FALSE,"NtwkD";#N/A,#N/A,FALSE,"EstgD";#N/A,#N/A,FALSE,"PEngD"}</definedName>
    <definedName name="fdfddf" localSheetId="10" hidden="1">{#N/A,#N/A,FALSE,"SumD";#N/A,#N/A,FALSE,"ElecD";#N/A,#N/A,FALSE,"MechD";#N/A,#N/A,FALSE,"GeotD";#N/A,#N/A,FALSE,"PrcsD";#N/A,#N/A,FALSE,"TunnD";#N/A,#N/A,FALSE,"CivlD";#N/A,#N/A,FALSE,"NtwkD";#N/A,#N/A,FALSE,"EstgD";#N/A,#N/A,FALSE,"PEngD"}</definedName>
    <definedName name="fdfddf" hidden="1">{#N/A,#N/A,FALSE,"SumD";#N/A,#N/A,FALSE,"ElecD";#N/A,#N/A,FALSE,"MechD";#N/A,#N/A,FALSE,"GeotD";#N/A,#N/A,FALSE,"PrcsD";#N/A,#N/A,FALSE,"TunnD";#N/A,#N/A,FALSE,"CivlD";#N/A,#N/A,FALSE,"NtwkD";#N/A,#N/A,FALSE,"EstgD";#N/A,#N/A,FALSE,"PEngD"}</definedName>
    <definedName name="fdff" localSheetId="8" hidden="1">{#N/A,#N/A,FALSE,"SumG";#N/A,#N/A,FALSE,"ElecG";#N/A,#N/A,FALSE,"MechG";#N/A,#N/A,FALSE,"GeotG";#N/A,#N/A,FALSE,"PrcsG";#N/A,#N/A,FALSE,"TunnG";#N/A,#N/A,FALSE,"CivlG";#N/A,#N/A,FALSE,"NtwkG";#N/A,#N/A,FALSE,"EstgG";#N/A,#N/A,FALSE,"PEngG"}</definedName>
    <definedName name="fdff" localSheetId="3" hidden="1">{#N/A,#N/A,FALSE,"SumG";#N/A,#N/A,FALSE,"ElecG";#N/A,#N/A,FALSE,"MechG";#N/A,#N/A,FALSE,"GeotG";#N/A,#N/A,FALSE,"PrcsG";#N/A,#N/A,FALSE,"TunnG";#N/A,#N/A,FALSE,"CivlG";#N/A,#N/A,FALSE,"NtwkG";#N/A,#N/A,FALSE,"EstgG";#N/A,#N/A,FALSE,"PEngG"}</definedName>
    <definedName name="fdff" localSheetId="5" hidden="1">{#N/A,#N/A,FALSE,"SumG";#N/A,#N/A,FALSE,"ElecG";#N/A,#N/A,FALSE,"MechG";#N/A,#N/A,FALSE,"GeotG";#N/A,#N/A,FALSE,"PrcsG";#N/A,#N/A,FALSE,"TunnG";#N/A,#N/A,FALSE,"CivlG";#N/A,#N/A,FALSE,"NtwkG";#N/A,#N/A,FALSE,"EstgG";#N/A,#N/A,FALSE,"PEngG"}</definedName>
    <definedName name="fdff" localSheetId="10"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ff_2" localSheetId="3" hidden="1">{#N/A,#N/A,FALSE,"SumG";#N/A,#N/A,FALSE,"ElecG";#N/A,#N/A,FALSE,"MechG";#N/A,#N/A,FALSE,"GeotG";#N/A,#N/A,FALSE,"PrcsG";#N/A,#N/A,FALSE,"TunnG";#N/A,#N/A,FALSE,"CivlG";#N/A,#N/A,FALSE,"NtwkG";#N/A,#N/A,FALSE,"EstgG";#N/A,#N/A,FALSE,"PEngG"}</definedName>
    <definedName name="fdff_2" localSheetId="5" hidden="1">{#N/A,#N/A,FALSE,"SumG";#N/A,#N/A,FALSE,"ElecG";#N/A,#N/A,FALSE,"MechG";#N/A,#N/A,FALSE,"GeotG";#N/A,#N/A,FALSE,"PrcsG";#N/A,#N/A,FALSE,"TunnG";#N/A,#N/A,FALSE,"CivlG";#N/A,#N/A,FALSE,"NtwkG";#N/A,#N/A,FALSE,"EstgG";#N/A,#N/A,FALSE,"PEngG"}</definedName>
    <definedName name="fdff_2" hidden="1">{#N/A,#N/A,FALSE,"SumG";#N/A,#N/A,FALSE,"ElecG";#N/A,#N/A,FALSE,"MechG";#N/A,#N/A,FALSE,"GeotG";#N/A,#N/A,FALSE,"PrcsG";#N/A,#N/A,FALSE,"TunnG";#N/A,#N/A,FALSE,"CivlG";#N/A,#N/A,FALSE,"NtwkG";#N/A,#N/A,FALSE,"EstgG";#N/A,#N/A,FALSE,"PEngG"}</definedName>
    <definedName name="fdff_3" localSheetId="3" hidden="1">{#N/A,#N/A,FALSE,"SumG";#N/A,#N/A,FALSE,"ElecG";#N/A,#N/A,FALSE,"MechG";#N/A,#N/A,FALSE,"GeotG";#N/A,#N/A,FALSE,"PrcsG";#N/A,#N/A,FALSE,"TunnG";#N/A,#N/A,FALSE,"CivlG";#N/A,#N/A,FALSE,"NtwkG";#N/A,#N/A,FALSE,"EstgG";#N/A,#N/A,FALSE,"PEngG"}</definedName>
    <definedName name="fdff_3" localSheetId="5" hidden="1">{#N/A,#N/A,FALSE,"SumG";#N/A,#N/A,FALSE,"ElecG";#N/A,#N/A,FALSE,"MechG";#N/A,#N/A,FALSE,"GeotG";#N/A,#N/A,FALSE,"PrcsG";#N/A,#N/A,FALSE,"TunnG";#N/A,#N/A,FALSE,"CivlG";#N/A,#N/A,FALSE,"NtwkG";#N/A,#N/A,FALSE,"EstgG";#N/A,#N/A,FALSE,"PEngG"}</definedName>
    <definedName name="fdff_3" hidden="1">{#N/A,#N/A,FALSE,"SumG";#N/A,#N/A,FALSE,"ElecG";#N/A,#N/A,FALSE,"MechG";#N/A,#N/A,FALSE,"GeotG";#N/A,#N/A,FALSE,"PrcsG";#N/A,#N/A,FALSE,"TunnG";#N/A,#N/A,FALSE,"CivlG";#N/A,#N/A,FALSE,"NtwkG";#N/A,#N/A,FALSE,"EstgG";#N/A,#N/A,FALSE,"PEngG"}</definedName>
    <definedName name="fdff_4" localSheetId="3" hidden="1">{#N/A,#N/A,FALSE,"SumG";#N/A,#N/A,FALSE,"ElecG";#N/A,#N/A,FALSE,"MechG";#N/A,#N/A,FALSE,"GeotG";#N/A,#N/A,FALSE,"PrcsG";#N/A,#N/A,FALSE,"TunnG";#N/A,#N/A,FALSE,"CivlG";#N/A,#N/A,FALSE,"NtwkG";#N/A,#N/A,FALSE,"EstgG";#N/A,#N/A,FALSE,"PEngG"}</definedName>
    <definedName name="fdff_4" localSheetId="5" hidden="1">{#N/A,#N/A,FALSE,"SumG";#N/A,#N/A,FALSE,"ElecG";#N/A,#N/A,FALSE,"MechG";#N/A,#N/A,FALSE,"GeotG";#N/A,#N/A,FALSE,"PrcsG";#N/A,#N/A,FALSE,"TunnG";#N/A,#N/A,FALSE,"CivlG";#N/A,#N/A,FALSE,"NtwkG";#N/A,#N/A,FALSE,"EstgG";#N/A,#N/A,FALSE,"PEngG"}</definedName>
    <definedName name="fdff_4" hidden="1">{#N/A,#N/A,FALSE,"SumG";#N/A,#N/A,FALSE,"ElecG";#N/A,#N/A,FALSE,"MechG";#N/A,#N/A,FALSE,"GeotG";#N/A,#N/A,FALSE,"PrcsG";#N/A,#N/A,FALSE,"TunnG";#N/A,#N/A,FALSE,"CivlG";#N/A,#N/A,FALSE,"NtwkG";#N/A,#N/A,FALSE,"EstgG";#N/A,#N/A,FALSE,"PEngG"}</definedName>
    <definedName name="fdff_5" localSheetId="3" hidden="1">{#N/A,#N/A,FALSE,"SumG";#N/A,#N/A,FALSE,"ElecG";#N/A,#N/A,FALSE,"MechG";#N/A,#N/A,FALSE,"GeotG";#N/A,#N/A,FALSE,"PrcsG";#N/A,#N/A,FALSE,"TunnG";#N/A,#N/A,FALSE,"CivlG";#N/A,#N/A,FALSE,"NtwkG";#N/A,#N/A,FALSE,"EstgG";#N/A,#N/A,FALSE,"PEngG"}</definedName>
    <definedName name="fdff_5" localSheetId="5" hidden="1">{#N/A,#N/A,FALSE,"SumG";#N/A,#N/A,FALSE,"ElecG";#N/A,#N/A,FALSE,"MechG";#N/A,#N/A,FALSE,"GeotG";#N/A,#N/A,FALSE,"PrcsG";#N/A,#N/A,FALSE,"TunnG";#N/A,#N/A,FALSE,"CivlG";#N/A,#N/A,FALSE,"NtwkG";#N/A,#N/A,FALSE,"EstgG";#N/A,#N/A,FALSE,"PEngG"}</definedName>
    <definedName name="fdff_5" hidden="1">{#N/A,#N/A,FALSE,"SumG";#N/A,#N/A,FALSE,"ElecG";#N/A,#N/A,FALSE,"MechG";#N/A,#N/A,FALSE,"GeotG";#N/A,#N/A,FALSE,"PrcsG";#N/A,#N/A,FALSE,"TunnG";#N/A,#N/A,FALSE,"CivlG";#N/A,#N/A,FALSE,"NtwkG";#N/A,#N/A,FALSE,"EstgG";#N/A,#N/A,FALSE,"PEngG"}</definedName>
    <definedName name="FDFWWE" localSheetId="3">OFFSET([0]!Full_Print,0,0,'Irrigation System '!CHAMINDA)</definedName>
    <definedName name="FDFWWE" localSheetId="5">OFFSET('Irrigation System Breakdown'!Full_Print,0,0,'Irrigation System Breakdown'!CHAMINDA)</definedName>
    <definedName name="FDFWWE">OFFSET([0]!Full_Print,0,0,CHAMINDA)</definedName>
    <definedName name="fdlam">[57]Doors!$F$96</definedName>
    <definedName name="fdlam_800">[57]Doors!$G$96</definedName>
    <definedName name="fdlam1" localSheetId="5">[57]Measurements!#REF!</definedName>
    <definedName name="fdlam1">[57]Measurements!#REF!</definedName>
    <definedName name="fdrop" localSheetId="8">#REF!</definedName>
    <definedName name="fdrop" localSheetId="5">#REF!</definedName>
    <definedName name="fdrop" localSheetId="10">#REF!</definedName>
    <definedName name="fdrop">#REF!</definedName>
    <definedName name="fdrop1" localSheetId="8">#REF!</definedName>
    <definedName name="fdrop1" localSheetId="10">#REF!</definedName>
    <definedName name="fdrop1">#REF!</definedName>
    <definedName name="FDROP11" localSheetId="8">#REF!</definedName>
    <definedName name="FDROP11" localSheetId="10">#REF!</definedName>
    <definedName name="FDROP11">#REF!</definedName>
    <definedName name="FDROP2" localSheetId="8">#REF!</definedName>
    <definedName name="FDROP2" localSheetId="10">#REF!</definedName>
    <definedName name="FDROP2">#REF!</definedName>
    <definedName name="fds1004p">#REF!</definedName>
    <definedName name="fds1004pwp">#REF!</definedName>
    <definedName name="fds1254pwp">#REF!</definedName>
    <definedName name="fds1604p">#REF!</definedName>
    <definedName name="fds1604pwp">#REF!</definedName>
    <definedName name="fds2004pwp">#REF!</definedName>
    <definedName name="fds202p">#REF!</definedName>
    <definedName name="fds202pwp">#REF!</definedName>
    <definedName name="fds203pwp">#REF!</definedName>
    <definedName name="fds2504pwp">#REF!</definedName>
    <definedName name="fds252p">#REF!</definedName>
    <definedName name="fds253p">#REF!</definedName>
    <definedName name="fds253pwp">#REF!</definedName>
    <definedName name="fds322p">#REF!</definedName>
    <definedName name="fds322pwp">#REF!</definedName>
    <definedName name="fds4004pwp">#REF!</definedName>
    <definedName name="fds402p">#REF!</definedName>
    <definedName name="fds402pwp">#REF!</definedName>
    <definedName name="fds403p">#REF!</definedName>
    <definedName name="fds404p">#REF!</definedName>
    <definedName name="fds404pwp">#REF!</definedName>
    <definedName name="fds634p">#REF!</definedName>
    <definedName name="fds634pwp">#REF!</definedName>
    <definedName name="fdsafcfffffafafa" localSheetId="8">#REF!</definedName>
    <definedName name="fdsafcfffffafafa" localSheetId="10">#REF!</definedName>
    <definedName name="fdsafcfffffafafa">#REF!</definedName>
    <definedName name="FDSGFDGD" localSheetId="4">Scheduled_Payment+Extra_Payment</definedName>
    <definedName name="FDSGFDGD" localSheetId="3">Scheduled_Payment+Extra_Payment</definedName>
    <definedName name="FDSGFDGD" localSheetId="5">Scheduled_Payment+Extra_Payment</definedName>
    <definedName name="FDSGFDGD" localSheetId="6">Scheduled_Payment+Extra_Payment</definedName>
    <definedName name="FDSGFDGD">Scheduled_Payment+Extra_Payment</definedName>
    <definedName name="fdssdsdx">#N/A</definedName>
    <definedName name="fdven">[57]Doors!$I$96</definedName>
    <definedName name="fdven_condrclsr">[57]Doors!$J$96</definedName>
    <definedName name="fdven_flrspring">[57]Doors!$H$96</definedName>
    <definedName name="fdven1" localSheetId="5">[57]Measurements!#REF!</definedName>
    <definedName name="fdven1">[57]Measurements!#REF!</definedName>
    <definedName name="Feature_Sofa____DIMANTION________FINIH" localSheetId="5">#REF!</definedName>
    <definedName name="Feature_Sofa____DIMANTION________FINIH">#REF!</definedName>
    <definedName name="Feb" localSheetId="5">#REF!</definedName>
    <definedName name="Feb">#REF!</definedName>
    <definedName name="FEB_05" localSheetId="5">#REF!</definedName>
    <definedName name="FEB_05">#REF!</definedName>
    <definedName name="feb_qty_rev_3">#REF!</definedName>
    <definedName name="feb_rev4_qty">#REF!</definedName>
    <definedName name="fee_autho.contract">#REF!</definedName>
    <definedName name="fee_autho.now">#REF!</definedName>
    <definedName name="fee_autho.payment">#REF!</definedName>
    <definedName name="fee_autho.uncommit">#REF!</definedName>
    <definedName name="fee_autho.vo.app">#REF!</definedName>
    <definedName name="fee_autho.vo.pend">#REF!</definedName>
    <definedName name="fee_contract">#REF!</definedName>
    <definedName name="fee_now">#REF!</definedName>
    <definedName name="fee_payment">#REF!</definedName>
    <definedName name="fee_uncommit">#REF!</definedName>
    <definedName name="fee_vo.app">#REF!</definedName>
    <definedName name="fee_vo.pend">#REF!</definedName>
    <definedName name="Fees" localSheetId="8">[97]Assumptions!#REF!</definedName>
    <definedName name="Fees" localSheetId="5">[96]Assumptions!#REF!</definedName>
    <definedName name="Fees" localSheetId="10">[97]Assumptions!#REF!</definedName>
    <definedName name="Fees">[96]Assumptions!#REF!</definedName>
    <definedName name="Fees.1" localSheetId="8" hidden="1">{#N/A,#N/A,TRUE,"Cover";#N/A,#N/A,TRUE,"Conts";#N/A,#N/A,TRUE,"VOS";#N/A,#N/A,TRUE,"Warrington";#N/A,#N/A,TRUE,"Widnes"}</definedName>
    <definedName name="Fees.1" localSheetId="3" hidden="1">{#N/A,#N/A,TRUE,"Cover";#N/A,#N/A,TRUE,"Conts";#N/A,#N/A,TRUE,"VOS";#N/A,#N/A,TRUE,"Warrington";#N/A,#N/A,TRUE,"Widnes"}</definedName>
    <definedName name="Fees.1" localSheetId="5" hidden="1">{#N/A,#N/A,TRUE,"Cover";#N/A,#N/A,TRUE,"Conts";#N/A,#N/A,TRUE,"VOS";#N/A,#N/A,TRUE,"Warrington";#N/A,#N/A,TRUE,"Widnes"}</definedName>
    <definedName name="Fees.1" localSheetId="10" hidden="1">{#N/A,#N/A,TRUE,"Cover";#N/A,#N/A,TRUE,"Conts";#N/A,#N/A,TRUE,"VOS";#N/A,#N/A,TRUE,"Warrington";#N/A,#N/A,TRUE,"Widnes"}</definedName>
    <definedName name="Fees.1" hidden="1">{#N/A,#N/A,TRUE,"Cover";#N/A,#N/A,TRUE,"Conts";#N/A,#N/A,TRUE,"VOS";#N/A,#N/A,TRUE,"Warrington";#N/A,#N/A,TRUE,"Widnes"}</definedName>
    <definedName name="Fees.1_1" localSheetId="3" hidden="1">{#N/A,#N/A,TRUE,"Cover";#N/A,#N/A,TRUE,"Conts";#N/A,#N/A,TRUE,"VOS";#N/A,#N/A,TRUE,"Warrington";#N/A,#N/A,TRUE,"Widnes"}</definedName>
    <definedName name="Fees.1_1" localSheetId="5" hidden="1">{#N/A,#N/A,TRUE,"Cover";#N/A,#N/A,TRUE,"Conts";#N/A,#N/A,TRUE,"VOS";#N/A,#N/A,TRUE,"Warrington";#N/A,#N/A,TRUE,"Widnes"}</definedName>
    <definedName name="Fees.1_1" hidden="1">{#N/A,#N/A,TRUE,"Cover";#N/A,#N/A,TRUE,"Conts";#N/A,#N/A,TRUE,"VOS";#N/A,#N/A,TRUE,"Warrington";#N/A,#N/A,TRUE,"Widnes"}</definedName>
    <definedName name="Fees.1_2" localSheetId="3" hidden="1">{#N/A,#N/A,TRUE,"Cover";#N/A,#N/A,TRUE,"Conts";#N/A,#N/A,TRUE,"VOS";#N/A,#N/A,TRUE,"Warrington";#N/A,#N/A,TRUE,"Widnes"}</definedName>
    <definedName name="Fees.1_2" localSheetId="5" hidden="1">{#N/A,#N/A,TRUE,"Cover";#N/A,#N/A,TRUE,"Conts";#N/A,#N/A,TRUE,"VOS";#N/A,#N/A,TRUE,"Warrington";#N/A,#N/A,TRUE,"Widnes"}</definedName>
    <definedName name="Fees.1_2" hidden="1">{#N/A,#N/A,TRUE,"Cover";#N/A,#N/A,TRUE,"Conts";#N/A,#N/A,TRUE,"VOS";#N/A,#N/A,TRUE,"Warrington";#N/A,#N/A,TRUE,"Widnes"}</definedName>
    <definedName name="Fees.1_3" localSheetId="3" hidden="1">{#N/A,#N/A,TRUE,"Cover";#N/A,#N/A,TRUE,"Conts";#N/A,#N/A,TRUE,"VOS";#N/A,#N/A,TRUE,"Warrington";#N/A,#N/A,TRUE,"Widnes"}</definedName>
    <definedName name="Fees.1_3" localSheetId="5" hidden="1">{#N/A,#N/A,TRUE,"Cover";#N/A,#N/A,TRUE,"Conts";#N/A,#N/A,TRUE,"VOS";#N/A,#N/A,TRUE,"Warrington";#N/A,#N/A,TRUE,"Widnes"}</definedName>
    <definedName name="Fees.1_3" hidden="1">{#N/A,#N/A,TRUE,"Cover";#N/A,#N/A,TRUE,"Conts";#N/A,#N/A,TRUE,"VOS";#N/A,#N/A,TRUE,"Warrington";#N/A,#N/A,TRUE,"Widnes"}</definedName>
    <definedName name="Fees.1_4" localSheetId="3" hidden="1">{#N/A,#N/A,TRUE,"Cover";#N/A,#N/A,TRUE,"Conts";#N/A,#N/A,TRUE,"VOS";#N/A,#N/A,TRUE,"Warrington";#N/A,#N/A,TRUE,"Widnes"}</definedName>
    <definedName name="Fees.1_4" localSheetId="5" hidden="1">{#N/A,#N/A,TRUE,"Cover";#N/A,#N/A,TRUE,"Conts";#N/A,#N/A,TRUE,"VOS";#N/A,#N/A,TRUE,"Warrington";#N/A,#N/A,TRUE,"Widnes"}</definedName>
    <definedName name="Fees.1_4" hidden="1">{#N/A,#N/A,TRUE,"Cover";#N/A,#N/A,TRUE,"Conts";#N/A,#N/A,TRUE,"VOS";#N/A,#N/A,TRUE,"Warrington";#N/A,#N/A,TRUE,"Widnes"}</definedName>
    <definedName name="Fees.1_5" localSheetId="3" hidden="1">{#N/A,#N/A,TRUE,"Cover";#N/A,#N/A,TRUE,"Conts";#N/A,#N/A,TRUE,"VOS";#N/A,#N/A,TRUE,"Warrington";#N/A,#N/A,TRUE,"Widnes"}</definedName>
    <definedName name="Fees.1_5" localSheetId="5" hidden="1">{#N/A,#N/A,TRUE,"Cover";#N/A,#N/A,TRUE,"Conts";#N/A,#N/A,TRUE,"VOS";#N/A,#N/A,TRUE,"Warrington";#N/A,#N/A,TRUE,"Widnes"}</definedName>
    <definedName name="Fees.1_5" hidden="1">{#N/A,#N/A,TRUE,"Cover";#N/A,#N/A,TRUE,"Conts";#N/A,#N/A,TRUE,"VOS";#N/A,#N/A,TRUE,"Warrington";#N/A,#N/A,TRUE,"Widnes"}</definedName>
    <definedName name="FEFC_Salary">'[55]Raw Data'!#REF!</definedName>
    <definedName name="Fences___Gates">[79]Detail!#REF!</definedName>
    <definedName name="fertgert" localSheetId="4">Scheduled_Payment+Extra_Payment</definedName>
    <definedName name="fertgert" localSheetId="3">Scheduled_Payment+Extra_Payment</definedName>
    <definedName name="fertgert" localSheetId="5">Scheduled_Payment+Extra_Payment</definedName>
    <definedName name="fertgert" localSheetId="6">Scheduled_Payment+Extra_Payment</definedName>
    <definedName name="fertgert">Scheduled_Payment+Extra_Payment</definedName>
    <definedName name="ferwfe">#N/A</definedName>
    <definedName name="FEVAvalues">[185]FEVA!$A$2:$P$101</definedName>
    <definedName name="FF" localSheetId="8">#REF!</definedName>
    <definedName name="FF" localSheetId="5">#REF!</definedName>
    <definedName name="FF" localSheetId="10">#REF!</definedName>
    <definedName name="FF">#REF!</definedName>
    <definedName name="FF_22" localSheetId="5">#REF!</definedName>
    <definedName name="FF_22">#REF!</definedName>
    <definedName name="FF_TerraceA_GrandSum">#REF!</definedName>
    <definedName name="FF_TerraceB_GrandSum">#REF!</definedName>
    <definedName name="FF_VillaA_GrandSum">#REF!</definedName>
    <definedName name="FF_VillaB_GrandSum">#REF!</definedName>
    <definedName name="FFboh" localSheetId="5">'[79]Ra  stair'!#REF!</definedName>
    <definedName name="FFboh">'[79]Ra  stair'!#REF!</definedName>
    <definedName name="ffddfdfd" localSheetId="8">#REF!</definedName>
    <definedName name="ffddfdfd" localSheetId="5">#REF!</definedName>
    <definedName name="ffddfdfd" localSheetId="10">#REF!</definedName>
    <definedName name="ffddfdfd">#REF!</definedName>
    <definedName name="FFE" localSheetId="5">'[79]Ra  stair'!#REF!</definedName>
    <definedName name="FFE">'[79]Ra  stair'!#REF!</definedName>
    <definedName name="FFF">#N/A</definedName>
    <definedName name="Fffef" localSheetId="3" hidden="1">{#N/A,#N/A,FALSE,"MARCH"}</definedName>
    <definedName name="Fffef" localSheetId="5" hidden="1">{#N/A,#N/A,FALSE,"MARCH"}</definedName>
    <definedName name="Fffef" hidden="1">{#N/A,#N/A,FALSE,"MARCH"}</definedName>
    <definedName name="fFFF" localSheetId="3" hidden="1">{#N/A,#N/A,FALSE,"MARCH"}</definedName>
    <definedName name="fFFF" localSheetId="5" hidden="1">{#N/A,#N/A,FALSE,"MARCH"}</definedName>
    <definedName name="fFFF" hidden="1">{#N/A,#N/A,FALSE,"MARCH"}</definedName>
    <definedName name="fffff" hidden="1">#REF!</definedName>
    <definedName name="ffffffffffffff" localSheetId="5">#REF!</definedName>
    <definedName name="ffffffffffffff">#REF!</definedName>
    <definedName name="fffffffffffffffghk" localSheetId="5">#REF!</definedName>
    <definedName name="fffffffffffffffghk">#REF!</definedName>
    <definedName name="fffuu" localSheetId="3" hidden="1">{"'Break down'!$A$4"}</definedName>
    <definedName name="fffuu" localSheetId="5" hidden="1">{"'Break down'!$A$4"}</definedName>
    <definedName name="fffuu" hidden="1">{"'Break down'!$A$4"}</definedName>
    <definedName name="FFGB5" localSheetId="8">#REF!</definedName>
    <definedName name="FFGB5" localSheetId="10">#REF!</definedName>
    <definedName name="FFGB5">#REF!</definedName>
    <definedName name="FFGWD">#N/A</definedName>
    <definedName name="ffu" localSheetId="5">#REF!</definedName>
    <definedName name="ffu">#REF!</definedName>
    <definedName name="ffuyyyyuyuuy">#N/A</definedName>
    <definedName name="ffwfwe">#N/A</definedName>
    <definedName name="fg" localSheetId="8">#REF!</definedName>
    <definedName name="fg" localSheetId="5">#REF!</definedName>
    <definedName name="fg" localSheetId="10">#REF!</definedName>
    <definedName name="fg">#REF!</definedName>
    <definedName name="FG_1" localSheetId="3" hidden="1">{"'Break down'!$A$4"}</definedName>
    <definedName name="FG_1" localSheetId="5" hidden="1">{"'Break down'!$A$4"}</definedName>
    <definedName name="FG_1" hidden="1">{"'Break down'!$A$4"}</definedName>
    <definedName name="FG_2" localSheetId="3" hidden="1">{"'Break down'!$A$4"}</definedName>
    <definedName name="FG_2" localSheetId="5" hidden="1">{"'Break down'!$A$4"}</definedName>
    <definedName name="FG_2" hidden="1">{"'Break down'!$A$4"}</definedName>
    <definedName name="FG_3" localSheetId="3" hidden="1">{"'Break down'!$A$4"}</definedName>
    <definedName name="FG_3" localSheetId="5" hidden="1">{"'Break down'!$A$4"}</definedName>
    <definedName name="FG_3" hidden="1">{"'Break down'!$A$4"}</definedName>
    <definedName name="FG_4" localSheetId="3" hidden="1">{"'Break down'!$A$4"}</definedName>
    <definedName name="FG_4" localSheetId="5" hidden="1">{"'Break down'!$A$4"}</definedName>
    <definedName name="FG_4" hidden="1">{"'Break down'!$A$4"}</definedName>
    <definedName name="FG_5" localSheetId="3" hidden="1">{"'Break down'!$A$4"}</definedName>
    <definedName name="FG_5" localSheetId="5" hidden="1">{"'Break down'!$A$4"}</definedName>
    <definedName name="FG_5" hidden="1">{"'Break down'!$A$4"}</definedName>
    <definedName name="fgbxgxf">#N/A</definedName>
    <definedName name="fgdfg" localSheetId="8" hidden="1">{#N/A,#N/A,FALSE,"SumD";#N/A,#N/A,FALSE,"ElecD";#N/A,#N/A,FALSE,"MechD";#N/A,#N/A,FALSE,"GeotD";#N/A,#N/A,FALSE,"PrcsD";#N/A,#N/A,FALSE,"TunnD";#N/A,#N/A,FALSE,"CivlD";#N/A,#N/A,FALSE,"NtwkD";#N/A,#N/A,FALSE,"EstgD";#N/A,#N/A,FALSE,"PEngD"}</definedName>
    <definedName name="fgdfg" localSheetId="3" hidden="1">{#N/A,#N/A,FALSE,"SumD";#N/A,#N/A,FALSE,"ElecD";#N/A,#N/A,FALSE,"MechD";#N/A,#N/A,FALSE,"GeotD";#N/A,#N/A,FALSE,"PrcsD";#N/A,#N/A,FALSE,"TunnD";#N/A,#N/A,FALSE,"CivlD";#N/A,#N/A,FALSE,"NtwkD";#N/A,#N/A,FALSE,"EstgD";#N/A,#N/A,FALSE,"PEngD"}</definedName>
    <definedName name="fgdfg" localSheetId="5" hidden="1">{#N/A,#N/A,FALSE,"SumD";#N/A,#N/A,FALSE,"ElecD";#N/A,#N/A,FALSE,"MechD";#N/A,#N/A,FALSE,"GeotD";#N/A,#N/A,FALSE,"PrcsD";#N/A,#N/A,FALSE,"TunnD";#N/A,#N/A,FALSE,"CivlD";#N/A,#N/A,FALSE,"NtwkD";#N/A,#N/A,FALSE,"EstgD";#N/A,#N/A,FALSE,"PEngD"}</definedName>
    <definedName name="fgdfg" localSheetId="10"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dfg_2" localSheetId="3" hidden="1">{#N/A,#N/A,FALSE,"SumD";#N/A,#N/A,FALSE,"ElecD";#N/A,#N/A,FALSE,"MechD";#N/A,#N/A,FALSE,"GeotD";#N/A,#N/A,FALSE,"PrcsD";#N/A,#N/A,FALSE,"TunnD";#N/A,#N/A,FALSE,"CivlD";#N/A,#N/A,FALSE,"NtwkD";#N/A,#N/A,FALSE,"EstgD";#N/A,#N/A,FALSE,"PEngD"}</definedName>
    <definedName name="fgdfg_2" localSheetId="5" hidden="1">{#N/A,#N/A,FALSE,"SumD";#N/A,#N/A,FALSE,"ElecD";#N/A,#N/A,FALSE,"MechD";#N/A,#N/A,FALSE,"GeotD";#N/A,#N/A,FALSE,"PrcsD";#N/A,#N/A,FALSE,"TunnD";#N/A,#N/A,FALSE,"CivlD";#N/A,#N/A,FALSE,"NtwkD";#N/A,#N/A,FALSE,"EstgD";#N/A,#N/A,FALSE,"PEngD"}</definedName>
    <definedName name="fgdfg_2" hidden="1">{#N/A,#N/A,FALSE,"SumD";#N/A,#N/A,FALSE,"ElecD";#N/A,#N/A,FALSE,"MechD";#N/A,#N/A,FALSE,"GeotD";#N/A,#N/A,FALSE,"PrcsD";#N/A,#N/A,FALSE,"TunnD";#N/A,#N/A,FALSE,"CivlD";#N/A,#N/A,FALSE,"NtwkD";#N/A,#N/A,FALSE,"EstgD";#N/A,#N/A,FALSE,"PEngD"}</definedName>
    <definedName name="fgdfg_3" localSheetId="3" hidden="1">{#N/A,#N/A,FALSE,"SumD";#N/A,#N/A,FALSE,"ElecD";#N/A,#N/A,FALSE,"MechD";#N/A,#N/A,FALSE,"GeotD";#N/A,#N/A,FALSE,"PrcsD";#N/A,#N/A,FALSE,"TunnD";#N/A,#N/A,FALSE,"CivlD";#N/A,#N/A,FALSE,"NtwkD";#N/A,#N/A,FALSE,"EstgD";#N/A,#N/A,FALSE,"PEngD"}</definedName>
    <definedName name="fgdfg_3" localSheetId="5" hidden="1">{#N/A,#N/A,FALSE,"SumD";#N/A,#N/A,FALSE,"ElecD";#N/A,#N/A,FALSE,"MechD";#N/A,#N/A,FALSE,"GeotD";#N/A,#N/A,FALSE,"PrcsD";#N/A,#N/A,FALSE,"TunnD";#N/A,#N/A,FALSE,"CivlD";#N/A,#N/A,FALSE,"NtwkD";#N/A,#N/A,FALSE,"EstgD";#N/A,#N/A,FALSE,"PEngD"}</definedName>
    <definedName name="fgdfg_3" hidden="1">{#N/A,#N/A,FALSE,"SumD";#N/A,#N/A,FALSE,"ElecD";#N/A,#N/A,FALSE,"MechD";#N/A,#N/A,FALSE,"GeotD";#N/A,#N/A,FALSE,"PrcsD";#N/A,#N/A,FALSE,"TunnD";#N/A,#N/A,FALSE,"CivlD";#N/A,#N/A,FALSE,"NtwkD";#N/A,#N/A,FALSE,"EstgD";#N/A,#N/A,FALSE,"PEngD"}</definedName>
    <definedName name="fgdfg_4" localSheetId="3" hidden="1">{#N/A,#N/A,FALSE,"SumD";#N/A,#N/A,FALSE,"ElecD";#N/A,#N/A,FALSE,"MechD";#N/A,#N/A,FALSE,"GeotD";#N/A,#N/A,FALSE,"PrcsD";#N/A,#N/A,FALSE,"TunnD";#N/A,#N/A,FALSE,"CivlD";#N/A,#N/A,FALSE,"NtwkD";#N/A,#N/A,FALSE,"EstgD";#N/A,#N/A,FALSE,"PEngD"}</definedName>
    <definedName name="fgdfg_4" localSheetId="5" hidden="1">{#N/A,#N/A,FALSE,"SumD";#N/A,#N/A,FALSE,"ElecD";#N/A,#N/A,FALSE,"MechD";#N/A,#N/A,FALSE,"GeotD";#N/A,#N/A,FALSE,"PrcsD";#N/A,#N/A,FALSE,"TunnD";#N/A,#N/A,FALSE,"CivlD";#N/A,#N/A,FALSE,"NtwkD";#N/A,#N/A,FALSE,"EstgD";#N/A,#N/A,FALSE,"PEngD"}</definedName>
    <definedName name="fgdfg_4" hidden="1">{#N/A,#N/A,FALSE,"SumD";#N/A,#N/A,FALSE,"ElecD";#N/A,#N/A,FALSE,"MechD";#N/A,#N/A,FALSE,"GeotD";#N/A,#N/A,FALSE,"PrcsD";#N/A,#N/A,FALSE,"TunnD";#N/A,#N/A,FALSE,"CivlD";#N/A,#N/A,FALSE,"NtwkD";#N/A,#N/A,FALSE,"EstgD";#N/A,#N/A,FALSE,"PEngD"}</definedName>
    <definedName name="fgdfg_5" localSheetId="3" hidden="1">{#N/A,#N/A,FALSE,"SumD";#N/A,#N/A,FALSE,"ElecD";#N/A,#N/A,FALSE,"MechD";#N/A,#N/A,FALSE,"GeotD";#N/A,#N/A,FALSE,"PrcsD";#N/A,#N/A,FALSE,"TunnD";#N/A,#N/A,FALSE,"CivlD";#N/A,#N/A,FALSE,"NtwkD";#N/A,#N/A,FALSE,"EstgD";#N/A,#N/A,FALSE,"PEngD"}</definedName>
    <definedName name="fgdfg_5" localSheetId="5" hidden="1">{#N/A,#N/A,FALSE,"SumD";#N/A,#N/A,FALSE,"ElecD";#N/A,#N/A,FALSE,"MechD";#N/A,#N/A,FALSE,"GeotD";#N/A,#N/A,FALSE,"PrcsD";#N/A,#N/A,FALSE,"TunnD";#N/A,#N/A,FALSE,"CivlD";#N/A,#N/A,FALSE,"NtwkD";#N/A,#N/A,FALSE,"EstgD";#N/A,#N/A,FALSE,"PEngD"}</definedName>
    <definedName name="fgdfg_5" hidden="1">{#N/A,#N/A,FALSE,"SumD";#N/A,#N/A,FALSE,"ElecD";#N/A,#N/A,FALSE,"MechD";#N/A,#N/A,FALSE,"GeotD";#N/A,#N/A,FALSE,"PrcsD";#N/A,#N/A,FALSE,"TunnD";#N/A,#N/A,FALSE,"CivlD";#N/A,#N/A,FALSE,"NtwkD";#N/A,#N/A,FALSE,"EstgD";#N/A,#N/A,FALSE,"PEngD"}</definedName>
    <definedName name="FGDSG">#N/A</definedName>
    <definedName name="fgececf" localSheetId="5">#REF!</definedName>
    <definedName name="fgececf">#REF!</definedName>
    <definedName name="fgf" localSheetId="5">#REF!</definedName>
    <definedName name="fgf">#REF!</definedName>
    <definedName name="fgfdd">#N/A</definedName>
    <definedName name="fgfdg" localSheetId="8" hidden="1">{#N/A,#N/A,FALSE,"SumG";#N/A,#N/A,FALSE,"ElecG";#N/A,#N/A,FALSE,"MechG";#N/A,#N/A,FALSE,"GeotG";#N/A,#N/A,FALSE,"PrcsG";#N/A,#N/A,FALSE,"TunnG";#N/A,#N/A,FALSE,"CivlG";#N/A,#N/A,FALSE,"NtwkG";#N/A,#N/A,FALSE,"EstgG";#N/A,#N/A,FALSE,"PEngG"}</definedName>
    <definedName name="fgfdg" localSheetId="3" hidden="1">{#N/A,#N/A,FALSE,"SumG";#N/A,#N/A,FALSE,"ElecG";#N/A,#N/A,FALSE,"MechG";#N/A,#N/A,FALSE,"GeotG";#N/A,#N/A,FALSE,"PrcsG";#N/A,#N/A,FALSE,"TunnG";#N/A,#N/A,FALSE,"CivlG";#N/A,#N/A,FALSE,"NtwkG";#N/A,#N/A,FALSE,"EstgG";#N/A,#N/A,FALSE,"PEngG"}</definedName>
    <definedName name="fgfdg" localSheetId="5" hidden="1">{#N/A,#N/A,FALSE,"SumG";#N/A,#N/A,FALSE,"ElecG";#N/A,#N/A,FALSE,"MechG";#N/A,#N/A,FALSE,"GeotG";#N/A,#N/A,FALSE,"PrcsG";#N/A,#N/A,FALSE,"TunnG";#N/A,#N/A,FALSE,"CivlG";#N/A,#N/A,FALSE,"NtwkG";#N/A,#N/A,FALSE,"EstgG";#N/A,#N/A,FALSE,"PEngG"}</definedName>
    <definedName name="fgfdg" localSheetId="10"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fdg_2" localSheetId="3" hidden="1">{#N/A,#N/A,FALSE,"SumG";#N/A,#N/A,FALSE,"ElecG";#N/A,#N/A,FALSE,"MechG";#N/A,#N/A,FALSE,"GeotG";#N/A,#N/A,FALSE,"PrcsG";#N/A,#N/A,FALSE,"TunnG";#N/A,#N/A,FALSE,"CivlG";#N/A,#N/A,FALSE,"NtwkG";#N/A,#N/A,FALSE,"EstgG";#N/A,#N/A,FALSE,"PEngG"}</definedName>
    <definedName name="fgfdg_2" localSheetId="5" hidden="1">{#N/A,#N/A,FALSE,"SumG";#N/A,#N/A,FALSE,"ElecG";#N/A,#N/A,FALSE,"MechG";#N/A,#N/A,FALSE,"GeotG";#N/A,#N/A,FALSE,"PrcsG";#N/A,#N/A,FALSE,"TunnG";#N/A,#N/A,FALSE,"CivlG";#N/A,#N/A,FALSE,"NtwkG";#N/A,#N/A,FALSE,"EstgG";#N/A,#N/A,FALSE,"PEngG"}</definedName>
    <definedName name="fgfdg_2" hidden="1">{#N/A,#N/A,FALSE,"SumG";#N/A,#N/A,FALSE,"ElecG";#N/A,#N/A,FALSE,"MechG";#N/A,#N/A,FALSE,"GeotG";#N/A,#N/A,FALSE,"PrcsG";#N/A,#N/A,FALSE,"TunnG";#N/A,#N/A,FALSE,"CivlG";#N/A,#N/A,FALSE,"NtwkG";#N/A,#N/A,FALSE,"EstgG";#N/A,#N/A,FALSE,"PEngG"}</definedName>
    <definedName name="fgfdg_3" localSheetId="3" hidden="1">{#N/A,#N/A,FALSE,"SumG";#N/A,#N/A,FALSE,"ElecG";#N/A,#N/A,FALSE,"MechG";#N/A,#N/A,FALSE,"GeotG";#N/A,#N/A,FALSE,"PrcsG";#N/A,#N/A,FALSE,"TunnG";#N/A,#N/A,FALSE,"CivlG";#N/A,#N/A,FALSE,"NtwkG";#N/A,#N/A,FALSE,"EstgG";#N/A,#N/A,FALSE,"PEngG"}</definedName>
    <definedName name="fgfdg_3" localSheetId="5" hidden="1">{#N/A,#N/A,FALSE,"SumG";#N/A,#N/A,FALSE,"ElecG";#N/A,#N/A,FALSE,"MechG";#N/A,#N/A,FALSE,"GeotG";#N/A,#N/A,FALSE,"PrcsG";#N/A,#N/A,FALSE,"TunnG";#N/A,#N/A,FALSE,"CivlG";#N/A,#N/A,FALSE,"NtwkG";#N/A,#N/A,FALSE,"EstgG";#N/A,#N/A,FALSE,"PEngG"}</definedName>
    <definedName name="fgfdg_3" hidden="1">{#N/A,#N/A,FALSE,"SumG";#N/A,#N/A,FALSE,"ElecG";#N/A,#N/A,FALSE,"MechG";#N/A,#N/A,FALSE,"GeotG";#N/A,#N/A,FALSE,"PrcsG";#N/A,#N/A,FALSE,"TunnG";#N/A,#N/A,FALSE,"CivlG";#N/A,#N/A,FALSE,"NtwkG";#N/A,#N/A,FALSE,"EstgG";#N/A,#N/A,FALSE,"PEngG"}</definedName>
    <definedName name="fgfdg_4" localSheetId="3" hidden="1">{#N/A,#N/A,FALSE,"SumG";#N/A,#N/A,FALSE,"ElecG";#N/A,#N/A,FALSE,"MechG";#N/A,#N/A,FALSE,"GeotG";#N/A,#N/A,FALSE,"PrcsG";#N/A,#N/A,FALSE,"TunnG";#N/A,#N/A,FALSE,"CivlG";#N/A,#N/A,FALSE,"NtwkG";#N/A,#N/A,FALSE,"EstgG";#N/A,#N/A,FALSE,"PEngG"}</definedName>
    <definedName name="fgfdg_4" localSheetId="5" hidden="1">{#N/A,#N/A,FALSE,"SumG";#N/A,#N/A,FALSE,"ElecG";#N/A,#N/A,FALSE,"MechG";#N/A,#N/A,FALSE,"GeotG";#N/A,#N/A,FALSE,"PrcsG";#N/A,#N/A,FALSE,"TunnG";#N/A,#N/A,FALSE,"CivlG";#N/A,#N/A,FALSE,"NtwkG";#N/A,#N/A,FALSE,"EstgG";#N/A,#N/A,FALSE,"PEngG"}</definedName>
    <definedName name="fgfdg_4" hidden="1">{#N/A,#N/A,FALSE,"SumG";#N/A,#N/A,FALSE,"ElecG";#N/A,#N/A,FALSE,"MechG";#N/A,#N/A,FALSE,"GeotG";#N/A,#N/A,FALSE,"PrcsG";#N/A,#N/A,FALSE,"TunnG";#N/A,#N/A,FALSE,"CivlG";#N/A,#N/A,FALSE,"NtwkG";#N/A,#N/A,FALSE,"EstgG";#N/A,#N/A,FALSE,"PEngG"}</definedName>
    <definedName name="fgfdg_5" localSheetId="3" hidden="1">{#N/A,#N/A,FALSE,"SumG";#N/A,#N/A,FALSE,"ElecG";#N/A,#N/A,FALSE,"MechG";#N/A,#N/A,FALSE,"GeotG";#N/A,#N/A,FALSE,"PrcsG";#N/A,#N/A,FALSE,"TunnG";#N/A,#N/A,FALSE,"CivlG";#N/A,#N/A,FALSE,"NtwkG";#N/A,#N/A,FALSE,"EstgG";#N/A,#N/A,FALSE,"PEngG"}</definedName>
    <definedName name="fgfdg_5" localSheetId="5" hidden="1">{#N/A,#N/A,FALSE,"SumG";#N/A,#N/A,FALSE,"ElecG";#N/A,#N/A,FALSE,"MechG";#N/A,#N/A,FALSE,"GeotG";#N/A,#N/A,FALSE,"PrcsG";#N/A,#N/A,FALSE,"TunnG";#N/A,#N/A,FALSE,"CivlG";#N/A,#N/A,FALSE,"NtwkG";#N/A,#N/A,FALSE,"EstgG";#N/A,#N/A,FALSE,"PEngG"}</definedName>
    <definedName name="fgfdg_5" hidden="1">{#N/A,#N/A,FALSE,"SumG";#N/A,#N/A,FALSE,"ElecG";#N/A,#N/A,FALSE,"MechG";#N/A,#N/A,FALSE,"GeotG";#N/A,#N/A,FALSE,"PrcsG";#N/A,#N/A,FALSE,"TunnG";#N/A,#N/A,FALSE,"CivlG";#N/A,#N/A,FALSE,"NtwkG";#N/A,#N/A,FALSE,"EstgG";#N/A,#N/A,FALSE,"PEngG"}</definedName>
    <definedName name="FGH" localSheetId="8">#REF!</definedName>
    <definedName name="FGH" localSheetId="5">#REF!</definedName>
    <definedName name="FGH" localSheetId="10">#REF!</definedName>
    <definedName name="FGH">#REF!</definedName>
    <definedName name="fghdfds" localSheetId="5" hidden="1">#REF!</definedName>
    <definedName name="fghdfds" hidden="1">#REF!</definedName>
    <definedName name="fghdth" localSheetId="8">#REF!</definedName>
    <definedName name="fghdth" localSheetId="10">#REF!</definedName>
    <definedName name="fghdth">#REF!</definedName>
    <definedName name="fghfg" localSheetId="8" hidden="1">{#N/A,#N/A,FALSE,"SumD";#N/A,#N/A,FALSE,"ElecD";#N/A,#N/A,FALSE,"MechD";#N/A,#N/A,FALSE,"GeotD";#N/A,#N/A,FALSE,"PrcsD";#N/A,#N/A,FALSE,"TunnD";#N/A,#N/A,FALSE,"CivlD";#N/A,#N/A,FALSE,"NtwkD";#N/A,#N/A,FALSE,"EstgD";#N/A,#N/A,FALSE,"PEngD"}</definedName>
    <definedName name="fghfg" localSheetId="3" hidden="1">{#N/A,#N/A,FALSE,"SumD";#N/A,#N/A,FALSE,"ElecD";#N/A,#N/A,FALSE,"MechD";#N/A,#N/A,FALSE,"GeotD";#N/A,#N/A,FALSE,"PrcsD";#N/A,#N/A,FALSE,"TunnD";#N/A,#N/A,FALSE,"CivlD";#N/A,#N/A,FALSE,"NtwkD";#N/A,#N/A,FALSE,"EstgD";#N/A,#N/A,FALSE,"PEngD"}</definedName>
    <definedName name="fghfg" localSheetId="5" hidden="1">{#N/A,#N/A,FALSE,"SumD";#N/A,#N/A,FALSE,"ElecD";#N/A,#N/A,FALSE,"MechD";#N/A,#N/A,FALSE,"GeotD";#N/A,#N/A,FALSE,"PrcsD";#N/A,#N/A,FALSE,"TunnD";#N/A,#N/A,FALSE,"CivlD";#N/A,#N/A,FALSE,"NtwkD";#N/A,#N/A,FALSE,"EstgD";#N/A,#N/A,FALSE,"PEngD"}</definedName>
    <definedName name="fghfg" localSheetId="10"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fg_2" localSheetId="3" hidden="1">{#N/A,#N/A,FALSE,"SumD";#N/A,#N/A,FALSE,"ElecD";#N/A,#N/A,FALSE,"MechD";#N/A,#N/A,FALSE,"GeotD";#N/A,#N/A,FALSE,"PrcsD";#N/A,#N/A,FALSE,"TunnD";#N/A,#N/A,FALSE,"CivlD";#N/A,#N/A,FALSE,"NtwkD";#N/A,#N/A,FALSE,"EstgD";#N/A,#N/A,FALSE,"PEngD"}</definedName>
    <definedName name="fghfg_2" localSheetId="5" hidden="1">{#N/A,#N/A,FALSE,"SumD";#N/A,#N/A,FALSE,"ElecD";#N/A,#N/A,FALSE,"MechD";#N/A,#N/A,FALSE,"GeotD";#N/A,#N/A,FALSE,"PrcsD";#N/A,#N/A,FALSE,"TunnD";#N/A,#N/A,FALSE,"CivlD";#N/A,#N/A,FALSE,"NtwkD";#N/A,#N/A,FALSE,"EstgD";#N/A,#N/A,FALSE,"PEngD"}</definedName>
    <definedName name="fghfg_2" hidden="1">{#N/A,#N/A,FALSE,"SumD";#N/A,#N/A,FALSE,"ElecD";#N/A,#N/A,FALSE,"MechD";#N/A,#N/A,FALSE,"GeotD";#N/A,#N/A,FALSE,"PrcsD";#N/A,#N/A,FALSE,"TunnD";#N/A,#N/A,FALSE,"CivlD";#N/A,#N/A,FALSE,"NtwkD";#N/A,#N/A,FALSE,"EstgD";#N/A,#N/A,FALSE,"PEngD"}</definedName>
    <definedName name="fghfg_3" localSheetId="3" hidden="1">{#N/A,#N/A,FALSE,"SumD";#N/A,#N/A,FALSE,"ElecD";#N/A,#N/A,FALSE,"MechD";#N/A,#N/A,FALSE,"GeotD";#N/A,#N/A,FALSE,"PrcsD";#N/A,#N/A,FALSE,"TunnD";#N/A,#N/A,FALSE,"CivlD";#N/A,#N/A,FALSE,"NtwkD";#N/A,#N/A,FALSE,"EstgD";#N/A,#N/A,FALSE,"PEngD"}</definedName>
    <definedName name="fghfg_3" localSheetId="5" hidden="1">{#N/A,#N/A,FALSE,"SumD";#N/A,#N/A,FALSE,"ElecD";#N/A,#N/A,FALSE,"MechD";#N/A,#N/A,FALSE,"GeotD";#N/A,#N/A,FALSE,"PrcsD";#N/A,#N/A,FALSE,"TunnD";#N/A,#N/A,FALSE,"CivlD";#N/A,#N/A,FALSE,"NtwkD";#N/A,#N/A,FALSE,"EstgD";#N/A,#N/A,FALSE,"PEngD"}</definedName>
    <definedName name="fghfg_3" hidden="1">{#N/A,#N/A,FALSE,"SumD";#N/A,#N/A,FALSE,"ElecD";#N/A,#N/A,FALSE,"MechD";#N/A,#N/A,FALSE,"GeotD";#N/A,#N/A,FALSE,"PrcsD";#N/A,#N/A,FALSE,"TunnD";#N/A,#N/A,FALSE,"CivlD";#N/A,#N/A,FALSE,"NtwkD";#N/A,#N/A,FALSE,"EstgD";#N/A,#N/A,FALSE,"PEngD"}</definedName>
    <definedName name="fghfg_4" localSheetId="3" hidden="1">{#N/A,#N/A,FALSE,"SumD";#N/A,#N/A,FALSE,"ElecD";#N/A,#N/A,FALSE,"MechD";#N/A,#N/A,FALSE,"GeotD";#N/A,#N/A,FALSE,"PrcsD";#N/A,#N/A,FALSE,"TunnD";#N/A,#N/A,FALSE,"CivlD";#N/A,#N/A,FALSE,"NtwkD";#N/A,#N/A,FALSE,"EstgD";#N/A,#N/A,FALSE,"PEngD"}</definedName>
    <definedName name="fghfg_4" localSheetId="5" hidden="1">{#N/A,#N/A,FALSE,"SumD";#N/A,#N/A,FALSE,"ElecD";#N/A,#N/A,FALSE,"MechD";#N/A,#N/A,FALSE,"GeotD";#N/A,#N/A,FALSE,"PrcsD";#N/A,#N/A,FALSE,"TunnD";#N/A,#N/A,FALSE,"CivlD";#N/A,#N/A,FALSE,"NtwkD";#N/A,#N/A,FALSE,"EstgD";#N/A,#N/A,FALSE,"PEngD"}</definedName>
    <definedName name="fghfg_4" hidden="1">{#N/A,#N/A,FALSE,"SumD";#N/A,#N/A,FALSE,"ElecD";#N/A,#N/A,FALSE,"MechD";#N/A,#N/A,FALSE,"GeotD";#N/A,#N/A,FALSE,"PrcsD";#N/A,#N/A,FALSE,"TunnD";#N/A,#N/A,FALSE,"CivlD";#N/A,#N/A,FALSE,"NtwkD";#N/A,#N/A,FALSE,"EstgD";#N/A,#N/A,FALSE,"PEngD"}</definedName>
    <definedName name="fghfg_5" localSheetId="3" hidden="1">{#N/A,#N/A,FALSE,"SumD";#N/A,#N/A,FALSE,"ElecD";#N/A,#N/A,FALSE,"MechD";#N/A,#N/A,FALSE,"GeotD";#N/A,#N/A,FALSE,"PrcsD";#N/A,#N/A,FALSE,"TunnD";#N/A,#N/A,FALSE,"CivlD";#N/A,#N/A,FALSE,"NtwkD";#N/A,#N/A,FALSE,"EstgD";#N/A,#N/A,FALSE,"PEngD"}</definedName>
    <definedName name="fghfg_5" localSheetId="5" hidden="1">{#N/A,#N/A,FALSE,"SumD";#N/A,#N/A,FALSE,"ElecD";#N/A,#N/A,FALSE,"MechD";#N/A,#N/A,FALSE,"GeotD";#N/A,#N/A,FALSE,"PrcsD";#N/A,#N/A,FALSE,"TunnD";#N/A,#N/A,FALSE,"CivlD";#N/A,#N/A,FALSE,"NtwkD";#N/A,#N/A,FALSE,"EstgD";#N/A,#N/A,FALSE,"PEngD"}</definedName>
    <definedName name="fghfg_5" hidden="1">{#N/A,#N/A,FALSE,"SumD";#N/A,#N/A,FALSE,"ElecD";#N/A,#N/A,FALSE,"MechD";#N/A,#N/A,FALSE,"GeotD";#N/A,#N/A,FALSE,"PrcsD";#N/A,#N/A,FALSE,"TunnD";#N/A,#N/A,FALSE,"CivlD";#N/A,#N/A,FALSE,"NtwkD";#N/A,#N/A,FALSE,"EstgD";#N/A,#N/A,FALSE,"PEngD"}</definedName>
    <definedName name="fghg" localSheetId="3">DATE(YEAR([0]!Loan_Start),MONTH([0]!Loan_Start)+'Irrigation System '!Payment_Number,DAY([0]!Loan_Start))</definedName>
    <definedName name="fghg" localSheetId="5">DATE(YEAR('Irrigation System Breakdown'!Loan_Start),MONTH('Irrigation System Breakdown'!Loan_Start)+'Irrigation System Breakdown'!Payment_Number,DAY('Irrigation System Breakdown'!Loan_Start))</definedName>
    <definedName name="fghg">DATE(YEAR([0]!Loan_Start),MONTH([0]!Loan_Start)+Payment_Number,DAY([0]!Loan_Start))</definedName>
    <definedName name="FGHH" localSheetId="8" hidden="1">{#N/A,#N/A,FALSE,"SumD";#N/A,#N/A,FALSE,"ElecD";#N/A,#N/A,FALSE,"MechD";#N/A,#N/A,FALSE,"GeotD";#N/A,#N/A,FALSE,"PrcsD";#N/A,#N/A,FALSE,"TunnD";#N/A,#N/A,FALSE,"CivlD";#N/A,#N/A,FALSE,"NtwkD";#N/A,#N/A,FALSE,"EstgD";#N/A,#N/A,FALSE,"PEngD"}</definedName>
    <definedName name="FGHH" localSheetId="3" hidden="1">{#N/A,#N/A,FALSE,"SumD";#N/A,#N/A,FALSE,"ElecD";#N/A,#N/A,FALSE,"MechD";#N/A,#N/A,FALSE,"GeotD";#N/A,#N/A,FALSE,"PrcsD";#N/A,#N/A,FALSE,"TunnD";#N/A,#N/A,FALSE,"CivlD";#N/A,#N/A,FALSE,"NtwkD";#N/A,#N/A,FALSE,"EstgD";#N/A,#N/A,FALSE,"PEngD"}</definedName>
    <definedName name="FGHH" localSheetId="5" hidden="1">{#N/A,#N/A,FALSE,"SumD";#N/A,#N/A,FALSE,"ElecD";#N/A,#N/A,FALSE,"MechD";#N/A,#N/A,FALSE,"GeotD";#N/A,#N/A,FALSE,"PrcsD";#N/A,#N/A,FALSE,"TunnD";#N/A,#N/A,FALSE,"CivlD";#N/A,#N/A,FALSE,"NtwkD";#N/A,#N/A,FALSE,"EstgD";#N/A,#N/A,FALSE,"PEngD"}</definedName>
    <definedName name="FGHH" localSheetId="10"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HH_2" localSheetId="3" hidden="1">{#N/A,#N/A,FALSE,"SumD";#N/A,#N/A,FALSE,"ElecD";#N/A,#N/A,FALSE,"MechD";#N/A,#N/A,FALSE,"GeotD";#N/A,#N/A,FALSE,"PrcsD";#N/A,#N/A,FALSE,"TunnD";#N/A,#N/A,FALSE,"CivlD";#N/A,#N/A,FALSE,"NtwkD";#N/A,#N/A,FALSE,"EstgD";#N/A,#N/A,FALSE,"PEngD"}</definedName>
    <definedName name="FGHH_2" localSheetId="5" hidden="1">{#N/A,#N/A,FALSE,"SumD";#N/A,#N/A,FALSE,"ElecD";#N/A,#N/A,FALSE,"MechD";#N/A,#N/A,FALSE,"GeotD";#N/A,#N/A,FALSE,"PrcsD";#N/A,#N/A,FALSE,"TunnD";#N/A,#N/A,FALSE,"CivlD";#N/A,#N/A,FALSE,"NtwkD";#N/A,#N/A,FALSE,"EstgD";#N/A,#N/A,FALSE,"PEngD"}</definedName>
    <definedName name="FGHH_2" hidden="1">{#N/A,#N/A,FALSE,"SumD";#N/A,#N/A,FALSE,"ElecD";#N/A,#N/A,FALSE,"MechD";#N/A,#N/A,FALSE,"GeotD";#N/A,#N/A,FALSE,"PrcsD";#N/A,#N/A,FALSE,"TunnD";#N/A,#N/A,FALSE,"CivlD";#N/A,#N/A,FALSE,"NtwkD";#N/A,#N/A,FALSE,"EstgD";#N/A,#N/A,FALSE,"PEngD"}</definedName>
    <definedName name="FGHH_3" localSheetId="3" hidden="1">{#N/A,#N/A,FALSE,"SumD";#N/A,#N/A,FALSE,"ElecD";#N/A,#N/A,FALSE,"MechD";#N/A,#N/A,FALSE,"GeotD";#N/A,#N/A,FALSE,"PrcsD";#N/A,#N/A,FALSE,"TunnD";#N/A,#N/A,FALSE,"CivlD";#N/A,#N/A,FALSE,"NtwkD";#N/A,#N/A,FALSE,"EstgD";#N/A,#N/A,FALSE,"PEngD"}</definedName>
    <definedName name="FGHH_3" localSheetId="5" hidden="1">{#N/A,#N/A,FALSE,"SumD";#N/A,#N/A,FALSE,"ElecD";#N/A,#N/A,FALSE,"MechD";#N/A,#N/A,FALSE,"GeotD";#N/A,#N/A,FALSE,"PrcsD";#N/A,#N/A,FALSE,"TunnD";#N/A,#N/A,FALSE,"CivlD";#N/A,#N/A,FALSE,"NtwkD";#N/A,#N/A,FALSE,"EstgD";#N/A,#N/A,FALSE,"PEngD"}</definedName>
    <definedName name="FGHH_3" hidden="1">{#N/A,#N/A,FALSE,"SumD";#N/A,#N/A,FALSE,"ElecD";#N/A,#N/A,FALSE,"MechD";#N/A,#N/A,FALSE,"GeotD";#N/A,#N/A,FALSE,"PrcsD";#N/A,#N/A,FALSE,"TunnD";#N/A,#N/A,FALSE,"CivlD";#N/A,#N/A,FALSE,"NtwkD";#N/A,#N/A,FALSE,"EstgD";#N/A,#N/A,FALSE,"PEngD"}</definedName>
    <definedName name="FGHH_4" localSheetId="3" hidden="1">{#N/A,#N/A,FALSE,"SumD";#N/A,#N/A,FALSE,"ElecD";#N/A,#N/A,FALSE,"MechD";#N/A,#N/A,FALSE,"GeotD";#N/A,#N/A,FALSE,"PrcsD";#N/A,#N/A,FALSE,"TunnD";#N/A,#N/A,FALSE,"CivlD";#N/A,#N/A,FALSE,"NtwkD";#N/A,#N/A,FALSE,"EstgD";#N/A,#N/A,FALSE,"PEngD"}</definedName>
    <definedName name="FGHH_4" localSheetId="5" hidden="1">{#N/A,#N/A,FALSE,"SumD";#N/A,#N/A,FALSE,"ElecD";#N/A,#N/A,FALSE,"MechD";#N/A,#N/A,FALSE,"GeotD";#N/A,#N/A,FALSE,"PrcsD";#N/A,#N/A,FALSE,"TunnD";#N/A,#N/A,FALSE,"CivlD";#N/A,#N/A,FALSE,"NtwkD";#N/A,#N/A,FALSE,"EstgD";#N/A,#N/A,FALSE,"PEngD"}</definedName>
    <definedName name="FGHH_4" hidden="1">{#N/A,#N/A,FALSE,"SumD";#N/A,#N/A,FALSE,"ElecD";#N/A,#N/A,FALSE,"MechD";#N/A,#N/A,FALSE,"GeotD";#N/A,#N/A,FALSE,"PrcsD";#N/A,#N/A,FALSE,"TunnD";#N/A,#N/A,FALSE,"CivlD";#N/A,#N/A,FALSE,"NtwkD";#N/A,#N/A,FALSE,"EstgD";#N/A,#N/A,FALSE,"PEngD"}</definedName>
    <definedName name="FGHH_5" localSheetId="3" hidden="1">{#N/A,#N/A,FALSE,"SumD";#N/A,#N/A,FALSE,"ElecD";#N/A,#N/A,FALSE,"MechD";#N/A,#N/A,FALSE,"GeotD";#N/A,#N/A,FALSE,"PrcsD";#N/A,#N/A,FALSE,"TunnD";#N/A,#N/A,FALSE,"CivlD";#N/A,#N/A,FALSE,"NtwkD";#N/A,#N/A,FALSE,"EstgD";#N/A,#N/A,FALSE,"PEngD"}</definedName>
    <definedName name="FGHH_5" localSheetId="5" hidden="1">{#N/A,#N/A,FALSE,"SumD";#N/A,#N/A,FALSE,"ElecD";#N/A,#N/A,FALSE,"MechD";#N/A,#N/A,FALSE,"GeotD";#N/A,#N/A,FALSE,"PrcsD";#N/A,#N/A,FALSE,"TunnD";#N/A,#N/A,FALSE,"CivlD";#N/A,#N/A,FALSE,"NtwkD";#N/A,#N/A,FALSE,"EstgD";#N/A,#N/A,FALSE,"PEngD"}</definedName>
    <definedName name="FGHH_5" hidden="1">{#N/A,#N/A,FALSE,"SumD";#N/A,#N/A,FALSE,"ElecD";#N/A,#N/A,FALSE,"MechD";#N/A,#N/A,FALSE,"GeotD";#N/A,#N/A,FALSE,"PrcsD";#N/A,#N/A,FALSE,"TunnD";#N/A,#N/A,FALSE,"CivlD";#N/A,#N/A,FALSE,"NtwkD";#N/A,#N/A,FALSE,"EstgD";#N/A,#N/A,FALSE,"PEngD"}</definedName>
    <definedName name="FGHJ">#N/A</definedName>
    <definedName name="fgjjjkyg" localSheetId="8" hidden="1">{#N/A,#N/A,TRUE,"Cover";#N/A,#N/A,TRUE,"Conts";#N/A,#N/A,TRUE,"VOS";#N/A,#N/A,TRUE,"Warrington";#N/A,#N/A,TRUE,"Widnes"}</definedName>
    <definedName name="fgjjjkyg" localSheetId="3" hidden="1">{#N/A,#N/A,TRUE,"Cover";#N/A,#N/A,TRUE,"Conts";#N/A,#N/A,TRUE,"VOS";#N/A,#N/A,TRUE,"Warrington";#N/A,#N/A,TRUE,"Widnes"}</definedName>
    <definedName name="fgjjjkyg" localSheetId="5" hidden="1">{#N/A,#N/A,TRUE,"Cover";#N/A,#N/A,TRUE,"Conts";#N/A,#N/A,TRUE,"VOS";#N/A,#N/A,TRUE,"Warrington";#N/A,#N/A,TRUE,"Widnes"}</definedName>
    <definedName name="fgjjjkyg" localSheetId="10" hidden="1">{#N/A,#N/A,TRUE,"Cover";#N/A,#N/A,TRUE,"Conts";#N/A,#N/A,TRUE,"VOS";#N/A,#N/A,TRUE,"Warrington";#N/A,#N/A,TRUE,"Widnes"}</definedName>
    <definedName name="fgjjjkyg" hidden="1">{#N/A,#N/A,TRUE,"Cover";#N/A,#N/A,TRUE,"Conts";#N/A,#N/A,TRUE,"VOS";#N/A,#N/A,TRUE,"Warrington";#N/A,#N/A,TRUE,"Widnes"}</definedName>
    <definedName name="fgjjjkyg_2" localSheetId="3" hidden="1">{#N/A,#N/A,TRUE,"Cover";#N/A,#N/A,TRUE,"Conts";#N/A,#N/A,TRUE,"VOS";#N/A,#N/A,TRUE,"Warrington";#N/A,#N/A,TRUE,"Widnes"}</definedName>
    <definedName name="fgjjjkyg_2" localSheetId="5" hidden="1">{#N/A,#N/A,TRUE,"Cover";#N/A,#N/A,TRUE,"Conts";#N/A,#N/A,TRUE,"VOS";#N/A,#N/A,TRUE,"Warrington";#N/A,#N/A,TRUE,"Widnes"}</definedName>
    <definedName name="fgjjjkyg_2" hidden="1">{#N/A,#N/A,TRUE,"Cover";#N/A,#N/A,TRUE,"Conts";#N/A,#N/A,TRUE,"VOS";#N/A,#N/A,TRUE,"Warrington";#N/A,#N/A,TRUE,"Widnes"}</definedName>
    <definedName name="fgjjjkyg_3" localSheetId="3" hidden="1">{#N/A,#N/A,TRUE,"Cover";#N/A,#N/A,TRUE,"Conts";#N/A,#N/A,TRUE,"VOS";#N/A,#N/A,TRUE,"Warrington";#N/A,#N/A,TRUE,"Widnes"}</definedName>
    <definedName name="fgjjjkyg_3" localSheetId="5" hidden="1">{#N/A,#N/A,TRUE,"Cover";#N/A,#N/A,TRUE,"Conts";#N/A,#N/A,TRUE,"VOS";#N/A,#N/A,TRUE,"Warrington";#N/A,#N/A,TRUE,"Widnes"}</definedName>
    <definedName name="fgjjjkyg_3" hidden="1">{#N/A,#N/A,TRUE,"Cover";#N/A,#N/A,TRUE,"Conts";#N/A,#N/A,TRUE,"VOS";#N/A,#N/A,TRUE,"Warrington";#N/A,#N/A,TRUE,"Widnes"}</definedName>
    <definedName name="fgjjjkyg_4" localSheetId="3" hidden="1">{#N/A,#N/A,TRUE,"Cover";#N/A,#N/A,TRUE,"Conts";#N/A,#N/A,TRUE,"VOS";#N/A,#N/A,TRUE,"Warrington";#N/A,#N/A,TRUE,"Widnes"}</definedName>
    <definedName name="fgjjjkyg_4" localSheetId="5" hidden="1">{#N/A,#N/A,TRUE,"Cover";#N/A,#N/A,TRUE,"Conts";#N/A,#N/A,TRUE,"VOS";#N/A,#N/A,TRUE,"Warrington";#N/A,#N/A,TRUE,"Widnes"}</definedName>
    <definedName name="fgjjjkyg_4" hidden="1">{#N/A,#N/A,TRUE,"Cover";#N/A,#N/A,TRUE,"Conts";#N/A,#N/A,TRUE,"VOS";#N/A,#N/A,TRUE,"Warrington";#N/A,#N/A,TRUE,"Widnes"}</definedName>
    <definedName name="fgjjjkyg_5" localSheetId="3" hidden="1">{#N/A,#N/A,TRUE,"Cover";#N/A,#N/A,TRUE,"Conts";#N/A,#N/A,TRUE,"VOS";#N/A,#N/A,TRUE,"Warrington";#N/A,#N/A,TRUE,"Widnes"}</definedName>
    <definedName name="fgjjjkyg_5" localSheetId="5" hidden="1">{#N/A,#N/A,TRUE,"Cover";#N/A,#N/A,TRUE,"Conts";#N/A,#N/A,TRUE,"VOS";#N/A,#N/A,TRUE,"Warrington";#N/A,#N/A,TRUE,"Widnes"}</definedName>
    <definedName name="fgjjjkyg_5" hidden="1">{#N/A,#N/A,TRUE,"Cover";#N/A,#N/A,TRUE,"Conts";#N/A,#N/A,TRUE,"VOS";#N/A,#N/A,TRUE,"Warrington";#N/A,#N/A,TRUE,"Widnes"}</definedName>
    <definedName name="FGR" localSheetId="3">IF([0]!Loan_Amount*[0]!Interest_Rate*[0]!Loan_Years*[0]!Loan_Start&gt;0,1,0)</definedName>
    <definedName name="FGR" localSheetId="5">IF('Irrigation System Breakdown'!Loan_Amount*'Irrigation System Breakdown'!Interest_Rate*'Irrigation System Breakdown'!Loan_Years*'Irrigation System Breakdown'!Loan_Start&gt;0,1,0)</definedName>
    <definedName name="FGR">IF([0]!Loan_Amount*[0]!Interest_Rate*[0]!Loan_Years*[0]!Loan_Start&gt;0,1,0)</definedName>
    <definedName name="fgRKRKRKRKRKRKRKRKRKRKRKTBTBSPD" localSheetId="8">#REF!</definedName>
    <definedName name="fgRKRKRKRKRKRKRKRKRKRKRKTBTBSPD" localSheetId="5">#REF!</definedName>
    <definedName name="fgRKRKRKRKRKRKRKRKRKRKRKTBTBSPD" localSheetId="10">#REF!</definedName>
    <definedName name="fgRKRKRKRKRKRKRKRKRKRKRKTBTBSPD">#REF!</definedName>
    <definedName name="Fh" localSheetId="5">#REF!</definedName>
    <definedName name="Fh">#REF!</definedName>
    <definedName name="FHBKSHLF" localSheetId="5">[57]Measurements!#REF!</definedName>
    <definedName name="FHBKSHLF">[57]Measurements!#REF!</definedName>
    <definedName name="fhdsgbh" localSheetId="5">#REF!</definedName>
    <definedName name="fhdsgbh">#REF!</definedName>
    <definedName name="fhfhjmyhj">#N/A</definedName>
    <definedName name="FHGLASS" localSheetId="5">[57]Measurements!#REF!</definedName>
    <definedName name="FHGLASS">[57]Measurements!#REF!</definedName>
    <definedName name="fhglazd">'[57]ACAD Finishes'!$D$16</definedName>
    <definedName name="fhgujguthi" localSheetId="8" hidden="1">{#N/A,#N/A,TRUE,"Cover";#N/A,#N/A,TRUE,"Conts";#N/A,#N/A,TRUE,"VOS";#N/A,#N/A,TRUE,"Warrington";#N/A,#N/A,TRUE,"Widnes"}</definedName>
    <definedName name="fhgujguthi" localSheetId="3" hidden="1">{#N/A,#N/A,TRUE,"Cover";#N/A,#N/A,TRUE,"Conts";#N/A,#N/A,TRUE,"VOS";#N/A,#N/A,TRUE,"Warrington";#N/A,#N/A,TRUE,"Widnes"}</definedName>
    <definedName name="fhgujguthi" localSheetId="5" hidden="1">{#N/A,#N/A,TRUE,"Cover";#N/A,#N/A,TRUE,"Conts";#N/A,#N/A,TRUE,"VOS";#N/A,#N/A,TRUE,"Warrington";#N/A,#N/A,TRUE,"Widnes"}</definedName>
    <definedName name="fhgujguthi" localSheetId="10" hidden="1">{#N/A,#N/A,TRUE,"Cover";#N/A,#N/A,TRUE,"Conts";#N/A,#N/A,TRUE,"VOS";#N/A,#N/A,TRUE,"Warrington";#N/A,#N/A,TRUE,"Widnes"}</definedName>
    <definedName name="fhgujguthi" hidden="1">{#N/A,#N/A,TRUE,"Cover";#N/A,#N/A,TRUE,"Conts";#N/A,#N/A,TRUE,"VOS";#N/A,#N/A,TRUE,"Warrington";#N/A,#N/A,TRUE,"Widnes"}</definedName>
    <definedName name="fhgujguthi_2" localSheetId="3" hidden="1">{#N/A,#N/A,TRUE,"Cover";#N/A,#N/A,TRUE,"Conts";#N/A,#N/A,TRUE,"VOS";#N/A,#N/A,TRUE,"Warrington";#N/A,#N/A,TRUE,"Widnes"}</definedName>
    <definedName name="fhgujguthi_2" localSheetId="5" hidden="1">{#N/A,#N/A,TRUE,"Cover";#N/A,#N/A,TRUE,"Conts";#N/A,#N/A,TRUE,"VOS";#N/A,#N/A,TRUE,"Warrington";#N/A,#N/A,TRUE,"Widnes"}</definedName>
    <definedName name="fhgujguthi_2" hidden="1">{#N/A,#N/A,TRUE,"Cover";#N/A,#N/A,TRUE,"Conts";#N/A,#N/A,TRUE,"VOS";#N/A,#N/A,TRUE,"Warrington";#N/A,#N/A,TRUE,"Widnes"}</definedName>
    <definedName name="fhgujguthi_3" localSheetId="3" hidden="1">{#N/A,#N/A,TRUE,"Cover";#N/A,#N/A,TRUE,"Conts";#N/A,#N/A,TRUE,"VOS";#N/A,#N/A,TRUE,"Warrington";#N/A,#N/A,TRUE,"Widnes"}</definedName>
    <definedName name="fhgujguthi_3" localSheetId="5" hidden="1">{#N/A,#N/A,TRUE,"Cover";#N/A,#N/A,TRUE,"Conts";#N/A,#N/A,TRUE,"VOS";#N/A,#N/A,TRUE,"Warrington";#N/A,#N/A,TRUE,"Widnes"}</definedName>
    <definedName name="fhgujguthi_3" hidden="1">{#N/A,#N/A,TRUE,"Cover";#N/A,#N/A,TRUE,"Conts";#N/A,#N/A,TRUE,"VOS";#N/A,#N/A,TRUE,"Warrington";#N/A,#N/A,TRUE,"Widnes"}</definedName>
    <definedName name="fhgujguthi_4" localSheetId="3" hidden="1">{#N/A,#N/A,TRUE,"Cover";#N/A,#N/A,TRUE,"Conts";#N/A,#N/A,TRUE,"VOS";#N/A,#N/A,TRUE,"Warrington";#N/A,#N/A,TRUE,"Widnes"}</definedName>
    <definedName name="fhgujguthi_4" localSheetId="5" hidden="1">{#N/A,#N/A,TRUE,"Cover";#N/A,#N/A,TRUE,"Conts";#N/A,#N/A,TRUE,"VOS";#N/A,#N/A,TRUE,"Warrington";#N/A,#N/A,TRUE,"Widnes"}</definedName>
    <definedName name="fhgujguthi_4" hidden="1">{#N/A,#N/A,TRUE,"Cover";#N/A,#N/A,TRUE,"Conts";#N/A,#N/A,TRUE,"VOS";#N/A,#N/A,TRUE,"Warrington";#N/A,#N/A,TRUE,"Widnes"}</definedName>
    <definedName name="fhgujguthi_5" localSheetId="3" hidden="1">{#N/A,#N/A,TRUE,"Cover";#N/A,#N/A,TRUE,"Conts";#N/A,#N/A,TRUE,"VOS";#N/A,#N/A,TRUE,"Warrington";#N/A,#N/A,TRUE,"Widnes"}</definedName>
    <definedName name="fhgujguthi_5" localSheetId="5" hidden="1">{#N/A,#N/A,TRUE,"Cover";#N/A,#N/A,TRUE,"Conts";#N/A,#N/A,TRUE,"VOS";#N/A,#N/A,TRUE,"Warrington";#N/A,#N/A,TRUE,"Widnes"}</definedName>
    <definedName name="fhgujguthi_5" hidden="1">{#N/A,#N/A,TRUE,"Cover";#N/A,#N/A,TRUE,"Conts";#N/A,#N/A,TRUE,"VOS";#N/A,#N/A,TRUE,"Warrington";#N/A,#N/A,TRUE,"Widnes"}</definedName>
    <definedName name="FHGYP" localSheetId="5">#REF!</definedName>
    <definedName name="FHGYP">#REF!</definedName>
    <definedName name="fhjsjs" localSheetId="8" hidden="1">{#N/A,#N/A,TRUE,"Cover";#N/A,#N/A,TRUE,"Conts";#N/A,#N/A,TRUE,"VOS";#N/A,#N/A,TRUE,"Warrington";#N/A,#N/A,TRUE,"Widnes"}</definedName>
    <definedName name="fhjsjs" localSheetId="3" hidden="1">{#N/A,#N/A,TRUE,"Cover";#N/A,#N/A,TRUE,"Conts";#N/A,#N/A,TRUE,"VOS";#N/A,#N/A,TRUE,"Warrington";#N/A,#N/A,TRUE,"Widnes"}</definedName>
    <definedName name="fhjsjs" localSheetId="5" hidden="1">{#N/A,#N/A,TRUE,"Cover";#N/A,#N/A,TRUE,"Conts";#N/A,#N/A,TRUE,"VOS";#N/A,#N/A,TRUE,"Warrington";#N/A,#N/A,TRUE,"Widnes"}</definedName>
    <definedName name="fhjsjs" localSheetId="10" hidden="1">{#N/A,#N/A,TRUE,"Cover";#N/A,#N/A,TRUE,"Conts";#N/A,#N/A,TRUE,"VOS";#N/A,#N/A,TRUE,"Warrington";#N/A,#N/A,TRUE,"Widnes"}</definedName>
    <definedName name="fhjsjs" hidden="1">{#N/A,#N/A,TRUE,"Cover";#N/A,#N/A,TRUE,"Conts";#N/A,#N/A,TRUE,"VOS";#N/A,#N/A,TRUE,"Warrington";#N/A,#N/A,TRUE,"Widnes"}</definedName>
    <definedName name="fhjsjs_2" localSheetId="3" hidden="1">{#N/A,#N/A,TRUE,"Cover";#N/A,#N/A,TRUE,"Conts";#N/A,#N/A,TRUE,"VOS";#N/A,#N/A,TRUE,"Warrington";#N/A,#N/A,TRUE,"Widnes"}</definedName>
    <definedName name="fhjsjs_2" localSheetId="5" hidden="1">{#N/A,#N/A,TRUE,"Cover";#N/A,#N/A,TRUE,"Conts";#N/A,#N/A,TRUE,"VOS";#N/A,#N/A,TRUE,"Warrington";#N/A,#N/A,TRUE,"Widnes"}</definedName>
    <definedName name="fhjsjs_2" hidden="1">{#N/A,#N/A,TRUE,"Cover";#N/A,#N/A,TRUE,"Conts";#N/A,#N/A,TRUE,"VOS";#N/A,#N/A,TRUE,"Warrington";#N/A,#N/A,TRUE,"Widnes"}</definedName>
    <definedName name="fhjsjs_3" localSheetId="3" hidden="1">{#N/A,#N/A,TRUE,"Cover";#N/A,#N/A,TRUE,"Conts";#N/A,#N/A,TRUE,"VOS";#N/A,#N/A,TRUE,"Warrington";#N/A,#N/A,TRUE,"Widnes"}</definedName>
    <definedName name="fhjsjs_3" localSheetId="5" hidden="1">{#N/A,#N/A,TRUE,"Cover";#N/A,#N/A,TRUE,"Conts";#N/A,#N/A,TRUE,"VOS";#N/A,#N/A,TRUE,"Warrington";#N/A,#N/A,TRUE,"Widnes"}</definedName>
    <definedName name="fhjsjs_3" hidden="1">{#N/A,#N/A,TRUE,"Cover";#N/A,#N/A,TRUE,"Conts";#N/A,#N/A,TRUE,"VOS";#N/A,#N/A,TRUE,"Warrington";#N/A,#N/A,TRUE,"Widnes"}</definedName>
    <definedName name="fhjsjs_4" localSheetId="3" hidden="1">{#N/A,#N/A,TRUE,"Cover";#N/A,#N/A,TRUE,"Conts";#N/A,#N/A,TRUE,"VOS";#N/A,#N/A,TRUE,"Warrington";#N/A,#N/A,TRUE,"Widnes"}</definedName>
    <definedName name="fhjsjs_4" localSheetId="5" hidden="1">{#N/A,#N/A,TRUE,"Cover";#N/A,#N/A,TRUE,"Conts";#N/A,#N/A,TRUE,"VOS";#N/A,#N/A,TRUE,"Warrington";#N/A,#N/A,TRUE,"Widnes"}</definedName>
    <definedName name="fhjsjs_4" hidden="1">{#N/A,#N/A,TRUE,"Cover";#N/A,#N/A,TRUE,"Conts";#N/A,#N/A,TRUE,"VOS";#N/A,#N/A,TRUE,"Warrington";#N/A,#N/A,TRUE,"Widnes"}</definedName>
    <definedName name="fhjsjs_5" localSheetId="3" hidden="1">{#N/A,#N/A,TRUE,"Cover";#N/A,#N/A,TRUE,"Conts";#N/A,#N/A,TRUE,"VOS";#N/A,#N/A,TRUE,"Warrington";#N/A,#N/A,TRUE,"Widnes"}</definedName>
    <definedName name="fhjsjs_5" localSheetId="5" hidden="1">{#N/A,#N/A,TRUE,"Cover";#N/A,#N/A,TRUE,"Conts";#N/A,#N/A,TRUE,"VOS";#N/A,#N/A,TRUE,"Warrington";#N/A,#N/A,TRUE,"Widnes"}</definedName>
    <definedName name="fhjsjs_5" hidden="1">{#N/A,#N/A,TRUE,"Cover";#N/A,#N/A,TRUE,"Conts";#N/A,#N/A,TRUE,"VOS";#N/A,#N/A,TRUE,"Warrington";#N/A,#N/A,TRUE,"Widnes"}</definedName>
    <definedName name="FHLAM" localSheetId="5">#REF!</definedName>
    <definedName name="FHLAM">#REF!</definedName>
    <definedName name="FHS">'[57]Site Details'!$B$10</definedName>
    <definedName name="FHSDUCO">'[57]ACAD Finishes'!$D$118</definedName>
    <definedName name="fhsduco1" localSheetId="5">[57]Measurements!#REF!</definedName>
    <definedName name="fhsduco1">[57]Measurements!#REF!</definedName>
    <definedName name="FHSGLASS">'[57]ACAD Finishes'!$D$121</definedName>
    <definedName name="fhslam1" localSheetId="5">[57]Measurements!#REF!</definedName>
    <definedName name="fhslam1">[57]Measurements!#REF!</definedName>
    <definedName name="FHSLAMI">'[57]ACAD Finishes'!$D$112</definedName>
    <definedName name="FHSSLIDING">'[57]ACAD Finishes'!$D$124</definedName>
    <definedName name="fhsven1" localSheetId="5">[57]Measurements!#REF!</definedName>
    <definedName name="fhsven1">[57]Measurements!#REF!</definedName>
    <definedName name="FHSVENRD">'[57]ACAD Finishes'!$D$115</definedName>
    <definedName name="Fhwl" localSheetId="5">#REF!</definedName>
    <definedName name="Fhwl">#REF!</definedName>
    <definedName name="fi" localSheetId="5">#REF!</definedName>
    <definedName name="fi">#REF!</definedName>
    <definedName name="fi4_" localSheetId="5">#REF!</definedName>
    <definedName name="fi4_">#REF!</definedName>
    <definedName name="fi4a">#REF!</definedName>
    <definedName name="Field_Ofc_OT">'[55]Raw Data'!$A$1:$M$32</definedName>
    <definedName name="Field_Ofc_ST">'[55]Raw Data'!$A$1:$M$45</definedName>
    <definedName name="FIFTEEN" localSheetId="8">#REF!</definedName>
    <definedName name="FIFTEEN" localSheetId="5">#REF!</definedName>
    <definedName name="FIFTEEN" localSheetId="10">#REF!</definedName>
    <definedName name="FIFTEEN">#REF!</definedName>
    <definedName name="file" localSheetId="8">#REF!</definedName>
    <definedName name="file" localSheetId="10">#REF!</definedName>
    <definedName name="file">#REF!</definedName>
    <definedName name="File_Used">#REF!</definedName>
    <definedName name="FILELCNA">[186]MATL!$B$1:$G$65536</definedName>
    <definedName name="FileNameSummary" localSheetId="8">[187]Main!#REF!</definedName>
    <definedName name="FileNameSummary" localSheetId="10">[187]Main!#REF!</definedName>
    <definedName name="FileNameSummary">[187]Main!#REF!</definedName>
    <definedName name="FILM">[90]Calendar!$M$1:$M$65536</definedName>
    <definedName name="film1" localSheetId="5">[57]Measurements!#REF!</definedName>
    <definedName name="film1">[57]Measurements!#REF!</definedName>
    <definedName name="Filter_input_fac" localSheetId="8">#REF!</definedName>
    <definedName name="Filter_input_fac" localSheetId="5">#REF!</definedName>
    <definedName name="Filter_input_fac" localSheetId="10">#REF!</definedName>
    <definedName name="Filter_input_fac">#REF!</definedName>
    <definedName name="fim" localSheetId="5">#REF!</definedName>
    <definedName name="fim">#REF!</definedName>
    <definedName name="fin">#REF!</definedName>
    <definedName name="FIN_CHARGE" localSheetId="8">#REF!</definedName>
    <definedName name="FIN_CHARGE" localSheetId="10">#REF!</definedName>
    <definedName name="FIN_CHARGE">#REF!</definedName>
    <definedName name="Fin_Hrs" localSheetId="8">#REF!</definedName>
    <definedName name="Fin_Hrs" localSheetId="10">#REF!</definedName>
    <definedName name="Fin_Hrs">#REF!</definedName>
    <definedName name="FIN_MAN" localSheetId="8">#REF!</definedName>
    <definedName name="FIN_MAN" localSheetId="10">#REF!</definedName>
    <definedName name="FIN_MAN">#REF!</definedName>
    <definedName name="FIN_MAT" localSheetId="8">#REF!</definedName>
    <definedName name="FIN_MAT" localSheetId="10">#REF!</definedName>
    <definedName name="FIN_MAT">#REF!</definedName>
    <definedName name="Fin_Rev" localSheetId="8">#REF!</definedName>
    <definedName name="Fin_Rev" localSheetId="10">#REF!</definedName>
    <definedName name="Fin_Rev">#REF!</definedName>
    <definedName name="FIN_SC" localSheetId="8">#REF!</definedName>
    <definedName name="FIN_SC" localSheetId="10">#REF!</definedName>
    <definedName name="FIN_SC">#REF!</definedName>
    <definedName name="fin_year_expend" localSheetId="5">'[188]CFForecast detail'!#REF!</definedName>
    <definedName name="fin_year_expend">'[188]CFForecast detail'!#REF!</definedName>
    <definedName name="fin_year_expend_4" localSheetId="5">[130]Actuals!#REF!</definedName>
    <definedName name="fin_year_expend_4">[130]Actuals!#REF!</definedName>
    <definedName name="Final_FF_E" localSheetId="8">#REF!</definedName>
    <definedName name="Final_FF_E" localSheetId="5">#REF!</definedName>
    <definedName name="Final_FF_E" localSheetId="10">#REF!</definedName>
    <definedName name="Final_FF_E">#REF!</definedName>
    <definedName name="final_report" localSheetId="5">#REF!</definedName>
    <definedName name="final_report">#REF!</definedName>
    <definedName name="final_report1">#REF!</definedName>
    <definedName name="finalre">#REF!</definedName>
    <definedName name="FINANCE___GENER">#REF!</definedName>
    <definedName name="finduco">'[57]ACAD Finishes'!$D$37</definedName>
    <definedName name="finfabric">'[57]ACAD Finishes'!$D$43</definedName>
    <definedName name="FINGRANITE">'[57]ACAD Finishes'!$D$91</definedName>
    <definedName name="fini" localSheetId="5">#REF!</definedName>
    <definedName name="fini">#REF!</definedName>
    <definedName name="fini4" localSheetId="5">#REF!</definedName>
    <definedName name="fini4">#REF!</definedName>
    <definedName name="FINISH" localSheetId="5">#REF!</definedName>
    <definedName name="FINISH">#REF!</definedName>
    <definedName name="finishes" localSheetId="8">#REF!</definedName>
    <definedName name="finishes" localSheetId="10">#REF!</definedName>
    <definedName name="FINISHES">#REF!</definedName>
    <definedName name="Finishes1" localSheetId="5">'[37]입찰내역 발주처 양식'!#REF!</definedName>
    <definedName name="Finishes1">'[37]입찰내역 발주처 양식'!#REF!</definedName>
    <definedName name="finishesArea" localSheetId="5">#REF!</definedName>
    <definedName name="finishesArea">#REF!</definedName>
    <definedName name="finishesPerimeter" localSheetId="5">#REF!</definedName>
    <definedName name="finishesPerimeter">#REF!</definedName>
    <definedName name="finishing" localSheetId="8">#REF!</definedName>
    <definedName name="finishing" localSheetId="10">#REF!</definedName>
    <definedName name="finishing">#REF!</definedName>
    <definedName name="FinishWork" localSheetId="8">'[167]DGchitiet '!#REF!</definedName>
    <definedName name="FinishWork" localSheetId="10">'[167]DGchitiet '!#REF!</definedName>
    <definedName name="FinishWork">'[167]DGchitiet '!#REF!</definedName>
    <definedName name="FINITALIAN">'[57]ACAD Finishes'!$D$94</definedName>
    <definedName name="finlaminate">'[57]ACAD Finishes'!$D$52</definedName>
    <definedName name="finleather" localSheetId="5">'[57]ACAD Finishes'!#REF!</definedName>
    <definedName name="finleather">'[57]ACAD Finishes'!#REF!</definedName>
    <definedName name="finmirror">'[57]ACAD Finishes'!$D$61</definedName>
    <definedName name="fino" localSheetId="8" hidden="1">{#N/A,#N/A,FALSE,"summary";#N/A,#N/A,FALSE,"preliminy";#N/A,#N/A,FALSE,"bill 3";#N/A,#N/A,FALSE,"bill 4"}</definedName>
    <definedName name="fino" localSheetId="3" hidden="1">{#N/A,#N/A,FALSE,"summary";#N/A,#N/A,FALSE,"preliminy";#N/A,#N/A,FALSE,"bill 3";#N/A,#N/A,FALSE,"bill 4"}</definedName>
    <definedName name="fino" localSheetId="5" hidden="1">{#N/A,#N/A,FALSE,"summary";#N/A,#N/A,FALSE,"preliminy";#N/A,#N/A,FALSE,"bill 3";#N/A,#N/A,FALSE,"bill 4"}</definedName>
    <definedName name="fino" localSheetId="10" hidden="1">{#N/A,#N/A,FALSE,"summary";#N/A,#N/A,FALSE,"preliminy";#N/A,#N/A,FALSE,"bill 3";#N/A,#N/A,FALSE,"bill 4"}</definedName>
    <definedName name="fino" hidden="1">{#N/A,#N/A,FALSE,"summary";#N/A,#N/A,FALSE,"preliminy";#N/A,#N/A,FALSE,"bill 3";#N/A,#N/A,FALSE,"bill 4"}</definedName>
    <definedName name="fino_1" localSheetId="3" hidden="1">{#N/A,#N/A,FALSE,"summary";#N/A,#N/A,FALSE,"preliminy";#N/A,#N/A,FALSE,"bill 3";#N/A,#N/A,FALSE,"bill 4"}</definedName>
    <definedName name="fino_1" localSheetId="5" hidden="1">{#N/A,#N/A,FALSE,"summary";#N/A,#N/A,FALSE,"preliminy";#N/A,#N/A,FALSE,"bill 3";#N/A,#N/A,FALSE,"bill 4"}</definedName>
    <definedName name="fino_1" hidden="1">{#N/A,#N/A,FALSE,"summary";#N/A,#N/A,FALSE,"preliminy";#N/A,#N/A,FALSE,"bill 3";#N/A,#N/A,FALSE,"bill 4"}</definedName>
    <definedName name="fino_2" localSheetId="3" hidden="1">{#N/A,#N/A,FALSE,"summary";#N/A,#N/A,FALSE,"preliminy";#N/A,#N/A,FALSE,"bill 3";#N/A,#N/A,FALSE,"bill 4"}</definedName>
    <definedName name="fino_2" localSheetId="5" hidden="1">{#N/A,#N/A,FALSE,"summary";#N/A,#N/A,FALSE,"preliminy";#N/A,#N/A,FALSE,"bill 3";#N/A,#N/A,FALSE,"bill 4"}</definedName>
    <definedName name="fino_2" hidden="1">{#N/A,#N/A,FALSE,"summary";#N/A,#N/A,FALSE,"preliminy";#N/A,#N/A,FALSE,"bill 3";#N/A,#N/A,FALSE,"bill 4"}</definedName>
    <definedName name="fino_3" localSheetId="3" hidden="1">{#N/A,#N/A,FALSE,"summary";#N/A,#N/A,FALSE,"preliminy";#N/A,#N/A,FALSE,"bill 3";#N/A,#N/A,FALSE,"bill 4"}</definedName>
    <definedName name="fino_3" localSheetId="5" hidden="1">{#N/A,#N/A,FALSE,"summary";#N/A,#N/A,FALSE,"preliminy";#N/A,#N/A,FALSE,"bill 3";#N/A,#N/A,FALSE,"bill 4"}</definedName>
    <definedName name="fino_3" hidden="1">{#N/A,#N/A,FALSE,"summary";#N/A,#N/A,FALSE,"preliminy";#N/A,#N/A,FALSE,"bill 3";#N/A,#N/A,FALSE,"bill 4"}</definedName>
    <definedName name="fino_4" localSheetId="3" hidden="1">{#N/A,#N/A,FALSE,"summary";#N/A,#N/A,FALSE,"preliminy";#N/A,#N/A,FALSE,"bill 3";#N/A,#N/A,FALSE,"bill 4"}</definedName>
    <definedName name="fino_4" localSheetId="5" hidden="1">{#N/A,#N/A,FALSE,"summary";#N/A,#N/A,FALSE,"preliminy";#N/A,#N/A,FALSE,"bill 3";#N/A,#N/A,FALSE,"bill 4"}</definedName>
    <definedName name="fino_4" hidden="1">{#N/A,#N/A,FALSE,"summary";#N/A,#N/A,FALSE,"preliminy";#N/A,#N/A,FALSE,"bill 3";#N/A,#N/A,FALSE,"bill 4"}</definedName>
    <definedName name="fino_5" localSheetId="3" hidden="1">{#N/A,#N/A,FALSE,"summary";#N/A,#N/A,FALSE,"preliminy";#N/A,#N/A,FALSE,"bill 3";#N/A,#N/A,FALSE,"bill 4"}</definedName>
    <definedName name="fino_5" localSheetId="5" hidden="1">{#N/A,#N/A,FALSE,"summary";#N/A,#N/A,FALSE,"preliminy";#N/A,#N/A,FALSE,"bill 3";#N/A,#N/A,FALSE,"bill 4"}</definedName>
    <definedName name="fino_5" hidden="1">{#N/A,#N/A,FALSE,"summary";#N/A,#N/A,FALSE,"preliminy";#N/A,#N/A,FALSE,"bill 3";#N/A,#N/A,FALSE,"bill 4"}</definedName>
    <definedName name="fino1" localSheetId="8" hidden="1">{#N/A,#N/A,FALSE,"summary";#N/A,#N/A,FALSE,"preliminy";#N/A,#N/A,FALSE,"bill 3";#N/A,#N/A,FALSE,"bill 4"}</definedName>
    <definedName name="fino1" localSheetId="3" hidden="1">{#N/A,#N/A,FALSE,"summary";#N/A,#N/A,FALSE,"preliminy";#N/A,#N/A,FALSE,"bill 3";#N/A,#N/A,FALSE,"bill 4"}</definedName>
    <definedName name="fino1" localSheetId="5" hidden="1">{#N/A,#N/A,FALSE,"summary";#N/A,#N/A,FALSE,"preliminy";#N/A,#N/A,FALSE,"bill 3";#N/A,#N/A,FALSE,"bill 4"}</definedName>
    <definedName name="fino1" localSheetId="10" hidden="1">{#N/A,#N/A,FALSE,"summary";#N/A,#N/A,FALSE,"preliminy";#N/A,#N/A,FALSE,"bill 3";#N/A,#N/A,FALSE,"bill 4"}</definedName>
    <definedName name="fino1" hidden="1">{#N/A,#N/A,FALSE,"summary";#N/A,#N/A,FALSE,"preliminy";#N/A,#N/A,FALSE,"bill 3";#N/A,#N/A,FALSE,"bill 4"}</definedName>
    <definedName name="fino1_1" localSheetId="3" hidden="1">{#N/A,#N/A,FALSE,"summary";#N/A,#N/A,FALSE,"preliminy";#N/A,#N/A,FALSE,"bill 3";#N/A,#N/A,FALSE,"bill 4"}</definedName>
    <definedName name="fino1_1" localSheetId="5" hidden="1">{#N/A,#N/A,FALSE,"summary";#N/A,#N/A,FALSE,"preliminy";#N/A,#N/A,FALSE,"bill 3";#N/A,#N/A,FALSE,"bill 4"}</definedName>
    <definedName name="fino1_1" hidden="1">{#N/A,#N/A,FALSE,"summary";#N/A,#N/A,FALSE,"preliminy";#N/A,#N/A,FALSE,"bill 3";#N/A,#N/A,FALSE,"bill 4"}</definedName>
    <definedName name="fino1_2" localSheetId="3" hidden="1">{#N/A,#N/A,FALSE,"summary";#N/A,#N/A,FALSE,"preliminy";#N/A,#N/A,FALSE,"bill 3";#N/A,#N/A,FALSE,"bill 4"}</definedName>
    <definedName name="fino1_2" localSheetId="5" hidden="1">{#N/A,#N/A,FALSE,"summary";#N/A,#N/A,FALSE,"preliminy";#N/A,#N/A,FALSE,"bill 3";#N/A,#N/A,FALSE,"bill 4"}</definedName>
    <definedName name="fino1_2" hidden="1">{#N/A,#N/A,FALSE,"summary";#N/A,#N/A,FALSE,"preliminy";#N/A,#N/A,FALSE,"bill 3";#N/A,#N/A,FALSE,"bill 4"}</definedName>
    <definedName name="fino1_3" localSheetId="3" hidden="1">{#N/A,#N/A,FALSE,"summary";#N/A,#N/A,FALSE,"preliminy";#N/A,#N/A,FALSE,"bill 3";#N/A,#N/A,FALSE,"bill 4"}</definedName>
    <definedName name="fino1_3" localSheetId="5" hidden="1">{#N/A,#N/A,FALSE,"summary";#N/A,#N/A,FALSE,"preliminy";#N/A,#N/A,FALSE,"bill 3";#N/A,#N/A,FALSE,"bill 4"}</definedName>
    <definedName name="fino1_3" hidden="1">{#N/A,#N/A,FALSE,"summary";#N/A,#N/A,FALSE,"preliminy";#N/A,#N/A,FALSE,"bill 3";#N/A,#N/A,FALSE,"bill 4"}</definedName>
    <definedName name="fino1_4" localSheetId="3" hidden="1">{#N/A,#N/A,FALSE,"summary";#N/A,#N/A,FALSE,"preliminy";#N/A,#N/A,FALSE,"bill 3";#N/A,#N/A,FALSE,"bill 4"}</definedName>
    <definedName name="fino1_4" localSheetId="5" hidden="1">{#N/A,#N/A,FALSE,"summary";#N/A,#N/A,FALSE,"preliminy";#N/A,#N/A,FALSE,"bill 3";#N/A,#N/A,FALSE,"bill 4"}</definedName>
    <definedName name="fino1_4" hidden="1">{#N/A,#N/A,FALSE,"summary";#N/A,#N/A,FALSE,"preliminy";#N/A,#N/A,FALSE,"bill 3";#N/A,#N/A,FALSE,"bill 4"}</definedName>
    <definedName name="fino1_5" localSheetId="3" hidden="1">{#N/A,#N/A,FALSE,"summary";#N/A,#N/A,FALSE,"preliminy";#N/A,#N/A,FALSE,"bill 3";#N/A,#N/A,FALSE,"bill 4"}</definedName>
    <definedName name="fino1_5" localSheetId="5" hidden="1">{#N/A,#N/A,FALSE,"summary";#N/A,#N/A,FALSE,"preliminy";#N/A,#N/A,FALSE,"bill 3";#N/A,#N/A,FALSE,"bill 4"}</definedName>
    <definedName name="fino1_5" hidden="1">{#N/A,#N/A,FALSE,"summary";#N/A,#N/A,FALSE,"preliminy";#N/A,#N/A,FALSE,"bill 3";#N/A,#N/A,FALSE,"bill 4"}</definedName>
    <definedName name="finsarea" localSheetId="8">#REF!</definedName>
    <definedName name="finsarea" localSheetId="10">#REF!</definedName>
    <definedName name="finsarea">#REF!</definedName>
    <definedName name="FINTRI">#REF!</definedName>
    <definedName name="FINVENEER">'[57]ACAD Finishes'!$D$70</definedName>
    <definedName name="Fire" localSheetId="8">[107]BOQ!$C$408</definedName>
    <definedName name="Fire" localSheetId="5">'[79]Ra  stair'!#REF!</definedName>
    <definedName name="Fire" localSheetId="10">[107]BOQ!$C$408</definedName>
    <definedName name="Fire">'[79]Ra  stair'!#REF!</definedName>
    <definedName name="Fire_clean_agent">'[72]M-Mech Progress'!$K$542</definedName>
    <definedName name="Fire_extinguisher">'[72]M-Mech Progress'!$AI$475</definedName>
    <definedName name="Fire_F_P">'[72]Bill No. 5-Fire F &amp; LPG'!$L$523</definedName>
    <definedName name="Fire_hose_cabinet">'[72]M-Mech Progress'!$AC$475</definedName>
    <definedName name="Fire_p">'[72]Bill No 8-FIRE'!$J$320</definedName>
    <definedName name="Fire_Protection" localSheetId="5">[79]Detail!#REF!</definedName>
    <definedName name="Fire_Protection">[79]Detail!#REF!</definedName>
    <definedName name="Fire_splinker_sys">'[72]M-Mech Progress'!$Q$475</definedName>
    <definedName name="Fire_Tank_pump">'[72]M-Mech Progress'!$Q$542</definedName>
    <definedName name="firedoor">[57]Doors!$U$96</definedName>
    <definedName name="firsr" localSheetId="3">IF([0]!T,[0]!dddd+'Irrigation System '!Number_of_Payments,[0]!dddd)</definedName>
    <definedName name="firsr" localSheetId="5">IF('Irrigation System Breakdown'!T,[0]!dddd+'Irrigation System Breakdown'!Number_of_Payments,[0]!dddd)</definedName>
    <definedName name="firsr">IF([0]!T,[0]!dddd+[0]!Number_of_Payments,[0]!dddd)</definedName>
    <definedName name="First" localSheetId="8">#REF!</definedName>
    <definedName name="First" localSheetId="5">#REF!</definedName>
    <definedName name="First" localSheetId="10">#REF!</definedName>
    <definedName name="First">#REF!</definedName>
    <definedName name="First_Free_Interface_Flavour" localSheetId="5">[76]Summary!#REF!</definedName>
    <definedName name="First_Free_Interface_Flavour">[76]Summary!#REF!</definedName>
    <definedName name="FirstFreeInterface" localSheetId="5">#REF!</definedName>
    <definedName name="FirstFreeInterface">#REF!</definedName>
    <definedName name="FirstFreeInterfaceDropDown">"Drop Down 527"</definedName>
    <definedName name="FiscalIDNum" localSheetId="5">#REF!</definedName>
    <definedName name="FiscalIDNum">#REF!</definedName>
    <definedName name="FiscalIDNum_4" localSheetId="5">#REF!</definedName>
    <definedName name="FiscalIDNum_4">#REF!</definedName>
    <definedName name="FiscalIDNum_4_1" localSheetId="5">#REF!</definedName>
    <definedName name="FiscalIDNum_4_1">#REF!</definedName>
    <definedName name="FiscalIDNum_6">#REF!</definedName>
    <definedName name="FIT">#REF!</definedName>
    <definedName name="FIT___0">#REF!</definedName>
    <definedName name="FIT___13">#REF!</definedName>
    <definedName name="Fitments" localSheetId="5">'[79]Ra  stair'!#REF!</definedName>
    <definedName name="Fitments">'[79]Ra  stair'!#REF!</definedName>
    <definedName name="FITTINGS__AND__FURNISHINGS" localSheetId="5">#REF!</definedName>
    <definedName name="FITTINGS__AND__FURNISHINGS">#REF!</definedName>
    <definedName name="FIVE" localSheetId="8">#REF!</definedName>
    <definedName name="FIVE" localSheetId="5">#REF!</definedName>
    <definedName name="FIVE" localSheetId="10">#REF!</definedName>
    <definedName name="FIVE">#REF!</definedName>
    <definedName name="Five_Year_swap_rate">'[87]Financing Assumptions'!$B$96</definedName>
    <definedName name="fixed_asset" localSheetId="5">#REF!</definedName>
    <definedName name="fixed_asset">#REF!</definedName>
    <definedName name="fjfgjsfgfjsfj" localSheetId="5">#REF!</definedName>
    <definedName name="fjfgjsfgfjsfj">#REF!</definedName>
    <definedName name="fjhfghghkj" localSheetId="8">#REF!</definedName>
    <definedName name="fjhfghghkj" localSheetId="10">#REF!</definedName>
    <definedName name="fjhfghghkj">#REF!</definedName>
    <definedName name="fjhgfjhg">[159]PRL!#REF!</definedName>
    <definedName name="fjyrxukxuyky" localSheetId="5">#REF!</definedName>
    <definedName name="fjyrxukxuyky">#REF!</definedName>
    <definedName name="fkfkvhikkhju" localSheetId="8" hidden="1">{#N/A,#N/A,TRUE,"Cover";#N/A,#N/A,TRUE,"Conts";#N/A,#N/A,TRUE,"VOS";#N/A,#N/A,TRUE,"Warrington";#N/A,#N/A,TRUE,"Widnes"}</definedName>
    <definedName name="fkfkvhikkhju" localSheetId="3" hidden="1">{#N/A,#N/A,TRUE,"Cover";#N/A,#N/A,TRUE,"Conts";#N/A,#N/A,TRUE,"VOS";#N/A,#N/A,TRUE,"Warrington";#N/A,#N/A,TRUE,"Widnes"}</definedName>
    <definedName name="fkfkvhikkhju" localSheetId="5" hidden="1">{#N/A,#N/A,TRUE,"Cover";#N/A,#N/A,TRUE,"Conts";#N/A,#N/A,TRUE,"VOS";#N/A,#N/A,TRUE,"Warrington";#N/A,#N/A,TRUE,"Widnes"}</definedName>
    <definedName name="fkfkvhikkhju" localSheetId="10" hidden="1">{#N/A,#N/A,TRUE,"Cover";#N/A,#N/A,TRUE,"Conts";#N/A,#N/A,TRUE,"VOS";#N/A,#N/A,TRUE,"Warrington";#N/A,#N/A,TRUE,"Widnes"}</definedName>
    <definedName name="fkfkvhikkhju" hidden="1">{#N/A,#N/A,TRUE,"Cover";#N/A,#N/A,TRUE,"Conts";#N/A,#N/A,TRUE,"VOS";#N/A,#N/A,TRUE,"Warrington";#N/A,#N/A,TRUE,"Widnes"}</definedName>
    <definedName name="fkfkvhikkhju_2" localSheetId="3" hidden="1">{#N/A,#N/A,TRUE,"Cover";#N/A,#N/A,TRUE,"Conts";#N/A,#N/A,TRUE,"VOS";#N/A,#N/A,TRUE,"Warrington";#N/A,#N/A,TRUE,"Widnes"}</definedName>
    <definedName name="fkfkvhikkhju_2" localSheetId="5" hidden="1">{#N/A,#N/A,TRUE,"Cover";#N/A,#N/A,TRUE,"Conts";#N/A,#N/A,TRUE,"VOS";#N/A,#N/A,TRUE,"Warrington";#N/A,#N/A,TRUE,"Widnes"}</definedName>
    <definedName name="fkfkvhikkhju_2" hidden="1">{#N/A,#N/A,TRUE,"Cover";#N/A,#N/A,TRUE,"Conts";#N/A,#N/A,TRUE,"VOS";#N/A,#N/A,TRUE,"Warrington";#N/A,#N/A,TRUE,"Widnes"}</definedName>
    <definedName name="fkfkvhikkhju_3" localSheetId="3" hidden="1">{#N/A,#N/A,TRUE,"Cover";#N/A,#N/A,TRUE,"Conts";#N/A,#N/A,TRUE,"VOS";#N/A,#N/A,TRUE,"Warrington";#N/A,#N/A,TRUE,"Widnes"}</definedName>
    <definedName name="fkfkvhikkhju_3" localSheetId="5" hidden="1">{#N/A,#N/A,TRUE,"Cover";#N/A,#N/A,TRUE,"Conts";#N/A,#N/A,TRUE,"VOS";#N/A,#N/A,TRUE,"Warrington";#N/A,#N/A,TRUE,"Widnes"}</definedName>
    <definedName name="fkfkvhikkhju_3" hidden="1">{#N/A,#N/A,TRUE,"Cover";#N/A,#N/A,TRUE,"Conts";#N/A,#N/A,TRUE,"VOS";#N/A,#N/A,TRUE,"Warrington";#N/A,#N/A,TRUE,"Widnes"}</definedName>
    <definedName name="fkfkvhikkhju_4" localSheetId="3" hidden="1">{#N/A,#N/A,TRUE,"Cover";#N/A,#N/A,TRUE,"Conts";#N/A,#N/A,TRUE,"VOS";#N/A,#N/A,TRUE,"Warrington";#N/A,#N/A,TRUE,"Widnes"}</definedName>
    <definedName name="fkfkvhikkhju_4" localSheetId="5" hidden="1">{#N/A,#N/A,TRUE,"Cover";#N/A,#N/A,TRUE,"Conts";#N/A,#N/A,TRUE,"VOS";#N/A,#N/A,TRUE,"Warrington";#N/A,#N/A,TRUE,"Widnes"}</definedName>
    <definedName name="fkfkvhikkhju_4" hidden="1">{#N/A,#N/A,TRUE,"Cover";#N/A,#N/A,TRUE,"Conts";#N/A,#N/A,TRUE,"VOS";#N/A,#N/A,TRUE,"Warrington";#N/A,#N/A,TRUE,"Widnes"}</definedName>
    <definedName name="fkfkvhikkhju_5" localSheetId="3" hidden="1">{#N/A,#N/A,TRUE,"Cover";#N/A,#N/A,TRUE,"Conts";#N/A,#N/A,TRUE,"VOS";#N/A,#N/A,TRUE,"Warrington";#N/A,#N/A,TRUE,"Widnes"}</definedName>
    <definedName name="fkfkvhikkhju_5" localSheetId="5" hidden="1">{#N/A,#N/A,TRUE,"Cover";#N/A,#N/A,TRUE,"Conts";#N/A,#N/A,TRUE,"VOS";#N/A,#N/A,TRUE,"Warrington";#N/A,#N/A,TRUE,"Widnes"}</definedName>
    <definedName name="fkfkvhikkhju_5" hidden="1">{#N/A,#N/A,TRUE,"Cover";#N/A,#N/A,TRUE,"Conts";#N/A,#N/A,TRUE,"VOS";#N/A,#N/A,TRUE,"Warrington";#N/A,#N/A,TRUE,"Widnes"}</definedName>
    <definedName name="FKIS_Salary">'[55]Raw Data'!#REF!</definedName>
    <definedName name="FL" localSheetId="5">#REF!</definedName>
    <definedName name="FL">#REF!</definedName>
    <definedName name="flag1" localSheetId="5">#REF!</definedName>
    <definedName name="flag1">#REF!</definedName>
    <definedName name="flamegran">[57]Flooring!$L$98</definedName>
    <definedName name="FlArea" localSheetId="8">#REF!</definedName>
    <definedName name="FlArea" localSheetId="5">#REF!</definedName>
    <definedName name="FlArea" localSheetId="10">#REF!</definedName>
    <definedName name="FlArea">#REF!</definedName>
    <definedName name="FLCEILQ">[57]Estimate!$G$309</definedName>
    <definedName name="Fld_45WeldN">[92]FIELD!$DT$7:$EF$27</definedName>
    <definedName name="Fld_45WEldN_Reinf">[92]FIELD!$EG$7:$ES$27</definedName>
    <definedName name="Fld_90CplgWeld">[92]FIELD!$FG$7:$FI$15</definedName>
    <definedName name="Fld_90WeldN">[92]FIELD!$CT$7:$DF$27</definedName>
    <definedName name="Fld_90WeldN_Reinf">[92]FIELD!$DG$7:$DS$27</definedName>
    <definedName name="Fld_AttSOF">[92]FIELD!$BN$7:$BU$27</definedName>
    <definedName name="Fld_AttWNF">[92]FIELD!$BV$7:$CC$27</definedName>
    <definedName name="Fld_Bevel">[92]FIELD!$BA$7:$BM$27</definedName>
    <definedName name="Fld_BoltUp">[92]FIELD!$CL$7:$CS$27</definedName>
    <definedName name="Fld_Cut">[92]FIELD!$AN$7:$AZ$27</definedName>
    <definedName name="Fld_Makeon">[92]FIELD!$FW$7:$FY$27</definedName>
    <definedName name="Fld_OletWeld">[92]FIELD!$ET$7:$FF$27</definedName>
    <definedName name="Fld_SocketWeld">[92]FIELD!$FJ$7:$FV$15</definedName>
    <definedName name="Fld_SplHandling">[92]FIELD!$N$7:$Z$27</definedName>
    <definedName name="Fld_SRHandling">[92]FIELD!$A$7:$M$27</definedName>
    <definedName name="Fld_ValveHdlg">[92]FIELD!$CD$7:$CK$27</definedName>
    <definedName name="Fld_Weld">[92]FIELD!$AA$7:$AM$27</definedName>
    <definedName name="FLG" localSheetId="8">#REF!</definedName>
    <definedName name="FLG" localSheetId="5">#REF!</definedName>
    <definedName name="FLG" localSheetId="10">#REF!</definedName>
    <definedName name="FLG">#REF!</definedName>
    <definedName name="FLG_Orifice" localSheetId="8">#REF!</definedName>
    <definedName name="FLG_Orifice" localSheetId="10">#REF!</definedName>
    <definedName name="FLG_Orifice">#REF!</definedName>
    <definedName name="FLOATCEIL">[57]Ceilings!$J$100</definedName>
    <definedName name="FLOO" localSheetId="5">#REF!</definedName>
    <definedName name="FLOO">#REF!</definedName>
    <definedName name="Floor" localSheetId="8">#REF!</definedName>
    <definedName name="Floor" localSheetId="5">#REF!</definedName>
    <definedName name="Floor" localSheetId="10">#REF!</definedName>
    <definedName name="Floor">#REF!</definedName>
    <definedName name="FLOOR__FINISHES" localSheetId="5">'[123]Build-up'!#REF!</definedName>
    <definedName name="FLOOR__FINISHES">'[123]Build-up'!#REF!</definedName>
    <definedName name="Floor_Fin">'[133]Fin Sum'!$B$1:$B$26</definedName>
    <definedName name="Floor_Finish">'[134]Data sheet'!$B$3:$B$20</definedName>
    <definedName name="Floor_Finishes" localSheetId="5">[79]Detail!#REF!</definedName>
    <definedName name="Floor_Finishes">[79]Detail!#REF!</definedName>
    <definedName name="FLoorCov">[107]BOQ!$C$361</definedName>
    <definedName name="Floorfinishes" localSheetId="8">#REF!</definedName>
    <definedName name="Floorfinishes" localSheetId="5">#REF!</definedName>
    <definedName name="Floorfinishes" localSheetId="10">#REF!</definedName>
    <definedName name="Floorfinishes">#REF!</definedName>
    <definedName name="flooring" localSheetId="8">#REF!</definedName>
    <definedName name="flooring" localSheetId="10">#REF!</definedName>
    <definedName name="FLOORING">#REF!</definedName>
    <definedName name="flr" localSheetId="8">#REF!</definedName>
    <definedName name="flr" localSheetId="10">#REF!</definedName>
    <definedName name="flr">#REF!</definedName>
    <definedName name="FM" localSheetId="5">[76]Common!#REF!</definedName>
    <definedName name="FM">[76]Common!#REF!</definedName>
    <definedName name="FM_200" localSheetId="5">#REF!</definedName>
    <definedName name="FM_200">#REF!</definedName>
    <definedName name="FM_options_Selected" localSheetId="5">[76]Summary!#REF!</definedName>
    <definedName name="FM_options_Selected">[76]Summary!#REF!</definedName>
    <definedName name="FMLARNGE" localSheetId="5">#REF!</definedName>
    <definedName name="FMLARNGE">#REF!</definedName>
    <definedName name="FMLARNGE1" localSheetId="5">#REF!</definedName>
    <definedName name="FMLARNGE1">#REF!</definedName>
    <definedName name="fmlarnge2" localSheetId="5">#REF!</definedName>
    <definedName name="fmlarnge2">#REF!</definedName>
    <definedName name="Fnos" localSheetId="8">#REF!</definedName>
    <definedName name="Fnos" localSheetId="10">#REF!</definedName>
    <definedName name="Fnos">#REF!</definedName>
    <definedName name="fo">#REF!</definedName>
    <definedName name="FOAM_SYS">#REF!</definedName>
    <definedName name="FOHLights" localSheetId="5">'[79]Ra  stair'!#REF!</definedName>
    <definedName name="FOHLights">'[79]Ra  stair'!#REF!</definedName>
    <definedName name="foot" localSheetId="5">'[55]Raw Data'!#REF!</definedName>
    <definedName name="foot">'[55]Raw Data'!#REF!</definedName>
    <definedName name="Footing" localSheetId="5">'[189]Break up Sheet'!#REF!</definedName>
    <definedName name="Footing">'[189]Break up Sheet'!#REF!</definedName>
    <definedName name="Footings" localSheetId="8">#REF!</definedName>
    <definedName name="Footings" localSheetId="5">#REF!</definedName>
    <definedName name="Footings" localSheetId="10">#REF!</definedName>
    <definedName name="Footings">#REF!</definedName>
    <definedName name="for" localSheetId="8">#REF!</definedName>
    <definedName name="for" localSheetId="10">#REF!</definedName>
    <definedName name="for">#REF!</definedName>
    <definedName name="forecast" localSheetId="5">[189]ENG_prog!#REF!</definedName>
    <definedName name="forecast">[189]ENG_prog!#REF!</definedName>
    <definedName name="forecastfinal" localSheetId="8">'[190]1 Summary'!#REF!</definedName>
    <definedName name="forecastfinal" localSheetId="5">'[190]1 Summary'!#REF!</definedName>
    <definedName name="forecastfinal" localSheetId="10">'[190]1 Summary'!#REF!</definedName>
    <definedName name="forecastfinal">'[190]1 Summary'!#REF!</definedName>
    <definedName name="Forex" localSheetId="5">#REF!</definedName>
    <definedName name="Forex">#REF!</definedName>
    <definedName name="form" localSheetId="8">#REF!</definedName>
    <definedName name="FORM" localSheetId="5">#REF!</definedName>
    <definedName name="form" localSheetId="10">#REF!</definedName>
    <definedName name="FORM">#REF!</definedName>
    <definedName name="FORM___0">#REF!</definedName>
    <definedName name="FORM___0___0">"$#REF!.$#REF!$#REF!:$#REF!$#REF!"</definedName>
    <definedName name="FORM___0___3">"$#REF!.$#REF!$#REF!:$#REF!$#REF!"</definedName>
    <definedName name="FORM___0___4">"$#REF!.$#REF!$#REF!:$#REF!$#REF!"</definedName>
    <definedName name="FORM___2" localSheetId="5">#REF!</definedName>
    <definedName name="FORM___2">#REF!</definedName>
    <definedName name="FORM___2___0">"$#REF!.$#REF!$#REF!:$#REF!$#REF!"</definedName>
    <definedName name="FORM___2___3">"$#REF!.$#REF!$#REF!:$#REF!$#REF!"</definedName>
    <definedName name="FORM___3" localSheetId="5">#REF!</definedName>
    <definedName name="FORM___3">#REF!</definedName>
    <definedName name="FORM___3___0">"$#REF!.$#REF!$#REF!:$#REF!$#REF!"</definedName>
    <definedName name="FORM___3___3">"$#REF!.$#REF!$#REF!:$#REF!$#REF!"</definedName>
    <definedName name="FORM___3___4">"$#REF!.$#REF!$#REF!:$#REF!$#REF!"</definedName>
    <definedName name="FORM___4" localSheetId="5">#REF!</definedName>
    <definedName name="FORM___4">#REF!</definedName>
    <definedName name="FORM___4___0">"$#REF!.$#REF!$#REF!:$#REF!$#REF!"</definedName>
    <definedName name="FORM___4___3">"$#REF!.$#REF!$#REF!:$#REF!$#REF!"</definedName>
    <definedName name="FORM___7">"$#REF!.$#REF!$#REF!:$#REF!$#REF!"</definedName>
    <definedName name="FORM_OF_TENDER" localSheetId="8">#REF!</definedName>
    <definedName name="FORM_OF_TENDER" localSheetId="10">#REF!</definedName>
    <definedName name="FORM_OF_TENDER">#REF!</definedName>
    <definedName name="Form_support" localSheetId="5">#REF!</definedName>
    <definedName name="Form_support">#REF!</definedName>
    <definedName name="Form_unitp">#REF!</definedName>
    <definedName name="Form_unitp_h">#REF!</definedName>
    <definedName name="Form_unitph">#REF!</definedName>
    <definedName name="Form_unitprice">#REF!</definedName>
    <definedName name="Form_unitprice_h">#REF!</definedName>
    <definedName name="Form_up_h">#REF!</definedName>
    <definedName name="FORM01">'[191]Elem 2G Pricing'!$A$1:$IV$83</definedName>
    <definedName name="FORM0102">'[191]Elem 2G Synopsis'!$A$1:$IV$74</definedName>
    <definedName name="FORM010203" localSheetId="8">#REF!</definedName>
    <definedName name="FORM010203" localSheetId="5">#REF!</definedName>
    <definedName name="FORM010203" localSheetId="10">#REF!</definedName>
    <definedName name="FORM010203">#REF!</definedName>
    <definedName name="FORM01020305">'[191]Elem 2H Synopsis'!$A$1:$IV$230</definedName>
    <definedName name="FORM01020306" localSheetId="8">#REF!</definedName>
    <definedName name="FORM01020306" localSheetId="5">#REF!</definedName>
    <definedName name="FORM01020306" localSheetId="10">#REF!</definedName>
    <definedName name="FORM01020306">#REF!</definedName>
    <definedName name="FORM01020307">'[191]Elem 3A Pricing'!$A$1:$IV$235</definedName>
    <definedName name="FORM01020308">'[191]Elem 3A Synopsis'!$A$1:$IV$229</definedName>
    <definedName name="FORM01020309" localSheetId="8">#REF!</definedName>
    <definedName name="FORM01020309" localSheetId="5">#REF!</definedName>
    <definedName name="FORM01020309" localSheetId="10">#REF!</definedName>
    <definedName name="FORM01020309">#REF!</definedName>
    <definedName name="FORM01020311" localSheetId="8">#REF!</definedName>
    <definedName name="FORM01020311" localSheetId="10">#REF!</definedName>
    <definedName name="FORM01020311">#REF!</definedName>
    <definedName name="FORM01020312" localSheetId="8">#REF!</definedName>
    <definedName name="FORM01020312" localSheetId="10">#REF!</definedName>
    <definedName name="FORM01020312">#REF!</definedName>
    <definedName name="FORM01020314" localSheetId="8">#REF!</definedName>
    <definedName name="FORM01020314" localSheetId="10">#REF!</definedName>
    <definedName name="FORM01020314">#REF!</definedName>
    <definedName name="FORM01020315" localSheetId="8">#REF!</definedName>
    <definedName name="FORM01020315" localSheetId="10">#REF!</definedName>
    <definedName name="FORM01020315">#REF!</definedName>
    <definedName name="FORM01020316" localSheetId="8">#REF!</definedName>
    <definedName name="FORM01020316" localSheetId="10">#REF!</definedName>
    <definedName name="FORM01020316">#REF!</definedName>
    <definedName name="FORM01020317" localSheetId="8">#REF!</definedName>
    <definedName name="FORM01020317" localSheetId="10">#REF!</definedName>
    <definedName name="FORM01020317">#REF!</definedName>
    <definedName name="FORM01020318" localSheetId="8">#REF!</definedName>
    <definedName name="FORM01020318" localSheetId="10">#REF!</definedName>
    <definedName name="FORM01020318">#REF!</definedName>
    <definedName name="FORM01020319" localSheetId="8">#REF!</definedName>
    <definedName name="FORM01020319" localSheetId="10">#REF!</definedName>
    <definedName name="FORM01020319">#REF!</definedName>
    <definedName name="FORM01020320" localSheetId="8">#REF!</definedName>
    <definedName name="FORM01020320" localSheetId="10">#REF!</definedName>
    <definedName name="FORM01020320">#REF!</definedName>
    <definedName name="FORM01020321" localSheetId="8">#REF!</definedName>
    <definedName name="FORM01020321" localSheetId="10">#REF!</definedName>
    <definedName name="FORM01020321">#REF!</definedName>
    <definedName name="format" localSheetId="8">#REF!</definedName>
    <definedName name="format" localSheetId="10">#REF!</definedName>
    <definedName name="format">#REF!</definedName>
    <definedName name="FormQty" localSheetId="8">IF('Hardscape Pavers Progress'!Base=1,#REF!*#REF!,#REF!*#REF!/8.2296)</definedName>
    <definedName name="FormQty" localSheetId="3">IF(Base=1,#REF!*#REF!,#REF!*#REF!/8.2296)</definedName>
    <definedName name="FormQty" localSheetId="5">IF('Irrigation System Breakdown'!Base=1,#REF!*#REF!,#REF!*#REF!/8.2296)</definedName>
    <definedName name="FormQty" localSheetId="10">IF('Softscape BOQ'!Base=1,#REF!*#REF!,#REF!*#REF!/8.2296)</definedName>
    <definedName name="FormQty">IF(Base=1,#REF!*#REF!,#REF!*#REF!/8.2296)</definedName>
    <definedName name="FormQty1" localSheetId="8">IF('Hardscape Pavers Progress'!Base=1,[33]Option!XFC1*[33]Option!A4,[33]Option!XFC1*[33]Option!A4/8.2296)</definedName>
    <definedName name="FormQty1" localSheetId="3">IF([0]!Base=1,[33]Option!XFC1*[33]Option!A4,[33]Option!XFC1*[33]Option!A4/8.2296)</definedName>
    <definedName name="FormQty1" localSheetId="5">IF('Irrigation System Breakdown'!Base=1,[33]Option!XFC1*[33]Option!A4,[33]Option!XFC1*[33]Option!A4/8.2296)</definedName>
    <definedName name="FormQty1" localSheetId="10">IF('Softscape BOQ'!Base=1,[33]Option!XFC1*[33]Option!A4,[33]Option!XFC1*[33]Option!A4/8.2296)</definedName>
    <definedName name="FormQty1">IF([0]!Base=1,[33]Option!XFC1*[33]Option!A4,[33]Option!XFC1*[33]Option!A4/8.2296)</definedName>
    <definedName name="forms" localSheetId="8">#REF!</definedName>
    <definedName name="forms" localSheetId="5">#REF!</definedName>
    <definedName name="forms" localSheetId="10">#REF!</definedName>
    <definedName name="forms">#REF!</definedName>
    <definedName name="forms1" localSheetId="8">#REF!</definedName>
    <definedName name="forms1" localSheetId="10">#REF!</definedName>
    <definedName name="forms1">#REF!</definedName>
    <definedName name="FormTitle">#REF!</definedName>
    <definedName name="FormTitle_4">#REF!</definedName>
    <definedName name="FormTitle_4_1">#REF!</definedName>
    <definedName name="FormTitle_6">#REF!</definedName>
    <definedName name="Formula" localSheetId="5">'[192]except wiring'!#REF!</definedName>
    <definedName name="Formula">'[192]except wiring'!#REF!</definedName>
    <definedName name="FORMULA_ELECT" localSheetId="8">#REF!</definedName>
    <definedName name="FORMULA_ELECT" localSheetId="5">#REF!</definedName>
    <definedName name="FORMULA_ELECT" localSheetId="10">#REF!</definedName>
    <definedName name="FORMULA_ELECT">#REF!</definedName>
    <definedName name="FOS" localSheetId="8">#REF!</definedName>
    <definedName name="FOS" localSheetId="10">#REF!</definedName>
    <definedName name="FOS">#REF!</definedName>
    <definedName name="Foundation">#REF!</definedName>
    <definedName name="FOUR" localSheetId="8">#REF!</definedName>
    <definedName name="FOUR" localSheetId="10">#REF!</definedName>
    <definedName name="FOUR">#REF!</definedName>
    <definedName name="FOURTEEN" localSheetId="8">#REF!</definedName>
    <definedName name="FOURTEEN" localSheetId="10">#REF!</definedName>
    <definedName name="FOURTEEN">#REF!</definedName>
    <definedName name="Fourth" localSheetId="8">#REF!</definedName>
    <definedName name="Fourth" localSheetId="10">#REF!</definedName>
    <definedName name="Fourth">#REF!</definedName>
    <definedName name="FP" localSheetId="8">#REF!</definedName>
    <definedName name="FP" localSheetId="10">#REF!</definedName>
    <definedName name="Fp">#REF!</definedName>
    <definedName name="FR" localSheetId="8">#REF!</definedName>
    <definedName name="FR" localSheetId="10">#REF!</definedName>
    <definedName name="FR">1.1</definedName>
    <definedName name="fr_glz_door">[57]Doors!$C$96</definedName>
    <definedName name="FRAME" localSheetId="5">'[123]Build-up'!#REF!</definedName>
    <definedName name="FRAME">'[123]Build-up'!#REF!</definedName>
    <definedName name="FRAMED" localSheetId="5">#REF!</definedName>
    <definedName name="FRAMED">#REF!</definedName>
    <definedName name="FRAMELESS" localSheetId="5">#REF!</definedName>
    <definedName name="FRAMELESS">#REF!</definedName>
    <definedName name="Frameless_tough" localSheetId="5">#REF!</definedName>
    <definedName name="Frameless_tough">#REF!</definedName>
    <definedName name="Framlss_tough">#REF!</definedName>
    <definedName name="fRANCIS">#REF!</definedName>
    <definedName name="FRAR">#REF!</definedName>
    <definedName name="FRAR_1">"$#REF!.$#REF!$#REF!"</definedName>
    <definedName name="fre" localSheetId="8" hidden="1">{#N/A,#N/A,TRUE,"Cover";#N/A,#N/A,TRUE,"Conts";#N/A,#N/A,TRUE,"VOS";#N/A,#N/A,TRUE,"Warrington";#N/A,#N/A,TRUE,"Widnes"}</definedName>
    <definedName name="fre" localSheetId="3" hidden="1">{#N/A,#N/A,TRUE,"Cover";#N/A,#N/A,TRUE,"Conts";#N/A,#N/A,TRUE,"VOS";#N/A,#N/A,TRUE,"Warrington";#N/A,#N/A,TRUE,"Widnes"}</definedName>
    <definedName name="fre" localSheetId="5" hidden="1">{#N/A,#N/A,TRUE,"Cover";#N/A,#N/A,TRUE,"Conts";#N/A,#N/A,TRUE,"VOS";#N/A,#N/A,TRUE,"Warrington";#N/A,#N/A,TRUE,"Widnes"}</definedName>
    <definedName name="fre" localSheetId="10" hidden="1">{#N/A,#N/A,TRUE,"Cover";#N/A,#N/A,TRUE,"Conts";#N/A,#N/A,TRUE,"VOS";#N/A,#N/A,TRUE,"Warrington";#N/A,#N/A,TRUE,"Widnes"}</definedName>
    <definedName name="fre" hidden="1">{#N/A,#N/A,TRUE,"Cover";#N/A,#N/A,TRUE,"Conts";#N/A,#N/A,TRUE,"VOS";#N/A,#N/A,TRUE,"Warrington";#N/A,#N/A,TRUE,"Widnes"}</definedName>
    <definedName name="fred">'[188]CFForecast detail'!#REF!</definedName>
    <definedName name="fred_4">[130]Actuals!#REF!</definedName>
    <definedName name="FReport5" localSheetId="8" hidden="1">{#N/A,#N/A,FALSE,"MARCH"}</definedName>
    <definedName name="FReport5" localSheetId="3">{#N/A,#N/A,FALSE,"MARCH"}</definedName>
    <definedName name="FReport5" localSheetId="5">{#N/A,#N/A,FALSE,"MARCH"}</definedName>
    <definedName name="FReport5" localSheetId="10" hidden="1">{#N/A,#N/A,FALSE,"MARCH"}</definedName>
    <definedName name="FReport5">{#N/A,#N/A,FALSE,"MARCH"}</definedName>
    <definedName name="FReport5_1" localSheetId="3" hidden="1">{#N/A,#N/A,FALSE,"MARCH"}</definedName>
    <definedName name="FReport5_1" localSheetId="5" hidden="1">{#N/A,#N/A,FALSE,"MARCH"}</definedName>
    <definedName name="FReport5_1" hidden="1">{#N/A,#N/A,FALSE,"MARCH"}</definedName>
    <definedName name="FReport5_2" localSheetId="3" hidden="1">{#N/A,#N/A,FALSE,"MARCH"}</definedName>
    <definedName name="FReport5_2" localSheetId="5" hidden="1">{#N/A,#N/A,FALSE,"MARCH"}</definedName>
    <definedName name="FReport5_2" hidden="1">{#N/A,#N/A,FALSE,"MARCH"}</definedName>
    <definedName name="FReport5_3" localSheetId="3" hidden="1">{#N/A,#N/A,FALSE,"MARCH"}</definedName>
    <definedName name="FReport5_3" localSheetId="5" hidden="1">{#N/A,#N/A,FALSE,"MARCH"}</definedName>
    <definedName name="FReport5_3" hidden="1">{#N/A,#N/A,FALSE,"MARCH"}</definedName>
    <definedName name="FReport5_4" localSheetId="3" hidden="1">{#N/A,#N/A,FALSE,"MARCH"}</definedName>
    <definedName name="FReport5_4" localSheetId="5" hidden="1">{#N/A,#N/A,FALSE,"MARCH"}</definedName>
    <definedName name="FReport5_4" hidden="1">{#N/A,#N/A,FALSE,"MARCH"}</definedName>
    <definedName name="FReport5_5" localSheetId="3" hidden="1">{#N/A,#N/A,FALSE,"MARCH"}</definedName>
    <definedName name="FReport5_5" localSheetId="5" hidden="1">{#N/A,#N/A,FALSE,"MARCH"}</definedName>
    <definedName name="FReport5_5" hidden="1">{#N/A,#N/A,FALSE,"MARCH"}</definedName>
    <definedName name="fret_cost">[114]Sheet9!#REF!</definedName>
    <definedName name="FRF" localSheetId="8">#REF!</definedName>
    <definedName name="frf" localSheetId="5">#REF!,#REF!,#REF!,#REF!,#REF!,#REF!,#REF!,#REF!,#REF!,#REF!,#REF!,#REF!,#REF!</definedName>
    <definedName name="FRF" localSheetId="10">#REF!</definedName>
    <definedName name="frf">#REF!,#REF!,#REF!,#REF!,#REF!,#REF!,#REF!,#REF!,#REF!,#REF!,#REF!,#REF!,#REF!</definedName>
    <definedName name="FRGERGERGEG">#N/A</definedName>
    <definedName name="frjj" localSheetId="8" hidden="1">{#N/A,#N/A,TRUE,"Cover";#N/A,#N/A,TRUE,"Conts";#N/A,#N/A,TRUE,"VOS";#N/A,#N/A,TRUE,"Warrington";#N/A,#N/A,TRUE,"Widnes"}</definedName>
    <definedName name="frjj" localSheetId="3" hidden="1">{#N/A,#N/A,TRUE,"Cover";#N/A,#N/A,TRUE,"Conts";#N/A,#N/A,TRUE,"VOS";#N/A,#N/A,TRUE,"Warrington";#N/A,#N/A,TRUE,"Widnes"}</definedName>
    <definedName name="frjj" localSheetId="5" hidden="1">{#N/A,#N/A,TRUE,"Cover";#N/A,#N/A,TRUE,"Conts";#N/A,#N/A,TRUE,"VOS";#N/A,#N/A,TRUE,"Warrington";#N/A,#N/A,TRUE,"Widnes"}</definedName>
    <definedName name="frjj" localSheetId="10" hidden="1">{#N/A,#N/A,TRUE,"Cover";#N/A,#N/A,TRUE,"Conts";#N/A,#N/A,TRUE,"VOS";#N/A,#N/A,TRUE,"Warrington";#N/A,#N/A,TRUE,"Widnes"}</definedName>
    <definedName name="frjj" hidden="1">{#N/A,#N/A,TRUE,"Cover";#N/A,#N/A,TRUE,"Conts";#N/A,#N/A,TRUE,"VOS";#N/A,#N/A,TRUE,"Warrington";#N/A,#N/A,TRUE,"Widnes"}</definedName>
    <definedName name="frjj_2" localSheetId="3" hidden="1">{#N/A,#N/A,TRUE,"Cover";#N/A,#N/A,TRUE,"Conts";#N/A,#N/A,TRUE,"VOS";#N/A,#N/A,TRUE,"Warrington";#N/A,#N/A,TRUE,"Widnes"}</definedName>
    <definedName name="frjj_2" localSheetId="5" hidden="1">{#N/A,#N/A,TRUE,"Cover";#N/A,#N/A,TRUE,"Conts";#N/A,#N/A,TRUE,"VOS";#N/A,#N/A,TRUE,"Warrington";#N/A,#N/A,TRUE,"Widnes"}</definedName>
    <definedName name="frjj_2" hidden="1">{#N/A,#N/A,TRUE,"Cover";#N/A,#N/A,TRUE,"Conts";#N/A,#N/A,TRUE,"VOS";#N/A,#N/A,TRUE,"Warrington";#N/A,#N/A,TRUE,"Widnes"}</definedName>
    <definedName name="frjj_3" localSheetId="3" hidden="1">{#N/A,#N/A,TRUE,"Cover";#N/A,#N/A,TRUE,"Conts";#N/A,#N/A,TRUE,"VOS";#N/A,#N/A,TRUE,"Warrington";#N/A,#N/A,TRUE,"Widnes"}</definedName>
    <definedName name="frjj_3" localSheetId="5" hidden="1">{#N/A,#N/A,TRUE,"Cover";#N/A,#N/A,TRUE,"Conts";#N/A,#N/A,TRUE,"VOS";#N/A,#N/A,TRUE,"Warrington";#N/A,#N/A,TRUE,"Widnes"}</definedName>
    <definedName name="frjj_3" hidden="1">{#N/A,#N/A,TRUE,"Cover";#N/A,#N/A,TRUE,"Conts";#N/A,#N/A,TRUE,"VOS";#N/A,#N/A,TRUE,"Warrington";#N/A,#N/A,TRUE,"Widnes"}</definedName>
    <definedName name="frjj_4" localSheetId="3" hidden="1">{#N/A,#N/A,TRUE,"Cover";#N/A,#N/A,TRUE,"Conts";#N/A,#N/A,TRUE,"VOS";#N/A,#N/A,TRUE,"Warrington";#N/A,#N/A,TRUE,"Widnes"}</definedName>
    <definedName name="frjj_4" localSheetId="5" hidden="1">{#N/A,#N/A,TRUE,"Cover";#N/A,#N/A,TRUE,"Conts";#N/A,#N/A,TRUE,"VOS";#N/A,#N/A,TRUE,"Warrington";#N/A,#N/A,TRUE,"Widnes"}</definedName>
    <definedName name="frjj_4" hidden="1">{#N/A,#N/A,TRUE,"Cover";#N/A,#N/A,TRUE,"Conts";#N/A,#N/A,TRUE,"VOS";#N/A,#N/A,TRUE,"Warrington";#N/A,#N/A,TRUE,"Widnes"}</definedName>
    <definedName name="frjj_5" localSheetId="3" hidden="1">{#N/A,#N/A,TRUE,"Cover";#N/A,#N/A,TRUE,"Conts";#N/A,#N/A,TRUE,"VOS";#N/A,#N/A,TRUE,"Warrington";#N/A,#N/A,TRUE,"Widnes"}</definedName>
    <definedName name="frjj_5" localSheetId="5" hidden="1">{#N/A,#N/A,TRUE,"Cover";#N/A,#N/A,TRUE,"Conts";#N/A,#N/A,TRUE,"VOS";#N/A,#N/A,TRUE,"Warrington";#N/A,#N/A,TRUE,"Widnes"}</definedName>
    <definedName name="frjj_5" hidden="1">{#N/A,#N/A,TRUE,"Cover";#N/A,#N/A,TRUE,"Conts";#N/A,#N/A,TRUE,"VOS";#N/A,#N/A,TRUE,"Warrington";#N/A,#N/A,TRUE,"Widnes"}</definedName>
    <definedName name="FRLESS_Toughn" localSheetId="5">#REF!</definedName>
    <definedName name="FRLESS_Toughn">#REF!</definedName>
    <definedName name="frmless" localSheetId="5">#REF!</definedName>
    <definedName name="frmless">#REF!</definedName>
    <definedName name="frmless_door1">[57]Doors!$D$96</definedName>
    <definedName name="frmless_door2">[57]Doors!$E$96</definedName>
    <definedName name="FRMLESS_NON" localSheetId="5">#REF!</definedName>
    <definedName name="FRMLESS_NON">#REF!</definedName>
    <definedName name="frmless_povoted">[57]Doors!$Y$96</definedName>
    <definedName name="frmless_sliding_door">[57]Doors!$L$96</definedName>
    <definedName name="frncis" localSheetId="5">#REF!</definedName>
    <definedName name="frncis">#REF!</definedName>
    <definedName name="From_page_Bill_No.05___5.2___Q___Page_5_of_63" localSheetId="5">#REF!</definedName>
    <definedName name="From_page_Bill_No.05___5.2___Q___Page_5_of_63">#REF!</definedName>
    <definedName name="From_support" localSheetId="5">#REF!</definedName>
    <definedName name="From_support">#REF!</definedName>
    <definedName name="front" localSheetId="5">'[28]col-reinft1'!#REF!</definedName>
    <definedName name="front">'[28]col-reinft1'!#REF!</definedName>
    <definedName name="front1" localSheetId="5">'[29]col-reinft1'!#REF!</definedName>
    <definedName name="front1">'[29]col-reinft1'!#REF!</definedName>
    <definedName name="FRONT11" localSheetId="5">'[29]col-reinft1'!#REF!</definedName>
    <definedName name="FRONT11">'[29]col-reinft1'!#REF!</definedName>
    <definedName name="frostfilm" localSheetId="5">[57]Measurements!#REF!</definedName>
    <definedName name="frostfilm">[57]Measurements!#REF!</definedName>
    <definedName name="FRR" localSheetId="3">IF([0]!Loan_Amount*[0]!Interest_Rate*[0]!Loan_Years*[0]!Loan_Start&gt;0,1,0)</definedName>
    <definedName name="FRR" localSheetId="5">IF('Irrigation System Breakdown'!Loan_Amount*'Irrigation System Breakdown'!Interest_Rate*'Irrigation System Breakdown'!Loan_Years*'Irrigation System Breakdown'!Loan_Start&gt;0,1,0)</definedName>
    <definedName name="FRR">IF([0]!Loan_Amount*[0]!Interest_Rate*[0]!Loan_Years*[0]!Loan_Start&gt;0,1,0)</definedName>
    <definedName name="Fruits" localSheetId="5">#REF!</definedName>
    <definedName name="Fruits">#REF!</definedName>
    <definedName name="frwetewrty">#N/A</definedName>
    <definedName name="FS" localSheetId="8">#REF!</definedName>
    <definedName name="Fs" localSheetId="5">#REF!</definedName>
    <definedName name="FS" localSheetId="10">#REF!</definedName>
    <definedName name="Fs">#REF!</definedName>
    <definedName name="fsdd" localSheetId="5" hidden="1">'[2]Rate Analysis'!#REF!</definedName>
    <definedName name="fsdd" hidden="1">'[2]Rate Analysis'!#REF!</definedName>
    <definedName name="fsdew" localSheetId="3">OFFSET([0]!Full_Print,0,0,'Irrigation System '!CHAMINDA)</definedName>
    <definedName name="fsdew" localSheetId="5">OFFSET('Irrigation System Breakdown'!Full_Print,0,0,'Irrigation System Breakdown'!CHAMINDA)</definedName>
    <definedName name="fsdew">OFFSET([0]!Full_Print,0,0,CHAMINDA)</definedName>
    <definedName name="fsdfds" localSheetId="5">#REF!</definedName>
    <definedName name="fsdfds">#REF!</definedName>
    <definedName name="FSEGRG">#N/A</definedName>
    <definedName name="FSFGRSFRE">#N/A</definedName>
    <definedName name="FSFWF" localSheetId="3">DATE(YEAR([0]!Loan_Start),MONTH([0]!Loan_Start)+'Irrigation System '!Payment_Number,DAY([0]!Loan_Start))</definedName>
    <definedName name="FSFWF" localSheetId="5">DATE(YEAR('Irrigation System Breakdown'!Loan_Start),MONTH('Irrigation System Breakdown'!Loan_Start)+'Irrigation System Breakdown'!Payment_Number,DAY('Irrigation System Breakdown'!Loan_Start))</definedName>
    <definedName name="FSFWF">DATE(YEAR([0]!Loan_Start),MONTH([0]!Loan_Start)+Payment_Number,DAY([0]!Loan_Start))</definedName>
    <definedName name="fsg" localSheetId="5">#REF!</definedName>
    <definedName name="fsg">#REF!</definedName>
    <definedName name="fslab" localSheetId="8">#REF!</definedName>
    <definedName name="fslab" localSheetId="5">#REF!</definedName>
    <definedName name="fslab" localSheetId="10">#REF!</definedName>
    <definedName name="fslab">#REF!</definedName>
    <definedName name="FSLAB1" localSheetId="8">#REF!</definedName>
    <definedName name="FSLAB1" localSheetId="10">#REF!</definedName>
    <definedName name="FSLAB1">#REF!</definedName>
    <definedName name="FSREFG">#N/A</definedName>
    <definedName name="FSRVRFR" localSheetId="5">#REF!</definedName>
    <definedName name="FSRVRFR">#REF!</definedName>
    <definedName name="FST_2" localSheetId="4">Arch-[43]Master01!$O$2:$O$65536</definedName>
    <definedName name="FST_2" localSheetId="3">Arch-[43]Master01!$O$2:$O$65536</definedName>
    <definedName name="FST_2" localSheetId="5">Arch-[43]Master01!$O$2:$O$65536</definedName>
    <definedName name="FST_2" localSheetId="6">Arch-[43]Master01!$O$2:$O$65536</definedName>
    <definedName name="FST_2">Arch-[43]Master01!$O$2:$O$65536</definedName>
    <definedName name="FT" localSheetId="5">#REF!</definedName>
    <definedName name="FT">#REF!</definedName>
    <definedName name="ft_sch" localSheetId="8">#REF!</definedName>
    <definedName name="ft_sch" localSheetId="5">#REF!</definedName>
    <definedName name="ft_sch" localSheetId="10">#REF!</definedName>
    <definedName name="ft_sch">#REF!</definedName>
    <definedName name="ftfw">'[60]M-Book for FW'!$H$1461</definedName>
    <definedName name="ftg_thk" localSheetId="5">#REF!</definedName>
    <definedName name="ftg_thk">#REF!</definedName>
    <definedName name="FTGGHFG" localSheetId="5">#REF!</definedName>
    <definedName name="FTGGHFG">#REF!</definedName>
    <definedName name="Full" localSheetId="8">[131]QMCT!#REF!</definedName>
    <definedName name="Full" localSheetId="5">[131]QMCT!#REF!</definedName>
    <definedName name="Full" localSheetId="10">[131]QMCT!#REF!</definedName>
    <definedName name="Full">[131]QMCT!#REF!</definedName>
    <definedName name="Full_Print" localSheetId="5">#REF!</definedName>
    <definedName name="Full_Print">#REF!</definedName>
    <definedName name="fullTl" localSheetId="8">#REF!</definedName>
    <definedName name="fullTl" localSheetId="5">#REF!</definedName>
    <definedName name="fullTl" localSheetId="10">#REF!</definedName>
    <definedName name="fullTl">#REF!</definedName>
    <definedName name="furf876r">#N/A</definedName>
    <definedName name="furn" localSheetId="8">#REF!</definedName>
    <definedName name="furn" localSheetId="10">#REF!</definedName>
    <definedName name="furn">#REF!</definedName>
    <definedName name="furniture" localSheetId="8">#REF!</definedName>
    <definedName name="furniture" localSheetId="10">#REF!</definedName>
    <definedName name="furniture">#REF!</definedName>
    <definedName name="Furniture_Charge_Rate" localSheetId="8">#REF!</definedName>
    <definedName name="Furniture_Charge_Rate" localSheetId="10">#REF!</definedName>
    <definedName name="Furniture_Charge_Rate">#REF!</definedName>
    <definedName name="Fv">#REF!</definedName>
    <definedName name="fvg">#N/A</definedName>
    <definedName name="FWEW" localSheetId="4">Scheduled_Payment+Extra_Payment</definedName>
    <definedName name="FWEW" localSheetId="3">Scheduled_Payment+Extra_Payment</definedName>
    <definedName name="FWEW" localSheetId="5">Scheduled_Payment+Extra_Payment</definedName>
    <definedName name="FWEW" localSheetId="6">Scheduled_Payment+Extra_Payment</definedName>
    <definedName name="FWEW">Scheduled_Payment+Extra_Payment</definedName>
    <definedName name="FYUF">#N/A</definedName>
    <definedName name="G" localSheetId="8">#REF!</definedName>
    <definedName name="G" localSheetId="5">#REF!</definedName>
    <definedName name="G" localSheetId="10">#REF!</definedName>
    <definedName name="G">#REF!</definedName>
    <definedName name="G______SANITARY___PLUMBING">'[70]#REF'!$B$254:$M$331</definedName>
    <definedName name="g___0" localSheetId="5">#REF!</definedName>
    <definedName name="g___0">#REF!</definedName>
    <definedName name="g___0___0">"$#REF!.$#REF!$#REF!"</definedName>
    <definedName name="g___0___3">"$#REF!.$#REF!$#REF!"</definedName>
    <definedName name="g___0___4">"$#REF!.$#REF!$#REF!"</definedName>
    <definedName name="g___2" localSheetId="5">#REF!</definedName>
    <definedName name="g___2">#REF!</definedName>
    <definedName name="g___2___0">"$#REF!.$#REF!$#REF!"</definedName>
    <definedName name="g___2___3">"$#REF!.$#REF!$#REF!"</definedName>
    <definedName name="g___3" localSheetId="5">#REF!</definedName>
    <definedName name="g___3">#REF!</definedName>
    <definedName name="g___3___0">"$#REF!.$#REF!$#REF!"</definedName>
    <definedName name="g___3___3">"$#REF!.$#REF!$#REF!"</definedName>
    <definedName name="g___3___4">"$#REF!.$#REF!$#REF!"</definedName>
    <definedName name="g___4" localSheetId="5">#REF!</definedName>
    <definedName name="g___4">#REF!</definedName>
    <definedName name="g___4___0">"$#REF!.$#REF!$#REF!"</definedName>
    <definedName name="g___4___3">"$#REF!.$#REF!$#REF!"</definedName>
    <definedName name="g___7">"$#REF!.$#REF!$#REF!"</definedName>
    <definedName name="G_22" localSheetId="5">#REF!</definedName>
    <definedName name="G_22">#REF!</definedName>
    <definedName name="G_C">[193]Sum!$F$2</definedName>
    <definedName name="G_Ceilings" localSheetId="8">#REF!</definedName>
    <definedName name="G_Ceilings" localSheetId="5">#REF!</definedName>
    <definedName name="G_Ceilings" localSheetId="10">#REF!</definedName>
    <definedName name="G_Ceilings">#REF!</definedName>
    <definedName name="G_ME" localSheetId="8">#REF!</definedName>
    <definedName name="G_ME" localSheetId="10">#REF!</definedName>
    <definedName name="G_ME">#REF!</definedName>
    <definedName name="G_ÿ_P_">#REF!</definedName>
    <definedName name="g1622.">#REF!</definedName>
    <definedName name="g1622._1">#REF!</definedName>
    <definedName name="g1622._2">#REF!</definedName>
    <definedName name="g2707.">#REF!</definedName>
    <definedName name="G31j1620">#REF!</definedName>
    <definedName name="g5410.">#REF!</definedName>
    <definedName name="gaeg" localSheetId="8" hidden="1">{#N/A,#N/A,TRUE,"Cover";#N/A,#N/A,TRUE,"Conts";#N/A,#N/A,TRUE,"VOS";#N/A,#N/A,TRUE,"Warrington";#N/A,#N/A,TRUE,"Widnes"}</definedName>
    <definedName name="gaeg" localSheetId="3" hidden="1">{#N/A,#N/A,TRUE,"Cover";#N/A,#N/A,TRUE,"Conts";#N/A,#N/A,TRUE,"VOS";#N/A,#N/A,TRUE,"Warrington";#N/A,#N/A,TRUE,"Widnes"}</definedName>
    <definedName name="gaeg" localSheetId="5" hidden="1">{#N/A,#N/A,TRUE,"Cover";#N/A,#N/A,TRUE,"Conts";#N/A,#N/A,TRUE,"VOS";#N/A,#N/A,TRUE,"Warrington";#N/A,#N/A,TRUE,"Widnes"}</definedName>
    <definedName name="gaeg" localSheetId="10" hidden="1">{#N/A,#N/A,TRUE,"Cover";#N/A,#N/A,TRUE,"Conts";#N/A,#N/A,TRUE,"VOS";#N/A,#N/A,TRUE,"Warrington";#N/A,#N/A,TRUE,"Widnes"}</definedName>
    <definedName name="gaeg" hidden="1">{#N/A,#N/A,TRUE,"Cover";#N/A,#N/A,TRUE,"Conts";#N/A,#N/A,TRUE,"VOS";#N/A,#N/A,TRUE,"Warrington";#N/A,#N/A,TRUE,"Widnes"}</definedName>
    <definedName name="gaeg_2" localSheetId="3" hidden="1">{#N/A,#N/A,TRUE,"Cover";#N/A,#N/A,TRUE,"Conts";#N/A,#N/A,TRUE,"VOS";#N/A,#N/A,TRUE,"Warrington";#N/A,#N/A,TRUE,"Widnes"}</definedName>
    <definedName name="gaeg_2" localSheetId="5" hidden="1">{#N/A,#N/A,TRUE,"Cover";#N/A,#N/A,TRUE,"Conts";#N/A,#N/A,TRUE,"VOS";#N/A,#N/A,TRUE,"Warrington";#N/A,#N/A,TRUE,"Widnes"}</definedName>
    <definedName name="gaeg_2" hidden="1">{#N/A,#N/A,TRUE,"Cover";#N/A,#N/A,TRUE,"Conts";#N/A,#N/A,TRUE,"VOS";#N/A,#N/A,TRUE,"Warrington";#N/A,#N/A,TRUE,"Widnes"}</definedName>
    <definedName name="gaeg_3" localSheetId="3" hidden="1">{#N/A,#N/A,TRUE,"Cover";#N/A,#N/A,TRUE,"Conts";#N/A,#N/A,TRUE,"VOS";#N/A,#N/A,TRUE,"Warrington";#N/A,#N/A,TRUE,"Widnes"}</definedName>
    <definedName name="gaeg_3" localSheetId="5" hidden="1">{#N/A,#N/A,TRUE,"Cover";#N/A,#N/A,TRUE,"Conts";#N/A,#N/A,TRUE,"VOS";#N/A,#N/A,TRUE,"Warrington";#N/A,#N/A,TRUE,"Widnes"}</definedName>
    <definedName name="gaeg_3" hidden="1">{#N/A,#N/A,TRUE,"Cover";#N/A,#N/A,TRUE,"Conts";#N/A,#N/A,TRUE,"VOS";#N/A,#N/A,TRUE,"Warrington";#N/A,#N/A,TRUE,"Widnes"}</definedName>
    <definedName name="gaeg_4" localSheetId="3" hidden="1">{#N/A,#N/A,TRUE,"Cover";#N/A,#N/A,TRUE,"Conts";#N/A,#N/A,TRUE,"VOS";#N/A,#N/A,TRUE,"Warrington";#N/A,#N/A,TRUE,"Widnes"}</definedName>
    <definedName name="gaeg_4" localSheetId="5" hidden="1">{#N/A,#N/A,TRUE,"Cover";#N/A,#N/A,TRUE,"Conts";#N/A,#N/A,TRUE,"VOS";#N/A,#N/A,TRUE,"Warrington";#N/A,#N/A,TRUE,"Widnes"}</definedName>
    <definedName name="gaeg_4" hidden="1">{#N/A,#N/A,TRUE,"Cover";#N/A,#N/A,TRUE,"Conts";#N/A,#N/A,TRUE,"VOS";#N/A,#N/A,TRUE,"Warrington";#N/A,#N/A,TRUE,"Widnes"}</definedName>
    <definedName name="gaeg_5" localSheetId="3" hidden="1">{#N/A,#N/A,TRUE,"Cover";#N/A,#N/A,TRUE,"Conts";#N/A,#N/A,TRUE,"VOS";#N/A,#N/A,TRUE,"Warrington";#N/A,#N/A,TRUE,"Widnes"}</definedName>
    <definedName name="gaeg_5" localSheetId="5" hidden="1">{#N/A,#N/A,TRUE,"Cover";#N/A,#N/A,TRUE,"Conts";#N/A,#N/A,TRUE,"VOS";#N/A,#N/A,TRUE,"Warrington";#N/A,#N/A,TRUE,"Widnes"}</definedName>
    <definedName name="gaeg_5" hidden="1">{#N/A,#N/A,TRUE,"Cover";#N/A,#N/A,TRUE,"Conts";#N/A,#N/A,TRUE,"VOS";#N/A,#N/A,TRUE,"Warrington";#N/A,#N/A,TRUE,"Widnes"}</definedName>
    <definedName name="gaegg" localSheetId="8" hidden="1">{#N/A,#N/A,TRUE,"Cover";#N/A,#N/A,TRUE,"Conts";#N/A,#N/A,TRUE,"VOS";#N/A,#N/A,TRUE,"Warrington";#N/A,#N/A,TRUE,"Widnes"}</definedName>
    <definedName name="gaegg" localSheetId="3" hidden="1">{#N/A,#N/A,TRUE,"Cover";#N/A,#N/A,TRUE,"Conts";#N/A,#N/A,TRUE,"VOS";#N/A,#N/A,TRUE,"Warrington";#N/A,#N/A,TRUE,"Widnes"}</definedName>
    <definedName name="gaegg" localSheetId="5" hidden="1">{#N/A,#N/A,TRUE,"Cover";#N/A,#N/A,TRUE,"Conts";#N/A,#N/A,TRUE,"VOS";#N/A,#N/A,TRUE,"Warrington";#N/A,#N/A,TRUE,"Widnes"}</definedName>
    <definedName name="gaegg" localSheetId="10" hidden="1">{#N/A,#N/A,TRUE,"Cover";#N/A,#N/A,TRUE,"Conts";#N/A,#N/A,TRUE,"VOS";#N/A,#N/A,TRUE,"Warrington";#N/A,#N/A,TRUE,"Widnes"}</definedName>
    <definedName name="gaegg" hidden="1">{#N/A,#N/A,TRUE,"Cover";#N/A,#N/A,TRUE,"Conts";#N/A,#N/A,TRUE,"VOS";#N/A,#N/A,TRUE,"Warrington";#N/A,#N/A,TRUE,"Widnes"}</definedName>
    <definedName name="gaegg_2" localSheetId="3" hidden="1">{#N/A,#N/A,TRUE,"Cover";#N/A,#N/A,TRUE,"Conts";#N/A,#N/A,TRUE,"VOS";#N/A,#N/A,TRUE,"Warrington";#N/A,#N/A,TRUE,"Widnes"}</definedName>
    <definedName name="gaegg_2" localSheetId="5" hidden="1">{#N/A,#N/A,TRUE,"Cover";#N/A,#N/A,TRUE,"Conts";#N/A,#N/A,TRUE,"VOS";#N/A,#N/A,TRUE,"Warrington";#N/A,#N/A,TRUE,"Widnes"}</definedName>
    <definedName name="gaegg_2" hidden="1">{#N/A,#N/A,TRUE,"Cover";#N/A,#N/A,TRUE,"Conts";#N/A,#N/A,TRUE,"VOS";#N/A,#N/A,TRUE,"Warrington";#N/A,#N/A,TRUE,"Widnes"}</definedName>
    <definedName name="gaegg_3" localSheetId="3" hidden="1">{#N/A,#N/A,TRUE,"Cover";#N/A,#N/A,TRUE,"Conts";#N/A,#N/A,TRUE,"VOS";#N/A,#N/A,TRUE,"Warrington";#N/A,#N/A,TRUE,"Widnes"}</definedName>
    <definedName name="gaegg_3" localSheetId="5" hidden="1">{#N/A,#N/A,TRUE,"Cover";#N/A,#N/A,TRUE,"Conts";#N/A,#N/A,TRUE,"VOS";#N/A,#N/A,TRUE,"Warrington";#N/A,#N/A,TRUE,"Widnes"}</definedName>
    <definedName name="gaegg_3" hidden="1">{#N/A,#N/A,TRUE,"Cover";#N/A,#N/A,TRUE,"Conts";#N/A,#N/A,TRUE,"VOS";#N/A,#N/A,TRUE,"Warrington";#N/A,#N/A,TRUE,"Widnes"}</definedName>
    <definedName name="gaegg_4" localSheetId="3" hidden="1">{#N/A,#N/A,TRUE,"Cover";#N/A,#N/A,TRUE,"Conts";#N/A,#N/A,TRUE,"VOS";#N/A,#N/A,TRUE,"Warrington";#N/A,#N/A,TRUE,"Widnes"}</definedName>
    <definedName name="gaegg_4" localSheetId="5" hidden="1">{#N/A,#N/A,TRUE,"Cover";#N/A,#N/A,TRUE,"Conts";#N/A,#N/A,TRUE,"VOS";#N/A,#N/A,TRUE,"Warrington";#N/A,#N/A,TRUE,"Widnes"}</definedName>
    <definedName name="gaegg_4" hidden="1">{#N/A,#N/A,TRUE,"Cover";#N/A,#N/A,TRUE,"Conts";#N/A,#N/A,TRUE,"VOS";#N/A,#N/A,TRUE,"Warrington";#N/A,#N/A,TRUE,"Widnes"}</definedName>
    <definedName name="gaegg_5" localSheetId="3" hidden="1">{#N/A,#N/A,TRUE,"Cover";#N/A,#N/A,TRUE,"Conts";#N/A,#N/A,TRUE,"VOS";#N/A,#N/A,TRUE,"Warrington";#N/A,#N/A,TRUE,"Widnes"}</definedName>
    <definedName name="gaegg_5" localSheetId="5" hidden="1">{#N/A,#N/A,TRUE,"Cover";#N/A,#N/A,TRUE,"Conts";#N/A,#N/A,TRUE,"VOS";#N/A,#N/A,TRUE,"Warrington";#N/A,#N/A,TRUE,"Widnes"}</definedName>
    <definedName name="gaegg_5" hidden="1">{#N/A,#N/A,TRUE,"Cover";#N/A,#N/A,TRUE,"Conts";#N/A,#N/A,TRUE,"VOS";#N/A,#N/A,TRUE,"Warrington";#N/A,#N/A,TRUE,"Widnes"}</definedName>
    <definedName name="GAEU_LAB">'[55]Raw Data'!$D$6</definedName>
    <definedName name="gama" localSheetId="5">#REF!</definedName>
    <definedName name="gama">#REF!</definedName>
    <definedName name="gamah" localSheetId="5">#REF!</definedName>
    <definedName name="gamah">#REF!</definedName>
    <definedName name="ganesh" localSheetId="8">#REF!</definedName>
    <definedName name="ganesh" localSheetId="10">#REF!</definedName>
    <definedName name="ganesh">#REF!</definedName>
    <definedName name="GarageDoors">[107]BOQ!$C$375</definedName>
    <definedName name="Garbage_Chute" localSheetId="5">#REF!</definedName>
    <definedName name="Garbage_Chute">#REF!</definedName>
    <definedName name="garden" localSheetId="5" hidden="1">#REF!</definedName>
    <definedName name="garden" hidden="1">#REF!</definedName>
    <definedName name="GAS" localSheetId="8">#REF!</definedName>
    <definedName name="GAS" localSheetId="5">'[79]Ra  stair'!#REF!</definedName>
    <definedName name="GAS" localSheetId="10">#REF!</definedName>
    <definedName name="GAS">'[79]Ra  stair'!#REF!</definedName>
    <definedName name="GAS__INSTALLATIONS" localSheetId="5">#REF!</definedName>
    <definedName name="GAS__INSTALLATIONS">#REF!</definedName>
    <definedName name="gas_cost" localSheetId="8">#REF!</definedName>
    <definedName name="gas_cost" localSheetId="5">#REF!</definedName>
    <definedName name="gas_cost" localSheetId="10">#REF!</definedName>
    <definedName name="gas_cost">#REF!</definedName>
    <definedName name="gas_factor" localSheetId="8">#REF!</definedName>
    <definedName name="gas_factor" localSheetId="10">#REF!</definedName>
    <definedName name="gas_factor">#REF!</definedName>
    <definedName name="Gas_Service" localSheetId="5">[79]Detail!#REF!</definedName>
    <definedName name="Gas_Service">[79]Detail!#REF!</definedName>
    <definedName name="gate" localSheetId="8">#REF!</definedName>
    <definedName name="gate" localSheetId="5">#REF!</definedName>
    <definedName name="gate" localSheetId="10">#REF!</definedName>
    <definedName name="gate">#REF!</definedName>
    <definedName name="Gate_vlv">'[183]Gate Vlv'!$N$30</definedName>
    <definedName name="Gauge" localSheetId="8">#REF!</definedName>
    <definedName name="Gauge" localSheetId="5">#REF!</definedName>
    <definedName name="Gauge" localSheetId="10">#REF!</definedName>
    <definedName name="Gauge">#REF!</definedName>
    <definedName name="gb" localSheetId="5">#REF!</definedName>
    <definedName name="gb">#REF!</definedName>
    <definedName name="GB_Sched" localSheetId="8">#REF!</definedName>
    <definedName name="GB_Sched" localSheetId="10">#REF!</definedName>
    <definedName name="GB_Sched">#REF!</definedName>
    <definedName name="gb0hr" localSheetId="8">IF(OR(#REF!="",#REF!&lt;&gt;#REF!,'Hardscape Pavers Progress'!aeastmark+'Hardscape Pavers Progress'!awestmark=0),"",'Hardscape Pavers Progress'!aeastmark+'Hardscape Pavers Progress'!awestmark)</definedName>
    <definedName name="gb0hr" localSheetId="3">IF(OR(#REF!="",#REF!&lt;&gt;#REF!,aeastmark+awestmark=0),"",aeastmark+awestmark)</definedName>
    <definedName name="gb0hr" localSheetId="5">IF(OR(#REF!="",#REF!&lt;&gt;#REF!,aeastmark+'Irrigation System Breakdown'!awestmark=0),"",aeastmark+'Irrigation System Breakdown'!awestmark)</definedName>
    <definedName name="gb0hr" localSheetId="10">IF(OR(#REF!="",#REF!&lt;&gt;#REF!,'Softscape BOQ'!aeastmark+'Softscape BOQ'!awestmark=0),"",'Softscape BOQ'!aeastmark+'Softscape BOQ'!awestmark)</definedName>
    <definedName name="gb0hr">IF(OR(#REF!="",#REF!&lt;&gt;#REF!,aeastmark+awestmark=0),"",aeastmark+awestmark)</definedName>
    <definedName name="gb1hr" localSheetId="8">IF(OR(#REF!="",#REF!&lt;&gt;#REF!,'Hardscape Pavers Progress'!aeastmark+'Hardscape Pavers Progress'!awestmark=0),"",'Hardscape Pavers Progress'!aeastmark+'Hardscape Pavers Progress'!awestmark)</definedName>
    <definedName name="gb1hr" localSheetId="3">IF(OR(#REF!="",#REF!&lt;&gt;#REF!,aeastmark+awestmark=0),"",aeastmark+awestmark)</definedName>
    <definedName name="gb1hr" localSheetId="5">IF(OR(#REF!="",#REF!&lt;&gt;#REF!,aeastmark+'Irrigation System Breakdown'!awestmark=0),"",aeastmark+'Irrigation System Breakdown'!awestmark)</definedName>
    <definedName name="gb1hr" localSheetId="10">IF(OR(#REF!="",#REF!&lt;&gt;#REF!,'Softscape BOQ'!aeastmark+'Softscape BOQ'!awestmark=0),"",'Softscape BOQ'!aeastmark+'Softscape BOQ'!awestmark)</definedName>
    <definedName name="gb1hr">IF(OR(#REF!="",#REF!&lt;&gt;#REF!,aeastmark+awestmark=0),"",aeastmark+awestmark)</definedName>
    <definedName name="gb2hr" localSheetId="8">IF(OR(#REF!="",#REF!&lt;&gt;#REF!,'Hardscape Pavers Progress'!aeastmark+'Hardscape Pavers Progress'!awestmark=0),"",'Hardscape Pavers Progress'!aeastmark+'Hardscape Pavers Progress'!awestmark)</definedName>
    <definedName name="gb2hr" localSheetId="3">IF(OR(#REF!="",#REF!&lt;&gt;#REF!,aeastmark+awestmark=0),"",aeastmark+awestmark)</definedName>
    <definedName name="gb2hr" localSheetId="5">IF(OR(#REF!="",#REF!&lt;&gt;#REF!,aeastmark+'Irrigation System Breakdown'!awestmark=0),"",aeastmark+'Irrigation System Breakdown'!awestmark)</definedName>
    <definedName name="gb2hr" localSheetId="10">IF(OR(#REF!="",#REF!&lt;&gt;#REF!,'Softscape BOQ'!aeastmark+'Softscape BOQ'!awestmark=0),"",'Softscape BOQ'!aeastmark+'Softscape BOQ'!awestmark)</definedName>
    <definedName name="gb2hr">IF(OR(#REF!="",#REF!&lt;&gt;#REF!,aeastmark+awestmark=0),"",aeastmark+awestmark)</definedName>
    <definedName name="gbeam">'[139]Schedule of FFBeams'!$B$5:$B$17</definedName>
    <definedName name="Gbm" localSheetId="8">#REF!</definedName>
    <definedName name="Gbm" localSheetId="5">#REF!</definedName>
    <definedName name="Gbm" localSheetId="10">#REF!</definedName>
    <definedName name="Gbm">#REF!</definedName>
    <definedName name="GCFA" localSheetId="5">#REF!</definedName>
    <definedName name="GCFA">#REF!</definedName>
    <definedName name="GCV" localSheetId="8">#REF!</definedName>
    <definedName name="GCV" localSheetId="10">#REF!</definedName>
    <definedName name="GCV">#REF!</definedName>
    <definedName name="gdfdf">[94]AN!$H$3</definedName>
    <definedName name="gdfgaefgasdfasdfasdfsdfsda" localSheetId="8" hidden="1">{#N/A,#N/A,FALSE,"MARCH"}</definedName>
    <definedName name="gdfgaefgasdfasdfasdfsdfsda" localSheetId="3" hidden="1">{#N/A,#N/A,FALSE,"MARCH"}</definedName>
    <definedName name="gdfgaefgasdfasdfasdfsdfsda" localSheetId="5" hidden="1">{#N/A,#N/A,FALSE,"MARCH"}</definedName>
    <definedName name="gdfgaefgasdfasdfasdfsdfsda" localSheetId="10" hidden="1">{#N/A,#N/A,FALSE,"MARCH"}</definedName>
    <definedName name="gdfgaefgasdfasdfasdfsdfsda" hidden="1">{#N/A,#N/A,FALSE,"MARCH"}</definedName>
    <definedName name="gdfgaefgasdfasdfasdfsdfsda_1" localSheetId="3" hidden="1">{#N/A,#N/A,FALSE,"MARCH"}</definedName>
    <definedName name="gdfgaefgasdfasdfasdfsdfsda_1" localSheetId="5" hidden="1">{#N/A,#N/A,FALSE,"MARCH"}</definedName>
    <definedName name="gdfgaefgasdfasdfasdfsdfsda_1" hidden="1">{#N/A,#N/A,FALSE,"MARCH"}</definedName>
    <definedName name="gdfgaefgasdfasdfasdfsdfsda_2" localSheetId="3" hidden="1">{#N/A,#N/A,FALSE,"MARCH"}</definedName>
    <definedName name="gdfgaefgasdfasdfasdfsdfsda_2" localSheetId="5" hidden="1">{#N/A,#N/A,FALSE,"MARCH"}</definedName>
    <definedName name="gdfgaefgasdfasdfasdfsdfsda_2" hidden="1">{#N/A,#N/A,FALSE,"MARCH"}</definedName>
    <definedName name="gdfgaefgasdfasdfasdfsdfsda_3" localSheetId="3" hidden="1">{#N/A,#N/A,FALSE,"MARCH"}</definedName>
    <definedName name="gdfgaefgasdfasdfasdfsdfsda_3" localSheetId="5" hidden="1">{#N/A,#N/A,FALSE,"MARCH"}</definedName>
    <definedName name="gdfgaefgasdfasdfasdfsdfsda_3" hidden="1">{#N/A,#N/A,FALSE,"MARCH"}</definedName>
    <definedName name="gdfgaefgasdfasdfasdfsdfsda_4" localSheetId="3" hidden="1">{#N/A,#N/A,FALSE,"MARCH"}</definedName>
    <definedName name="gdfgaefgasdfasdfasdfsdfsda_4" localSheetId="5" hidden="1">{#N/A,#N/A,FALSE,"MARCH"}</definedName>
    <definedName name="gdfgaefgasdfasdfasdfsdfsda_4" hidden="1">{#N/A,#N/A,FALSE,"MARCH"}</definedName>
    <definedName name="gdfgaefgasdfasdfasdfsdfsda_5" localSheetId="3" hidden="1">{#N/A,#N/A,FALSE,"MARCH"}</definedName>
    <definedName name="gdfgaefgasdfasdfasdfsdfsda_5" localSheetId="5" hidden="1">{#N/A,#N/A,FALSE,"MARCH"}</definedName>
    <definedName name="gdfgaefgasdfasdfasdfsdfsda_5" hidden="1">{#N/A,#N/A,FALSE,"MARCH"}</definedName>
    <definedName name="GDG" hidden="1">#REF!</definedName>
    <definedName name="gdsgds">#N/A</definedName>
    <definedName name="gdtht">#N/A</definedName>
    <definedName name="geag" localSheetId="8" hidden="1">{#N/A,#N/A,TRUE,"Cover";#N/A,#N/A,TRUE,"Conts";#N/A,#N/A,TRUE,"VOS";#N/A,#N/A,TRUE,"Warrington";#N/A,#N/A,TRUE,"Widnes"}</definedName>
    <definedName name="geag" localSheetId="3" hidden="1">{#N/A,#N/A,TRUE,"Cover";#N/A,#N/A,TRUE,"Conts";#N/A,#N/A,TRUE,"VOS";#N/A,#N/A,TRUE,"Warrington";#N/A,#N/A,TRUE,"Widnes"}</definedName>
    <definedName name="geag" localSheetId="5" hidden="1">{#N/A,#N/A,TRUE,"Cover";#N/A,#N/A,TRUE,"Conts";#N/A,#N/A,TRUE,"VOS";#N/A,#N/A,TRUE,"Warrington";#N/A,#N/A,TRUE,"Widnes"}</definedName>
    <definedName name="geag" localSheetId="10" hidden="1">{#N/A,#N/A,TRUE,"Cover";#N/A,#N/A,TRUE,"Conts";#N/A,#N/A,TRUE,"VOS";#N/A,#N/A,TRUE,"Warrington";#N/A,#N/A,TRUE,"Widnes"}</definedName>
    <definedName name="geag" hidden="1">{#N/A,#N/A,TRUE,"Cover";#N/A,#N/A,TRUE,"Conts";#N/A,#N/A,TRUE,"VOS";#N/A,#N/A,TRUE,"Warrington";#N/A,#N/A,TRUE,"Widnes"}</definedName>
    <definedName name="geag_2" localSheetId="3" hidden="1">{#N/A,#N/A,TRUE,"Cover";#N/A,#N/A,TRUE,"Conts";#N/A,#N/A,TRUE,"VOS";#N/A,#N/A,TRUE,"Warrington";#N/A,#N/A,TRUE,"Widnes"}</definedName>
    <definedName name="geag_2" localSheetId="5" hidden="1">{#N/A,#N/A,TRUE,"Cover";#N/A,#N/A,TRUE,"Conts";#N/A,#N/A,TRUE,"VOS";#N/A,#N/A,TRUE,"Warrington";#N/A,#N/A,TRUE,"Widnes"}</definedName>
    <definedName name="geag_2" hidden="1">{#N/A,#N/A,TRUE,"Cover";#N/A,#N/A,TRUE,"Conts";#N/A,#N/A,TRUE,"VOS";#N/A,#N/A,TRUE,"Warrington";#N/A,#N/A,TRUE,"Widnes"}</definedName>
    <definedName name="geag_3" localSheetId="3" hidden="1">{#N/A,#N/A,TRUE,"Cover";#N/A,#N/A,TRUE,"Conts";#N/A,#N/A,TRUE,"VOS";#N/A,#N/A,TRUE,"Warrington";#N/A,#N/A,TRUE,"Widnes"}</definedName>
    <definedName name="geag_3" localSheetId="5" hidden="1">{#N/A,#N/A,TRUE,"Cover";#N/A,#N/A,TRUE,"Conts";#N/A,#N/A,TRUE,"VOS";#N/A,#N/A,TRUE,"Warrington";#N/A,#N/A,TRUE,"Widnes"}</definedName>
    <definedName name="geag_3" hidden="1">{#N/A,#N/A,TRUE,"Cover";#N/A,#N/A,TRUE,"Conts";#N/A,#N/A,TRUE,"VOS";#N/A,#N/A,TRUE,"Warrington";#N/A,#N/A,TRUE,"Widnes"}</definedName>
    <definedName name="geag_4" localSheetId="3" hidden="1">{#N/A,#N/A,TRUE,"Cover";#N/A,#N/A,TRUE,"Conts";#N/A,#N/A,TRUE,"VOS";#N/A,#N/A,TRUE,"Warrington";#N/A,#N/A,TRUE,"Widnes"}</definedName>
    <definedName name="geag_4" localSheetId="5" hidden="1">{#N/A,#N/A,TRUE,"Cover";#N/A,#N/A,TRUE,"Conts";#N/A,#N/A,TRUE,"VOS";#N/A,#N/A,TRUE,"Warrington";#N/A,#N/A,TRUE,"Widnes"}</definedName>
    <definedName name="geag_4" hidden="1">{#N/A,#N/A,TRUE,"Cover";#N/A,#N/A,TRUE,"Conts";#N/A,#N/A,TRUE,"VOS";#N/A,#N/A,TRUE,"Warrington";#N/A,#N/A,TRUE,"Widnes"}</definedName>
    <definedName name="geag_5" localSheetId="3" hidden="1">{#N/A,#N/A,TRUE,"Cover";#N/A,#N/A,TRUE,"Conts";#N/A,#N/A,TRUE,"VOS";#N/A,#N/A,TRUE,"Warrington";#N/A,#N/A,TRUE,"Widnes"}</definedName>
    <definedName name="geag_5" localSheetId="5" hidden="1">{#N/A,#N/A,TRUE,"Cover";#N/A,#N/A,TRUE,"Conts";#N/A,#N/A,TRUE,"VOS";#N/A,#N/A,TRUE,"Warrington";#N/A,#N/A,TRUE,"Widnes"}</definedName>
    <definedName name="geag_5" hidden="1">{#N/A,#N/A,TRUE,"Cover";#N/A,#N/A,TRUE,"Conts";#N/A,#N/A,TRUE,"VOS";#N/A,#N/A,TRUE,"Warrington";#N/A,#N/A,TRUE,"Widnes"}</definedName>
    <definedName name="Gen_Desc">[122]B.100!$U$51:$U$227</definedName>
    <definedName name="GEN_VALVE" localSheetId="8">#REF!</definedName>
    <definedName name="GEN_VALVE" localSheetId="5">#REF!</definedName>
    <definedName name="GEN_VALVE" localSheetId="10">#REF!</definedName>
    <definedName name="GEN_VALVE">#REF!</definedName>
    <definedName name="GENCABLES" localSheetId="5">[192]Sheet1!#REF!</definedName>
    <definedName name="GENCABLES">[192]Sheet1!#REF!</definedName>
    <definedName name="GENERAL" localSheetId="8">#REF!</definedName>
    <definedName name="GENERAL" localSheetId="5">#REF!</definedName>
    <definedName name="GENERAL" localSheetId="10">#REF!</definedName>
    <definedName name="GENERAL">#REF!</definedName>
    <definedName name="General_No" localSheetId="8">#REF!</definedName>
    <definedName name="General_No" localSheetId="10">#REF!</definedName>
    <definedName name="General_No">#REF!</definedName>
    <definedName name="General_Notes" localSheetId="8">#REF!</definedName>
    <definedName name="General_Notes" localSheetId="10">#REF!</definedName>
    <definedName name="General_Notes">#REF!</definedName>
    <definedName name="genreqts" localSheetId="8">#REF!</definedName>
    <definedName name="genreqts" localSheetId="10">#REF!</definedName>
    <definedName name="genreqts">#REF!</definedName>
    <definedName name="gerger" localSheetId="8" hidden="1">{#N/A,#N/A,TRUE,"Cover";#N/A,#N/A,TRUE,"Conts";#N/A,#N/A,TRUE,"VOS";#N/A,#N/A,TRUE,"Warrington";#N/A,#N/A,TRUE,"Widnes"}</definedName>
    <definedName name="gerger" localSheetId="3" hidden="1">{#N/A,#N/A,TRUE,"Cover";#N/A,#N/A,TRUE,"Conts";#N/A,#N/A,TRUE,"VOS";#N/A,#N/A,TRUE,"Warrington";#N/A,#N/A,TRUE,"Widnes"}</definedName>
    <definedName name="gerger" localSheetId="5" hidden="1">{#N/A,#N/A,TRUE,"Cover";#N/A,#N/A,TRUE,"Conts";#N/A,#N/A,TRUE,"VOS";#N/A,#N/A,TRUE,"Warrington";#N/A,#N/A,TRUE,"Widnes"}</definedName>
    <definedName name="gerger" localSheetId="10" hidden="1">{#N/A,#N/A,TRUE,"Cover";#N/A,#N/A,TRUE,"Conts";#N/A,#N/A,TRUE,"VOS";#N/A,#N/A,TRUE,"Warrington";#N/A,#N/A,TRUE,"Widnes"}</definedName>
    <definedName name="gerger" hidden="1">{#N/A,#N/A,TRUE,"Cover";#N/A,#N/A,TRUE,"Conts";#N/A,#N/A,TRUE,"VOS";#N/A,#N/A,TRUE,"Warrington";#N/A,#N/A,TRUE,"Widnes"}</definedName>
    <definedName name="gerger_2" localSheetId="3" hidden="1">{#N/A,#N/A,TRUE,"Cover";#N/A,#N/A,TRUE,"Conts";#N/A,#N/A,TRUE,"VOS";#N/A,#N/A,TRUE,"Warrington";#N/A,#N/A,TRUE,"Widnes"}</definedName>
    <definedName name="gerger_2" localSheetId="5" hidden="1">{#N/A,#N/A,TRUE,"Cover";#N/A,#N/A,TRUE,"Conts";#N/A,#N/A,TRUE,"VOS";#N/A,#N/A,TRUE,"Warrington";#N/A,#N/A,TRUE,"Widnes"}</definedName>
    <definedName name="gerger_2" hidden="1">{#N/A,#N/A,TRUE,"Cover";#N/A,#N/A,TRUE,"Conts";#N/A,#N/A,TRUE,"VOS";#N/A,#N/A,TRUE,"Warrington";#N/A,#N/A,TRUE,"Widnes"}</definedName>
    <definedName name="gerger_3" localSheetId="3" hidden="1">{#N/A,#N/A,TRUE,"Cover";#N/A,#N/A,TRUE,"Conts";#N/A,#N/A,TRUE,"VOS";#N/A,#N/A,TRUE,"Warrington";#N/A,#N/A,TRUE,"Widnes"}</definedName>
    <definedName name="gerger_3" localSheetId="5" hidden="1">{#N/A,#N/A,TRUE,"Cover";#N/A,#N/A,TRUE,"Conts";#N/A,#N/A,TRUE,"VOS";#N/A,#N/A,TRUE,"Warrington";#N/A,#N/A,TRUE,"Widnes"}</definedName>
    <definedName name="gerger_3" hidden="1">{#N/A,#N/A,TRUE,"Cover";#N/A,#N/A,TRUE,"Conts";#N/A,#N/A,TRUE,"VOS";#N/A,#N/A,TRUE,"Warrington";#N/A,#N/A,TRUE,"Widnes"}</definedName>
    <definedName name="gerger_4" localSheetId="3" hidden="1">{#N/A,#N/A,TRUE,"Cover";#N/A,#N/A,TRUE,"Conts";#N/A,#N/A,TRUE,"VOS";#N/A,#N/A,TRUE,"Warrington";#N/A,#N/A,TRUE,"Widnes"}</definedName>
    <definedName name="gerger_4" localSheetId="5" hidden="1">{#N/A,#N/A,TRUE,"Cover";#N/A,#N/A,TRUE,"Conts";#N/A,#N/A,TRUE,"VOS";#N/A,#N/A,TRUE,"Warrington";#N/A,#N/A,TRUE,"Widnes"}</definedName>
    <definedName name="gerger_4" hidden="1">{#N/A,#N/A,TRUE,"Cover";#N/A,#N/A,TRUE,"Conts";#N/A,#N/A,TRUE,"VOS";#N/A,#N/A,TRUE,"Warrington";#N/A,#N/A,TRUE,"Widnes"}</definedName>
    <definedName name="gerger_5" localSheetId="3" hidden="1">{#N/A,#N/A,TRUE,"Cover";#N/A,#N/A,TRUE,"Conts";#N/A,#N/A,TRUE,"VOS";#N/A,#N/A,TRUE,"Warrington";#N/A,#N/A,TRUE,"Widnes"}</definedName>
    <definedName name="gerger_5" localSheetId="5" hidden="1">{#N/A,#N/A,TRUE,"Cover";#N/A,#N/A,TRUE,"Conts";#N/A,#N/A,TRUE,"VOS";#N/A,#N/A,TRUE,"Warrington";#N/A,#N/A,TRUE,"Widnes"}</definedName>
    <definedName name="gerger_5" hidden="1">{#N/A,#N/A,TRUE,"Cover";#N/A,#N/A,TRUE,"Conts";#N/A,#N/A,TRUE,"VOS";#N/A,#N/A,TRUE,"Warrington";#N/A,#N/A,TRUE,"Widnes"}</definedName>
    <definedName name="gf" localSheetId="8">#REF!</definedName>
    <definedName name="gf" localSheetId="5">#REF!</definedName>
    <definedName name="gf" localSheetId="10">#REF!</definedName>
    <definedName name="gf">#REF!</definedName>
    <definedName name="gfa" localSheetId="8">#REF!</definedName>
    <definedName name="gfa" localSheetId="3">{"Book1","my ddc.xls"}</definedName>
    <definedName name="gfa" localSheetId="5">{"Book1","my ddc.xls"}</definedName>
    <definedName name="gfa" localSheetId="10">#REF!</definedName>
    <definedName name="gfa">{"Book1","my ddc.xls"}</definedName>
    <definedName name="GFA_Area" localSheetId="8">#REF!</definedName>
    <definedName name="GFA_Area" localSheetId="10">#REF!</definedName>
    <definedName name="GFA_Area">#REF!</definedName>
    <definedName name="GFAArea">#REF!</definedName>
    <definedName name="GFAPerimeter">#REF!</definedName>
    <definedName name="gfbeams">'[194]beam-reinft'!#REF!</definedName>
    <definedName name="gfdgfdg" localSheetId="8" hidden="1">{#N/A,#N/A,FALSE,"SumD";#N/A,#N/A,FALSE,"ElecD";#N/A,#N/A,FALSE,"MechD";#N/A,#N/A,FALSE,"GeotD";#N/A,#N/A,FALSE,"PrcsD";#N/A,#N/A,FALSE,"TunnD";#N/A,#N/A,FALSE,"CivlD";#N/A,#N/A,FALSE,"NtwkD";#N/A,#N/A,FALSE,"EstgD";#N/A,#N/A,FALSE,"PEngD"}</definedName>
    <definedName name="gfdgfdg" localSheetId="3" hidden="1">{#N/A,#N/A,FALSE,"SumD";#N/A,#N/A,FALSE,"ElecD";#N/A,#N/A,FALSE,"MechD";#N/A,#N/A,FALSE,"GeotD";#N/A,#N/A,FALSE,"PrcsD";#N/A,#N/A,FALSE,"TunnD";#N/A,#N/A,FALSE,"CivlD";#N/A,#N/A,FALSE,"NtwkD";#N/A,#N/A,FALSE,"EstgD";#N/A,#N/A,FALSE,"PEngD"}</definedName>
    <definedName name="gfdgfdg" localSheetId="5" hidden="1">{#N/A,#N/A,FALSE,"SumD";#N/A,#N/A,FALSE,"ElecD";#N/A,#N/A,FALSE,"MechD";#N/A,#N/A,FALSE,"GeotD";#N/A,#N/A,FALSE,"PrcsD";#N/A,#N/A,FALSE,"TunnD";#N/A,#N/A,FALSE,"CivlD";#N/A,#N/A,FALSE,"NtwkD";#N/A,#N/A,FALSE,"EstgD";#N/A,#N/A,FALSE,"PEngD"}</definedName>
    <definedName name="gfdgfdg" localSheetId="10"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dgfdg_2" localSheetId="3" hidden="1">{#N/A,#N/A,FALSE,"SumD";#N/A,#N/A,FALSE,"ElecD";#N/A,#N/A,FALSE,"MechD";#N/A,#N/A,FALSE,"GeotD";#N/A,#N/A,FALSE,"PrcsD";#N/A,#N/A,FALSE,"TunnD";#N/A,#N/A,FALSE,"CivlD";#N/A,#N/A,FALSE,"NtwkD";#N/A,#N/A,FALSE,"EstgD";#N/A,#N/A,FALSE,"PEngD"}</definedName>
    <definedName name="gfdgfdg_2" localSheetId="5" hidden="1">{#N/A,#N/A,FALSE,"SumD";#N/A,#N/A,FALSE,"ElecD";#N/A,#N/A,FALSE,"MechD";#N/A,#N/A,FALSE,"GeotD";#N/A,#N/A,FALSE,"PrcsD";#N/A,#N/A,FALSE,"TunnD";#N/A,#N/A,FALSE,"CivlD";#N/A,#N/A,FALSE,"NtwkD";#N/A,#N/A,FALSE,"EstgD";#N/A,#N/A,FALSE,"PEngD"}</definedName>
    <definedName name="gfdgfdg_2" hidden="1">{#N/A,#N/A,FALSE,"SumD";#N/A,#N/A,FALSE,"ElecD";#N/A,#N/A,FALSE,"MechD";#N/A,#N/A,FALSE,"GeotD";#N/A,#N/A,FALSE,"PrcsD";#N/A,#N/A,FALSE,"TunnD";#N/A,#N/A,FALSE,"CivlD";#N/A,#N/A,FALSE,"NtwkD";#N/A,#N/A,FALSE,"EstgD";#N/A,#N/A,FALSE,"PEngD"}</definedName>
    <definedName name="gfdgfdg_3" localSheetId="3" hidden="1">{#N/A,#N/A,FALSE,"SumD";#N/A,#N/A,FALSE,"ElecD";#N/A,#N/A,FALSE,"MechD";#N/A,#N/A,FALSE,"GeotD";#N/A,#N/A,FALSE,"PrcsD";#N/A,#N/A,FALSE,"TunnD";#N/A,#N/A,FALSE,"CivlD";#N/A,#N/A,FALSE,"NtwkD";#N/A,#N/A,FALSE,"EstgD";#N/A,#N/A,FALSE,"PEngD"}</definedName>
    <definedName name="gfdgfdg_3" localSheetId="5" hidden="1">{#N/A,#N/A,FALSE,"SumD";#N/A,#N/A,FALSE,"ElecD";#N/A,#N/A,FALSE,"MechD";#N/A,#N/A,FALSE,"GeotD";#N/A,#N/A,FALSE,"PrcsD";#N/A,#N/A,FALSE,"TunnD";#N/A,#N/A,FALSE,"CivlD";#N/A,#N/A,FALSE,"NtwkD";#N/A,#N/A,FALSE,"EstgD";#N/A,#N/A,FALSE,"PEngD"}</definedName>
    <definedName name="gfdgfdg_3" hidden="1">{#N/A,#N/A,FALSE,"SumD";#N/A,#N/A,FALSE,"ElecD";#N/A,#N/A,FALSE,"MechD";#N/A,#N/A,FALSE,"GeotD";#N/A,#N/A,FALSE,"PrcsD";#N/A,#N/A,FALSE,"TunnD";#N/A,#N/A,FALSE,"CivlD";#N/A,#N/A,FALSE,"NtwkD";#N/A,#N/A,FALSE,"EstgD";#N/A,#N/A,FALSE,"PEngD"}</definedName>
    <definedName name="gfdgfdg_4" localSheetId="3" hidden="1">{#N/A,#N/A,FALSE,"SumD";#N/A,#N/A,FALSE,"ElecD";#N/A,#N/A,FALSE,"MechD";#N/A,#N/A,FALSE,"GeotD";#N/A,#N/A,FALSE,"PrcsD";#N/A,#N/A,FALSE,"TunnD";#N/A,#N/A,FALSE,"CivlD";#N/A,#N/A,FALSE,"NtwkD";#N/A,#N/A,FALSE,"EstgD";#N/A,#N/A,FALSE,"PEngD"}</definedName>
    <definedName name="gfdgfdg_4" localSheetId="5" hidden="1">{#N/A,#N/A,FALSE,"SumD";#N/A,#N/A,FALSE,"ElecD";#N/A,#N/A,FALSE,"MechD";#N/A,#N/A,FALSE,"GeotD";#N/A,#N/A,FALSE,"PrcsD";#N/A,#N/A,FALSE,"TunnD";#N/A,#N/A,FALSE,"CivlD";#N/A,#N/A,FALSE,"NtwkD";#N/A,#N/A,FALSE,"EstgD";#N/A,#N/A,FALSE,"PEngD"}</definedName>
    <definedName name="gfdgfdg_4" hidden="1">{#N/A,#N/A,FALSE,"SumD";#N/A,#N/A,FALSE,"ElecD";#N/A,#N/A,FALSE,"MechD";#N/A,#N/A,FALSE,"GeotD";#N/A,#N/A,FALSE,"PrcsD";#N/A,#N/A,FALSE,"TunnD";#N/A,#N/A,FALSE,"CivlD";#N/A,#N/A,FALSE,"NtwkD";#N/A,#N/A,FALSE,"EstgD";#N/A,#N/A,FALSE,"PEngD"}</definedName>
    <definedName name="gfdgfdg_5" localSheetId="3" hidden="1">{#N/A,#N/A,FALSE,"SumD";#N/A,#N/A,FALSE,"ElecD";#N/A,#N/A,FALSE,"MechD";#N/A,#N/A,FALSE,"GeotD";#N/A,#N/A,FALSE,"PrcsD";#N/A,#N/A,FALSE,"TunnD";#N/A,#N/A,FALSE,"CivlD";#N/A,#N/A,FALSE,"NtwkD";#N/A,#N/A,FALSE,"EstgD";#N/A,#N/A,FALSE,"PEngD"}</definedName>
    <definedName name="gfdgfdg_5" localSheetId="5" hidden="1">{#N/A,#N/A,FALSE,"SumD";#N/A,#N/A,FALSE,"ElecD";#N/A,#N/A,FALSE,"MechD";#N/A,#N/A,FALSE,"GeotD";#N/A,#N/A,FALSE,"PrcsD";#N/A,#N/A,FALSE,"TunnD";#N/A,#N/A,FALSE,"CivlD";#N/A,#N/A,FALSE,"NtwkD";#N/A,#N/A,FALSE,"EstgD";#N/A,#N/A,FALSE,"PEngD"}</definedName>
    <definedName name="gfdgfdg_5" hidden="1">{#N/A,#N/A,FALSE,"SumD";#N/A,#N/A,FALSE,"ElecD";#N/A,#N/A,FALSE,"MechD";#N/A,#N/A,FALSE,"GeotD";#N/A,#N/A,FALSE,"PrcsD";#N/A,#N/A,FALSE,"TunnD";#N/A,#N/A,FALSE,"CivlD";#N/A,#N/A,FALSE,"NtwkD";#N/A,#N/A,FALSE,"EstgD";#N/A,#N/A,FALSE,"PEngD"}</definedName>
    <definedName name="gfdj" hidden="1">[39]FitOutConfCentre!#REF!</definedName>
    <definedName name="gfgfgfgfg" localSheetId="8" hidden="1">{#N/A,#N/A,FALSE,"SumD";#N/A,#N/A,FALSE,"ElecD";#N/A,#N/A,FALSE,"MechD";#N/A,#N/A,FALSE,"GeotD";#N/A,#N/A,FALSE,"PrcsD";#N/A,#N/A,FALSE,"TunnD";#N/A,#N/A,FALSE,"CivlD";#N/A,#N/A,FALSE,"NtwkD";#N/A,#N/A,FALSE,"EstgD";#N/A,#N/A,FALSE,"PEngD"}</definedName>
    <definedName name="gfgfgfgfg" localSheetId="3" hidden="1">{#N/A,#N/A,FALSE,"SumD";#N/A,#N/A,FALSE,"ElecD";#N/A,#N/A,FALSE,"MechD";#N/A,#N/A,FALSE,"GeotD";#N/A,#N/A,FALSE,"PrcsD";#N/A,#N/A,FALSE,"TunnD";#N/A,#N/A,FALSE,"CivlD";#N/A,#N/A,FALSE,"NtwkD";#N/A,#N/A,FALSE,"EstgD";#N/A,#N/A,FALSE,"PEngD"}</definedName>
    <definedName name="gfgfgfgfg" localSheetId="5" hidden="1">{#N/A,#N/A,FALSE,"SumD";#N/A,#N/A,FALSE,"ElecD";#N/A,#N/A,FALSE,"MechD";#N/A,#N/A,FALSE,"GeotD";#N/A,#N/A,FALSE,"PrcsD";#N/A,#N/A,FALSE,"TunnD";#N/A,#N/A,FALSE,"CivlD";#N/A,#N/A,FALSE,"NtwkD";#N/A,#N/A,FALSE,"EstgD";#N/A,#N/A,FALSE,"PEngD"}</definedName>
    <definedName name="gfgfgfgfg" localSheetId="10"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fg_2" localSheetId="3" hidden="1">{#N/A,#N/A,FALSE,"SumD";#N/A,#N/A,FALSE,"ElecD";#N/A,#N/A,FALSE,"MechD";#N/A,#N/A,FALSE,"GeotD";#N/A,#N/A,FALSE,"PrcsD";#N/A,#N/A,FALSE,"TunnD";#N/A,#N/A,FALSE,"CivlD";#N/A,#N/A,FALSE,"NtwkD";#N/A,#N/A,FALSE,"EstgD";#N/A,#N/A,FALSE,"PEngD"}</definedName>
    <definedName name="gfgfgfgfg_2" localSheetId="5" hidden="1">{#N/A,#N/A,FALSE,"SumD";#N/A,#N/A,FALSE,"ElecD";#N/A,#N/A,FALSE,"MechD";#N/A,#N/A,FALSE,"GeotD";#N/A,#N/A,FALSE,"PrcsD";#N/A,#N/A,FALSE,"TunnD";#N/A,#N/A,FALSE,"CivlD";#N/A,#N/A,FALSE,"NtwkD";#N/A,#N/A,FALSE,"EstgD";#N/A,#N/A,FALSE,"PEngD"}</definedName>
    <definedName name="gfgfgfgfg_2" hidden="1">{#N/A,#N/A,FALSE,"SumD";#N/A,#N/A,FALSE,"ElecD";#N/A,#N/A,FALSE,"MechD";#N/A,#N/A,FALSE,"GeotD";#N/A,#N/A,FALSE,"PrcsD";#N/A,#N/A,FALSE,"TunnD";#N/A,#N/A,FALSE,"CivlD";#N/A,#N/A,FALSE,"NtwkD";#N/A,#N/A,FALSE,"EstgD";#N/A,#N/A,FALSE,"PEngD"}</definedName>
    <definedName name="gfgfgfgfg_3" localSheetId="3" hidden="1">{#N/A,#N/A,FALSE,"SumD";#N/A,#N/A,FALSE,"ElecD";#N/A,#N/A,FALSE,"MechD";#N/A,#N/A,FALSE,"GeotD";#N/A,#N/A,FALSE,"PrcsD";#N/A,#N/A,FALSE,"TunnD";#N/A,#N/A,FALSE,"CivlD";#N/A,#N/A,FALSE,"NtwkD";#N/A,#N/A,FALSE,"EstgD";#N/A,#N/A,FALSE,"PEngD"}</definedName>
    <definedName name="gfgfgfgfg_3" localSheetId="5" hidden="1">{#N/A,#N/A,FALSE,"SumD";#N/A,#N/A,FALSE,"ElecD";#N/A,#N/A,FALSE,"MechD";#N/A,#N/A,FALSE,"GeotD";#N/A,#N/A,FALSE,"PrcsD";#N/A,#N/A,FALSE,"TunnD";#N/A,#N/A,FALSE,"CivlD";#N/A,#N/A,FALSE,"NtwkD";#N/A,#N/A,FALSE,"EstgD";#N/A,#N/A,FALSE,"PEngD"}</definedName>
    <definedName name="gfgfgfgfg_3" hidden="1">{#N/A,#N/A,FALSE,"SumD";#N/A,#N/A,FALSE,"ElecD";#N/A,#N/A,FALSE,"MechD";#N/A,#N/A,FALSE,"GeotD";#N/A,#N/A,FALSE,"PrcsD";#N/A,#N/A,FALSE,"TunnD";#N/A,#N/A,FALSE,"CivlD";#N/A,#N/A,FALSE,"NtwkD";#N/A,#N/A,FALSE,"EstgD";#N/A,#N/A,FALSE,"PEngD"}</definedName>
    <definedName name="gfgfgfgfg_4" localSheetId="3" hidden="1">{#N/A,#N/A,FALSE,"SumD";#N/A,#N/A,FALSE,"ElecD";#N/A,#N/A,FALSE,"MechD";#N/A,#N/A,FALSE,"GeotD";#N/A,#N/A,FALSE,"PrcsD";#N/A,#N/A,FALSE,"TunnD";#N/A,#N/A,FALSE,"CivlD";#N/A,#N/A,FALSE,"NtwkD";#N/A,#N/A,FALSE,"EstgD";#N/A,#N/A,FALSE,"PEngD"}</definedName>
    <definedName name="gfgfgfgfg_4" localSheetId="5" hidden="1">{#N/A,#N/A,FALSE,"SumD";#N/A,#N/A,FALSE,"ElecD";#N/A,#N/A,FALSE,"MechD";#N/A,#N/A,FALSE,"GeotD";#N/A,#N/A,FALSE,"PrcsD";#N/A,#N/A,FALSE,"TunnD";#N/A,#N/A,FALSE,"CivlD";#N/A,#N/A,FALSE,"NtwkD";#N/A,#N/A,FALSE,"EstgD";#N/A,#N/A,FALSE,"PEngD"}</definedName>
    <definedName name="gfgfgfgfg_4" hidden="1">{#N/A,#N/A,FALSE,"SumD";#N/A,#N/A,FALSE,"ElecD";#N/A,#N/A,FALSE,"MechD";#N/A,#N/A,FALSE,"GeotD";#N/A,#N/A,FALSE,"PrcsD";#N/A,#N/A,FALSE,"TunnD";#N/A,#N/A,FALSE,"CivlD";#N/A,#N/A,FALSE,"NtwkD";#N/A,#N/A,FALSE,"EstgD";#N/A,#N/A,FALSE,"PEngD"}</definedName>
    <definedName name="gfgfgfgfg_5" localSheetId="3" hidden="1">{#N/A,#N/A,FALSE,"SumD";#N/A,#N/A,FALSE,"ElecD";#N/A,#N/A,FALSE,"MechD";#N/A,#N/A,FALSE,"GeotD";#N/A,#N/A,FALSE,"PrcsD";#N/A,#N/A,FALSE,"TunnD";#N/A,#N/A,FALSE,"CivlD";#N/A,#N/A,FALSE,"NtwkD";#N/A,#N/A,FALSE,"EstgD";#N/A,#N/A,FALSE,"PEngD"}</definedName>
    <definedName name="gfgfgfgfg_5" localSheetId="5" hidden="1">{#N/A,#N/A,FALSE,"SumD";#N/A,#N/A,FALSE,"ElecD";#N/A,#N/A,FALSE,"MechD";#N/A,#N/A,FALSE,"GeotD";#N/A,#N/A,FALSE,"PrcsD";#N/A,#N/A,FALSE,"TunnD";#N/A,#N/A,FALSE,"CivlD";#N/A,#N/A,FALSE,"NtwkD";#N/A,#N/A,FALSE,"EstgD";#N/A,#N/A,FALSE,"PEngD"}</definedName>
    <definedName name="gfgfgfgfg_5" hidden="1">{#N/A,#N/A,FALSE,"SumD";#N/A,#N/A,FALSE,"ElecD";#N/A,#N/A,FALSE,"MechD";#N/A,#N/A,FALSE,"GeotD";#N/A,#N/A,FALSE,"PrcsD";#N/A,#N/A,FALSE,"TunnD";#N/A,#N/A,FALSE,"CivlD";#N/A,#N/A,FALSE,"NtwkD";#N/A,#N/A,FALSE,"EstgD";#N/A,#N/A,FALSE,"PEngD"}</definedName>
    <definedName name="gfgfgfgss" localSheetId="8" hidden="1">{#N/A,#N/A,FALSE,"SumG";#N/A,#N/A,FALSE,"ElecG";#N/A,#N/A,FALSE,"MechG";#N/A,#N/A,FALSE,"GeotG";#N/A,#N/A,FALSE,"PrcsG";#N/A,#N/A,FALSE,"TunnG";#N/A,#N/A,FALSE,"CivlG";#N/A,#N/A,FALSE,"NtwkG";#N/A,#N/A,FALSE,"EstgG";#N/A,#N/A,FALSE,"PEngG"}</definedName>
    <definedName name="gfgfgfgss" localSheetId="3" hidden="1">{#N/A,#N/A,FALSE,"SumG";#N/A,#N/A,FALSE,"ElecG";#N/A,#N/A,FALSE,"MechG";#N/A,#N/A,FALSE,"GeotG";#N/A,#N/A,FALSE,"PrcsG";#N/A,#N/A,FALSE,"TunnG";#N/A,#N/A,FALSE,"CivlG";#N/A,#N/A,FALSE,"NtwkG";#N/A,#N/A,FALSE,"EstgG";#N/A,#N/A,FALSE,"PEngG"}</definedName>
    <definedName name="gfgfgfgss" localSheetId="5" hidden="1">{#N/A,#N/A,FALSE,"SumG";#N/A,#N/A,FALSE,"ElecG";#N/A,#N/A,FALSE,"MechG";#N/A,#N/A,FALSE,"GeotG";#N/A,#N/A,FALSE,"PrcsG";#N/A,#N/A,FALSE,"TunnG";#N/A,#N/A,FALSE,"CivlG";#N/A,#N/A,FALSE,"NtwkG";#N/A,#N/A,FALSE,"EstgG";#N/A,#N/A,FALSE,"PEngG"}</definedName>
    <definedName name="gfgfgfgss" localSheetId="10"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gfgss_2" localSheetId="3" hidden="1">{#N/A,#N/A,FALSE,"SumG";#N/A,#N/A,FALSE,"ElecG";#N/A,#N/A,FALSE,"MechG";#N/A,#N/A,FALSE,"GeotG";#N/A,#N/A,FALSE,"PrcsG";#N/A,#N/A,FALSE,"TunnG";#N/A,#N/A,FALSE,"CivlG";#N/A,#N/A,FALSE,"NtwkG";#N/A,#N/A,FALSE,"EstgG";#N/A,#N/A,FALSE,"PEngG"}</definedName>
    <definedName name="gfgfgfgss_2" localSheetId="5" hidden="1">{#N/A,#N/A,FALSE,"SumG";#N/A,#N/A,FALSE,"ElecG";#N/A,#N/A,FALSE,"MechG";#N/A,#N/A,FALSE,"GeotG";#N/A,#N/A,FALSE,"PrcsG";#N/A,#N/A,FALSE,"TunnG";#N/A,#N/A,FALSE,"CivlG";#N/A,#N/A,FALSE,"NtwkG";#N/A,#N/A,FALSE,"EstgG";#N/A,#N/A,FALSE,"PEngG"}</definedName>
    <definedName name="gfgfgfgss_2" hidden="1">{#N/A,#N/A,FALSE,"SumG";#N/A,#N/A,FALSE,"ElecG";#N/A,#N/A,FALSE,"MechG";#N/A,#N/A,FALSE,"GeotG";#N/A,#N/A,FALSE,"PrcsG";#N/A,#N/A,FALSE,"TunnG";#N/A,#N/A,FALSE,"CivlG";#N/A,#N/A,FALSE,"NtwkG";#N/A,#N/A,FALSE,"EstgG";#N/A,#N/A,FALSE,"PEngG"}</definedName>
    <definedName name="gfgfgfgss_3" localSheetId="3" hidden="1">{#N/A,#N/A,FALSE,"SumG";#N/A,#N/A,FALSE,"ElecG";#N/A,#N/A,FALSE,"MechG";#N/A,#N/A,FALSE,"GeotG";#N/A,#N/A,FALSE,"PrcsG";#N/A,#N/A,FALSE,"TunnG";#N/A,#N/A,FALSE,"CivlG";#N/A,#N/A,FALSE,"NtwkG";#N/A,#N/A,FALSE,"EstgG";#N/A,#N/A,FALSE,"PEngG"}</definedName>
    <definedName name="gfgfgfgss_3" localSheetId="5" hidden="1">{#N/A,#N/A,FALSE,"SumG";#N/A,#N/A,FALSE,"ElecG";#N/A,#N/A,FALSE,"MechG";#N/A,#N/A,FALSE,"GeotG";#N/A,#N/A,FALSE,"PrcsG";#N/A,#N/A,FALSE,"TunnG";#N/A,#N/A,FALSE,"CivlG";#N/A,#N/A,FALSE,"NtwkG";#N/A,#N/A,FALSE,"EstgG";#N/A,#N/A,FALSE,"PEngG"}</definedName>
    <definedName name="gfgfgfgss_3" hidden="1">{#N/A,#N/A,FALSE,"SumG";#N/A,#N/A,FALSE,"ElecG";#N/A,#N/A,FALSE,"MechG";#N/A,#N/A,FALSE,"GeotG";#N/A,#N/A,FALSE,"PrcsG";#N/A,#N/A,FALSE,"TunnG";#N/A,#N/A,FALSE,"CivlG";#N/A,#N/A,FALSE,"NtwkG";#N/A,#N/A,FALSE,"EstgG";#N/A,#N/A,FALSE,"PEngG"}</definedName>
    <definedName name="gfgfgfgss_4" localSheetId="3" hidden="1">{#N/A,#N/A,FALSE,"SumG";#N/A,#N/A,FALSE,"ElecG";#N/A,#N/A,FALSE,"MechG";#N/A,#N/A,FALSE,"GeotG";#N/A,#N/A,FALSE,"PrcsG";#N/A,#N/A,FALSE,"TunnG";#N/A,#N/A,FALSE,"CivlG";#N/A,#N/A,FALSE,"NtwkG";#N/A,#N/A,FALSE,"EstgG";#N/A,#N/A,FALSE,"PEngG"}</definedName>
    <definedName name="gfgfgfgss_4" localSheetId="5" hidden="1">{#N/A,#N/A,FALSE,"SumG";#N/A,#N/A,FALSE,"ElecG";#N/A,#N/A,FALSE,"MechG";#N/A,#N/A,FALSE,"GeotG";#N/A,#N/A,FALSE,"PrcsG";#N/A,#N/A,FALSE,"TunnG";#N/A,#N/A,FALSE,"CivlG";#N/A,#N/A,FALSE,"NtwkG";#N/A,#N/A,FALSE,"EstgG";#N/A,#N/A,FALSE,"PEngG"}</definedName>
    <definedName name="gfgfgfgss_4" hidden="1">{#N/A,#N/A,FALSE,"SumG";#N/A,#N/A,FALSE,"ElecG";#N/A,#N/A,FALSE,"MechG";#N/A,#N/A,FALSE,"GeotG";#N/A,#N/A,FALSE,"PrcsG";#N/A,#N/A,FALSE,"TunnG";#N/A,#N/A,FALSE,"CivlG";#N/A,#N/A,FALSE,"NtwkG";#N/A,#N/A,FALSE,"EstgG";#N/A,#N/A,FALSE,"PEngG"}</definedName>
    <definedName name="gfgfgfgss_5" localSheetId="3" hidden="1">{#N/A,#N/A,FALSE,"SumG";#N/A,#N/A,FALSE,"ElecG";#N/A,#N/A,FALSE,"MechG";#N/A,#N/A,FALSE,"GeotG";#N/A,#N/A,FALSE,"PrcsG";#N/A,#N/A,FALSE,"TunnG";#N/A,#N/A,FALSE,"CivlG";#N/A,#N/A,FALSE,"NtwkG";#N/A,#N/A,FALSE,"EstgG";#N/A,#N/A,FALSE,"PEngG"}</definedName>
    <definedName name="gfgfgfgss_5" localSheetId="5" hidden="1">{#N/A,#N/A,FALSE,"SumG";#N/A,#N/A,FALSE,"ElecG";#N/A,#N/A,FALSE,"MechG";#N/A,#N/A,FALSE,"GeotG";#N/A,#N/A,FALSE,"PrcsG";#N/A,#N/A,FALSE,"TunnG";#N/A,#N/A,FALSE,"CivlG";#N/A,#N/A,FALSE,"NtwkG";#N/A,#N/A,FALSE,"EstgG";#N/A,#N/A,FALSE,"PEngG"}</definedName>
    <definedName name="gfgfgfgss_5" hidden="1">{#N/A,#N/A,FALSE,"SumG";#N/A,#N/A,FALSE,"ElecG";#N/A,#N/A,FALSE,"MechG";#N/A,#N/A,FALSE,"GeotG";#N/A,#N/A,FALSE,"PrcsG";#N/A,#N/A,FALSE,"TunnG";#N/A,#N/A,FALSE,"CivlG";#N/A,#N/A,FALSE,"NtwkG";#N/A,#N/A,FALSE,"EstgG";#N/A,#N/A,FALSE,"PEngG"}</definedName>
    <definedName name="gfggg">[57]Measurements!#REF!</definedName>
    <definedName name="gfhftghtrgn">#N/A</definedName>
    <definedName name="gfre">[195]ESTIMATE!$M$7:$IV$7623</definedName>
    <definedName name="gfvfbdsfhn">#N/A</definedName>
    <definedName name="gg" localSheetId="8">#REF!</definedName>
    <definedName name="gg" localSheetId="3">MATCH(0.01,End_Bal,-1)+1</definedName>
    <definedName name="gg" localSheetId="5">MATCH(0.01,'Irrigation System Breakdown'!End_Bal,-1)+1</definedName>
    <definedName name="gg" localSheetId="10">#REF!</definedName>
    <definedName name="gg">MATCH(0.01,End_Bal,-1)+1</definedName>
    <definedName name="ggdf" localSheetId="8">#REF!</definedName>
    <definedName name="ggdf" localSheetId="10">#REF!</definedName>
    <definedName name="ggdf">#REF!</definedName>
    <definedName name="ggdrgdfhyyj" localSheetId="8" hidden="1">{#N/A,#N/A,TRUE,"Cover";#N/A,#N/A,TRUE,"Conts";#N/A,#N/A,TRUE,"VOS";#N/A,#N/A,TRUE,"Warrington";#N/A,#N/A,TRUE,"Widnes"}</definedName>
    <definedName name="ggdrgdfhyyj" localSheetId="3" hidden="1">{#N/A,#N/A,TRUE,"Cover";#N/A,#N/A,TRUE,"Conts";#N/A,#N/A,TRUE,"VOS";#N/A,#N/A,TRUE,"Warrington";#N/A,#N/A,TRUE,"Widnes"}</definedName>
    <definedName name="ggdrgdfhyyj" localSheetId="5" hidden="1">{#N/A,#N/A,TRUE,"Cover";#N/A,#N/A,TRUE,"Conts";#N/A,#N/A,TRUE,"VOS";#N/A,#N/A,TRUE,"Warrington";#N/A,#N/A,TRUE,"Widnes"}</definedName>
    <definedName name="ggdrgdfhyyj" localSheetId="10" hidden="1">{#N/A,#N/A,TRUE,"Cover";#N/A,#N/A,TRUE,"Conts";#N/A,#N/A,TRUE,"VOS";#N/A,#N/A,TRUE,"Warrington";#N/A,#N/A,TRUE,"Widnes"}</definedName>
    <definedName name="ggdrgdfhyyj" hidden="1">{#N/A,#N/A,TRUE,"Cover";#N/A,#N/A,TRUE,"Conts";#N/A,#N/A,TRUE,"VOS";#N/A,#N/A,TRUE,"Warrington";#N/A,#N/A,TRUE,"Widnes"}</definedName>
    <definedName name="ggdrgdfhyyj_2" localSheetId="3" hidden="1">{#N/A,#N/A,TRUE,"Cover";#N/A,#N/A,TRUE,"Conts";#N/A,#N/A,TRUE,"VOS";#N/A,#N/A,TRUE,"Warrington";#N/A,#N/A,TRUE,"Widnes"}</definedName>
    <definedName name="ggdrgdfhyyj_2" localSheetId="5" hidden="1">{#N/A,#N/A,TRUE,"Cover";#N/A,#N/A,TRUE,"Conts";#N/A,#N/A,TRUE,"VOS";#N/A,#N/A,TRUE,"Warrington";#N/A,#N/A,TRUE,"Widnes"}</definedName>
    <definedName name="ggdrgdfhyyj_2" hidden="1">{#N/A,#N/A,TRUE,"Cover";#N/A,#N/A,TRUE,"Conts";#N/A,#N/A,TRUE,"VOS";#N/A,#N/A,TRUE,"Warrington";#N/A,#N/A,TRUE,"Widnes"}</definedName>
    <definedName name="ggdrgdfhyyj_3" localSheetId="3" hidden="1">{#N/A,#N/A,TRUE,"Cover";#N/A,#N/A,TRUE,"Conts";#N/A,#N/A,TRUE,"VOS";#N/A,#N/A,TRUE,"Warrington";#N/A,#N/A,TRUE,"Widnes"}</definedName>
    <definedName name="ggdrgdfhyyj_3" localSheetId="5" hidden="1">{#N/A,#N/A,TRUE,"Cover";#N/A,#N/A,TRUE,"Conts";#N/A,#N/A,TRUE,"VOS";#N/A,#N/A,TRUE,"Warrington";#N/A,#N/A,TRUE,"Widnes"}</definedName>
    <definedName name="ggdrgdfhyyj_3" hidden="1">{#N/A,#N/A,TRUE,"Cover";#N/A,#N/A,TRUE,"Conts";#N/A,#N/A,TRUE,"VOS";#N/A,#N/A,TRUE,"Warrington";#N/A,#N/A,TRUE,"Widnes"}</definedName>
    <definedName name="ggdrgdfhyyj_4" localSheetId="3" hidden="1">{#N/A,#N/A,TRUE,"Cover";#N/A,#N/A,TRUE,"Conts";#N/A,#N/A,TRUE,"VOS";#N/A,#N/A,TRUE,"Warrington";#N/A,#N/A,TRUE,"Widnes"}</definedName>
    <definedName name="ggdrgdfhyyj_4" localSheetId="5" hidden="1">{#N/A,#N/A,TRUE,"Cover";#N/A,#N/A,TRUE,"Conts";#N/A,#N/A,TRUE,"VOS";#N/A,#N/A,TRUE,"Warrington";#N/A,#N/A,TRUE,"Widnes"}</definedName>
    <definedName name="ggdrgdfhyyj_4" hidden="1">{#N/A,#N/A,TRUE,"Cover";#N/A,#N/A,TRUE,"Conts";#N/A,#N/A,TRUE,"VOS";#N/A,#N/A,TRUE,"Warrington";#N/A,#N/A,TRUE,"Widnes"}</definedName>
    <definedName name="ggdrgdfhyyj_5" localSheetId="3" hidden="1">{#N/A,#N/A,TRUE,"Cover";#N/A,#N/A,TRUE,"Conts";#N/A,#N/A,TRUE,"VOS";#N/A,#N/A,TRUE,"Warrington";#N/A,#N/A,TRUE,"Widnes"}</definedName>
    <definedName name="ggdrgdfhyyj_5" localSheetId="5" hidden="1">{#N/A,#N/A,TRUE,"Cover";#N/A,#N/A,TRUE,"Conts";#N/A,#N/A,TRUE,"VOS";#N/A,#N/A,TRUE,"Warrington";#N/A,#N/A,TRUE,"Widnes"}</definedName>
    <definedName name="ggdrgdfhyyj_5" hidden="1">{#N/A,#N/A,TRUE,"Cover";#N/A,#N/A,TRUE,"Conts";#N/A,#N/A,TRUE,"VOS";#N/A,#N/A,TRUE,"Warrington";#N/A,#N/A,TRUE,"Widnes"}</definedName>
    <definedName name="ggg" localSheetId="5" hidden="1">#REF!</definedName>
    <definedName name="ggg" hidden="1">#REF!</definedName>
    <definedName name="gggg" localSheetId="8" hidden="1">{#N/A,#N/A,FALSE,"SumD";#N/A,#N/A,FALSE,"ElecD";#N/A,#N/A,FALSE,"MechD";#N/A,#N/A,FALSE,"GeotD";#N/A,#N/A,FALSE,"PrcsD";#N/A,#N/A,FALSE,"TunnD";#N/A,#N/A,FALSE,"CivlD";#N/A,#N/A,FALSE,"NtwkD";#N/A,#N/A,FALSE,"EstgD";#N/A,#N/A,FALSE,"PEngD"}</definedName>
    <definedName name="gggg" localSheetId="3" hidden="1">{#N/A,#N/A,FALSE,"SumD";#N/A,#N/A,FALSE,"ElecD";#N/A,#N/A,FALSE,"MechD";#N/A,#N/A,FALSE,"GeotD";#N/A,#N/A,FALSE,"PrcsD";#N/A,#N/A,FALSE,"TunnD";#N/A,#N/A,FALSE,"CivlD";#N/A,#N/A,FALSE,"NtwkD";#N/A,#N/A,FALSE,"EstgD";#N/A,#N/A,FALSE,"PEngD"}</definedName>
    <definedName name="gggg" localSheetId="5" hidden="1">{#N/A,#N/A,FALSE,"SumD";#N/A,#N/A,FALSE,"ElecD";#N/A,#N/A,FALSE,"MechD";#N/A,#N/A,FALSE,"GeotD";#N/A,#N/A,FALSE,"PrcsD";#N/A,#N/A,FALSE,"TunnD";#N/A,#N/A,FALSE,"CivlD";#N/A,#N/A,FALSE,"NtwkD";#N/A,#N/A,FALSE,"EstgD";#N/A,#N/A,FALSE,"PEngD"}</definedName>
    <definedName name="gggg" localSheetId="10"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_2" localSheetId="3" hidden="1">{#N/A,#N/A,FALSE,"SumD";#N/A,#N/A,FALSE,"ElecD";#N/A,#N/A,FALSE,"MechD";#N/A,#N/A,FALSE,"GeotD";#N/A,#N/A,FALSE,"PrcsD";#N/A,#N/A,FALSE,"TunnD";#N/A,#N/A,FALSE,"CivlD";#N/A,#N/A,FALSE,"NtwkD";#N/A,#N/A,FALSE,"EstgD";#N/A,#N/A,FALSE,"PEngD"}</definedName>
    <definedName name="gggg_2" localSheetId="5" hidden="1">{#N/A,#N/A,FALSE,"SumD";#N/A,#N/A,FALSE,"ElecD";#N/A,#N/A,FALSE,"MechD";#N/A,#N/A,FALSE,"GeotD";#N/A,#N/A,FALSE,"PrcsD";#N/A,#N/A,FALSE,"TunnD";#N/A,#N/A,FALSE,"CivlD";#N/A,#N/A,FALSE,"NtwkD";#N/A,#N/A,FALSE,"EstgD";#N/A,#N/A,FALSE,"PEngD"}</definedName>
    <definedName name="gggg_2" hidden="1">{#N/A,#N/A,FALSE,"SumD";#N/A,#N/A,FALSE,"ElecD";#N/A,#N/A,FALSE,"MechD";#N/A,#N/A,FALSE,"GeotD";#N/A,#N/A,FALSE,"PrcsD";#N/A,#N/A,FALSE,"TunnD";#N/A,#N/A,FALSE,"CivlD";#N/A,#N/A,FALSE,"NtwkD";#N/A,#N/A,FALSE,"EstgD";#N/A,#N/A,FALSE,"PEngD"}</definedName>
    <definedName name="gggg_3" localSheetId="3" hidden="1">{#N/A,#N/A,FALSE,"SumD";#N/A,#N/A,FALSE,"ElecD";#N/A,#N/A,FALSE,"MechD";#N/A,#N/A,FALSE,"GeotD";#N/A,#N/A,FALSE,"PrcsD";#N/A,#N/A,FALSE,"TunnD";#N/A,#N/A,FALSE,"CivlD";#N/A,#N/A,FALSE,"NtwkD";#N/A,#N/A,FALSE,"EstgD";#N/A,#N/A,FALSE,"PEngD"}</definedName>
    <definedName name="gggg_3" localSheetId="5" hidden="1">{#N/A,#N/A,FALSE,"SumD";#N/A,#N/A,FALSE,"ElecD";#N/A,#N/A,FALSE,"MechD";#N/A,#N/A,FALSE,"GeotD";#N/A,#N/A,FALSE,"PrcsD";#N/A,#N/A,FALSE,"TunnD";#N/A,#N/A,FALSE,"CivlD";#N/A,#N/A,FALSE,"NtwkD";#N/A,#N/A,FALSE,"EstgD";#N/A,#N/A,FALSE,"PEngD"}</definedName>
    <definedName name="gggg_3" hidden="1">{#N/A,#N/A,FALSE,"SumD";#N/A,#N/A,FALSE,"ElecD";#N/A,#N/A,FALSE,"MechD";#N/A,#N/A,FALSE,"GeotD";#N/A,#N/A,FALSE,"PrcsD";#N/A,#N/A,FALSE,"TunnD";#N/A,#N/A,FALSE,"CivlD";#N/A,#N/A,FALSE,"NtwkD";#N/A,#N/A,FALSE,"EstgD";#N/A,#N/A,FALSE,"PEngD"}</definedName>
    <definedName name="gggg_4" localSheetId="3" hidden="1">{#N/A,#N/A,FALSE,"SumD";#N/A,#N/A,FALSE,"ElecD";#N/A,#N/A,FALSE,"MechD";#N/A,#N/A,FALSE,"GeotD";#N/A,#N/A,FALSE,"PrcsD";#N/A,#N/A,FALSE,"TunnD";#N/A,#N/A,FALSE,"CivlD";#N/A,#N/A,FALSE,"NtwkD";#N/A,#N/A,FALSE,"EstgD";#N/A,#N/A,FALSE,"PEngD"}</definedName>
    <definedName name="gggg_4" localSheetId="5" hidden="1">{#N/A,#N/A,FALSE,"SumD";#N/A,#N/A,FALSE,"ElecD";#N/A,#N/A,FALSE,"MechD";#N/A,#N/A,FALSE,"GeotD";#N/A,#N/A,FALSE,"PrcsD";#N/A,#N/A,FALSE,"TunnD";#N/A,#N/A,FALSE,"CivlD";#N/A,#N/A,FALSE,"NtwkD";#N/A,#N/A,FALSE,"EstgD";#N/A,#N/A,FALSE,"PEngD"}</definedName>
    <definedName name="gggg_4" hidden="1">{#N/A,#N/A,FALSE,"SumD";#N/A,#N/A,FALSE,"ElecD";#N/A,#N/A,FALSE,"MechD";#N/A,#N/A,FALSE,"GeotD";#N/A,#N/A,FALSE,"PrcsD";#N/A,#N/A,FALSE,"TunnD";#N/A,#N/A,FALSE,"CivlD";#N/A,#N/A,FALSE,"NtwkD";#N/A,#N/A,FALSE,"EstgD";#N/A,#N/A,FALSE,"PEngD"}</definedName>
    <definedName name="gggg_5" localSheetId="3" hidden="1">{#N/A,#N/A,FALSE,"SumD";#N/A,#N/A,FALSE,"ElecD";#N/A,#N/A,FALSE,"MechD";#N/A,#N/A,FALSE,"GeotD";#N/A,#N/A,FALSE,"PrcsD";#N/A,#N/A,FALSE,"TunnD";#N/A,#N/A,FALSE,"CivlD";#N/A,#N/A,FALSE,"NtwkD";#N/A,#N/A,FALSE,"EstgD";#N/A,#N/A,FALSE,"PEngD"}</definedName>
    <definedName name="gggg_5" localSheetId="5" hidden="1">{#N/A,#N/A,FALSE,"SumD";#N/A,#N/A,FALSE,"ElecD";#N/A,#N/A,FALSE,"MechD";#N/A,#N/A,FALSE,"GeotD";#N/A,#N/A,FALSE,"PrcsD";#N/A,#N/A,FALSE,"TunnD";#N/A,#N/A,FALSE,"CivlD";#N/A,#N/A,FALSE,"NtwkD";#N/A,#N/A,FALSE,"EstgD";#N/A,#N/A,FALSE,"PEngD"}</definedName>
    <definedName name="gggg_5" hidden="1">{#N/A,#N/A,FALSE,"SumD";#N/A,#N/A,FALSE,"ElecD";#N/A,#N/A,FALSE,"MechD";#N/A,#N/A,FALSE,"GeotD";#N/A,#N/A,FALSE,"PrcsD";#N/A,#N/A,FALSE,"TunnD";#N/A,#N/A,FALSE,"CivlD";#N/A,#N/A,FALSE,"NtwkD";#N/A,#N/A,FALSE,"EstgD";#N/A,#N/A,FALSE,"PEngD"}</definedName>
    <definedName name="ggggg" localSheetId="5">#REF!</definedName>
    <definedName name="ggggg">#REF!</definedName>
    <definedName name="ggggggggggg" localSheetId="5">#REF!</definedName>
    <definedName name="ggggggggggg">#REF!</definedName>
    <definedName name="gggggggggggggggg" localSheetId="5">#REF!</definedName>
    <definedName name="gggggggggggggggg">#REF!</definedName>
    <definedName name="gh">#REF!</definedName>
    <definedName name="ghggg" localSheetId="8" hidden="1">{#N/A,#N/A,FALSE,"SumG";#N/A,#N/A,FALSE,"ElecG";#N/A,#N/A,FALSE,"MechG";#N/A,#N/A,FALSE,"GeotG";#N/A,#N/A,FALSE,"PrcsG";#N/A,#N/A,FALSE,"TunnG";#N/A,#N/A,FALSE,"CivlG";#N/A,#N/A,FALSE,"NtwkG";#N/A,#N/A,FALSE,"EstgG";#N/A,#N/A,FALSE,"PEngG"}</definedName>
    <definedName name="ghggg" localSheetId="3" hidden="1">{#N/A,#N/A,FALSE,"SumG";#N/A,#N/A,FALSE,"ElecG";#N/A,#N/A,FALSE,"MechG";#N/A,#N/A,FALSE,"GeotG";#N/A,#N/A,FALSE,"PrcsG";#N/A,#N/A,FALSE,"TunnG";#N/A,#N/A,FALSE,"CivlG";#N/A,#N/A,FALSE,"NtwkG";#N/A,#N/A,FALSE,"EstgG";#N/A,#N/A,FALSE,"PEngG"}</definedName>
    <definedName name="ghggg" localSheetId="5" hidden="1">{#N/A,#N/A,FALSE,"SumG";#N/A,#N/A,FALSE,"ElecG";#N/A,#N/A,FALSE,"MechG";#N/A,#N/A,FALSE,"GeotG";#N/A,#N/A,FALSE,"PrcsG";#N/A,#N/A,FALSE,"TunnG";#N/A,#N/A,FALSE,"CivlG";#N/A,#N/A,FALSE,"NtwkG";#N/A,#N/A,FALSE,"EstgG";#N/A,#N/A,FALSE,"PEngG"}</definedName>
    <definedName name="ghggg" localSheetId="10"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ggg_2" localSheetId="3" hidden="1">{#N/A,#N/A,FALSE,"SumG";#N/A,#N/A,FALSE,"ElecG";#N/A,#N/A,FALSE,"MechG";#N/A,#N/A,FALSE,"GeotG";#N/A,#N/A,FALSE,"PrcsG";#N/A,#N/A,FALSE,"TunnG";#N/A,#N/A,FALSE,"CivlG";#N/A,#N/A,FALSE,"NtwkG";#N/A,#N/A,FALSE,"EstgG";#N/A,#N/A,FALSE,"PEngG"}</definedName>
    <definedName name="ghggg_2" localSheetId="5" hidden="1">{#N/A,#N/A,FALSE,"SumG";#N/A,#N/A,FALSE,"ElecG";#N/A,#N/A,FALSE,"MechG";#N/A,#N/A,FALSE,"GeotG";#N/A,#N/A,FALSE,"PrcsG";#N/A,#N/A,FALSE,"TunnG";#N/A,#N/A,FALSE,"CivlG";#N/A,#N/A,FALSE,"NtwkG";#N/A,#N/A,FALSE,"EstgG";#N/A,#N/A,FALSE,"PEngG"}</definedName>
    <definedName name="ghggg_2" hidden="1">{#N/A,#N/A,FALSE,"SumG";#N/A,#N/A,FALSE,"ElecG";#N/A,#N/A,FALSE,"MechG";#N/A,#N/A,FALSE,"GeotG";#N/A,#N/A,FALSE,"PrcsG";#N/A,#N/A,FALSE,"TunnG";#N/A,#N/A,FALSE,"CivlG";#N/A,#N/A,FALSE,"NtwkG";#N/A,#N/A,FALSE,"EstgG";#N/A,#N/A,FALSE,"PEngG"}</definedName>
    <definedName name="ghggg_3" localSheetId="3" hidden="1">{#N/A,#N/A,FALSE,"SumG";#N/A,#N/A,FALSE,"ElecG";#N/A,#N/A,FALSE,"MechG";#N/A,#N/A,FALSE,"GeotG";#N/A,#N/A,FALSE,"PrcsG";#N/A,#N/A,FALSE,"TunnG";#N/A,#N/A,FALSE,"CivlG";#N/A,#N/A,FALSE,"NtwkG";#N/A,#N/A,FALSE,"EstgG";#N/A,#N/A,FALSE,"PEngG"}</definedName>
    <definedName name="ghggg_3" localSheetId="5" hidden="1">{#N/A,#N/A,FALSE,"SumG";#N/A,#N/A,FALSE,"ElecG";#N/A,#N/A,FALSE,"MechG";#N/A,#N/A,FALSE,"GeotG";#N/A,#N/A,FALSE,"PrcsG";#N/A,#N/A,FALSE,"TunnG";#N/A,#N/A,FALSE,"CivlG";#N/A,#N/A,FALSE,"NtwkG";#N/A,#N/A,FALSE,"EstgG";#N/A,#N/A,FALSE,"PEngG"}</definedName>
    <definedName name="ghggg_3" hidden="1">{#N/A,#N/A,FALSE,"SumG";#N/A,#N/A,FALSE,"ElecG";#N/A,#N/A,FALSE,"MechG";#N/A,#N/A,FALSE,"GeotG";#N/A,#N/A,FALSE,"PrcsG";#N/A,#N/A,FALSE,"TunnG";#N/A,#N/A,FALSE,"CivlG";#N/A,#N/A,FALSE,"NtwkG";#N/A,#N/A,FALSE,"EstgG";#N/A,#N/A,FALSE,"PEngG"}</definedName>
    <definedName name="ghggg_4" localSheetId="3" hidden="1">{#N/A,#N/A,FALSE,"SumG";#N/A,#N/A,FALSE,"ElecG";#N/A,#N/A,FALSE,"MechG";#N/A,#N/A,FALSE,"GeotG";#N/A,#N/A,FALSE,"PrcsG";#N/A,#N/A,FALSE,"TunnG";#N/A,#N/A,FALSE,"CivlG";#N/A,#N/A,FALSE,"NtwkG";#N/A,#N/A,FALSE,"EstgG";#N/A,#N/A,FALSE,"PEngG"}</definedName>
    <definedName name="ghggg_4" localSheetId="5" hidden="1">{#N/A,#N/A,FALSE,"SumG";#N/A,#N/A,FALSE,"ElecG";#N/A,#N/A,FALSE,"MechG";#N/A,#N/A,FALSE,"GeotG";#N/A,#N/A,FALSE,"PrcsG";#N/A,#N/A,FALSE,"TunnG";#N/A,#N/A,FALSE,"CivlG";#N/A,#N/A,FALSE,"NtwkG";#N/A,#N/A,FALSE,"EstgG";#N/A,#N/A,FALSE,"PEngG"}</definedName>
    <definedName name="ghggg_4" hidden="1">{#N/A,#N/A,FALSE,"SumG";#N/A,#N/A,FALSE,"ElecG";#N/A,#N/A,FALSE,"MechG";#N/A,#N/A,FALSE,"GeotG";#N/A,#N/A,FALSE,"PrcsG";#N/A,#N/A,FALSE,"TunnG";#N/A,#N/A,FALSE,"CivlG";#N/A,#N/A,FALSE,"NtwkG";#N/A,#N/A,FALSE,"EstgG";#N/A,#N/A,FALSE,"PEngG"}</definedName>
    <definedName name="ghggg_5" localSheetId="3" hidden="1">{#N/A,#N/A,FALSE,"SumG";#N/A,#N/A,FALSE,"ElecG";#N/A,#N/A,FALSE,"MechG";#N/A,#N/A,FALSE,"GeotG";#N/A,#N/A,FALSE,"PrcsG";#N/A,#N/A,FALSE,"TunnG";#N/A,#N/A,FALSE,"CivlG";#N/A,#N/A,FALSE,"NtwkG";#N/A,#N/A,FALSE,"EstgG";#N/A,#N/A,FALSE,"PEngG"}</definedName>
    <definedName name="ghggg_5" localSheetId="5" hidden="1">{#N/A,#N/A,FALSE,"SumG";#N/A,#N/A,FALSE,"ElecG";#N/A,#N/A,FALSE,"MechG";#N/A,#N/A,FALSE,"GeotG";#N/A,#N/A,FALSE,"PrcsG";#N/A,#N/A,FALSE,"TunnG";#N/A,#N/A,FALSE,"CivlG";#N/A,#N/A,FALSE,"NtwkG";#N/A,#N/A,FALSE,"EstgG";#N/A,#N/A,FALSE,"PEngG"}</definedName>
    <definedName name="ghggg_5" hidden="1">{#N/A,#N/A,FALSE,"SumG";#N/A,#N/A,FALSE,"ElecG";#N/A,#N/A,FALSE,"MechG";#N/A,#N/A,FALSE,"GeotG";#N/A,#N/A,FALSE,"PrcsG";#N/A,#N/A,FALSE,"TunnG";#N/A,#N/A,FALSE,"CivlG";#N/A,#N/A,FALSE,"NtwkG";#N/A,#N/A,FALSE,"EstgG";#N/A,#N/A,FALSE,"PEngG"}</definedName>
    <definedName name="ghgu">#REF!</definedName>
    <definedName name="GHI" localSheetId="8" hidden="1">[38]FitOutConfCentre!#REF!</definedName>
    <definedName name="GHI" localSheetId="10" hidden="1">[38]FitOutConfCentre!#REF!</definedName>
    <definedName name="GHI" hidden="1">[38]FitOutConfCentre!#REF!</definedName>
    <definedName name="GHJ" localSheetId="5">#REF!</definedName>
    <definedName name="GHJ">#REF!</definedName>
    <definedName name="GHJASTHJAJRJKA" localSheetId="5">#REF!</definedName>
    <definedName name="GHJASTHJAJRJKA">#REF!</definedName>
    <definedName name="ghjkkk">#N/A</definedName>
    <definedName name="GHJT" localSheetId="5">#REF!</definedName>
    <definedName name="GHJT">#REF!</definedName>
    <definedName name="ghsdhth" localSheetId="8" hidden="1">{#N/A,#N/A,TRUE,"Cover";#N/A,#N/A,TRUE,"Conts";#N/A,#N/A,TRUE,"VOS";#N/A,#N/A,TRUE,"Warrington";#N/A,#N/A,TRUE,"Widnes"}</definedName>
    <definedName name="ghsdhth" localSheetId="3" hidden="1">{#N/A,#N/A,TRUE,"Cover";#N/A,#N/A,TRUE,"Conts";#N/A,#N/A,TRUE,"VOS";#N/A,#N/A,TRUE,"Warrington";#N/A,#N/A,TRUE,"Widnes"}</definedName>
    <definedName name="ghsdhth" localSheetId="5" hidden="1">{#N/A,#N/A,TRUE,"Cover";#N/A,#N/A,TRUE,"Conts";#N/A,#N/A,TRUE,"VOS";#N/A,#N/A,TRUE,"Warrington";#N/A,#N/A,TRUE,"Widnes"}</definedName>
    <definedName name="ghsdhth" localSheetId="10" hidden="1">{#N/A,#N/A,TRUE,"Cover";#N/A,#N/A,TRUE,"Conts";#N/A,#N/A,TRUE,"VOS";#N/A,#N/A,TRUE,"Warrington";#N/A,#N/A,TRUE,"Widnes"}</definedName>
    <definedName name="ghsdhth" hidden="1">{#N/A,#N/A,TRUE,"Cover";#N/A,#N/A,TRUE,"Conts";#N/A,#N/A,TRUE,"VOS";#N/A,#N/A,TRUE,"Warrington";#N/A,#N/A,TRUE,"Widnes"}</definedName>
    <definedName name="ghsdhth_2" localSheetId="3" hidden="1">{#N/A,#N/A,TRUE,"Cover";#N/A,#N/A,TRUE,"Conts";#N/A,#N/A,TRUE,"VOS";#N/A,#N/A,TRUE,"Warrington";#N/A,#N/A,TRUE,"Widnes"}</definedName>
    <definedName name="ghsdhth_2" localSheetId="5" hidden="1">{#N/A,#N/A,TRUE,"Cover";#N/A,#N/A,TRUE,"Conts";#N/A,#N/A,TRUE,"VOS";#N/A,#N/A,TRUE,"Warrington";#N/A,#N/A,TRUE,"Widnes"}</definedName>
    <definedName name="ghsdhth_2" hidden="1">{#N/A,#N/A,TRUE,"Cover";#N/A,#N/A,TRUE,"Conts";#N/A,#N/A,TRUE,"VOS";#N/A,#N/A,TRUE,"Warrington";#N/A,#N/A,TRUE,"Widnes"}</definedName>
    <definedName name="ghsdhth_3" localSheetId="3" hidden="1">{#N/A,#N/A,TRUE,"Cover";#N/A,#N/A,TRUE,"Conts";#N/A,#N/A,TRUE,"VOS";#N/A,#N/A,TRUE,"Warrington";#N/A,#N/A,TRUE,"Widnes"}</definedName>
    <definedName name="ghsdhth_3" localSheetId="5" hidden="1">{#N/A,#N/A,TRUE,"Cover";#N/A,#N/A,TRUE,"Conts";#N/A,#N/A,TRUE,"VOS";#N/A,#N/A,TRUE,"Warrington";#N/A,#N/A,TRUE,"Widnes"}</definedName>
    <definedName name="ghsdhth_3" hidden="1">{#N/A,#N/A,TRUE,"Cover";#N/A,#N/A,TRUE,"Conts";#N/A,#N/A,TRUE,"VOS";#N/A,#N/A,TRUE,"Warrington";#N/A,#N/A,TRUE,"Widnes"}</definedName>
    <definedName name="ghsdhth_4" localSheetId="3" hidden="1">{#N/A,#N/A,TRUE,"Cover";#N/A,#N/A,TRUE,"Conts";#N/A,#N/A,TRUE,"VOS";#N/A,#N/A,TRUE,"Warrington";#N/A,#N/A,TRUE,"Widnes"}</definedName>
    <definedName name="ghsdhth_4" localSheetId="5" hidden="1">{#N/A,#N/A,TRUE,"Cover";#N/A,#N/A,TRUE,"Conts";#N/A,#N/A,TRUE,"VOS";#N/A,#N/A,TRUE,"Warrington";#N/A,#N/A,TRUE,"Widnes"}</definedName>
    <definedName name="ghsdhth_4" hidden="1">{#N/A,#N/A,TRUE,"Cover";#N/A,#N/A,TRUE,"Conts";#N/A,#N/A,TRUE,"VOS";#N/A,#N/A,TRUE,"Warrington";#N/A,#N/A,TRUE,"Widnes"}</definedName>
    <definedName name="ghsdhth_5" localSheetId="3" hidden="1">{#N/A,#N/A,TRUE,"Cover";#N/A,#N/A,TRUE,"Conts";#N/A,#N/A,TRUE,"VOS";#N/A,#N/A,TRUE,"Warrington";#N/A,#N/A,TRUE,"Widnes"}</definedName>
    <definedName name="ghsdhth_5" localSheetId="5" hidden="1">{#N/A,#N/A,TRUE,"Cover";#N/A,#N/A,TRUE,"Conts";#N/A,#N/A,TRUE,"VOS";#N/A,#N/A,TRUE,"Warrington";#N/A,#N/A,TRUE,"Widnes"}</definedName>
    <definedName name="ghsdhth_5" hidden="1">{#N/A,#N/A,TRUE,"Cover";#N/A,#N/A,TRUE,"Conts";#N/A,#N/A,TRUE,"VOS";#N/A,#N/A,TRUE,"Warrington";#N/A,#N/A,TRUE,"Widnes"}</definedName>
    <definedName name="ghsg" localSheetId="8" hidden="1">{#N/A,#N/A,TRUE,"Cover";#N/A,#N/A,TRUE,"Conts";#N/A,#N/A,TRUE,"VOS";#N/A,#N/A,TRUE,"Warrington";#N/A,#N/A,TRUE,"Widnes"}</definedName>
    <definedName name="ghsg" localSheetId="3" hidden="1">{#N/A,#N/A,TRUE,"Cover";#N/A,#N/A,TRUE,"Conts";#N/A,#N/A,TRUE,"VOS";#N/A,#N/A,TRUE,"Warrington";#N/A,#N/A,TRUE,"Widnes"}</definedName>
    <definedName name="ghsg" localSheetId="5" hidden="1">{#N/A,#N/A,TRUE,"Cover";#N/A,#N/A,TRUE,"Conts";#N/A,#N/A,TRUE,"VOS";#N/A,#N/A,TRUE,"Warrington";#N/A,#N/A,TRUE,"Widnes"}</definedName>
    <definedName name="ghsg" localSheetId="10" hidden="1">{#N/A,#N/A,TRUE,"Cover";#N/A,#N/A,TRUE,"Conts";#N/A,#N/A,TRUE,"VOS";#N/A,#N/A,TRUE,"Warrington";#N/A,#N/A,TRUE,"Widnes"}</definedName>
    <definedName name="ghsg" hidden="1">{#N/A,#N/A,TRUE,"Cover";#N/A,#N/A,TRUE,"Conts";#N/A,#N/A,TRUE,"VOS";#N/A,#N/A,TRUE,"Warrington";#N/A,#N/A,TRUE,"Widnes"}</definedName>
    <definedName name="ghsg_2" localSheetId="3" hidden="1">{#N/A,#N/A,TRUE,"Cover";#N/A,#N/A,TRUE,"Conts";#N/A,#N/A,TRUE,"VOS";#N/A,#N/A,TRUE,"Warrington";#N/A,#N/A,TRUE,"Widnes"}</definedName>
    <definedName name="ghsg_2" localSheetId="5" hidden="1">{#N/A,#N/A,TRUE,"Cover";#N/A,#N/A,TRUE,"Conts";#N/A,#N/A,TRUE,"VOS";#N/A,#N/A,TRUE,"Warrington";#N/A,#N/A,TRUE,"Widnes"}</definedName>
    <definedName name="ghsg_2" hidden="1">{#N/A,#N/A,TRUE,"Cover";#N/A,#N/A,TRUE,"Conts";#N/A,#N/A,TRUE,"VOS";#N/A,#N/A,TRUE,"Warrington";#N/A,#N/A,TRUE,"Widnes"}</definedName>
    <definedName name="ghsg_3" localSheetId="3" hidden="1">{#N/A,#N/A,TRUE,"Cover";#N/A,#N/A,TRUE,"Conts";#N/A,#N/A,TRUE,"VOS";#N/A,#N/A,TRUE,"Warrington";#N/A,#N/A,TRUE,"Widnes"}</definedName>
    <definedName name="ghsg_3" localSheetId="5" hidden="1">{#N/A,#N/A,TRUE,"Cover";#N/A,#N/A,TRUE,"Conts";#N/A,#N/A,TRUE,"VOS";#N/A,#N/A,TRUE,"Warrington";#N/A,#N/A,TRUE,"Widnes"}</definedName>
    <definedName name="ghsg_3" hidden="1">{#N/A,#N/A,TRUE,"Cover";#N/A,#N/A,TRUE,"Conts";#N/A,#N/A,TRUE,"VOS";#N/A,#N/A,TRUE,"Warrington";#N/A,#N/A,TRUE,"Widnes"}</definedName>
    <definedName name="ghsg_4" localSheetId="3" hidden="1">{#N/A,#N/A,TRUE,"Cover";#N/A,#N/A,TRUE,"Conts";#N/A,#N/A,TRUE,"VOS";#N/A,#N/A,TRUE,"Warrington";#N/A,#N/A,TRUE,"Widnes"}</definedName>
    <definedName name="ghsg_4" localSheetId="5" hidden="1">{#N/A,#N/A,TRUE,"Cover";#N/A,#N/A,TRUE,"Conts";#N/A,#N/A,TRUE,"VOS";#N/A,#N/A,TRUE,"Warrington";#N/A,#N/A,TRUE,"Widnes"}</definedName>
    <definedName name="ghsg_4" hidden="1">{#N/A,#N/A,TRUE,"Cover";#N/A,#N/A,TRUE,"Conts";#N/A,#N/A,TRUE,"VOS";#N/A,#N/A,TRUE,"Warrington";#N/A,#N/A,TRUE,"Widnes"}</definedName>
    <definedName name="ghsg_5" localSheetId="3" hidden="1">{#N/A,#N/A,TRUE,"Cover";#N/A,#N/A,TRUE,"Conts";#N/A,#N/A,TRUE,"VOS";#N/A,#N/A,TRUE,"Warrington";#N/A,#N/A,TRUE,"Widnes"}</definedName>
    <definedName name="ghsg_5" localSheetId="5" hidden="1">{#N/A,#N/A,TRUE,"Cover";#N/A,#N/A,TRUE,"Conts";#N/A,#N/A,TRUE,"VOS";#N/A,#N/A,TRUE,"Warrington";#N/A,#N/A,TRUE,"Widnes"}</definedName>
    <definedName name="ghsg_5" hidden="1">{#N/A,#N/A,TRUE,"Cover";#N/A,#N/A,TRUE,"Conts";#N/A,#N/A,TRUE,"VOS";#N/A,#N/A,TRUE,"Warrington";#N/A,#N/A,TRUE,"Widnes"}</definedName>
    <definedName name="gia">[169]Harewood!#REF!</definedName>
    <definedName name="giaca">'[196]dg-VTu'!$C$6:$E$67</definedName>
    <definedName name="GIFA" localSheetId="5">#REF!</definedName>
    <definedName name="GIFA">#REF!</definedName>
    <definedName name="GIFA2" localSheetId="8">#REF!</definedName>
    <definedName name="GIFA2" localSheetId="5">#REF!</definedName>
    <definedName name="GIFA2" localSheetId="10">#REF!</definedName>
    <definedName name="GIFA2">#REF!</definedName>
    <definedName name="Giocong" localSheetId="8">#REF!</definedName>
    <definedName name="Giocong" localSheetId="10">#REF!</definedName>
    <definedName name="Giocong">#REF!</definedName>
    <definedName name="GIP" localSheetId="8">#REF!</definedName>
    <definedName name="GIP" localSheetId="10">#REF!</definedName>
    <definedName name="GIP">#REF!</definedName>
    <definedName name="GIUG">#N/A</definedName>
    <definedName name="gj">#REF!</definedName>
    <definedName name="gjahgkj" localSheetId="8" hidden="1">{#N/A,#N/A,TRUE,"Cover";#N/A,#N/A,TRUE,"Conts";#N/A,#N/A,TRUE,"VOS";#N/A,#N/A,TRUE,"Warrington";#N/A,#N/A,TRUE,"Widnes"}</definedName>
    <definedName name="gjahgkj" localSheetId="3" hidden="1">{#N/A,#N/A,TRUE,"Cover";#N/A,#N/A,TRUE,"Conts";#N/A,#N/A,TRUE,"VOS";#N/A,#N/A,TRUE,"Warrington";#N/A,#N/A,TRUE,"Widnes"}</definedName>
    <definedName name="gjahgkj" localSheetId="5" hidden="1">{#N/A,#N/A,TRUE,"Cover";#N/A,#N/A,TRUE,"Conts";#N/A,#N/A,TRUE,"VOS";#N/A,#N/A,TRUE,"Warrington";#N/A,#N/A,TRUE,"Widnes"}</definedName>
    <definedName name="gjahgkj" localSheetId="10" hidden="1">{#N/A,#N/A,TRUE,"Cover";#N/A,#N/A,TRUE,"Conts";#N/A,#N/A,TRUE,"VOS";#N/A,#N/A,TRUE,"Warrington";#N/A,#N/A,TRUE,"Widnes"}</definedName>
    <definedName name="gjahgkj" hidden="1">{#N/A,#N/A,TRUE,"Cover";#N/A,#N/A,TRUE,"Conts";#N/A,#N/A,TRUE,"VOS";#N/A,#N/A,TRUE,"Warrington";#N/A,#N/A,TRUE,"Widnes"}</definedName>
    <definedName name="gjahgkj_2" localSheetId="3" hidden="1">{#N/A,#N/A,TRUE,"Cover";#N/A,#N/A,TRUE,"Conts";#N/A,#N/A,TRUE,"VOS";#N/A,#N/A,TRUE,"Warrington";#N/A,#N/A,TRUE,"Widnes"}</definedName>
    <definedName name="gjahgkj_2" localSheetId="5" hidden="1">{#N/A,#N/A,TRUE,"Cover";#N/A,#N/A,TRUE,"Conts";#N/A,#N/A,TRUE,"VOS";#N/A,#N/A,TRUE,"Warrington";#N/A,#N/A,TRUE,"Widnes"}</definedName>
    <definedName name="gjahgkj_2" hidden="1">{#N/A,#N/A,TRUE,"Cover";#N/A,#N/A,TRUE,"Conts";#N/A,#N/A,TRUE,"VOS";#N/A,#N/A,TRUE,"Warrington";#N/A,#N/A,TRUE,"Widnes"}</definedName>
    <definedName name="gjahgkj_3" localSheetId="3" hidden="1">{#N/A,#N/A,TRUE,"Cover";#N/A,#N/A,TRUE,"Conts";#N/A,#N/A,TRUE,"VOS";#N/A,#N/A,TRUE,"Warrington";#N/A,#N/A,TRUE,"Widnes"}</definedName>
    <definedName name="gjahgkj_3" localSheetId="5" hidden="1">{#N/A,#N/A,TRUE,"Cover";#N/A,#N/A,TRUE,"Conts";#N/A,#N/A,TRUE,"VOS";#N/A,#N/A,TRUE,"Warrington";#N/A,#N/A,TRUE,"Widnes"}</definedName>
    <definedName name="gjahgkj_3" hidden="1">{#N/A,#N/A,TRUE,"Cover";#N/A,#N/A,TRUE,"Conts";#N/A,#N/A,TRUE,"VOS";#N/A,#N/A,TRUE,"Warrington";#N/A,#N/A,TRUE,"Widnes"}</definedName>
    <definedName name="gjahgkj_4" localSheetId="3" hidden="1">{#N/A,#N/A,TRUE,"Cover";#N/A,#N/A,TRUE,"Conts";#N/A,#N/A,TRUE,"VOS";#N/A,#N/A,TRUE,"Warrington";#N/A,#N/A,TRUE,"Widnes"}</definedName>
    <definedName name="gjahgkj_4" localSheetId="5" hidden="1">{#N/A,#N/A,TRUE,"Cover";#N/A,#N/A,TRUE,"Conts";#N/A,#N/A,TRUE,"VOS";#N/A,#N/A,TRUE,"Warrington";#N/A,#N/A,TRUE,"Widnes"}</definedName>
    <definedName name="gjahgkj_4" hidden="1">{#N/A,#N/A,TRUE,"Cover";#N/A,#N/A,TRUE,"Conts";#N/A,#N/A,TRUE,"VOS";#N/A,#N/A,TRUE,"Warrington";#N/A,#N/A,TRUE,"Widnes"}</definedName>
    <definedName name="gjahgkj_5" localSheetId="3" hidden="1">{#N/A,#N/A,TRUE,"Cover";#N/A,#N/A,TRUE,"Conts";#N/A,#N/A,TRUE,"VOS";#N/A,#N/A,TRUE,"Warrington";#N/A,#N/A,TRUE,"Widnes"}</definedName>
    <definedName name="gjahgkj_5" localSheetId="5" hidden="1">{#N/A,#N/A,TRUE,"Cover";#N/A,#N/A,TRUE,"Conts";#N/A,#N/A,TRUE,"VOS";#N/A,#N/A,TRUE,"Warrington";#N/A,#N/A,TRUE,"Widnes"}</definedName>
    <definedName name="gjahgkj_5" hidden="1">{#N/A,#N/A,TRUE,"Cover";#N/A,#N/A,TRUE,"Conts";#N/A,#N/A,TRUE,"VOS";#N/A,#N/A,TRUE,"Warrington";#N/A,#N/A,TRUE,"Widnes"}</definedName>
    <definedName name="gjkkl" localSheetId="8" hidden="1">{#N/A,#N/A,TRUE,"Cover";#N/A,#N/A,TRUE,"Conts";#N/A,#N/A,TRUE,"VOS";#N/A,#N/A,TRUE,"Warrington";#N/A,#N/A,TRUE,"Widnes"}</definedName>
    <definedName name="gjkkl" localSheetId="3" hidden="1">{#N/A,#N/A,TRUE,"Cover";#N/A,#N/A,TRUE,"Conts";#N/A,#N/A,TRUE,"VOS";#N/A,#N/A,TRUE,"Warrington";#N/A,#N/A,TRUE,"Widnes"}</definedName>
    <definedName name="gjkkl" localSheetId="5" hidden="1">{#N/A,#N/A,TRUE,"Cover";#N/A,#N/A,TRUE,"Conts";#N/A,#N/A,TRUE,"VOS";#N/A,#N/A,TRUE,"Warrington";#N/A,#N/A,TRUE,"Widnes"}</definedName>
    <definedName name="gjkkl" localSheetId="10" hidden="1">{#N/A,#N/A,TRUE,"Cover";#N/A,#N/A,TRUE,"Conts";#N/A,#N/A,TRUE,"VOS";#N/A,#N/A,TRUE,"Warrington";#N/A,#N/A,TRUE,"Widnes"}</definedName>
    <definedName name="gjkkl" hidden="1">{#N/A,#N/A,TRUE,"Cover";#N/A,#N/A,TRUE,"Conts";#N/A,#N/A,TRUE,"VOS";#N/A,#N/A,TRUE,"Warrington";#N/A,#N/A,TRUE,"Widnes"}</definedName>
    <definedName name="gjkkl_2" localSheetId="3" hidden="1">{#N/A,#N/A,TRUE,"Cover";#N/A,#N/A,TRUE,"Conts";#N/A,#N/A,TRUE,"VOS";#N/A,#N/A,TRUE,"Warrington";#N/A,#N/A,TRUE,"Widnes"}</definedName>
    <definedName name="gjkkl_2" localSheetId="5" hidden="1">{#N/A,#N/A,TRUE,"Cover";#N/A,#N/A,TRUE,"Conts";#N/A,#N/A,TRUE,"VOS";#N/A,#N/A,TRUE,"Warrington";#N/A,#N/A,TRUE,"Widnes"}</definedName>
    <definedName name="gjkkl_2" hidden="1">{#N/A,#N/A,TRUE,"Cover";#N/A,#N/A,TRUE,"Conts";#N/A,#N/A,TRUE,"VOS";#N/A,#N/A,TRUE,"Warrington";#N/A,#N/A,TRUE,"Widnes"}</definedName>
    <definedName name="gjkkl_3" localSheetId="3" hidden="1">{#N/A,#N/A,TRUE,"Cover";#N/A,#N/A,TRUE,"Conts";#N/A,#N/A,TRUE,"VOS";#N/A,#N/A,TRUE,"Warrington";#N/A,#N/A,TRUE,"Widnes"}</definedName>
    <definedName name="gjkkl_3" localSheetId="5" hidden="1">{#N/A,#N/A,TRUE,"Cover";#N/A,#N/A,TRUE,"Conts";#N/A,#N/A,TRUE,"VOS";#N/A,#N/A,TRUE,"Warrington";#N/A,#N/A,TRUE,"Widnes"}</definedName>
    <definedName name="gjkkl_3" hidden="1">{#N/A,#N/A,TRUE,"Cover";#N/A,#N/A,TRUE,"Conts";#N/A,#N/A,TRUE,"VOS";#N/A,#N/A,TRUE,"Warrington";#N/A,#N/A,TRUE,"Widnes"}</definedName>
    <definedName name="gjkkl_4" localSheetId="3" hidden="1">{#N/A,#N/A,TRUE,"Cover";#N/A,#N/A,TRUE,"Conts";#N/A,#N/A,TRUE,"VOS";#N/A,#N/A,TRUE,"Warrington";#N/A,#N/A,TRUE,"Widnes"}</definedName>
    <definedName name="gjkkl_4" localSheetId="5" hidden="1">{#N/A,#N/A,TRUE,"Cover";#N/A,#N/A,TRUE,"Conts";#N/A,#N/A,TRUE,"VOS";#N/A,#N/A,TRUE,"Warrington";#N/A,#N/A,TRUE,"Widnes"}</definedName>
    <definedName name="gjkkl_4" hidden="1">{#N/A,#N/A,TRUE,"Cover";#N/A,#N/A,TRUE,"Conts";#N/A,#N/A,TRUE,"VOS";#N/A,#N/A,TRUE,"Warrington";#N/A,#N/A,TRUE,"Widnes"}</definedName>
    <definedName name="gjkkl_5" localSheetId="3" hidden="1">{#N/A,#N/A,TRUE,"Cover";#N/A,#N/A,TRUE,"Conts";#N/A,#N/A,TRUE,"VOS";#N/A,#N/A,TRUE,"Warrington";#N/A,#N/A,TRUE,"Widnes"}</definedName>
    <definedName name="gjkkl_5" localSheetId="5" hidden="1">{#N/A,#N/A,TRUE,"Cover";#N/A,#N/A,TRUE,"Conts";#N/A,#N/A,TRUE,"VOS";#N/A,#N/A,TRUE,"Warrington";#N/A,#N/A,TRUE,"Widnes"}</definedName>
    <definedName name="gjkkl_5" hidden="1">{#N/A,#N/A,TRUE,"Cover";#N/A,#N/A,TRUE,"Conts";#N/A,#N/A,TRUE,"VOS";#N/A,#N/A,TRUE,"Warrington";#N/A,#N/A,TRUE,"Widnes"}</definedName>
    <definedName name="GL" localSheetId="8">#REF!</definedName>
    <definedName name="GL" localSheetId="10">#REF!</definedName>
    <definedName name="GL">#REF!</definedName>
    <definedName name="GLAND" localSheetId="8">#REF!</definedName>
    <definedName name="GLAND" localSheetId="10">#REF!</definedName>
    <definedName name="GLAND">#REF!</definedName>
    <definedName name="glas_stud">#REF!</definedName>
    <definedName name="Glasblk1" localSheetId="5">[57]Measurements!#REF!</definedName>
    <definedName name="Glasblk1">[57]Measurements!#REF!</definedName>
    <definedName name="Glass" localSheetId="5">[57]Measurements!#REF!</definedName>
    <definedName name="Glass">[57]Measurements!#REF!</definedName>
    <definedName name="glass_shelf" localSheetId="5">[57]Measurements!#REF!</definedName>
    <definedName name="glass_shelf">[57]Measurements!#REF!</definedName>
    <definedName name="GlazCanted_Wall" localSheetId="5">#REF!</definedName>
    <definedName name="GlazCanted_Wall">#REF!</definedName>
    <definedName name="Glaze_Clrd">'[57]ACAD Finishes'!$D$19</definedName>
    <definedName name="GLAZING" localSheetId="8">#REF!</definedName>
    <definedName name="Glazing" localSheetId="5">'[79]Ra  stair'!#REF!</definedName>
    <definedName name="GLAZING" localSheetId="10">#REF!</definedName>
    <definedName name="Glazing">'[79]Ra  stair'!#REF!</definedName>
    <definedName name="glbalu">[197]Balustrade!$E$50</definedName>
    <definedName name="gld" localSheetId="5">#REF!</definedName>
    <definedName name="gld">#REF!</definedName>
    <definedName name="GLevel" localSheetId="8">#REF!</definedName>
    <definedName name="GLevel" localSheetId="5">#REF!</definedName>
    <definedName name="GLevel" localSheetId="10">#REF!</definedName>
    <definedName name="GLevel">#REF!</definedName>
    <definedName name="globale_marge" localSheetId="8">#REF!</definedName>
    <definedName name="globale_marge" localSheetId="10">#REF!</definedName>
    <definedName name="globale_marge">#REF!</definedName>
    <definedName name="globe" localSheetId="8">#REF!</definedName>
    <definedName name="globe" localSheetId="10">#REF!</definedName>
    <definedName name="globe">#REF!</definedName>
    <definedName name="globref">INDIRECT("rc",FALSE)</definedName>
    <definedName name="GLs" localSheetId="8">#REF!</definedName>
    <definedName name="GLs" localSheetId="10">#REF!</definedName>
    <definedName name="GLs">#REF!</definedName>
    <definedName name="glzsld" localSheetId="5">[57]Measurements!#REF!</definedName>
    <definedName name="glzsld">[57]Measurements!#REF!</definedName>
    <definedName name="GM">'[55]Raw Data'!$AI$201:$AI$260</definedName>
    <definedName name="GMAmount" localSheetId="5">#REF!</definedName>
    <definedName name="GMAmount">#REF!</definedName>
    <definedName name="GMAmount_4" localSheetId="5">#REF!</definedName>
    <definedName name="GMAmount_4">#REF!</definedName>
    <definedName name="GMAmount_4_1" localSheetId="5">#REF!</definedName>
    <definedName name="GMAmount_4_1">#REF!</definedName>
    <definedName name="GMAmount_6">#REF!</definedName>
    <definedName name="gmh">#REF!</definedName>
    <definedName name="gmhcc">#REF!</definedName>
    <definedName name="gmhhv">#REF!</definedName>
    <definedName name="gmhlv">#REF!</definedName>
    <definedName name="gmhmv">#REF!</definedName>
    <definedName name="GMM">'[29]col-reinft1'!#REF!</definedName>
    <definedName name="GMPercent" localSheetId="5">#REF!</definedName>
    <definedName name="GMPercent">#REF!</definedName>
    <definedName name="GMPercent_4" localSheetId="5">#REF!</definedName>
    <definedName name="GMPercent_4">#REF!</definedName>
    <definedName name="GMPercent_4_1" localSheetId="5">#REF!</definedName>
    <definedName name="GMPercent_4_1">#REF!</definedName>
    <definedName name="GMPercent_6">#REF!</definedName>
    <definedName name="GONGGA" localSheetId="8">#REF!</definedName>
    <definedName name="GONGGA" localSheetId="10">#REF!</definedName>
    <definedName name="GONGGA">#REF!</definedName>
    <definedName name="GONGJANG" localSheetId="8">#REF!</definedName>
    <definedName name="GONGJANG" localSheetId="10">#REF!</definedName>
    <definedName name="GONGJANG">#REF!</definedName>
    <definedName name="gound_rent" localSheetId="8">#REF!</definedName>
    <definedName name="gound_rent" localSheetId="10">#REF!</definedName>
    <definedName name="gound_rent">#REF!</definedName>
    <definedName name="grancounter" localSheetId="5">[57]Measurements!#REF!</definedName>
    <definedName name="grancounter">[57]Measurements!#REF!</definedName>
    <definedName name="GrandSuiteArea" localSheetId="5">#REF!</definedName>
    <definedName name="GrandSuiteArea">#REF!</definedName>
    <definedName name="GrandSuitePerimeter" localSheetId="5">#REF!</definedName>
    <definedName name="GrandSuitePerimeter">#REF!</definedName>
    <definedName name="granfloor">[57]Flooring!$R$98</definedName>
    <definedName name="Granite">[107]BOQ!$C$424</definedName>
    <definedName name="Granitewall" localSheetId="5">[57]Measurements!#REF!</definedName>
    <definedName name="Granitewall">[57]Measurements!#REF!</definedName>
    <definedName name="Green">'[55]Raw Data'!$C$24:$D$25</definedName>
    <definedName name="grey11" localSheetId="5">#REF!</definedName>
    <definedName name="grey11">#REF!</definedName>
    <definedName name="grey13" localSheetId="5">#REF!</definedName>
    <definedName name="grey13">#REF!</definedName>
    <definedName name="grey16" localSheetId="5">#REF!</definedName>
    <definedName name="grey16">#REF!</definedName>
    <definedName name="grey19">#REF!</definedName>
    <definedName name="grey20">#REF!</definedName>
    <definedName name="grey23">#REF!</definedName>
    <definedName name="grey25">#REF!</definedName>
    <definedName name="grey29">#REF!</definedName>
    <definedName name="grey32">#REF!</definedName>
    <definedName name="grey36">#REF!</definedName>
    <definedName name="grey40">#REF!</definedName>
    <definedName name="grey48">#REF!</definedName>
    <definedName name="grey50">#REF!</definedName>
    <definedName name="GRID" localSheetId="5">[197]AJMBlkWorks!#REF!</definedName>
    <definedName name="GRID">[197]AJMBlkWorks!#REF!</definedName>
    <definedName name="GRIDCEIL">[57]Ceilings!$E$100</definedName>
    <definedName name="Grosvenor_finance_rate">'[87]Financing Assumptions'!$B$10</definedName>
    <definedName name="GROUND_WIRE" localSheetId="8">#REF!</definedName>
    <definedName name="GROUND_WIRE" localSheetId="5">#REF!</definedName>
    <definedName name="GROUND_WIRE" localSheetId="10">#REF!</definedName>
    <definedName name="GROUND_WIRE">#REF!</definedName>
    <definedName name="GROUNDING" localSheetId="8">#REF!</definedName>
    <definedName name="GROUNDING" localSheetId="10">#REF!</definedName>
    <definedName name="GROUNDING">#REF!</definedName>
    <definedName name="group">#REF!</definedName>
    <definedName name="group02">#REF!</definedName>
    <definedName name="group03">#REF!</definedName>
    <definedName name="group04">#REF!</definedName>
    <definedName name="group08b">#REF!</definedName>
    <definedName name="Group1" localSheetId="8">#REF!</definedName>
    <definedName name="Group1" localSheetId="10">#REF!</definedName>
    <definedName name="Group1">#REF!</definedName>
    <definedName name="group11">#REF!</definedName>
    <definedName name="group13">#REF!</definedName>
    <definedName name="group14">#REF!</definedName>
    <definedName name="group15">#REF!</definedName>
    <definedName name="group16">#REF!</definedName>
    <definedName name="Group2" localSheetId="8">#REF!</definedName>
    <definedName name="Group2" localSheetId="10">#REF!</definedName>
    <definedName name="Group2">#REF!</definedName>
    <definedName name="Group3">#REF!</definedName>
    <definedName name="Group4">#REF!</definedName>
    <definedName name="GroutedRiprap" localSheetId="8">#REF!</definedName>
    <definedName name="GroutedRiprap" localSheetId="10">#REF!</definedName>
    <definedName name="GroutedRiprap">#REF!</definedName>
    <definedName name="GS" localSheetId="8">#REF!</definedName>
    <definedName name="GS" localSheetId="10">#REF!</definedName>
    <definedName name="gs">#REF!</definedName>
    <definedName name="GSB_150" localSheetId="8">#REF!</definedName>
    <definedName name="GSB_150" localSheetId="10">#REF!</definedName>
    <definedName name="GSB_150">#REF!</definedName>
    <definedName name="GSB_200" localSheetId="8">#REF!</definedName>
    <definedName name="GSB_200" localSheetId="10">#REF!</definedName>
    <definedName name="GSB_200">#REF!</definedName>
    <definedName name="GSDFSDF">#REF!</definedName>
    <definedName name="gsf" localSheetId="8">#REF!</definedName>
    <definedName name="gsf" localSheetId="10">#REF!</definedName>
    <definedName name="gsf">#REF!</definedName>
    <definedName name="GSG_200" localSheetId="8">#REF!</definedName>
    <definedName name="GSG_200" localSheetId="10">#REF!</definedName>
    <definedName name="GSG_200">#REF!</definedName>
    <definedName name="GSG_300" localSheetId="8">#REF!</definedName>
    <definedName name="GSG_300" localSheetId="10">#REF!</definedName>
    <definedName name="GSG_300">#REF!</definedName>
    <definedName name="gsktxd" localSheetId="4">[148]!gsktxd</definedName>
    <definedName name="gsktxd" localSheetId="8">[148]!gsktxd</definedName>
    <definedName name="gsktxd" localSheetId="6">[148]!gsktxd</definedName>
    <definedName name="gsktxd">[148]!gsktxd</definedName>
    <definedName name="gsm" localSheetId="8">#REF!</definedName>
    <definedName name="gsm" localSheetId="5">#REF!</definedName>
    <definedName name="gsm" localSheetId="10">#REF!</definedName>
    <definedName name="gsm">#REF!</definedName>
    <definedName name="GT_ELECT" localSheetId="8">#REF!</definedName>
    <definedName name="GT_ELECT" localSheetId="10">#REF!</definedName>
    <definedName name="GT_ELECT">#REF!</definedName>
    <definedName name="gtft" localSheetId="5">[79]Detail!#REF!</definedName>
    <definedName name="gtft">[79]Detail!#REF!</definedName>
    <definedName name="GTOT" localSheetId="5">#REF!</definedName>
    <definedName name="GTOT">#REF!</definedName>
    <definedName name="GTOT___0" localSheetId="5">#REF!</definedName>
    <definedName name="GTOT___0">#REF!</definedName>
    <definedName name="GTOT___0___0">"$#REF!.$#REF!$#REF!"</definedName>
    <definedName name="GTOT___0___3">"$#REF!.$#REF!$#REF!"</definedName>
    <definedName name="GTOT___0___4">"$#REF!.$#REF!$#REF!"</definedName>
    <definedName name="GTOT___2" localSheetId="5">#REF!</definedName>
    <definedName name="GTOT___2">#REF!</definedName>
    <definedName name="GTOT___2___0">"$#REF!.$#REF!$#REF!"</definedName>
    <definedName name="GTOT___2___3">"$#REF!.$#REF!$#REF!"</definedName>
    <definedName name="GTOT___3" localSheetId="5">#REF!</definedName>
    <definedName name="GTOT___3">#REF!</definedName>
    <definedName name="GTOT___3___0">"$#REF!.$#REF!$#REF!"</definedName>
    <definedName name="GTOT___3___3">"$#REF!.$#REF!$#REF!"</definedName>
    <definedName name="GTOT___3___4">"$#REF!.$#REF!$#REF!"</definedName>
    <definedName name="GTOT___4" localSheetId="5">#REF!</definedName>
    <definedName name="GTOT___4">#REF!</definedName>
    <definedName name="GTOT___4___0">"$#REF!.$#REF!$#REF!"</definedName>
    <definedName name="GTOT___4___3">"$#REF!.$#REF!$#REF!"</definedName>
    <definedName name="GTOT___7">"$#REF!.$#REF!$#REF!"</definedName>
    <definedName name="gtrghr" localSheetId="8" hidden="1">{#N/A,#N/A,TRUE,"Cover";#N/A,#N/A,TRUE,"Conts";#N/A,#N/A,TRUE,"VOS";#N/A,#N/A,TRUE,"Warrington";#N/A,#N/A,TRUE,"Widnes"}</definedName>
    <definedName name="gtrghr" localSheetId="3" hidden="1">{#N/A,#N/A,TRUE,"Cover";#N/A,#N/A,TRUE,"Conts";#N/A,#N/A,TRUE,"VOS";#N/A,#N/A,TRUE,"Warrington";#N/A,#N/A,TRUE,"Widnes"}</definedName>
    <definedName name="gtrghr" localSheetId="5" hidden="1">{#N/A,#N/A,TRUE,"Cover";#N/A,#N/A,TRUE,"Conts";#N/A,#N/A,TRUE,"VOS";#N/A,#N/A,TRUE,"Warrington";#N/A,#N/A,TRUE,"Widnes"}</definedName>
    <definedName name="gtrghr" localSheetId="10" hidden="1">{#N/A,#N/A,TRUE,"Cover";#N/A,#N/A,TRUE,"Conts";#N/A,#N/A,TRUE,"VOS";#N/A,#N/A,TRUE,"Warrington";#N/A,#N/A,TRUE,"Widnes"}</definedName>
    <definedName name="gtrghr" hidden="1">{#N/A,#N/A,TRUE,"Cover";#N/A,#N/A,TRUE,"Conts";#N/A,#N/A,TRUE,"VOS";#N/A,#N/A,TRUE,"Warrington";#N/A,#N/A,TRUE,"Widnes"}</definedName>
    <definedName name="gtrghr_2" localSheetId="3" hidden="1">{#N/A,#N/A,TRUE,"Cover";#N/A,#N/A,TRUE,"Conts";#N/A,#N/A,TRUE,"VOS";#N/A,#N/A,TRUE,"Warrington";#N/A,#N/A,TRUE,"Widnes"}</definedName>
    <definedName name="gtrghr_2" localSheetId="5" hidden="1">{#N/A,#N/A,TRUE,"Cover";#N/A,#N/A,TRUE,"Conts";#N/A,#N/A,TRUE,"VOS";#N/A,#N/A,TRUE,"Warrington";#N/A,#N/A,TRUE,"Widnes"}</definedName>
    <definedName name="gtrghr_2" hidden="1">{#N/A,#N/A,TRUE,"Cover";#N/A,#N/A,TRUE,"Conts";#N/A,#N/A,TRUE,"VOS";#N/A,#N/A,TRUE,"Warrington";#N/A,#N/A,TRUE,"Widnes"}</definedName>
    <definedName name="gtrghr_3" localSheetId="3" hidden="1">{#N/A,#N/A,TRUE,"Cover";#N/A,#N/A,TRUE,"Conts";#N/A,#N/A,TRUE,"VOS";#N/A,#N/A,TRUE,"Warrington";#N/A,#N/A,TRUE,"Widnes"}</definedName>
    <definedName name="gtrghr_3" localSheetId="5" hidden="1">{#N/A,#N/A,TRUE,"Cover";#N/A,#N/A,TRUE,"Conts";#N/A,#N/A,TRUE,"VOS";#N/A,#N/A,TRUE,"Warrington";#N/A,#N/A,TRUE,"Widnes"}</definedName>
    <definedName name="gtrghr_3" hidden="1">{#N/A,#N/A,TRUE,"Cover";#N/A,#N/A,TRUE,"Conts";#N/A,#N/A,TRUE,"VOS";#N/A,#N/A,TRUE,"Warrington";#N/A,#N/A,TRUE,"Widnes"}</definedName>
    <definedName name="gtrghr_4" localSheetId="3" hidden="1">{#N/A,#N/A,TRUE,"Cover";#N/A,#N/A,TRUE,"Conts";#N/A,#N/A,TRUE,"VOS";#N/A,#N/A,TRUE,"Warrington";#N/A,#N/A,TRUE,"Widnes"}</definedName>
    <definedName name="gtrghr_4" localSheetId="5" hidden="1">{#N/A,#N/A,TRUE,"Cover";#N/A,#N/A,TRUE,"Conts";#N/A,#N/A,TRUE,"VOS";#N/A,#N/A,TRUE,"Warrington";#N/A,#N/A,TRUE,"Widnes"}</definedName>
    <definedName name="gtrghr_4" hidden="1">{#N/A,#N/A,TRUE,"Cover";#N/A,#N/A,TRUE,"Conts";#N/A,#N/A,TRUE,"VOS";#N/A,#N/A,TRUE,"Warrington";#N/A,#N/A,TRUE,"Widnes"}</definedName>
    <definedName name="gtrghr_5" localSheetId="3" hidden="1">{#N/A,#N/A,TRUE,"Cover";#N/A,#N/A,TRUE,"Conts";#N/A,#N/A,TRUE,"VOS";#N/A,#N/A,TRUE,"Warrington";#N/A,#N/A,TRUE,"Widnes"}</definedName>
    <definedName name="gtrghr_5" localSheetId="5" hidden="1">{#N/A,#N/A,TRUE,"Cover";#N/A,#N/A,TRUE,"Conts";#N/A,#N/A,TRUE,"VOS";#N/A,#N/A,TRUE,"Warrington";#N/A,#N/A,TRUE,"Widnes"}</definedName>
    <definedName name="gtrghr_5" hidden="1">{#N/A,#N/A,TRUE,"Cover";#N/A,#N/A,TRUE,"Conts";#N/A,#N/A,TRUE,"VOS";#N/A,#N/A,TRUE,"Warrington";#N/A,#N/A,TRUE,"Widnes"}</definedName>
    <definedName name="guang" localSheetId="4">Arch-[43]Master01!$L$2:$L$65536</definedName>
    <definedName name="guang" localSheetId="3">Arch-[43]Master01!$L$2:$L$65536</definedName>
    <definedName name="guang" localSheetId="5">Arch-[43]Master01!$L$2:$L$65536</definedName>
    <definedName name="guang" localSheetId="6">Arch-[43]Master01!$L$2:$L$65536</definedName>
    <definedName name="guang">Arch-[43]Master01!$L$2:$L$65536</definedName>
    <definedName name="GV" localSheetId="8">#REF!</definedName>
    <definedName name="GV" localSheetId="5">#REF!</definedName>
    <definedName name="GV" localSheetId="10">#REF!</definedName>
    <definedName name="GV">#REF!</definedName>
    <definedName name="gvgfvgf" localSheetId="5">#REF!</definedName>
    <definedName name="gvgfvgf">#REF!</definedName>
    <definedName name="gvuifgif">#N/A</definedName>
    <definedName name="gWEG" localSheetId="8" hidden="1">{#N/A,#N/A,TRUE,"Cover";#N/A,#N/A,TRUE,"Conts";#N/A,#N/A,TRUE,"VOS";#N/A,#N/A,TRUE,"Warrington";#N/A,#N/A,TRUE,"Widnes"}</definedName>
    <definedName name="gWEG" localSheetId="3" hidden="1">{#N/A,#N/A,TRUE,"Cover";#N/A,#N/A,TRUE,"Conts";#N/A,#N/A,TRUE,"VOS";#N/A,#N/A,TRUE,"Warrington";#N/A,#N/A,TRUE,"Widnes"}</definedName>
    <definedName name="gWEG" localSheetId="5" hidden="1">{#N/A,#N/A,TRUE,"Cover";#N/A,#N/A,TRUE,"Conts";#N/A,#N/A,TRUE,"VOS";#N/A,#N/A,TRUE,"Warrington";#N/A,#N/A,TRUE,"Widnes"}</definedName>
    <definedName name="gWEG" localSheetId="10" hidden="1">{#N/A,#N/A,TRUE,"Cover";#N/A,#N/A,TRUE,"Conts";#N/A,#N/A,TRUE,"VOS";#N/A,#N/A,TRUE,"Warrington";#N/A,#N/A,TRUE,"Widnes"}</definedName>
    <definedName name="gWEG" hidden="1">{#N/A,#N/A,TRUE,"Cover";#N/A,#N/A,TRUE,"Conts";#N/A,#N/A,TRUE,"VOS";#N/A,#N/A,TRUE,"Warrington";#N/A,#N/A,TRUE,"Widnes"}</definedName>
    <definedName name="GWEGTew" localSheetId="8" hidden="1">{#N/A,#N/A,TRUE,"Cover";#N/A,#N/A,TRUE,"Conts";#N/A,#N/A,TRUE,"VOS";#N/A,#N/A,TRUE,"Warrington";#N/A,#N/A,TRUE,"Widnes"}</definedName>
    <definedName name="GWEGTew" localSheetId="3" hidden="1">{#N/A,#N/A,TRUE,"Cover";#N/A,#N/A,TRUE,"Conts";#N/A,#N/A,TRUE,"VOS";#N/A,#N/A,TRUE,"Warrington";#N/A,#N/A,TRUE,"Widnes"}</definedName>
    <definedName name="GWEGTew" localSheetId="5" hidden="1">{#N/A,#N/A,TRUE,"Cover";#N/A,#N/A,TRUE,"Conts";#N/A,#N/A,TRUE,"VOS";#N/A,#N/A,TRUE,"Warrington";#N/A,#N/A,TRUE,"Widnes"}</definedName>
    <definedName name="GWEGTew" localSheetId="10" hidden="1">{#N/A,#N/A,TRUE,"Cover";#N/A,#N/A,TRUE,"Conts";#N/A,#N/A,TRUE,"VOS";#N/A,#N/A,TRUE,"Warrington";#N/A,#N/A,TRUE,"Widnes"}</definedName>
    <definedName name="GWEGTew" hidden="1">{#N/A,#N/A,TRUE,"Cover";#N/A,#N/A,TRUE,"Conts";#N/A,#N/A,TRUE,"VOS";#N/A,#N/A,TRUE,"Warrington";#N/A,#N/A,TRUE,"Widnes"}</definedName>
    <definedName name="gwgtergyr" localSheetId="8" hidden="1">{#N/A,#N/A,TRUE,"Cover";#N/A,#N/A,TRUE,"Conts";#N/A,#N/A,TRUE,"VOS";#N/A,#N/A,TRUE,"Warrington";#N/A,#N/A,TRUE,"Widnes"}</definedName>
    <definedName name="gwgtergyr" localSheetId="3" hidden="1">{#N/A,#N/A,TRUE,"Cover";#N/A,#N/A,TRUE,"Conts";#N/A,#N/A,TRUE,"VOS";#N/A,#N/A,TRUE,"Warrington";#N/A,#N/A,TRUE,"Widnes"}</definedName>
    <definedName name="gwgtergyr" localSheetId="5" hidden="1">{#N/A,#N/A,TRUE,"Cover";#N/A,#N/A,TRUE,"Conts";#N/A,#N/A,TRUE,"VOS";#N/A,#N/A,TRUE,"Warrington";#N/A,#N/A,TRUE,"Widnes"}</definedName>
    <definedName name="gwgtergyr" localSheetId="10" hidden="1">{#N/A,#N/A,TRUE,"Cover";#N/A,#N/A,TRUE,"Conts";#N/A,#N/A,TRUE,"VOS";#N/A,#N/A,TRUE,"Warrington";#N/A,#N/A,TRUE,"Widnes"}</definedName>
    <definedName name="gwgtergyr" hidden="1">{#N/A,#N/A,TRUE,"Cover";#N/A,#N/A,TRUE,"Conts";#N/A,#N/A,TRUE,"VOS";#N/A,#N/A,TRUE,"Warrington";#N/A,#N/A,TRUE,"Widnes"}</definedName>
    <definedName name="gwgtergyr_2" localSheetId="3" hidden="1">{#N/A,#N/A,TRUE,"Cover";#N/A,#N/A,TRUE,"Conts";#N/A,#N/A,TRUE,"VOS";#N/A,#N/A,TRUE,"Warrington";#N/A,#N/A,TRUE,"Widnes"}</definedName>
    <definedName name="gwgtergyr_2" localSheetId="5" hidden="1">{#N/A,#N/A,TRUE,"Cover";#N/A,#N/A,TRUE,"Conts";#N/A,#N/A,TRUE,"VOS";#N/A,#N/A,TRUE,"Warrington";#N/A,#N/A,TRUE,"Widnes"}</definedName>
    <definedName name="gwgtergyr_2" hidden="1">{#N/A,#N/A,TRUE,"Cover";#N/A,#N/A,TRUE,"Conts";#N/A,#N/A,TRUE,"VOS";#N/A,#N/A,TRUE,"Warrington";#N/A,#N/A,TRUE,"Widnes"}</definedName>
    <definedName name="gwgtergyr_3" localSheetId="3" hidden="1">{#N/A,#N/A,TRUE,"Cover";#N/A,#N/A,TRUE,"Conts";#N/A,#N/A,TRUE,"VOS";#N/A,#N/A,TRUE,"Warrington";#N/A,#N/A,TRUE,"Widnes"}</definedName>
    <definedName name="gwgtergyr_3" localSheetId="5" hidden="1">{#N/A,#N/A,TRUE,"Cover";#N/A,#N/A,TRUE,"Conts";#N/A,#N/A,TRUE,"VOS";#N/A,#N/A,TRUE,"Warrington";#N/A,#N/A,TRUE,"Widnes"}</definedName>
    <definedName name="gwgtergyr_3" hidden="1">{#N/A,#N/A,TRUE,"Cover";#N/A,#N/A,TRUE,"Conts";#N/A,#N/A,TRUE,"VOS";#N/A,#N/A,TRUE,"Warrington";#N/A,#N/A,TRUE,"Widnes"}</definedName>
    <definedName name="gwgtergyr_4" localSheetId="3" hidden="1">{#N/A,#N/A,TRUE,"Cover";#N/A,#N/A,TRUE,"Conts";#N/A,#N/A,TRUE,"VOS";#N/A,#N/A,TRUE,"Warrington";#N/A,#N/A,TRUE,"Widnes"}</definedName>
    <definedName name="gwgtergyr_4" localSheetId="5" hidden="1">{#N/A,#N/A,TRUE,"Cover";#N/A,#N/A,TRUE,"Conts";#N/A,#N/A,TRUE,"VOS";#N/A,#N/A,TRUE,"Warrington";#N/A,#N/A,TRUE,"Widnes"}</definedName>
    <definedName name="gwgtergyr_4" hidden="1">{#N/A,#N/A,TRUE,"Cover";#N/A,#N/A,TRUE,"Conts";#N/A,#N/A,TRUE,"VOS";#N/A,#N/A,TRUE,"Warrington";#N/A,#N/A,TRUE,"Widnes"}</definedName>
    <definedName name="gwgtergyr_5" localSheetId="3" hidden="1">{#N/A,#N/A,TRUE,"Cover";#N/A,#N/A,TRUE,"Conts";#N/A,#N/A,TRUE,"VOS";#N/A,#N/A,TRUE,"Warrington";#N/A,#N/A,TRUE,"Widnes"}</definedName>
    <definedName name="gwgtergyr_5" localSheetId="5" hidden="1">{#N/A,#N/A,TRUE,"Cover";#N/A,#N/A,TRUE,"Conts";#N/A,#N/A,TRUE,"VOS";#N/A,#N/A,TRUE,"Warrington";#N/A,#N/A,TRUE,"Widnes"}</definedName>
    <definedName name="gwgtergyr_5" hidden="1">{#N/A,#N/A,TRUE,"Cover";#N/A,#N/A,TRUE,"Conts";#N/A,#N/A,TRUE,"VOS";#N/A,#N/A,TRUE,"Warrington";#N/A,#N/A,TRUE,"Widnes"}</definedName>
    <definedName name="gwpb1">#REF!</definedName>
    <definedName name="gwpb2">#REF!</definedName>
    <definedName name="gwpb3">#REF!</definedName>
    <definedName name="gwpb4">#REF!</definedName>
    <definedName name="gwpb5">#REF!</definedName>
    <definedName name="gwpb6">#REF!</definedName>
    <definedName name="gwpb7">#REF!</definedName>
    <definedName name="gwpb8">#REF!</definedName>
    <definedName name="gwsys1">#REF!</definedName>
    <definedName name="gwsys10">#REF!</definedName>
    <definedName name="gwsys11">#REF!</definedName>
    <definedName name="gwsys11.">#REF!</definedName>
    <definedName name="gwsys2">#REF!</definedName>
    <definedName name="gwsys3">#REF!</definedName>
    <definedName name="gwsys4">#REF!</definedName>
    <definedName name="gwsys5">#REF!</definedName>
    <definedName name="gwsys6">#REF!</definedName>
    <definedName name="gwsys7">#REF!</definedName>
    <definedName name="gwsys8">#REF!</definedName>
    <definedName name="gwsys9">#REF!</definedName>
    <definedName name="gypan1" localSheetId="5">[57]Measurements!#REF!</definedName>
    <definedName name="gypan1">[57]Measurements!#REF!</definedName>
    <definedName name="GYPANQ2">[57]Estimate!$G$147</definedName>
    <definedName name="gypart1" localSheetId="5">[57]Measurements!#REF!</definedName>
    <definedName name="gypart1">[57]Measurements!#REF!</definedName>
    <definedName name="GYPARTQ2">[57]Estimate!$G$132</definedName>
    <definedName name="GYPCEIL">[57]Ceilings!$C$100</definedName>
    <definedName name="GYPCEILQ2">[57]Estimate!$G$304</definedName>
    <definedName name="GYPPAN" localSheetId="5">#REF!</definedName>
    <definedName name="GYPPAN">#REF!</definedName>
    <definedName name="GYPPANEL">'[57]ACAD Finishes'!$D$25</definedName>
    <definedName name="gyppart">'[57]ACAD Finishes'!$D$22</definedName>
    <definedName name="GYPVENQ" localSheetId="5">[57]Estimate!#REF!</definedName>
    <definedName name="GYPVENQ">[57]Estimate!#REF!</definedName>
    <definedName name="GYS" localSheetId="8">#REF!</definedName>
    <definedName name="GYS" localSheetId="5">#REF!</definedName>
    <definedName name="GYS" localSheetId="10">#REF!</definedName>
    <definedName name="GYS">#REF!</definedName>
    <definedName name="H" localSheetId="8">#REF!</definedName>
    <definedName name="H" localSheetId="10">#REF!</definedName>
    <definedName name="H">#REF!</definedName>
    <definedName name="H_______EARTH_WORKS">'[70]#REF'!$B$334:$O$382</definedName>
    <definedName name="H_______PLUMBING_PVC_PIPES">'[70]#REF'!$B$459:$I$481</definedName>
    <definedName name="H___0" localSheetId="5">#REF!</definedName>
    <definedName name="H___0">#REF!</definedName>
    <definedName name="h___0___0">"$#REF!.$#REF!$#REF!"</definedName>
    <definedName name="h___0___3">"$#REF!.$#REF!$#REF!"</definedName>
    <definedName name="h___0___4">"$#REF!.$#REF!$#REF!"</definedName>
    <definedName name="H___13" localSheetId="5">#REF!</definedName>
    <definedName name="H___13">#REF!</definedName>
    <definedName name="h___2" localSheetId="5">#REF!</definedName>
    <definedName name="h___2">#REF!</definedName>
    <definedName name="h___2___0">"$#REF!.$#REF!$#REF!"</definedName>
    <definedName name="h___2___3">"$#REF!.$#REF!$#REF!"</definedName>
    <definedName name="h___3" localSheetId="5">#REF!</definedName>
    <definedName name="h___3">#REF!</definedName>
    <definedName name="h___3___0">"$#REF!.$#REF!$#REF!"</definedName>
    <definedName name="h___3___3">"$#REF!.$#REF!$#REF!"</definedName>
    <definedName name="h___3___4">"$#REF!.$#REF!$#REF!"</definedName>
    <definedName name="h___4" localSheetId="5">#REF!</definedName>
    <definedName name="h___4">#REF!</definedName>
    <definedName name="h___4___0">"$#REF!.$#REF!$#REF!"</definedName>
    <definedName name="h___4___3">"$#REF!.$#REF!$#REF!"</definedName>
    <definedName name="h___7">"$#REF!.$#REF!$#REF!"</definedName>
    <definedName name="H_22" localSheetId="5">#REF!</definedName>
    <definedName name="H_22">#REF!</definedName>
    <definedName name="H_300" localSheetId="5">#REF!</definedName>
    <definedName name="H_300">#REF!</definedName>
    <definedName name="H_350" localSheetId="5">#REF!</definedName>
    <definedName name="H_350">#REF!</definedName>
    <definedName name="H_FloorCov" localSheetId="8">#REF!</definedName>
    <definedName name="H_FloorCov" localSheetId="10">#REF!</definedName>
    <definedName name="H_FloorCov">#REF!</definedName>
    <definedName name="H0">#REF!</definedName>
    <definedName name="H0___0">#REF!</definedName>
    <definedName name="H0___13">#REF!</definedName>
    <definedName name="h1h25">#REF!</definedName>
    <definedName name="ha" localSheetId="8">#REF!</definedName>
    <definedName name="ha" localSheetId="10">#REF!</definedName>
    <definedName name="HA">#REF!</definedName>
    <definedName name="hae">#REF!</definedName>
    <definedName name="Hafeez">#REF!</definedName>
    <definedName name="half">#REF!</definedName>
    <definedName name="HAND_VLV_MANIF" localSheetId="8">#REF!</definedName>
    <definedName name="HAND_VLV_MANIF" localSheetId="10">#REF!</definedName>
    <definedName name="HAND_VLV_MANIF">#REF!</definedName>
    <definedName name="HandRail" localSheetId="8">#REF!</definedName>
    <definedName name="HandRail" localSheetId="10">#REF!</definedName>
    <definedName name="HandRail">#REF!</definedName>
    <definedName name="HapCKVA" localSheetId="8">#REF!</definedName>
    <definedName name="HapCKVA" localSheetId="10">#REF!</definedName>
    <definedName name="HapCKVA">#REF!</definedName>
    <definedName name="HapCKvar" localSheetId="8">#REF!</definedName>
    <definedName name="HapCKvar" localSheetId="10">#REF!</definedName>
    <definedName name="HapCKvar">#REF!</definedName>
    <definedName name="HapCKW" localSheetId="8">#REF!</definedName>
    <definedName name="HapCKW" localSheetId="10">#REF!</definedName>
    <definedName name="HapCKW">#REF!</definedName>
    <definedName name="HapIKVA" localSheetId="8">#REF!</definedName>
    <definedName name="HapIKVA" localSheetId="10">#REF!</definedName>
    <definedName name="HapIKVA">#REF!</definedName>
    <definedName name="HapIKvar" localSheetId="8">#REF!</definedName>
    <definedName name="HapIKvar" localSheetId="10">#REF!</definedName>
    <definedName name="HapIKvar">#REF!</definedName>
    <definedName name="HapIKW" localSheetId="8">#REF!</definedName>
    <definedName name="HapIKW" localSheetId="10">#REF!</definedName>
    <definedName name="HapIKW">#REF!</definedName>
    <definedName name="HapKVA" localSheetId="8">#REF!</definedName>
    <definedName name="HapKVA" localSheetId="10">#REF!</definedName>
    <definedName name="HapKVA">#REF!</definedName>
    <definedName name="HapSKVA" localSheetId="8">#REF!</definedName>
    <definedName name="HapSKVA" localSheetId="10">#REF!</definedName>
    <definedName name="HapSKVA">#REF!</definedName>
    <definedName name="HapSKW" localSheetId="8">#REF!</definedName>
    <definedName name="HapSKW" localSheetId="10">#REF!</definedName>
    <definedName name="HapSKW">#REF!</definedName>
    <definedName name="har">#REF!</definedName>
    <definedName name="hardwood">[57]Flooring!$Q$98</definedName>
    <definedName name="HARI" localSheetId="5">#REF!</definedName>
    <definedName name="HARI">#REF!</definedName>
    <definedName name="haynaku" localSheetId="5">#REF!</definedName>
    <definedName name="haynaku">#REF!</definedName>
    <definedName name="hb" localSheetId="8" hidden="1">{#N/A,#N/A,TRUE,"Cover";#N/A,#N/A,TRUE,"Conts";#N/A,#N/A,TRUE,"VOS";#N/A,#N/A,TRUE,"Warrington";#N/A,#N/A,TRUE,"Widnes"}</definedName>
    <definedName name="hb" localSheetId="3" hidden="1">{#N/A,#N/A,TRUE,"Cover";#N/A,#N/A,TRUE,"Conts";#N/A,#N/A,TRUE,"VOS";#N/A,#N/A,TRUE,"Warrington";#N/A,#N/A,TRUE,"Widnes"}</definedName>
    <definedName name="hb" localSheetId="5" hidden="1">{#N/A,#N/A,TRUE,"Cover";#N/A,#N/A,TRUE,"Conts";#N/A,#N/A,TRUE,"VOS";#N/A,#N/A,TRUE,"Warrington";#N/A,#N/A,TRUE,"Widnes"}</definedName>
    <definedName name="hb" localSheetId="10" hidden="1">{#N/A,#N/A,TRUE,"Cover";#N/A,#N/A,TRUE,"Conts";#N/A,#N/A,TRUE,"VOS";#N/A,#N/A,TRUE,"Warrington";#N/A,#N/A,TRUE,"Widnes"}</definedName>
    <definedName name="hb" hidden="1">{#N/A,#N/A,TRUE,"Cover";#N/A,#N/A,TRUE,"Conts";#N/A,#N/A,TRUE,"VOS";#N/A,#N/A,TRUE,"Warrington";#N/A,#N/A,TRUE,"Widnes"}</definedName>
    <definedName name="hbdhtdh">#N/A</definedName>
    <definedName name="HC" localSheetId="8">#REF!</definedName>
    <definedName name="HC" localSheetId="10">#REF!</definedName>
    <definedName name="HC">#REF!</definedName>
    <definedName name="HCD_ALSLIGHTCOND_QTY" localSheetId="8">#REF!</definedName>
    <definedName name="HCD_ALSLIGHTCOND_QTY" localSheetId="10">#REF!</definedName>
    <definedName name="HCD_ALSLIGHTCOND_QTY">#REF!</definedName>
    <definedName name="HCD_BUS_HRS" localSheetId="8">#REF!</definedName>
    <definedName name="HCD_BUS_HRS" localSheetId="10">#REF!</definedName>
    <definedName name="HCD_BUS_HRS">#REF!</definedName>
    <definedName name="HCD_BUS_LAB" localSheetId="8">#REF!</definedName>
    <definedName name="HCD_BUS_LAB" localSheetId="10">#REF!</definedName>
    <definedName name="HCD_BUS_LAB">#REF!</definedName>
    <definedName name="HCD_BUS_MAT" localSheetId="8">#REF!</definedName>
    <definedName name="HCD_BUS_MAT" localSheetId="10">#REF!</definedName>
    <definedName name="HCD_BUS_MAT">#REF!</definedName>
    <definedName name="HCD_BUS_QTY" localSheetId="8">#REF!</definedName>
    <definedName name="HCD_BUS_QTY" localSheetId="10">#REF!</definedName>
    <definedName name="HCD_BUS_QTY">#REF!</definedName>
    <definedName name="HCD_BUS_SC" localSheetId="8">#REF!</definedName>
    <definedName name="HCD_BUS_SC" localSheetId="10">#REF!</definedName>
    <definedName name="HCD_BUS_SC">#REF!</definedName>
    <definedName name="HCD_BUS_SCHRS" localSheetId="8">#REF!</definedName>
    <definedName name="HCD_BUS_SCHRS" localSheetId="10">#REF!</definedName>
    <definedName name="HCD_BUS_SCHRS">#REF!</definedName>
    <definedName name="HCD_CBL_HRS" localSheetId="8">#REF!</definedName>
    <definedName name="HCD_CBL_HRS" localSheetId="10">#REF!</definedName>
    <definedName name="HCD_CBL_HRS">#REF!</definedName>
    <definedName name="HCD_CBL_LAB" localSheetId="8">#REF!</definedName>
    <definedName name="HCD_CBL_LAB" localSheetId="10">#REF!</definedName>
    <definedName name="HCD_CBL_LAB">#REF!</definedName>
    <definedName name="HCD_CBL_MAT" localSheetId="8">#REF!</definedName>
    <definedName name="HCD_CBL_MAT" localSheetId="10">#REF!</definedName>
    <definedName name="HCD_CBL_MAT">#REF!</definedName>
    <definedName name="HCD_CBL_QTY" localSheetId="8">#REF!</definedName>
    <definedName name="HCD_CBL_QTY" localSheetId="10">#REF!</definedName>
    <definedName name="HCD_CBL_QTY">#REF!</definedName>
    <definedName name="HCD_CBL_SC" localSheetId="8">#REF!</definedName>
    <definedName name="HCD_CBL_SC" localSheetId="10">#REF!</definedName>
    <definedName name="HCD_CBL_SC">#REF!</definedName>
    <definedName name="HCD_CBL_SCHRS" localSheetId="8">#REF!</definedName>
    <definedName name="HCD_CBL_SCHRS" localSheetId="10">#REF!</definedName>
    <definedName name="HCD_CBL_SCHRS">#REF!</definedName>
    <definedName name="HCD_CKT_QTY" localSheetId="8">#REF!</definedName>
    <definedName name="HCD_CKT_QTY" localSheetId="10">#REF!</definedName>
    <definedName name="HCD_CKT_QTY">#REF!</definedName>
    <definedName name="HCD_CONNECT_HRS" localSheetId="8">#REF!</definedName>
    <definedName name="HCD_CONNECT_HRS" localSheetId="10">#REF!</definedName>
    <definedName name="HCD_CONNECT_HRS">#REF!</definedName>
    <definedName name="HCD_CONNECT_LAB" localSheetId="8">#REF!</definedName>
    <definedName name="HCD_CONNECT_LAB" localSheetId="10">#REF!</definedName>
    <definedName name="HCD_CONNECT_LAB">#REF!</definedName>
    <definedName name="HCD_CONNECT_MAT" localSheetId="8">#REF!</definedName>
    <definedName name="HCD_CONNECT_MAT" localSheetId="10">#REF!</definedName>
    <definedName name="HCD_CONNECT_MAT">#REF!</definedName>
    <definedName name="HCD_CONNECT_QTY" localSheetId="8">#REF!</definedName>
    <definedName name="HCD_CONNECT_QTY" localSheetId="10">#REF!</definedName>
    <definedName name="HCD_CONNECT_QTY">#REF!</definedName>
    <definedName name="HCD_CONNECT_SC" localSheetId="8">#REF!</definedName>
    <definedName name="HCD_CONNECT_SC" localSheetId="10">#REF!</definedName>
    <definedName name="HCD_CONNECT_SC">#REF!</definedName>
    <definedName name="HCD_CONNECT_SCHRS" localSheetId="8">#REF!</definedName>
    <definedName name="HCD_CONNECT_SCHRS" localSheetId="10">#REF!</definedName>
    <definedName name="HCD_CONNECT_SCHRS">#REF!</definedName>
    <definedName name="HCD_CSCBL_QTY" localSheetId="8">#REF!</definedName>
    <definedName name="HCD_CSCBL_QTY" localSheetId="10">#REF!</definedName>
    <definedName name="HCD_CSCBL_QTY">#REF!</definedName>
    <definedName name="HCD_CSCOND_QTY" localSheetId="8">#REF!</definedName>
    <definedName name="HCD_CSCOND_QTY" localSheetId="10">#REF!</definedName>
    <definedName name="HCD_CSCOND_QTY">#REF!</definedName>
    <definedName name="HCD_DBLGTCBL_QTY" localSheetId="8">#REF!</definedName>
    <definedName name="HCD_DBLGTCBL_QTY" localSheetId="10">#REF!</definedName>
    <definedName name="HCD_DBLGTCBL_QTY">#REF!</definedName>
    <definedName name="HCD_DCUPS_HRS" localSheetId="8">#REF!</definedName>
    <definedName name="HCD_DCUPS_HRS" localSheetId="10">#REF!</definedName>
    <definedName name="HCD_DCUPS_HRS">#REF!</definedName>
    <definedName name="HCD_DCUPS_LAB" localSheetId="8">#REF!</definedName>
    <definedName name="HCD_DCUPS_LAB" localSheetId="10">#REF!</definedName>
    <definedName name="HCD_DCUPS_LAB">#REF!</definedName>
    <definedName name="HCD_DCUPS_MAT" localSheetId="8">#REF!</definedName>
    <definedName name="HCD_DCUPS_MAT" localSheetId="10">#REF!</definedName>
    <definedName name="HCD_DCUPS_MAT">#REF!</definedName>
    <definedName name="HCD_DCUPS_QTY" localSheetId="8">#REF!</definedName>
    <definedName name="HCD_DCUPS_QTY" localSheetId="10">#REF!</definedName>
    <definedName name="HCD_DCUPS_QTY">#REF!</definedName>
    <definedName name="HCD_DCUPS_SC" localSheetId="8">#REF!</definedName>
    <definedName name="HCD_DCUPS_SC" localSheetId="10">#REF!</definedName>
    <definedName name="HCD_DCUPS_SC">#REF!</definedName>
    <definedName name="HCD_DCUPS_SCHRS" localSheetId="8">#REF!</definedName>
    <definedName name="HCD_DCUPS_SCHRS" localSheetId="10">#REF!</definedName>
    <definedName name="HCD_DCUPS_SCHRS">#REF!</definedName>
    <definedName name="HCD_DEMO_HRS" localSheetId="8">#REF!</definedName>
    <definedName name="HCD_DEMO_HRS" localSheetId="10">#REF!</definedName>
    <definedName name="HCD_DEMO_HRS">#REF!</definedName>
    <definedName name="HCD_DEMO_LAB" localSheetId="8">#REF!</definedName>
    <definedName name="HCD_DEMO_LAB" localSheetId="10">#REF!</definedName>
    <definedName name="HCD_DEMO_LAB">#REF!</definedName>
    <definedName name="HCD_DEMO_MAT" localSheetId="8">#REF!</definedName>
    <definedName name="HCD_DEMO_MAT" localSheetId="10">#REF!</definedName>
    <definedName name="HCD_DEMO_MAT">#REF!</definedName>
    <definedName name="HCD_DEMO_QTY" localSheetId="8">#REF!</definedName>
    <definedName name="HCD_DEMO_QTY" localSheetId="10">#REF!</definedName>
    <definedName name="HCD_DEMO_QTY">#REF!</definedName>
    <definedName name="HCD_DEMO_SC" localSheetId="8">#REF!</definedName>
    <definedName name="HCD_DEMO_SC" localSheetId="10">#REF!</definedName>
    <definedName name="HCD_DEMO_SC">#REF!</definedName>
    <definedName name="HCD_DEMO_SCHRS" localSheetId="8">#REF!</definedName>
    <definedName name="HCD_DEMO_SCHRS" localSheetId="10">#REF!</definedName>
    <definedName name="HCD_DEMO_SCHRS">#REF!</definedName>
    <definedName name="HCD_FIXT_QTY" localSheetId="8">#REF!</definedName>
    <definedName name="HCD_FIXT_QTY" localSheetId="10">#REF!</definedName>
    <definedName name="HCD_FIXT_QTY">#REF!</definedName>
    <definedName name="HCD_GNDCBL_QTY" localSheetId="8">#REF!</definedName>
    <definedName name="HCD_GNDCBL_QTY" localSheetId="10">#REF!</definedName>
    <definedName name="HCD_GNDCBL_QTY">#REF!</definedName>
    <definedName name="HCD_INDRFIXT_QTY" localSheetId="8">#REF!</definedName>
    <definedName name="HCD_INDRFIXT_QTY" localSheetId="10">#REF!</definedName>
    <definedName name="HCD_INDRFIXT_QTY">#REF!</definedName>
    <definedName name="HCD_INSTRAUXPNL_HRS" localSheetId="8">#REF!</definedName>
    <definedName name="HCD_INSTRAUXPNL_HRS" localSheetId="10">#REF!</definedName>
    <definedName name="HCD_INSTRAUXPNL_HRS">#REF!</definedName>
    <definedName name="HCD_INSTRAUXPNL_LAB" localSheetId="8">#REF!</definedName>
    <definedName name="HCD_INSTRAUXPNL_LAB" localSheetId="10">#REF!</definedName>
    <definedName name="HCD_INSTRAUXPNL_LAB">#REF!</definedName>
    <definedName name="HCD_INSTRAUXPNL_MAT" localSheetId="8">#REF!</definedName>
    <definedName name="HCD_INSTRAUXPNL_MAT" localSheetId="10">#REF!</definedName>
    <definedName name="HCD_INSTRAUXPNL_MAT">#REF!</definedName>
    <definedName name="HCD_INSTRAUXPNL_QTY" localSheetId="8">#REF!</definedName>
    <definedName name="HCD_INSTRAUXPNL_QTY" localSheetId="10">#REF!</definedName>
    <definedName name="HCD_INSTRAUXPNL_QTY">#REF!</definedName>
    <definedName name="HCD_INSTRAUXPNL_SC" localSheetId="8">#REF!</definedName>
    <definedName name="HCD_INSTRAUXPNL_SC" localSheetId="10">#REF!</definedName>
    <definedName name="HCD_INSTRAUXPNL_SC">#REF!</definedName>
    <definedName name="HCD_INSTRAUXPNL_SCHRS" localSheetId="8">#REF!</definedName>
    <definedName name="HCD_INSTRAUXPNL_SCHRS" localSheetId="10">#REF!</definedName>
    <definedName name="HCD_INSTRAUXPNL_SCHRS">#REF!</definedName>
    <definedName name="HCD_INSTRCEMS_HRS" localSheetId="8">#REF!</definedName>
    <definedName name="HCD_INSTRCEMS_HRS" localSheetId="10">#REF!</definedName>
    <definedName name="HCD_INSTRCEMS_HRS">#REF!</definedName>
    <definedName name="HCD_INSTRCEMS_LAB" localSheetId="8">#REF!</definedName>
    <definedName name="HCD_INSTRCEMS_LAB" localSheetId="10">#REF!</definedName>
    <definedName name="HCD_INSTRCEMS_LAB">#REF!</definedName>
    <definedName name="HCD_INSTRCEMS_MAT" localSheetId="8">#REF!</definedName>
    <definedName name="HCD_INSTRCEMS_MAT" localSheetId="10">#REF!</definedName>
    <definedName name="HCD_INSTRCEMS_MAT">#REF!</definedName>
    <definedName name="HCD_INSTRCEMS_QTY" localSheetId="8">#REF!</definedName>
    <definedName name="HCD_INSTRCEMS_QTY" localSheetId="10">#REF!</definedName>
    <definedName name="HCD_INSTRCEMS_QTY">#REF!</definedName>
    <definedName name="HCD_INSTRCEMS_SC" localSheetId="8">#REF!</definedName>
    <definedName name="HCD_INSTRCEMS_SC" localSheetId="10">#REF!</definedName>
    <definedName name="HCD_INSTRCEMS_SC">#REF!</definedName>
    <definedName name="HCD_INSTRCEMS_SCHRS" localSheetId="8">#REF!</definedName>
    <definedName name="HCD_INSTRCEMS_SCHRS" localSheetId="10">#REF!</definedName>
    <definedName name="HCD_INSTRCEMS_SCHRS">#REF!</definedName>
    <definedName name="HCD_INSTRDCS_HRS" localSheetId="8">#REF!</definedName>
    <definedName name="HCD_INSTRDCS_HRS" localSheetId="10">#REF!</definedName>
    <definedName name="HCD_INSTRDCS_HRS">#REF!</definedName>
    <definedName name="HCD_INSTRDCS_LAB" localSheetId="8">#REF!</definedName>
    <definedName name="HCD_INSTRDCS_LAB" localSheetId="10">#REF!</definedName>
    <definedName name="HCD_INSTRDCS_LAB">#REF!</definedName>
    <definedName name="HCD_INSTRDCS_MAT" localSheetId="8">#REF!</definedName>
    <definedName name="HCD_INSTRDCS_MAT" localSheetId="10">#REF!</definedName>
    <definedName name="HCD_INSTRDCS_MAT">#REF!</definedName>
    <definedName name="HCD_INSTRDCS_QTY" localSheetId="8">#REF!</definedName>
    <definedName name="HCD_INSTRDCS_QTY" localSheetId="10">#REF!</definedName>
    <definedName name="HCD_INSTRDCS_QTY">#REF!</definedName>
    <definedName name="HCD_INSTRDCS_SC" localSheetId="8">#REF!</definedName>
    <definedName name="HCD_INSTRDCS_SC" localSheetId="10">#REF!</definedName>
    <definedName name="HCD_INSTRDCS_SC">#REF!</definedName>
    <definedName name="HCD_INSTRDCS_SCHRS" localSheetId="8">#REF!</definedName>
    <definedName name="HCD_INSTRDCS_SCHRS" localSheetId="10">#REF!</definedName>
    <definedName name="HCD_INSTRDCS_SCHRS">#REF!</definedName>
    <definedName name="HCD_INSTRELEC_HRS" localSheetId="8">#REF!</definedName>
    <definedName name="HCD_INSTRELEC_HRS" localSheetId="10">#REF!</definedName>
    <definedName name="HCD_INSTRELEC_HRS">#REF!</definedName>
    <definedName name="HCD_INSTRELEC_LAB" localSheetId="8">#REF!</definedName>
    <definedName name="HCD_INSTRELEC_LAB" localSheetId="10">#REF!</definedName>
    <definedName name="HCD_INSTRELEC_LAB">#REF!</definedName>
    <definedName name="HCD_INSTRELEC_MAT" localSheetId="8">#REF!</definedName>
    <definedName name="HCD_INSTRELEC_MAT" localSheetId="10">#REF!</definedName>
    <definedName name="HCD_INSTRELEC_MAT">#REF!</definedName>
    <definedName name="HCD_INSTRELEC_QTY" localSheetId="8">#REF!</definedName>
    <definedName name="HCD_INSTRELEC_QTY" localSheetId="10">#REF!</definedName>
    <definedName name="HCD_INSTRELEC_QTY">#REF!</definedName>
    <definedName name="HCD_INSTRELEC_SC" localSheetId="8">#REF!</definedName>
    <definedName name="HCD_INSTRELEC_SC" localSheetId="10">#REF!</definedName>
    <definedName name="HCD_INSTRELEC_SC">#REF!</definedName>
    <definedName name="HCD_INSTRELEC_SCHRS" localSheetId="8">#REF!</definedName>
    <definedName name="HCD_INSTRELEC_SCHRS" localSheetId="10">#REF!</definedName>
    <definedName name="HCD_INSTRELEC_SCHRS">#REF!</definedName>
    <definedName name="HCD_INSTRMECH_HRS" localSheetId="8">#REF!</definedName>
    <definedName name="HCD_INSTRMECH_HRS" localSheetId="10">#REF!</definedName>
    <definedName name="HCD_INSTRMECH_HRS">#REF!</definedName>
    <definedName name="HCD_INSTRMECH_LAB" localSheetId="8">#REF!</definedName>
    <definedName name="HCD_INSTRMECH_LAB" localSheetId="10">#REF!</definedName>
    <definedName name="HCD_INSTRMECH_LAB">#REF!</definedName>
    <definedName name="HCD_INSTRMECH_MAT" localSheetId="8">#REF!</definedName>
    <definedName name="HCD_INSTRMECH_MAT" localSheetId="10">#REF!</definedName>
    <definedName name="HCD_INSTRMECH_MAT">#REF!</definedName>
    <definedName name="HCD_INSTRMECH_QTY" localSheetId="8">#REF!</definedName>
    <definedName name="HCD_INSTRMECH_QTY" localSheetId="10">#REF!</definedName>
    <definedName name="HCD_INSTRMECH_QTY">#REF!</definedName>
    <definedName name="HCD_INSTRMECH_SC" localSheetId="8">#REF!</definedName>
    <definedName name="HCD_INSTRMECH_SC" localSheetId="10">#REF!</definedName>
    <definedName name="HCD_INSTRMECH_SC">#REF!</definedName>
    <definedName name="HCD_INSTRMECH_SCHRS" localSheetId="8">#REF!</definedName>
    <definedName name="HCD_INSTRMECH_SCHRS" localSheetId="10">#REF!</definedName>
    <definedName name="HCD_INSTRMECH_SCHRS">#REF!</definedName>
    <definedName name="HCD_INSTRMECHMISC_HRS" localSheetId="8">#REF!</definedName>
    <definedName name="HCD_INSTRMECHMISC_HRS" localSheetId="10">#REF!</definedName>
    <definedName name="HCD_INSTRMECHMISC_HRS">#REF!</definedName>
    <definedName name="HCD_INSTRMECHMISC_LAB" localSheetId="8">#REF!</definedName>
    <definedName name="HCD_INSTRMECHMISC_LAB" localSheetId="10">#REF!</definedName>
    <definedName name="HCD_INSTRMECHMISC_LAB">#REF!</definedName>
    <definedName name="HCD_INSTRMECHMISC_MAT" localSheetId="8">#REF!</definedName>
    <definedName name="HCD_INSTRMECHMISC_MAT" localSheetId="10">#REF!</definedName>
    <definedName name="HCD_INSTRMECHMISC_MAT">#REF!</definedName>
    <definedName name="HCD_INSTRMECHMISC_QTY" localSheetId="8">#REF!</definedName>
    <definedName name="HCD_INSTRMECHMISC_QTY" localSheetId="10">#REF!</definedName>
    <definedName name="HCD_INSTRMECHMISC_QTY">#REF!</definedName>
    <definedName name="HCD_INSTRMECHMISC_SC" localSheetId="8">#REF!</definedName>
    <definedName name="HCD_INSTRMECHMISC_SC" localSheetId="10">#REF!</definedName>
    <definedName name="HCD_INSTRMECHMISC_SC">#REF!</definedName>
    <definedName name="HCD_INSTRMECHMISC_SCHRS" localSheetId="8">#REF!</definedName>
    <definedName name="HCD_INSTRMECHMISC_SCHRS" localSheetId="10">#REF!</definedName>
    <definedName name="HCD_INSTRMECHMISC_SCHRS">#REF!</definedName>
    <definedName name="HCD_INSTRMISC_HRS" localSheetId="8">#REF!</definedName>
    <definedName name="HCD_INSTRMISC_HRS" localSheetId="10">#REF!</definedName>
    <definedName name="HCD_INSTRMISC_HRS">#REF!</definedName>
    <definedName name="HCD_INSTRMISC_LAB" localSheetId="8">#REF!</definedName>
    <definedName name="HCD_INSTRMISC_LAB" localSheetId="10">#REF!</definedName>
    <definedName name="HCD_INSTRMISC_LAB">#REF!</definedName>
    <definedName name="HCD_INSTRMISC_MAT" localSheetId="8">#REF!</definedName>
    <definedName name="HCD_INSTRMISC_MAT" localSheetId="10">#REF!</definedName>
    <definedName name="HCD_INSTRMISC_MAT">#REF!</definedName>
    <definedName name="HCD_INSTRMISC_QTY" localSheetId="8">#REF!</definedName>
    <definedName name="HCD_INSTRMISC_QTY" localSheetId="10">#REF!</definedName>
    <definedName name="HCD_INSTRMISC_QTY">#REF!</definedName>
    <definedName name="HCD_INSTRMISC_SC" localSheetId="8">#REF!</definedName>
    <definedName name="HCD_INSTRMISC_SC" localSheetId="10">#REF!</definedName>
    <definedName name="HCD_INSTRMISC_SC">#REF!</definedName>
    <definedName name="HCD_INSTRMISC_SCHRS" localSheetId="8">#REF!</definedName>
    <definedName name="HCD_INSTRMISC_SCHRS" localSheetId="10">#REF!</definedName>
    <definedName name="HCD_INSTRMISC_SCHRS">#REF!</definedName>
    <definedName name="HCD_INSTRMODSTND_HRS" localSheetId="8">#REF!</definedName>
    <definedName name="HCD_INSTRMODSTND_HRS" localSheetId="10">#REF!</definedName>
    <definedName name="HCD_INSTRMODSTND_HRS">#REF!</definedName>
    <definedName name="HCD_INSTRMODSTND_LAB" localSheetId="8">#REF!</definedName>
    <definedName name="HCD_INSTRMODSTND_LAB" localSheetId="10">#REF!</definedName>
    <definedName name="HCD_INSTRMODSTND_LAB">#REF!</definedName>
    <definedName name="HCD_INSTRMODSTND_MAT" localSheetId="8">#REF!</definedName>
    <definedName name="HCD_INSTRMODSTND_MAT" localSheetId="10">#REF!</definedName>
    <definedName name="HCD_INSTRMODSTND_MAT">#REF!</definedName>
    <definedName name="HCD_INSTRMODSTND_QTY" localSheetId="8">#REF!</definedName>
    <definedName name="HCD_INSTRMODSTND_QTY" localSheetId="10">#REF!</definedName>
    <definedName name="HCD_INSTRMODSTND_QTY">#REF!</definedName>
    <definedName name="HCD_INSTRMODSTND_SC" localSheetId="8">#REF!</definedName>
    <definedName name="HCD_INSTRMODSTND_SC" localSheetId="10">#REF!</definedName>
    <definedName name="HCD_INSTRMODSTND_SC">#REF!</definedName>
    <definedName name="HCD_INSTRMODSTND_SCHRS" localSheetId="8">#REF!</definedName>
    <definedName name="HCD_INSTRMODSTND_SCHRS" localSheetId="10">#REF!</definedName>
    <definedName name="HCD_INSTRMODSTND_SCHRS">#REF!</definedName>
    <definedName name="HCD_INSTRTUBE_HRS" localSheetId="8">#REF!</definedName>
    <definedName name="HCD_INSTRTUBE_HRS" localSheetId="10">#REF!</definedName>
    <definedName name="HCD_INSTRTUBE_HRS">#REF!</definedName>
    <definedName name="HCD_INSTRTUBE_LAB" localSheetId="8">#REF!</definedName>
    <definedName name="HCD_INSTRTUBE_LAB" localSheetId="10">#REF!</definedName>
    <definedName name="HCD_INSTRTUBE_LAB">#REF!</definedName>
    <definedName name="HCD_INSTRTUBE_MAT" localSheetId="8">#REF!</definedName>
    <definedName name="HCD_INSTRTUBE_MAT" localSheetId="10">#REF!</definedName>
    <definedName name="HCD_INSTRTUBE_MAT">#REF!</definedName>
    <definedName name="HCD_INSTRTUBE_QTY" localSheetId="8">#REF!</definedName>
    <definedName name="HCD_INSTRTUBE_QTY" localSheetId="10">#REF!</definedName>
    <definedName name="HCD_INSTRTUBE_QTY">#REF!</definedName>
    <definedName name="HCD_INSTRTUBE_SC" localSheetId="8">#REF!</definedName>
    <definedName name="HCD_INSTRTUBE_SC" localSheetId="10">#REF!</definedName>
    <definedName name="HCD_INSTRTUBE_SC">#REF!</definedName>
    <definedName name="HCD_INSTRTUBE_SCHRS" localSheetId="8">#REF!</definedName>
    <definedName name="HCD_INSTRTUBE_SCHRS" localSheetId="10">#REF!</definedName>
    <definedName name="HCD_INSTRTUBE_SCHRS">#REF!</definedName>
    <definedName name="HCD_INSTRVLVS_HRS" localSheetId="8">#REF!</definedName>
    <definedName name="HCD_INSTRVLVS_HRS" localSheetId="10">#REF!</definedName>
    <definedName name="HCD_INSTRVLVS_HRS">#REF!</definedName>
    <definedName name="HCD_INSTRVLVS_LAB" localSheetId="8">#REF!</definedName>
    <definedName name="HCD_INSTRVLVS_LAB" localSheetId="10">#REF!</definedName>
    <definedName name="HCD_INSTRVLVS_LAB">#REF!</definedName>
    <definedName name="HCD_INSTRVLVS_MAT" localSheetId="8">#REF!</definedName>
    <definedName name="HCD_INSTRVLVS_MAT" localSheetId="10">#REF!</definedName>
    <definedName name="HCD_INSTRVLVS_MAT">#REF!</definedName>
    <definedName name="HCD_INSTRVLVS_QTY" localSheetId="8">#REF!</definedName>
    <definedName name="HCD_INSTRVLVS_QTY" localSheetId="10">#REF!</definedName>
    <definedName name="HCD_INSTRVLVS_QTY">#REF!</definedName>
    <definedName name="HCD_INSTRVLVS_SC" localSheetId="8">#REF!</definedName>
    <definedName name="HCD_INSTRVLVS_SC" localSheetId="10">#REF!</definedName>
    <definedName name="HCD_INSTRVLVS_SC">#REF!</definedName>
    <definedName name="HCD_INSTRVLVS_SCHRS" localSheetId="8">#REF!</definedName>
    <definedName name="HCD_INSTRVLVS_SCHRS" localSheetId="10">#REF!</definedName>
    <definedName name="HCD_INSTRVLVS_SCHRS">#REF!</definedName>
    <definedName name="HCD_INSTRWRTAN_HRS" localSheetId="8">#REF!</definedName>
    <definedName name="HCD_INSTRWRTAN_HRS" localSheetId="10">#REF!</definedName>
    <definedName name="HCD_INSTRWRTAN_HRS">#REF!</definedName>
    <definedName name="HCD_INSTRWRTAN_LAB" localSheetId="8">#REF!</definedName>
    <definedName name="HCD_INSTRWRTAN_LAB" localSheetId="10">#REF!</definedName>
    <definedName name="HCD_INSTRWRTAN_LAB">#REF!</definedName>
    <definedName name="HCD_INSTRWRTAN_MAT" localSheetId="8">#REF!</definedName>
    <definedName name="HCD_INSTRWRTAN_MAT" localSheetId="10">#REF!</definedName>
    <definedName name="HCD_INSTRWRTAN_MAT">#REF!</definedName>
    <definedName name="HCD_INSTRWRTAN_QTY" localSheetId="8">#REF!</definedName>
    <definedName name="HCD_INSTRWRTAN_QTY" localSheetId="10">#REF!</definedName>
    <definedName name="HCD_INSTRWRTAN_QTY">#REF!</definedName>
    <definedName name="HCD_INSTRWRTAN_SC" localSheetId="8">#REF!</definedName>
    <definedName name="HCD_INSTRWRTAN_SC" localSheetId="10">#REF!</definedName>
    <definedName name="HCD_INSTRWRTAN_SC">#REF!</definedName>
    <definedName name="HCD_INSTRWRTAN_SCHRS" localSheetId="8">#REF!</definedName>
    <definedName name="HCD_INSTRWRTAN_SCHRS" localSheetId="10">#REF!</definedName>
    <definedName name="HCD_INSTRWRTAN_SCHRS">#REF!</definedName>
    <definedName name="HCD_LGTCBL_QTY" localSheetId="8">#REF!</definedName>
    <definedName name="HCD_LGTCBL_QTY" localSheetId="10">#REF!</definedName>
    <definedName name="HCD_LGTCBL_QTY">#REF!</definedName>
    <definedName name="HCD_LGTCOND_QTY" localSheetId="8">#REF!</definedName>
    <definedName name="HCD_LGTCOND_QTY" localSheetId="10">#REF!</definedName>
    <definedName name="HCD_LGTCOND_QTY">#REF!</definedName>
    <definedName name="HCD_LIGHTCOND_QTY" localSheetId="8">#REF!</definedName>
    <definedName name="HCD_LIGHTCOND_QTY" localSheetId="10">#REF!</definedName>
    <definedName name="HCD_LIGHTCOND_QTY">#REF!</definedName>
    <definedName name="HCD_MCC480_HRS" localSheetId="8">#REF!</definedName>
    <definedName name="HCD_MCC480_HRS" localSheetId="10">#REF!</definedName>
    <definedName name="HCD_MCC480_HRS">#REF!</definedName>
    <definedName name="HCD_MCC480_LAB" localSheetId="8">#REF!</definedName>
    <definedName name="HCD_MCC480_LAB" localSheetId="10">#REF!</definedName>
    <definedName name="HCD_MCC480_LAB">#REF!</definedName>
    <definedName name="HCD_MCC480_MAT" localSheetId="8">#REF!</definedName>
    <definedName name="HCD_MCC480_MAT" localSheetId="10">#REF!</definedName>
    <definedName name="HCD_MCC480_MAT">#REF!</definedName>
    <definedName name="HCD_MCC480_QTY" localSheetId="8">#REF!</definedName>
    <definedName name="HCD_MCC480_QTY" localSheetId="10">#REF!</definedName>
    <definedName name="HCD_MCC480_QTY">#REF!</definedName>
    <definedName name="HCD_MCC480_SC" localSheetId="8">#REF!</definedName>
    <definedName name="HCD_MCC480_SC" localSheetId="10">#REF!</definedName>
    <definedName name="HCD_MCC480_SC">#REF!</definedName>
    <definedName name="HCD_MCC480_SCHRS" localSheetId="8">#REF!</definedName>
    <definedName name="HCD_MCC480_SCHRS" localSheetId="10">#REF!</definedName>
    <definedName name="HCD_MCC480_SCHRS">#REF!</definedName>
    <definedName name="HCD_METCOND_HRS" localSheetId="8">#REF!</definedName>
    <definedName name="HCD_METCOND_HRS" localSheetId="10">#REF!</definedName>
    <definedName name="HCD_METCOND_HRS">#REF!</definedName>
    <definedName name="HCD_METCOND_LAB" localSheetId="8">#REF!</definedName>
    <definedName name="HCD_METCOND_LAB" localSheetId="10">#REF!</definedName>
    <definedName name="HCD_METCOND_LAB">#REF!</definedName>
    <definedName name="HCD_METCOND_MAT" localSheetId="8">#REF!</definedName>
    <definedName name="HCD_METCOND_MAT" localSheetId="10">#REF!</definedName>
    <definedName name="HCD_METCOND_MAT">#REF!</definedName>
    <definedName name="HCD_METCOND_QTY" localSheetId="8">#REF!</definedName>
    <definedName name="HCD_METCOND_QTY" localSheetId="10">#REF!</definedName>
    <definedName name="HCD_METCOND_QTY">#REF!</definedName>
    <definedName name="HCD_METCOND_SC" localSheetId="8">#REF!</definedName>
    <definedName name="HCD_METCOND_SC" localSheetId="10">#REF!</definedName>
    <definedName name="HCD_METCOND_SC">#REF!</definedName>
    <definedName name="HCD_METCOND_SCHRS" localSheetId="8">#REF!</definedName>
    <definedName name="HCD_METCOND_SCHRS" localSheetId="10">#REF!</definedName>
    <definedName name="HCD_METCOND_SCHRS">#REF!</definedName>
    <definedName name="HCD_METEMBCOND_HRS" localSheetId="8">#REF!</definedName>
    <definedName name="HCD_METEMBCOND_HRS" localSheetId="10">#REF!</definedName>
    <definedName name="HCD_METEMBCOND_HRS">#REF!</definedName>
    <definedName name="HCD_METEMBCOND_LAB" localSheetId="8">#REF!</definedName>
    <definedName name="HCD_METEMBCOND_LAB" localSheetId="10">#REF!</definedName>
    <definedName name="HCD_METEMBCOND_LAB">#REF!</definedName>
    <definedName name="HCD_METEMBCOND_MAT" localSheetId="8">#REF!</definedName>
    <definedName name="HCD_METEMBCOND_MAT" localSheetId="10">#REF!</definedName>
    <definedName name="HCD_METEMBCOND_MAT">#REF!</definedName>
    <definedName name="HCD_METEMBCOND_QTY" localSheetId="8">#REF!</definedName>
    <definedName name="HCD_METEMBCOND_QTY" localSheetId="10">#REF!</definedName>
    <definedName name="HCD_METEMBCOND_QTY">#REF!</definedName>
    <definedName name="HCD_METEMBCOND_SC" localSheetId="8">#REF!</definedName>
    <definedName name="HCD_METEMBCOND_SC" localSheetId="10">#REF!</definedName>
    <definedName name="HCD_METEMBCOND_SC">#REF!</definedName>
    <definedName name="HCD_METEMBCOND_SCHRS" localSheetId="8">#REF!</definedName>
    <definedName name="HCD_METEMBCOND_SCHRS" localSheetId="10">#REF!</definedName>
    <definedName name="HCD_METEMBCOND_SCHRS">#REF!</definedName>
    <definedName name="HCD_MISCPNLS_HRS" localSheetId="8">#REF!</definedName>
    <definedName name="HCD_MISCPNLS_HRS" localSheetId="10">#REF!</definedName>
    <definedName name="HCD_MISCPNLS_HRS">#REF!</definedName>
    <definedName name="HCD_MISCPNLS_LAB" localSheetId="8">#REF!</definedName>
    <definedName name="HCD_MISCPNLS_LAB" localSheetId="10">#REF!</definedName>
    <definedName name="HCD_MISCPNLS_LAB">#REF!</definedName>
    <definedName name="HCD_MISCPNLS_MAT" localSheetId="8">#REF!</definedName>
    <definedName name="HCD_MISCPNLS_MAT" localSheetId="10">#REF!</definedName>
    <definedName name="HCD_MISCPNLS_MAT">#REF!</definedName>
    <definedName name="HCD_MISCPNLS_QTY" localSheetId="8">#REF!</definedName>
    <definedName name="HCD_MISCPNLS_QTY" localSheetId="10">#REF!</definedName>
    <definedName name="HCD_MISCPNLS_QTY">#REF!</definedName>
    <definedName name="HCD_MISCPNLS_SC" localSheetId="8">#REF!</definedName>
    <definedName name="HCD_MISCPNLS_SC" localSheetId="10">#REF!</definedName>
    <definedName name="HCD_MISCPNLS_SC">#REF!</definedName>
    <definedName name="HCD_MISCPNLS_SCHRS" localSheetId="8">#REF!</definedName>
    <definedName name="HCD_MISCPNLS_SCHRS" localSheetId="10">#REF!</definedName>
    <definedName name="HCD_MISCPNLS_SCHRS">#REF!</definedName>
    <definedName name="HCD_NMETCOND_HRS" localSheetId="8">#REF!</definedName>
    <definedName name="HCD_NMETCOND_HRS" localSheetId="10">#REF!</definedName>
    <definedName name="HCD_NMETCOND_HRS">#REF!</definedName>
    <definedName name="HCD_NMETCOND_LAB" localSheetId="8">#REF!</definedName>
    <definedName name="HCD_NMETCOND_LAB" localSheetId="10">#REF!</definedName>
    <definedName name="HCD_NMETCOND_LAB">#REF!</definedName>
    <definedName name="HCD_NMETCOND_MAT" localSheetId="8">#REF!</definedName>
    <definedName name="HCD_NMETCOND_MAT" localSheetId="10">#REF!</definedName>
    <definedName name="HCD_NMETCOND_MAT">#REF!</definedName>
    <definedName name="HCD_NMETCOND_QTY" localSheetId="8">#REF!</definedName>
    <definedName name="HCD_NMETCOND_QTY" localSheetId="10">#REF!</definedName>
    <definedName name="HCD_NMETCOND_QTY">#REF!</definedName>
    <definedName name="HCD_NMETCOND_SC" localSheetId="8">#REF!</definedName>
    <definedName name="HCD_NMETCOND_SC" localSheetId="10">#REF!</definedName>
    <definedName name="HCD_NMETCOND_SC">#REF!</definedName>
    <definedName name="HCD_NMETCOND_SCHRS" localSheetId="8">#REF!</definedName>
    <definedName name="HCD_NMETCOND_SCHRS" localSheetId="10">#REF!</definedName>
    <definedName name="HCD_NMETCOND_SCHRS">#REF!</definedName>
    <definedName name="HCD_OTDRFIXT_QTY" localSheetId="8">#REF!</definedName>
    <definedName name="HCD_OTDRFIXT_QTY" localSheetId="10">#REF!</definedName>
    <definedName name="HCD_OTDRFIXT_QTY">#REF!</definedName>
    <definedName name="HCD_OTHEREQ_HRS" localSheetId="8">#REF!</definedName>
    <definedName name="HCD_OTHEREQ_HRS" localSheetId="10">#REF!</definedName>
    <definedName name="HCD_OTHEREQ_HRS">#REF!</definedName>
    <definedName name="HCD_OTHEREQ_LAB" localSheetId="8">#REF!</definedName>
    <definedName name="HCD_OTHEREQ_LAB" localSheetId="10">#REF!</definedName>
    <definedName name="HCD_OTHEREQ_LAB">#REF!</definedName>
    <definedName name="HCD_OTHEREQ_MAT" localSheetId="8">#REF!</definedName>
    <definedName name="HCD_OTHEREQ_MAT" localSheetId="10">#REF!</definedName>
    <definedName name="HCD_OTHEREQ_MAT">#REF!</definedName>
    <definedName name="HCD_OTHEREQ_QTY" localSheetId="8">#REF!</definedName>
    <definedName name="HCD_OTHEREQ_QTY" localSheetId="10">#REF!</definedName>
    <definedName name="HCD_OTHEREQ_QTY">#REF!</definedName>
    <definedName name="HCD_OTHEREQ_SC" localSheetId="8">#REF!</definedName>
    <definedName name="HCD_OTHEREQ_SC" localSheetId="10">#REF!</definedName>
    <definedName name="HCD_OTHEREQ_SC">#REF!</definedName>
    <definedName name="HCD_OTHEREQ_SCHRS" localSheetId="8">#REF!</definedName>
    <definedName name="HCD_OTHEREQ_SCHRS" localSheetId="10">#REF!</definedName>
    <definedName name="HCD_OTHEREQ_SCHRS">#REF!</definedName>
    <definedName name="HCD_PNLS_QTY" localSheetId="8">#REF!</definedName>
    <definedName name="HCD_PNLS_QTY" localSheetId="10">#REF!</definedName>
    <definedName name="HCD_PNLS_QTY">#REF!</definedName>
    <definedName name="HCD_POLEFIXT_QTY" localSheetId="8">#REF!</definedName>
    <definedName name="HCD_POLEFIXT_QTY" localSheetId="10">#REF!</definedName>
    <definedName name="HCD_POLEFIXT_QTY">#REF!</definedName>
    <definedName name="HCD_RACKTRAY_QTY" localSheetId="8">#REF!</definedName>
    <definedName name="HCD_RACKTRAY_QTY" localSheetId="10">#REF!</definedName>
    <definedName name="HCD_RACKTRAY_QTY">#REF!</definedName>
    <definedName name="HCD_RECEPT_QTY" localSheetId="8">#REF!</definedName>
    <definedName name="HCD_RECEPT_QTY" localSheetId="10">#REF!</definedName>
    <definedName name="HCD_RECEPT_QTY">#REF!</definedName>
    <definedName name="HCD_SCHCOND_HRS" localSheetId="8">#REF!</definedName>
    <definedName name="HCD_SCHCOND_HRS" localSheetId="10">#REF!</definedName>
    <definedName name="HCD_SCHCOND_HRS">#REF!</definedName>
    <definedName name="HCD_SCHCOND_LAB" localSheetId="8">#REF!</definedName>
    <definedName name="HCD_SCHCOND_LAB" localSheetId="10">#REF!</definedName>
    <definedName name="HCD_SCHCOND_LAB">#REF!</definedName>
    <definedName name="HCD_SCHCOND_MAT" localSheetId="8">#REF!</definedName>
    <definedName name="HCD_SCHCOND_MAT" localSheetId="10">#REF!</definedName>
    <definedName name="HCD_SCHCOND_MAT">#REF!</definedName>
    <definedName name="HCD_SCHCOND_SC" localSheetId="8">#REF!</definedName>
    <definedName name="HCD_SCHCOND_SC" localSheetId="10">#REF!</definedName>
    <definedName name="HCD_SCHCOND_SC">#REF!</definedName>
    <definedName name="HCD_SCHCOND_SCHRS" localSheetId="8">#REF!</definedName>
    <definedName name="HCD_SCHCOND_SCHRS" localSheetId="10">#REF!</definedName>
    <definedName name="HCD_SCHCOND_SCHRS">#REF!</definedName>
    <definedName name="HCD_SWGR_HRS" localSheetId="8">#REF!</definedName>
    <definedName name="HCD_SWGR_HRS" localSheetId="10">#REF!</definedName>
    <definedName name="HCD_SWGR_HRS">#REF!</definedName>
    <definedName name="HCD_SWGR_LAB" localSheetId="8">#REF!</definedName>
    <definedName name="HCD_SWGR_LAB" localSheetId="10">#REF!</definedName>
    <definedName name="HCD_SWGR_LAB">#REF!</definedName>
    <definedName name="HCD_SWGR_MAT" localSheetId="8">#REF!</definedName>
    <definedName name="HCD_SWGR_MAT" localSheetId="10">#REF!</definedName>
    <definedName name="HCD_SWGR_MAT">#REF!</definedName>
    <definedName name="HCD_SWGR_QTY" localSheetId="8">#REF!</definedName>
    <definedName name="HCD_SWGR_QTY" localSheetId="10">#REF!</definedName>
    <definedName name="HCD_SWGR_QTY">#REF!</definedName>
    <definedName name="HCD_SWGR_SC" localSheetId="8">#REF!</definedName>
    <definedName name="HCD_SWGR_SC" localSheetId="10">#REF!</definedName>
    <definedName name="HCD_SWGR_SC">#REF!</definedName>
    <definedName name="HCD_SWGR_SCHRS" localSheetId="8">#REF!</definedName>
    <definedName name="HCD_SWGR_SCHRS" localSheetId="10">#REF!</definedName>
    <definedName name="HCD_SWGR_SCHRS">#REF!</definedName>
    <definedName name="HCD_SWYD_HRS" localSheetId="8">#REF!</definedName>
    <definedName name="HCD_SWYD_HRS" localSheetId="10">#REF!</definedName>
    <definedName name="HCD_SWYD_HRS">#REF!</definedName>
    <definedName name="HCD_SWYD_LAB" localSheetId="8">#REF!</definedName>
    <definedName name="HCD_SWYD_LAB" localSheetId="10">#REF!</definedName>
    <definedName name="HCD_SWYD_LAB">#REF!</definedName>
    <definedName name="HCD_SWYD_MAT" localSheetId="8">#REF!</definedName>
    <definedName name="HCD_SWYD_MAT" localSheetId="10">#REF!</definedName>
    <definedName name="HCD_SWYD_MAT">#REF!</definedName>
    <definedName name="HCD_SWYD_QTY" localSheetId="8">#REF!</definedName>
    <definedName name="HCD_SWYD_QTY" localSheetId="10">#REF!</definedName>
    <definedName name="HCD_SWYD_QTY">#REF!</definedName>
    <definedName name="HCD_SWYD_SC" localSheetId="8">#REF!</definedName>
    <definedName name="HCD_SWYD_SC" localSheetId="10">#REF!</definedName>
    <definedName name="HCD_SWYD_SC">#REF!</definedName>
    <definedName name="HCD_SWYD_SCHRS" localSheetId="8">#REF!</definedName>
    <definedName name="HCD_SWYD_SCHRS" localSheetId="10">#REF!</definedName>
    <definedName name="HCD_SWYD_SCHRS">#REF!</definedName>
    <definedName name="HCD_TL_HRS" localSheetId="8">#REF!</definedName>
    <definedName name="HCD_TL_HRS" localSheetId="10">#REF!</definedName>
    <definedName name="HCD_TL_HRS">#REF!</definedName>
    <definedName name="HCD_TL_LAB" localSheetId="8">#REF!</definedName>
    <definedName name="HCD_TL_LAB" localSheetId="10">#REF!</definedName>
    <definedName name="HCD_TL_LAB">#REF!</definedName>
    <definedName name="HCD_TL_MAT" localSheetId="8">#REF!</definedName>
    <definedName name="HCD_TL_MAT" localSheetId="10">#REF!</definedName>
    <definedName name="HCD_TL_MAT">#REF!</definedName>
    <definedName name="HCD_TL_QTY" localSheetId="8">#REF!</definedName>
    <definedName name="HCD_TL_QTY" localSheetId="10">#REF!</definedName>
    <definedName name="HCD_TL_QTY">#REF!</definedName>
    <definedName name="HCD_TL_SC" localSheetId="8">#REF!</definedName>
    <definedName name="HCD_TL_SC" localSheetId="10">#REF!</definedName>
    <definedName name="HCD_TL_SC">#REF!</definedName>
    <definedName name="HCD_TL_SCHRS" localSheetId="8">#REF!</definedName>
    <definedName name="HCD_TL_SCHRS" localSheetId="10">#REF!</definedName>
    <definedName name="HCD_TL_SCHRS">#REF!</definedName>
    <definedName name="HCD_TRAY_HRS" localSheetId="8">#REF!</definedName>
    <definedName name="HCD_TRAY_HRS" localSheetId="10">#REF!</definedName>
    <definedName name="HCD_TRAY_HRS">#REF!</definedName>
    <definedName name="HCD_TRAY_LAB" localSheetId="8">#REF!</definedName>
    <definedName name="HCD_TRAY_LAB" localSheetId="10">#REF!</definedName>
    <definedName name="HCD_TRAY_LAB">#REF!</definedName>
    <definedName name="HCD_TRAY_MAT" localSheetId="8">#REF!</definedName>
    <definedName name="HCD_TRAY_MAT" localSheetId="10">#REF!</definedName>
    <definedName name="HCD_TRAY_MAT">#REF!</definedName>
    <definedName name="HCD_TRAY_QTY" localSheetId="8">#REF!</definedName>
    <definedName name="HCD_TRAY_QTY" localSheetId="10">#REF!</definedName>
    <definedName name="HCD_TRAY_QTY">#REF!</definedName>
    <definedName name="HCD_TRAY_SC" localSheetId="8">#REF!</definedName>
    <definedName name="HCD_TRAY_SC" localSheetId="10">#REF!</definedName>
    <definedName name="HCD_TRAY_SC">#REF!</definedName>
    <definedName name="HCD_TRAY_SCHRS" localSheetId="8">#REF!</definedName>
    <definedName name="HCD_TRAY_SCHRS" localSheetId="10">#REF!</definedName>
    <definedName name="HCD_TRAY_SCHRS">#REF!</definedName>
    <definedName name="HCD_UNSCHCBL_HRS" localSheetId="8">#REF!</definedName>
    <definedName name="HCD_UNSCHCBL_HRS" localSheetId="10">#REF!</definedName>
    <definedName name="HCD_UNSCHCBL_HRS">#REF!</definedName>
    <definedName name="HCD_UNSCHCBL_LAB" localSheetId="8">#REF!</definedName>
    <definedName name="HCD_UNSCHCBL_LAB" localSheetId="10">#REF!</definedName>
    <definedName name="HCD_UNSCHCBL_LAB">#REF!</definedName>
    <definedName name="HCD_UNSCHCBL_MAT" localSheetId="8">#REF!</definedName>
    <definedName name="HCD_UNSCHCBL_MAT" localSheetId="10">#REF!</definedName>
    <definedName name="HCD_UNSCHCBL_MAT">#REF!</definedName>
    <definedName name="HCD_UNSCHCBL_QTY" localSheetId="8">#REF!</definedName>
    <definedName name="HCD_UNSCHCBL_QTY" localSheetId="10">#REF!</definedName>
    <definedName name="HCD_UNSCHCBL_QTY">#REF!</definedName>
    <definedName name="HCD_UNSCHCBL_SC" localSheetId="8">#REF!</definedName>
    <definedName name="HCD_UNSCHCBL_SC" localSheetId="10">#REF!</definedName>
    <definedName name="HCD_UNSCHCBL_SC">#REF!</definedName>
    <definedName name="HCD_UNSCHCBL_SCHRS" localSheetId="8">#REF!</definedName>
    <definedName name="HCD_UNSCHCBL_SCHRS" localSheetId="10">#REF!</definedName>
    <definedName name="HCD_UNSCHCBL_SCHRS">#REF!</definedName>
    <definedName name="HCD_UNSCHCOND_HRS" localSheetId="8">#REF!</definedName>
    <definedName name="HCD_UNSCHCOND_HRS" localSheetId="10">#REF!</definedName>
    <definedName name="HCD_UNSCHCOND_HRS">#REF!</definedName>
    <definedName name="HCD_UNSCHCOND_LAB" localSheetId="8">#REF!</definedName>
    <definedName name="HCD_UNSCHCOND_LAB" localSheetId="10">#REF!</definedName>
    <definedName name="HCD_UNSCHCOND_LAB">#REF!</definedName>
    <definedName name="HCD_UNSCHCOND_MAT" localSheetId="8">#REF!</definedName>
    <definedName name="HCD_UNSCHCOND_MAT" localSheetId="10">#REF!</definedName>
    <definedName name="HCD_UNSCHCOND_MAT">#REF!</definedName>
    <definedName name="HCD_UNSCHCOND_QTY" localSheetId="8">#REF!</definedName>
    <definedName name="HCD_UNSCHCOND_QTY" localSheetId="10">#REF!</definedName>
    <definedName name="HCD_UNSCHCOND_QTY">#REF!</definedName>
    <definedName name="HCD_UNSCHCOND_SC" localSheetId="8">#REF!</definedName>
    <definedName name="HCD_UNSCHCOND_SC" localSheetId="10">#REF!</definedName>
    <definedName name="HCD_UNSCHCOND_SC">#REF!</definedName>
    <definedName name="HCD_UNSCHCOND_SCHRS" localSheetId="8">#REF!</definedName>
    <definedName name="HCD_UNSCHCOND_SCHRS" localSheetId="10">#REF!</definedName>
    <definedName name="HCD_UNSCHCOND_SCHRS">#REF!</definedName>
    <definedName name="HCD_XFMR_HRS" localSheetId="8">#REF!</definedName>
    <definedName name="HCD_XFMR_HRS" localSheetId="10">#REF!</definedName>
    <definedName name="HCD_XFMR_HRS">#REF!</definedName>
    <definedName name="HCD_XFMR_LAB" localSheetId="8">#REF!</definedName>
    <definedName name="HCD_XFMR_LAB" localSheetId="10">#REF!</definedName>
    <definedName name="HCD_XFMR_LAB">#REF!</definedName>
    <definedName name="HCD_XFMR_MAT" localSheetId="8">#REF!</definedName>
    <definedName name="HCD_XFMR_MAT" localSheetId="10">#REF!</definedName>
    <definedName name="HCD_XFMR_MAT">#REF!</definedName>
    <definedName name="HCD_XFMR_QTY" localSheetId="8">#REF!</definedName>
    <definedName name="HCD_XFMR_QTY" localSheetId="10">#REF!</definedName>
    <definedName name="HCD_XFMR_QTY">#REF!</definedName>
    <definedName name="HCD_XFMR_SC" localSheetId="8">#REF!</definedName>
    <definedName name="HCD_XFMR_SC" localSheetId="10">#REF!</definedName>
    <definedName name="HCD_XFMR_SC">#REF!</definedName>
    <definedName name="HCD_XFMR_SCHRS" localSheetId="8">#REF!</definedName>
    <definedName name="HCD_XFMR_SCHRS" localSheetId="10">#REF!</definedName>
    <definedName name="HCD_XFMR_SCHRS">#REF!</definedName>
    <definedName name="HCDNMETCOND_HRS" localSheetId="8">#REF!</definedName>
    <definedName name="HCDNMETCOND_HRS" localSheetId="10">#REF!</definedName>
    <definedName name="HCDNMETCOND_HRS">#REF!</definedName>
    <definedName name="HCDNMETCOND_LAB" localSheetId="8">#REF!</definedName>
    <definedName name="HCDNMETCOND_LAB" localSheetId="10">#REF!</definedName>
    <definedName name="HCDNMETCOND_LAB">#REF!</definedName>
    <definedName name="HCDNMETCOND_MAT" localSheetId="8">#REF!</definedName>
    <definedName name="HCDNMETCOND_MAT" localSheetId="10">#REF!</definedName>
    <definedName name="HCDNMETCOND_MAT">#REF!</definedName>
    <definedName name="HCDNMETCOND_SC" localSheetId="8">#REF!</definedName>
    <definedName name="HCDNMETCOND_SC" localSheetId="10">#REF!</definedName>
    <definedName name="HCDNMETCOND_SC">#REF!</definedName>
    <definedName name="HDCCT" localSheetId="8">[131]QMCT!#REF!</definedName>
    <definedName name="HDCCT" localSheetId="10">[131]QMCT!#REF!</definedName>
    <definedName name="HDCCT">[131]QMCT!#REF!</definedName>
    <definedName name="HDCD" localSheetId="8">[131]QMCT!#REF!</definedName>
    <definedName name="HDCD" localSheetId="10">[131]QMCT!#REF!</definedName>
    <definedName name="HDCD">[131]QMCT!#REF!</definedName>
    <definedName name="hdgh">#N/A</definedName>
    <definedName name="head1">'[55]Raw Data'!$A$1:$H$1</definedName>
    <definedName name="HEADDAYA3">[175]Calendar!$U$42:$AA$47,[175]Calendar!$L$42:$R$47,[175]Calendar!$C$42:$I$47,[175]Calendar!$C$33:$I$38,[175]Calendar!$L$33:$R$38,[175]Calendar!$U$33:$AA$38,[175]Calendar!$U$24:$AA$29,[175]Calendar!$L$24:$R$28,[175]Calendar!$L$29:$R$29,[175]Calendar!$C$24:$I$29,[175]Calendar!$C$15:$I$20,[175]Calendar!$L$15:$R$20,[175]Calendar!$U$15:$AA$20</definedName>
    <definedName name="HEADDAYA4">[175]Calendar!$C$15:$I$20,[175]Calendar!$L$15,[175]Calendar!$R$15,[175]Calendar!$L$15:$R$20,[175]Calendar!$U$15:$AA$20,[175]Calendar!$C$24:$I$29,[175]Calendar!$L$24:$R$29,[175]Calendar!$U$24:$AA$29,[175]Calendar!$C$33:$I$38,[175]Calendar!$L$33:$R$37,[175]Calendar!$L$33:$R$38,[175]Calendar!$U$33:$AA$37,[175]Calendar!$AA$37,[175]Calendar!$U$33:$AA$38,[175]Calendar!$C$42:$I$47,[175]Calendar!$L$42:$R$47,[175]Calendar!$U$42:$AA$47</definedName>
    <definedName name="Header_Row">ROW(#REF!)</definedName>
    <definedName name="Header_Row_Back">ROW(#REF!)</definedName>
    <definedName name="Heading" localSheetId="8">#REF!</definedName>
    <definedName name="Heading" localSheetId="10">#REF!</definedName>
    <definedName name="Heading">#REF!</definedName>
    <definedName name="Headings">[198]Headings!$A$2:$K$123</definedName>
    <definedName name="Headings_16">[198]Headings!$A$2:$K$123</definedName>
    <definedName name="Headings_3">[198]Headings!$A$2:$K$123</definedName>
    <definedName name="Headings_4">[50]Headings!$A$2:$K$123</definedName>
    <definedName name="Headings_4_1">[50]Headings!$A$2:$K$123</definedName>
    <definedName name="Headings_6">[50]Headings!$A$2:$K$123</definedName>
    <definedName name="Headings_9">[198]Headings!$A$2:$K$123</definedName>
    <definedName name="Headroom_Proposed">'[87]Financing Assumptions'!$B$145</definedName>
    <definedName name="HeadWall" localSheetId="8">#REF!</definedName>
    <definedName name="HeadWall" localSheetId="5">#REF!</definedName>
    <definedName name="HeadWall" localSheetId="10">#REF!</definedName>
    <definedName name="HeadWall">#REF!</definedName>
    <definedName name="headwall1" localSheetId="5">#REF!</definedName>
    <definedName name="headwall1">#REF!</definedName>
    <definedName name="HEADWEEKA3">[175]Calendar!$C$14:$I$14,[175]Calendar!$L$14:$R$14,[175]Calendar!$U$14:$AA$14,[175]Calendar!$C$23:$I$23,[175]Calendar!$L$23:$R$23,[175]Calendar!$U$23:$AA$23,[175]Calendar!$C$32:$I$32,[175]Calendar!$L$32:$R$32,[175]Calendar!$U$32:$AA$32,[175]Calendar!$C$41:$I$41,[175]Calendar!$L$41:$R$41,[175]Calendar!$U$41:$AA$41</definedName>
    <definedName name="HEADWEEKA4">[175]Calendar!$C$14:$I$14,[175]Calendar!$L$14:$R$14,[175]Calendar!$U$14:$AA$14,[175]Calendar!$U$23:$AA$23,[175]Calendar!$L$23:$R$23,[175]Calendar!$C$23:$I$23,[175]Calendar!$U$32:$AA$32,[175]Calendar!$L$32:$R$32,[175]Calendar!$C$32:$I$32,[175]Calendar!$U$41:$AA$41,[175]Calendar!$L$41:$R$41,[175]Calendar!$C$41:$I$41</definedName>
    <definedName name="HEAT__SOURCE" localSheetId="5">#REF!</definedName>
    <definedName name="HEAT__SOURCE">#REF!</definedName>
    <definedName name="HEAT_TRACE" localSheetId="8">#REF!</definedName>
    <definedName name="HEAT_TRACE" localSheetId="5">#REF!</definedName>
    <definedName name="HEAT_TRACE" localSheetId="10">#REF!</definedName>
    <definedName name="HEAT_TRACE">#REF!</definedName>
    <definedName name="HEAT_TRACE_PROT" localSheetId="8">#REF!</definedName>
    <definedName name="HEAT_TRACE_PROT" localSheetId="10">#REF!</definedName>
    <definedName name="HEAT_TRACE_PROT">#REF!</definedName>
    <definedName name="HEATING__VENTILATION___AIR_CONDITIONING">#REF!</definedName>
    <definedName name="Hedge">6.7754</definedName>
    <definedName name="Hedge_rate">6.7754</definedName>
    <definedName name="height" localSheetId="8">#REF!</definedName>
    <definedName name="height" localSheetId="5">#REF!</definedName>
    <definedName name="height" localSheetId="10">#REF!</definedName>
    <definedName name="height">#REF!</definedName>
    <definedName name="Height_from_invert_level_lf_tee_to_manhole" localSheetId="8">#REF!</definedName>
    <definedName name="Height_from_invert_level_lf_tee_to_manhole" localSheetId="10">#REF!</definedName>
    <definedName name="Height_from_invert_level_lf_tee_to_manhole">#REF!</definedName>
    <definedName name="HEIGTH" localSheetId="8">#REF!</definedName>
    <definedName name="HEIGTH" localSheetId="10">#REF!</definedName>
    <definedName name="HEIGTH">#REF!</definedName>
    <definedName name="Hel">'[199]labour rates'!$C$5</definedName>
    <definedName name="Heli" localSheetId="8">#REF!</definedName>
    <definedName name="Heli" localSheetId="5">#REF!</definedName>
    <definedName name="Heli" localSheetId="10">#REF!</definedName>
    <definedName name="Heli">#REF!</definedName>
    <definedName name="helipad" localSheetId="8">#REF!</definedName>
    <definedName name="helipad" localSheetId="10">#REF!</definedName>
    <definedName name="helipad">#REF!</definedName>
    <definedName name="Helipad1" localSheetId="8">#REF!</definedName>
    <definedName name="Helipad1" localSheetId="10">#REF!</definedName>
    <definedName name="Helipad1">#REF!</definedName>
    <definedName name="hello" localSheetId="8">#REF!</definedName>
    <definedName name="hello" localSheetId="10">#REF!</definedName>
    <definedName name="hello">#REF!</definedName>
    <definedName name="HEMPEL" localSheetId="8">#REF!</definedName>
    <definedName name="HEMPEL" localSheetId="10">#REF!</definedName>
    <definedName name="HEMPEL">#REF!</definedName>
    <definedName name="HERE" localSheetId="8">'[200]Building 1'!#REF!</definedName>
    <definedName name="HERE" localSheetId="10">'[200]Building 1'!#REF!</definedName>
    <definedName name="HERE">'[200]Building 1'!#REF!</definedName>
    <definedName name="here2" localSheetId="5">[166]BOQ건축!#REF!</definedName>
    <definedName name="here2">[166]BOQ건축!#REF!</definedName>
    <definedName name="hf" localSheetId="8">#REF!</definedName>
    <definedName name="hf" localSheetId="5">#REF!</definedName>
    <definedName name="hf" localSheetId="10">#REF!</definedName>
    <definedName name="hf">#REF!</definedName>
    <definedName name="hffr7y">#N/A</definedName>
    <definedName name="hffuf">#N/A</definedName>
    <definedName name="hfgh" localSheetId="3" hidden="1">{#N/A,#N/A,FALSE,"估價單  (3)"}</definedName>
    <definedName name="hfgh" localSheetId="5" hidden="1">{#N/A,#N/A,FALSE,"估價單  (3)"}</definedName>
    <definedName name="hfgh" hidden="1">{#N/A,#N/A,FALSE,"估價單  (3)"}</definedName>
    <definedName name="hfgh_2" localSheetId="3" hidden="1">{#N/A,#N/A,FALSE,"估價單  (3)"}</definedName>
    <definedName name="hfgh_2" localSheetId="5" hidden="1">{#N/A,#N/A,FALSE,"估價單  (3)"}</definedName>
    <definedName name="hfgh_2" hidden="1">{#N/A,#N/A,FALSE,"估價單  (3)"}</definedName>
    <definedName name="hfgh_3" localSheetId="3" hidden="1">{#N/A,#N/A,FALSE,"估價單  (3)"}</definedName>
    <definedName name="hfgh_3" localSheetId="5" hidden="1">{#N/A,#N/A,FALSE,"估價單  (3)"}</definedName>
    <definedName name="hfgh_3" hidden="1">{#N/A,#N/A,FALSE,"估價單  (3)"}</definedName>
    <definedName name="hfgh_4" localSheetId="3" hidden="1">{#N/A,#N/A,FALSE,"估價單  (3)"}</definedName>
    <definedName name="hfgh_4" localSheetId="5" hidden="1">{#N/A,#N/A,FALSE,"估價單  (3)"}</definedName>
    <definedName name="hfgh_4" hidden="1">{#N/A,#N/A,FALSE,"估價單  (3)"}</definedName>
    <definedName name="hfgh_5" localSheetId="3" hidden="1">{#N/A,#N/A,FALSE,"估價單  (3)"}</definedName>
    <definedName name="hfgh_5" localSheetId="5" hidden="1">{#N/A,#N/A,FALSE,"估價單  (3)"}</definedName>
    <definedName name="hfgh_5" hidden="1">{#N/A,#N/A,FALSE,"估價單  (3)"}</definedName>
    <definedName name="hfhgf" localSheetId="8" hidden="1">{#N/A,#N/A,TRUE,"Cover";#N/A,#N/A,TRUE,"Conts";#N/A,#N/A,TRUE,"VOS";#N/A,#N/A,TRUE,"Warrington";#N/A,#N/A,TRUE,"Widnes"}</definedName>
    <definedName name="hfhgf" localSheetId="3" hidden="1">{#N/A,#N/A,TRUE,"Cover";#N/A,#N/A,TRUE,"Conts";#N/A,#N/A,TRUE,"VOS";#N/A,#N/A,TRUE,"Warrington";#N/A,#N/A,TRUE,"Widnes"}</definedName>
    <definedName name="hfhgf" localSheetId="5" hidden="1">{#N/A,#N/A,TRUE,"Cover";#N/A,#N/A,TRUE,"Conts";#N/A,#N/A,TRUE,"VOS";#N/A,#N/A,TRUE,"Warrington";#N/A,#N/A,TRUE,"Widnes"}</definedName>
    <definedName name="hfhgf" localSheetId="10" hidden="1">{#N/A,#N/A,TRUE,"Cover";#N/A,#N/A,TRUE,"Conts";#N/A,#N/A,TRUE,"VOS";#N/A,#N/A,TRUE,"Warrington";#N/A,#N/A,TRUE,"Widnes"}</definedName>
    <definedName name="hfhgf" hidden="1">{#N/A,#N/A,TRUE,"Cover";#N/A,#N/A,TRUE,"Conts";#N/A,#N/A,TRUE,"VOS";#N/A,#N/A,TRUE,"Warrington";#N/A,#N/A,TRUE,"Widnes"}</definedName>
    <definedName name="hfhgf_2" localSheetId="3" hidden="1">{#N/A,#N/A,TRUE,"Cover";#N/A,#N/A,TRUE,"Conts";#N/A,#N/A,TRUE,"VOS";#N/A,#N/A,TRUE,"Warrington";#N/A,#N/A,TRUE,"Widnes"}</definedName>
    <definedName name="hfhgf_2" localSheetId="5" hidden="1">{#N/A,#N/A,TRUE,"Cover";#N/A,#N/A,TRUE,"Conts";#N/A,#N/A,TRUE,"VOS";#N/A,#N/A,TRUE,"Warrington";#N/A,#N/A,TRUE,"Widnes"}</definedName>
    <definedName name="hfhgf_2" hidden="1">{#N/A,#N/A,TRUE,"Cover";#N/A,#N/A,TRUE,"Conts";#N/A,#N/A,TRUE,"VOS";#N/A,#N/A,TRUE,"Warrington";#N/A,#N/A,TRUE,"Widnes"}</definedName>
    <definedName name="hfhgf_3" localSheetId="3" hidden="1">{#N/A,#N/A,TRUE,"Cover";#N/A,#N/A,TRUE,"Conts";#N/A,#N/A,TRUE,"VOS";#N/A,#N/A,TRUE,"Warrington";#N/A,#N/A,TRUE,"Widnes"}</definedName>
    <definedName name="hfhgf_3" localSheetId="5" hidden="1">{#N/A,#N/A,TRUE,"Cover";#N/A,#N/A,TRUE,"Conts";#N/A,#N/A,TRUE,"VOS";#N/A,#N/A,TRUE,"Warrington";#N/A,#N/A,TRUE,"Widnes"}</definedName>
    <definedName name="hfhgf_3" hidden="1">{#N/A,#N/A,TRUE,"Cover";#N/A,#N/A,TRUE,"Conts";#N/A,#N/A,TRUE,"VOS";#N/A,#N/A,TRUE,"Warrington";#N/A,#N/A,TRUE,"Widnes"}</definedName>
    <definedName name="hfhgf_4" localSheetId="3" hidden="1">{#N/A,#N/A,TRUE,"Cover";#N/A,#N/A,TRUE,"Conts";#N/A,#N/A,TRUE,"VOS";#N/A,#N/A,TRUE,"Warrington";#N/A,#N/A,TRUE,"Widnes"}</definedName>
    <definedName name="hfhgf_4" localSheetId="5" hidden="1">{#N/A,#N/A,TRUE,"Cover";#N/A,#N/A,TRUE,"Conts";#N/A,#N/A,TRUE,"VOS";#N/A,#N/A,TRUE,"Warrington";#N/A,#N/A,TRUE,"Widnes"}</definedName>
    <definedName name="hfhgf_4" hidden="1">{#N/A,#N/A,TRUE,"Cover";#N/A,#N/A,TRUE,"Conts";#N/A,#N/A,TRUE,"VOS";#N/A,#N/A,TRUE,"Warrington";#N/A,#N/A,TRUE,"Widnes"}</definedName>
    <definedName name="hfhgf_5" localSheetId="3" hidden="1">{#N/A,#N/A,TRUE,"Cover";#N/A,#N/A,TRUE,"Conts";#N/A,#N/A,TRUE,"VOS";#N/A,#N/A,TRUE,"Warrington";#N/A,#N/A,TRUE,"Widnes"}</definedName>
    <definedName name="hfhgf_5" localSheetId="5" hidden="1">{#N/A,#N/A,TRUE,"Cover";#N/A,#N/A,TRUE,"Conts";#N/A,#N/A,TRUE,"VOS";#N/A,#N/A,TRUE,"Warrington";#N/A,#N/A,TRUE,"Widnes"}</definedName>
    <definedName name="hfhgf_5" hidden="1">{#N/A,#N/A,TRUE,"Cover";#N/A,#N/A,TRUE,"Conts";#N/A,#N/A,TRUE,"VOS";#N/A,#N/A,TRUE,"Warrington";#N/A,#N/A,TRUE,"Widnes"}</definedName>
    <definedName name="HFJ" localSheetId="8">#REF!</definedName>
    <definedName name="HFJ" localSheetId="5">#REF!</definedName>
    <definedName name="HFJ" localSheetId="10">#REF!</definedName>
    <definedName name="HFJ">#REF!</definedName>
    <definedName name="HFTGT" localSheetId="5">#REF!</definedName>
    <definedName name="HFTGT">#REF!</definedName>
    <definedName name="hg">#REF!</definedName>
    <definedName name="hgf">#REF!</definedName>
    <definedName name="hgfdhg">[94]AN!$H$6</definedName>
    <definedName name="HGJGH" localSheetId="4">Scheduled_Payment+Extra_Payment</definedName>
    <definedName name="HGJGH" localSheetId="3">Scheduled_Payment+Extra_Payment</definedName>
    <definedName name="HGJGH" localSheetId="5">Scheduled_Payment+Extra_Payment</definedName>
    <definedName name="HGJGH" localSheetId="6">Scheduled_Payment+Extra_Payment</definedName>
    <definedName name="HGJGH">Scheduled_Payment+Extra_Payment</definedName>
    <definedName name="hgkhkg" localSheetId="8" hidden="1">{#N/A,#N/A,TRUE,"Cover";#N/A,#N/A,TRUE,"Conts";#N/A,#N/A,TRUE,"VOS";#N/A,#N/A,TRUE,"Warrington";#N/A,#N/A,TRUE,"Widnes"}</definedName>
    <definedName name="hgkhkg" localSheetId="3" hidden="1">{#N/A,#N/A,TRUE,"Cover";#N/A,#N/A,TRUE,"Conts";#N/A,#N/A,TRUE,"VOS";#N/A,#N/A,TRUE,"Warrington";#N/A,#N/A,TRUE,"Widnes"}</definedName>
    <definedName name="hgkhkg" localSheetId="5" hidden="1">{#N/A,#N/A,TRUE,"Cover";#N/A,#N/A,TRUE,"Conts";#N/A,#N/A,TRUE,"VOS";#N/A,#N/A,TRUE,"Warrington";#N/A,#N/A,TRUE,"Widnes"}</definedName>
    <definedName name="hgkhkg" localSheetId="10" hidden="1">{#N/A,#N/A,TRUE,"Cover";#N/A,#N/A,TRUE,"Conts";#N/A,#N/A,TRUE,"VOS";#N/A,#N/A,TRUE,"Warrington";#N/A,#N/A,TRUE,"Widnes"}</definedName>
    <definedName name="hgkhkg" hidden="1">{#N/A,#N/A,TRUE,"Cover";#N/A,#N/A,TRUE,"Conts";#N/A,#N/A,TRUE,"VOS";#N/A,#N/A,TRUE,"Warrington";#N/A,#N/A,TRUE,"Widnes"}</definedName>
    <definedName name="HH" localSheetId="8">#REF!</definedName>
    <definedName name="HH" localSheetId="5">#REF!</definedName>
    <definedName name="HH" localSheetId="10">#REF!</definedName>
    <definedName name="HH">#REF!</definedName>
    <definedName name="hh___0" localSheetId="5">#REF!</definedName>
    <definedName name="hh___0">#REF!</definedName>
    <definedName name="hh___13">#REF!</definedName>
    <definedName name="HH_22">#REF!</definedName>
    <definedName name="hhg" localSheetId="8">#REF!</definedName>
    <definedName name="hhg" localSheetId="10">#REF!</definedName>
    <definedName name="hhg">#REF!</definedName>
    <definedName name="HHH" localSheetId="8">#REF!</definedName>
    <definedName name="HHH" localSheetId="10">#REF!</definedName>
    <definedName name="HHH">#REF!</definedName>
    <definedName name="hhhh">#REF!</definedName>
    <definedName name="hhhhhhhhhhhhhhhhhh">#REF!</definedName>
    <definedName name="hhj" localSheetId="8">#REF!</definedName>
    <definedName name="hhj" localSheetId="10">#REF!</definedName>
    <definedName name="hhj">#REF!</definedName>
    <definedName name="hhl" localSheetId="8">#REF!</definedName>
    <definedName name="hhl" localSheetId="10">#REF!</definedName>
    <definedName name="hhl">#REF!</definedName>
    <definedName name="hi">#REF!</definedName>
    <definedName name="HIBEEP">#REF!</definedName>
    <definedName name="HiddenRows" localSheetId="8" hidden="1">#REF!</definedName>
    <definedName name="HiddenRows" localSheetId="10" hidden="1">#REF!</definedName>
    <definedName name="HiddenRows" hidden="1">#REF!</definedName>
    <definedName name="Hidding_area">#N/A</definedName>
    <definedName name="HINDHUSTAN" localSheetId="5">#REF!</definedName>
    <definedName name="HINDHUSTAN">#REF!</definedName>
    <definedName name="HIns" localSheetId="5">#REF!</definedName>
    <definedName name="HIns">#REF!</definedName>
    <definedName name="hj" localSheetId="5">#REF!</definedName>
    <definedName name="hj">#REF!</definedName>
    <definedName name="hjdj" localSheetId="8" hidden="1">{#N/A,#N/A,TRUE,"Cover";#N/A,#N/A,TRUE,"Conts";#N/A,#N/A,TRUE,"VOS";#N/A,#N/A,TRUE,"Warrington";#N/A,#N/A,TRUE,"Widnes"}</definedName>
    <definedName name="hjdj" localSheetId="3" hidden="1">{#N/A,#N/A,TRUE,"Cover";#N/A,#N/A,TRUE,"Conts";#N/A,#N/A,TRUE,"VOS";#N/A,#N/A,TRUE,"Warrington";#N/A,#N/A,TRUE,"Widnes"}</definedName>
    <definedName name="hjdj" localSheetId="5" hidden="1">{#N/A,#N/A,TRUE,"Cover";#N/A,#N/A,TRUE,"Conts";#N/A,#N/A,TRUE,"VOS";#N/A,#N/A,TRUE,"Warrington";#N/A,#N/A,TRUE,"Widnes"}</definedName>
    <definedName name="hjdj" localSheetId="10" hidden="1">{#N/A,#N/A,TRUE,"Cover";#N/A,#N/A,TRUE,"Conts";#N/A,#N/A,TRUE,"VOS";#N/A,#N/A,TRUE,"Warrington";#N/A,#N/A,TRUE,"Widnes"}</definedName>
    <definedName name="hjdj" hidden="1">{#N/A,#N/A,TRUE,"Cover";#N/A,#N/A,TRUE,"Conts";#N/A,#N/A,TRUE,"VOS";#N/A,#N/A,TRUE,"Warrington";#N/A,#N/A,TRUE,"Widnes"}</definedName>
    <definedName name="hjdj_2" localSheetId="3" hidden="1">{#N/A,#N/A,TRUE,"Cover";#N/A,#N/A,TRUE,"Conts";#N/A,#N/A,TRUE,"VOS";#N/A,#N/A,TRUE,"Warrington";#N/A,#N/A,TRUE,"Widnes"}</definedName>
    <definedName name="hjdj_2" localSheetId="5" hidden="1">{#N/A,#N/A,TRUE,"Cover";#N/A,#N/A,TRUE,"Conts";#N/A,#N/A,TRUE,"VOS";#N/A,#N/A,TRUE,"Warrington";#N/A,#N/A,TRUE,"Widnes"}</definedName>
    <definedName name="hjdj_2" hidden="1">{#N/A,#N/A,TRUE,"Cover";#N/A,#N/A,TRUE,"Conts";#N/A,#N/A,TRUE,"VOS";#N/A,#N/A,TRUE,"Warrington";#N/A,#N/A,TRUE,"Widnes"}</definedName>
    <definedName name="hjdj_3" localSheetId="3" hidden="1">{#N/A,#N/A,TRUE,"Cover";#N/A,#N/A,TRUE,"Conts";#N/A,#N/A,TRUE,"VOS";#N/A,#N/A,TRUE,"Warrington";#N/A,#N/A,TRUE,"Widnes"}</definedName>
    <definedName name="hjdj_3" localSheetId="5" hidden="1">{#N/A,#N/A,TRUE,"Cover";#N/A,#N/A,TRUE,"Conts";#N/A,#N/A,TRUE,"VOS";#N/A,#N/A,TRUE,"Warrington";#N/A,#N/A,TRUE,"Widnes"}</definedName>
    <definedName name="hjdj_3" hidden="1">{#N/A,#N/A,TRUE,"Cover";#N/A,#N/A,TRUE,"Conts";#N/A,#N/A,TRUE,"VOS";#N/A,#N/A,TRUE,"Warrington";#N/A,#N/A,TRUE,"Widnes"}</definedName>
    <definedName name="hjdj_4" localSheetId="3" hidden="1">{#N/A,#N/A,TRUE,"Cover";#N/A,#N/A,TRUE,"Conts";#N/A,#N/A,TRUE,"VOS";#N/A,#N/A,TRUE,"Warrington";#N/A,#N/A,TRUE,"Widnes"}</definedName>
    <definedName name="hjdj_4" localSheetId="5" hidden="1">{#N/A,#N/A,TRUE,"Cover";#N/A,#N/A,TRUE,"Conts";#N/A,#N/A,TRUE,"VOS";#N/A,#N/A,TRUE,"Warrington";#N/A,#N/A,TRUE,"Widnes"}</definedName>
    <definedName name="hjdj_4" hidden="1">{#N/A,#N/A,TRUE,"Cover";#N/A,#N/A,TRUE,"Conts";#N/A,#N/A,TRUE,"VOS";#N/A,#N/A,TRUE,"Warrington";#N/A,#N/A,TRUE,"Widnes"}</definedName>
    <definedName name="hjdj_5" localSheetId="3" hidden="1">{#N/A,#N/A,TRUE,"Cover";#N/A,#N/A,TRUE,"Conts";#N/A,#N/A,TRUE,"VOS";#N/A,#N/A,TRUE,"Warrington";#N/A,#N/A,TRUE,"Widnes"}</definedName>
    <definedName name="hjdj_5" localSheetId="5" hidden="1">{#N/A,#N/A,TRUE,"Cover";#N/A,#N/A,TRUE,"Conts";#N/A,#N/A,TRUE,"VOS";#N/A,#N/A,TRUE,"Warrington";#N/A,#N/A,TRUE,"Widnes"}</definedName>
    <definedName name="hjdj_5" hidden="1">{#N/A,#N/A,TRUE,"Cover";#N/A,#N/A,TRUE,"Conts";#N/A,#N/A,TRUE,"VOS";#N/A,#N/A,TRUE,"Warrington";#N/A,#N/A,TRUE,"Widnes"}</definedName>
    <definedName name="hjhjhjhkljh">#REF!</definedName>
    <definedName name="hjjj" localSheetId="5">#REF!</definedName>
    <definedName name="hjjj">#REF!</definedName>
    <definedName name="hjjjj" localSheetId="5">#REF!</definedName>
    <definedName name="hjjjj">#REF!</definedName>
    <definedName name="hjk" localSheetId="8" hidden="1">{#N/A,#N/A,FALSE,"MARCH"}</definedName>
    <definedName name="hjk" localSheetId="3">{#N/A,#N/A,FALSE,"MARCH"}</definedName>
    <definedName name="hjk" localSheetId="5">{#N/A,#N/A,FALSE,"MARCH"}</definedName>
    <definedName name="hjk" localSheetId="10" hidden="1">{#N/A,#N/A,FALSE,"MARCH"}</definedName>
    <definedName name="hjk">{#N/A,#N/A,FALSE,"MARCH"}</definedName>
    <definedName name="hjk_1" localSheetId="3" hidden="1">{#N/A,#N/A,FALSE,"MARCH"}</definedName>
    <definedName name="hjk_1" localSheetId="5" hidden="1">{#N/A,#N/A,FALSE,"MARCH"}</definedName>
    <definedName name="hjk_1" hidden="1">{#N/A,#N/A,FALSE,"MARCH"}</definedName>
    <definedName name="hjk_2" localSheetId="3" hidden="1">{#N/A,#N/A,FALSE,"MARCH"}</definedName>
    <definedName name="hjk_2" localSheetId="5" hidden="1">{#N/A,#N/A,FALSE,"MARCH"}</definedName>
    <definedName name="hjk_2" hidden="1">{#N/A,#N/A,FALSE,"MARCH"}</definedName>
    <definedName name="hjk_3" localSheetId="3" hidden="1">{#N/A,#N/A,FALSE,"MARCH"}</definedName>
    <definedName name="hjk_3" localSheetId="5" hidden="1">{#N/A,#N/A,FALSE,"MARCH"}</definedName>
    <definedName name="hjk_3" hidden="1">{#N/A,#N/A,FALSE,"MARCH"}</definedName>
    <definedName name="hjk_4" localSheetId="3" hidden="1">{#N/A,#N/A,FALSE,"MARCH"}</definedName>
    <definedName name="hjk_4" localSheetId="5" hidden="1">{#N/A,#N/A,FALSE,"MARCH"}</definedName>
    <definedName name="hjk_4" hidden="1">{#N/A,#N/A,FALSE,"MARCH"}</definedName>
    <definedName name="hjk_5" localSheetId="3" hidden="1">{#N/A,#N/A,FALSE,"MARCH"}</definedName>
    <definedName name="hjk_5" localSheetId="5" hidden="1">{#N/A,#N/A,FALSE,"MARCH"}</definedName>
    <definedName name="hjk_5" hidden="1">{#N/A,#N/A,FALSE,"MARCH"}</definedName>
    <definedName name="hjy" localSheetId="3" hidden="1">{"'Break down'!$A$4"}</definedName>
    <definedName name="hjy" localSheetId="5" hidden="1">{"'Break down'!$A$4"}</definedName>
    <definedName name="hjy" hidden="1">{"'Break down'!$A$4"}</definedName>
    <definedName name="hkhkhkj" localSheetId="8">#REF!</definedName>
    <definedName name="hkhkhkj" localSheetId="5">#REF!</definedName>
    <definedName name="hkhkhkj" localSheetId="10">#REF!</definedName>
    <definedName name="hkhkhkj">#REF!</definedName>
    <definedName name="HKKILJI" localSheetId="5">#REF!</definedName>
    <definedName name="HKKILJI">#REF!</definedName>
    <definedName name="Ho" localSheetId="8">#REF!</definedName>
    <definedName name="Ho" localSheetId="10">#REF!</definedName>
    <definedName name="ho">#REF!</definedName>
    <definedName name="ho___0">#REF!</definedName>
    <definedName name="ho___13">#REF!</definedName>
    <definedName name="HOcosts">'[185]HO Costs'!$B$4:$K$140</definedName>
    <definedName name="hoi" localSheetId="5">#REF!</definedName>
    <definedName name="hoi">#REF!</definedName>
    <definedName name="HollywoodTwinArea" localSheetId="5">#REF!</definedName>
    <definedName name="HollywoodTwinArea">#REF!</definedName>
    <definedName name="HollywoodTwinPerimeter" localSheetId="5">#REF!</definedName>
    <definedName name="HollywoodTwinPerimeter">#REF!</definedName>
    <definedName name="hom">#REF!</definedName>
    <definedName name="HOME">#REF!</definedName>
    <definedName name="Home_Ofc_OT">'[55]Raw Data'!$A$1:$M$32</definedName>
    <definedName name="Home_Ofc_ST" localSheetId="4">[0]!Home_Ofc</definedName>
    <definedName name="Home_Ofc_ST" localSheetId="8">[0]!Home_Ofc</definedName>
    <definedName name="Home_Ofc_ST" localSheetId="3">[0]!Home_Ofc</definedName>
    <definedName name="Home_Ofc_ST" localSheetId="5">[0]!Home_Ofc</definedName>
    <definedName name="Home_Ofc_ST" localSheetId="10">[0]!Home_Ofc</definedName>
    <definedName name="Home_Ofc_ST" localSheetId="6">[0]!Home_Ofc</definedName>
    <definedName name="Home_Ofc_ST">[0]!Home_Ofc</definedName>
    <definedName name="HomeCell" localSheetId="5">#REF!</definedName>
    <definedName name="HomeCell">#REF!</definedName>
    <definedName name="homer" localSheetId="5">#REF!</definedName>
    <definedName name="homer">#REF!</definedName>
    <definedName name="homerun" localSheetId="5">#REF!</definedName>
    <definedName name="homerun">#REF!</definedName>
    <definedName name="hor12w">#REF!</definedName>
    <definedName name="hor13w">#REF!</definedName>
    <definedName name="hor16w">#REF!</definedName>
    <definedName name="hor18w">#REF!</definedName>
    <definedName name="hor1w">#REF!</definedName>
    <definedName name="hor23w">#REF!</definedName>
    <definedName name="Hor2w">#REF!</definedName>
    <definedName name="hor8w">#REF!</definedName>
    <definedName name="hora15w">#REF!</definedName>
    <definedName name="hora17w">#REF!</definedName>
    <definedName name="hora21w">#REF!</definedName>
    <definedName name="hora27w">#REF!</definedName>
    <definedName name="horar11">#REF!</definedName>
    <definedName name="HorizontalArea" localSheetId="8">#REF!</definedName>
    <definedName name="HorizontalArea" localSheetId="10">#REF!</definedName>
    <definedName name="HorizontalArea">#REF!</definedName>
    <definedName name="Horn_Speaker">#REF!</definedName>
    <definedName name="hosp">#REF!</definedName>
    <definedName name="hosp_com">#REF!</definedName>
    <definedName name="hosp_com.now">#REF!</definedName>
    <definedName name="hosp_com.payment">#REF!</definedName>
    <definedName name="hosp_com.uncommit">#REF!</definedName>
    <definedName name="hosp_com.vo.app">#REF!</definedName>
    <definedName name="hosp_com.vo.pend">#REF!</definedName>
    <definedName name="hosp_ffe">#REF!</definedName>
    <definedName name="hosp_ffe.now">#REF!</definedName>
    <definedName name="hosp_ffe.payment">#REF!</definedName>
    <definedName name="hosp_ffe.uncommit">#REF!</definedName>
    <definedName name="hosp_ffe.vo.app">#REF!</definedName>
    <definedName name="hosp_ffe.vo.pend">#REF!</definedName>
    <definedName name="Hotel">#REF!</definedName>
    <definedName name="hourdi">#REF!</definedName>
    <definedName name="HOURS_A">'[55]Raw Data'!$A$7:$O$227</definedName>
    <definedName name="HOURS_C">'[55]Raw Data'!$A$261:$O$274</definedName>
    <definedName name="Hours_Per_Month_For_Recitals" localSheetId="8">#REF!</definedName>
    <definedName name="Hours_Per_Month_For_Recitals" localSheetId="5">#REF!</definedName>
    <definedName name="Hours_Per_Month_For_Recitals" localSheetId="10">#REF!</definedName>
    <definedName name="Hours_Per_Month_For_Recitals">#REF!</definedName>
    <definedName name="Hours_Per_Month_For_Ss_And_FCs" localSheetId="8">#REF!</definedName>
    <definedName name="Hours_Per_Month_For_Ss_And_FCs" localSheetId="10">#REF!</definedName>
    <definedName name="Hours_Per_Month_For_Ss_And_FCs">#REF!</definedName>
    <definedName name="HpGPMFth" localSheetId="8">IF(#REF!&lt;&gt;0,(ROUND(#REF!*#REF!/3364*1.33,0)),0)</definedName>
    <definedName name="HpGPMFth" localSheetId="10">IF(#REF!&lt;&gt;0,(ROUND(#REF!*#REF!/3364*1.33,0)),0)</definedName>
    <definedName name="HpGPMFth">IF(#REF!&lt;&gt;0,(ROUND(#REF!*#REF!/3364*1.33,0)),0)</definedName>
    <definedName name="hrcs" localSheetId="8">#REF!</definedName>
    <definedName name="hrcs" localSheetId="10">#REF!</definedName>
    <definedName name="hrcs">#REF!</definedName>
    <definedName name="HrsDay" localSheetId="8">#REF!</definedName>
    <definedName name="HrsDay" localSheetId="10">#REF!</definedName>
    <definedName name="HrsDay">#REF!</definedName>
    <definedName name="HrsDay1" localSheetId="8">#REF!</definedName>
    <definedName name="HrsDay1" localSheetId="10">#REF!</definedName>
    <definedName name="HrsDay1">#REF!</definedName>
    <definedName name="HRSG_Boiler_Conc" localSheetId="8">#REF!</definedName>
    <definedName name="HRSG_Boiler_Conc" localSheetId="10">#REF!</definedName>
    <definedName name="HRSG_Boiler_Conc">#REF!</definedName>
    <definedName name="HrsMonth" localSheetId="8">#REF!</definedName>
    <definedName name="HrsMonth" localSheetId="10">#REF!</definedName>
    <definedName name="HrsMonth">#REF!</definedName>
    <definedName name="HrsMonth1" localSheetId="8">#REF!</definedName>
    <definedName name="HrsMonth1" localSheetId="10">#REF!</definedName>
    <definedName name="HrsMonth1">#REF!</definedName>
    <definedName name="HrsWeek" localSheetId="8">#REF!</definedName>
    <definedName name="HrsWeek" localSheetId="10">#REF!</definedName>
    <definedName name="HrsWeek">#REF!</definedName>
    <definedName name="HrsWeek1" localSheetId="8">#REF!</definedName>
    <definedName name="HrsWeek1" localSheetId="10">#REF!</definedName>
    <definedName name="HrsWeek1">#REF!</definedName>
    <definedName name="hS">#REF!</definedName>
    <definedName name="hS___0">#REF!</definedName>
    <definedName name="hS___13">#REF!</definedName>
    <definedName name="hsdc" localSheetId="8">#REF!</definedName>
    <definedName name="hsdc" localSheetId="10">#REF!</definedName>
    <definedName name="hsdc">#REF!</definedName>
    <definedName name="hsdc1" localSheetId="8">#REF!</definedName>
    <definedName name="hsdc1" localSheetId="10">#REF!</definedName>
    <definedName name="hsdc1">#REF!</definedName>
    <definedName name="hsdfahshhzcadghasdgasdg" localSheetId="5">[79]Detail!#REF!</definedName>
    <definedName name="hsdfahshhzcadghasdgasdg">[79]Detail!#REF!</definedName>
    <definedName name="hshjy" localSheetId="8" hidden="1">{#N/A,#N/A,TRUE,"Cover";#N/A,#N/A,TRUE,"Conts";#N/A,#N/A,TRUE,"VOS";#N/A,#N/A,TRUE,"Warrington";#N/A,#N/A,TRUE,"Widnes"}</definedName>
    <definedName name="hshjy" localSheetId="3" hidden="1">{#N/A,#N/A,TRUE,"Cover";#N/A,#N/A,TRUE,"Conts";#N/A,#N/A,TRUE,"VOS";#N/A,#N/A,TRUE,"Warrington";#N/A,#N/A,TRUE,"Widnes"}</definedName>
    <definedName name="hshjy" localSheetId="5" hidden="1">{#N/A,#N/A,TRUE,"Cover";#N/A,#N/A,TRUE,"Conts";#N/A,#N/A,TRUE,"VOS";#N/A,#N/A,TRUE,"Warrington";#N/A,#N/A,TRUE,"Widnes"}</definedName>
    <definedName name="hshjy" localSheetId="10" hidden="1">{#N/A,#N/A,TRUE,"Cover";#N/A,#N/A,TRUE,"Conts";#N/A,#N/A,TRUE,"VOS";#N/A,#N/A,TRUE,"Warrington";#N/A,#N/A,TRUE,"Widnes"}</definedName>
    <definedName name="hshjy" hidden="1">{#N/A,#N/A,TRUE,"Cover";#N/A,#N/A,TRUE,"Conts";#N/A,#N/A,TRUE,"VOS";#N/A,#N/A,TRUE,"Warrington";#N/A,#N/A,TRUE,"Widnes"}</definedName>
    <definedName name="hshjy_2" localSheetId="3" hidden="1">{#N/A,#N/A,TRUE,"Cover";#N/A,#N/A,TRUE,"Conts";#N/A,#N/A,TRUE,"VOS";#N/A,#N/A,TRUE,"Warrington";#N/A,#N/A,TRUE,"Widnes"}</definedName>
    <definedName name="hshjy_2" localSheetId="5" hidden="1">{#N/A,#N/A,TRUE,"Cover";#N/A,#N/A,TRUE,"Conts";#N/A,#N/A,TRUE,"VOS";#N/A,#N/A,TRUE,"Warrington";#N/A,#N/A,TRUE,"Widnes"}</definedName>
    <definedName name="hshjy_2" hidden="1">{#N/A,#N/A,TRUE,"Cover";#N/A,#N/A,TRUE,"Conts";#N/A,#N/A,TRUE,"VOS";#N/A,#N/A,TRUE,"Warrington";#N/A,#N/A,TRUE,"Widnes"}</definedName>
    <definedName name="hshjy_3" localSheetId="3" hidden="1">{#N/A,#N/A,TRUE,"Cover";#N/A,#N/A,TRUE,"Conts";#N/A,#N/A,TRUE,"VOS";#N/A,#N/A,TRUE,"Warrington";#N/A,#N/A,TRUE,"Widnes"}</definedName>
    <definedName name="hshjy_3" localSheetId="5" hidden="1">{#N/A,#N/A,TRUE,"Cover";#N/A,#N/A,TRUE,"Conts";#N/A,#N/A,TRUE,"VOS";#N/A,#N/A,TRUE,"Warrington";#N/A,#N/A,TRUE,"Widnes"}</definedName>
    <definedName name="hshjy_3" hidden="1">{#N/A,#N/A,TRUE,"Cover";#N/A,#N/A,TRUE,"Conts";#N/A,#N/A,TRUE,"VOS";#N/A,#N/A,TRUE,"Warrington";#N/A,#N/A,TRUE,"Widnes"}</definedName>
    <definedName name="hshjy_4" localSheetId="3" hidden="1">{#N/A,#N/A,TRUE,"Cover";#N/A,#N/A,TRUE,"Conts";#N/A,#N/A,TRUE,"VOS";#N/A,#N/A,TRUE,"Warrington";#N/A,#N/A,TRUE,"Widnes"}</definedName>
    <definedName name="hshjy_4" localSheetId="5" hidden="1">{#N/A,#N/A,TRUE,"Cover";#N/A,#N/A,TRUE,"Conts";#N/A,#N/A,TRUE,"VOS";#N/A,#N/A,TRUE,"Warrington";#N/A,#N/A,TRUE,"Widnes"}</definedName>
    <definedName name="hshjy_4" hidden="1">{#N/A,#N/A,TRUE,"Cover";#N/A,#N/A,TRUE,"Conts";#N/A,#N/A,TRUE,"VOS";#N/A,#N/A,TRUE,"Warrington";#N/A,#N/A,TRUE,"Widnes"}</definedName>
    <definedName name="hshjy_5" localSheetId="3" hidden="1">{#N/A,#N/A,TRUE,"Cover";#N/A,#N/A,TRUE,"Conts";#N/A,#N/A,TRUE,"VOS";#N/A,#N/A,TRUE,"Warrington";#N/A,#N/A,TRUE,"Widnes"}</definedName>
    <definedName name="hshjy_5" localSheetId="5" hidden="1">{#N/A,#N/A,TRUE,"Cover";#N/A,#N/A,TRUE,"Conts";#N/A,#N/A,TRUE,"VOS";#N/A,#N/A,TRUE,"Warrington";#N/A,#N/A,TRUE,"Widnes"}</definedName>
    <definedName name="hshjy_5" hidden="1">{#N/A,#N/A,TRUE,"Cover";#N/A,#N/A,TRUE,"Conts";#N/A,#N/A,TRUE,"VOS";#N/A,#N/A,TRUE,"Warrington";#N/A,#N/A,TRUE,"Widnes"}</definedName>
    <definedName name="hshxdht" localSheetId="8" hidden="1">{#N/A,#N/A,TRUE,"Cover";#N/A,#N/A,TRUE,"Conts";#N/A,#N/A,TRUE,"VOS";#N/A,#N/A,TRUE,"Warrington";#N/A,#N/A,TRUE,"Widnes"}</definedName>
    <definedName name="hshxdht" localSheetId="3" hidden="1">{#N/A,#N/A,TRUE,"Cover";#N/A,#N/A,TRUE,"Conts";#N/A,#N/A,TRUE,"VOS";#N/A,#N/A,TRUE,"Warrington";#N/A,#N/A,TRUE,"Widnes"}</definedName>
    <definedName name="hshxdht" localSheetId="5" hidden="1">{#N/A,#N/A,TRUE,"Cover";#N/A,#N/A,TRUE,"Conts";#N/A,#N/A,TRUE,"VOS";#N/A,#N/A,TRUE,"Warrington";#N/A,#N/A,TRUE,"Widnes"}</definedName>
    <definedName name="hshxdht" localSheetId="10" hidden="1">{#N/A,#N/A,TRUE,"Cover";#N/A,#N/A,TRUE,"Conts";#N/A,#N/A,TRUE,"VOS";#N/A,#N/A,TRUE,"Warrington";#N/A,#N/A,TRUE,"Widnes"}</definedName>
    <definedName name="hshxdht" hidden="1">{#N/A,#N/A,TRUE,"Cover";#N/A,#N/A,TRUE,"Conts";#N/A,#N/A,TRUE,"VOS";#N/A,#N/A,TRUE,"Warrington";#N/A,#N/A,TRUE,"Widnes"}</definedName>
    <definedName name="hshxdht_2" localSheetId="3" hidden="1">{#N/A,#N/A,TRUE,"Cover";#N/A,#N/A,TRUE,"Conts";#N/A,#N/A,TRUE,"VOS";#N/A,#N/A,TRUE,"Warrington";#N/A,#N/A,TRUE,"Widnes"}</definedName>
    <definedName name="hshxdht_2" localSheetId="5" hidden="1">{#N/A,#N/A,TRUE,"Cover";#N/A,#N/A,TRUE,"Conts";#N/A,#N/A,TRUE,"VOS";#N/A,#N/A,TRUE,"Warrington";#N/A,#N/A,TRUE,"Widnes"}</definedName>
    <definedName name="hshxdht_2" hidden="1">{#N/A,#N/A,TRUE,"Cover";#N/A,#N/A,TRUE,"Conts";#N/A,#N/A,TRUE,"VOS";#N/A,#N/A,TRUE,"Warrington";#N/A,#N/A,TRUE,"Widnes"}</definedName>
    <definedName name="hshxdht_3" localSheetId="3" hidden="1">{#N/A,#N/A,TRUE,"Cover";#N/A,#N/A,TRUE,"Conts";#N/A,#N/A,TRUE,"VOS";#N/A,#N/A,TRUE,"Warrington";#N/A,#N/A,TRUE,"Widnes"}</definedName>
    <definedName name="hshxdht_3" localSheetId="5" hidden="1">{#N/A,#N/A,TRUE,"Cover";#N/A,#N/A,TRUE,"Conts";#N/A,#N/A,TRUE,"VOS";#N/A,#N/A,TRUE,"Warrington";#N/A,#N/A,TRUE,"Widnes"}</definedName>
    <definedName name="hshxdht_3" hidden="1">{#N/A,#N/A,TRUE,"Cover";#N/A,#N/A,TRUE,"Conts";#N/A,#N/A,TRUE,"VOS";#N/A,#N/A,TRUE,"Warrington";#N/A,#N/A,TRUE,"Widnes"}</definedName>
    <definedName name="hshxdht_4" localSheetId="3" hidden="1">{#N/A,#N/A,TRUE,"Cover";#N/A,#N/A,TRUE,"Conts";#N/A,#N/A,TRUE,"VOS";#N/A,#N/A,TRUE,"Warrington";#N/A,#N/A,TRUE,"Widnes"}</definedName>
    <definedName name="hshxdht_4" localSheetId="5" hidden="1">{#N/A,#N/A,TRUE,"Cover";#N/A,#N/A,TRUE,"Conts";#N/A,#N/A,TRUE,"VOS";#N/A,#N/A,TRUE,"Warrington";#N/A,#N/A,TRUE,"Widnes"}</definedName>
    <definedName name="hshxdht_4" hidden="1">{#N/A,#N/A,TRUE,"Cover";#N/A,#N/A,TRUE,"Conts";#N/A,#N/A,TRUE,"VOS";#N/A,#N/A,TRUE,"Warrington";#N/A,#N/A,TRUE,"Widnes"}</definedName>
    <definedName name="hshxdht_5" localSheetId="3" hidden="1">{#N/A,#N/A,TRUE,"Cover";#N/A,#N/A,TRUE,"Conts";#N/A,#N/A,TRUE,"VOS";#N/A,#N/A,TRUE,"Warrington";#N/A,#N/A,TRUE,"Widnes"}</definedName>
    <definedName name="hshxdht_5" localSheetId="5" hidden="1">{#N/A,#N/A,TRUE,"Cover";#N/A,#N/A,TRUE,"Conts";#N/A,#N/A,TRUE,"VOS";#N/A,#N/A,TRUE,"Warrington";#N/A,#N/A,TRUE,"Widnes"}</definedName>
    <definedName name="hshxdht_5" hidden="1">{#N/A,#N/A,TRUE,"Cover";#N/A,#N/A,TRUE,"Conts";#N/A,#N/A,TRUE,"VOS";#N/A,#N/A,TRUE,"Warrington";#N/A,#N/A,TRUE,"Widnes"}</definedName>
    <definedName name="hsk" localSheetId="8">#REF!</definedName>
    <definedName name="hsk" localSheetId="10">#REF!</definedName>
    <definedName name="hsk">#REF!</definedName>
    <definedName name="hsyhjtyhj" localSheetId="8" hidden="1">{#N/A,#N/A,TRUE,"Cover";#N/A,#N/A,TRUE,"Conts";#N/A,#N/A,TRUE,"VOS";#N/A,#N/A,TRUE,"Warrington";#N/A,#N/A,TRUE,"Widnes"}</definedName>
    <definedName name="hsyhjtyhj" localSheetId="3" hidden="1">{#N/A,#N/A,TRUE,"Cover";#N/A,#N/A,TRUE,"Conts";#N/A,#N/A,TRUE,"VOS";#N/A,#N/A,TRUE,"Warrington";#N/A,#N/A,TRUE,"Widnes"}</definedName>
    <definedName name="hsyhjtyhj" localSheetId="5" hidden="1">{#N/A,#N/A,TRUE,"Cover";#N/A,#N/A,TRUE,"Conts";#N/A,#N/A,TRUE,"VOS";#N/A,#N/A,TRUE,"Warrington";#N/A,#N/A,TRUE,"Widnes"}</definedName>
    <definedName name="hsyhjtyhj" localSheetId="10" hidden="1">{#N/A,#N/A,TRUE,"Cover";#N/A,#N/A,TRUE,"Conts";#N/A,#N/A,TRUE,"VOS";#N/A,#N/A,TRUE,"Warrington";#N/A,#N/A,TRUE,"Widnes"}</definedName>
    <definedName name="hsyhjtyhj" hidden="1">{#N/A,#N/A,TRUE,"Cover";#N/A,#N/A,TRUE,"Conts";#N/A,#N/A,TRUE,"VOS";#N/A,#N/A,TRUE,"Warrington";#N/A,#N/A,TRUE,"Widnes"}</definedName>
    <definedName name="hsyhjtyhj_2" localSheetId="3" hidden="1">{#N/A,#N/A,TRUE,"Cover";#N/A,#N/A,TRUE,"Conts";#N/A,#N/A,TRUE,"VOS";#N/A,#N/A,TRUE,"Warrington";#N/A,#N/A,TRUE,"Widnes"}</definedName>
    <definedName name="hsyhjtyhj_2" localSheetId="5" hidden="1">{#N/A,#N/A,TRUE,"Cover";#N/A,#N/A,TRUE,"Conts";#N/A,#N/A,TRUE,"VOS";#N/A,#N/A,TRUE,"Warrington";#N/A,#N/A,TRUE,"Widnes"}</definedName>
    <definedName name="hsyhjtyhj_2" hidden="1">{#N/A,#N/A,TRUE,"Cover";#N/A,#N/A,TRUE,"Conts";#N/A,#N/A,TRUE,"VOS";#N/A,#N/A,TRUE,"Warrington";#N/A,#N/A,TRUE,"Widnes"}</definedName>
    <definedName name="hsyhjtyhj_3" localSheetId="3" hidden="1">{#N/A,#N/A,TRUE,"Cover";#N/A,#N/A,TRUE,"Conts";#N/A,#N/A,TRUE,"VOS";#N/A,#N/A,TRUE,"Warrington";#N/A,#N/A,TRUE,"Widnes"}</definedName>
    <definedName name="hsyhjtyhj_3" localSheetId="5" hidden="1">{#N/A,#N/A,TRUE,"Cover";#N/A,#N/A,TRUE,"Conts";#N/A,#N/A,TRUE,"VOS";#N/A,#N/A,TRUE,"Warrington";#N/A,#N/A,TRUE,"Widnes"}</definedName>
    <definedName name="hsyhjtyhj_3" hidden="1">{#N/A,#N/A,TRUE,"Cover";#N/A,#N/A,TRUE,"Conts";#N/A,#N/A,TRUE,"VOS";#N/A,#N/A,TRUE,"Warrington";#N/A,#N/A,TRUE,"Widnes"}</definedName>
    <definedName name="hsyhjtyhj_4" localSheetId="3" hidden="1">{#N/A,#N/A,TRUE,"Cover";#N/A,#N/A,TRUE,"Conts";#N/A,#N/A,TRUE,"VOS";#N/A,#N/A,TRUE,"Warrington";#N/A,#N/A,TRUE,"Widnes"}</definedName>
    <definedName name="hsyhjtyhj_4" localSheetId="5" hidden="1">{#N/A,#N/A,TRUE,"Cover";#N/A,#N/A,TRUE,"Conts";#N/A,#N/A,TRUE,"VOS";#N/A,#N/A,TRUE,"Warrington";#N/A,#N/A,TRUE,"Widnes"}</definedName>
    <definedName name="hsyhjtyhj_4" hidden="1">{#N/A,#N/A,TRUE,"Cover";#N/A,#N/A,TRUE,"Conts";#N/A,#N/A,TRUE,"VOS";#N/A,#N/A,TRUE,"Warrington";#N/A,#N/A,TRUE,"Widnes"}</definedName>
    <definedName name="hsyhjtyhj_5" localSheetId="3" hidden="1">{#N/A,#N/A,TRUE,"Cover";#N/A,#N/A,TRUE,"Conts";#N/A,#N/A,TRUE,"VOS";#N/A,#N/A,TRUE,"Warrington";#N/A,#N/A,TRUE,"Widnes"}</definedName>
    <definedName name="hsyhjtyhj_5" localSheetId="5" hidden="1">{#N/A,#N/A,TRUE,"Cover";#N/A,#N/A,TRUE,"Conts";#N/A,#N/A,TRUE,"VOS";#N/A,#N/A,TRUE,"Warrington";#N/A,#N/A,TRUE,"Widnes"}</definedName>
    <definedName name="hsyhjtyhj_5" hidden="1">{#N/A,#N/A,TRUE,"Cover";#N/A,#N/A,TRUE,"Conts";#N/A,#N/A,TRUE,"VOS";#N/A,#N/A,TRUE,"Warrington";#N/A,#N/A,TRUE,"Widnes"}</definedName>
    <definedName name="ht" localSheetId="3" hidden="1">{"'Break down'!$A$4"}</definedName>
    <definedName name="ht" localSheetId="5" hidden="1">{"'Break down'!$A$4"}</definedName>
    <definedName name="ht" hidden="1">{"'Break down'!$A$4"}</definedName>
    <definedName name="htfhfh">#N/A</definedName>
    <definedName name="htgjhfg">#N/A</definedName>
    <definedName name="hth">[94]AN!$H$5</definedName>
    <definedName name="HTML_CodePage" localSheetId="8" hidden="1">9</definedName>
    <definedName name="HTML_CodePage" localSheetId="10" hidden="1">9</definedName>
    <definedName name="HTML_CodePage" hidden="1">1252</definedName>
    <definedName name="HTML_Control" localSheetId="8" hidden="1">{"'Break down'!$A$4"}</definedName>
    <definedName name="HTML_Control" localSheetId="3" hidden="1">{"'Sheet1'!$A$4386:$N$4591"}</definedName>
    <definedName name="HTML_Control" localSheetId="5" hidden="1">{"'Sheet1'!$A$4386:$N$4591"}</definedName>
    <definedName name="HTML_Control" localSheetId="10" hidden="1">{"'Break down'!$A$4"}</definedName>
    <definedName name="HTML_Control" hidden="1">{"'Sheet1'!$A$4386:$N$4591"}</definedName>
    <definedName name="HTML_Control_1" localSheetId="3" hidden="1">{"'Break down'!$A$4"}</definedName>
    <definedName name="HTML_Control_1" localSheetId="5" hidden="1">{"'Break down'!$A$4"}</definedName>
    <definedName name="HTML_Control_1" hidden="1">{"'Break down'!$A$4"}</definedName>
    <definedName name="HTML_Control_2" localSheetId="3" hidden="1">{"'Break down'!$A$4"}</definedName>
    <definedName name="HTML_Control_2" localSheetId="5" hidden="1">{"'Break down'!$A$4"}</definedName>
    <definedName name="HTML_Control_2" hidden="1">{"'Break down'!$A$4"}</definedName>
    <definedName name="HTML_Control_3" localSheetId="3" hidden="1">{"'Break down'!$A$4"}</definedName>
    <definedName name="HTML_Control_3" localSheetId="5" hidden="1">{"'Break down'!$A$4"}</definedName>
    <definedName name="HTML_Control_3" hidden="1">{"'Break down'!$A$4"}</definedName>
    <definedName name="HTML_Control_4" localSheetId="3" hidden="1">{"'Break down'!$A$4"}</definedName>
    <definedName name="HTML_Control_4" localSheetId="5" hidden="1">{"'Break down'!$A$4"}</definedName>
    <definedName name="HTML_Control_4" hidden="1">{"'Break down'!$A$4"}</definedName>
    <definedName name="HTML_Control_5" localSheetId="3" hidden="1">{"'Break down'!$A$4"}</definedName>
    <definedName name="HTML_Control_5" localSheetId="5" hidden="1">{"'Break down'!$A$4"}</definedName>
    <definedName name="HTML_Control_5" hidden="1">{"'Break down'!$A$4"}</definedName>
    <definedName name="HTML_Description" hidden="1">""</definedName>
    <definedName name="HTML_Email" hidden="1">""</definedName>
    <definedName name="HTML_Header" localSheetId="8" hidden="1">"Break down"</definedName>
    <definedName name="HTML_Header" localSheetId="10" hidden="1">"Break down"</definedName>
    <definedName name="HTML_Header" hidden="1">"Sheet1"</definedName>
    <definedName name="HTML_LastUpdate" localSheetId="8" hidden="1">"6/7/98"</definedName>
    <definedName name="HTML_LastUpdate" localSheetId="10" hidden="1">"6/7/98"</definedName>
    <definedName name="HTML_LastUpdate" hidden="1">"7/1/03"</definedName>
    <definedName name="HTML_LineAfter" hidden="1">FALSE</definedName>
    <definedName name="HTML_LineBefore" hidden="1">FALSE</definedName>
    <definedName name="HTML_Name" localSheetId="8" hidden="1">"PAUL MATHEW"</definedName>
    <definedName name="HTML_Name" localSheetId="10" hidden="1">"PAUL MATHEW"</definedName>
    <definedName name="HTML_Name" hidden="1">"m.p.raval"</definedName>
    <definedName name="HTML_OBDlg2" hidden="1">TRUE</definedName>
    <definedName name="HTML_OBDlg4" hidden="1">TRUE</definedName>
    <definedName name="HTML_OS" hidden="1">0</definedName>
    <definedName name="HTML_PathFile" localSheetId="8" hidden="1">"C:\WINDOWS\MSAPPS\MyHTML.htm"</definedName>
    <definedName name="HTML_PathFile" localSheetId="10" hidden="1">"C:\WINDOWS\MSAPPS\MyHTML.htm"</definedName>
    <definedName name="HTML_PathFile" hidden="1">"A:\MyHTML.htm"</definedName>
    <definedName name="HTML_Title" localSheetId="8" hidden="1">"Break_down"</definedName>
    <definedName name="HTML_Title" localSheetId="10" hidden="1">"Break_down"</definedName>
    <definedName name="HTML_Title" hidden="1">"SGSDaily Progress Report Piyaj toDharoi Pipeline"</definedName>
    <definedName name="htr" localSheetId="3" hidden="1">{"'Break down'!$A$4"}</definedName>
    <definedName name="htr" localSheetId="5" hidden="1">{"'Break down'!$A$4"}</definedName>
    <definedName name="htr" hidden="1">{"'Break down'!$A$4"}</definedName>
    <definedName name="HTR_COUNT" localSheetId="8">#REF!</definedName>
    <definedName name="HTR_COUNT" localSheetId="10">#REF!</definedName>
    <definedName name="HTR_COUNT">#REF!</definedName>
    <definedName name="htrhrsth" localSheetId="8" hidden="1">{#N/A,#N/A,TRUE,"Cover";#N/A,#N/A,TRUE,"Conts";#N/A,#N/A,TRUE,"VOS";#N/A,#N/A,TRUE,"Warrington";#N/A,#N/A,TRUE,"Widnes"}</definedName>
    <definedName name="htrhrsth" localSheetId="3" hidden="1">{#N/A,#N/A,TRUE,"Cover";#N/A,#N/A,TRUE,"Conts";#N/A,#N/A,TRUE,"VOS";#N/A,#N/A,TRUE,"Warrington";#N/A,#N/A,TRUE,"Widnes"}</definedName>
    <definedName name="htrhrsth" localSheetId="5" hidden="1">{#N/A,#N/A,TRUE,"Cover";#N/A,#N/A,TRUE,"Conts";#N/A,#N/A,TRUE,"VOS";#N/A,#N/A,TRUE,"Warrington";#N/A,#N/A,TRUE,"Widnes"}</definedName>
    <definedName name="htrhrsth" localSheetId="10" hidden="1">{#N/A,#N/A,TRUE,"Cover";#N/A,#N/A,TRUE,"Conts";#N/A,#N/A,TRUE,"VOS";#N/A,#N/A,TRUE,"Warrington";#N/A,#N/A,TRUE,"Widnes"}</definedName>
    <definedName name="htrhrsth" hidden="1">{#N/A,#N/A,TRUE,"Cover";#N/A,#N/A,TRUE,"Conts";#N/A,#N/A,TRUE,"VOS";#N/A,#N/A,TRUE,"Warrington";#N/A,#N/A,TRUE,"Widnes"}</definedName>
    <definedName name="htrhrsth_2" localSheetId="3" hidden="1">{#N/A,#N/A,TRUE,"Cover";#N/A,#N/A,TRUE,"Conts";#N/A,#N/A,TRUE,"VOS";#N/A,#N/A,TRUE,"Warrington";#N/A,#N/A,TRUE,"Widnes"}</definedName>
    <definedName name="htrhrsth_2" localSheetId="5" hidden="1">{#N/A,#N/A,TRUE,"Cover";#N/A,#N/A,TRUE,"Conts";#N/A,#N/A,TRUE,"VOS";#N/A,#N/A,TRUE,"Warrington";#N/A,#N/A,TRUE,"Widnes"}</definedName>
    <definedName name="htrhrsth_2" hidden="1">{#N/A,#N/A,TRUE,"Cover";#N/A,#N/A,TRUE,"Conts";#N/A,#N/A,TRUE,"VOS";#N/A,#N/A,TRUE,"Warrington";#N/A,#N/A,TRUE,"Widnes"}</definedName>
    <definedName name="htrhrsth_3" localSheetId="3" hidden="1">{#N/A,#N/A,TRUE,"Cover";#N/A,#N/A,TRUE,"Conts";#N/A,#N/A,TRUE,"VOS";#N/A,#N/A,TRUE,"Warrington";#N/A,#N/A,TRUE,"Widnes"}</definedName>
    <definedName name="htrhrsth_3" localSheetId="5" hidden="1">{#N/A,#N/A,TRUE,"Cover";#N/A,#N/A,TRUE,"Conts";#N/A,#N/A,TRUE,"VOS";#N/A,#N/A,TRUE,"Warrington";#N/A,#N/A,TRUE,"Widnes"}</definedName>
    <definedName name="htrhrsth_3" hidden="1">{#N/A,#N/A,TRUE,"Cover";#N/A,#N/A,TRUE,"Conts";#N/A,#N/A,TRUE,"VOS";#N/A,#N/A,TRUE,"Warrington";#N/A,#N/A,TRUE,"Widnes"}</definedName>
    <definedName name="htrhrsth_4" localSheetId="3" hidden="1">{#N/A,#N/A,TRUE,"Cover";#N/A,#N/A,TRUE,"Conts";#N/A,#N/A,TRUE,"VOS";#N/A,#N/A,TRUE,"Warrington";#N/A,#N/A,TRUE,"Widnes"}</definedName>
    <definedName name="htrhrsth_4" localSheetId="5" hidden="1">{#N/A,#N/A,TRUE,"Cover";#N/A,#N/A,TRUE,"Conts";#N/A,#N/A,TRUE,"VOS";#N/A,#N/A,TRUE,"Warrington";#N/A,#N/A,TRUE,"Widnes"}</definedName>
    <definedName name="htrhrsth_4" hidden="1">{#N/A,#N/A,TRUE,"Cover";#N/A,#N/A,TRUE,"Conts";#N/A,#N/A,TRUE,"VOS";#N/A,#N/A,TRUE,"Warrington";#N/A,#N/A,TRUE,"Widnes"}</definedName>
    <definedName name="htrhrsth_5" localSheetId="3" hidden="1">{#N/A,#N/A,TRUE,"Cover";#N/A,#N/A,TRUE,"Conts";#N/A,#N/A,TRUE,"VOS";#N/A,#N/A,TRUE,"Warrington";#N/A,#N/A,TRUE,"Widnes"}</definedName>
    <definedName name="htrhrsth_5" localSheetId="5" hidden="1">{#N/A,#N/A,TRUE,"Cover";#N/A,#N/A,TRUE,"Conts";#N/A,#N/A,TRUE,"VOS";#N/A,#N/A,TRUE,"Warrington";#N/A,#N/A,TRUE,"Widnes"}</definedName>
    <definedName name="htrhrsth_5" hidden="1">{#N/A,#N/A,TRUE,"Cover";#N/A,#N/A,TRUE,"Conts";#N/A,#N/A,TRUE,"VOS";#N/A,#N/A,TRUE,"Warrington";#N/A,#N/A,TRUE,"Widnes"}</definedName>
    <definedName name="htwing" localSheetId="8">#REF!</definedName>
    <definedName name="htwing" localSheetId="5">#REF!</definedName>
    <definedName name="htwing" localSheetId="10">#REF!</definedName>
    <definedName name="htwing">#REF!</definedName>
    <definedName name="Hu" localSheetId="5">#REF!</definedName>
    <definedName name="Hu">#REF!</definedName>
    <definedName name="Hu___0">#REF!</definedName>
    <definedName name="Hu___13">#REF!</definedName>
    <definedName name="Humbird" localSheetId="8">#REF!</definedName>
    <definedName name="Humbird" localSheetId="10">#REF!</definedName>
    <definedName name="Humbird">#REF!</definedName>
    <definedName name="hutgfru" localSheetId="8" hidden="1">{#N/A,#N/A,TRUE,"Cover";#N/A,#N/A,TRUE,"Conts";#N/A,#N/A,TRUE,"VOS";#N/A,#N/A,TRUE,"Warrington";#N/A,#N/A,TRUE,"Widnes"}</definedName>
    <definedName name="hutgfru" localSheetId="3" hidden="1">{#N/A,#N/A,TRUE,"Cover";#N/A,#N/A,TRUE,"Conts";#N/A,#N/A,TRUE,"VOS";#N/A,#N/A,TRUE,"Warrington";#N/A,#N/A,TRUE,"Widnes"}</definedName>
    <definedName name="hutgfru" localSheetId="5" hidden="1">{#N/A,#N/A,TRUE,"Cover";#N/A,#N/A,TRUE,"Conts";#N/A,#N/A,TRUE,"VOS";#N/A,#N/A,TRUE,"Warrington";#N/A,#N/A,TRUE,"Widnes"}</definedName>
    <definedName name="hutgfru" localSheetId="10" hidden="1">{#N/A,#N/A,TRUE,"Cover";#N/A,#N/A,TRUE,"Conts";#N/A,#N/A,TRUE,"VOS";#N/A,#N/A,TRUE,"Warrington";#N/A,#N/A,TRUE,"Widnes"}</definedName>
    <definedName name="hutgfru" hidden="1">{#N/A,#N/A,TRUE,"Cover";#N/A,#N/A,TRUE,"Conts";#N/A,#N/A,TRUE,"VOS";#N/A,#N/A,TRUE,"Warrington";#N/A,#N/A,TRUE,"Widnes"}</definedName>
    <definedName name="hutgfru_2" localSheetId="3" hidden="1">{#N/A,#N/A,TRUE,"Cover";#N/A,#N/A,TRUE,"Conts";#N/A,#N/A,TRUE,"VOS";#N/A,#N/A,TRUE,"Warrington";#N/A,#N/A,TRUE,"Widnes"}</definedName>
    <definedName name="hutgfru_2" localSheetId="5" hidden="1">{#N/A,#N/A,TRUE,"Cover";#N/A,#N/A,TRUE,"Conts";#N/A,#N/A,TRUE,"VOS";#N/A,#N/A,TRUE,"Warrington";#N/A,#N/A,TRUE,"Widnes"}</definedName>
    <definedName name="hutgfru_2" hidden="1">{#N/A,#N/A,TRUE,"Cover";#N/A,#N/A,TRUE,"Conts";#N/A,#N/A,TRUE,"VOS";#N/A,#N/A,TRUE,"Warrington";#N/A,#N/A,TRUE,"Widnes"}</definedName>
    <definedName name="hutgfru_3" localSheetId="3" hidden="1">{#N/A,#N/A,TRUE,"Cover";#N/A,#N/A,TRUE,"Conts";#N/A,#N/A,TRUE,"VOS";#N/A,#N/A,TRUE,"Warrington";#N/A,#N/A,TRUE,"Widnes"}</definedName>
    <definedName name="hutgfru_3" localSheetId="5" hidden="1">{#N/A,#N/A,TRUE,"Cover";#N/A,#N/A,TRUE,"Conts";#N/A,#N/A,TRUE,"VOS";#N/A,#N/A,TRUE,"Warrington";#N/A,#N/A,TRUE,"Widnes"}</definedName>
    <definedName name="hutgfru_3" hidden="1">{#N/A,#N/A,TRUE,"Cover";#N/A,#N/A,TRUE,"Conts";#N/A,#N/A,TRUE,"VOS";#N/A,#N/A,TRUE,"Warrington";#N/A,#N/A,TRUE,"Widnes"}</definedName>
    <definedName name="hutgfru_4" localSheetId="3" hidden="1">{#N/A,#N/A,TRUE,"Cover";#N/A,#N/A,TRUE,"Conts";#N/A,#N/A,TRUE,"VOS";#N/A,#N/A,TRUE,"Warrington";#N/A,#N/A,TRUE,"Widnes"}</definedName>
    <definedName name="hutgfru_4" localSheetId="5" hidden="1">{#N/A,#N/A,TRUE,"Cover";#N/A,#N/A,TRUE,"Conts";#N/A,#N/A,TRUE,"VOS";#N/A,#N/A,TRUE,"Warrington";#N/A,#N/A,TRUE,"Widnes"}</definedName>
    <definedName name="hutgfru_4" hidden="1">{#N/A,#N/A,TRUE,"Cover";#N/A,#N/A,TRUE,"Conts";#N/A,#N/A,TRUE,"VOS";#N/A,#N/A,TRUE,"Warrington";#N/A,#N/A,TRUE,"Widnes"}</definedName>
    <definedName name="hutgfru_5" localSheetId="3" hidden="1">{#N/A,#N/A,TRUE,"Cover";#N/A,#N/A,TRUE,"Conts";#N/A,#N/A,TRUE,"VOS";#N/A,#N/A,TRUE,"Warrington";#N/A,#N/A,TRUE,"Widnes"}</definedName>
    <definedName name="hutgfru_5" localSheetId="5" hidden="1">{#N/A,#N/A,TRUE,"Cover";#N/A,#N/A,TRUE,"Conts";#N/A,#N/A,TRUE,"VOS";#N/A,#N/A,TRUE,"Warrington";#N/A,#N/A,TRUE,"Widnes"}</definedName>
    <definedName name="hutgfru_5" hidden="1">{#N/A,#N/A,TRUE,"Cover";#N/A,#N/A,TRUE,"Conts";#N/A,#N/A,TRUE,"VOS";#N/A,#N/A,TRUE,"Warrington";#N/A,#N/A,TRUE,"Widnes"}</definedName>
    <definedName name="hvac" localSheetId="8">#REF!</definedName>
    <definedName name="hvac" localSheetId="10">#REF!</definedName>
    <definedName name="HVAC">'[72]Bill No. 4-HVAC'!$N$1494</definedName>
    <definedName name="hvac.exe" localSheetId="8">#REF!</definedName>
    <definedName name="hvac.exe" localSheetId="5">#REF!</definedName>
    <definedName name="hvac.exe" localSheetId="10">#REF!</definedName>
    <definedName name="hvac.exe">#REF!</definedName>
    <definedName name="HVAC_p">'[72]Bill No. 4-HVAC'!$L$1494</definedName>
    <definedName name="hvacfi" localSheetId="8">#REF!</definedName>
    <definedName name="hvacfi" localSheetId="5">#REF!</definedName>
    <definedName name="hvacfi" localSheetId="10">#REF!</definedName>
    <definedName name="hvacfi">#REF!</definedName>
    <definedName name="HVACFINAL" localSheetId="8">#REF!</definedName>
    <definedName name="HVACFINAL" localSheetId="10">#REF!</definedName>
    <definedName name="HVACFINAL">#REF!</definedName>
    <definedName name="hvacrates" localSheetId="8">#REF!</definedName>
    <definedName name="hvacrates" localSheetId="10">#REF!</definedName>
    <definedName name="hvacrates">#REF!</definedName>
    <definedName name="hvccost">#REF!</definedName>
    <definedName name="hvsys">#REF!</definedName>
    <definedName name="HWCODE" localSheetId="8">#REF!</definedName>
    <definedName name="HWCODE" localSheetId="10">#REF!</definedName>
    <definedName name="HWCODE">#REF!</definedName>
    <definedName name="HWCODE_1">"$#REF!.$#REF!$#REF!"</definedName>
    <definedName name="HWSheet">1</definedName>
    <definedName name="hxb" localSheetId="5">#REF!</definedName>
    <definedName name="hxb">#REF!</definedName>
    <definedName name="hxi" localSheetId="5">#REF!</definedName>
    <definedName name="hxi">#REF!</definedName>
    <definedName name="hy" localSheetId="3" hidden="1">{#N/A,#N/A,TRUE,"Front";#N/A,#N/A,TRUE,"Simple Letter";#N/A,#N/A,TRUE,"Inside";#N/A,#N/A,TRUE,"Contents";#N/A,#N/A,TRUE,"Basis";#N/A,#N/A,TRUE,"Inclusions";#N/A,#N/A,TRUE,"Exclusions";#N/A,#N/A,TRUE,"Areas";#N/A,#N/A,TRUE,"Summary";#N/A,#N/A,TRUE,"Detail"}</definedName>
    <definedName name="hy" localSheetId="5" hidden="1">{#N/A,#N/A,TRUE,"Front";#N/A,#N/A,TRUE,"Simple Letter";#N/A,#N/A,TRUE,"Inside";#N/A,#N/A,TRUE,"Contents";#N/A,#N/A,TRUE,"Basis";#N/A,#N/A,TRUE,"Inclusions";#N/A,#N/A,TRUE,"Exclusions";#N/A,#N/A,TRUE,"Areas";#N/A,#N/A,TRUE,"Summary";#N/A,#N/A,TRUE,"Detail"}</definedName>
    <definedName name="hy" hidden="1">{#N/A,#N/A,TRUE,"Front";#N/A,#N/A,TRUE,"Simple Letter";#N/A,#N/A,TRUE,"Inside";#N/A,#N/A,TRUE,"Contents";#N/A,#N/A,TRUE,"Basis";#N/A,#N/A,TRUE,"Inclusions";#N/A,#N/A,TRUE,"Exclusions";#N/A,#N/A,TRUE,"Areas";#N/A,#N/A,TRUE,"Summary";#N/A,#N/A,TRUE,"Detail"}</definedName>
    <definedName name="hykl" localSheetId="8">#REF!</definedName>
    <definedName name="hykl" localSheetId="10">#REF!</definedName>
    <definedName name="hykl">#REF!</definedName>
    <definedName name="HYTH" localSheetId="5">#REF!</definedName>
    <definedName name="HYTH">#REF!</definedName>
    <definedName name="I" localSheetId="8">#REF!</definedName>
    <definedName name="I" localSheetId="10">#REF!</definedName>
    <definedName name="I">#REF!</definedName>
    <definedName name="I.WALLLength">#REF!</definedName>
    <definedName name="I___0">#REF!</definedName>
    <definedName name="i___0___0">"$#REF!.$#REF!$#REF!"</definedName>
    <definedName name="i___0___3">"$#REF!.$#REF!$#REF!"</definedName>
    <definedName name="i___0___4">"$#REF!.$#REF!$#REF!"</definedName>
    <definedName name="I___13" localSheetId="5">#REF!</definedName>
    <definedName name="I___13">#REF!</definedName>
    <definedName name="i___2" localSheetId="5">#REF!</definedName>
    <definedName name="i___2">#REF!</definedName>
    <definedName name="i___2___0">"$#REF!.$#REF!$#REF!"</definedName>
    <definedName name="i___2___3">"$#REF!.$#REF!$#REF!"</definedName>
    <definedName name="i___3" localSheetId="5">#REF!</definedName>
    <definedName name="i___3">#REF!</definedName>
    <definedName name="i___3___0">"$#REF!.$#REF!$#REF!"</definedName>
    <definedName name="i___3___3">"$#REF!.$#REF!$#REF!"</definedName>
    <definedName name="i___3___4">"$#REF!.$#REF!$#REF!"</definedName>
    <definedName name="i___4" localSheetId="5">#REF!</definedName>
    <definedName name="i___4">#REF!</definedName>
    <definedName name="i___4___0">"$#REF!.$#REF!$#REF!"</definedName>
    <definedName name="i___4___3">"$#REF!.$#REF!$#REF!"</definedName>
    <definedName name="i___7">"$#REF!.$#REF!$#REF!"</definedName>
    <definedName name="i_part_stall">'[57]ACAD Finishes'!$D$157</definedName>
    <definedName name="I_Steel" localSheetId="8">#REF!</definedName>
    <definedName name="I_Steel" localSheetId="5">#REF!</definedName>
    <definedName name="I_Steel" localSheetId="10">#REF!</definedName>
    <definedName name="I_Steel">#REF!</definedName>
    <definedName name="i1H3" localSheetId="5">#REF!</definedName>
    <definedName name="i1H3">#REF!</definedName>
    <definedName name="i8uiuyi" localSheetId="8" hidden="1">{#N/A,#N/A,TRUE,"Cover";#N/A,#N/A,TRUE,"Conts";#N/A,#N/A,TRUE,"VOS";#N/A,#N/A,TRUE,"Warrington";#N/A,#N/A,TRUE,"Widnes"}</definedName>
    <definedName name="i8uiuyi" localSheetId="3" hidden="1">{#N/A,#N/A,TRUE,"Cover";#N/A,#N/A,TRUE,"Conts";#N/A,#N/A,TRUE,"VOS";#N/A,#N/A,TRUE,"Warrington";#N/A,#N/A,TRUE,"Widnes"}</definedName>
    <definedName name="i8uiuyi" localSheetId="5" hidden="1">{#N/A,#N/A,TRUE,"Cover";#N/A,#N/A,TRUE,"Conts";#N/A,#N/A,TRUE,"VOS";#N/A,#N/A,TRUE,"Warrington";#N/A,#N/A,TRUE,"Widnes"}</definedName>
    <definedName name="i8uiuyi" localSheetId="10" hidden="1">{#N/A,#N/A,TRUE,"Cover";#N/A,#N/A,TRUE,"Conts";#N/A,#N/A,TRUE,"VOS";#N/A,#N/A,TRUE,"Warrington";#N/A,#N/A,TRUE,"Widnes"}</definedName>
    <definedName name="i8uiuyi" hidden="1">{#N/A,#N/A,TRUE,"Cover";#N/A,#N/A,TRUE,"Conts";#N/A,#N/A,TRUE,"VOS";#N/A,#N/A,TRUE,"Warrington";#N/A,#N/A,TRUE,"Widnes"}</definedName>
    <definedName name="i8uiuyi_2" localSheetId="3" hidden="1">{#N/A,#N/A,TRUE,"Cover";#N/A,#N/A,TRUE,"Conts";#N/A,#N/A,TRUE,"VOS";#N/A,#N/A,TRUE,"Warrington";#N/A,#N/A,TRUE,"Widnes"}</definedName>
    <definedName name="i8uiuyi_2" localSheetId="5" hidden="1">{#N/A,#N/A,TRUE,"Cover";#N/A,#N/A,TRUE,"Conts";#N/A,#N/A,TRUE,"VOS";#N/A,#N/A,TRUE,"Warrington";#N/A,#N/A,TRUE,"Widnes"}</definedName>
    <definedName name="i8uiuyi_2" hidden="1">{#N/A,#N/A,TRUE,"Cover";#N/A,#N/A,TRUE,"Conts";#N/A,#N/A,TRUE,"VOS";#N/A,#N/A,TRUE,"Warrington";#N/A,#N/A,TRUE,"Widnes"}</definedName>
    <definedName name="i8uiuyi_3" localSheetId="3" hidden="1">{#N/A,#N/A,TRUE,"Cover";#N/A,#N/A,TRUE,"Conts";#N/A,#N/A,TRUE,"VOS";#N/A,#N/A,TRUE,"Warrington";#N/A,#N/A,TRUE,"Widnes"}</definedName>
    <definedName name="i8uiuyi_3" localSheetId="5" hidden="1">{#N/A,#N/A,TRUE,"Cover";#N/A,#N/A,TRUE,"Conts";#N/A,#N/A,TRUE,"VOS";#N/A,#N/A,TRUE,"Warrington";#N/A,#N/A,TRUE,"Widnes"}</definedName>
    <definedName name="i8uiuyi_3" hidden="1">{#N/A,#N/A,TRUE,"Cover";#N/A,#N/A,TRUE,"Conts";#N/A,#N/A,TRUE,"VOS";#N/A,#N/A,TRUE,"Warrington";#N/A,#N/A,TRUE,"Widnes"}</definedName>
    <definedName name="i8uiuyi_4" localSheetId="3" hidden="1">{#N/A,#N/A,TRUE,"Cover";#N/A,#N/A,TRUE,"Conts";#N/A,#N/A,TRUE,"VOS";#N/A,#N/A,TRUE,"Warrington";#N/A,#N/A,TRUE,"Widnes"}</definedName>
    <definedName name="i8uiuyi_4" localSheetId="5" hidden="1">{#N/A,#N/A,TRUE,"Cover";#N/A,#N/A,TRUE,"Conts";#N/A,#N/A,TRUE,"VOS";#N/A,#N/A,TRUE,"Warrington";#N/A,#N/A,TRUE,"Widnes"}</definedName>
    <definedName name="i8uiuyi_4" hidden="1">{#N/A,#N/A,TRUE,"Cover";#N/A,#N/A,TRUE,"Conts";#N/A,#N/A,TRUE,"VOS";#N/A,#N/A,TRUE,"Warrington";#N/A,#N/A,TRUE,"Widnes"}</definedName>
    <definedName name="i8uiuyi_5" localSheetId="3" hidden="1">{#N/A,#N/A,TRUE,"Cover";#N/A,#N/A,TRUE,"Conts";#N/A,#N/A,TRUE,"VOS";#N/A,#N/A,TRUE,"Warrington";#N/A,#N/A,TRUE,"Widnes"}</definedName>
    <definedName name="i8uiuyi_5" localSheetId="5" hidden="1">{#N/A,#N/A,TRUE,"Cover";#N/A,#N/A,TRUE,"Conts";#N/A,#N/A,TRUE,"VOS";#N/A,#N/A,TRUE,"Warrington";#N/A,#N/A,TRUE,"Widnes"}</definedName>
    <definedName name="i8uiuyi_5" hidden="1">{#N/A,#N/A,TRUE,"Cover";#N/A,#N/A,TRUE,"Conts";#N/A,#N/A,TRUE,"VOS";#N/A,#N/A,TRUE,"Warrington";#N/A,#N/A,TRUE,"Widnes"}</definedName>
    <definedName name="ice" localSheetId="5">#REF!</definedName>
    <definedName name="ice">#REF!</definedName>
    <definedName name="IDCGK" localSheetId="3">City&amp;" "&amp;State</definedName>
    <definedName name="IDCGK" localSheetId="5">City&amp;" "&amp;State</definedName>
    <definedName name="IDCGK">City&amp;" "&amp;State</definedName>
    <definedName name="idpvol" localSheetId="8">#REF!</definedName>
    <definedName name="idpvol" localSheetId="5">#REF!</definedName>
    <definedName name="idpvol" localSheetId="10">#REF!</definedName>
    <definedName name="idpvol">#REF!</definedName>
    <definedName name="If" localSheetId="5">#REF!</definedName>
    <definedName name="If">#REF!</definedName>
    <definedName name="Ig">#REF!</definedName>
    <definedName name="Ig___0">#REF!</definedName>
    <definedName name="Ig___13">#REF!</definedName>
    <definedName name="ihg" localSheetId="8" hidden="1">{#N/A,#N/A,TRUE,"Cover";#N/A,#N/A,TRUE,"Conts";#N/A,#N/A,TRUE,"VOS";#N/A,#N/A,TRUE,"Warrington";#N/A,#N/A,TRUE,"Widnes"}</definedName>
    <definedName name="ihg" localSheetId="3" hidden="1">{#N/A,#N/A,TRUE,"Cover";#N/A,#N/A,TRUE,"Conts";#N/A,#N/A,TRUE,"VOS";#N/A,#N/A,TRUE,"Warrington";#N/A,#N/A,TRUE,"Widnes"}</definedName>
    <definedName name="ihg" localSheetId="5" hidden="1">{#N/A,#N/A,TRUE,"Cover";#N/A,#N/A,TRUE,"Conts";#N/A,#N/A,TRUE,"VOS";#N/A,#N/A,TRUE,"Warrington";#N/A,#N/A,TRUE,"Widnes"}</definedName>
    <definedName name="ihg" localSheetId="10" hidden="1">{#N/A,#N/A,TRUE,"Cover";#N/A,#N/A,TRUE,"Conts";#N/A,#N/A,TRUE,"VOS";#N/A,#N/A,TRUE,"Warrington";#N/A,#N/A,TRUE,"Widnes"}</definedName>
    <definedName name="ihg" hidden="1">{#N/A,#N/A,TRUE,"Cover";#N/A,#N/A,TRUE,"Conts";#N/A,#N/A,TRUE,"VOS";#N/A,#N/A,TRUE,"Warrington";#N/A,#N/A,TRUE,"Widnes"}</definedName>
    <definedName name="iho" localSheetId="8" hidden="1">{#N/A,#N/A,TRUE,"Cover";#N/A,#N/A,TRUE,"Conts";#N/A,#N/A,TRUE,"VOS";#N/A,#N/A,TRUE,"Warrington";#N/A,#N/A,TRUE,"Widnes"}</definedName>
    <definedName name="iho" localSheetId="3" hidden="1">{#N/A,#N/A,TRUE,"Cover";#N/A,#N/A,TRUE,"Conts";#N/A,#N/A,TRUE,"VOS";#N/A,#N/A,TRUE,"Warrington";#N/A,#N/A,TRUE,"Widnes"}</definedName>
    <definedName name="iho" localSheetId="5" hidden="1">{#N/A,#N/A,TRUE,"Cover";#N/A,#N/A,TRUE,"Conts";#N/A,#N/A,TRUE,"VOS";#N/A,#N/A,TRUE,"Warrington";#N/A,#N/A,TRUE,"Widnes"}</definedName>
    <definedName name="iho" localSheetId="10" hidden="1">{#N/A,#N/A,TRUE,"Cover";#N/A,#N/A,TRUE,"Conts";#N/A,#N/A,TRUE,"VOS";#N/A,#N/A,TRUE,"Warrington";#N/A,#N/A,TRUE,"Widnes"}</definedName>
    <definedName name="iho" hidden="1">{#N/A,#N/A,TRUE,"Cover";#N/A,#N/A,TRUE,"Conts";#N/A,#N/A,TRUE,"VOS";#N/A,#N/A,TRUE,"Warrington";#N/A,#N/A,TRUE,"Widnes"}</definedName>
    <definedName name="IIF__PAGE_NUM___5___BUILDING_COSTS____SITEWORK_COSTS" localSheetId="8">#REF!</definedName>
    <definedName name="IIF__PAGE_NUM___5___BUILDING_COSTS____SITEWORK_COSTS" localSheetId="5">#REF!</definedName>
    <definedName name="IIF__PAGE_NUM___5___BUILDING_COSTS____SITEWORK_COSTS" localSheetId="10">#REF!</definedName>
    <definedName name="IIF__PAGE_NUM___5___BUILDING_COSTS____SITEWORK_COSTS">#REF!</definedName>
    <definedName name="iii" localSheetId="5">#REF!</definedName>
    <definedName name="iii">#REF!</definedName>
    <definedName name="iiiiiiiiiii">#REF!</definedName>
    <definedName name="iiiiiiiiiiiiii">#REF!</definedName>
    <definedName name="iiiiiiiiiiiiiiiiiiiiiiiiiiiiiiiiii" localSheetId="8">#REF!</definedName>
    <definedName name="iiiiiiiiiiiiiiiiiiiiiiiiiiiiiiiiii" localSheetId="10">#REF!</definedName>
    <definedName name="iiiiiiiiiiiiiiiiiiiiiiiiiiiiiiiiii">#REF!</definedName>
    <definedName name="iiip" localSheetId="3" hidden="1">{"'Break down'!$A$4"}</definedName>
    <definedName name="iiip" localSheetId="5" hidden="1">{"'Break down'!$A$4"}</definedName>
    <definedName name="iiip" hidden="1">{"'Break down'!$A$4"}</definedName>
    <definedName name="iiy" localSheetId="3" hidden="1">{"'Break down'!$A$4"}</definedName>
    <definedName name="iiy" localSheetId="5" hidden="1">{"'Break down'!$A$4"}</definedName>
    <definedName name="iiy" hidden="1">{"'Break down'!$A$4"}</definedName>
    <definedName name="IJ" localSheetId="8">#REF!</definedName>
    <definedName name="IJ" localSheetId="5">#REF!</definedName>
    <definedName name="IJ" localSheetId="10">#REF!</definedName>
    <definedName name="IJ">#REF!</definedName>
    <definedName name="ijn" localSheetId="8" hidden="1">{#N/A,#N/A,FALSE,"MARCH"}</definedName>
    <definedName name="ijn" localSheetId="3">{#N/A,#N/A,FALSE,"MARCH"}</definedName>
    <definedName name="ijn" localSheetId="5">{#N/A,#N/A,FALSE,"MARCH"}</definedName>
    <definedName name="ijn" localSheetId="10" hidden="1">{#N/A,#N/A,FALSE,"MARCH"}</definedName>
    <definedName name="ijn">{#N/A,#N/A,FALSE,"MARCH"}</definedName>
    <definedName name="ijn_1" localSheetId="3" hidden="1">{#N/A,#N/A,FALSE,"MARCH"}</definedName>
    <definedName name="ijn_1" localSheetId="5" hidden="1">{#N/A,#N/A,FALSE,"MARCH"}</definedName>
    <definedName name="ijn_1" hidden="1">{#N/A,#N/A,FALSE,"MARCH"}</definedName>
    <definedName name="ijn_2" localSheetId="3" hidden="1">{#N/A,#N/A,FALSE,"MARCH"}</definedName>
    <definedName name="ijn_2" localSheetId="5" hidden="1">{#N/A,#N/A,FALSE,"MARCH"}</definedName>
    <definedName name="ijn_2" hidden="1">{#N/A,#N/A,FALSE,"MARCH"}</definedName>
    <definedName name="ijn_3" localSheetId="3" hidden="1">{#N/A,#N/A,FALSE,"MARCH"}</definedName>
    <definedName name="ijn_3" localSheetId="5" hidden="1">{#N/A,#N/A,FALSE,"MARCH"}</definedName>
    <definedName name="ijn_3" hidden="1">{#N/A,#N/A,FALSE,"MARCH"}</definedName>
    <definedName name="ijn_4" localSheetId="3" hidden="1">{#N/A,#N/A,FALSE,"MARCH"}</definedName>
    <definedName name="ijn_4" localSheetId="5" hidden="1">{#N/A,#N/A,FALSE,"MARCH"}</definedName>
    <definedName name="ijn_4" hidden="1">{#N/A,#N/A,FALSE,"MARCH"}</definedName>
    <definedName name="ijn_5" localSheetId="3" hidden="1">{#N/A,#N/A,FALSE,"MARCH"}</definedName>
    <definedName name="ijn_5" localSheetId="5" hidden="1">{#N/A,#N/A,FALSE,"MARCH"}</definedName>
    <definedName name="ijn_5" hidden="1">{#N/A,#N/A,FALSE,"MARCH"}</definedName>
    <definedName name="IK" localSheetId="8">#REF!</definedName>
    <definedName name="IK" localSheetId="5">#REF!</definedName>
    <definedName name="IK" localSheetId="10">#REF!</definedName>
    <definedName name="IK">#REF!</definedName>
    <definedName name="ILGA" localSheetId="8">#REF!</definedName>
    <definedName name="ILGA" localSheetId="10">#REF!</definedName>
    <definedName name="ILGA">#REF!</definedName>
    <definedName name="IM" localSheetId="8">#REF!</definedName>
    <definedName name="IM" localSheetId="10">#REF!</definedName>
    <definedName name="IM">#REF!</definedName>
    <definedName name="ima" localSheetId="8">#REF!</definedName>
    <definedName name="ima" localSheetId="10">#REF!</definedName>
    <definedName name="ima">#REF!</definedName>
    <definedName name="imh">#REF!</definedName>
    <definedName name="imh_bare">#REF!</definedName>
    <definedName name="imh_gndothers">#REF!</definedName>
    <definedName name="imh_tray">#REF!</definedName>
    <definedName name="imh_traybens">#REF!</definedName>
    <definedName name="imh_traysup">#REF!</definedName>
    <definedName name="imh_yg">#REF!</definedName>
    <definedName name="imhcc">#REF!</definedName>
    <definedName name="imhhv">#REF!</definedName>
    <definedName name="imhlv">#REF!</definedName>
    <definedName name="imhmv">#REF!</definedName>
    <definedName name="IMM">#REF!</definedName>
    <definedName name="imported" localSheetId="8">#REF!</definedName>
    <definedName name="imported" localSheetId="10">#REF!</definedName>
    <definedName name="imported">#REF!</definedName>
    <definedName name="IMPROVEMENTS">#REF!</definedName>
    <definedName name="Inc.Tax_Korean">#REF!</definedName>
    <definedName name="Inc.Tax_Local.Reg">#REF!</definedName>
    <definedName name="Inc.Tax_Third.N">#REF!</definedName>
    <definedName name="Included" localSheetId="8">[120]BOQ!#REF!</definedName>
    <definedName name="Included" localSheetId="5">[119]BOQ!#REF!</definedName>
    <definedName name="Included" localSheetId="10">[120]BOQ!#REF!</definedName>
    <definedName name="Included">[119]BOQ!#REF!</definedName>
    <definedName name="income" localSheetId="5">#REF!</definedName>
    <definedName name="income">#REF!</definedName>
    <definedName name="Income2">[195]ESTIMATE!$A$1:$M$615</definedName>
    <definedName name="Increase_of_Boreholes" localSheetId="8">#REF!</definedName>
    <definedName name="Increase_of_Boreholes" localSheetId="5">#REF!</definedName>
    <definedName name="Increase_of_Boreholes" localSheetId="10">#REF!</definedName>
    <definedName name="Increase_of_Boreholes">#REF!</definedName>
    <definedName name="ind" localSheetId="8">#REF!</definedName>
    <definedName name="ind" localSheetId="10">#REF!</definedName>
    <definedName name="Ind">[198]Base_Data!$C$6</definedName>
    <definedName name="INDEX" localSheetId="8">#REF!</definedName>
    <definedName name="INDEX" localSheetId="5">#REF!</definedName>
    <definedName name="INDEX" localSheetId="10">#REF!</definedName>
    <definedName name="INDEX">#REF!</definedName>
    <definedName name="INDEX_1" localSheetId="8">#REF!</definedName>
    <definedName name="INDEX_1" localSheetId="10">#REF!</definedName>
    <definedName name="INDEX_1">#REF!</definedName>
    <definedName name="INDEX_2" localSheetId="8">#REF!</definedName>
    <definedName name="INDEX_2" localSheetId="10">#REF!</definedName>
    <definedName name="INDEX_2">#REF!</definedName>
    <definedName name="indf">#REF!</definedName>
    <definedName name="indf_4">#REF!</definedName>
    <definedName name="indf_4_1">#REF!</definedName>
    <definedName name="indf_6">#REF!</definedName>
    <definedName name="Indirect" localSheetId="8" hidden="1">{"Total Indirect Manpower",#N/A,FALSE,"J";"Total Direct Manpower",#N/A,FALSE,"J";"Direct Structural Manpower",#N/A,FALSE,"J";"Direct Mechanical Manpower",#N/A,FALSE,"J";"Direct Piping Manpower",#N/A,FALSE,"J";"Direct Tanks Manpower",#N/A,FALSE,"J";"Direct ElecInstrSS Manpower",#N/A,FALSE,"J"}</definedName>
    <definedName name="Indirect" localSheetId="3" hidden="1">{"Total Indirect Manpower",#N/A,FALSE,"J";"Total Direct Manpower",#N/A,FALSE,"J";"Direct Structural Manpower",#N/A,FALSE,"J";"Direct Mechanical Manpower",#N/A,FALSE,"J";"Direct Piping Manpower",#N/A,FALSE,"J";"Direct Tanks Manpower",#N/A,FALSE,"J";"Direct ElecInstrSS Manpower",#N/A,FALSE,"J"}</definedName>
    <definedName name="Indirect" localSheetId="5" hidden="1">{"Total Indirect Manpower",#N/A,FALSE,"J";"Total Direct Manpower",#N/A,FALSE,"J";"Direct Structural Manpower",#N/A,FALSE,"J";"Direct Mechanical Manpower",#N/A,FALSE,"J";"Direct Piping Manpower",#N/A,FALSE,"J";"Direct Tanks Manpower",#N/A,FALSE,"J";"Direct ElecInstrSS Manpower",#N/A,FALSE,"J"}</definedName>
    <definedName name="Indirect" localSheetId="10"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DIRECT_CITY" localSheetId="8">#REF!</definedName>
    <definedName name="INDIRECT_CITY" localSheetId="10">#REF!</definedName>
    <definedName name="INDIRECT_CITY">#REF!</definedName>
    <definedName name="INDIRECT_ESC" localSheetId="8">#REF!</definedName>
    <definedName name="INDIRECT_ESC" localSheetId="10">#REF!</definedName>
    <definedName name="INDIRECT_ESC">#REF!</definedName>
    <definedName name="INDIRECT_MATRL_UNIT_COST" localSheetId="8">'[55]Raw Data'!#REF!,'[55]Raw Data'!#REF!,'[55]Raw Data'!#REF!,'[55]Raw Data'!#REF!,'[55]Raw Data'!#REF!,'[55]Raw Data'!#REF!,'[55]Raw Data'!#REF!</definedName>
    <definedName name="INDIRECT_MATRL_UNIT_COST" localSheetId="5">'[55]Raw Data'!#REF!,'[55]Raw Data'!#REF!,'[55]Raw Data'!#REF!,'[55]Raw Data'!#REF!,'[55]Raw Data'!#REF!,'[55]Raw Data'!#REF!,'[55]Raw Data'!#REF!</definedName>
    <definedName name="INDIRECT_MATRL_UNIT_COST" localSheetId="10">'[55]Raw Data'!#REF!,'[55]Raw Data'!#REF!,'[55]Raw Data'!#REF!,'[55]Raw Data'!#REF!,'[55]Raw Data'!#REF!,'[55]Raw Data'!#REF!,'[55]Raw Data'!#REF!</definedName>
    <definedName name="INDIRECT_MATRL_UNIT_COST">'[55]Raw Data'!#REF!,'[55]Raw Data'!#REF!,'[55]Raw Data'!#REF!,'[55]Raw Data'!#REF!,'[55]Raw Data'!#REF!,'[55]Raw Data'!#REF!,'[55]Raw Data'!#REF!</definedName>
    <definedName name="INDIRECT_OLD_CITY" localSheetId="8">#REF!</definedName>
    <definedName name="INDIRECT_OLD_CITY" localSheetId="5">#REF!</definedName>
    <definedName name="INDIRECT_OLD_CITY" localSheetId="10">#REF!</definedName>
    <definedName name="INDIRECT_OLD_CITY">#REF!</definedName>
    <definedName name="INDIRECT_OLD_ESC" localSheetId="8">#REF!</definedName>
    <definedName name="INDIRECT_OLD_ESC" localSheetId="10">#REF!</definedName>
    <definedName name="INDIRECT_OLD_ESC">#REF!</definedName>
    <definedName name="INDIRECT_OLD_PROD" localSheetId="8">#REF!</definedName>
    <definedName name="INDIRECT_OLD_PROD" localSheetId="10">#REF!</definedName>
    <definedName name="INDIRECT_OLD_PROD">#REF!</definedName>
    <definedName name="INDIRECT_OLD_WAGE" localSheetId="8">#REF!</definedName>
    <definedName name="INDIRECT_OLD_WAGE" localSheetId="10">#REF!</definedName>
    <definedName name="INDIRECT_OLD_WAGE">#REF!</definedName>
    <definedName name="INDIRECT_PCT_LABOR_COST">'[55]Raw Data'!$G$12:$G$16,'[55]Raw Data'!$G$19:$G$30,'[55]Raw Data'!$G$33:$G$36,'[55]Raw Data'!$G$39:$G$40,'[55]Raw Data'!$G$42:$G$48,'[55]Raw Data'!$G$51:$G$55,'[55]Raw Data'!$G$66</definedName>
    <definedName name="INDIRECT_PROD" localSheetId="8">#REF!</definedName>
    <definedName name="INDIRECT_PROD" localSheetId="5">#REF!</definedName>
    <definedName name="INDIRECT_PROD" localSheetId="10">#REF!</definedName>
    <definedName name="INDIRECT_PROD">#REF!</definedName>
    <definedName name="INDIRECT_WAGE" localSheetId="8">#REF!</definedName>
    <definedName name="INDIRECT_WAGE" localSheetId="10">#REF!</definedName>
    <definedName name="INDIRECT_WAGE">#REF!</definedName>
    <definedName name="INDOOR_COND" localSheetId="8">#REF!</definedName>
    <definedName name="INDOOR_COND" localSheetId="10">#REF!</definedName>
    <definedName name="INDOOR_COND">#REF!</definedName>
    <definedName name="indu">[201]Indices!#REF!</definedName>
    <definedName name="industry" localSheetId="8">#REF!</definedName>
    <definedName name="industry" localSheetId="5">#REF!</definedName>
    <definedName name="industry" localSheetId="10">#REF!</definedName>
    <definedName name="industry">#REF!</definedName>
    <definedName name="Infera_Total">'[124]Total  Amount'!$B$34</definedName>
    <definedName name="Inflation" localSheetId="8">#REF!</definedName>
    <definedName name="Inflation" localSheetId="5">#REF!</definedName>
    <definedName name="Inflation" localSheetId="10">#REF!</definedName>
    <definedName name="Inflation">#REF!</definedName>
    <definedName name="Infra_Rev" localSheetId="8">#REF!</definedName>
    <definedName name="Infra_Rev" localSheetId="10">#REF!</definedName>
    <definedName name="Infra_Rev">#REF!</definedName>
    <definedName name="INFRASTRUCTURE_ENTRY">'[202]INPUT SHEET'!$B$833:$F$858</definedName>
    <definedName name="InfraVar_Rev" localSheetId="8">#REF!</definedName>
    <definedName name="InfraVar_Rev" localSheetId="5">#REF!</definedName>
    <definedName name="InfraVar_Rev" localSheetId="10">#REF!</definedName>
    <definedName name="InfraVar_Rev">#REF!</definedName>
    <definedName name="Input_Camera_Server_Disk" localSheetId="5">#REF!</definedName>
    <definedName name="Input_Camera_Server_Disk">#REF!</definedName>
    <definedName name="input_index" localSheetId="8">#REF!</definedName>
    <definedName name="input_index" localSheetId="10">#REF!</definedName>
    <definedName name="input_index">#REF!</definedName>
    <definedName name="Ins">[198]Base_Data!$C$10</definedName>
    <definedName name="Insert" localSheetId="5">#REF!</definedName>
    <definedName name="Insert">#REF!</definedName>
    <definedName name="insert_rows_1" localSheetId="5">'[203]Basement Budget'!#REF!</definedName>
    <definedName name="insert_rows_1">'[203]Basement Budget'!#REF!</definedName>
    <definedName name="insertplate_and_exp_joint" localSheetId="5">#REF!</definedName>
    <definedName name="insertplate_and_exp_joint">#REF!</definedName>
    <definedName name="Inst." localSheetId="8">#REF!</definedName>
    <definedName name="Inst." localSheetId="5">#REF!</definedName>
    <definedName name="Inst." localSheetId="10">#REF!</definedName>
    <definedName name="Inst.">#REF!</definedName>
    <definedName name="INST60_OLD_CITY" localSheetId="8">#REF!</definedName>
    <definedName name="INST60_OLD_CITY" localSheetId="10">#REF!</definedName>
    <definedName name="INST60_OLD_CITY">#REF!</definedName>
    <definedName name="INST60_OLD_ESC" localSheetId="8">#REF!</definedName>
    <definedName name="INST60_OLD_ESC" localSheetId="10">#REF!</definedName>
    <definedName name="INST60_OLD_ESC">#REF!</definedName>
    <definedName name="INST60_OLD_PROD" localSheetId="8">#REF!</definedName>
    <definedName name="INST60_OLD_PROD" localSheetId="10">#REF!</definedName>
    <definedName name="INST60_OLD_PROD">#REF!</definedName>
    <definedName name="INST60_OLD_WAGE" localSheetId="8">#REF!</definedName>
    <definedName name="INST60_OLD_WAGE" localSheetId="10">#REF!</definedName>
    <definedName name="INST60_OLD_WAGE">#REF!</definedName>
    <definedName name="install_cost">[114]Sheet9!#REF!</definedName>
    <definedName name="InstBillingMethod" localSheetId="5">#REF!</definedName>
    <definedName name="InstBillingMethod">#REF!</definedName>
    <definedName name="InstBillingMethod_4" localSheetId="5">#REF!</definedName>
    <definedName name="InstBillingMethod_4">#REF!</definedName>
    <definedName name="InstBillingMethod_4_1" localSheetId="5">#REF!</definedName>
    <definedName name="InstBillingMethod_4_1">#REF!</definedName>
    <definedName name="InstBillingMethod_6">#REF!</definedName>
    <definedName name="instf">#REF!</definedName>
    <definedName name="instf_4">#REF!</definedName>
    <definedName name="instf_4_1">#REF!</definedName>
    <definedName name="instf_6">#REF!</definedName>
    <definedName name="INSTR" localSheetId="8">#REF!</definedName>
    <definedName name="INSTR" localSheetId="10">#REF!</definedName>
    <definedName name="INSTR">#REF!</definedName>
    <definedName name="INSTR_REMARKS" localSheetId="8">#REF!</definedName>
    <definedName name="INSTR_REMARKS" localSheetId="10">#REF!</definedName>
    <definedName name="INSTR_REMARKS">#REF!</definedName>
    <definedName name="INSTR_STANDS" localSheetId="8">#REF!</definedName>
    <definedName name="INSTR_STANDS" localSheetId="10">#REF!</definedName>
    <definedName name="INSTR_STANDS">#REF!</definedName>
    <definedName name="INSTR_TUBING" localSheetId="8">#REF!</definedName>
    <definedName name="INSTR_TUBING" localSheetId="10">#REF!</definedName>
    <definedName name="INSTR_TUBING">#REF!</definedName>
    <definedName name="INSTR60_CITY" localSheetId="8">#REF!</definedName>
    <definedName name="INSTR60_CITY" localSheetId="10">#REF!</definedName>
    <definedName name="INSTR60_CITY">#REF!</definedName>
    <definedName name="INSTR60_ESC" localSheetId="8">#REF!</definedName>
    <definedName name="INSTR60_ESC" localSheetId="10">#REF!</definedName>
    <definedName name="INSTR60_ESC">#REF!</definedName>
    <definedName name="INSTR60_HRS" localSheetId="8">#REF!</definedName>
    <definedName name="INSTR60_HRS" localSheetId="10">#REF!</definedName>
    <definedName name="INSTR60_HRS">#REF!</definedName>
    <definedName name="INSTR60_LAB" localSheetId="8">#REF!</definedName>
    <definedName name="INSTR60_LAB" localSheetId="10">#REF!</definedName>
    <definedName name="INSTR60_LAB">#REF!</definedName>
    <definedName name="INSTR60_MAT" localSheetId="8">#REF!</definedName>
    <definedName name="INSTR60_MAT" localSheetId="10">#REF!</definedName>
    <definedName name="INSTR60_MAT">#REF!</definedName>
    <definedName name="INSTR60_PROD" localSheetId="8">#REF!</definedName>
    <definedName name="INSTR60_PROD" localSheetId="10">#REF!</definedName>
    <definedName name="INSTR60_PROD">#REF!</definedName>
    <definedName name="INSTR60_SC" localSheetId="8">#REF!</definedName>
    <definedName name="INSTR60_SC" localSheetId="10">#REF!</definedName>
    <definedName name="INSTR60_SC">#REF!</definedName>
    <definedName name="INSTR60_SCHRS" localSheetId="8">#REF!</definedName>
    <definedName name="INSTR60_SCHRS" localSheetId="10">#REF!</definedName>
    <definedName name="INSTR60_SCHRS">#REF!</definedName>
    <definedName name="INSTR60_TOT" localSheetId="8">#REF!</definedName>
    <definedName name="INSTR60_TOT" localSheetId="10">#REF!</definedName>
    <definedName name="INSTR60_TOT">#REF!</definedName>
    <definedName name="INSTR60_WAGE" localSheetId="8">#REF!</definedName>
    <definedName name="INSTR60_WAGE" localSheetId="10">#REF!</definedName>
    <definedName name="INSTR60_WAGE">#REF!</definedName>
    <definedName name="INSULATION" localSheetId="8">#REF!</definedName>
    <definedName name="INSULATION" localSheetId="10">#REF!</definedName>
    <definedName name="INSULATION">#REF!</definedName>
    <definedName name="Insurance" localSheetId="8">#REF!</definedName>
    <definedName name="Insurance" localSheetId="10">#REF!</definedName>
    <definedName name="Insurance">#REF!</definedName>
    <definedName name="Int" localSheetId="8">#REF!</definedName>
    <definedName name="Int" localSheetId="10">#REF!</definedName>
    <definedName name="Int">#REF!</definedName>
    <definedName name="Int_Wall_Fin">'[204]Data sheet'!$B$53:$B$74</definedName>
    <definedName name="Interest" localSheetId="8">#REF!</definedName>
    <definedName name="Interest" localSheetId="5">#REF!</definedName>
    <definedName name="Interest" localSheetId="10">#REF!</definedName>
    <definedName name="Interest">#REF!</definedName>
    <definedName name="Interest_Rate" localSheetId="5">#REF!</definedName>
    <definedName name="Interest_Rate">#REF!</definedName>
    <definedName name="InterestAppraised" localSheetId="8">#REF!</definedName>
    <definedName name="InterestAppraised" localSheetId="10">#REF!</definedName>
    <definedName name="InterestAppraised">#REF!</definedName>
    <definedName name="Interior">#REF!</definedName>
    <definedName name="InteriorWork" localSheetId="8">'[167]DGchitiet '!#REF!</definedName>
    <definedName name="InteriorWork" localSheetId="10">'[167]DGchitiet '!#REF!</definedName>
    <definedName name="InteriorWork">'[167]DGchitiet '!#REF!</definedName>
    <definedName name="INTERNAL__DOORS" localSheetId="5">#REF!</definedName>
    <definedName name="INTERNAL__DOORS">#REF!</definedName>
    <definedName name="INTERNAL__WALLS__AND__PARTITIONS" localSheetId="5">'[123]Build-up'!#REF!</definedName>
    <definedName name="INTERNAL__WALLS__AND__PARTITIONS">'[123]Build-up'!#REF!</definedName>
    <definedName name="Internal_Doors" localSheetId="5">#REF!</definedName>
    <definedName name="Internal_Doors">#REF!</definedName>
    <definedName name="Internal_Plaster" localSheetId="5">#REF!</definedName>
    <definedName name="Internal_Plaster">#REF!</definedName>
    <definedName name="Internal_Screens" localSheetId="5">[79]Detail!#REF!</definedName>
    <definedName name="Internal_Screens">[79]Detail!#REF!</definedName>
    <definedName name="Internal_Walls" localSheetId="5">#REF!</definedName>
    <definedName name="Internal_Walls">#REF!</definedName>
    <definedName name="INTL" localSheetId="8">#REF!</definedName>
    <definedName name="INTL" localSheetId="5">#REF!</definedName>
    <definedName name="INTL" localSheetId="10">#REF!</definedName>
    <definedName name="INTL">#REF!</definedName>
    <definedName name="INTL.">[205]Tank!$M$19</definedName>
    <definedName name="INV_SCH" localSheetId="8">#REF!</definedName>
    <definedName name="INV_SCH" localSheetId="5">#REF!</definedName>
    <definedName name="INV_SCH" localSheetId="10">#REF!</definedName>
    <definedName name="INV_SCH">#REF!</definedName>
    <definedName name="InvalidOption" localSheetId="5">#REF!</definedName>
    <definedName name="InvalidOption">#REF!</definedName>
    <definedName name="investco_equity">'[87]Financing Assumptions'!$B$28</definedName>
    <definedName name="investment" localSheetId="5">#REF!</definedName>
    <definedName name="investment">#REF!</definedName>
    <definedName name="Investment_loan_end_date">'[87]Financing Assumptions'!$B$122</definedName>
    <definedName name="investment_loan_start">'[87]Financing Assumptions'!$B$120</definedName>
    <definedName name="inwords">[206]Wordsdata!#REF!</definedName>
    <definedName name="io" localSheetId="8" hidden="1">{#N/A,#N/A,TRUE,"Cover";#N/A,#N/A,TRUE,"Conts";#N/A,#N/A,TRUE,"VOS";#N/A,#N/A,TRUE,"Warrington";#N/A,#N/A,TRUE,"Widnes"}</definedName>
    <definedName name="IO" localSheetId="5">#REF!</definedName>
    <definedName name="io" localSheetId="10" hidden="1">{#N/A,#N/A,TRUE,"Cover";#N/A,#N/A,TRUE,"Conts";#N/A,#N/A,TRUE,"VOS";#N/A,#N/A,TRUE,"Warrington";#N/A,#N/A,TRUE,"Widnes"}</definedName>
    <definedName name="IO">#REF!</definedName>
    <definedName name="io8yuou8y" localSheetId="8" hidden="1">{#N/A,#N/A,TRUE,"Cover";#N/A,#N/A,TRUE,"Conts";#N/A,#N/A,TRUE,"VOS";#N/A,#N/A,TRUE,"Warrington";#N/A,#N/A,TRUE,"Widnes"}</definedName>
    <definedName name="io8yuou8y" localSheetId="3" hidden="1">{#N/A,#N/A,TRUE,"Cover";#N/A,#N/A,TRUE,"Conts";#N/A,#N/A,TRUE,"VOS";#N/A,#N/A,TRUE,"Warrington";#N/A,#N/A,TRUE,"Widnes"}</definedName>
    <definedName name="io8yuou8y" localSheetId="5" hidden="1">{#N/A,#N/A,TRUE,"Cover";#N/A,#N/A,TRUE,"Conts";#N/A,#N/A,TRUE,"VOS";#N/A,#N/A,TRUE,"Warrington";#N/A,#N/A,TRUE,"Widnes"}</definedName>
    <definedName name="io8yuou8y" localSheetId="10" hidden="1">{#N/A,#N/A,TRUE,"Cover";#N/A,#N/A,TRUE,"Conts";#N/A,#N/A,TRUE,"VOS";#N/A,#N/A,TRUE,"Warrington";#N/A,#N/A,TRUE,"Widnes"}</definedName>
    <definedName name="io8yuou8y" hidden="1">{#N/A,#N/A,TRUE,"Cover";#N/A,#N/A,TRUE,"Conts";#N/A,#N/A,TRUE,"VOS";#N/A,#N/A,TRUE,"Warrington";#N/A,#N/A,TRUE,"Widnes"}</definedName>
    <definedName name="io8yuou8y_2" localSheetId="3" hidden="1">{#N/A,#N/A,TRUE,"Cover";#N/A,#N/A,TRUE,"Conts";#N/A,#N/A,TRUE,"VOS";#N/A,#N/A,TRUE,"Warrington";#N/A,#N/A,TRUE,"Widnes"}</definedName>
    <definedName name="io8yuou8y_2" localSheetId="5" hidden="1">{#N/A,#N/A,TRUE,"Cover";#N/A,#N/A,TRUE,"Conts";#N/A,#N/A,TRUE,"VOS";#N/A,#N/A,TRUE,"Warrington";#N/A,#N/A,TRUE,"Widnes"}</definedName>
    <definedName name="io8yuou8y_2" hidden="1">{#N/A,#N/A,TRUE,"Cover";#N/A,#N/A,TRUE,"Conts";#N/A,#N/A,TRUE,"VOS";#N/A,#N/A,TRUE,"Warrington";#N/A,#N/A,TRUE,"Widnes"}</definedName>
    <definedName name="io8yuou8y_3" localSheetId="3" hidden="1">{#N/A,#N/A,TRUE,"Cover";#N/A,#N/A,TRUE,"Conts";#N/A,#N/A,TRUE,"VOS";#N/A,#N/A,TRUE,"Warrington";#N/A,#N/A,TRUE,"Widnes"}</definedName>
    <definedName name="io8yuou8y_3" localSheetId="5" hidden="1">{#N/A,#N/A,TRUE,"Cover";#N/A,#N/A,TRUE,"Conts";#N/A,#N/A,TRUE,"VOS";#N/A,#N/A,TRUE,"Warrington";#N/A,#N/A,TRUE,"Widnes"}</definedName>
    <definedName name="io8yuou8y_3" hidden="1">{#N/A,#N/A,TRUE,"Cover";#N/A,#N/A,TRUE,"Conts";#N/A,#N/A,TRUE,"VOS";#N/A,#N/A,TRUE,"Warrington";#N/A,#N/A,TRUE,"Widnes"}</definedName>
    <definedName name="io8yuou8y_4" localSheetId="3" hidden="1">{#N/A,#N/A,TRUE,"Cover";#N/A,#N/A,TRUE,"Conts";#N/A,#N/A,TRUE,"VOS";#N/A,#N/A,TRUE,"Warrington";#N/A,#N/A,TRUE,"Widnes"}</definedName>
    <definedName name="io8yuou8y_4" localSheetId="5" hidden="1">{#N/A,#N/A,TRUE,"Cover";#N/A,#N/A,TRUE,"Conts";#N/A,#N/A,TRUE,"VOS";#N/A,#N/A,TRUE,"Warrington";#N/A,#N/A,TRUE,"Widnes"}</definedName>
    <definedName name="io8yuou8y_4" hidden="1">{#N/A,#N/A,TRUE,"Cover";#N/A,#N/A,TRUE,"Conts";#N/A,#N/A,TRUE,"VOS";#N/A,#N/A,TRUE,"Warrington";#N/A,#N/A,TRUE,"Widnes"}</definedName>
    <definedName name="io8yuou8y_5" localSheetId="3" hidden="1">{#N/A,#N/A,TRUE,"Cover";#N/A,#N/A,TRUE,"Conts";#N/A,#N/A,TRUE,"VOS";#N/A,#N/A,TRUE,"Warrington";#N/A,#N/A,TRUE,"Widnes"}</definedName>
    <definedName name="io8yuou8y_5" localSheetId="5" hidden="1">{#N/A,#N/A,TRUE,"Cover";#N/A,#N/A,TRUE,"Conts";#N/A,#N/A,TRUE,"VOS";#N/A,#N/A,TRUE,"Warrington";#N/A,#N/A,TRUE,"Widnes"}</definedName>
    <definedName name="io8yuou8y_5" hidden="1">{#N/A,#N/A,TRUE,"Cover";#N/A,#N/A,TRUE,"Conts";#N/A,#N/A,TRUE,"VOS";#N/A,#N/A,TRUE,"Warrington";#N/A,#N/A,TRUE,"Widnes"}</definedName>
    <definedName name="iol" localSheetId="8" hidden="1">{#N/A,#N/A,TRUE,"Cover";#N/A,#N/A,TRUE,"Conts";#N/A,#N/A,TRUE,"VOS";#N/A,#N/A,TRUE,"Warrington";#N/A,#N/A,TRUE,"Widnes"}</definedName>
    <definedName name="iol" localSheetId="3" hidden="1">{#N/A,#N/A,TRUE,"Cover";#N/A,#N/A,TRUE,"Conts";#N/A,#N/A,TRUE,"VOS";#N/A,#N/A,TRUE,"Warrington";#N/A,#N/A,TRUE,"Widnes"}</definedName>
    <definedName name="iol" localSheetId="5" hidden="1">{#N/A,#N/A,TRUE,"Cover";#N/A,#N/A,TRUE,"Conts";#N/A,#N/A,TRUE,"VOS";#N/A,#N/A,TRUE,"Warrington";#N/A,#N/A,TRUE,"Widnes"}</definedName>
    <definedName name="iol" localSheetId="10" hidden="1">{#N/A,#N/A,TRUE,"Cover";#N/A,#N/A,TRUE,"Conts";#N/A,#N/A,TRUE,"VOS";#N/A,#N/A,TRUE,"Warrington";#N/A,#N/A,TRUE,"Widnes"}</definedName>
    <definedName name="iol" hidden="1">{#N/A,#N/A,TRUE,"Cover";#N/A,#N/A,TRUE,"Conts";#N/A,#N/A,TRUE,"VOS";#N/A,#N/A,TRUE,"Warrington";#N/A,#N/A,TRUE,"Widnes"}</definedName>
    <definedName name="iol_2" localSheetId="3" hidden="1">{#N/A,#N/A,TRUE,"Cover";#N/A,#N/A,TRUE,"Conts";#N/A,#N/A,TRUE,"VOS";#N/A,#N/A,TRUE,"Warrington";#N/A,#N/A,TRUE,"Widnes"}</definedName>
    <definedName name="iol_2" localSheetId="5" hidden="1">{#N/A,#N/A,TRUE,"Cover";#N/A,#N/A,TRUE,"Conts";#N/A,#N/A,TRUE,"VOS";#N/A,#N/A,TRUE,"Warrington";#N/A,#N/A,TRUE,"Widnes"}</definedName>
    <definedName name="iol_2" hidden="1">{#N/A,#N/A,TRUE,"Cover";#N/A,#N/A,TRUE,"Conts";#N/A,#N/A,TRUE,"VOS";#N/A,#N/A,TRUE,"Warrington";#N/A,#N/A,TRUE,"Widnes"}</definedName>
    <definedName name="iol_3" localSheetId="3" hidden="1">{#N/A,#N/A,TRUE,"Cover";#N/A,#N/A,TRUE,"Conts";#N/A,#N/A,TRUE,"VOS";#N/A,#N/A,TRUE,"Warrington";#N/A,#N/A,TRUE,"Widnes"}</definedName>
    <definedName name="iol_3" localSheetId="5" hidden="1">{#N/A,#N/A,TRUE,"Cover";#N/A,#N/A,TRUE,"Conts";#N/A,#N/A,TRUE,"VOS";#N/A,#N/A,TRUE,"Warrington";#N/A,#N/A,TRUE,"Widnes"}</definedName>
    <definedName name="iol_3" hidden="1">{#N/A,#N/A,TRUE,"Cover";#N/A,#N/A,TRUE,"Conts";#N/A,#N/A,TRUE,"VOS";#N/A,#N/A,TRUE,"Warrington";#N/A,#N/A,TRUE,"Widnes"}</definedName>
    <definedName name="iol_4" localSheetId="3" hidden="1">{#N/A,#N/A,TRUE,"Cover";#N/A,#N/A,TRUE,"Conts";#N/A,#N/A,TRUE,"VOS";#N/A,#N/A,TRUE,"Warrington";#N/A,#N/A,TRUE,"Widnes"}</definedName>
    <definedName name="iol_4" localSheetId="5" hidden="1">{#N/A,#N/A,TRUE,"Cover";#N/A,#N/A,TRUE,"Conts";#N/A,#N/A,TRUE,"VOS";#N/A,#N/A,TRUE,"Warrington";#N/A,#N/A,TRUE,"Widnes"}</definedName>
    <definedName name="iol_4" hidden="1">{#N/A,#N/A,TRUE,"Cover";#N/A,#N/A,TRUE,"Conts";#N/A,#N/A,TRUE,"VOS";#N/A,#N/A,TRUE,"Warrington";#N/A,#N/A,TRUE,"Widnes"}</definedName>
    <definedName name="iol_5" localSheetId="3" hidden="1">{#N/A,#N/A,TRUE,"Cover";#N/A,#N/A,TRUE,"Conts";#N/A,#N/A,TRUE,"VOS";#N/A,#N/A,TRUE,"Warrington";#N/A,#N/A,TRUE,"Widnes"}</definedName>
    <definedName name="iol_5" localSheetId="5" hidden="1">{#N/A,#N/A,TRUE,"Cover";#N/A,#N/A,TRUE,"Conts";#N/A,#N/A,TRUE,"VOS";#N/A,#N/A,TRUE,"Warrington";#N/A,#N/A,TRUE,"Widnes"}</definedName>
    <definedName name="iol_5" hidden="1">{#N/A,#N/A,TRUE,"Cover";#N/A,#N/A,TRUE,"Conts";#N/A,#N/A,TRUE,"VOS";#N/A,#N/A,TRUE,"Warrington";#N/A,#N/A,TRUE,"Widnes"}</definedName>
    <definedName name="IOU" localSheetId="3">OFFSET(Full_Print,0,0,'Irrigation System '!REEEEET)</definedName>
    <definedName name="IOU" localSheetId="5">OFFSET('Irrigation System Breakdown'!Full_Print,0,0,'Irrigation System Breakdown'!REEEEET)</definedName>
    <definedName name="IOU">OFFSET(Full_Print,0,0,[0]!REEEEET)</definedName>
    <definedName name="ioykyoyu" localSheetId="8" hidden="1">{#N/A,#N/A,TRUE,"Cover";#N/A,#N/A,TRUE,"Conts";#N/A,#N/A,TRUE,"VOS";#N/A,#N/A,TRUE,"Warrington";#N/A,#N/A,TRUE,"Widnes"}</definedName>
    <definedName name="ioykyoyu" localSheetId="3" hidden="1">{#N/A,#N/A,TRUE,"Cover";#N/A,#N/A,TRUE,"Conts";#N/A,#N/A,TRUE,"VOS";#N/A,#N/A,TRUE,"Warrington";#N/A,#N/A,TRUE,"Widnes"}</definedName>
    <definedName name="ioykyoyu" localSheetId="5" hidden="1">{#N/A,#N/A,TRUE,"Cover";#N/A,#N/A,TRUE,"Conts";#N/A,#N/A,TRUE,"VOS";#N/A,#N/A,TRUE,"Warrington";#N/A,#N/A,TRUE,"Widnes"}</definedName>
    <definedName name="ioykyoyu" localSheetId="10" hidden="1">{#N/A,#N/A,TRUE,"Cover";#N/A,#N/A,TRUE,"Conts";#N/A,#N/A,TRUE,"VOS";#N/A,#N/A,TRUE,"Warrington";#N/A,#N/A,TRUE,"Widnes"}</definedName>
    <definedName name="ioykyoyu" hidden="1">{#N/A,#N/A,TRUE,"Cover";#N/A,#N/A,TRUE,"Conts";#N/A,#N/A,TRUE,"VOS";#N/A,#N/A,TRUE,"Warrington";#N/A,#N/A,TRUE,"Widnes"}</definedName>
    <definedName name="ioykyoyu_2" localSheetId="3" hidden="1">{#N/A,#N/A,TRUE,"Cover";#N/A,#N/A,TRUE,"Conts";#N/A,#N/A,TRUE,"VOS";#N/A,#N/A,TRUE,"Warrington";#N/A,#N/A,TRUE,"Widnes"}</definedName>
    <definedName name="ioykyoyu_2" localSheetId="5" hidden="1">{#N/A,#N/A,TRUE,"Cover";#N/A,#N/A,TRUE,"Conts";#N/A,#N/A,TRUE,"VOS";#N/A,#N/A,TRUE,"Warrington";#N/A,#N/A,TRUE,"Widnes"}</definedName>
    <definedName name="ioykyoyu_2" hidden="1">{#N/A,#N/A,TRUE,"Cover";#N/A,#N/A,TRUE,"Conts";#N/A,#N/A,TRUE,"VOS";#N/A,#N/A,TRUE,"Warrington";#N/A,#N/A,TRUE,"Widnes"}</definedName>
    <definedName name="ioykyoyu_3" localSheetId="3" hidden="1">{#N/A,#N/A,TRUE,"Cover";#N/A,#N/A,TRUE,"Conts";#N/A,#N/A,TRUE,"VOS";#N/A,#N/A,TRUE,"Warrington";#N/A,#N/A,TRUE,"Widnes"}</definedName>
    <definedName name="ioykyoyu_3" localSheetId="5" hidden="1">{#N/A,#N/A,TRUE,"Cover";#N/A,#N/A,TRUE,"Conts";#N/A,#N/A,TRUE,"VOS";#N/A,#N/A,TRUE,"Warrington";#N/A,#N/A,TRUE,"Widnes"}</definedName>
    <definedName name="ioykyoyu_3" hidden="1">{#N/A,#N/A,TRUE,"Cover";#N/A,#N/A,TRUE,"Conts";#N/A,#N/A,TRUE,"VOS";#N/A,#N/A,TRUE,"Warrington";#N/A,#N/A,TRUE,"Widnes"}</definedName>
    <definedName name="ioykyoyu_4" localSheetId="3" hidden="1">{#N/A,#N/A,TRUE,"Cover";#N/A,#N/A,TRUE,"Conts";#N/A,#N/A,TRUE,"VOS";#N/A,#N/A,TRUE,"Warrington";#N/A,#N/A,TRUE,"Widnes"}</definedName>
    <definedName name="ioykyoyu_4" localSheetId="5" hidden="1">{#N/A,#N/A,TRUE,"Cover";#N/A,#N/A,TRUE,"Conts";#N/A,#N/A,TRUE,"VOS";#N/A,#N/A,TRUE,"Warrington";#N/A,#N/A,TRUE,"Widnes"}</definedName>
    <definedName name="ioykyoyu_4" hidden="1">{#N/A,#N/A,TRUE,"Cover";#N/A,#N/A,TRUE,"Conts";#N/A,#N/A,TRUE,"VOS";#N/A,#N/A,TRUE,"Warrington";#N/A,#N/A,TRUE,"Widnes"}</definedName>
    <definedName name="ioykyoyu_5" localSheetId="3" hidden="1">{#N/A,#N/A,TRUE,"Cover";#N/A,#N/A,TRUE,"Conts";#N/A,#N/A,TRUE,"VOS";#N/A,#N/A,TRUE,"Warrington";#N/A,#N/A,TRUE,"Widnes"}</definedName>
    <definedName name="ioykyoyu_5" localSheetId="5" hidden="1">{#N/A,#N/A,TRUE,"Cover";#N/A,#N/A,TRUE,"Conts";#N/A,#N/A,TRUE,"VOS";#N/A,#N/A,TRUE,"Warrington";#N/A,#N/A,TRUE,"Widnes"}</definedName>
    <definedName name="ioykyoyu_5" hidden="1">{#N/A,#N/A,TRUE,"Cover";#N/A,#N/A,TRUE,"Conts";#N/A,#N/A,TRUE,"VOS";#N/A,#N/A,TRUE,"Warrington";#N/A,#N/A,TRUE,"Widnes"}</definedName>
    <definedName name="ip" localSheetId="5">#REF!</definedName>
    <definedName name="ip">#REF!</definedName>
    <definedName name="IPCs" localSheetId="8">#REF!</definedName>
    <definedName name="IPCs" localSheetId="5">#REF!</definedName>
    <definedName name="IPCs" localSheetId="10">#REF!</definedName>
    <definedName name="IPCs">#REF!</definedName>
    <definedName name="ipsgsghsrhr" localSheetId="8">#REF!</definedName>
    <definedName name="ipsgsghsrhr" localSheetId="10">#REF!</definedName>
    <definedName name="ipsgsghsrhr">#REF!</definedName>
    <definedName name="ipu">#REF!</definedName>
    <definedName name="ipu___0">#REF!</definedName>
    <definedName name="ipu___13">#REF!</definedName>
    <definedName name="irigation" localSheetId="8">#REF!</definedName>
    <definedName name="irigation" localSheetId="10">#REF!</definedName>
    <definedName name="irigation">#REF!</definedName>
    <definedName name="iro" localSheetId="5" hidden="1">[40]FitOutConfCentre!#REF!</definedName>
    <definedName name="iro" hidden="1">[40]FitOutConfCentre!#REF!</definedName>
    <definedName name="iron" localSheetId="5">#REF!</definedName>
    <definedName name="iron">#REF!</definedName>
    <definedName name="IRONMONGERY" localSheetId="5">#REF!</definedName>
    <definedName name="IRONMONGERY">#REF!</definedName>
    <definedName name="Ironomng">[107]BOQ!$C$363</definedName>
    <definedName name="Is" localSheetId="5">#REF!</definedName>
    <definedName name="Is">#REF!</definedName>
    <definedName name="ISEC77" localSheetId="8">#REF!</definedName>
    <definedName name="ISEC77" localSheetId="5">#REF!</definedName>
    <definedName name="ISEC77" localSheetId="10">#REF!</definedName>
    <definedName name="ISEC77">#REF!</definedName>
    <definedName name="isolator" localSheetId="8">#REF!</definedName>
    <definedName name="isolator" localSheetId="10">#REF!</definedName>
    <definedName name="isolator">#REF!</definedName>
    <definedName name="Isolators">#N/A</definedName>
    <definedName name="Issu_Date" localSheetId="8">#REF!</definedName>
    <definedName name="Issu_Date" localSheetId="10">#REF!</definedName>
    <definedName name="Issu_Date">#REF!</definedName>
    <definedName name="ISSUE" localSheetId="8">#REF!</definedName>
    <definedName name="ISSUE" localSheetId="10">#REF!</definedName>
    <definedName name="ISSUE">#REF!</definedName>
    <definedName name="Issue_Date" localSheetId="8">#REF!</definedName>
    <definedName name="Issue_Date" localSheetId="10">#REF!</definedName>
    <definedName name="Issue_Date">#REF!</definedName>
    <definedName name="Issue1">#REF!</definedName>
    <definedName name="Issue2">#REF!</definedName>
    <definedName name="italian">[57]Flooring!$E$98</definedName>
    <definedName name="Italianwall" localSheetId="5">[57]Measurements!#REF!</definedName>
    <definedName name="Italianwall">[57]Measurements!#REF!</definedName>
    <definedName name="ITEM" localSheetId="8">#REF!</definedName>
    <definedName name="item" localSheetId="5">#REF!</definedName>
    <definedName name="ITEM" localSheetId="10">#REF!</definedName>
    <definedName name="item">#REF!</definedName>
    <definedName name="ITEM_CODE" localSheetId="8">#REF!</definedName>
    <definedName name="ITEM_CODE" localSheetId="10">#REF!</definedName>
    <definedName name="Item_Code">[122]B.100!$T$51:$T$227</definedName>
    <definedName name="items" localSheetId="8">#REF!</definedName>
    <definedName name="items" localSheetId="5">#REF!</definedName>
    <definedName name="items" localSheetId="10">#REF!</definedName>
    <definedName name="items">#REF!</definedName>
    <definedName name="itemsexserv" localSheetId="8">#REF!</definedName>
    <definedName name="itemsexserv" localSheetId="10">#REF!</definedName>
    <definedName name="itemsexserv">#REF!</definedName>
    <definedName name="itemsexwks" localSheetId="8">#REF!</definedName>
    <definedName name="itemsexwks" localSheetId="10">#REF!</definedName>
    <definedName name="itemsexwks">#REF!</definedName>
    <definedName name="itemsmep" localSheetId="8">#REF!</definedName>
    <definedName name="itemsmep" localSheetId="10">#REF!</definedName>
    <definedName name="itemsmep">#REF!</definedName>
    <definedName name="ITL">'[55]Raw Data'!$C$59</definedName>
    <definedName name="iu" localSheetId="8" hidden="1">{#N/A,#N/A,TRUE,"Cover";#N/A,#N/A,TRUE,"Conts";#N/A,#N/A,TRUE,"VOS";#N/A,#N/A,TRUE,"Warrington";#N/A,#N/A,TRUE,"Widnes"}</definedName>
    <definedName name="iu" localSheetId="3" hidden="1">{#N/A,#N/A,TRUE,"Cover";#N/A,#N/A,TRUE,"Conts";#N/A,#N/A,TRUE,"VOS";#N/A,#N/A,TRUE,"Warrington";#N/A,#N/A,TRUE,"Widnes"}</definedName>
    <definedName name="iu" localSheetId="5" hidden="1">{#N/A,#N/A,TRUE,"Cover";#N/A,#N/A,TRUE,"Conts";#N/A,#N/A,TRUE,"VOS";#N/A,#N/A,TRUE,"Warrington";#N/A,#N/A,TRUE,"Widnes"}</definedName>
    <definedName name="iu" localSheetId="10" hidden="1">{#N/A,#N/A,TRUE,"Cover";#N/A,#N/A,TRUE,"Conts";#N/A,#N/A,TRUE,"VOS";#N/A,#N/A,TRUE,"Warrington";#N/A,#N/A,TRUE,"Widnes"}</definedName>
    <definedName name="iu" hidden="1">{#N/A,#N/A,TRUE,"Cover";#N/A,#N/A,TRUE,"Conts";#N/A,#N/A,TRUE,"VOS";#N/A,#N/A,TRUE,"Warrington";#N/A,#N/A,TRUE,"Widnes"}</definedName>
    <definedName name="iuh" localSheetId="8" hidden="1">{#N/A,#N/A,TRUE,"Cover";#N/A,#N/A,TRUE,"Conts";#N/A,#N/A,TRUE,"VOS";#N/A,#N/A,TRUE,"Warrington";#N/A,#N/A,TRUE,"Widnes"}</definedName>
    <definedName name="iuh" localSheetId="3" hidden="1">{#N/A,#N/A,TRUE,"Cover";#N/A,#N/A,TRUE,"Conts";#N/A,#N/A,TRUE,"VOS";#N/A,#N/A,TRUE,"Warrington";#N/A,#N/A,TRUE,"Widnes"}</definedName>
    <definedName name="iuh" localSheetId="5" hidden="1">{#N/A,#N/A,TRUE,"Cover";#N/A,#N/A,TRUE,"Conts";#N/A,#N/A,TRUE,"VOS";#N/A,#N/A,TRUE,"Warrington";#N/A,#N/A,TRUE,"Widnes"}</definedName>
    <definedName name="iuh" localSheetId="10" hidden="1">{#N/A,#N/A,TRUE,"Cover";#N/A,#N/A,TRUE,"Conts";#N/A,#N/A,TRUE,"VOS";#N/A,#N/A,TRUE,"Warrington";#N/A,#N/A,TRUE,"Widnes"}</definedName>
    <definedName name="iuh" hidden="1">{#N/A,#N/A,TRUE,"Cover";#N/A,#N/A,TRUE,"Conts";#N/A,#N/A,TRUE,"VOS";#N/A,#N/A,TRUE,"Warrington";#N/A,#N/A,TRUE,"Widnes"}</definedName>
    <definedName name="iui" localSheetId="8" hidden="1">{#N/A,#N/A,TRUE,"Cover";#N/A,#N/A,TRUE,"Conts";#N/A,#N/A,TRUE,"VOS";#N/A,#N/A,TRUE,"Warrington";#N/A,#N/A,TRUE,"Widnes"}</definedName>
    <definedName name="iui" localSheetId="3" hidden="1">{#N/A,#N/A,TRUE,"Cover";#N/A,#N/A,TRUE,"Conts";#N/A,#N/A,TRUE,"VOS";#N/A,#N/A,TRUE,"Warrington";#N/A,#N/A,TRUE,"Widnes"}</definedName>
    <definedName name="iui" localSheetId="5" hidden="1">{#N/A,#N/A,TRUE,"Cover";#N/A,#N/A,TRUE,"Conts";#N/A,#N/A,TRUE,"VOS";#N/A,#N/A,TRUE,"Warrington";#N/A,#N/A,TRUE,"Widnes"}</definedName>
    <definedName name="iui" localSheetId="10" hidden="1">{#N/A,#N/A,TRUE,"Cover";#N/A,#N/A,TRUE,"Conts";#N/A,#N/A,TRUE,"VOS";#N/A,#N/A,TRUE,"Warrington";#N/A,#N/A,TRUE,"Widnes"}</definedName>
    <definedName name="iui" hidden="1">{#N/A,#N/A,TRUE,"Cover";#N/A,#N/A,TRUE,"Conts";#N/A,#N/A,TRUE,"VOS";#N/A,#N/A,TRUE,"Warrington";#N/A,#N/A,TRUE,"Widnes"}</definedName>
    <definedName name="iui_2" localSheetId="3" hidden="1">{#N/A,#N/A,TRUE,"Cover";#N/A,#N/A,TRUE,"Conts";#N/A,#N/A,TRUE,"VOS";#N/A,#N/A,TRUE,"Warrington";#N/A,#N/A,TRUE,"Widnes"}</definedName>
    <definedName name="iui_2" localSheetId="5" hidden="1">{#N/A,#N/A,TRUE,"Cover";#N/A,#N/A,TRUE,"Conts";#N/A,#N/A,TRUE,"VOS";#N/A,#N/A,TRUE,"Warrington";#N/A,#N/A,TRUE,"Widnes"}</definedName>
    <definedName name="iui_2" hidden="1">{#N/A,#N/A,TRUE,"Cover";#N/A,#N/A,TRUE,"Conts";#N/A,#N/A,TRUE,"VOS";#N/A,#N/A,TRUE,"Warrington";#N/A,#N/A,TRUE,"Widnes"}</definedName>
    <definedName name="iui_3" localSheetId="3" hidden="1">{#N/A,#N/A,TRUE,"Cover";#N/A,#N/A,TRUE,"Conts";#N/A,#N/A,TRUE,"VOS";#N/A,#N/A,TRUE,"Warrington";#N/A,#N/A,TRUE,"Widnes"}</definedName>
    <definedName name="iui_3" localSheetId="5" hidden="1">{#N/A,#N/A,TRUE,"Cover";#N/A,#N/A,TRUE,"Conts";#N/A,#N/A,TRUE,"VOS";#N/A,#N/A,TRUE,"Warrington";#N/A,#N/A,TRUE,"Widnes"}</definedName>
    <definedName name="iui_3" hidden="1">{#N/A,#N/A,TRUE,"Cover";#N/A,#N/A,TRUE,"Conts";#N/A,#N/A,TRUE,"VOS";#N/A,#N/A,TRUE,"Warrington";#N/A,#N/A,TRUE,"Widnes"}</definedName>
    <definedName name="iui_4" localSheetId="3" hidden="1">{#N/A,#N/A,TRUE,"Cover";#N/A,#N/A,TRUE,"Conts";#N/A,#N/A,TRUE,"VOS";#N/A,#N/A,TRUE,"Warrington";#N/A,#N/A,TRUE,"Widnes"}</definedName>
    <definedName name="iui_4" localSheetId="5" hidden="1">{#N/A,#N/A,TRUE,"Cover";#N/A,#N/A,TRUE,"Conts";#N/A,#N/A,TRUE,"VOS";#N/A,#N/A,TRUE,"Warrington";#N/A,#N/A,TRUE,"Widnes"}</definedName>
    <definedName name="iui_4" hidden="1">{#N/A,#N/A,TRUE,"Cover";#N/A,#N/A,TRUE,"Conts";#N/A,#N/A,TRUE,"VOS";#N/A,#N/A,TRUE,"Warrington";#N/A,#N/A,TRUE,"Widnes"}</definedName>
    <definedName name="iui_5" localSheetId="3" hidden="1">{#N/A,#N/A,TRUE,"Cover";#N/A,#N/A,TRUE,"Conts";#N/A,#N/A,TRUE,"VOS";#N/A,#N/A,TRUE,"Warrington";#N/A,#N/A,TRUE,"Widnes"}</definedName>
    <definedName name="iui_5" localSheetId="5" hidden="1">{#N/A,#N/A,TRUE,"Cover";#N/A,#N/A,TRUE,"Conts";#N/A,#N/A,TRUE,"VOS";#N/A,#N/A,TRUE,"Warrington";#N/A,#N/A,TRUE,"Widnes"}</definedName>
    <definedName name="iui_5" hidden="1">{#N/A,#N/A,TRUE,"Cover";#N/A,#N/A,TRUE,"Conts";#N/A,#N/A,TRUE,"VOS";#N/A,#N/A,TRUE,"Warrington";#N/A,#N/A,TRUE,"Widnes"}</definedName>
    <definedName name="iuk" localSheetId="8" hidden="1">{#N/A,#N/A,TRUE,"Cover";#N/A,#N/A,TRUE,"Conts";#N/A,#N/A,TRUE,"VOS";#N/A,#N/A,TRUE,"Warrington";#N/A,#N/A,TRUE,"Widnes"}</definedName>
    <definedName name="iuk" localSheetId="3" hidden="1">{#N/A,#N/A,TRUE,"Cover";#N/A,#N/A,TRUE,"Conts";#N/A,#N/A,TRUE,"VOS";#N/A,#N/A,TRUE,"Warrington";#N/A,#N/A,TRUE,"Widnes"}</definedName>
    <definedName name="iuk" localSheetId="5" hidden="1">{#N/A,#N/A,TRUE,"Cover";#N/A,#N/A,TRUE,"Conts";#N/A,#N/A,TRUE,"VOS";#N/A,#N/A,TRUE,"Warrington";#N/A,#N/A,TRUE,"Widnes"}</definedName>
    <definedName name="iuk" localSheetId="10" hidden="1">{#N/A,#N/A,TRUE,"Cover";#N/A,#N/A,TRUE,"Conts";#N/A,#N/A,TRUE,"VOS";#N/A,#N/A,TRUE,"Warrington";#N/A,#N/A,TRUE,"Widnes"}</definedName>
    <definedName name="iuk" hidden="1">{#N/A,#N/A,TRUE,"Cover";#N/A,#N/A,TRUE,"Conts";#N/A,#N/A,TRUE,"VOS";#N/A,#N/A,TRUE,"Warrington";#N/A,#N/A,TRUE,"Widnes"}</definedName>
    <definedName name="iuk_2" localSheetId="3" hidden="1">{#N/A,#N/A,TRUE,"Cover";#N/A,#N/A,TRUE,"Conts";#N/A,#N/A,TRUE,"VOS";#N/A,#N/A,TRUE,"Warrington";#N/A,#N/A,TRUE,"Widnes"}</definedName>
    <definedName name="iuk_2" localSheetId="5" hidden="1">{#N/A,#N/A,TRUE,"Cover";#N/A,#N/A,TRUE,"Conts";#N/A,#N/A,TRUE,"VOS";#N/A,#N/A,TRUE,"Warrington";#N/A,#N/A,TRUE,"Widnes"}</definedName>
    <definedName name="iuk_2" hidden="1">{#N/A,#N/A,TRUE,"Cover";#N/A,#N/A,TRUE,"Conts";#N/A,#N/A,TRUE,"VOS";#N/A,#N/A,TRUE,"Warrington";#N/A,#N/A,TRUE,"Widnes"}</definedName>
    <definedName name="iuk_3" localSheetId="3" hidden="1">{#N/A,#N/A,TRUE,"Cover";#N/A,#N/A,TRUE,"Conts";#N/A,#N/A,TRUE,"VOS";#N/A,#N/A,TRUE,"Warrington";#N/A,#N/A,TRUE,"Widnes"}</definedName>
    <definedName name="iuk_3" localSheetId="5" hidden="1">{#N/A,#N/A,TRUE,"Cover";#N/A,#N/A,TRUE,"Conts";#N/A,#N/A,TRUE,"VOS";#N/A,#N/A,TRUE,"Warrington";#N/A,#N/A,TRUE,"Widnes"}</definedName>
    <definedName name="iuk_3" hidden="1">{#N/A,#N/A,TRUE,"Cover";#N/A,#N/A,TRUE,"Conts";#N/A,#N/A,TRUE,"VOS";#N/A,#N/A,TRUE,"Warrington";#N/A,#N/A,TRUE,"Widnes"}</definedName>
    <definedName name="iuk_4" localSheetId="3" hidden="1">{#N/A,#N/A,TRUE,"Cover";#N/A,#N/A,TRUE,"Conts";#N/A,#N/A,TRUE,"VOS";#N/A,#N/A,TRUE,"Warrington";#N/A,#N/A,TRUE,"Widnes"}</definedName>
    <definedName name="iuk_4" localSheetId="5" hidden="1">{#N/A,#N/A,TRUE,"Cover";#N/A,#N/A,TRUE,"Conts";#N/A,#N/A,TRUE,"VOS";#N/A,#N/A,TRUE,"Warrington";#N/A,#N/A,TRUE,"Widnes"}</definedName>
    <definedName name="iuk_4" hidden="1">{#N/A,#N/A,TRUE,"Cover";#N/A,#N/A,TRUE,"Conts";#N/A,#N/A,TRUE,"VOS";#N/A,#N/A,TRUE,"Warrington";#N/A,#N/A,TRUE,"Widnes"}</definedName>
    <definedName name="iuk_5" localSheetId="3" hidden="1">{#N/A,#N/A,TRUE,"Cover";#N/A,#N/A,TRUE,"Conts";#N/A,#N/A,TRUE,"VOS";#N/A,#N/A,TRUE,"Warrington";#N/A,#N/A,TRUE,"Widnes"}</definedName>
    <definedName name="iuk_5" localSheetId="5" hidden="1">{#N/A,#N/A,TRUE,"Cover";#N/A,#N/A,TRUE,"Conts";#N/A,#N/A,TRUE,"VOS";#N/A,#N/A,TRUE,"Warrington";#N/A,#N/A,TRUE,"Widnes"}</definedName>
    <definedName name="iuk_5" hidden="1">{#N/A,#N/A,TRUE,"Cover";#N/A,#N/A,TRUE,"Conts";#N/A,#N/A,TRUE,"VOS";#N/A,#N/A,TRUE,"Warrington";#N/A,#N/A,TRUE,"Widnes"}</definedName>
    <definedName name="iukh" localSheetId="8" hidden="1">{#N/A,#N/A,TRUE,"Cover";#N/A,#N/A,TRUE,"Conts";#N/A,#N/A,TRUE,"VOS";#N/A,#N/A,TRUE,"Warrington";#N/A,#N/A,TRUE,"Widnes"}</definedName>
    <definedName name="iukh" localSheetId="3" hidden="1">{#N/A,#N/A,TRUE,"Cover";#N/A,#N/A,TRUE,"Conts";#N/A,#N/A,TRUE,"VOS";#N/A,#N/A,TRUE,"Warrington";#N/A,#N/A,TRUE,"Widnes"}</definedName>
    <definedName name="iukh" localSheetId="5" hidden="1">{#N/A,#N/A,TRUE,"Cover";#N/A,#N/A,TRUE,"Conts";#N/A,#N/A,TRUE,"VOS";#N/A,#N/A,TRUE,"Warrington";#N/A,#N/A,TRUE,"Widnes"}</definedName>
    <definedName name="iukh" localSheetId="10" hidden="1">{#N/A,#N/A,TRUE,"Cover";#N/A,#N/A,TRUE,"Conts";#N/A,#N/A,TRUE,"VOS";#N/A,#N/A,TRUE,"Warrington";#N/A,#N/A,TRUE,"Widnes"}</definedName>
    <definedName name="iukh" hidden="1">{#N/A,#N/A,TRUE,"Cover";#N/A,#N/A,TRUE,"Conts";#N/A,#N/A,TRUE,"VOS";#N/A,#N/A,TRUE,"Warrington";#N/A,#N/A,TRUE,"Widnes"}</definedName>
    <definedName name="iulouy" localSheetId="8" hidden="1">{#N/A,#N/A,TRUE,"Cover";#N/A,#N/A,TRUE,"Conts";#N/A,#N/A,TRUE,"VOS";#N/A,#N/A,TRUE,"Warrington";#N/A,#N/A,TRUE,"Widnes"}</definedName>
    <definedName name="iulouy" localSheetId="3" hidden="1">{#N/A,#N/A,TRUE,"Cover";#N/A,#N/A,TRUE,"Conts";#N/A,#N/A,TRUE,"VOS";#N/A,#N/A,TRUE,"Warrington";#N/A,#N/A,TRUE,"Widnes"}</definedName>
    <definedName name="iulouy" localSheetId="5" hidden="1">{#N/A,#N/A,TRUE,"Cover";#N/A,#N/A,TRUE,"Conts";#N/A,#N/A,TRUE,"VOS";#N/A,#N/A,TRUE,"Warrington";#N/A,#N/A,TRUE,"Widnes"}</definedName>
    <definedName name="iulouy" localSheetId="10" hidden="1">{#N/A,#N/A,TRUE,"Cover";#N/A,#N/A,TRUE,"Conts";#N/A,#N/A,TRUE,"VOS";#N/A,#N/A,TRUE,"Warrington";#N/A,#N/A,TRUE,"Widnes"}</definedName>
    <definedName name="iulouy" hidden="1">{#N/A,#N/A,TRUE,"Cover";#N/A,#N/A,TRUE,"Conts";#N/A,#N/A,TRUE,"VOS";#N/A,#N/A,TRUE,"Warrington";#N/A,#N/A,TRUE,"Widnes"}</definedName>
    <definedName name="iulouy_2" localSheetId="3" hidden="1">{#N/A,#N/A,TRUE,"Cover";#N/A,#N/A,TRUE,"Conts";#N/A,#N/A,TRUE,"VOS";#N/A,#N/A,TRUE,"Warrington";#N/A,#N/A,TRUE,"Widnes"}</definedName>
    <definedName name="iulouy_2" localSheetId="5" hidden="1">{#N/A,#N/A,TRUE,"Cover";#N/A,#N/A,TRUE,"Conts";#N/A,#N/A,TRUE,"VOS";#N/A,#N/A,TRUE,"Warrington";#N/A,#N/A,TRUE,"Widnes"}</definedName>
    <definedName name="iulouy_2" hidden="1">{#N/A,#N/A,TRUE,"Cover";#N/A,#N/A,TRUE,"Conts";#N/A,#N/A,TRUE,"VOS";#N/A,#N/A,TRUE,"Warrington";#N/A,#N/A,TRUE,"Widnes"}</definedName>
    <definedName name="iulouy_3" localSheetId="3" hidden="1">{#N/A,#N/A,TRUE,"Cover";#N/A,#N/A,TRUE,"Conts";#N/A,#N/A,TRUE,"VOS";#N/A,#N/A,TRUE,"Warrington";#N/A,#N/A,TRUE,"Widnes"}</definedName>
    <definedName name="iulouy_3" localSheetId="5" hidden="1">{#N/A,#N/A,TRUE,"Cover";#N/A,#N/A,TRUE,"Conts";#N/A,#N/A,TRUE,"VOS";#N/A,#N/A,TRUE,"Warrington";#N/A,#N/A,TRUE,"Widnes"}</definedName>
    <definedName name="iulouy_3" hidden="1">{#N/A,#N/A,TRUE,"Cover";#N/A,#N/A,TRUE,"Conts";#N/A,#N/A,TRUE,"VOS";#N/A,#N/A,TRUE,"Warrington";#N/A,#N/A,TRUE,"Widnes"}</definedName>
    <definedName name="iulouy_4" localSheetId="3" hidden="1">{#N/A,#N/A,TRUE,"Cover";#N/A,#N/A,TRUE,"Conts";#N/A,#N/A,TRUE,"VOS";#N/A,#N/A,TRUE,"Warrington";#N/A,#N/A,TRUE,"Widnes"}</definedName>
    <definedName name="iulouy_4" localSheetId="5" hidden="1">{#N/A,#N/A,TRUE,"Cover";#N/A,#N/A,TRUE,"Conts";#N/A,#N/A,TRUE,"VOS";#N/A,#N/A,TRUE,"Warrington";#N/A,#N/A,TRUE,"Widnes"}</definedName>
    <definedName name="iulouy_4" hidden="1">{#N/A,#N/A,TRUE,"Cover";#N/A,#N/A,TRUE,"Conts";#N/A,#N/A,TRUE,"VOS";#N/A,#N/A,TRUE,"Warrington";#N/A,#N/A,TRUE,"Widnes"}</definedName>
    <definedName name="iulouy_5" localSheetId="3" hidden="1">{#N/A,#N/A,TRUE,"Cover";#N/A,#N/A,TRUE,"Conts";#N/A,#N/A,TRUE,"VOS";#N/A,#N/A,TRUE,"Warrington";#N/A,#N/A,TRUE,"Widnes"}</definedName>
    <definedName name="iulouy_5" localSheetId="5" hidden="1">{#N/A,#N/A,TRUE,"Cover";#N/A,#N/A,TRUE,"Conts";#N/A,#N/A,TRUE,"VOS";#N/A,#N/A,TRUE,"Warrington";#N/A,#N/A,TRUE,"Widnes"}</definedName>
    <definedName name="iulouy_5" hidden="1">{#N/A,#N/A,TRUE,"Cover";#N/A,#N/A,TRUE,"Conts";#N/A,#N/A,TRUE,"VOS";#N/A,#N/A,TRUE,"Warrington";#N/A,#N/A,TRUE,"Widnes"}</definedName>
    <definedName name="iuu">#REF!</definedName>
    <definedName name="IWF1_13" localSheetId="8">#REF!</definedName>
    <definedName name="IWF1_13" localSheetId="10">#REF!</definedName>
    <definedName name="IWF1_13">#REF!</definedName>
    <definedName name="IWF1_7" localSheetId="8">#REF!</definedName>
    <definedName name="IWF1_7" localSheetId="10">#REF!</definedName>
    <definedName name="IWF1_7">#REF!</definedName>
    <definedName name="IWF1_7_13" localSheetId="8">#REF!</definedName>
    <definedName name="IWF1_7_13" localSheetId="10">#REF!</definedName>
    <definedName name="IWF1_7_13">#REF!</definedName>
    <definedName name="IWF2_13" localSheetId="8">#REF!</definedName>
    <definedName name="IWF2_13" localSheetId="10">#REF!</definedName>
    <definedName name="IWF2_13">#REF!</definedName>
    <definedName name="IWF2_7" localSheetId="8">#REF!</definedName>
    <definedName name="IWF2_7" localSheetId="10">#REF!</definedName>
    <definedName name="IWF2_7">#REF!</definedName>
    <definedName name="IWF2_7_13" localSheetId="8">#REF!</definedName>
    <definedName name="IWF2_7_13" localSheetId="10">#REF!</definedName>
    <definedName name="IWF2_7_13">#REF!</definedName>
    <definedName name="IWF3_13" localSheetId="8">#REF!</definedName>
    <definedName name="IWF3_13" localSheetId="10">#REF!</definedName>
    <definedName name="IWF3_13">#REF!</definedName>
    <definedName name="IWF3_7" localSheetId="8">#REF!</definedName>
    <definedName name="IWF3_7" localSheetId="10">#REF!</definedName>
    <definedName name="IWF3_7">#REF!</definedName>
    <definedName name="IWF3_7_13" localSheetId="8">#REF!</definedName>
    <definedName name="IWF3_7_13" localSheetId="10">#REF!</definedName>
    <definedName name="IWF3_7_13">#REF!</definedName>
    <definedName name="IWF4_13" localSheetId="8">#REF!</definedName>
    <definedName name="IWF4_13" localSheetId="10">#REF!</definedName>
    <definedName name="IWF4_13">#REF!</definedName>
    <definedName name="IWF4_7" localSheetId="8">#REF!</definedName>
    <definedName name="IWF4_7" localSheetId="10">#REF!</definedName>
    <definedName name="IWF4_7">#REF!</definedName>
    <definedName name="IWF4_7_13" localSheetId="8">#REF!</definedName>
    <definedName name="IWF4_7_13" localSheetId="10">#REF!</definedName>
    <definedName name="IWF4_7_13">#REF!</definedName>
    <definedName name="IWF5_13" localSheetId="8">#REF!</definedName>
    <definedName name="IWF5_13" localSheetId="10">#REF!</definedName>
    <definedName name="IWF5_13">#REF!</definedName>
    <definedName name="IWF5_7" localSheetId="8">#REF!</definedName>
    <definedName name="IWF5_7" localSheetId="10">#REF!</definedName>
    <definedName name="IWF5_7">#REF!</definedName>
    <definedName name="IWF5_7_13" localSheetId="8">#REF!</definedName>
    <definedName name="IWF5_7_13" localSheetId="10">#REF!</definedName>
    <definedName name="IWF5_7_13">#REF!</definedName>
    <definedName name="J" localSheetId="8">#REF!</definedName>
    <definedName name="J" localSheetId="10">#REF!</definedName>
    <definedName name="J">#REF!</definedName>
    <definedName name="j___0">#REF!</definedName>
    <definedName name="j___0___0">"$#REF!.$#REF!$#REF!"</definedName>
    <definedName name="j___0___3">"$#REF!.$#REF!$#REF!"</definedName>
    <definedName name="j___0___4">"$#REF!.$#REF!$#REF!"</definedName>
    <definedName name="j___2" localSheetId="5">#REF!</definedName>
    <definedName name="j___2">#REF!</definedName>
    <definedName name="j___2___0">"$#REF!.$#REF!$#REF!"</definedName>
    <definedName name="j___2___3">"$#REF!.$#REF!$#REF!"</definedName>
    <definedName name="j___3" localSheetId="5">#REF!</definedName>
    <definedName name="j___3">#REF!</definedName>
    <definedName name="j___3___0">"$#REF!.$#REF!$#REF!"</definedName>
    <definedName name="j___3___3">"$#REF!.$#REF!$#REF!"</definedName>
    <definedName name="j___3___4">"$#REF!.$#REF!$#REF!"</definedName>
    <definedName name="j___4" localSheetId="5">#REF!</definedName>
    <definedName name="j___4">#REF!</definedName>
    <definedName name="j___4___0">"$#REF!.$#REF!$#REF!"</definedName>
    <definedName name="j___4___3">"$#REF!.$#REF!$#REF!"</definedName>
    <definedName name="j___7">"$#REF!.$#REF!$#REF!"</definedName>
    <definedName name="J_22" localSheetId="5">#REF!</definedName>
    <definedName name="J_22">#REF!</definedName>
    <definedName name="J_Metalwork" localSheetId="8">#REF!</definedName>
    <definedName name="J_Metalwork" localSheetId="5">#REF!</definedName>
    <definedName name="J_Metalwork" localSheetId="10">#REF!</definedName>
    <definedName name="J_Metalwork">#REF!</definedName>
    <definedName name="J_No" localSheetId="8">#REF!</definedName>
    <definedName name="J_No" localSheetId="10">#REF!</definedName>
    <definedName name="J_No">#REF!</definedName>
    <definedName name="Jan">#REF!</definedName>
    <definedName name="jangan" localSheetId="5">[166]BOQ건축!#REF!</definedName>
    <definedName name="jangan">[166]BOQ건축!#REF!</definedName>
    <definedName name="jas" localSheetId="5">#REF!</definedName>
    <definedName name="jas">#REF!</definedName>
    <definedName name="jaspre" localSheetId="5">#REF!</definedName>
    <definedName name="jaspre">#REF!</definedName>
    <definedName name="jawed" localSheetId="8">#REF!</definedName>
    <definedName name="jawed" localSheetId="10">#REF!</definedName>
    <definedName name="jawed">#REF!</definedName>
    <definedName name="jay">#REF!</definedName>
    <definedName name="jayanbt">#REF!</definedName>
    <definedName name="jbhjb">#REF!</definedName>
    <definedName name="jbvhbvh">#REF!</definedName>
    <definedName name="JDrate">#REF!</definedName>
    <definedName name="JEJS">#REF!</definedName>
    <definedName name="JEJS___0">#REF!</definedName>
    <definedName name="JEJS___11">#REF!</definedName>
    <definedName name="JEJS___12">#REF!</definedName>
    <definedName name="JEJS___13">#REF!</definedName>
    <definedName name="JEJS___4">#REF!</definedName>
    <definedName name="jen" localSheetId="8">#REF!</definedName>
    <definedName name="jen" localSheetId="10">#REF!</definedName>
    <definedName name="jen">#REF!</definedName>
    <definedName name="jg" localSheetId="8" hidden="1">{#N/A,#N/A,TRUE,"Cover";#N/A,#N/A,TRUE,"Conts";#N/A,#N/A,TRUE,"VOS";#N/A,#N/A,TRUE,"Warrington";#N/A,#N/A,TRUE,"Widnes"}</definedName>
    <definedName name="jg" localSheetId="3" hidden="1">{#N/A,#N/A,TRUE,"Cover";#N/A,#N/A,TRUE,"Conts";#N/A,#N/A,TRUE,"VOS";#N/A,#N/A,TRUE,"Warrington";#N/A,#N/A,TRUE,"Widnes"}</definedName>
    <definedName name="jg" localSheetId="5" hidden="1">{#N/A,#N/A,TRUE,"Cover";#N/A,#N/A,TRUE,"Conts";#N/A,#N/A,TRUE,"VOS";#N/A,#N/A,TRUE,"Warrington";#N/A,#N/A,TRUE,"Widnes"}</definedName>
    <definedName name="jg" localSheetId="10" hidden="1">{#N/A,#N/A,TRUE,"Cover";#N/A,#N/A,TRUE,"Conts";#N/A,#N/A,TRUE,"VOS";#N/A,#N/A,TRUE,"Warrington";#N/A,#N/A,TRUE,"Widnes"}</definedName>
    <definedName name="jg" hidden="1">{#N/A,#N/A,TRUE,"Cover";#N/A,#N/A,TRUE,"Conts";#N/A,#N/A,TRUE,"VOS";#N/A,#N/A,TRUE,"Warrington";#N/A,#N/A,TRUE,"Widnes"}</definedName>
    <definedName name="jgjgtj">#N/A</definedName>
    <definedName name="jgt" localSheetId="3" hidden="1">{"'Break down'!$A$4"}</definedName>
    <definedName name="jgt" localSheetId="5" hidden="1">{"'Break down'!$A$4"}</definedName>
    <definedName name="jgt" hidden="1">{"'Break down'!$A$4"}</definedName>
    <definedName name="JH" localSheetId="8">#REF!</definedName>
    <definedName name="JH" localSheetId="10">#REF!</definedName>
    <definedName name="JH">#REF!</definedName>
    <definedName name="jh_1" localSheetId="3" hidden="1">{#N/A,#N/A,FALSE,"SumG";#N/A,#N/A,FALSE,"ElecG";#N/A,#N/A,FALSE,"MechG";#N/A,#N/A,FALSE,"GeotG";#N/A,#N/A,FALSE,"PrcsG";#N/A,#N/A,FALSE,"TunnG";#N/A,#N/A,FALSE,"CivlG";#N/A,#N/A,FALSE,"NtwkG";#N/A,#N/A,FALSE,"EstgG";#N/A,#N/A,FALSE,"PEngG"}</definedName>
    <definedName name="jh_1" localSheetId="5" hidden="1">{#N/A,#N/A,FALSE,"SumG";#N/A,#N/A,FALSE,"ElecG";#N/A,#N/A,FALSE,"MechG";#N/A,#N/A,FALSE,"GeotG";#N/A,#N/A,FALSE,"PrcsG";#N/A,#N/A,FALSE,"TunnG";#N/A,#N/A,FALSE,"CivlG";#N/A,#N/A,FALSE,"NtwkG";#N/A,#N/A,FALSE,"EstgG";#N/A,#N/A,FALSE,"PEngG"}</definedName>
    <definedName name="jh_1" hidden="1">{#N/A,#N/A,FALSE,"SumG";#N/A,#N/A,FALSE,"ElecG";#N/A,#N/A,FALSE,"MechG";#N/A,#N/A,FALSE,"GeotG";#N/A,#N/A,FALSE,"PrcsG";#N/A,#N/A,FALSE,"TunnG";#N/A,#N/A,FALSE,"CivlG";#N/A,#N/A,FALSE,"NtwkG";#N/A,#N/A,FALSE,"EstgG";#N/A,#N/A,FALSE,"PEngG"}</definedName>
    <definedName name="jh_2" localSheetId="3" hidden="1">{#N/A,#N/A,FALSE,"SumG";#N/A,#N/A,FALSE,"ElecG";#N/A,#N/A,FALSE,"MechG";#N/A,#N/A,FALSE,"GeotG";#N/A,#N/A,FALSE,"PrcsG";#N/A,#N/A,FALSE,"TunnG";#N/A,#N/A,FALSE,"CivlG";#N/A,#N/A,FALSE,"NtwkG";#N/A,#N/A,FALSE,"EstgG";#N/A,#N/A,FALSE,"PEngG"}</definedName>
    <definedName name="jh_2" localSheetId="5" hidden="1">{#N/A,#N/A,FALSE,"SumG";#N/A,#N/A,FALSE,"ElecG";#N/A,#N/A,FALSE,"MechG";#N/A,#N/A,FALSE,"GeotG";#N/A,#N/A,FALSE,"PrcsG";#N/A,#N/A,FALSE,"TunnG";#N/A,#N/A,FALSE,"CivlG";#N/A,#N/A,FALSE,"NtwkG";#N/A,#N/A,FALSE,"EstgG";#N/A,#N/A,FALSE,"PEngG"}</definedName>
    <definedName name="jh_2" hidden="1">{#N/A,#N/A,FALSE,"SumG";#N/A,#N/A,FALSE,"ElecG";#N/A,#N/A,FALSE,"MechG";#N/A,#N/A,FALSE,"GeotG";#N/A,#N/A,FALSE,"PrcsG";#N/A,#N/A,FALSE,"TunnG";#N/A,#N/A,FALSE,"CivlG";#N/A,#N/A,FALSE,"NtwkG";#N/A,#N/A,FALSE,"EstgG";#N/A,#N/A,FALSE,"PEngG"}</definedName>
    <definedName name="jh_3" localSheetId="3" hidden="1">{#N/A,#N/A,FALSE,"SumG";#N/A,#N/A,FALSE,"ElecG";#N/A,#N/A,FALSE,"MechG";#N/A,#N/A,FALSE,"GeotG";#N/A,#N/A,FALSE,"PrcsG";#N/A,#N/A,FALSE,"TunnG";#N/A,#N/A,FALSE,"CivlG";#N/A,#N/A,FALSE,"NtwkG";#N/A,#N/A,FALSE,"EstgG";#N/A,#N/A,FALSE,"PEngG"}</definedName>
    <definedName name="jh_3" localSheetId="5" hidden="1">{#N/A,#N/A,FALSE,"SumG";#N/A,#N/A,FALSE,"ElecG";#N/A,#N/A,FALSE,"MechG";#N/A,#N/A,FALSE,"GeotG";#N/A,#N/A,FALSE,"PrcsG";#N/A,#N/A,FALSE,"TunnG";#N/A,#N/A,FALSE,"CivlG";#N/A,#N/A,FALSE,"NtwkG";#N/A,#N/A,FALSE,"EstgG";#N/A,#N/A,FALSE,"PEngG"}</definedName>
    <definedName name="jh_3" hidden="1">{#N/A,#N/A,FALSE,"SumG";#N/A,#N/A,FALSE,"ElecG";#N/A,#N/A,FALSE,"MechG";#N/A,#N/A,FALSE,"GeotG";#N/A,#N/A,FALSE,"PrcsG";#N/A,#N/A,FALSE,"TunnG";#N/A,#N/A,FALSE,"CivlG";#N/A,#N/A,FALSE,"NtwkG";#N/A,#N/A,FALSE,"EstgG";#N/A,#N/A,FALSE,"PEngG"}</definedName>
    <definedName name="jh_4" localSheetId="3" hidden="1">{#N/A,#N/A,FALSE,"SumG";#N/A,#N/A,FALSE,"ElecG";#N/A,#N/A,FALSE,"MechG";#N/A,#N/A,FALSE,"GeotG";#N/A,#N/A,FALSE,"PrcsG";#N/A,#N/A,FALSE,"TunnG";#N/A,#N/A,FALSE,"CivlG";#N/A,#N/A,FALSE,"NtwkG";#N/A,#N/A,FALSE,"EstgG";#N/A,#N/A,FALSE,"PEngG"}</definedName>
    <definedName name="jh_4" localSheetId="5" hidden="1">{#N/A,#N/A,FALSE,"SumG";#N/A,#N/A,FALSE,"ElecG";#N/A,#N/A,FALSE,"MechG";#N/A,#N/A,FALSE,"GeotG";#N/A,#N/A,FALSE,"PrcsG";#N/A,#N/A,FALSE,"TunnG";#N/A,#N/A,FALSE,"CivlG";#N/A,#N/A,FALSE,"NtwkG";#N/A,#N/A,FALSE,"EstgG";#N/A,#N/A,FALSE,"PEngG"}</definedName>
    <definedName name="jh_4" hidden="1">{#N/A,#N/A,FALSE,"SumG";#N/A,#N/A,FALSE,"ElecG";#N/A,#N/A,FALSE,"MechG";#N/A,#N/A,FALSE,"GeotG";#N/A,#N/A,FALSE,"PrcsG";#N/A,#N/A,FALSE,"TunnG";#N/A,#N/A,FALSE,"CivlG";#N/A,#N/A,FALSE,"NtwkG";#N/A,#N/A,FALSE,"EstgG";#N/A,#N/A,FALSE,"PEngG"}</definedName>
    <definedName name="jh_5" localSheetId="3" hidden="1">{#N/A,#N/A,FALSE,"SumG";#N/A,#N/A,FALSE,"ElecG";#N/A,#N/A,FALSE,"MechG";#N/A,#N/A,FALSE,"GeotG";#N/A,#N/A,FALSE,"PrcsG";#N/A,#N/A,FALSE,"TunnG";#N/A,#N/A,FALSE,"CivlG";#N/A,#N/A,FALSE,"NtwkG";#N/A,#N/A,FALSE,"EstgG";#N/A,#N/A,FALSE,"PEngG"}</definedName>
    <definedName name="jh_5" localSheetId="5" hidden="1">{#N/A,#N/A,FALSE,"SumG";#N/A,#N/A,FALSE,"ElecG";#N/A,#N/A,FALSE,"MechG";#N/A,#N/A,FALSE,"GeotG";#N/A,#N/A,FALSE,"PrcsG";#N/A,#N/A,FALSE,"TunnG";#N/A,#N/A,FALSE,"CivlG";#N/A,#N/A,FALSE,"NtwkG";#N/A,#N/A,FALSE,"EstgG";#N/A,#N/A,FALSE,"PEngG"}</definedName>
    <definedName name="jh_5" hidden="1">{#N/A,#N/A,FALSE,"SumG";#N/A,#N/A,FALSE,"ElecG";#N/A,#N/A,FALSE,"MechG";#N/A,#N/A,FALSE,"GeotG";#N/A,#N/A,FALSE,"PrcsG";#N/A,#N/A,FALSE,"TunnG";#N/A,#N/A,FALSE,"CivlG";#N/A,#N/A,FALSE,"NtwkG";#N/A,#N/A,FALSE,"EstgG";#N/A,#N/A,FALSE,"PEngG"}</definedName>
    <definedName name="jhbgcoudaf3uhb" localSheetId="5">#REF!</definedName>
    <definedName name="jhbgcoudaf3uhb">#REF!</definedName>
    <definedName name="jhdsghghfh" localSheetId="5">#REF!</definedName>
    <definedName name="jhdsghghfh">#REF!</definedName>
    <definedName name="jhg" localSheetId="8" hidden="1">{#N/A,#N/A,TRUE,"Cover";#N/A,#N/A,TRUE,"Conts";#N/A,#N/A,TRUE,"VOS";#N/A,#N/A,TRUE,"Warrington";#N/A,#N/A,TRUE,"Widnes"}</definedName>
    <definedName name="jhg" localSheetId="3" hidden="1">{#N/A,#N/A,TRUE,"Cover";#N/A,#N/A,TRUE,"Conts";#N/A,#N/A,TRUE,"VOS";#N/A,#N/A,TRUE,"Warrington";#N/A,#N/A,TRUE,"Widnes"}</definedName>
    <definedName name="jhg" localSheetId="5" hidden="1">{#N/A,#N/A,TRUE,"Cover";#N/A,#N/A,TRUE,"Conts";#N/A,#N/A,TRUE,"VOS";#N/A,#N/A,TRUE,"Warrington";#N/A,#N/A,TRUE,"Widnes"}</definedName>
    <definedName name="jhg" localSheetId="10" hidden="1">{#N/A,#N/A,TRUE,"Cover";#N/A,#N/A,TRUE,"Conts";#N/A,#N/A,TRUE,"VOS";#N/A,#N/A,TRUE,"Warrington";#N/A,#N/A,TRUE,"Widnes"}</definedName>
    <definedName name="jhg" hidden="1">{#N/A,#N/A,TRUE,"Cover";#N/A,#N/A,TRUE,"Conts";#N/A,#N/A,TRUE,"VOS";#N/A,#N/A,TRUE,"Warrington";#N/A,#N/A,TRUE,"Widnes"}</definedName>
    <definedName name="JHUn">#REF!</definedName>
    <definedName name="JIPO" localSheetId="3">IF([0]!Loan_Amount*Interest_Rate*[0]!Loan_Years*[0]!Loan_Start&gt;0,1,0)</definedName>
    <definedName name="JIPO" localSheetId="5">IF('Irrigation System Breakdown'!Loan_Amount*'Irrigation System Breakdown'!Interest_Rate*'Irrigation System Breakdown'!Loan_Years*'Irrigation System Breakdown'!Loan_Start&gt;0,1,0)</definedName>
    <definedName name="JIPO">IF([0]!Loan_Amount*Interest_Rate*[0]!Loan_Years*[0]!Loan_Start&gt;0,1,0)</definedName>
    <definedName name="jj" localSheetId="5">#REF!</definedName>
    <definedName name="jj">#REF!</definedName>
    <definedName name="JJJ" localSheetId="8">#REF!</definedName>
    <definedName name="jjj" localSheetId="5">[78]Detail!#REF!</definedName>
    <definedName name="JJJ" localSheetId="10">#REF!</definedName>
    <definedName name="jjj">[78]Detail!#REF!</definedName>
    <definedName name="jjjjj" localSheetId="5">#REF!</definedName>
    <definedName name="jjjjj">#REF!</definedName>
    <definedName name="jjjjjjjjjj" localSheetId="5">#REF!</definedName>
    <definedName name="jjjjjjjjjj">#REF!</definedName>
    <definedName name="jjjjjjjjjjjjjjj" localSheetId="5">#REF!</definedName>
    <definedName name="jjjjjjjjjjjjjjj">#REF!</definedName>
    <definedName name="jjy" localSheetId="3" hidden="1">{"'Break down'!$A$4"}</definedName>
    <definedName name="jjy" localSheetId="5" hidden="1">{"'Break down'!$A$4"}</definedName>
    <definedName name="jjy" hidden="1">{"'Break down'!$A$4"}</definedName>
    <definedName name="jk" localSheetId="8" hidden="1">{#N/A,#N/A,TRUE,"Cover";#N/A,#N/A,TRUE,"Conts";#N/A,#N/A,TRUE,"VOS";#N/A,#N/A,TRUE,"Warrington";#N/A,#N/A,TRUE,"Widnes"}</definedName>
    <definedName name="jk" localSheetId="10" hidden="1">{#N/A,#N/A,TRUE,"Cover";#N/A,#N/A,TRUE,"Conts";#N/A,#N/A,TRUE,"VOS";#N/A,#N/A,TRUE,"Warrington";#N/A,#N/A,TRUE,"Widnes"}</definedName>
    <definedName name="jk">'[37]입찰내역 발주처 양식'!#REF!</definedName>
    <definedName name="jk.j.oi" localSheetId="8" hidden="1">{#N/A,#N/A,TRUE,"Cover";#N/A,#N/A,TRUE,"Conts";#N/A,#N/A,TRUE,"VOS";#N/A,#N/A,TRUE,"Warrington";#N/A,#N/A,TRUE,"Widnes"}</definedName>
    <definedName name="jk.j.oi" localSheetId="3" hidden="1">{#N/A,#N/A,TRUE,"Cover";#N/A,#N/A,TRUE,"Conts";#N/A,#N/A,TRUE,"VOS";#N/A,#N/A,TRUE,"Warrington";#N/A,#N/A,TRUE,"Widnes"}</definedName>
    <definedName name="jk.j.oi" localSheetId="5" hidden="1">{#N/A,#N/A,TRUE,"Cover";#N/A,#N/A,TRUE,"Conts";#N/A,#N/A,TRUE,"VOS";#N/A,#N/A,TRUE,"Warrington";#N/A,#N/A,TRUE,"Widnes"}</definedName>
    <definedName name="jk.j.oi" localSheetId="10" hidden="1">{#N/A,#N/A,TRUE,"Cover";#N/A,#N/A,TRUE,"Conts";#N/A,#N/A,TRUE,"VOS";#N/A,#N/A,TRUE,"Warrington";#N/A,#N/A,TRUE,"Widnes"}</definedName>
    <definedName name="jk.j.oi" hidden="1">{#N/A,#N/A,TRUE,"Cover";#N/A,#N/A,TRUE,"Conts";#N/A,#N/A,TRUE,"VOS";#N/A,#N/A,TRUE,"Warrington";#N/A,#N/A,TRUE,"Widnes"}</definedName>
    <definedName name="jk.j.oi_2" localSheetId="3" hidden="1">{#N/A,#N/A,TRUE,"Cover";#N/A,#N/A,TRUE,"Conts";#N/A,#N/A,TRUE,"VOS";#N/A,#N/A,TRUE,"Warrington";#N/A,#N/A,TRUE,"Widnes"}</definedName>
    <definedName name="jk.j.oi_2" localSheetId="5" hidden="1">{#N/A,#N/A,TRUE,"Cover";#N/A,#N/A,TRUE,"Conts";#N/A,#N/A,TRUE,"VOS";#N/A,#N/A,TRUE,"Warrington";#N/A,#N/A,TRUE,"Widnes"}</definedName>
    <definedName name="jk.j.oi_2" hidden="1">{#N/A,#N/A,TRUE,"Cover";#N/A,#N/A,TRUE,"Conts";#N/A,#N/A,TRUE,"VOS";#N/A,#N/A,TRUE,"Warrington";#N/A,#N/A,TRUE,"Widnes"}</definedName>
    <definedName name="jk.j.oi_3" localSheetId="3" hidden="1">{#N/A,#N/A,TRUE,"Cover";#N/A,#N/A,TRUE,"Conts";#N/A,#N/A,TRUE,"VOS";#N/A,#N/A,TRUE,"Warrington";#N/A,#N/A,TRUE,"Widnes"}</definedName>
    <definedName name="jk.j.oi_3" localSheetId="5" hidden="1">{#N/A,#N/A,TRUE,"Cover";#N/A,#N/A,TRUE,"Conts";#N/A,#N/A,TRUE,"VOS";#N/A,#N/A,TRUE,"Warrington";#N/A,#N/A,TRUE,"Widnes"}</definedName>
    <definedName name="jk.j.oi_3" hidden="1">{#N/A,#N/A,TRUE,"Cover";#N/A,#N/A,TRUE,"Conts";#N/A,#N/A,TRUE,"VOS";#N/A,#N/A,TRUE,"Warrington";#N/A,#N/A,TRUE,"Widnes"}</definedName>
    <definedName name="jk.j.oi_4" localSheetId="3" hidden="1">{#N/A,#N/A,TRUE,"Cover";#N/A,#N/A,TRUE,"Conts";#N/A,#N/A,TRUE,"VOS";#N/A,#N/A,TRUE,"Warrington";#N/A,#N/A,TRUE,"Widnes"}</definedName>
    <definedName name="jk.j.oi_4" localSheetId="5" hidden="1">{#N/A,#N/A,TRUE,"Cover";#N/A,#N/A,TRUE,"Conts";#N/A,#N/A,TRUE,"VOS";#N/A,#N/A,TRUE,"Warrington";#N/A,#N/A,TRUE,"Widnes"}</definedName>
    <definedName name="jk.j.oi_4" hidden="1">{#N/A,#N/A,TRUE,"Cover";#N/A,#N/A,TRUE,"Conts";#N/A,#N/A,TRUE,"VOS";#N/A,#N/A,TRUE,"Warrington";#N/A,#N/A,TRUE,"Widnes"}</definedName>
    <definedName name="jk.j.oi_5" localSheetId="3" hidden="1">{#N/A,#N/A,TRUE,"Cover";#N/A,#N/A,TRUE,"Conts";#N/A,#N/A,TRUE,"VOS";#N/A,#N/A,TRUE,"Warrington";#N/A,#N/A,TRUE,"Widnes"}</definedName>
    <definedName name="jk.j.oi_5" localSheetId="5" hidden="1">{#N/A,#N/A,TRUE,"Cover";#N/A,#N/A,TRUE,"Conts";#N/A,#N/A,TRUE,"VOS";#N/A,#N/A,TRUE,"Warrington";#N/A,#N/A,TRUE,"Widnes"}</definedName>
    <definedName name="jk.j.oi_5" hidden="1">{#N/A,#N/A,TRUE,"Cover";#N/A,#N/A,TRUE,"Conts";#N/A,#N/A,TRUE,"VOS";#N/A,#N/A,TRUE,"Warrington";#N/A,#N/A,TRUE,"Widnes"}</definedName>
    <definedName name="JKGKJHK" localSheetId="8" hidden="1">{#N/A,#N/A,TRUE,"Cover";#N/A,#N/A,TRUE,"Conts";#N/A,#N/A,TRUE,"VOS";#N/A,#N/A,TRUE,"Warrington";#N/A,#N/A,TRUE,"Widnes"}</definedName>
    <definedName name="JKGKJHK" localSheetId="3" hidden="1">{#N/A,#N/A,TRUE,"Cover";#N/A,#N/A,TRUE,"Conts";#N/A,#N/A,TRUE,"VOS";#N/A,#N/A,TRUE,"Warrington";#N/A,#N/A,TRUE,"Widnes"}</definedName>
    <definedName name="JKGKJHK" localSheetId="5" hidden="1">{#N/A,#N/A,TRUE,"Cover";#N/A,#N/A,TRUE,"Conts";#N/A,#N/A,TRUE,"VOS";#N/A,#N/A,TRUE,"Warrington";#N/A,#N/A,TRUE,"Widnes"}</definedName>
    <definedName name="JKGKJHK" localSheetId="10" hidden="1">{#N/A,#N/A,TRUE,"Cover";#N/A,#N/A,TRUE,"Conts";#N/A,#N/A,TRUE,"VOS";#N/A,#N/A,TRUE,"Warrington";#N/A,#N/A,TRUE,"Widnes"}</definedName>
    <definedName name="JKGKJHK" hidden="1">{#N/A,#N/A,TRUE,"Cover";#N/A,#N/A,TRUE,"Conts";#N/A,#N/A,TRUE,"VOS";#N/A,#N/A,TRUE,"Warrington";#N/A,#N/A,TRUE,"Widnes"}</definedName>
    <definedName name="JKGKJHK_2" localSheetId="3" hidden="1">{#N/A,#N/A,TRUE,"Cover";#N/A,#N/A,TRUE,"Conts";#N/A,#N/A,TRUE,"VOS";#N/A,#N/A,TRUE,"Warrington";#N/A,#N/A,TRUE,"Widnes"}</definedName>
    <definedName name="JKGKJHK_2" localSheetId="5" hidden="1">{#N/A,#N/A,TRUE,"Cover";#N/A,#N/A,TRUE,"Conts";#N/A,#N/A,TRUE,"VOS";#N/A,#N/A,TRUE,"Warrington";#N/A,#N/A,TRUE,"Widnes"}</definedName>
    <definedName name="JKGKJHK_2" hidden="1">{#N/A,#N/A,TRUE,"Cover";#N/A,#N/A,TRUE,"Conts";#N/A,#N/A,TRUE,"VOS";#N/A,#N/A,TRUE,"Warrington";#N/A,#N/A,TRUE,"Widnes"}</definedName>
    <definedName name="JKGKJHK_3" localSheetId="3" hidden="1">{#N/A,#N/A,TRUE,"Cover";#N/A,#N/A,TRUE,"Conts";#N/A,#N/A,TRUE,"VOS";#N/A,#N/A,TRUE,"Warrington";#N/A,#N/A,TRUE,"Widnes"}</definedName>
    <definedName name="JKGKJHK_3" localSheetId="5" hidden="1">{#N/A,#N/A,TRUE,"Cover";#N/A,#N/A,TRUE,"Conts";#N/A,#N/A,TRUE,"VOS";#N/A,#N/A,TRUE,"Warrington";#N/A,#N/A,TRUE,"Widnes"}</definedName>
    <definedName name="JKGKJHK_3" hidden="1">{#N/A,#N/A,TRUE,"Cover";#N/A,#N/A,TRUE,"Conts";#N/A,#N/A,TRUE,"VOS";#N/A,#N/A,TRUE,"Warrington";#N/A,#N/A,TRUE,"Widnes"}</definedName>
    <definedName name="JKGKJHK_4" localSheetId="3" hidden="1">{#N/A,#N/A,TRUE,"Cover";#N/A,#N/A,TRUE,"Conts";#N/A,#N/A,TRUE,"VOS";#N/A,#N/A,TRUE,"Warrington";#N/A,#N/A,TRUE,"Widnes"}</definedName>
    <definedName name="JKGKJHK_4" localSheetId="5" hidden="1">{#N/A,#N/A,TRUE,"Cover";#N/A,#N/A,TRUE,"Conts";#N/A,#N/A,TRUE,"VOS";#N/A,#N/A,TRUE,"Warrington";#N/A,#N/A,TRUE,"Widnes"}</definedName>
    <definedName name="JKGKJHK_4" hidden="1">{#N/A,#N/A,TRUE,"Cover";#N/A,#N/A,TRUE,"Conts";#N/A,#N/A,TRUE,"VOS";#N/A,#N/A,TRUE,"Warrington";#N/A,#N/A,TRUE,"Widnes"}</definedName>
    <definedName name="JKGKJHK_5" localSheetId="3" hidden="1">{#N/A,#N/A,TRUE,"Cover";#N/A,#N/A,TRUE,"Conts";#N/A,#N/A,TRUE,"VOS";#N/A,#N/A,TRUE,"Warrington";#N/A,#N/A,TRUE,"Widnes"}</definedName>
    <definedName name="JKGKJHK_5" localSheetId="5" hidden="1">{#N/A,#N/A,TRUE,"Cover";#N/A,#N/A,TRUE,"Conts";#N/A,#N/A,TRUE,"VOS";#N/A,#N/A,TRUE,"Warrington";#N/A,#N/A,TRUE,"Widnes"}</definedName>
    <definedName name="JKGKJHK_5" hidden="1">{#N/A,#N/A,TRUE,"Cover";#N/A,#N/A,TRUE,"Conts";#N/A,#N/A,TRUE,"VOS";#N/A,#N/A,TRUE,"Warrington";#N/A,#N/A,TRUE,"Widnes"}</definedName>
    <definedName name="jkhjhf" localSheetId="8">#REF!</definedName>
    <definedName name="jkhjhf" localSheetId="10">#REF!</definedName>
    <definedName name="jkhjhf">#REF!</definedName>
    <definedName name="jkj" hidden="1">#REF!</definedName>
    <definedName name="JKK">#REF!</definedName>
    <definedName name="jkljljkl" localSheetId="8" hidden="1">{#N/A,#N/A,TRUE,"Cover";#N/A,#N/A,TRUE,"Conts";#N/A,#N/A,TRUE,"VOS";#N/A,#N/A,TRUE,"Warrington";#N/A,#N/A,TRUE,"Widnes"}</definedName>
    <definedName name="jkljljkl" localSheetId="3" hidden="1">{#N/A,#N/A,TRUE,"Cover";#N/A,#N/A,TRUE,"Conts";#N/A,#N/A,TRUE,"VOS";#N/A,#N/A,TRUE,"Warrington";#N/A,#N/A,TRUE,"Widnes"}</definedName>
    <definedName name="jkljljkl" localSheetId="5" hidden="1">{#N/A,#N/A,TRUE,"Cover";#N/A,#N/A,TRUE,"Conts";#N/A,#N/A,TRUE,"VOS";#N/A,#N/A,TRUE,"Warrington";#N/A,#N/A,TRUE,"Widnes"}</definedName>
    <definedName name="jkljljkl" localSheetId="10" hidden="1">{#N/A,#N/A,TRUE,"Cover";#N/A,#N/A,TRUE,"Conts";#N/A,#N/A,TRUE,"VOS";#N/A,#N/A,TRUE,"Warrington";#N/A,#N/A,TRUE,"Widnes"}</definedName>
    <definedName name="jkljljkl" hidden="1">{#N/A,#N/A,TRUE,"Cover";#N/A,#N/A,TRUE,"Conts";#N/A,#N/A,TRUE,"VOS";#N/A,#N/A,TRUE,"Warrington";#N/A,#N/A,TRUE,"Widnes"}</definedName>
    <definedName name="jkljljkl_2" localSheetId="3" hidden="1">{#N/A,#N/A,TRUE,"Cover";#N/A,#N/A,TRUE,"Conts";#N/A,#N/A,TRUE,"VOS";#N/A,#N/A,TRUE,"Warrington";#N/A,#N/A,TRUE,"Widnes"}</definedName>
    <definedName name="jkljljkl_2" localSheetId="5" hidden="1">{#N/A,#N/A,TRUE,"Cover";#N/A,#N/A,TRUE,"Conts";#N/A,#N/A,TRUE,"VOS";#N/A,#N/A,TRUE,"Warrington";#N/A,#N/A,TRUE,"Widnes"}</definedName>
    <definedName name="jkljljkl_2" hidden="1">{#N/A,#N/A,TRUE,"Cover";#N/A,#N/A,TRUE,"Conts";#N/A,#N/A,TRUE,"VOS";#N/A,#N/A,TRUE,"Warrington";#N/A,#N/A,TRUE,"Widnes"}</definedName>
    <definedName name="jkljljkl_3" localSheetId="3" hidden="1">{#N/A,#N/A,TRUE,"Cover";#N/A,#N/A,TRUE,"Conts";#N/A,#N/A,TRUE,"VOS";#N/A,#N/A,TRUE,"Warrington";#N/A,#N/A,TRUE,"Widnes"}</definedName>
    <definedName name="jkljljkl_3" localSheetId="5" hidden="1">{#N/A,#N/A,TRUE,"Cover";#N/A,#N/A,TRUE,"Conts";#N/A,#N/A,TRUE,"VOS";#N/A,#N/A,TRUE,"Warrington";#N/A,#N/A,TRUE,"Widnes"}</definedName>
    <definedName name="jkljljkl_3" hidden="1">{#N/A,#N/A,TRUE,"Cover";#N/A,#N/A,TRUE,"Conts";#N/A,#N/A,TRUE,"VOS";#N/A,#N/A,TRUE,"Warrington";#N/A,#N/A,TRUE,"Widnes"}</definedName>
    <definedName name="jkljljkl_4" localSheetId="3" hidden="1">{#N/A,#N/A,TRUE,"Cover";#N/A,#N/A,TRUE,"Conts";#N/A,#N/A,TRUE,"VOS";#N/A,#N/A,TRUE,"Warrington";#N/A,#N/A,TRUE,"Widnes"}</definedName>
    <definedName name="jkljljkl_4" localSheetId="5" hidden="1">{#N/A,#N/A,TRUE,"Cover";#N/A,#N/A,TRUE,"Conts";#N/A,#N/A,TRUE,"VOS";#N/A,#N/A,TRUE,"Warrington";#N/A,#N/A,TRUE,"Widnes"}</definedName>
    <definedName name="jkljljkl_4" hidden="1">{#N/A,#N/A,TRUE,"Cover";#N/A,#N/A,TRUE,"Conts";#N/A,#N/A,TRUE,"VOS";#N/A,#N/A,TRUE,"Warrington";#N/A,#N/A,TRUE,"Widnes"}</definedName>
    <definedName name="jkljljkl_5" localSheetId="3" hidden="1">{#N/A,#N/A,TRUE,"Cover";#N/A,#N/A,TRUE,"Conts";#N/A,#N/A,TRUE,"VOS";#N/A,#N/A,TRUE,"Warrington";#N/A,#N/A,TRUE,"Widnes"}</definedName>
    <definedName name="jkljljkl_5" localSheetId="5" hidden="1">{#N/A,#N/A,TRUE,"Cover";#N/A,#N/A,TRUE,"Conts";#N/A,#N/A,TRUE,"VOS";#N/A,#N/A,TRUE,"Warrington";#N/A,#N/A,TRUE,"Widnes"}</definedName>
    <definedName name="jkljljkl_5" hidden="1">{#N/A,#N/A,TRUE,"Cover";#N/A,#N/A,TRUE,"Conts";#N/A,#N/A,TRUE,"VOS";#N/A,#N/A,TRUE,"Warrington";#N/A,#N/A,TRUE,"Widnes"}</definedName>
    <definedName name="jktrujij" localSheetId="8" hidden="1">{#N/A,#N/A,TRUE,"Cover";#N/A,#N/A,TRUE,"Conts";#N/A,#N/A,TRUE,"VOS";#N/A,#N/A,TRUE,"Warrington";#N/A,#N/A,TRUE,"Widnes"}</definedName>
    <definedName name="jktrujij" localSheetId="3" hidden="1">{#N/A,#N/A,TRUE,"Cover";#N/A,#N/A,TRUE,"Conts";#N/A,#N/A,TRUE,"VOS";#N/A,#N/A,TRUE,"Warrington";#N/A,#N/A,TRUE,"Widnes"}</definedName>
    <definedName name="jktrujij" localSheetId="5" hidden="1">{#N/A,#N/A,TRUE,"Cover";#N/A,#N/A,TRUE,"Conts";#N/A,#N/A,TRUE,"VOS";#N/A,#N/A,TRUE,"Warrington";#N/A,#N/A,TRUE,"Widnes"}</definedName>
    <definedName name="jktrujij" localSheetId="10" hidden="1">{#N/A,#N/A,TRUE,"Cover";#N/A,#N/A,TRUE,"Conts";#N/A,#N/A,TRUE,"VOS";#N/A,#N/A,TRUE,"Warrington";#N/A,#N/A,TRUE,"Widnes"}</definedName>
    <definedName name="jktrujij" hidden="1">{#N/A,#N/A,TRUE,"Cover";#N/A,#N/A,TRUE,"Conts";#N/A,#N/A,TRUE,"VOS";#N/A,#N/A,TRUE,"Warrington";#N/A,#N/A,TRUE,"Widnes"}</definedName>
    <definedName name="jktrujij_2" localSheetId="3" hidden="1">{#N/A,#N/A,TRUE,"Cover";#N/A,#N/A,TRUE,"Conts";#N/A,#N/A,TRUE,"VOS";#N/A,#N/A,TRUE,"Warrington";#N/A,#N/A,TRUE,"Widnes"}</definedName>
    <definedName name="jktrujij_2" localSheetId="5" hidden="1">{#N/A,#N/A,TRUE,"Cover";#N/A,#N/A,TRUE,"Conts";#N/A,#N/A,TRUE,"VOS";#N/A,#N/A,TRUE,"Warrington";#N/A,#N/A,TRUE,"Widnes"}</definedName>
    <definedName name="jktrujij_2" hidden="1">{#N/A,#N/A,TRUE,"Cover";#N/A,#N/A,TRUE,"Conts";#N/A,#N/A,TRUE,"VOS";#N/A,#N/A,TRUE,"Warrington";#N/A,#N/A,TRUE,"Widnes"}</definedName>
    <definedName name="jktrujij_3" localSheetId="3" hidden="1">{#N/A,#N/A,TRUE,"Cover";#N/A,#N/A,TRUE,"Conts";#N/A,#N/A,TRUE,"VOS";#N/A,#N/A,TRUE,"Warrington";#N/A,#N/A,TRUE,"Widnes"}</definedName>
    <definedName name="jktrujij_3" localSheetId="5" hidden="1">{#N/A,#N/A,TRUE,"Cover";#N/A,#N/A,TRUE,"Conts";#N/A,#N/A,TRUE,"VOS";#N/A,#N/A,TRUE,"Warrington";#N/A,#N/A,TRUE,"Widnes"}</definedName>
    <definedName name="jktrujij_3" hidden="1">{#N/A,#N/A,TRUE,"Cover";#N/A,#N/A,TRUE,"Conts";#N/A,#N/A,TRUE,"VOS";#N/A,#N/A,TRUE,"Warrington";#N/A,#N/A,TRUE,"Widnes"}</definedName>
    <definedName name="jktrujij_4" localSheetId="3" hidden="1">{#N/A,#N/A,TRUE,"Cover";#N/A,#N/A,TRUE,"Conts";#N/A,#N/A,TRUE,"VOS";#N/A,#N/A,TRUE,"Warrington";#N/A,#N/A,TRUE,"Widnes"}</definedName>
    <definedName name="jktrujij_4" localSheetId="5" hidden="1">{#N/A,#N/A,TRUE,"Cover";#N/A,#N/A,TRUE,"Conts";#N/A,#N/A,TRUE,"VOS";#N/A,#N/A,TRUE,"Warrington";#N/A,#N/A,TRUE,"Widnes"}</definedName>
    <definedName name="jktrujij_4" hidden="1">{#N/A,#N/A,TRUE,"Cover";#N/A,#N/A,TRUE,"Conts";#N/A,#N/A,TRUE,"VOS";#N/A,#N/A,TRUE,"Warrington";#N/A,#N/A,TRUE,"Widnes"}</definedName>
    <definedName name="jktrujij_5" localSheetId="3" hidden="1">{#N/A,#N/A,TRUE,"Cover";#N/A,#N/A,TRUE,"Conts";#N/A,#N/A,TRUE,"VOS";#N/A,#N/A,TRUE,"Warrington";#N/A,#N/A,TRUE,"Widnes"}</definedName>
    <definedName name="jktrujij_5" localSheetId="5" hidden="1">{#N/A,#N/A,TRUE,"Cover";#N/A,#N/A,TRUE,"Conts";#N/A,#N/A,TRUE,"VOS";#N/A,#N/A,TRUE,"Warrington";#N/A,#N/A,TRUE,"Widnes"}</definedName>
    <definedName name="jktrujij_5" hidden="1">{#N/A,#N/A,TRUE,"Cover";#N/A,#N/A,TRUE,"Conts";#N/A,#N/A,TRUE,"VOS";#N/A,#N/A,TRUE,"Warrington";#N/A,#N/A,TRUE,"Widnes"}</definedName>
    <definedName name="jktukk" localSheetId="8" hidden="1">{#N/A,#N/A,TRUE,"Cover";#N/A,#N/A,TRUE,"Conts";#N/A,#N/A,TRUE,"VOS";#N/A,#N/A,TRUE,"Warrington";#N/A,#N/A,TRUE,"Widnes"}</definedName>
    <definedName name="jktukk" localSheetId="3" hidden="1">{#N/A,#N/A,TRUE,"Cover";#N/A,#N/A,TRUE,"Conts";#N/A,#N/A,TRUE,"VOS";#N/A,#N/A,TRUE,"Warrington";#N/A,#N/A,TRUE,"Widnes"}</definedName>
    <definedName name="jktukk" localSheetId="5" hidden="1">{#N/A,#N/A,TRUE,"Cover";#N/A,#N/A,TRUE,"Conts";#N/A,#N/A,TRUE,"VOS";#N/A,#N/A,TRUE,"Warrington";#N/A,#N/A,TRUE,"Widnes"}</definedName>
    <definedName name="jktukk" localSheetId="10" hidden="1">{#N/A,#N/A,TRUE,"Cover";#N/A,#N/A,TRUE,"Conts";#N/A,#N/A,TRUE,"VOS";#N/A,#N/A,TRUE,"Warrington";#N/A,#N/A,TRUE,"Widnes"}</definedName>
    <definedName name="jktukk" hidden="1">{#N/A,#N/A,TRUE,"Cover";#N/A,#N/A,TRUE,"Conts";#N/A,#N/A,TRUE,"VOS";#N/A,#N/A,TRUE,"Warrington";#N/A,#N/A,TRUE,"Widnes"}</definedName>
    <definedName name="jktukk_2" localSheetId="3" hidden="1">{#N/A,#N/A,TRUE,"Cover";#N/A,#N/A,TRUE,"Conts";#N/A,#N/A,TRUE,"VOS";#N/A,#N/A,TRUE,"Warrington";#N/A,#N/A,TRUE,"Widnes"}</definedName>
    <definedName name="jktukk_2" localSheetId="5" hidden="1">{#N/A,#N/A,TRUE,"Cover";#N/A,#N/A,TRUE,"Conts";#N/A,#N/A,TRUE,"VOS";#N/A,#N/A,TRUE,"Warrington";#N/A,#N/A,TRUE,"Widnes"}</definedName>
    <definedName name="jktukk_2" hidden="1">{#N/A,#N/A,TRUE,"Cover";#N/A,#N/A,TRUE,"Conts";#N/A,#N/A,TRUE,"VOS";#N/A,#N/A,TRUE,"Warrington";#N/A,#N/A,TRUE,"Widnes"}</definedName>
    <definedName name="jktukk_3" localSheetId="3" hidden="1">{#N/A,#N/A,TRUE,"Cover";#N/A,#N/A,TRUE,"Conts";#N/A,#N/A,TRUE,"VOS";#N/A,#N/A,TRUE,"Warrington";#N/A,#N/A,TRUE,"Widnes"}</definedName>
    <definedName name="jktukk_3" localSheetId="5" hidden="1">{#N/A,#N/A,TRUE,"Cover";#N/A,#N/A,TRUE,"Conts";#N/A,#N/A,TRUE,"VOS";#N/A,#N/A,TRUE,"Warrington";#N/A,#N/A,TRUE,"Widnes"}</definedName>
    <definedName name="jktukk_3" hidden="1">{#N/A,#N/A,TRUE,"Cover";#N/A,#N/A,TRUE,"Conts";#N/A,#N/A,TRUE,"VOS";#N/A,#N/A,TRUE,"Warrington";#N/A,#N/A,TRUE,"Widnes"}</definedName>
    <definedName name="jktukk_4" localSheetId="3" hidden="1">{#N/A,#N/A,TRUE,"Cover";#N/A,#N/A,TRUE,"Conts";#N/A,#N/A,TRUE,"VOS";#N/A,#N/A,TRUE,"Warrington";#N/A,#N/A,TRUE,"Widnes"}</definedName>
    <definedName name="jktukk_4" localSheetId="5" hidden="1">{#N/A,#N/A,TRUE,"Cover";#N/A,#N/A,TRUE,"Conts";#N/A,#N/A,TRUE,"VOS";#N/A,#N/A,TRUE,"Warrington";#N/A,#N/A,TRUE,"Widnes"}</definedName>
    <definedName name="jktukk_4" hidden="1">{#N/A,#N/A,TRUE,"Cover";#N/A,#N/A,TRUE,"Conts";#N/A,#N/A,TRUE,"VOS";#N/A,#N/A,TRUE,"Warrington";#N/A,#N/A,TRUE,"Widnes"}</definedName>
    <definedName name="jktukk_5" localSheetId="3" hidden="1">{#N/A,#N/A,TRUE,"Cover";#N/A,#N/A,TRUE,"Conts";#N/A,#N/A,TRUE,"VOS";#N/A,#N/A,TRUE,"Warrington";#N/A,#N/A,TRUE,"Widnes"}</definedName>
    <definedName name="jktukk_5" localSheetId="5" hidden="1">{#N/A,#N/A,TRUE,"Cover";#N/A,#N/A,TRUE,"Conts";#N/A,#N/A,TRUE,"VOS";#N/A,#N/A,TRUE,"Warrington";#N/A,#N/A,TRUE,"Widnes"}</definedName>
    <definedName name="jktukk_5" hidden="1">{#N/A,#N/A,TRUE,"Cover";#N/A,#N/A,TRUE,"Conts";#N/A,#N/A,TRUE,"VOS";#N/A,#N/A,TRUE,"Warrington";#N/A,#N/A,TRUE,"Widnes"}</definedName>
    <definedName name="jky" localSheetId="8" hidden="1">{#N/A,#N/A,TRUE,"Cover";#N/A,#N/A,TRUE,"Conts";#N/A,#N/A,TRUE,"VOS";#N/A,#N/A,TRUE,"Warrington";#N/A,#N/A,TRUE,"Widnes"}</definedName>
    <definedName name="jky" localSheetId="3" hidden="1">{#N/A,#N/A,TRUE,"Cover";#N/A,#N/A,TRUE,"Conts";#N/A,#N/A,TRUE,"VOS";#N/A,#N/A,TRUE,"Warrington";#N/A,#N/A,TRUE,"Widnes"}</definedName>
    <definedName name="jky" localSheetId="5" hidden="1">{#N/A,#N/A,TRUE,"Cover";#N/A,#N/A,TRUE,"Conts";#N/A,#N/A,TRUE,"VOS";#N/A,#N/A,TRUE,"Warrington";#N/A,#N/A,TRUE,"Widnes"}</definedName>
    <definedName name="jky" localSheetId="10" hidden="1">{#N/A,#N/A,TRUE,"Cover";#N/A,#N/A,TRUE,"Conts";#N/A,#N/A,TRUE,"VOS";#N/A,#N/A,TRUE,"Warrington";#N/A,#N/A,TRUE,"Widnes"}</definedName>
    <definedName name="jky" hidden="1">{#N/A,#N/A,TRUE,"Cover";#N/A,#N/A,TRUE,"Conts";#N/A,#N/A,TRUE,"VOS";#N/A,#N/A,TRUE,"Warrington";#N/A,#N/A,TRUE,"Widnes"}</definedName>
    <definedName name="jky_2" localSheetId="3" hidden="1">{#N/A,#N/A,TRUE,"Cover";#N/A,#N/A,TRUE,"Conts";#N/A,#N/A,TRUE,"VOS";#N/A,#N/A,TRUE,"Warrington";#N/A,#N/A,TRUE,"Widnes"}</definedName>
    <definedName name="jky_2" localSheetId="5" hidden="1">{#N/A,#N/A,TRUE,"Cover";#N/A,#N/A,TRUE,"Conts";#N/A,#N/A,TRUE,"VOS";#N/A,#N/A,TRUE,"Warrington";#N/A,#N/A,TRUE,"Widnes"}</definedName>
    <definedName name="jky_2" hidden="1">{#N/A,#N/A,TRUE,"Cover";#N/A,#N/A,TRUE,"Conts";#N/A,#N/A,TRUE,"VOS";#N/A,#N/A,TRUE,"Warrington";#N/A,#N/A,TRUE,"Widnes"}</definedName>
    <definedName name="jky_3" localSheetId="3" hidden="1">{#N/A,#N/A,TRUE,"Cover";#N/A,#N/A,TRUE,"Conts";#N/A,#N/A,TRUE,"VOS";#N/A,#N/A,TRUE,"Warrington";#N/A,#N/A,TRUE,"Widnes"}</definedName>
    <definedName name="jky_3" localSheetId="5" hidden="1">{#N/A,#N/A,TRUE,"Cover";#N/A,#N/A,TRUE,"Conts";#N/A,#N/A,TRUE,"VOS";#N/A,#N/A,TRUE,"Warrington";#N/A,#N/A,TRUE,"Widnes"}</definedName>
    <definedName name="jky_3" hidden="1">{#N/A,#N/A,TRUE,"Cover";#N/A,#N/A,TRUE,"Conts";#N/A,#N/A,TRUE,"VOS";#N/A,#N/A,TRUE,"Warrington";#N/A,#N/A,TRUE,"Widnes"}</definedName>
    <definedName name="jky_4" localSheetId="3" hidden="1">{#N/A,#N/A,TRUE,"Cover";#N/A,#N/A,TRUE,"Conts";#N/A,#N/A,TRUE,"VOS";#N/A,#N/A,TRUE,"Warrington";#N/A,#N/A,TRUE,"Widnes"}</definedName>
    <definedName name="jky_4" localSheetId="5" hidden="1">{#N/A,#N/A,TRUE,"Cover";#N/A,#N/A,TRUE,"Conts";#N/A,#N/A,TRUE,"VOS";#N/A,#N/A,TRUE,"Warrington";#N/A,#N/A,TRUE,"Widnes"}</definedName>
    <definedName name="jky_4" hidden="1">{#N/A,#N/A,TRUE,"Cover";#N/A,#N/A,TRUE,"Conts";#N/A,#N/A,TRUE,"VOS";#N/A,#N/A,TRUE,"Warrington";#N/A,#N/A,TRUE,"Widnes"}</definedName>
    <definedName name="jky_5" localSheetId="3" hidden="1">{#N/A,#N/A,TRUE,"Cover";#N/A,#N/A,TRUE,"Conts";#N/A,#N/A,TRUE,"VOS";#N/A,#N/A,TRUE,"Warrington";#N/A,#N/A,TRUE,"Widnes"}</definedName>
    <definedName name="jky_5" localSheetId="5" hidden="1">{#N/A,#N/A,TRUE,"Cover";#N/A,#N/A,TRUE,"Conts";#N/A,#N/A,TRUE,"VOS";#N/A,#N/A,TRUE,"Warrington";#N/A,#N/A,TRUE,"Widnes"}</definedName>
    <definedName name="jky_5" hidden="1">{#N/A,#N/A,TRUE,"Cover";#N/A,#N/A,TRUE,"Conts";#N/A,#N/A,TRUE,"VOS";#N/A,#N/A,TRUE,"Warrington";#N/A,#N/A,TRUE,"Widnes"}</definedName>
    <definedName name="jnnnmklnkl" localSheetId="5">#REF!</definedName>
    <definedName name="jnnnmklnkl">#REF!</definedName>
    <definedName name="job" localSheetId="5">#REF!</definedName>
    <definedName name="job">#REF!</definedName>
    <definedName name="job___0" localSheetId="5">#REF!</definedName>
    <definedName name="job___0">#REF!</definedName>
    <definedName name="job___11">#REF!</definedName>
    <definedName name="job___12">#REF!</definedName>
    <definedName name="Job_No" localSheetId="8">#REF!</definedName>
    <definedName name="Job_No" localSheetId="10">#REF!</definedName>
    <definedName name="Job_No">#REF!</definedName>
    <definedName name="JobDate" localSheetId="8">#REF!</definedName>
    <definedName name="JobDate" localSheetId="10">#REF!</definedName>
    <definedName name="JobDate">#REF!</definedName>
    <definedName name="JobID" localSheetId="8">#REF!</definedName>
    <definedName name="JobID" localSheetId="10">#REF!</definedName>
    <definedName name="JobID">#REF!</definedName>
    <definedName name="JobName">#REF!</definedName>
    <definedName name="Jobtypes">[207]FORM7!$R$3:$S$7</definedName>
    <definedName name="Jobtypes_3">[208]FORM7!$R$3:$S$7</definedName>
    <definedName name="joel" localSheetId="5">#REF!</definedName>
    <definedName name="joel">#REF!</definedName>
    <definedName name="JOHN" localSheetId="8">#REF!</definedName>
    <definedName name="JOHN" localSheetId="5">#REF!</definedName>
    <definedName name="JOHN" localSheetId="10">#REF!</definedName>
    <definedName name="JOHN">#REF!</definedName>
    <definedName name="JOINTS">OFFSET([142]JOINTS!$A$12,0,0,COUNTA([142]JOINTS!$A$1:$A$65536),COUNTA([142]JOINTS!$A$12:$IV$12))</definedName>
    <definedName name="jon" localSheetId="8">#REF!</definedName>
    <definedName name="jon" localSheetId="5">#REF!</definedName>
    <definedName name="jon" localSheetId="10">#REF!</definedName>
    <definedName name="jon">#REF!</definedName>
    <definedName name="Jong" localSheetId="8">#REF!</definedName>
    <definedName name="Jong" localSheetId="10">#REF!</definedName>
    <definedName name="Jong">#REF!</definedName>
    <definedName name="Jong2" localSheetId="8">#REF!</definedName>
    <definedName name="Jong2" localSheetId="10">#REF!</definedName>
    <definedName name="Jong2">#REF!</definedName>
    <definedName name="JOTUN" localSheetId="8">#REF!</definedName>
    <definedName name="JOTUN" localSheetId="10">#REF!</definedName>
    <definedName name="JOTUN">#REF!</definedName>
    <definedName name="JP" localSheetId="3">OFFSET(Full_Print,0,0,'Irrigation System '!Last_Row)</definedName>
    <definedName name="JP" localSheetId="5">OFFSET('Irrigation System Breakdown'!Full_Print,0,0,'Irrigation System Breakdown'!Last_Row)</definedName>
    <definedName name="JP">OFFSET(Full_Print,0,0,[0]!Last_Row)</definedName>
    <definedName name="JSF" localSheetId="3">IF([0]!Loan_Amount*Interest_Rate*[0]!Loan_Years*[0]!Loan_Start&gt;0,1,0)</definedName>
    <definedName name="JSF" localSheetId="5">IF('Irrigation System Breakdown'!Loan_Amount*'Irrigation System Breakdown'!Interest_Rate*'Irrigation System Breakdown'!Loan_Years*'Irrigation System Breakdown'!Loan_Start&gt;0,1,0)</definedName>
    <definedName name="JSF">IF([0]!Loan_Amount*Interest_Rate*[0]!Loan_Years*[0]!Loan_Start&gt;0,1,0)</definedName>
    <definedName name="jtc" localSheetId="5">#REF!</definedName>
    <definedName name="jtc">#REF!</definedName>
    <definedName name="jtyhjswjy" localSheetId="8" hidden="1">{#N/A,#N/A,TRUE,"Cover";#N/A,#N/A,TRUE,"Conts";#N/A,#N/A,TRUE,"VOS";#N/A,#N/A,TRUE,"Warrington";#N/A,#N/A,TRUE,"Widnes"}</definedName>
    <definedName name="jtyhjswjy" localSheetId="3" hidden="1">{#N/A,#N/A,TRUE,"Cover";#N/A,#N/A,TRUE,"Conts";#N/A,#N/A,TRUE,"VOS";#N/A,#N/A,TRUE,"Warrington";#N/A,#N/A,TRUE,"Widnes"}</definedName>
    <definedName name="jtyhjswjy" localSheetId="5" hidden="1">{#N/A,#N/A,TRUE,"Cover";#N/A,#N/A,TRUE,"Conts";#N/A,#N/A,TRUE,"VOS";#N/A,#N/A,TRUE,"Warrington";#N/A,#N/A,TRUE,"Widnes"}</definedName>
    <definedName name="jtyhjswjy" localSheetId="10" hidden="1">{#N/A,#N/A,TRUE,"Cover";#N/A,#N/A,TRUE,"Conts";#N/A,#N/A,TRUE,"VOS";#N/A,#N/A,TRUE,"Warrington";#N/A,#N/A,TRUE,"Widnes"}</definedName>
    <definedName name="jtyhjswjy" hidden="1">{#N/A,#N/A,TRUE,"Cover";#N/A,#N/A,TRUE,"Conts";#N/A,#N/A,TRUE,"VOS";#N/A,#N/A,TRUE,"Warrington";#N/A,#N/A,TRUE,"Widnes"}</definedName>
    <definedName name="jtyhjswjy_2" localSheetId="3" hidden="1">{#N/A,#N/A,TRUE,"Cover";#N/A,#N/A,TRUE,"Conts";#N/A,#N/A,TRUE,"VOS";#N/A,#N/A,TRUE,"Warrington";#N/A,#N/A,TRUE,"Widnes"}</definedName>
    <definedName name="jtyhjswjy_2" localSheetId="5" hidden="1">{#N/A,#N/A,TRUE,"Cover";#N/A,#N/A,TRUE,"Conts";#N/A,#N/A,TRUE,"VOS";#N/A,#N/A,TRUE,"Warrington";#N/A,#N/A,TRUE,"Widnes"}</definedName>
    <definedName name="jtyhjswjy_2" hidden="1">{#N/A,#N/A,TRUE,"Cover";#N/A,#N/A,TRUE,"Conts";#N/A,#N/A,TRUE,"VOS";#N/A,#N/A,TRUE,"Warrington";#N/A,#N/A,TRUE,"Widnes"}</definedName>
    <definedName name="jtyhjswjy_3" localSheetId="3" hidden="1">{#N/A,#N/A,TRUE,"Cover";#N/A,#N/A,TRUE,"Conts";#N/A,#N/A,TRUE,"VOS";#N/A,#N/A,TRUE,"Warrington";#N/A,#N/A,TRUE,"Widnes"}</definedName>
    <definedName name="jtyhjswjy_3" localSheetId="5" hidden="1">{#N/A,#N/A,TRUE,"Cover";#N/A,#N/A,TRUE,"Conts";#N/A,#N/A,TRUE,"VOS";#N/A,#N/A,TRUE,"Warrington";#N/A,#N/A,TRUE,"Widnes"}</definedName>
    <definedName name="jtyhjswjy_3" hidden="1">{#N/A,#N/A,TRUE,"Cover";#N/A,#N/A,TRUE,"Conts";#N/A,#N/A,TRUE,"VOS";#N/A,#N/A,TRUE,"Warrington";#N/A,#N/A,TRUE,"Widnes"}</definedName>
    <definedName name="jtyhjswjy_4" localSheetId="3" hidden="1">{#N/A,#N/A,TRUE,"Cover";#N/A,#N/A,TRUE,"Conts";#N/A,#N/A,TRUE,"VOS";#N/A,#N/A,TRUE,"Warrington";#N/A,#N/A,TRUE,"Widnes"}</definedName>
    <definedName name="jtyhjswjy_4" localSheetId="5" hidden="1">{#N/A,#N/A,TRUE,"Cover";#N/A,#N/A,TRUE,"Conts";#N/A,#N/A,TRUE,"VOS";#N/A,#N/A,TRUE,"Warrington";#N/A,#N/A,TRUE,"Widnes"}</definedName>
    <definedName name="jtyhjswjy_4" hidden="1">{#N/A,#N/A,TRUE,"Cover";#N/A,#N/A,TRUE,"Conts";#N/A,#N/A,TRUE,"VOS";#N/A,#N/A,TRUE,"Warrington";#N/A,#N/A,TRUE,"Widnes"}</definedName>
    <definedName name="jtyhjswjy_5" localSheetId="3" hidden="1">{#N/A,#N/A,TRUE,"Cover";#N/A,#N/A,TRUE,"Conts";#N/A,#N/A,TRUE,"VOS";#N/A,#N/A,TRUE,"Warrington";#N/A,#N/A,TRUE,"Widnes"}</definedName>
    <definedName name="jtyhjswjy_5" localSheetId="5" hidden="1">{#N/A,#N/A,TRUE,"Cover";#N/A,#N/A,TRUE,"Conts";#N/A,#N/A,TRUE,"VOS";#N/A,#N/A,TRUE,"Warrington";#N/A,#N/A,TRUE,"Widnes"}</definedName>
    <definedName name="jtyhjswjy_5" hidden="1">{#N/A,#N/A,TRUE,"Cover";#N/A,#N/A,TRUE,"Conts";#N/A,#N/A,TRUE,"VOS";#N/A,#N/A,TRUE,"Warrington";#N/A,#N/A,TRUE,"Widnes"}</definedName>
    <definedName name="July" localSheetId="8">#REF!</definedName>
    <definedName name="July" localSheetId="10">#REF!</definedName>
    <definedName name="July">#REF!</definedName>
    <definedName name="July05" localSheetId="8">#REF!</definedName>
    <definedName name="July05" localSheetId="10">#REF!</definedName>
    <definedName name="July05">#REF!</definedName>
    <definedName name="June" localSheetId="8">#REF!</definedName>
    <definedName name="June" localSheetId="10">#REF!</definedName>
    <definedName name="june">#REF!</definedName>
    <definedName name="june_5">#REF!</definedName>
    <definedName name="june_7">#REF!</definedName>
    <definedName name="jvhbdhsjb">#REF!</definedName>
    <definedName name="jvjj">#N/A</definedName>
    <definedName name="K" localSheetId="8">#REF!</definedName>
    <definedName name="K" localSheetId="5">#REF!</definedName>
    <definedName name="K" localSheetId="10">#REF!</definedName>
    <definedName name="K">#REF!</definedName>
    <definedName name="K\" localSheetId="5">#REF!</definedName>
    <definedName name="K\">#REF!</definedName>
    <definedName name="K_">"$#REF!.$AH$13:$AH$132"</definedName>
    <definedName name="K___0" localSheetId="5">#REF!</definedName>
    <definedName name="K___0">#REF!</definedName>
    <definedName name="k___0___0">"$#REF!.$#REF!$#REF!"</definedName>
    <definedName name="k___0___3">"$#REF!.$#REF!$#REF!"</definedName>
    <definedName name="k___0___4">"$#REF!.$#REF!$#REF!"</definedName>
    <definedName name="K___13" localSheetId="5">#REF!</definedName>
    <definedName name="K___13">#REF!</definedName>
    <definedName name="k___2" localSheetId="5">#REF!</definedName>
    <definedName name="k___2">#REF!</definedName>
    <definedName name="k___2___0">"$#REF!.$#REF!$#REF!"</definedName>
    <definedName name="k___2___3">"$#REF!.$#REF!$#REF!"</definedName>
    <definedName name="k___3" localSheetId="5">#REF!</definedName>
    <definedName name="k___3">#REF!</definedName>
    <definedName name="k___3___0">"$#REF!.$#REF!$#REF!"</definedName>
    <definedName name="k___3___3">"$#REF!.$#REF!$#REF!"</definedName>
    <definedName name="k___3___4">"$#REF!.$#REF!$#REF!"</definedName>
    <definedName name="k___4" localSheetId="5">#REF!</definedName>
    <definedName name="k___4">#REF!</definedName>
    <definedName name="k___4___0">"$#REF!.$#REF!$#REF!"</definedName>
    <definedName name="k___4___3">"$#REF!.$#REF!$#REF!"</definedName>
    <definedName name="k___7">"$#REF!.$#REF!$#REF!"</definedName>
    <definedName name="K__1">"$#REF!.$AH$13:$AH$132"</definedName>
    <definedName name="K_1" localSheetId="4">[209]!K_1</definedName>
    <definedName name="K_1" localSheetId="8">[209]!K_1</definedName>
    <definedName name="K_1" localSheetId="6">[209]!K_1</definedName>
    <definedName name="K_1">[209]!K_1</definedName>
    <definedName name="K_2" localSheetId="4">[209]!K_2</definedName>
    <definedName name="K_2" localSheetId="8">[209]!K_2</definedName>
    <definedName name="K_2" localSheetId="6">[209]!K_2</definedName>
    <definedName name="K_2">[209]!K_2</definedName>
    <definedName name="K_22" localSheetId="5">#REF!</definedName>
    <definedName name="K_22">#REF!</definedName>
    <definedName name="K_Plastering" localSheetId="8">#REF!</definedName>
    <definedName name="K_Plastering" localSheetId="5">#REF!</definedName>
    <definedName name="K_Plastering" localSheetId="10">#REF!</definedName>
    <definedName name="K_Plastering">#REF!</definedName>
    <definedName name="k1_table" localSheetId="8">#REF!</definedName>
    <definedName name="k1_table" localSheetId="10">#REF!</definedName>
    <definedName name="k1_table">#REF!</definedName>
    <definedName name="k1x" localSheetId="5">[80]Design!#REF!</definedName>
    <definedName name="k1x">[80]Design!#REF!</definedName>
    <definedName name="k1y" localSheetId="5">[80]Design!#REF!</definedName>
    <definedName name="k1y">[80]Design!#REF!</definedName>
    <definedName name="k2x" localSheetId="5">[80]Design!#REF!</definedName>
    <definedName name="k2x">[80]Design!#REF!</definedName>
    <definedName name="k2y" localSheetId="5">[80]Design!#REF!</definedName>
    <definedName name="k2y">[80]Design!#REF!</definedName>
    <definedName name="ka" localSheetId="5">#REF!</definedName>
    <definedName name="ka">#REF!</definedName>
    <definedName name="KAJLJ" localSheetId="5">#REF!</definedName>
    <definedName name="KAJLJ">#REF!</definedName>
    <definedName name="KAJLJ_11">"#REF!"</definedName>
    <definedName name="KAJLJ_14">"#REF!"</definedName>
    <definedName name="KAJLJ_16">"#REF!"</definedName>
    <definedName name="KAJLJ_20">"#REF!"</definedName>
    <definedName name="KAJLJ_22">"#REF!"</definedName>
    <definedName name="KAJLJ_23">"#REF!"</definedName>
    <definedName name="KAJLJ_3">"#REF!"</definedName>
    <definedName name="KAJLJ_4">"#REF!"</definedName>
    <definedName name="KAJLJ_6">"#REF!"</definedName>
    <definedName name="KAJLJ_7">"#REF!"</definedName>
    <definedName name="KAJLJ1" localSheetId="5">#REF!</definedName>
    <definedName name="KAJLJ1">#REF!</definedName>
    <definedName name="KAJLJ1_11">"#REF!"</definedName>
    <definedName name="KAJLJ1_14">"#REF!"</definedName>
    <definedName name="KAJLJ1_16">"#REF!"</definedName>
    <definedName name="KAJLJ1_3">"#REF!"</definedName>
    <definedName name="KAJLJ1_4">"#REF!"</definedName>
    <definedName name="KAJLJ1_6">"#REF!"</definedName>
    <definedName name="KAJLJ1_7">"#REF!"</definedName>
    <definedName name="kamount" localSheetId="8">#REF!</definedName>
    <definedName name="kamount" localSheetId="10">#REF!</definedName>
    <definedName name="kamount">#REF!</definedName>
    <definedName name="kan" localSheetId="5">#REF!</definedName>
    <definedName name="kan">#REF!</definedName>
    <definedName name="kanch" localSheetId="5">'[210]Break up Sheet'!#REF!</definedName>
    <definedName name="kanch">'[210]Break up Sheet'!#REF!</definedName>
    <definedName name="kapil">'[199]labour rates'!$C$6</definedName>
    <definedName name="KARNA" localSheetId="5">#REF!</definedName>
    <definedName name="KARNA">#REF!</definedName>
    <definedName name="kb" localSheetId="5">#REF!</definedName>
    <definedName name="kb">#REF!</definedName>
    <definedName name="kc" localSheetId="5">#REF!</definedName>
    <definedName name="kc">#REF!</definedName>
    <definedName name="kcode" localSheetId="8">#REF!</definedName>
    <definedName name="kcode" localSheetId="10">#REF!</definedName>
    <definedName name="kcode">#REF!</definedName>
    <definedName name="KD">[210]ancillary!$I$5</definedName>
    <definedName name="kdfjfkljasklfjsdklf" localSheetId="8">#REF!</definedName>
    <definedName name="kdfjfkljasklfjsdklf" localSheetId="5">#REF!</definedName>
    <definedName name="kdfjfkljasklfjsdklf" localSheetId="10">#REF!</definedName>
    <definedName name="kdfjfkljasklfjsdklf">#REF!</definedName>
    <definedName name="key_dates" localSheetId="5">'[188]CFForecast detail'!#REF!</definedName>
    <definedName name="key_dates">'[188]CFForecast detail'!#REF!</definedName>
    <definedName name="key_dates_4" localSheetId="5">[130]Actuals!#REF!</definedName>
    <definedName name="key_dates_4">[130]Actuals!#REF!</definedName>
    <definedName name="keydates" localSheetId="5">'[188]CFForecast detail'!#REF!</definedName>
    <definedName name="keydates">'[188]CFForecast detail'!#REF!</definedName>
    <definedName name="keydates_4" localSheetId="5">[130]Actuals!#REF!</definedName>
    <definedName name="keydates_4">[130]Actuals!#REF!</definedName>
    <definedName name="kFOB">'[211]CIF COST ITEM'!#REF!</definedName>
    <definedName name="kg" localSheetId="8">#REF!</definedName>
    <definedName name="kg" localSheetId="5">#REF!</definedName>
    <definedName name="kg" localSheetId="10">#REF!</definedName>
    <definedName name="kg">#REF!</definedName>
    <definedName name="KG100_13" localSheetId="8">#REF!</definedName>
    <definedName name="KG100_13" localSheetId="10">#REF!</definedName>
    <definedName name="KG100_13">#REF!</definedName>
    <definedName name="KG100_5" localSheetId="8">#REF!</definedName>
    <definedName name="KG100_5" localSheetId="10">#REF!</definedName>
    <definedName name="KG100_5">#REF!</definedName>
    <definedName name="KG110_13" localSheetId="8">#REF!</definedName>
    <definedName name="KG110_13" localSheetId="10">#REF!</definedName>
    <definedName name="KG110_13">#REF!</definedName>
    <definedName name="KG110_5" localSheetId="8">#REF!</definedName>
    <definedName name="KG110_5" localSheetId="10">#REF!</definedName>
    <definedName name="KG110_5">#REF!</definedName>
    <definedName name="KG120_13" localSheetId="8">#REF!</definedName>
    <definedName name="KG120_13" localSheetId="10">#REF!</definedName>
    <definedName name="KG120_13">#REF!</definedName>
    <definedName name="KG120_5" localSheetId="8">#REF!</definedName>
    <definedName name="KG120_5" localSheetId="10">#REF!</definedName>
    <definedName name="KG120_5">#REF!</definedName>
    <definedName name="KG121_13" localSheetId="8">#REF!</definedName>
    <definedName name="KG121_13" localSheetId="10">#REF!</definedName>
    <definedName name="KG121_13">#REF!</definedName>
    <definedName name="KG121_5" localSheetId="8">#REF!</definedName>
    <definedName name="KG121_5" localSheetId="10">#REF!</definedName>
    <definedName name="KG121_5">#REF!</definedName>
    <definedName name="KG122_13" localSheetId="8">#REF!</definedName>
    <definedName name="KG122_13" localSheetId="10">#REF!</definedName>
    <definedName name="KG122_13">#REF!</definedName>
    <definedName name="KG122_5" localSheetId="8">#REF!</definedName>
    <definedName name="KG122_5" localSheetId="10">#REF!</definedName>
    <definedName name="KG122_5">#REF!</definedName>
    <definedName name="KG123_13" localSheetId="8">#REF!</definedName>
    <definedName name="KG123_13" localSheetId="10">#REF!</definedName>
    <definedName name="KG123_13">#REF!</definedName>
    <definedName name="KG123_5" localSheetId="8">#REF!</definedName>
    <definedName name="KG123_5" localSheetId="10">#REF!</definedName>
    <definedName name="KG123_5">#REF!</definedName>
    <definedName name="KG124_13" localSheetId="8">#REF!</definedName>
    <definedName name="KG124_13" localSheetId="10">#REF!</definedName>
    <definedName name="KG124_13">#REF!</definedName>
    <definedName name="KG124_5" localSheetId="8">#REF!</definedName>
    <definedName name="KG124_5" localSheetId="10">#REF!</definedName>
    <definedName name="KG124_5">#REF!</definedName>
    <definedName name="KG125_13" localSheetId="8">#REF!</definedName>
    <definedName name="KG125_13" localSheetId="10">#REF!</definedName>
    <definedName name="KG125_13">#REF!</definedName>
    <definedName name="KG125_5" localSheetId="8">#REF!</definedName>
    <definedName name="KG125_5" localSheetId="10">#REF!</definedName>
    <definedName name="KG125_5">#REF!</definedName>
    <definedName name="KG126_13" localSheetId="8">#REF!</definedName>
    <definedName name="KG126_13" localSheetId="10">#REF!</definedName>
    <definedName name="KG126_13">#REF!</definedName>
    <definedName name="KG126_5" localSheetId="8">#REF!</definedName>
    <definedName name="KG126_5" localSheetId="10">#REF!</definedName>
    <definedName name="KG126_5">#REF!</definedName>
    <definedName name="KG127_13" localSheetId="8">#REF!</definedName>
    <definedName name="KG127_13" localSheetId="10">#REF!</definedName>
    <definedName name="KG127_13">#REF!</definedName>
    <definedName name="KG127_5" localSheetId="8">#REF!</definedName>
    <definedName name="KG127_5" localSheetId="10">#REF!</definedName>
    <definedName name="KG127_5">#REF!</definedName>
    <definedName name="KG128_13" localSheetId="8">#REF!</definedName>
    <definedName name="KG128_13" localSheetId="10">#REF!</definedName>
    <definedName name="KG128_13">#REF!</definedName>
    <definedName name="KG128_5" localSheetId="8">#REF!</definedName>
    <definedName name="KG128_5" localSheetId="10">#REF!</definedName>
    <definedName name="KG128_5">#REF!</definedName>
    <definedName name="KG129_13" localSheetId="8">#REF!</definedName>
    <definedName name="KG129_13" localSheetId="10">#REF!</definedName>
    <definedName name="KG129_13">#REF!</definedName>
    <definedName name="KG129_5" localSheetId="8">#REF!</definedName>
    <definedName name="KG129_5" localSheetId="10">#REF!</definedName>
    <definedName name="KG129_5">#REF!</definedName>
    <definedName name="KG130_13" localSheetId="8">#REF!</definedName>
    <definedName name="KG130_13" localSheetId="10">#REF!</definedName>
    <definedName name="KG130_13">#REF!</definedName>
    <definedName name="KG130_5" localSheetId="8">#REF!</definedName>
    <definedName name="KG130_5" localSheetId="10">#REF!</definedName>
    <definedName name="KG130_5">#REF!</definedName>
    <definedName name="KG131_13" localSheetId="8">#REF!</definedName>
    <definedName name="KG131_13" localSheetId="10">#REF!</definedName>
    <definedName name="KG131_13">#REF!</definedName>
    <definedName name="KG131_5" localSheetId="8">#REF!</definedName>
    <definedName name="KG131_5" localSheetId="10">#REF!</definedName>
    <definedName name="KG131_5">#REF!</definedName>
    <definedName name="KG132_13" localSheetId="8">#REF!</definedName>
    <definedName name="KG132_13" localSheetId="10">#REF!</definedName>
    <definedName name="KG132_13">#REF!</definedName>
    <definedName name="KG132_5" localSheetId="8">#REF!</definedName>
    <definedName name="KG132_5" localSheetId="10">#REF!</definedName>
    <definedName name="KG132_5">#REF!</definedName>
    <definedName name="KG139_13" localSheetId="8">#REF!</definedName>
    <definedName name="KG139_13" localSheetId="10">#REF!</definedName>
    <definedName name="KG139_13">#REF!</definedName>
    <definedName name="KG139_5" localSheetId="8">#REF!</definedName>
    <definedName name="KG139_5" localSheetId="10">#REF!</definedName>
    <definedName name="KG139_5">#REF!</definedName>
    <definedName name="KG200_13" localSheetId="8">#REF!</definedName>
    <definedName name="KG200_13" localSheetId="10">#REF!</definedName>
    <definedName name="KG200_13">#REF!</definedName>
    <definedName name="KG200_5" localSheetId="8">#REF!</definedName>
    <definedName name="KG200_5" localSheetId="10">#REF!</definedName>
    <definedName name="KG200_5">#REF!</definedName>
    <definedName name="KG210_13" localSheetId="8">#REF!</definedName>
    <definedName name="KG210_13" localSheetId="10">#REF!</definedName>
    <definedName name="KG210_13">#REF!</definedName>
    <definedName name="KG210_5" localSheetId="8">#REF!</definedName>
    <definedName name="KG210_5" localSheetId="10">#REF!</definedName>
    <definedName name="KG210_5">#REF!</definedName>
    <definedName name="KG211_13" localSheetId="8">#REF!</definedName>
    <definedName name="KG211_13" localSheetId="10">#REF!</definedName>
    <definedName name="KG211_13">#REF!</definedName>
    <definedName name="KG211_5" localSheetId="8">#REF!</definedName>
    <definedName name="KG211_5" localSheetId="10">#REF!</definedName>
    <definedName name="KG211_5">#REF!</definedName>
    <definedName name="KG212_13" localSheetId="8">#REF!</definedName>
    <definedName name="KG212_13" localSheetId="10">#REF!</definedName>
    <definedName name="KG212_13">#REF!</definedName>
    <definedName name="KG212_5" localSheetId="8">#REF!</definedName>
    <definedName name="KG212_5" localSheetId="10">#REF!</definedName>
    <definedName name="KG212_5">#REF!</definedName>
    <definedName name="KG213_13" localSheetId="8">#REF!</definedName>
    <definedName name="KG213_13" localSheetId="10">#REF!</definedName>
    <definedName name="KG213_13">#REF!</definedName>
    <definedName name="KG213_5" localSheetId="8">#REF!</definedName>
    <definedName name="KG213_5" localSheetId="10">#REF!</definedName>
    <definedName name="KG213_5">#REF!</definedName>
    <definedName name="KG214_13" localSheetId="8">#REF!</definedName>
    <definedName name="KG214_13" localSheetId="10">#REF!</definedName>
    <definedName name="KG214_13">#REF!</definedName>
    <definedName name="KG214_5" localSheetId="8">#REF!</definedName>
    <definedName name="KG214_5" localSheetId="10">#REF!</definedName>
    <definedName name="KG214_5">#REF!</definedName>
    <definedName name="KG219_13" localSheetId="8">#REF!</definedName>
    <definedName name="KG219_13" localSheetId="10">#REF!</definedName>
    <definedName name="KG219_13">#REF!</definedName>
    <definedName name="KG219_5" localSheetId="8">#REF!</definedName>
    <definedName name="KG219_5" localSheetId="10">#REF!</definedName>
    <definedName name="KG219_5">#REF!</definedName>
    <definedName name="KG220_13" localSheetId="8">#REF!</definedName>
    <definedName name="KG220_13" localSheetId="10">#REF!</definedName>
    <definedName name="KG220_13">#REF!</definedName>
    <definedName name="KG220_5" localSheetId="8">#REF!</definedName>
    <definedName name="KG220_5" localSheetId="10">#REF!</definedName>
    <definedName name="KG220_5">#REF!</definedName>
    <definedName name="KG221_13" localSheetId="8">#REF!</definedName>
    <definedName name="KG221_13" localSheetId="10">#REF!</definedName>
    <definedName name="KG221_13">#REF!</definedName>
    <definedName name="KG221_5" localSheetId="8">#REF!</definedName>
    <definedName name="KG221_5" localSheetId="10">#REF!</definedName>
    <definedName name="KG221_5">#REF!</definedName>
    <definedName name="KG222_13" localSheetId="8">#REF!</definedName>
    <definedName name="KG222_13" localSheetId="10">#REF!</definedName>
    <definedName name="KG222_13">#REF!</definedName>
    <definedName name="KG222_5" localSheetId="8">#REF!</definedName>
    <definedName name="KG222_5" localSheetId="10">#REF!</definedName>
    <definedName name="KG222_5">#REF!</definedName>
    <definedName name="KG223_13" localSheetId="8">#REF!</definedName>
    <definedName name="KG223_13" localSheetId="10">#REF!</definedName>
    <definedName name="KG223_13">#REF!</definedName>
    <definedName name="KG223_5" localSheetId="8">#REF!</definedName>
    <definedName name="KG223_5" localSheetId="10">#REF!</definedName>
    <definedName name="KG223_5">#REF!</definedName>
    <definedName name="KG224_13" localSheetId="8">#REF!</definedName>
    <definedName name="KG224_13" localSheetId="10">#REF!</definedName>
    <definedName name="KG224_13">#REF!</definedName>
    <definedName name="KG224_5" localSheetId="8">#REF!</definedName>
    <definedName name="KG224_5" localSheetId="10">#REF!</definedName>
    <definedName name="KG224_5">#REF!</definedName>
    <definedName name="KG225_13" localSheetId="8">#REF!</definedName>
    <definedName name="KG225_13" localSheetId="10">#REF!</definedName>
    <definedName name="KG225_13">#REF!</definedName>
    <definedName name="KG225_5" localSheetId="8">#REF!</definedName>
    <definedName name="KG225_5" localSheetId="10">#REF!</definedName>
    <definedName name="KG225_5">#REF!</definedName>
    <definedName name="KG226_13" localSheetId="8">#REF!</definedName>
    <definedName name="KG226_13" localSheetId="10">#REF!</definedName>
    <definedName name="KG226_13">#REF!</definedName>
    <definedName name="KG226_5" localSheetId="8">#REF!</definedName>
    <definedName name="KG226_5" localSheetId="10">#REF!</definedName>
    <definedName name="KG226_5">#REF!</definedName>
    <definedName name="KG227_13" localSheetId="8">#REF!</definedName>
    <definedName name="KG227_13" localSheetId="10">#REF!</definedName>
    <definedName name="KG227_13">#REF!</definedName>
    <definedName name="KG227_5" localSheetId="8">#REF!</definedName>
    <definedName name="KG227_5" localSheetId="10">#REF!</definedName>
    <definedName name="KG227_5">#REF!</definedName>
    <definedName name="KG228_13" localSheetId="8">#REF!</definedName>
    <definedName name="KG228_13" localSheetId="10">#REF!</definedName>
    <definedName name="KG228_13">#REF!</definedName>
    <definedName name="KG228_5" localSheetId="8">#REF!</definedName>
    <definedName name="KG228_5" localSheetId="10">#REF!</definedName>
    <definedName name="KG228_5">#REF!</definedName>
    <definedName name="KG229_13" localSheetId="8">#REF!</definedName>
    <definedName name="KG229_13" localSheetId="10">#REF!</definedName>
    <definedName name="KG229_13">#REF!</definedName>
    <definedName name="KG229_5" localSheetId="8">#REF!</definedName>
    <definedName name="KG229_5" localSheetId="10">#REF!</definedName>
    <definedName name="KG229_5">#REF!</definedName>
    <definedName name="KG230_13" localSheetId="8">#REF!</definedName>
    <definedName name="KG230_13" localSheetId="10">#REF!</definedName>
    <definedName name="KG230_13">#REF!</definedName>
    <definedName name="KG230_5" localSheetId="8">#REF!</definedName>
    <definedName name="KG230_5" localSheetId="10">#REF!</definedName>
    <definedName name="KG230_5">#REF!</definedName>
    <definedName name="KG231_13" localSheetId="8">#REF!</definedName>
    <definedName name="KG231_13" localSheetId="10">#REF!</definedName>
    <definedName name="KG231_13">#REF!</definedName>
    <definedName name="KG231_5" localSheetId="8">#REF!</definedName>
    <definedName name="KG231_5" localSheetId="10">#REF!</definedName>
    <definedName name="KG231_5">#REF!</definedName>
    <definedName name="KG232_13" localSheetId="8">#REF!</definedName>
    <definedName name="KG232_13" localSheetId="10">#REF!</definedName>
    <definedName name="KG232_13">#REF!</definedName>
    <definedName name="KG232_5" localSheetId="8">#REF!</definedName>
    <definedName name="KG232_5" localSheetId="10">#REF!</definedName>
    <definedName name="KG232_5">#REF!</definedName>
    <definedName name="KG233_13" localSheetId="8">#REF!</definedName>
    <definedName name="KG233_13" localSheetId="10">#REF!</definedName>
    <definedName name="KG233_13">#REF!</definedName>
    <definedName name="KG233_5" localSheetId="8">#REF!</definedName>
    <definedName name="KG233_5" localSheetId="10">#REF!</definedName>
    <definedName name="KG233_5">#REF!</definedName>
    <definedName name="KG234_13" localSheetId="8">#REF!</definedName>
    <definedName name="KG234_13" localSheetId="10">#REF!</definedName>
    <definedName name="KG234_13">#REF!</definedName>
    <definedName name="KG234_5" localSheetId="8">#REF!</definedName>
    <definedName name="KG234_5" localSheetId="10">#REF!</definedName>
    <definedName name="KG234_5">#REF!</definedName>
    <definedName name="KG235_13" localSheetId="8">#REF!</definedName>
    <definedName name="KG235_13" localSheetId="10">#REF!</definedName>
    <definedName name="KG235_13">#REF!</definedName>
    <definedName name="KG235_5" localSheetId="8">#REF!</definedName>
    <definedName name="KG235_5" localSheetId="10">#REF!</definedName>
    <definedName name="KG235_5">#REF!</definedName>
    <definedName name="KG236_13" localSheetId="8">#REF!</definedName>
    <definedName name="KG236_13" localSheetId="10">#REF!</definedName>
    <definedName name="KG236_13">#REF!</definedName>
    <definedName name="KG236_5" localSheetId="8">#REF!</definedName>
    <definedName name="KG236_5" localSheetId="10">#REF!</definedName>
    <definedName name="KG236_5">#REF!</definedName>
    <definedName name="KG237_13" localSheetId="8">#REF!</definedName>
    <definedName name="KG237_13" localSheetId="10">#REF!</definedName>
    <definedName name="KG237_13">#REF!</definedName>
    <definedName name="KG237_5" localSheetId="8">#REF!</definedName>
    <definedName name="KG237_5" localSheetId="10">#REF!</definedName>
    <definedName name="KG237_5">#REF!</definedName>
    <definedName name="KG239_13" localSheetId="8">#REF!</definedName>
    <definedName name="KG239_13" localSheetId="10">#REF!</definedName>
    <definedName name="KG239_13">#REF!</definedName>
    <definedName name="KG239_5" localSheetId="8">#REF!</definedName>
    <definedName name="KG239_5" localSheetId="10">#REF!</definedName>
    <definedName name="KG239_5">#REF!</definedName>
    <definedName name="KG240_13" localSheetId="8">#REF!</definedName>
    <definedName name="KG240_13" localSheetId="10">#REF!</definedName>
    <definedName name="KG240_13">#REF!</definedName>
    <definedName name="KG240_5" localSheetId="8">#REF!</definedName>
    <definedName name="KG240_5" localSheetId="10">#REF!</definedName>
    <definedName name="KG240_5">#REF!</definedName>
    <definedName name="KG250_13" localSheetId="8">#REF!</definedName>
    <definedName name="KG250_13" localSheetId="10">#REF!</definedName>
    <definedName name="KG250_13">#REF!</definedName>
    <definedName name="KG250_5" localSheetId="8">#REF!</definedName>
    <definedName name="KG250_5" localSheetId="10">#REF!</definedName>
    <definedName name="KG250_5">#REF!</definedName>
    <definedName name="KG251_13" localSheetId="8">#REF!</definedName>
    <definedName name="KG251_13" localSheetId="10">#REF!</definedName>
    <definedName name="KG251_13">#REF!</definedName>
    <definedName name="KG251_5" localSheetId="8">#REF!</definedName>
    <definedName name="KG251_5" localSheetId="10">#REF!</definedName>
    <definedName name="KG251_5">#REF!</definedName>
    <definedName name="KG252_13" localSheetId="8">#REF!</definedName>
    <definedName name="KG252_13" localSheetId="10">#REF!</definedName>
    <definedName name="KG252_13">#REF!</definedName>
    <definedName name="KG252_5" localSheetId="8">#REF!</definedName>
    <definedName name="KG252_5" localSheetId="10">#REF!</definedName>
    <definedName name="KG252_5">#REF!</definedName>
    <definedName name="KG300_13" localSheetId="8">#REF!</definedName>
    <definedName name="KG300_13" localSheetId="10">#REF!</definedName>
    <definedName name="KG300_13">#REF!</definedName>
    <definedName name="KG300_5" localSheetId="8">#REF!</definedName>
    <definedName name="KG300_5" localSheetId="10">#REF!</definedName>
    <definedName name="KG300_5">#REF!</definedName>
    <definedName name="KG310_13" localSheetId="8">#REF!</definedName>
    <definedName name="KG310_13" localSheetId="10">#REF!</definedName>
    <definedName name="KG310_13">#REF!</definedName>
    <definedName name="KG310_5" localSheetId="8">#REF!</definedName>
    <definedName name="KG310_5" localSheetId="10">#REF!</definedName>
    <definedName name="KG310_5">#REF!</definedName>
    <definedName name="KG311_13" localSheetId="8">#REF!</definedName>
    <definedName name="KG311_13" localSheetId="10">#REF!</definedName>
    <definedName name="KG311_13">#REF!</definedName>
    <definedName name="KG311_5" localSheetId="8">#REF!</definedName>
    <definedName name="KG311_5" localSheetId="10">#REF!</definedName>
    <definedName name="KG311_5">#REF!</definedName>
    <definedName name="KG312_13" localSheetId="8">#REF!</definedName>
    <definedName name="KG312_13" localSheetId="10">#REF!</definedName>
    <definedName name="KG312_13">#REF!</definedName>
    <definedName name="KG312_5" localSheetId="8">#REF!</definedName>
    <definedName name="KG312_5" localSheetId="10">#REF!</definedName>
    <definedName name="KG312_5">#REF!</definedName>
    <definedName name="KG313_13" localSheetId="8">#REF!</definedName>
    <definedName name="KG313_13" localSheetId="10">#REF!</definedName>
    <definedName name="KG313_13">#REF!</definedName>
    <definedName name="KG313_5" localSheetId="8">#REF!</definedName>
    <definedName name="KG313_5" localSheetId="10">#REF!</definedName>
    <definedName name="KG313_5">#REF!</definedName>
    <definedName name="KG319_13" localSheetId="8">#REF!</definedName>
    <definedName name="KG319_13" localSheetId="10">#REF!</definedName>
    <definedName name="KG319_13">#REF!</definedName>
    <definedName name="KG319_5" localSheetId="8">#REF!</definedName>
    <definedName name="KG319_5" localSheetId="10">#REF!</definedName>
    <definedName name="KG319_5">#REF!</definedName>
    <definedName name="KG320_13" localSheetId="8">#REF!</definedName>
    <definedName name="KG320_13" localSheetId="10">#REF!</definedName>
    <definedName name="KG320_13">#REF!</definedName>
    <definedName name="KG320_5" localSheetId="8">#REF!</definedName>
    <definedName name="KG320_5" localSheetId="10">#REF!</definedName>
    <definedName name="KG320_5">#REF!</definedName>
    <definedName name="KG321_13" localSheetId="8">#REF!</definedName>
    <definedName name="KG321_13" localSheetId="10">#REF!</definedName>
    <definedName name="KG321_13">#REF!</definedName>
    <definedName name="KG321_5" localSheetId="8">#REF!</definedName>
    <definedName name="KG321_5" localSheetId="10">#REF!</definedName>
    <definedName name="KG321_5">#REF!</definedName>
    <definedName name="KG322_13" localSheetId="8">#REF!</definedName>
    <definedName name="KG322_13" localSheetId="10">#REF!</definedName>
    <definedName name="KG322_13">#REF!</definedName>
    <definedName name="KG322_5" localSheetId="8">#REF!</definedName>
    <definedName name="KG322_5" localSheetId="10">#REF!</definedName>
    <definedName name="KG322_5">#REF!</definedName>
    <definedName name="KG323_13" localSheetId="8">#REF!</definedName>
    <definedName name="KG323_13" localSheetId="10">#REF!</definedName>
    <definedName name="KG323_13">#REF!</definedName>
    <definedName name="KG323_5" localSheetId="8">#REF!</definedName>
    <definedName name="KG323_5" localSheetId="10">#REF!</definedName>
    <definedName name="KG323_5">#REF!</definedName>
    <definedName name="KG324_13" localSheetId="8">#REF!</definedName>
    <definedName name="KG324_13" localSheetId="10">#REF!</definedName>
    <definedName name="KG324_13">#REF!</definedName>
    <definedName name="KG324_5" localSheetId="8">#REF!</definedName>
    <definedName name="KG324_5" localSheetId="10">#REF!</definedName>
    <definedName name="KG324_5">#REF!</definedName>
    <definedName name="KG325_13" localSheetId="8">#REF!</definedName>
    <definedName name="KG325_13" localSheetId="10">#REF!</definedName>
    <definedName name="KG325_13">#REF!</definedName>
    <definedName name="KG325_5" localSheetId="8">#REF!</definedName>
    <definedName name="KG325_5" localSheetId="10">#REF!</definedName>
    <definedName name="KG325_5">#REF!</definedName>
    <definedName name="KG326_13" localSheetId="8">#REF!</definedName>
    <definedName name="KG326_13" localSheetId="10">#REF!</definedName>
    <definedName name="KG326_13">#REF!</definedName>
    <definedName name="KG326_5" localSheetId="8">#REF!</definedName>
    <definedName name="KG326_5" localSheetId="10">#REF!</definedName>
    <definedName name="KG326_5">#REF!</definedName>
    <definedName name="KG327_13" localSheetId="8">#REF!</definedName>
    <definedName name="KG327_13" localSheetId="10">#REF!</definedName>
    <definedName name="KG327_13">#REF!</definedName>
    <definedName name="KG327_5" localSheetId="8">#REF!</definedName>
    <definedName name="KG327_5" localSheetId="10">#REF!</definedName>
    <definedName name="KG327_5">#REF!</definedName>
    <definedName name="KG329_13" localSheetId="8">#REF!</definedName>
    <definedName name="KG329_13" localSheetId="10">#REF!</definedName>
    <definedName name="KG329_13">#REF!</definedName>
    <definedName name="KG329_5" localSheetId="8">#REF!</definedName>
    <definedName name="KG329_5" localSheetId="10">#REF!</definedName>
    <definedName name="KG329_5">#REF!</definedName>
    <definedName name="KG330_13" localSheetId="8">#REF!</definedName>
    <definedName name="KG330_13" localSheetId="10">#REF!</definedName>
    <definedName name="KG330_13">#REF!</definedName>
    <definedName name="KG330_5" localSheetId="8">#REF!</definedName>
    <definedName name="KG330_5" localSheetId="10">#REF!</definedName>
    <definedName name="KG330_5">#REF!</definedName>
    <definedName name="KG331_13" localSheetId="8">#REF!</definedName>
    <definedName name="KG331_13" localSheetId="10">#REF!</definedName>
    <definedName name="KG331_13">#REF!</definedName>
    <definedName name="KG331_5" localSheetId="8">#REF!</definedName>
    <definedName name="KG331_5" localSheetId="10">#REF!</definedName>
    <definedName name="KG331_5">#REF!</definedName>
    <definedName name="KG332_13" localSheetId="8">#REF!</definedName>
    <definedName name="KG332_13" localSheetId="10">#REF!</definedName>
    <definedName name="KG332_13">#REF!</definedName>
    <definedName name="KG332_5" localSheetId="8">#REF!</definedName>
    <definedName name="KG332_5" localSheetId="10">#REF!</definedName>
    <definedName name="KG332_5">#REF!</definedName>
    <definedName name="KG333_13" localSheetId="8">#REF!</definedName>
    <definedName name="KG333_13" localSheetId="10">#REF!</definedName>
    <definedName name="KG333_13">#REF!</definedName>
    <definedName name="KG333_5" localSheetId="8">#REF!</definedName>
    <definedName name="KG333_5" localSheetId="10">#REF!</definedName>
    <definedName name="KG333_5">#REF!</definedName>
    <definedName name="KG334_13" localSheetId="8">#REF!</definedName>
    <definedName name="KG334_13" localSheetId="10">#REF!</definedName>
    <definedName name="KG334_13">#REF!</definedName>
    <definedName name="KG334_5" localSheetId="8">#REF!</definedName>
    <definedName name="KG334_5" localSheetId="10">#REF!</definedName>
    <definedName name="KG334_5">#REF!</definedName>
    <definedName name="KG335_13" localSheetId="8">#REF!</definedName>
    <definedName name="KG335_13" localSheetId="10">#REF!</definedName>
    <definedName name="KG335_13">#REF!</definedName>
    <definedName name="KG335_5" localSheetId="8">#REF!</definedName>
    <definedName name="KG335_5" localSheetId="10">#REF!</definedName>
    <definedName name="KG335_5">#REF!</definedName>
    <definedName name="KG336_13" localSheetId="8">#REF!</definedName>
    <definedName name="KG336_13" localSheetId="10">#REF!</definedName>
    <definedName name="KG336_13">#REF!</definedName>
    <definedName name="KG336_5" localSheetId="8">#REF!</definedName>
    <definedName name="KG336_5" localSheetId="10">#REF!</definedName>
    <definedName name="KG336_5">#REF!</definedName>
    <definedName name="KG337_13" localSheetId="8">#REF!</definedName>
    <definedName name="KG337_13" localSheetId="10">#REF!</definedName>
    <definedName name="KG337_13">#REF!</definedName>
    <definedName name="KG337_5" localSheetId="8">#REF!</definedName>
    <definedName name="KG337_5" localSheetId="10">#REF!</definedName>
    <definedName name="KG337_5">#REF!</definedName>
    <definedName name="KG338_13" localSheetId="8">#REF!</definedName>
    <definedName name="KG338_13" localSheetId="10">#REF!</definedName>
    <definedName name="KG338_13">#REF!</definedName>
    <definedName name="KG338_5" localSheetId="8">#REF!</definedName>
    <definedName name="KG338_5" localSheetId="10">#REF!</definedName>
    <definedName name="KG338_5">#REF!</definedName>
    <definedName name="KG339_13" localSheetId="8">#REF!</definedName>
    <definedName name="KG339_13" localSheetId="10">#REF!</definedName>
    <definedName name="KG339_13">#REF!</definedName>
    <definedName name="KG339_5" localSheetId="8">#REF!</definedName>
    <definedName name="KG339_5" localSheetId="10">#REF!</definedName>
    <definedName name="KG339_5">#REF!</definedName>
    <definedName name="KG340_13" localSheetId="8">#REF!</definedName>
    <definedName name="KG340_13" localSheetId="10">#REF!</definedName>
    <definedName name="KG340_13">#REF!</definedName>
    <definedName name="KG340_5" localSheetId="8">#REF!</definedName>
    <definedName name="KG340_5" localSheetId="10">#REF!</definedName>
    <definedName name="KG340_5">#REF!</definedName>
    <definedName name="KG341_13" localSheetId="8">#REF!</definedName>
    <definedName name="KG341_13" localSheetId="10">#REF!</definedName>
    <definedName name="KG341_13">#REF!</definedName>
    <definedName name="KG341_5" localSheetId="8">#REF!</definedName>
    <definedName name="KG341_5" localSheetId="10">#REF!</definedName>
    <definedName name="KG341_5">#REF!</definedName>
    <definedName name="KG342_13" localSheetId="8">#REF!</definedName>
    <definedName name="KG342_13" localSheetId="10">#REF!</definedName>
    <definedName name="KG342_13">#REF!</definedName>
    <definedName name="KG342_5" localSheetId="8">#REF!</definedName>
    <definedName name="KG342_5" localSheetId="10">#REF!</definedName>
    <definedName name="KG342_5">#REF!</definedName>
    <definedName name="KG343_13" localSheetId="8">#REF!</definedName>
    <definedName name="KG343_13" localSheetId="10">#REF!</definedName>
    <definedName name="KG343_13">#REF!</definedName>
    <definedName name="KG343_5" localSheetId="8">#REF!</definedName>
    <definedName name="KG343_5" localSheetId="10">#REF!</definedName>
    <definedName name="KG343_5">#REF!</definedName>
    <definedName name="KG344_13" localSheetId="8">#REF!</definedName>
    <definedName name="KG344_13" localSheetId="10">#REF!</definedName>
    <definedName name="KG344_13">#REF!</definedName>
    <definedName name="KG344_5" localSheetId="8">#REF!</definedName>
    <definedName name="KG344_5" localSheetId="10">#REF!</definedName>
    <definedName name="KG344_5">#REF!</definedName>
    <definedName name="KG345_13" localSheetId="8">#REF!</definedName>
    <definedName name="KG345_13" localSheetId="10">#REF!</definedName>
    <definedName name="KG345_13">#REF!</definedName>
    <definedName name="KG345_5" localSheetId="8">#REF!</definedName>
    <definedName name="KG345_5" localSheetId="10">#REF!</definedName>
    <definedName name="KG345_5">#REF!</definedName>
    <definedName name="KG346_13" localSheetId="8">#REF!</definedName>
    <definedName name="KG346_13" localSheetId="10">#REF!</definedName>
    <definedName name="KG346_13">#REF!</definedName>
    <definedName name="KG346_5" localSheetId="8">#REF!</definedName>
    <definedName name="KG346_5" localSheetId="10">#REF!</definedName>
    <definedName name="KG346_5">#REF!</definedName>
    <definedName name="KG349_13" localSheetId="8">#REF!</definedName>
    <definedName name="KG349_13" localSheetId="10">#REF!</definedName>
    <definedName name="KG349_13">#REF!</definedName>
    <definedName name="KG349_5" localSheetId="8">#REF!</definedName>
    <definedName name="KG349_5" localSheetId="10">#REF!</definedName>
    <definedName name="KG349_5">#REF!</definedName>
    <definedName name="KG350_13" localSheetId="8">#REF!</definedName>
    <definedName name="KG350_13" localSheetId="10">#REF!</definedName>
    <definedName name="KG350_13">#REF!</definedName>
    <definedName name="KG350_5" localSheetId="8">#REF!</definedName>
    <definedName name="KG350_5" localSheetId="10">#REF!</definedName>
    <definedName name="KG350_5">#REF!</definedName>
    <definedName name="KG351_13" localSheetId="8">#REF!</definedName>
    <definedName name="KG351_13" localSheetId="10">#REF!</definedName>
    <definedName name="KG351_13">#REF!</definedName>
    <definedName name="KG351_5" localSheetId="8">#REF!</definedName>
    <definedName name="KG351_5" localSheetId="10">#REF!</definedName>
    <definedName name="KG351_5">#REF!</definedName>
    <definedName name="KG352_13" localSheetId="8">#REF!</definedName>
    <definedName name="KG352_13" localSheetId="10">#REF!</definedName>
    <definedName name="KG352_13">#REF!</definedName>
    <definedName name="KG352_5" localSheetId="8">#REF!</definedName>
    <definedName name="KG352_5" localSheetId="10">#REF!</definedName>
    <definedName name="KG352_5">#REF!</definedName>
    <definedName name="KG353_13" localSheetId="8">#REF!</definedName>
    <definedName name="KG353_13" localSheetId="10">#REF!</definedName>
    <definedName name="KG353_13">#REF!</definedName>
    <definedName name="KG353_5" localSheetId="8">#REF!</definedName>
    <definedName name="KG353_5" localSheetId="10">#REF!</definedName>
    <definedName name="KG353_5">#REF!</definedName>
    <definedName name="KG359_13" localSheetId="8">#REF!</definedName>
    <definedName name="KG359_13" localSheetId="10">#REF!</definedName>
    <definedName name="KG359_13">#REF!</definedName>
    <definedName name="KG359_5" localSheetId="8">#REF!</definedName>
    <definedName name="KG359_5" localSheetId="10">#REF!</definedName>
    <definedName name="KG359_5">#REF!</definedName>
    <definedName name="KG360_13" localSheetId="8">#REF!</definedName>
    <definedName name="KG360_13" localSheetId="10">#REF!</definedName>
    <definedName name="KG360_13">#REF!</definedName>
    <definedName name="KG360_5" localSheetId="8">#REF!</definedName>
    <definedName name="KG360_5" localSheetId="10">#REF!</definedName>
    <definedName name="KG360_5">#REF!</definedName>
    <definedName name="KG361_13" localSheetId="8">#REF!</definedName>
    <definedName name="KG361_13" localSheetId="10">#REF!</definedName>
    <definedName name="KG361_13">#REF!</definedName>
    <definedName name="KG361_5" localSheetId="8">#REF!</definedName>
    <definedName name="KG361_5" localSheetId="10">#REF!</definedName>
    <definedName name="KG361_5">#REF!</definedName>
    <definedName name="KG362_13" localSheetId="8">#REF!</definedName>
    <definedName name="KG362_13" localSheetId="10">#REF!</definedName>
    <definedName name="KG362_13">#REF!</definedName>
    <definedName name="KG362_5" localSheetId="8">#REF!</definedName>
    <definedName name="KG362_5" localSheetId="10">#REF!</definedName>
    <definedName name="KG362_5">#REF!</definedName>
    <definedName name="KG363_13" localSheetId="8">#REF!</definedName>
    <definedName name="KG363_13" localSheetId="10">#REF!</definedName>
    <definedName name="KG363_13">#REF!</definedName>
    <definedName name="KG363_5" localSheetId="8">#REF!</definedName>
    <definedName name="KG363_5" localSheetId="10">#REF!</definedName>
    <definedName name="KG363_5">#REF!</definedName>
    <definedName name="KG364_13" localSheetId="8">#REF!</definedName>
    <definedName name="KG364_13" localSheetId="10">#REF!</definedName>
    <definedName name="KG364_13">#REF!</definedName>
    <definedName name="KG364_5" localSheetId="8">#REF!</definedName>
    <definedName name="KG364_5" localSheetId="10">#REF!</definedName>
    <definedName name="KG364_5">#REF!</definedName>
    <definedName name="KG369_13" localSheetId="8">#REF!</definedName>
    <definedName name="KG369_13" localSheetId="10">#REF!</definedName>
    <definedName name="KG369_13">#REF!</definedName>
    <definedName name="KG369_5" localSheetId="8">#REF!</definedName>
    <definedName name="KG369_5" localSheetId="10">#REF!</definedName>
    <definedName name="KG369_5">#REF!</definedName>
    <definedName name="KG370_13" localSheetId="8">#REF!</definedName>
    <definedName name="KG370_13" localSheetId="10">#REF!</definedName>
    <definedName name="KG370_13">#REF!</definedName>
    <definedName name="KG370_5" localSheetId="8">#REF!</definedName>
    <definedName name="KG370_5" localSheetId="10">#REF!</definedName>
    <definedName name="KG370_5">#REF!</definedName>
    <definedName name="KG371_13" localSheetId="8">#REF!</definedName>
    <definedName name="KG371_13" localSheetId="10">#REF!</definedName>
    <definedName name="KG371_13">#REF!</definedName>
    <definedName name="KG371_5" localSheetId="8">#REF!</definedName>
    <definedName name="KG371_5" localSheetId="10">#REF!</definedName>
    <definedName name="KG371_5">#REF!</definedName>
    <definedName name="KG372_13" localSheetId="8">#REF!</definedName>
    <definedName name="KG372_13" localSheetId="10">#REF!</definedName>
    <definedName name="KG372_13">#REF!</definedName>
    <definedName name="KG372_5" localSheetId="8">#REF!</definedName>
    <definedName name="KG372_5" localSheetId="10">#REF!</definedName>
    <definedName name="KG372_5">#REF!</definedName>
    <definedName name="KG379_13" localSheetId="8">#REF!</definedName>
    <definedName name="KG379_13" localSheetId="10">#REF!</definedName>
    <definedName name="KG379_13">#REF!</definedName>
    <definedName name="KG379_5" localSheetId="8">#REF!</definedName>
    <definedName name="KG379_5" localSheetId="10">#REF!</definedName>
    <definedName name="KG379_5">#REF!</definedName>
    <definedName name="KG390_13" localSheetId="8">#REF!</definedName>
    <definedName name="KG390_13" localSheetId="10">#REF!</definedName>
    <definedName name="KG390_13">#REF!</definedName>
    <definedName name="KG390_5" localSheetId="8">#REF!</definedName>
    <definedName name="KG390_5" localSheetId="10">#REF!</definedName>
    <definedName name="KG390_5">#REF!</definedName>
    <definedName name="KG391_13" localSheetId="8">#REF!</definedName>
    <definedName name="KG391_13" localSheetId="10">#REF!</definedName>
    <definedName name="KG391_13">#REF!</definedName>
    <definedName name="KG391_5" localSheetId="8">#REF!</definedName>
    <definedName name="KG391_5" localSheetId="10">#REF!</definedName>
    <definedName name="KG391_5">#REF!</definedName>
    <definedName name="KG392_13" localSheetId="8">#REF!</definedName>
    <definedName name="KG392_13" localSheetId="10">#REF!</definedName>
    <definedName name="KG392_13">#REF!</definedName>
    <definedName name="KG392_5" localSheetId="8">#REF!</definedName>
    <definedName name="KG392_5" localSheetId="10">#REF!</definedName>
    <definedName name="KG392_5">#REF!</definedName>
    <definedName name="KG393_13" localSheetId="8">#REF!</definedName>
    <definedName name="KG393_13" localSheetId="10">#REF!</definedName>
    <definedName name="KG393_13">#REF!</definedName>
    <definedName name="KG393_5" localSheetId="8">#REF!</definedName>
    <definedName name="KG393_5" localSheetId="10">#REF!</definedName>
    <definedName name="KG393_5">#REF!</definedName>
    <definedName name="KG394_13" localSheetId="8">#REF!</definedName>
    <definedName name="KG394_13" localSheetId="10">#REF!</definedName>
    <definedName name="KG394_13">#REF!</definedName>
    <definedName name="KG394_5" localSheetId="8">#REF!</definedName>
    <definedName name="KG394_5" localSheetId="10">#REF!</definedName>
    <definedName name="KG394_5">#REF!</definedName>
    <definedName name="KG395_13" localSheetId="8">#REF!</definedName>
    <definedName name="KG395_13" localSheetId="10">#REF!</definedName>
    <definedName name="KG395_13">#REF!</definedName>
    <definedName name="KG395_5" localSheetId="8">#REF!</definedName>
    <definedName name="KG395_5" localSheetId="10">#REF!</definedName>
    <definedName name="KG395_5">#REF!</definedName>
    <definedName name="KG396_13" localSheetId="8">#REF!</definedName>
    <definedName name="KG396_13" localSheetId="10">#REF!</definedName>
    <definedName name="KG396_13">#REF!</definedName>
    <definedName name="KG396_5" localSheetId="8">#REF!</definedName>
    <definedName name="KG396_5" localSheetId="10">#REF!</definedName>
    <definedName name="KG396_5">#REF!</definedName>
    <definedName name="KG397_13" localSheetId="8">#REF!</definedName>
    <definedName name="KG397_13" localSheetId="10">#REF!</definedName>
    <definedName name="KG397_13">#REF!</definedName>
    <definedName name="KG397_5" localSheetId="8">#REF!</definedName>
    <definedName name="KG397_5" localSheetId="10">#REF!</definedName>
    <definedName name="KG397_5">#REF!</definedName>
    <definedName name="KG398_13" localSheetId="8">#REF!</definedName>
    <definedName name="KG398_13" localSheetId="10">#REF!</definedName>
    <definedName name="KG398_13">#REF!</definedName>
    <definedName name="KG398_5" localSheetId="8">#REF!</definedName>
    <definedName name="KG398_5" localSheetId="10">#REF!</definedName>
    <definedName name="KG398_5">#REF!</definedName>
    <definedName name="KG399_13" localSheetId="8">#REF!</definedName>
    <definedName name="KG399_13" localSheetId="10">#REF!</definedName>
    <definedName name="KG399_13">#REF!</definedName>
    <definedName name="KG399_5" localSheetId="8">#REF!</definedName>
    <definedName name="KG399_5" localSheetId="10">#REF!</definedName>
    <definedName name="KG399_5">#REF!</definedName>
    <definedName name="KG400_13" localSheetId="8">#REF!</definedName>
    <definedName name="KG400_13" localSheetId="10">#REF!</definedName>
    <definedName name="KG400_13">#REF!</definedName>
    <definedName name="KG400_5" localSheetId="8">#REF!</definedName>
    <definedName name="KG400_5" localSheetId="10">#REF!</definedName>
    <definedName name="KG400_5">#REF!</definedName>
    <definedName name="KG410_13" localSheetId="8">#REF!</definedName>
    <definedName name="KG410_13" localSheetId="10">#REF!</definedName>
    <definedName name="KG410_13">#REF!</definedName>
    <definedName name="KG410_5" localSheetId="8">#REF!</definedName>
    <definedName name="KG410_5" localSheetId="10">#REF!</definedName>
    <definedName name="KG410_5">#REF!</definedName>
    <definedName name="KG411_13" localSheetId="8">#REF!</definedName>
    <definedName name="KG411_13" localSheetId="10">#REF!</definedName>
    <definedName name="KG411_13">#REF!</definedName>
    <definedName name="KG411_5" localSheetId="8">#REF!</definedName>
    <definedName name="KG411_5" localSheetId="10">#REF!</definedName>
    <definedName name="KG411_5">#REF!</definedName>
    <definedName name="KG412_13" localSheetId="8">#REF!</definedName>
    <definedName name="KG412_13" localSheetId="10">#REF!</definedName>
    <definedName name="KG412_13">#REF!</definedName>
    <definedName name="KG412_5" localSheetId="8">#REF!</definedName>
    <definedName name="KG412_5" localSheetId="10">#REF!</definedName>
    <definedName name="KG412_5">#REF!</definedName>
    <definedName name="KG413_13" localSheetId="8">#REF!</definedName>
    <definedName name="KG413_13" localSheetId="10">#REF!</definedName>
    <definedName name="KG413_13">#REF!</definedName>
    <definedName name="KG413_5" localSheetId="8">#REF!</definedName>
    <definedName name="KG413_5" localSheetId="10">#REF!</definedName>
    <definedName name="KG413_5">#REF!</definedName>
    <definedName name="KG419_13" localSheetId="8">#REF!</definedName>
    <definedName name="KG419_13" localSheetId="10">#REF!</definedName>
    <definedName name="KG419_13">#REF!</definedName>
    <definedName name="KG419_5" localSheetId="8">#REF!</definedName>
    <definedName name="KG419_5" localSheetId="10">#REF!</definedName>
    <definedName name="KG419_5">#REF!</definedName>
    <definedName name="KG420_13" localSheetId="8">#REF!</definedName>
    <definedName name="KG420_13" localSheetId="10">#REF!</definedName>
    <definedName name="KG420_13">#REF!</definedName>
    <definedName name="KG420_5" localSheetId="8">#REF!</definedName>
    <definedName name="KG420_5" localSheetId="10">#REF!</definedName>
    <definedName name="KG420_5">#REF!</definedName>
    <definedName name="KG421_13" localSheetId="8">#REF!</definedName>
    <definedName name="KG421_13" localSheetId="10">#REF!</definedName>
    <definedName name="KG421_13">#REF!</definedName>
    <definedName name="KG421_5" localSheetId="8">#REF!</definedName>
    <definedName name="KG421_5" localSheetId="10">#REF!</definedName>
    <definedName name="KG421_5">#REF!</definedName>
    <definedName name="KG422_13" localSheetId="8">#REF!</definedName>
    <definedName name="KG422_13" localSheetId="10">#REF!</definedName>
    <definedName name="KG422_13">#REF!</definedName>
    <definedName name="KG422_5" localSheetId="8">#REF!</definedName>
    <definedName name="KG422_5" localSheetId="10">#REF!</definedName>
    <definedName name="KG422_5">#REF!</definedName>
    <definedName name="KG423_13" localSheetId="8">#REF!</definedName>
    <definedName name="KG423_13" localSheetId="10">#REF!</definedName>
    <definedName name="KG423_13">#REF!</definedName>
    <definedName name="KG423_5" localSheetId="8">#REF!</definedName>
    <definedName name="KG423_5" localSheetId="10">#REF!</definedName>
    <definedName name="KG423_5">#REF!</definedName>
    <definedName name="KG429_13" localSheetId="8">#REF!</definedName>
    <definedName name="KG429_13" localSheetId="10">#REF!</definedName>
    <definedName name="KG429_13">#REF!</definedName>
    <definedName name="KG429_5" localSheetId="8">#REF!</definedName>
    <definedName name="KG429_5" localSheetId="10">#REF!</definedName>
    <definedName name="KG429_5">#REF!</definedName>
    <definedName name="KG430_13" localSheetId="8">#REF!</definedName>
    <definedName name="KG430_13" localSheetId="10">#REF!</definedName>
    <definedName name="KG430_13">#REF!</definedName>
    <definedName name="KG430_5" localSheetId="8">#REF!</definedName>
    <definedName name="KG430_5" localSheetId="10">#REF!</definedName>
    <definedName name="KG430_5">#REF!</definedName>
    <definedName name="KG431_13" localSheetId="8">#REF!</definedName>
    <definedName name="KG431_13" localSheetId="10">#REF!</definedName>
    <definedName name="KG431_13">#REF!</definedName>
    <definedName name="KG431_5" localSheetId="8">#REF!</definedName>
    <definedName name="KG431_5" localSheetId="10">#REF!</definedName>
    <definedName name="KG431_5">#REF!</definedName>
    <definedName name="KG432_13" localSheetId="8">#REF!</definedName>
    <definedName name="KG432_13" localSheetId="10">#REF!</definedName>
    <definedName name="KG432_13">#REF!</definedName>
    <definedName name="KG432_5" localSheetId="8">#REF!</definedName>
    <definedName name="KG432_5" localSheetId="10">#REF!</definedName>
    <definedName name="KG432_5">#REF!</definedName>
    <definedName name="KG433_13" localSheetId="8">#REF!</definedName>
    <definedName name="KG433_13" localSheetId="10">#REF!</definedName>
    <definedName name="KG433_13">#REF!</definedName>
    <definedName name="KG433_5" localSheetId="8">#REF!</definedName>
    <definedName name="KG433_5" localSheetId="10">#REF!</definedName>
    <definedName name="KG433_5">#REF!</definedName>
    <definedName name="KG434_13" localSheetId="8">#REF!</definedName>
    <definedName name="KG434_13" localSheetId="10">#REF!</definedName>
    <definedName name="KG434_13">#REF!</definedName>
    <definedName name="KG434_5" localSheetId="8">#REF!</definedName>
    <definedName name="KG434_5" localSheetId="10">#REF!</definedName>
    <definedName name="KG434_5">#REF!</definedName>
    <definedName name="KG439_13" localSheetId="8">#REF!</definedName>
    <definedName name="KG439_13" localSheetId="10">#REF!</definedName>
    <definedName name="KG439_13">#REF!</definedName>
    <definedName name="KG439_5" localSheetId="8">#REF!</definedName>
    <definedName name="KG439_5" localSheetId="10">#REF!</definedName>
    <definedName name="KG439_5">#REF!</definedName>
    <definedName name="KG440_13" localSheetId="8">#REF!</definedName>
    <definedName name="KG440_13" localSheetId="10">#REF!</definedName>
    <definedName name="KG440_13">#REF!</definedName>
    <definedName name="KG440_5" localSheetId="8">#REF!</definedName>
    <definedName name="KG440_5" localSheetId="10">#REF!</definedName>
    <definedName name="KG440_5">#REF!</definedName>
    <definedName name="KG441_13" localSheetId="8">#REF!</definedName>
    <definedName name="KG441_13" localSheetId="10">#REF!</definedName>
    <definedName name="KG441_13">#REF!</definedName>
    <definedName name="KG441_5" localSheetId="8">#REF!</definedName>
    <definedName name="KG441_5" localSheetId="10">#REF!</definedName>
    <definedName name="KG441_5">#REF!</definedName>
    <definedName name="KG442_13" localSheetId="8">#REF!</definedName>
    <definedName name="KG442_13" localSheetId="10">#REF!</definedName>
    <definedName name="KG442_13">#REF!</definedName>
    <definedName name="KG442_5" localSheetId="8">#REF!</definedName>
    <definedName name="KG442_5" localSheetId="10">#REF!</definedName>
    <definedName name="KG442_5">#REF!</definedName>
    <definedName name="KG443_13" localSheetId="8">#REF!</definedName>
    <definedName name="KG443_13" localSheetId="10">#REF!</definedName>
    <definedName name="KG443_13">#REF!</definedName>
    <definedName name="KG443_5" localSheetId="8">#REF!</definedName>
    <definedName name="KG443_5" localSheetId="10">#REF!</definedName>
    <definedName name="KG443_5">#REF!</definedName>
    <definedName name="KG444_13" localSheetId="8">#REF!</definedName>
    <definedName name="KG444_13" localSheetId="10">#REF!</definedName>
    <definedName name="KG444_13">#REF!</definedName>
    <definedName name="KG444_5" localSheetId="8">#REF!</definedName>
    <definedName name="KG444_5" localSheetId="10">#REF!</definedName>
    <definedName name="KG444_5">#REF!</definedName>
    <definedName name="KG445_13" localSheetId="8">#REF!</definedName>
    <definedName name="KG445_13" localSheetId="10">#REF!</definedName>
    <definedName name="KG445_13">#REF!</definedName>
    <definedName name="KG445_5" localSheetId="8">#REF!</definedName>
    <definedName name="KG445_5" localSheetId="10">#REF!</definedName>
    <definedName name="KG445_5">#REF!</definedName>
    <definedName name="KG446_13" localSheetId="8">#REF!</definedName>
    <definedName name="KG446_13" localSheetId="10">#REF!</definedName>
    <definedName name="KG446_13">#REF!</definedName>
    <definedName name="KG446_5" localSheetId="8">#REF!</definedName>
    <definedName name="KG446_5" localSheetId="10">#REF!</definedName>
    <definedName name="KG446_5">#REF!</definedName>
    <definedName name="KG449_13" localSheetId="8">#REF!</definedName>
    <definedName name="KG449_13" localSheetId="10">#REF!</definedName>
    <definedName name="KG449_13">#REF!</definedName>
    <definedName name="KG449_5" localSheetId="8">#REF!</definedName>
    <definedName name="KG449_5" localSheetId="10">#REF!</definedName>
    <definedName name="KG449_5">#REF!</definedName>
    <definedName name="KG450_13" localSheetId="8">#REF!</definedName>
    <definedName name="KG450_13" localSheetId="10">#REF!</definedName>
    <definedName name="KG450_13">#REF!</definedName>
    <definedName name="KG450_5" localSheetId="8">#REF!</definedName>
    <definedName name="KG450_5" localSheetId="10">#REF!</definedName>
    <definedName name="KG450_5">#REF!</definedName>
    <definedName name="KG451_13" localSheetId="8">#REF!</definedName>
    <definedName name="KG451_13" localSheetId="10">#REF!</definedName>
    <definedName name="KG451_13">#REF!</definedName>
    <definedName name="KG451_5" localSheetId="8">#REF!</definedName>
    <definedName name="KG451_5" localSheetId="10">#REF!</definedName>
    <definedName name="KG451_5">#REF!</definedName>
    <definedName name="KG452_13" localSheetId="8">#REF!</definedName>
    <definedName name="KG452_13" localSheetId="10">#REF!</definedName>
    <definedName name="KG452_13">#REF!</definedName>
    <definedName name="KG452_5" localSheetId="8">#REF!</definedName>
    <definedName name="KG452_5" localSheetId="10">#REF!</definedName>
    <definedName name="KG452_5">#REF!</definedName>
    <definedName name="KG453_13" localSheetId="8">#REF!</definedName>
    <definedName name="KG453_13" localSheetId="10">#REF!</definedName>
    <definedName name="KG453_13">#REF!</definedName>
    <definedName name="KG453_5" localSheetId="8">#REF!</definedName>
    <definedName name="KG453_5" localSheetId="10">#REF!</definedName>
    <definedName name="KG453_5">#REF!</definedName>
    <definedName name="KG454_13" localSheetId="8">#REF!</definedName>
    <definedName name="KG454_13" localSheetId="10">#REF!</definedName>
    <definedName name="KG454_13">#REF!</definedName>
    <definedName name="KG454_5" localSheetId="8">#REF!</definedName>
    <definedName name="KG454_5" localSheetId="10">#REF!</definedName>
    <definedName name="KG454_5">#REF!</definedName>
    <definedName name="KG455_13" localSheetId="8">#REF!</definedName>
    <definedName name="KG455_13" localSheetId="10">#REF!</definedName>
    <definedName name="KG455_13">#REF!</definedName>
    <definedName name="KG455_5" localSheetId="8">#REF!</definedName>
    <definedName name="KG455_5" localSheetId="10">#REF!</definedName>
    <definedName name="KG455_5">#REF!</definedName>
    <definedName name="KG456_13" localSheetId="8">#REF!</definedName>
    <definedName name="KG456_13" localSheetId="10">#REF!</definedName>
    <definedName name="KG456_13">#REF!</definedName>
    <definedName name="KG456_5" localSheetId="8">#REF!</definedName>
    <definedName name="KG456_5" localSheetId="10">#REF!</definedName>
    <definedName name="KG456_5">#REF!</definedName>
    <definedName name="KG457_13" localSheetId="8">#REF!</definedName>
    <definedName name="KG457_13" localSheetId="10">#REF!</definedName>
    <definedName name="KG457_13">#REF!</definedName>
    <definedName name="KG457_5" localSheetId="8">#REF!</definedName>
    <definedName name="KG457_5" localSheetId="10">#REF!</definedName>
    <definedName name="KG457_5">#REF!</definedName>
    <definedName name="KG459_13" localSheetId="8">#REF!</definedName>
    <definedName name="KG459_13" localSheetId="10">#REF!</definedName>
    <definedName name="KG459_13">#REF!</definedName>
    <definedName name="KG459_5" localSheetId="8">#REF!</definedName>
    <definedName name="KG459_5" localSheetId="10">#REF!</definedName>
    <definedName name="KG459_5">#REF!</definedName>
    <definedName name="KG460_13" localSheetId="8">#REF!</definedName>
    <definedName name="KG460_13" localSheetId="10">#REF!</definedName>
    <definedName name="KG460_13">#REF!</definedName>
    <definedName name="KG460_5" localSheetId="8">#REF!</definedName>
    <definedName name="KG460_5" localSheetId="10">#REF!</definedName>
    <definedName name="KG460_5">#REF!</definedName>
    <definedName name="KG461_13" localSheetId="8">#REF!</definedName>
    <definedName name="KG461_13" localSheetId="10">#REF!</definedName>
    <definedName name="KG461_13">#REF!</definedName>
    <definedName name="KG461_5" localSheetId="8">#REF!</definedName>
    <definedName name="KG461_5" localSheetId="10">#REF!</definedName>
    <definedName name="KG461_5">#REF!</definedName>
    <definedName name="KG462_13" localSheetId="8">#REF!</definedName>
    <definedName name="KG462_13" localSheetId="10">#REF!</definedName>
    <definedName name="KG462_13">#REF!</definedName>
    <definedName name="KG462_5" localSheetId="8">#REF!</definedName>
    <definedName name="KG462_5" localSheetId="10">#REF!</definedName>
    <definedName name="KG462_5">#REF!</definedName>
    <definedName name="KG463_13" localSheetId="8">#REF!</definedName>
    <definedName name="KG463_13" localSheetId="10">#REF!</definedName>
    <definedName name="KG463_13">#REF!</definedName>
    <definedName name="KG463_5" localSheetId="8">#REF!</definedName>
    <definedName name="KG463_5" localSheetId="10">#REF!</definedName>
    <definedName name="KG463_5">#REF!</definedName>
    <definedName name="KG464_13" localSheetId="8">#REF!</definedName>
    <definedName name="KG464_13" localSheetId="10">#REF!</definedName>
    <definedName name="KG464_13">#REF!</definedName>
    <definedName name="KG464_5" localSheetId="8">#REF!</definedName>
    <definedName name="KG464_5" localSheetId="10">#REF!</definedName>
    <definedName name="KG464_5">#REF!</definedName>
    <definedName name="KG465_13" localSheetId="8">#REF!</definedName>
    <definedName name="KG465_13" localSheetId="10">#REF!</definedName>
    <definedName name="KG465_13">#REF!</definedName>
    <definedName name="KG465_5" localSheetId="8">#REF!</definedName>
    <definedName name="KG465_5" localSheetId="10">#REF!</definedName>
    <definedName name="KG465_5">#REF!</definedName>
    <definedName name="KG469_13" localSheetId="8">#REF!</definedName>
    <definedName name="KG469_13" localSheetId="10">#REF!</definedName>
    <definedName name="KG469_13">#REF!</definedName>
    <definedName name="KG469_5" localSheetId="8">#REF!</definedName>
    <definedName name="KG469_5" localSheetId="10">#REF!</definedName>
    <definedName name="KG469_5">#REF!</definedName>
    <definedName name="KG470_13" localSheetId="8">#REF!</definedName>
    <definedName name="KG470_13" localSheetId="10">#REF!</definedName>
    <definedName name="KG470_13">#REF!</definedName>
    <definedName name="KG470_5" localSheetId="8">#REF!</definedName>
    <definedName name="KG470_5" localSheetId="10">#REF!</definedName>
    <definedName name="KG470_5">#REF!</definedName>
    <definedName name="KG471_13" localSheetId="8">#REF!</definedName>
    <definedName name="KG471_13" localSheetId="10">#REF!</definedName>
    <definedName name="KG471_13">#REF!</definedName>
    <definedName name="KG471_5" localSheetId="8">#REF!</definedName>
    <definedName name="KG471_5" localSheetId="10">#REF!</definedName>
    <definedName name="KG471_5">#REF!</definedName>
    <definedName name="KG472_13" localSheetId="8">#REF!</definedName>
    <definedName name="KG472_13" localSheetId="10">#REF!</definedName>
    <definedName name="KG472_13">#REF!</definedName>
    <definedName name="KG472_5" localSheetId="8">#REF!</definedName>
    <definedName name="KG472_5" localSheetId="10">#REF!</definedName>
    <definedName name="KG472_5">#REF!</definedName>
    <definedName name="KG473_13" localSheetId="8">#REF!</definedName>
    <definedName name="KG473_13" localSheetId="10">#REF!</definedName>
    <definedName name="KG473_13">#REF!</definedName>
    <definedName name="KG473_5" localSheetId="8">#REF!</definedName>
    <definedName name="KG473_5" localSheetId="10">#REF!</definedName>
    <definedName name="KG473_5">#REF!</definedName>
    <definedName name="KG474_13" localSheetId="8">#REF!</definedName>
    <definedName name="KG474_13" localSheetId="10">#REF!</definedName>
    <definedName name="KG474_13">#REF!</definedName>
    <definedName name="KG474_5" localSheetId="8">#REF!</definedName>
    <definedName name="KG474_5" localSheetId="10">#REF!</definedName>
    <definedName name="KG474_5">#REF!</definedName>
    <definedName name="KG475_13" localSheetId="8">#REF!</definedName>
    <definedName name="KG475_13" localSheetId="10">#REF!</definedName>
    <definedName name="KG475_13">#REF!</definedName>
    <definedName name="KG475_5" localSheetId="8">#REF!</definedName>
    <definedName name="KG475_5" localSheetId="10">#REF!</definedName>
    <definedName name="KG475_5">#REF!</definedName>
    <definedName name="KG476_13" localSheetId="8">#REF!</definedName>
    <definedName name="KG476_13" localSheetId="10">#REF!</definedName>
    <definedName name="KG476_13">#REF!</definedName>
    <definedName name="KG476_5" localSheetId="8">#REF!</definedName>
    <definedName name="KG476_5" localSheetId="10">#REF!</definedName>
    <definedName name="KG476_5">#REF!</definedName>
    <definedName name="KG477_13" localSheetId="8">#REF!</definedName>
    <definedName name="KG477_13" localSheetId="10">#REF!</definedName>
    <definedName name="KG477_13">#REF!</definedName>
    <definedName name="KG477_5" localSheetId="8">#REF!</definedName>
    <definedName name="KG477_5" localSheetId="10">#REF!</definedName>
    <definedName name="KG477_5">#REF!</definedName>
    <definedName name="KG478_13" localSheetId="8">#REF!</definedName>
    <definedName name="KG478_13" localSheetId="10">#REF!</definedName>
    <definedName name="KG478_13">#REF!</definedName>
    <definedName name="KG478_5" localSheetId="8">#REF!</definedName>
    <definedName name="KG478_5" localSheetId="10">#REF!</definedName>
    <definedName name="KG478_5">#REF!</definedName>
    <definedName name="KG479_13" localSheetId="8">#REF!</definedName>
    <definedName name="KG479_13" localSheetId="10">#REF!</definedName>
    <definedName name="KG479_13">#REF!</definedName>
    <definedName name="KG479_5" localSheetId="8">#REF!</definedName>
    <definedName name="KG479_5" localSheetId="10">#REF!</definedName>
    <definedName name="KG479_5">#REF!</definedName>
    <definedName name="KG480_13" localSheetId="8">#REF!</definedName>
    <definedName name="KG480_13" localSheetId="10">#REF!</definedName>
    <definedName name="KG480_13">#REF!</definedName>
    <definedName name="KG480_5" localSheetId="8">#REF!</definedName>
    <definedName name="KG480_5" localSheetId="10">#REF!</definedName>
    <definedName name="KG480_5">#REF!</definedName>
    <definedName name="KG481_13" localSheetId="8">#REF!</definedName>
    <definedName name="KG481_13" localSheetId="10">#REF!</definedName>
    <definedName name="KG481_13">#REF!</definedName>
    <definedName name="KG481_5" localSheetId="8">#REF!</definedName>
    <definedName name="KG481_5" localSheetId="10">#REF!</definedName>
    <definedName name="KG481_5">#REF!</definedName>
    <definedName name="KG482_13" localSheetId="8">#REF!</definedName>
    <definedName name="KG482_13" localSheetId="10">#REF!</definedName>
    <definedName name="KG482_13">#REF!</definedName>
    <definedName name="KG482_5" localSheetId="8">#REF!</definedName>
    <definedName name="KG482_5" localSheetId="10">#REF!</definedName>
    <definedName name="KG482_5">#REF!</definedName>
    <definedName name="KG483_13" localSheetId="8">#REF!</definedName>
    <definedName name="KG483_13" localSheetId="10">#REF!</definedName>
    <definedName name="KG483_13">#REF!</definedName>
    <definedName name="KG483_5" localSheetId="8">#REF!</definedName>
    <definedName name="KG483_5" localSheetId="10">#REF!</definedName>
    <definedName name="KG483_5">#REF!</definedName>
    <definedName name="KG484_13" localSheetId="8">#REF!</definedName>
    <definedName name="KG484_13" localSheetId="10">#REF!</definedName>
    <definedName name="KG484_13">#REF!</definedName>
    <definedName name="KG484_5" localSheetId="8">#REF!</definedName>
    <definedName name="KG484_5" localSheetId="10">#REF!</definedName>
    <definedName name="KG484_5">#REF!</definedName>
    <definedName name="KG485_13" localSheetId="8">#REF!</definedName>
    <definedName name="KG485_13" localSheetId="10">#REF!</definedName>
    <definedName name="KG485_13">#REF!</definedName>
    <definedName name="KG485_5" localSheetId="8">#REF!</definedName>
    <definedName name="KG485_5" localSheetId="10">#REF!</definedName>
    <definedName name="KG485_5">#REF!</definedName>
    <definedName name="KG489_13" localSheetId="8">#REF!</definedName>
    <definedName name="KG489_13" localSheetId="10">#REF!</definedName>
    <definedName name="KG489_13">#REF!</definedName>
    <definedName name="KG489_5" localSheetId="8">#REF!</definedName>
    <definedName name="KG489_5" localSheetId="10">#REF!</definedName>
    <definedName name="KG489_5">#REF!</definedName>
    <definedName name="KG490_13" localSheetId="8">#REF!</definedName>
    <definedName name="KG490_13" localSheetId="10">#REF!</definedName>
    <definedName name="KG490_13">#REF!</definedName>
    <definedName name="KG490_5" localSheetId="8">#REF!</definedName>
    <definedName name="KG490_5" localSheetId="10">#REF!</definedName>
    <definedName name="KG490_5">#REF!</definedName>
    <definedName name="KG491_13" localSheetId="8">#REF!</definedName>
    <definedName name="KG491_13" localSheetId="10">#REF!</definedName>
    <definedName name="KG491_13">#REF!</definedName>
    <definedName name="KG491_5" localSheetId="8">#REF!</definedName>
    <definedName name="KG491_5" localSheetId="10">#REF!</definedName>
    <definedName name="KG491_5">#REF!</definedName>
    <definedName name="KG492_13" localSheetId="8">#REF!</definedName>
    <definedName name="KG492_13" localSheetId="10">#REF!</definedName>
    <definedName name="KG492_13">#REF!</definedName>
    <definedName name="KG492_5" localSheetId="8">#REF!</definedName>
    <definedName name="KG492_5" localSheetId="10">#REF!</definedName>
    <definedName name="KG492_5">#REF!</definedName>
    <definedName name="KG493_13" localSheetId="8">#REF!</definedName>
    <definedName name="KG493_13" localSheetId="10">#REF!</definedName>
    <definedName name="KG493_13">#REF!</definedName>
    <definedName name="KG493_5" localSheetId="8">#REF!</definedName>
    <definedName name="KG493_5" localSheetId="10">#REF!</definedName>
    <definedName name="KG493_5">#REF!</definedName>
    <definedName name="KG494_13" localSheetId="8">#REF!</definedName>
    <definedName name="KG494_13" localSheetId="10">#REF!</definedName>
    <definedName name="KG494_13">#REF!</definedName>
    <definedName name="KG494_5" localSheetId="8">#REF!</definedName>
    <definedName name="KG494_5" localSheetId="10">#REF!</definedName>
    <definedName name="KG494_5">#REF!</definedName>
    <definedName name="KG495_13" localSheetId="8">#REF!</definedName>
    <definedName name="KG495_13" localSheetId="10">#REF!</definedName>
    <definedName name="KG495_13">#REF!</definedName>
    <definedName name="KG495_5" localSheetId="8">#REF!</definedName>
    <definedName name="KG495_5" localSheetId="10">#REF!</definedName>
    <definedName name="KG495_5">#REF!</definedName>
    <definedName name="KG496_13" localSheetId="8">#REF!</definedName>
    <definedName name="KG496_13" localSheetId="10">#REF!</definedName>
    <definedName name="KG496_13">#REF!</definedName>
    <definedName name="KG496_5" localSheetId="8">#REF!</definedName>
    <definedName name="KG496_5" localSheetId="10">#REF!</definedName>
    <definedName name="KG496_5">#REF!</definedName>
    <definedName name="KG497_13" localSheetId="8">#REF!</definedName>
    <definedName name="KG497_13" localSheetId="10">#REF!</definedName>
    <definedName name="KG497_13">#REF!</definedName>
    <definedName name="KG497_5" localSheetId="8">#REF!</definedName>
    <definedName name="KG497_5" localSheetId="10">#REF!</definedName>
    <definedName name="KG497_5">#REF!</definedName>
    <definedName name="KG498_13" localSheetId="8">#REF!</definedName>
    <definedName name="KG498_13" localSheetId="10">#REF!</definedName>
    <definedName name="KG498_13">#REF!</definedName>
    <definedName name="KG498_5" localSheetId="8">#REF!</definedName>
    <definedName name="KG498_5" localSheetId="10">#REF!</definedName>
    <definedName name="KG498_5">#REF!</definedName>
    <definedName name="KG499_13" localSheetId="8">#REF!</definedName>
    <definedName name="KG499_13" localSheetId="10">#REF!</definedName>
    <definedName name="KG499_13">#REF!</definedName>
    <definedName name="KG499_5" localSheetId="8">#REF!</definedName>
    <definedName name="KG499_5" localSheetId="10">#REF!</definedName>
    <definedName name="KG499_5">#REF!</definedName>
    <definedName name="KG500_13" localSheetId="8">#REF!</definedName>
    <definedName name="KG500_13" localSheetId="10">#REF!</definedName>
    <definedName name="KG500_13">#REF!</definedName>
    <definedName name="KG500_5" localSheetId="8">#REF!</definedName>
    <definedName name="KG500_5" localSheetId="10">#REF!</definedName>
    <definedName name="KG500_5">#REF!</definedName>
    <definedName name="KG510_13" localSheetId="8">#REF!</definedName>
    <definedName name="KG510_13" localSheetId="10">#REF!</definedName>
    <definedName name="KG510_13">#REF!</definedName>
    <definedName name="KG510_5" localSheetId="8">#REF!</definedName>
    <definedName name="KG510_5" localSheetId="10">#REF!</definedName>
    <definedName name="KG510_5">#REF!</definedName>
    <definedName name="KG511_13" localSheetId="8">#REF!</definedName>
    <definedName name="KG511_13" localSheetId="10">#REF!</definedName>
    <definedName name="KG511_13">#REF!</definedName>
    <definedName name="KG511_5" localSheetId="8">#REF!</definedName>
    <definedName name="KG511_5" localSheetId="10">#REF!</definedName>
    <definedName name="KG511_5">#REF!</definedName>
    <definedName name="KG512_13" localSheetId="8">#REF!</definedName>
    <definedName name="KG512_13" localSheetId="10">#REF!</definedName>
    <definedName name="KG512_13">#REF!</definedName>
    <definedName name="KG512_5" localSheetId="8">#REF!</definedName>
    <definedName name="KG512_5" localSheetId="10">#REF!</definedName>
    <definedName name="KG512_5">#REF!</definedName>
    <definedName name="KG519_13" localSheetId="8">#REF!</definedName>
    <definedName name="KG519_13" localSheetId="10">#REF!</definedName>
    <definedName name="KG519_13">#REF!</definedName>
    <definedName name="KG519_5" localSheetId="8">#REF!</definedName>
    <definedName name="KG519_5" localSheetId="10">#REF!</definedName>
    <definedName name="KG519_5">#REF!</definedName>
    <definedName name="KG520_13" localSheetId="8">#REF!</definedName>
    <definedName name="KG520_13" localSheetId="10">#REF!</definedName>
    <definedName name="KG520_13">#REF!</definedName>
    <definedName name="KG520_5" localSheetId="8">#REF!</definedName>
    <definedName name="KG520_5" localSheetId="10">#REF!</definedName>
    <definedName name="KG520_5">#REF!</definedName>
    <definedName name="KG521_13" localSheetId="8">#REF!</definedName>
    <definedName name="KG521_13" localSheetId="10">#REF!</definedName>
    <definedName name="KG521_13">#REF!</definedName>
    <definedName name="KG521_5" localSheetId="8">#REF!</definedName>
    <definedName name="KG521_5" localSheetId="10">#REF!</definedName>
    <definedName name="KG521_5">#REF!</definedName>
    <definedName name="KG522_13" localSheetId="8">#REF!</definedName>
    <definedName name="KG522_13" localSheetId="10">#REF!</definedName>
    <definedName name="KG522_13">#REF!</definedName>
    <definedName name="KG522_5" localSheetId="8">#REF!</definedName>
    <definedName name="KG522_5" localSheetId="10">#REF!</definedName>
    <definedName name="KG522_5">#REF!</definedName>
    <definedName name="KG523_13" localSheetId="8">#REF!</definedName>
    <definedName name="KG523_13" localSheetId="10">#REF!</definedName>
    <definedName name="KG523_13">#REF!</definedName>
    <definedName name="KG523_5" localSheetId="8">#REF!</definedName>
    <definedName name="KG523_5" localSheetId="10">#REF!</definedName>
    <definedName name="KG523_5">#REF!</definedName>
    <definedName name="KG524_13" localSheetId="8">#REF!</definedName>
    <definedName name="KG524_13" localSheetId="10">#REF!</definedName>
    <definedName name="KG524_13">#REF!</definedName>
    <definedName name="KG524_5" localSheetId="8">#REF!</definedName>
    <definedName name="KG524_5" localSheetId="10">#REF!</definedName>
    <definedName name="KG524_5">#REF!</definedName>
    <definedName name="KG525_13" localSheetId="8">#REF!</definedName>
    <definedName name="KG525_13" localSheetId="10">#REF!</definedName>
    <definedName name="KG525_13">#REF!</definedName>
    <definedName name="KG525_5" localSheetId="8">#REF!</definedName>
    <definedName name="KG525_5" localSheetId="10">#REF!</definedName>
    <definedName name="KG525_5">#REF!</definedName>
    <definedName name="KG526_13" localSheetId="8">#REF!</definedName>
    <definedName name="KG526_13" localSheetId="10">#REF!</definedName>
    <definedName name="KG526_13">#REF!</definedName>
    <definedName name="KG526_5" localSheetId="8">#REF!</definedName>
    <definedName name="KG526_5" localSheetId="10">#REF!</definedName>
    <definedName name="KG526_5">#REF!</definedName>
    <definedName name="KG527_13" localSheetId="8">#REF!</definedName>
    <definedName name="KG527_13" localSheetId="10">#REF!</definedName>
    <definedName name="KG527_13">#REF!</definedName>
    <definedName name="KG527_5" localSheetId="8">#REF!</definedName>
    <definedName name="KG527_5" localSheetId="10">#REF!</definedName>
    <definedName name="KG527_5">#REF!</definedName>
    <definedName name="KG529_13" localSheetId="8">#REF!</definedName>
    <definedName name="KG529_13" localSheetId="10">#REF!</definedName>
    <definedName name="KG529_13">#REF!</definedName>
    <definedName name="KG529_5" localSheetId="8">#REF!</definedName>
    <definedName name="KG529_5" localSheetId="10">#REF!</definedName>
    <definedName name="KG529_5">#REF!</definedName>
    <definedName name="KG530_13" localSheetId="8">#REF!</definedName>
    <definedName name="KG530_13" localSheetId="10">#REF!</definedName>
    <definedName name="KG530_13">#REF!</definedName>
    <definedName name="KG530_5" localSheetId="8">#REF!</definedName>
    <definedName name="KG530_5" localSheetId="10">#REF!</definedName>
    <definedName name="KG530_5">#REF!</definedName>
    <definedName name="KG531_13" localSheetId="8">#REF!</definedName>
    <definedName name="KG531_13" localSheetId="10">#REF!</definedName>
    <definedName name="KG531_13">#REF!</definedName>
    <definedName name="KG531_5" localSheetId="8">#REF!</definedName>
    <definedName name="KG531_5" localSheetId="10">#REF!</definedName>
    <definedName name="KG531_5">#REF!</definedName>
    <definedName name="KG532_13" localSheetId="8">#REF!</definedName>
    <definedName name="KG532_13" localSheetId="10">#REF!</definedName>
    <definedName name="KG532_13">#REF!</definedName>
    <definedName name="KG532_5" localSheetId="8">#REF!</definedName>
    <definedName name="KG532_5" localSheetId="10">#REF!</definedName>
    <definedName name="KG532_5">#REF!</definedName>
    <definedName name="KG533_13" localSheetId="8">#REF!</definedName>
    <definedName name="KG533_13" localSheetId="10">#REF!</definedName>
    <definedName name="KG533_13">#REF!</definedName>
    <definedName name="KG533_5" localSheetId="8">#REF!</definedName>
    <definedName name="KG533_5" localSheetId="10">#REF!</definedName>
    <definedName name="KG533_5">#REF!</definedName>
    <definedName name="KG534_13" localSheetId="8">#REF!</definedName>
    <definedName name="KG534_13" localSheetId="10">#REF!</definedName>
    <definedName name="KG534_13">#REF!</definedName>
    <definedName name="KG534_5" localSheetId="8">#REF!</definedName>
    <definedName name="KG534_5" localSheetId="10">#REF!</definedName>
    <definedName name="KG534_5">#REF!</definedName>
    <definedName name="KG535_13" localSheetId="8">#REF!</definedName>
    <definedName name="KG535_13" localSheetId="10">#REF!</definedName>
    <definedName name="KG535_13">#REF!</definedName>
    <definedName name="KG535_5" localSheetId="8">#REF!</definedName>
    <definedName name="KG535_5" localSheetId="10">#REF!</definedName>
    <definedName name="KG535_5">#REF!</definedName>
    <definedName name="KG536_13" localSheetId="8">#REF!</definedName>
    <definedName name="KG536_13" localSheetId="10">#REF!</definedName>
    <definedName name="KG536_13">#REF!</definedName>
    <definedName name="KG536_5" localSheetId="8">#REF!</definedName>
    <definedName name="KG536_5" localSheetId="10">#REF!</definedName>
    <definedName name="KG536_5">#REF!</definedName>
    <definedName name="KG537_13" localSheetId="8">#REF!</definedName>
    <definedName name="KG537_13" localSheetId="10">#REF!</definedName>
    <definedName name="KG537_13">#REF!</definedName>
    <definedName name="KG537_5" localSheetId="8">#REF!</definedName>
    <definedName name="KG537_5" localSheetId="10">#REF!</definedName>
    <definedName name="KG537_5">#REF!</definedName>
    <definedName name="KG538_13" localSheetId="8">#REF!</definedName>
    <definedName name="KG538_13" localSheetId="10">#REF!</definedName>
    <definedName name="KG538_13">#REF!</definedName>
    <definedName name="KG538_5" localSheetId="8">#REF!</definedName>
    <definedName name="KG538_5" localSheetId="10">#REF!</definedName>
    <definedName name="KG538_5">#REF!</definedName>
    <definedName name="KG539_13" localSheetId="8">#REF!</definedName>
    <definedName name="KG539_13" localSheetId="10">#REF!</definedName>
    <definedName name="KG539_13">#REF!</definedName>
    <definedName name="KG539_5" localSheetId="8">#REF!</definedName>
    <definedName name="KG539_5" localSheetId="10">#REF!</definedName>
    <definedName name="KG539_5">#REF!</definedName>
    <definedName name="KG540_13" localSheetId="8">#REF!</definedName>
    <definedName name="KG540_13" localSheetId="10">#REF!</definedName>
    <definedName name="KG540_13">#REF!</definedName>
    <definedName name="KG540_5" localSheetId="8">#REF!</definedName>
    <definedName name="KG540_5" localSheetId="10">#REF!</definedName>
    <definedName name="KG540_5">#REF!</definedName>
    <definedName name="KG541_13" localSheetId="8">#REF!</definedName>
    <definedName name="KG541_13" localSheetId="10">#REF!</definedName>
    <definedName name="KG541_13">#REF!</definedName>
    <definedName name="KG541_5" localSheetId="8">#REF!</definedName>
    <definedName name="KG541_5" localSheetId="10">#REF!</definedName>
    <definedName name="KG541_5">#REF!</definedName>
    <definedName name="KG542_13" localSheetId="8">#REF!</definedName>
    <definedName name="KG542_13" localSheetId="10">#REF!</definedName>
    <definedName name="KG542_13">#REF!</definedName>
    <definedName name="KG542_5" localSheetId="8">#REF!</definedName>
    <definedName name="KG542_5" localSheetId="10">#REF!</definedName>
    <definedName name="KG542_5">#REF!</definedName>
    <definedName name="KG543_13" localSheetId="8">#REF!</definedName>
    <definedName name="KG543_13" localSheetId="10">#REF!</definedName>
    <definedName name="KG543_13">#REF!</definedName>
    <definedName name="KG543_5" localSheetId="8">#REF!</definedName>
    <definedName name="KG543_5" localSheetId="10">#REF!</definedName>
    <definedName name="KG543_5">#REF!</definedName>
    <definedName name="KG544_13" localSheetId="8">#REF!</definedName>
    <definedName name="KG544_13" localSheetId="10">#REF!</definedName>
    <definedName name="KG544_13">#REF!</definedName>
    <definedName name="KG544_5" localSheetId="8">#REF!</definedName>
    <definedName name="KG544_5" localSheetId="10">#REF!</definedName>
    <definedName name="KG544_5">#REF!</definedName>
    <definedName name="KG545_13" localSheetId="8">#REF!</definedName>
    <definedName name="KG545_13" localSheetId="10">#REF!</definedName>
    <definedName name="KG545_13">#REF!</definedName>
    <definedName name="KG545_5" localSheetId="8">#REF!</definedName>
    <definedName name="KG545_5" localSheetId="10">#REF!</definedName>
    <definedName name="KG545_5">#REF!</definedName>
    <definedName name="KG546_13" localSheetId="8">#REF!</definedName>
    <definedName name="KG546_13" localSheetId="10">#REF!</definedName>
    <definedName name="KG546_13">#REF!</definedName>
    <definedName name="KG546_5" localSheetId="8">#REF!</definedName>
    <definedName name="KG546_5" localSheetId="10">#REF!</definedName>
    <definedName name="KG546_5">#REF!</definedName>
    <definedName name="KG547_13" localSheetId="8">#REF!</definedName>
    <definedName name="KG547_13" localSheetId="10">#REF!</definedName>
    <definedName name="KG547_13">#REF!</definedName>
    <definedName name="KG547_5" localSheetId="8">#REF!</definedName>
    <definedName name="KG547_5" localSheetId="10">#REF!</definedName>
    <definedName name="KG547_5">#REF!</definedName>
    <definedName name="KG548_13" localSheetId="8">#REF!</definedName>
    <definedName name="KG548_13" localSheetId="10">#REF!</definedName>
    <definedName name="KG548_13">#REF!</definedName>
    <definedName name="KG548_5" localSheetId="8">#REF!</definedName>
    <definedName name="KG548_5" localSheetId="10">#REF!</definedName>
    <definedName name="KG548_5">#REF!</definedName>
    <definedName name="KG549_13" localSheetId="8">#REF!</definedName>
    <definedName name="KG549_13" localSheetId="10">#REF!</definedName>
    <definedName name="KG549_13">#REF!</definedName>
    <definedName name="KG549_5" localSheetId="8">#REF!</definedName>
    <definedName name="KG549_5" localSheetId="10">#REF!</definedName>
    <definedName name="KG549_5">#REF!</definedName>
    <definedName name="KG550_13" localSheetId="8">#REF!</definedName>
    <definedName name="KG550_13" localSheetId="10">#REF!</definedName>
    <definedName name="KG550_13">#REF!</definedName>
    <definedName name="KG550_5" localSheetId="8">#REF!</definedName>
    <definedName name="KG550_5" localSheetId="10">#REF!</definedName>
    <definedName name="KG550_5">#REF!</definedName>
    <definedName name="KG551_13" localSheetId="8">#REF!</definedName>
    <definedName name="KG551_13" localSheetId="10">#REF!</definedName>
    <definedName name="KG551_13">#REF!</definedName>
    <definedName name="KG551_5" localSheetId="8">#REF!</definedName>
    <definedName name="KG551_5" localSheetId="10">#REF!</definedName>
    <definedName name="KG551_5">#REF!</definedName>
    <definedName name="KG552_13" localSheetId="8">#REF!</definedName>
    <definedName name="KG552_13" localSheetId="10">#REF!</definedName>
    <definedName name="KG552_13">#REF!</definedName>
    <definedName name="KG552_5" localSheetId="8">#REF!</definedName>
    <definedName name="KG552_5" localSheetId="10">#REF!</definedName>
    <definedName name="KG552_5">#REF!</definedName>
    <definedName name="KG559_13" localSheetId="8">#REF!</definedName>
    <definedName name="KG559_13" localSheetId="10">#REF!</definedName>
    <definedName name="KG559_13">#REF!</definedName>
    <definedName name="KG559_5" localSheetId="8">#REF!</definedName>
    <definedName name="KG559_5" localSheetId="10">#REF!</definedName>
    <definedName name="KG559_5">#REF!</definedName>
    <definedName name="KG560_13" localSheetId="8">#REF!</definedName>
    <definedName name="KG560_13" localSheetId="10">#REF!</definedName>
    <definedName name="KG560_13">#REF!</definedName>
    <definedName name="KG560_5" localSheetId="8">#REF!</definedName>
    <definedName name="KG560_5" localSheetId="10">#REF!</definedName>
    <definedName name="KG560_5">#REF!</definedName>
    <definedName name="KG561_13" localSheetId="8">#REF!</definedName>
    <definedName name="KG561_13" localSheetId="10">#REF!</definedName>
    <definedName name="KG561_13">#REF!</definedName>
    <definedName name="KG561_5" localSheetId="8">#REF!</definedName>
    <definedName name="KG561_5" localSheetId="10">#REF!</definedName>
    <definedName name="KG561_5">#REF!</definedName>
    <definedName name="KG562_13" localSheetId="8">#REF!</definedName>
    <definedName name="KG562_13" localSheetId="10">#REF!</definedName>
    <definedName name="KG562_13">#REF!</definedName>
    <definedName name="KG562_5" localSheetId="8">#REF!</definedName>
    <definedName name="KG562_5" localSheetId="10">#REF!</definedName>
    <definedName name="KG562_5">#REF!</definedName>
    <definedName name="KG569_13" localSheetId="8">#REF!</definedName>
    <definedName name="KG569_13" localSheetId="10">#REF!</definedName>
    <definedName name="KG569_13">#REF!</definedName>
    <definedName name="KG569_5" localSheetId="8">#REF!</definedName>
    <definedName name="KG569_5" localSheetId="10">#REF!</definedName>
    <definedName name="KG569_5">#REF!</definedName>
    <definedName name="KG570_13" localSheetId="8">#REF!</definedName>
    <definedName name="KG570_13" localSheetId="10">#REF!</definedName>
    <definedName name="KG570_13">#REF!</definedName>
    <definedName name="KG570_5" localSheetId="8">#REF!</definedName>
    <definedName name="KG570_5" localSheetId="10">#REF!</definedName>
    <definedName name="KG570_5">#REF!</definedName>
    <definedName name="KG571_13" localSheetId="8">#REF!</definedName>
    <definedName name="KG571_13" localSheetId="10">#REF!</definedName>
    <definedName name="KG571_13">#REF!</definedName>
    <definedName name="KG571_5" localSheetId="8">#REF!</definedName>
    <definedName name="KG571_5" localSheetId="10">#REF!</definedName>
    <definedName name="KG571_5">#REF!</definedName>
    <definedName name="KG572_13" localSheetId="8">#REF!</definedName>
    <definedName name="KG572_13" localSheetId="10">#REF!</definedName>
    <definedName name="KG572_13">#REF!</definedName>
    <definedName name="KG572_5" localSheetId="8">#REF!</definedName>
    <definedName name="KG572_5" localSheetId="10">#REF!</definedName>
    <definedName name="KG572_5">#REF!</definedName>
    <definedName name="KG573_13" localSheetId="8">#REF!</definedName>
    <definedName name="KG573_13" localSheetId="10">#REF!</definedName>
    <definedName name="KG573_13">#REF!</definedName>
    <definedName name="KG573_5" localSheetId="8">#REF!</definedName>
    <definedName name="KG573_5" localSheetId="10">#REF!</definedName>
    <definedName name="KG573_5">#REF!</definedName>
    <definedName name="KG574_13" localSheetId="8">#REF!</definedName>
    <definedName name="KG574_13" localSheetId="10">#REF!</definedName>
    <definedName name="KG574_13">#REF!</definedName>
    <definedName name="KG574_5" localSheetId="8">#REF!</definedName>
    <definedName name="KG574_5" localSheetId="10">#REF!</definedName>
    <definedName name="KG574_5">#REF!</definedName>
    <definedName name="KG575_13" localSheetId="8">#REF!</definedName>
    <definedName name="KG575_13" localSheetId="10">#REF!</definedName>
    <definedName name="KG575_13">#REF!</definedName>
    <definedName name="KG575_5" localSheetId="8">#REF!</definedName>
    <definedName name="KG575_5" localSheetId="10">#REF!</definedName>
    <definedName name="KG575_5">#REF!</definedName>
    <definedName name="KG576_13" localSheetId="8">#REF!</definedName>
    <definedName name="KG576_13" localSheetId="10">#REF!</definedName>
    <definedName name="KG576_13">#REF!</definedName>
    <definedName name="KG576_5" localSheetId="8">#REF!</definedName>
    <definedName name="KG576_5" localSheetId="10">#REF!</definedName>
    <definedName name="KG576_5">#REF!</definedName>
    <definedName name="KG579_13" localSheetId="8">#REF!</definedName>
    <definedName name="KG579_13" localSheetId="10">#REF!</definedName>
    <definedName name="KG579_13">#REF!</definedName>
    <definedName name="KG579_5" localSheetId="8">#REF!</definedName>
    <definedName name="KG579_5" localSheetId="10">#REF!</definedName>
    <definedName name="KG579_5">#REF!</definedName>
    <definedName name="KG590_13" localSheetId="8">#REF!</definedName>
    <definedName name="KG590_13" localSheetId="10">#REF!</definedName>
    <definedName name="KG590_13">#REF!</definedName>
    <definedName name="KG590_5" localSheetId="8">#REF!</definedName>
    <definedName name="KG590_5" localSheetId="10">#REF!</definedName>
    <definedName name="KG590_5">#REF!</definedName>
    <definedName name="KG591_13" localSheetId="8">#REF!</definedName>
    <definedName name="KG591_13" localSheetId="10">#REF!</definedName>
    <definedName name="KG591_13">#REF!</definedName>
    <definedName name="KG591_5" localSheetId="8">#REF!</definedName>
    <definedName name="KG591_5" localSheetId="10">#REF!</definedName>
    <definedName name="KG591_5">#REF!</definedName>
    <definedName name="KG592_13" localSheetId="8">#REF!</definedName>
    <definedName name="KG592_13" localSheetId="10">#REF!</definedName>
    <definedName name="KG592_13">#REF!</definedName>
    <definedName name="KG592_5" localSheetId="8">#REF!</definedName>
    <definedName name="KG592_5" localSheetId="10">#REF!</definedName>
    <definedName name="KG592_5">#REF!</definedName>
    <definedName name="KG593_13" localSheetId="8">#REF!</definedName>
    <definedName name="KG593_13" localSheetId="10">#REF!</definedName>
    <definedName name="KG593_13">#REF!</definedName>
    <definedName name="KG593_5" localSheetId="8">#REF!</definedName>
    <definedName name="KG593_5" localSheetId="10">#REF!</definedName>
    <definedName name="KG593_5">#REF!</definedName>
    <definedName name="KG594_13" localSheetId="8">#REF!</definedName>
    <definedName name="KG594_13" localSheetId="10">#REF!</definedName>
    <definedName name="KG594_13">#REF!</definedName>
    <definedName name="KG594_5" localSheetId="8">#REF!</definedName>
    <definedName name="KG594_5" localSheetId="10">#REF!</definedName>
    <definedName name="KG594_5">#REF!</definedName>
    <definedName name="KG595_13" localSheetId="8">#REF!</definedName>
    <definedName name="KG595_13" localSheetId="10">#REF!</definedName>
    <definedName name="KG595_13">#REF!</definedName>
    <definedName name="KG595_5" localSheetId="8">#REF!</definedName>
    <definedName name="KG595_5" localSheetId="10">#REF!</definedName>
    <definedName name="KG595_5">#REF!</definedName>
    <definedName name="KG596_13" localSheetId="8">#REF!</definedName>
    <definedName name="KG596_13" localSheetId="10">#REF!</definedName>
    <definedName name="KG596_13">#REF!</definedName>
    <definedName name="KG596_5" localSheetId="8">#REF!</definedName>
    <definedName name="KG596_5" localSheetId="10">#REF!</definedName>
    <definedName name="KG596_5">#REF!</definedName>
    <definedName name="KG597_13" localSheetId="8">#REF!</definedName>
    <definedName name="KG597_13" localSheetId="10">#REF!</definedName>
    <definedName name="KG597_13">#REF!</definedName>
    <definedName name="KG597_5" localSheetId="8">#REF!</definedName>
    <definedName name="KG597_5" localSheetId="10">#REF!</definedName>
    <definedName name="KG597_5">#REF!</definedName>
    <definedName name="KG598_13" localSheetId="8">#REF!</definedName>
    <definedName name="KG598_13" localSheetId="10">#REF!</definedName>
    <definedName name="KG598_13">#REF!</definedName>
    <definedName name="KG598_5" localSheetId="8">#REF!</definedName>
    <definedName name="KG598_5" localSheetId="10">#REF!</definedName>
    <definedName name="KG598_5">#REF!</definedName>
    <definedName name="KG599_13" localSheetId="8">#REF!</definedName>
    <definedName name="KG599_13" localSheetId="10">#REF!</definedName>
    <definedName name="KG599_13">#REF!</definedName>
    <definedName name="KG599_5" localSheetId="8">#REF!</definedName>
    <definedName name="KG599_5" localSheetId="10">#REF!</definedName>
    <definedName name="KG599_5">#REF!</definedName>
    <definedName name="KG600_13" localSheetId="8">#REF!</definedName>
    <definedName name="KG600_13" localSheetId="10">#REF!</definedName>
    <definedName name="KG600_13">#REF!</definedName>
    <definedName name="KG600_5" localSheetId="8">#REF!</definedName>
    <definedName name="KG600_5" localSheetId="10">#REF!</definedName>
    <definedName name="KG600_5">#REF!</definedName>
    <definedName name="KG610_13" localSheetId="8">#REF!</definedName>
    <definedName name="KG610_13" localSheetId="10">#REF!</definedName>
    <definedName name="KG610_13">#REF!</definedName>
    <definedName name="KG610_5" localSheetId="8">#REF!</definedName>
    <definedName name="KG610_5" localSheetId="10">#REF!</definedName>
    <definedName name="KG610_5">#REF!</definedName>
    <definedName name="KG611_13" localSheetId="8">#REF!</definedName>
    <definedName name="KG611_13" localSheetId="10">#REF!</definedName>
    <definedName name="KG611_13">#REF!</definedName>
    <definedName name="KG611_5" localSheetId="8">#REF!</definedName>
    <definedName name="KG611_5" localSheetId="10">#REF!</definedName>
    <definedName name="KG611_5">#REF!</definedName>
    <definedName name="KG612_13" localSheetId="8">#REF!</definedName>
    <definedName name="KG612_13" localSheetId="10">#REF!</definedName>
    <definedName name="KG612_13">#REF!</definedName>
    <definedName name="KG612_5" localSheetId="8">#REF!</definedName>
    <definedName name="KG612_5" localSheetId="10">#REF!</definedName>
    <definedName name="KG612_5">#REF!</definedName>
    <definedName name="KG619_13" localSheetId="8">#REF!</definedName>
    <definedName name="KG619_13" localSheetId="10">#REF!</definedName>
    <definedName name="KG619_13">#REF!</definedName>
    <definedName name="KG619_5" localSheetId="8">#REF!</definedName>
    <definedName name="KG619_5" localSheetId="10">#REF!</definedName>
    <definedName name="KG619_5">#REF!</definedName>
    <definedName name="KG620_13" localSheetId="8">#REF!</definedName>
    <definedName name="KG620_13" localSheetId="10">#REF!</definedName>
    <definedName name="KG620_13">#REF!</definedName>
    <definedName name="KG620_5" localSheetId="8">#REF!</definedName>
    <definedName name="KG620_5" localSheetId="10">#REF!</definedName>
    <definedName name="KG620_5">#REF!</definedName>
    <definedName name="KG621_13" localSheetId="8">#REF!</definedName>
    <definedName name="KG621_13" localSheetId="10">#REF!</definedName>
    <definedName name="KG621_13">#REF!</definedName>
    <definedName name="KG621_5" localSheetId="8">#REF!</definedName>
    <definedName name="KG621_5" localSheetId="10">#REF!</definedName>
    <definedName name="KG621_5">#REF!</definedName>
    <definedName name="KG622_13" localSheetId="8">#REF!</definedName>
    <definedName name="KG622_13" localSheetId="10">#REF!</definedName>
    <definedName name="KG622_13">#REF!</definedName>
    <definedName name="KG622_5" localSheetId="8">#REF!</definedName>
    <definedName name="KG622_5" localSheetId="10">#REF!</definedName>
    <definedName name="KG622_5">#REF!</definedName>
    <definedName name="KG623_13" localSheetId="8">#REF!</definedName>
    <definedName name="KG623_13" localSheetId="10">#REF!</definedName>
    <definedName name="KG623_13">#REF!</definedName>
    <definedName name="KG623_5" localSheetId="8">#REF!</definedName>
    <definedName name="KG623_5" localSheetId="10">#REF!</definedName>
    <definedName name="KG623_5">#REF!</definedName>
    <definedName name="KG629_13" localSheetId="8">#REF!</definedName>
    <definedName name="KG629_13" localSheetId="10">#REF!</definedName>
    <definedName name="KG629_13">#REF!</definedName>
    <definedName name="KG629_5" localSheetId="8">#REF!</definedName>
    <definedName name="KG629_5" localSheetId="10">#REF!</definedName>
    <definedName name="KG629_5">#REF!</definedName>
    <definedName name="KG700_13" localSheetId="8">#REF!</definedName>
    <definedName name="KG700_13" localSheetId="10">#REF!</definedName>
    <definedName name="KG700_13">#REF!</definedName>
    <definedName name="KG700_5" localSheetId="8">#REF!</definedName>
    <definedName name="KG700_5" localSheetId="10">#REF!</definedName>
    <definedName name="KG700_5">#REF!</definedName>
    <definedName name="KG710_13" localSheetId="8">#REF!</definedName>
    <definedName name="KG710_13" localSheetId="10">#REF!</definedName>
    <definedName name="KG710_13">#REF!</definedName>
    <definedName name="KG710_5" localSheetId="8">#REF!</definedName>
    <definedName name="KG710_5" localSheetId="10">#REF!</definedName>
    <definedName name="KG710_5">#REF!</definedName>
    <definedName name="KG711_13" localSheetId="8">#REF!</definedName>
    <definedName name="KG711_13" localSheetId="10">#REF!</definedName>
    <definedName name="KG711_13">#REF!</definedName>
    <definedName name="KG711_5" localSheetId="8">#REF!</definedName>
    <definedName name="KG711_5" localSheetId="10">#REF!</definedName>
    <definedName name="KG711_5">#REF!</definedName>
    <definedName name="KG712_13" localSheetId="8">#REF!</definedName>
    <definedName name="KG712_13" localSheetId="10">#REF!</definedName>
    <definedName name="KG712_13">#REF!</definedName>
    <definedName name="KG712_5" localSheetId="8">#REF!</definedName>
    <definedName name="KG712_5" localSheetId="10">#REF!</definedName>
    <definedName name="KG712_5">#REF!</definedName>
    <definedName name="KG713_13" localSheetId="8">#REF!</definedName>
    <definedName name="KG713_13" localSheetId="10">#REF!</definedName>
    <definedName name="KG713_13">#REF!</definedName>
    <definedName name="KG713_5" localSheetId="8">#REF!</definedName>
    <definedName name="KG713_5" localSheetId="10">#REF!</definedName>
    <definedName name="KG713_5">#REF!</definedName>
    <definedName name="KG719_13" localSheetId="8">#REF!</definedName>
    <definedName name="KG719_13" localSheetId="10">#REF!</definedName>
    <definedName name="KG719_13">#REF!</definedName>
    <definedName name="KG719_5" localSheetId="8">#REF!</definedName>
    <definedName name="KG719_5" localSheetId="10">#REF!</definedName>
    <definedName name="KG719_5">#REF!</definedName>
    <definedName name="KG720_13" localSheetId="8">#REF!</definedName>
    <definedName name="KG720_13" localSheetId="10">#REF!</definedName>
    <definedName name="KG720_13">#REF!</definedName>
    <definedName name="KG720_5" localSheetId="8">#REF!</definedName>
    <definedName name="KG720_5" localSheetId="10">#REF!</definedName>
    <definedName name="KG720_5">#REF!</definedName>
    <definedName name="KG721_13" localSheetId="8">#REF!</definedName>
    <definedName name="KG721_13" localSheetId="10">#REF!</definedName>
    <definedName name="KG721_13">#REF!</definedName>
    <definedName name="KG721_5" localSheetId="8">#REF!</definedName>
    <definedName name="KG721_5" localSheetId="10">#REF!</definedName>
    <definedName name="KG721_5">#REF!</definedName>
    <definedName name="KG722_13" localSheetId="8">#REF!</definedName>
    <definedName name="KG722_13" localSheetId="10">#REF!</definedName>
    <definedName name="KG722_13">#REF!</definedName>
    <definedName name="KG722_5" localSheetId="8">#REF!</definedName>
    <definedName name="KG722_5" localSheetId="10">#REF!</definedName>
    <definedName name="KG722_5">#REF!</definedName>
    <definedName name="KG723_13" localSheetId="8">#REF!</definedName>
    <definedName name="KG723_13" localSheetId="10">#REF!</definedName>
    <definedName name="KG723_13">#REF!</definedName>
    <definedName name="KG723_5" localSheetId="8">#REF!</definedName>
    <definedName name="KG723_5" localSheetId="10">#REF!</definedName>
    <definedName name="KG723_5">#REF!</definedName>
    <definedName name="KG724_13" localSheetId="8">#REF!</definedName>
    <definedName name="KG724_13" localSheetId="10">#REF!</definedName>
    <definedName name="KG724_13">#REF!</definedName>
    <definedName name="KG724_5" localSheetId="8">#REF!</definedName>
    <definedName name="KG724_5" localSheetId="10">#REF!</definedName>
    <definedName name="KG724_5">#REF!</definedName>
    <definedName name="KG725_13" localSheetId="8">#REF!</definedName>
    <definedName name="KG725_13" localSheetId="10">#REF!</definedName>
    <definedName name="KG725_13">#REF!</definedName>
    <definedName name="KG725_5" localSheetId="8">#REF!</definedName>
    <definedName name="KG725_5" localSheetId="10">#REF!</definedName>
    <definedName name="KG725_5">#REF!</definedName>
    <definedName name="KG729_13" localSheetId="8">#REF!</definedName>
    <definedName name="KG729_13" localSheetId="10">#REF!</definedName>
    <definedName name="KG729_13">#REF!</definedName>
    <definedName name="KG729_5" localSheetId="8">#REF!</definedName>
    <definedName name="KG729_5" localSheetId="10">#REF!</definedName>
    <definedName name="KG729_5">#REF!</definedName>
    <definedName name="KG730_13" localSheetId="8">#REF!</definedName>
    <definedName name="KG730_13" localSheetId="10">#REF!</definedName>
    <definedName name="KG730_13">#REF!</definedName>
    <definedName name="KG730_5" localSheetId="8">#REF!</definedName>
    <definedName name="KG730_5" localSheetId="10">#REF!</definedName>
    <definedName name="KG730_5">#REF!</definedName>
    <definedName name="KG731_13" localSheetId="8">#REF!</definedName>
    <definedName name="KG731_13" localSheetId="10">#REF!</definedName>
    <definedName name="KG731_13">#REF!</definedName>
    <definedName name="KG731_5" localSheetId="8">#REF!</definedName>
    <definedName name="KG731_5" localSheetId="10">#REF!</definedName>
    <definedName name="KG731_5">#REF!</definedName>
    <definedName name="KG732_13" localSheetId="8">#REF!</definedName>
    <definedName name="KG732_13" localSheetId="10">#REF!</definedName>
    <definedName name="KG732_13">#REF!</definedName>
    <definedName name="KG732_5" localSheetId="8">#REF!</definedName>
    <definedName name="KG732_5" localSheetId="10">#REF!</definedName>
    <definedName name="KG732_5">#REF!</definedName>
    <definedName name="KG733_13" localSheetId="8">#REF!</definedName>
    <definedName name="KG733_13" localSheetId="10">#REF!</definedName>
    <definedName name="KG733_13">#REF!</definedName>
    <definedName name="KG733_5" localSheetId="8">#REF!</definedName>
    <definedName name="KG733_5" localSheetId="10">#REF!</definedName>
    <definedName name="KG733_5">#REF!</definedName>
    <definedName name="KG734_13" localSheetId="8">#REF!</definedName>
    <definedName name="KG734_13" localSheetId="10">#REF!</definedName>
    <definedName name="KG734_13">#REF!</definedName>
    <definedName name="KG734_5" localSheetId="8">#REF!</definedName>
    <definedName name="KG734_5" localSheetId="10">#REF!</definedName>
    <definedName name="KG734_5">#REF!</definedName>
    <definedName name="KG735_13" localSheetId="8">#REF!</definedName>
    <definedName name="KG735_13" localSheetId="10">#REF!</definedName>
    <definedName name="KG735_13">#REF!</definedName>
    <definedName name="KG735_5" localSheetId="8">#REF!</definedName>
    <definedName name="KG735_5" localSheetId="10">#REF!</definedName>
    <definedName name="KG735_5">#REF!</definedName>
    <definedName name="KG736_13" localSheetId="8">#REF!</definedName>
    <definedName name="KG736_13" localSheetId="10">#REF!</definedName>
    <definedName name="KG736_13">#REF!</definedName>
    <definedName name="KG736_5" localSheetId="8">#REF!</definedName>
    <definedName name="KG736_5" localSheetId="10">#REF!</definedName>
    <definedName name="KG736_5">#REF!</definedName>
    <definedName name="KG739_13" localSheetId="8">#REF!</definedName>
    <definedName name="KG739_13" localSheetId="10">#REF!</definedName>
    <definedName name="KG739_13">#REF!</definedName>
    <definedName name="KG739_5" localSheetId="8">#REF!</definedName>
    <definedName name="KG739_5" localSheetId="10">#REF!</definedName>
    <definedName name="KG739_5">#REF!</definedName>
    <definedName name="KG740_13" localSheetId="8">#REF!</definedName>
    <definedName name="KG740_13" localSheetId="10">#REF!</definedName>
    <definedName name="KG740_13">#REF!</definedName>
    <definedName name="KG740_5" localSheetId="8">#REF!</definedName>
    <definedName name="KG740_5" localSheetId="10">#REF!</definedName>
    <definedName name="KG740_5">#REF!</definedName>
    <definedName name="KG741_13" localSheetId="8">#REF!</definedName>
    <definedName name="KG741_13" localSheetId="10">#REF!</definedName>
    <definedName name="KG741_13">#REF!</definedName>
    <definedName name="KG741_5" localSheetId="8">#REF!</definedName>
    <definedName name="KG741_5" localSheetId="10">#REF!</definedName>
    <definedName name="KG741_5">#REF!</definedName>
    <definedName name="KG742_13" localSheetId="8">#REF!</definedName>
    <definedName name="KG742_13" localSheetId="10">#REF!</definedName>
    <definedName name="KG742_13">#REF!</definedName>
    <definedName name="KG742_5" localSheetId="8">#REF!</definedName>
    <definedName name="KG742_5" localSheetId="10">#REF!</definedName>
    <definedName name="KG742_5">#REF!</definedName>
    <definedName name="KG743_13" localSheetId="8">#REF!</definedName>
    <definedName name="KG743_13" localSheetId="10">#REF!</definedName>
    <definedName name="KG743_13">#REF!</definedName>
    <definedName name="KG743_5" localSheetId="8">#REF!</definedName>
    <definedName name="KG743_5" localSheetId="10">#REF!</definedName>
    <definedName name="KG743_5">#REF!</definedName>
    <definedName name="KG744_13" localSheetId="8">#REF!</definedName>
    <definedName name="KG744_13" localSheetId="10">#REF!</definedName>
    <definedName name="KG744_13">#REF!</definedName>
    <definedName name="KG744_5" localSheetId="8">#REF!</definedName>
    <definedName name="KG744_5" localSheetId="10">#REF!</definedName>
    <definedName name="KG744_5">#REF!</definedName>
    <definedName name="KG745_13" localSheetId="8">#REF!</definedName>
    <definedName name="KG745_13" localSheetId="10">#REF!</definedName>
    <definedName name="KG745_13">#REF!</definedName>
    <definedName name="KG745_5" localSheetId="8">#REF!</definedName>
    <definedName name="KG745_5" localSheetId="10">#REF!</definedName>
    <definedName name="KG745_5">#REF!</definedName>
    <definedName name="KG746_13" localSheetId="8">#REF!</definedName>
    <definedName name="KG746_13" localSheetId="10">#REF!</definedName>
    <definedName name="KG746_13">#REF!</definedName>
    <definedName name="KG746_5" localSheetId="8">#REF!</definedName>
    <definedName name="KG746_5" localSheetId="10">#REF!</definedName>
    <definedName name="KG746_5">#REF!</definedName>
    <definedName name="KG747_13" localSheetId="8">#REF!</definedName>
    <definedName name="KG747_13" localSheetId="10">#REF!</definedName>
    <definedName name="KG747_13">#REF!</definedName>
    <definedName name="KG747_5" localSheetId="8">#REF!</definedName>
    <definedName name="KG747_5" localSheetId="10">#REF!</definedName>
    <definedName name="KG747_5">#REF!</definedName>
    <definedName name="KG748_13" localSheetId="8">#REF!</definedName>
    <definedName name="KG748_13" localSheetId="10">#REF!</definedName>
    <definedName name="KG748_13">#REF!</definedName>
    <definedName name="KG748_5" localSheetId="8">#REF!</definedName>
    <definedName name="KG748_5" localSheetId="10">#REF!</definedName>
    <definedName name="KG748_5">#REF!</definedName>
    <definedName name="KG749_13" localSheetId="8">#REF!</definedName>
    <definedName name="KG749_13" localSheetId="10">#REF!</definedName>
    <definedName name="KG749_13">#REF!</definedName>
    <definedName name="KG749_5" localSheetId="8">#REF!</definedName>
    <definedName name="KG749_5" localSheetId="10">#REF!</definedName>
    <definedName name="KG749_5">#REF!</definedName>
    <definedName name="KG750_13" localSheetId="8">#REF!</definedName>
    <definedName name="KG750_13" localSheetId="10">#REF!</definedName>
    <definedName name="KG750_13">#REF!</definedName>
    <definedName name="KG750_5" localSheetId="8">#REF!</definedName>
    <definedName name="KG750_5" localSheetId="10">#REF!</definedName>
    <definedName name="KG750_5">#REF!</definedName>
    <definedName name="KG751_13" localSheetId="8">#REF!</definedName>
    <definedName name="KG751_13" localSheetId="10">#REF!</definedName>
    <definedName name="KG751_13">#REF!</definedName>
    <definedName name="KG751_5" localSheetId="8">#REF!</definedName>
    <definedName name="KG751_5" localSheetId="10">#REF!</definedName>
    <definedName name="KG751_5">#REF!</definedName>
    <definedName name="KG752_13" localSheetId="8">#REF!</definedName>
    <definedName name="KG752_13" localSheetId="10">#REF!</definedName>
    <definedName name="KG752_13">#REF!</definedName>
    <definedName name="KG752_5" localSheetId="8">#REF!</definedName>
    <definedName name="KG752_5" localSheetId="10">#REF!</definedName>
    <definedName name="KG752_5">#REF!</definedName>
    <definedName name="KG759_13" localSheetId="8">#REF!</definedName>
    <definedName name="KG759_13" localSheetId="10">#REF!</definedName>
    <definedName name="KG759_13">#REF!</definedName>
    <definedName name="KG759_5" localSheetId="8">#REF!</definedName>
    <definedName name="KG759_5" localSheetId="10">#REF!</definedName>
    <definedName name="KG759_5">#REF!</definedName>
    <definedName name="KG760_13" localSheetId="8">#REF!</definedName>
    <definedName name="KG760_13" localSheetId="10">#REF!</definedName>
    <definedName name="KG760_13">#REF!</definedName>
    <definedName name="KG760_5" localSheetId="8">#REF!</definedName>
    <definedName name="KG760_5" localSheetId="10">#REF!</definedName>
    <definedName name="KG760_5">#REF!</definedName>
    <definedName name="KG761_13" localSheetId="8">#REF!</definedName>
    <definedName name="KG761_13" localSheetId="10">#REF!</definedName>
    <definedName name="KG761_13">#REF!</definedName>
    <definedName name="KG761_5" localSheetId="8">#REF!</definedName>
    <definedName name="KG761_5" localSheetId="10">#REF!</definedName>
    <definedName name="KG761_5">#REF!</definedName>
    <definedName name="KG762_13" localSheetId="8">#REF!</definedName>
    <definedName name="KG762_13" localSheetId="10">#REF!</definedName>
    <definedName name="KG762_13">#REF!</definedName>
    <definedName name="KG762_5" localSheetId="8">#REF!</definedName>
    <definedName name="KG762_5" localSheetId="10">#REF!</definedName>
    <definedName name="KG762_5">#REF!</definedName>
    <definedName name="KG763_13" localSheetId="8">#REF!</definedName>
    <definedName name="KG763_13" localSheetId="10">#REF!</definedName>
    <definedName name="KG763_13">#REF!</definedName>
    <definedName name="KG763_5" localSheetId="8">#REF!</definedName>
    <definedName name="KG763_5" localSheetId="10">#REF!</definedName>
    <definedName name="KG763_5">#REF!</definedName>
    <definedName name="KG769_13" localSheetId="8">#REF!</definedName>
    <definedName name="KG769_13" localSheetId="10">#REF!</definedName>
    <definedName name="KG769_13">#REF!</definedName>
    <definedName name="KG769_5" localSheetId="8">#REF!</definedName>
    <definedName name="KG769_5" localSheetId="10">#REF!</definedName>
    <definedName name="KG769_5">#REF!</definedName>
    <definedName name="KG770_13" localSheetId="8">#REF!</definedName>
    <definedName name="KG770_13" localSheetId="10">#REF!</definedName>
    <definedName name="KG770_13">#REF!</definedName>
    <definedName name="KG770_5" localSheetId="8">#REF!</definedName>
    <definedName name="KG770_5" localSheetId="10">#REF!</definedName>
    <definedName name="KG770_5">#REF!</definedName>
    <definedName name="KG771_13" localSheetId="8">#REF!</definedName>
    <definedName name="KG771_13" localSheetId="10">#REF!</definedName>
    <definedName name="KG771_13">#REF!</definedName>
    <definedName name="KG771_5" localSheetId="8">#REF!</definedName>
    <definedName name="KG771_5" localSheetId="10">#REF!</definedName>
    <definedName name="KG771_5">#REF!</definedName>
    <definedName name="KG772_13" localSheetId="8">#REF!</definedName>
    <definedName name="KG772_13" localSheetId="10">#REF!</definedName>
    <definedName name="KG772_13">#REF!</definedName>
    <definedName name="KG772_5" localSheetId="8">#REF!</definedName>
    <definedName name="KG772_5" localSheetId="10">#REF!</definedName>
    <definedName name="KG772_5">#REF!</definedName>
    <definedName name="KG773_13" localSheetId="8">#REF!</definedName>
    <definedName name="KG773_13" localSheetId="10">#REF!</definedName>
    <definedName name="KG773_13">#REF!</definedName>
    <definedName name="KG773_5" localSheetId="8">#REF!</definedName>
    <definedName name="KG773_5" localSheetId="10">#REF!</definedName>
    <definedName name="KG773_5">#REF!</definedName>
    <definedName name="KG774_13" localSheetId="8">#REF!</definedName>
    <definedName name="KG774_13" localSheetId="10">#REF!</definedName>
    <definedName name="KG774_13">#REF!</definedName>
    <definedName name="KG774_5" localSheetId="8">#REF!</definedName>
    <definedName name="KG774_5" localSheetId="10">#REF!</definedName>
    <definedName name="KG774_5">#REF!</definedName>
    <definedName name="KG775_13" localSheetId="8">#REF!</definedName>
    <definedName name="KG775_13" localSheetId="10">#REF!</definedName>
    <definedName name="KG775_13">#REF!</definedName>
    <definedName name="KG775_5" localSheetId="8">#REF!</definedName>
    <definedName name="KG775_5" localSheetId="10">#REF!</definedName>
    <definedName name="KG775_5">#REF!</definedName>
    <definedName name="KG779_13" localSheetId="8">#REF!</definedName>
    <definedName name="KG779_13" localSheetId="10">#REF!</definedName>
    <definedName name="KG779_13">#REF!</definedName>
    <definedName name="KG779_5" localSheetId="8">#REF!</definedName>
    <definedName name="KG779_5" localSheetId="10">#REF!</definedName>
    <definedName name="KG779_5">#REF!</definedName>
    <definedName name="KG790_13" localSheetId="8">#REF!</definedName>
    <definedName name="KG790_13" localSheetId="10">#REF!</definedName>
    <definedName name="KG790_13">#REF!</definedName>
    <definedName name="KG790_5" localSheetId="8">#REF!</definedName>
    <definedName name="KG790_5" localSheetId="10">#REF!</definedName>
    <definedName name="KG790_5">#REF!</definedName>
    <definedName name="kgj" localSheetId="8" hidden="1">{#N/A,#N/A,FALSE,"MARCH"}</definedName>
    <definedName name="kgj" localSheetId="3">{#N/A,#N/A,FALSE,"MARCH"}</definedName>
    <definedName name="kgj" localSheetId="5">{#N/A,#N/A,FALSE,"MARCH"}</definedName>
    <definedName name="kgj" localSheetId="10" hidden="1">{#N/A,#N/A,FALSE,"MARCH"}</definedName>
    <definedName name="kgj">{#N/A,#N/A,FALSE,"MARCH"}</definedName>
    <definedName name="kgj_1" localSheetId="3" hidden="1">{#N/A,#N/A,FALSE,"MARCH"}</definedName>
    <definedName name="kgj_1" localSheetId="5" hidden="1">{#N/A,#N/A,FALSE,"MARCH"}</definedName>
    <definedName name="kgj_1" hidden="1">{#N/A,#N/A,FALSE,"MARCH"}</definedName>
    <definedName name="kgj_2" localSheetId="3" hidden="1">{#N/A,#N/A,FALSE,"MARCH"}</definedName>
    <definedName name="kgj_2" localSheetId="5" hidden="1">{#N/A,#N/A,FALSE,"MARCH"}</definedName>
    <definedName name="kgj_2" hidden="1">{#N/A,#N/A,FALSE,"MARCH"}</definedName>
    <definedName name="kgj_3" localSheetId="3" hidden="1">{#N/A,#N/A,FALSE,"MARCH"}</definedName>
    <definedName name="kgj_3" localSheetId="5" hidden="1">{#N/A,#N/A,FALSE,"MARCH"}</definedName>
    <definedName name="kgj_3" hidden="1">{#N/A,#N/A,FALSE,"MARCH"}</definedName>
    <definedName name="kgj_4" localSheetId="3" hidden="1">{#N/A,#N/A,FALSE,"MARCH"}</definedName>
    <definedName name="kgj_4" localSheetId="5" hidden="1">{#N/A,#N/A,FALSE,"MARCH"}</definedName>
    <definedName name="kgj_4" hidden="1">{#N/A,#N/A,FALSE,"MARCH"}</definedName>
    <definedName name="kgj_5" localSheetId="3" hidden="1">{#N/A,#N/A,FALSE,"MARCH"}</definedName>
    <definedName name="kgj_5" localSheetId="5" hidden="1">{#N/A,#N/A,FALSE,"MARCH"}</definedName>
    <definedName name="kgj_5" hidden="1">{#N/A,#N/A,FALSE,"MARCH"}</definedName>
    <definedName name="kgjfgjgj" localSheetId="8" hidden="1">{#N/A,#N/A,TRUE,"Cover";#N/A,#N/A,TRUE,"Conts";#N/A,#N/A,TRUE,"VOS";#N/A,#N/A,TRUE,"Warrington";#N/A,#N/A,TRUE,"Widnes"}</definedName>
    <definedName name="kgjfgjgj" localSheetId="3" hidden="1">{#N/A,#N/A,TRUE,"Cover";#N/A,#N/A,TRUE,"Conts";#N/A,#N/A,TRUE,"VOS";#N/A,#N/A,TRUE,"Warrington";#N/A,#N/A,TRUE,"Widnes"}</definedName>
    <definedName name="kgjfgjgj" localSheetId="5" hidden="1">{#N/A,#N/A,TRUE,"Cover";#N/A,#N/A,TRUE,"Conts";#N/A,#N/A,TRUE,"VOS";#N/A,#N/A,TRUE,"Warrington";#N/A,#N/A,TRUE,"Widnes"}</definedName>
    <definedName name="kgjfgjgj" localSheetId="10" hidden="1">{#N/A,#N/A,TRUE,"Cover";#N/A,#N/A,TRUE,"Conts";#N/A,#N/A,TRUE,"VOS";#N/A,#N/A,TRUE,"Warrington";#N/A,#N/A,TRUE,"Widnes"}</definedName>
    <definedName name="kgjfgjgj" hidden="1">{#N/A,#N/A,TRUE,"Cover";#N/A,#N/A,TRUE,"Conts";#N/A,#N/A,TRUE,"VOS";#N/A,#N/A,TRUE,"Warrington";#N/A,#N/A,TRUE,"Widnes"}</definedName>
    <definedName name="kgjfgjgj_2" localSheetId="3" hidden="1">{#N/A,#N/A,TRUE,"Cover";#N/A,#N/A,TRUE,"Conts";#N/A,#N/A,TRUE,"VOS";#N/A,#N/A,TRUE,"Warrington";#N/A,#N/A,TRUE,"Widnes"}</definedName>
    <definedName name="kgjfgjgj_2" localSheetId="5" hidden="1">{#N/A,#N/A,TRUE,"Cover";#N/A,#N/A,TRUE,"Conts";#N/A,#N/A,TRUE,"VOS";#N/A,#N/A,TRUE,"Warrington";#N/A,#N/A,TRUE,"Widnes"}</definedName>
    <definedName name="kgjfgjgj_2" hidden="1">{#N/A,#N/A,TRUE,"Cover";#N/A,#N/A,TRUE,"Conts";#N/A,#N/A,TRUE,"VOS";#N/A,#N/A,TRUE,"Warrington";#N/A,#N/A,TRUE,"Widnes"}</definedName>
    <definedName name="kgjfgjgj_3" localSheetId="3" hidden="1">{#N/A,#N/A,TRUE,"Cover";#N/A,#N/A,TRUE,"Conts";#N/A,#N/A,TRUE,"VOS";#N/A,#N/A,TRUE,"Warrington";#N/A,#N/A,TRUE,"Widnes"}</definedName>
    <definedName name="kgjfgjgj_3" localSheetId="5" hidden="1">{#N/A,#N/A,TRUE,"Cover";#N/A,#N/A,TRUE,"Conts";#N/A,#N/A,TRUE,"VOS";#N/A,#N/A,TRUE,"Warrington";#N/A,#N/A,TRUE,"Widnes"}</definedName>
    <definedName name="kgjfgjgj_3" hidden="1">{#N/A,#N/A,TRUE,"Cover";#N/A,#N/A,TRUE,"Conts";#N/A,#N/A,TRUE,"VOS";#N/A,#N/A,TRUE,"Warrington";#N/A,#N/A,TRUE,"Widnes"}</definedName>
    <definedName name="kgjfgjgj_4" localSheetId="3" hidden="1">{#N/A,#N/A,TRUE,"Cover";#N/A,#N/A,TRUE,"Conts";#N/A,#N/A,TRUE,"VOS";#N/A,#N/A,TRUE,"Warrington";#N/A,#N/A,TRUE,"Widnes"}</definedName>
    <definedName name="kgjfgjgj_4" localSheetId="5" hidden="1">{#N/A,#N/A,TRUE,"Cover";#N/A,#N/A,TRUE,"Conts";#N/A,#N/A,TRUE,"VOS";#N/A,#N/A,TRUE,"Warrington";#N/A,#N/A,TRUE,"Widnes"}</definedName>
    <definedName name="kgjfgjgj_4" hidden="1">{#N/A,#N/A,TRUE,"Cover";#N/A,#N/A,TRUE,"Conts";#N/A,#N/A,TRUE,"VOS";#N/A,#N/A,TRUE,"Warrington";#N/A,#N/A,TRUE,"Widnes"}</definedName>
    <definedName name="kgjfgjgj_5" localSheetId="3" hidden="1">{#N/A,#N/A,TRUE,"Cover";#N/A,#N/A,TRUE,"Conts";#N/A,#N/A,TRUE,"VOS";#N/A,#N/A,TRUE,"Warrington";#N/A,#N/A,TRUE,"Widnes"}</definedName>
    <definedName name="kgjfgjgj_5" localSheetId="5" hidden="1">{#N/A,#N/A,TRUE,"Cover";#N/A,#N/A,TRUE,"Conts";#N/A,#N/A,TRUE,"VOS";#N/A,#N/A,TRUE,"Warrington";#N/A,#N/A,TRUE,"Widnes"}</definedName>
    <definedName name="kgjfgjgj_5" hidden="1">{#N/A,#N/A,TRUE,"Cover";#N/A,#N/A,TRUE,"Conts";#N/A,#N/A,TRUE,"VOS";#N/A,#N/A,TRUE,"Warrington";#N/A,#N/A,TRUE,"Widnes"}</definedName>
    <definedName name="Kh" localSheetId="5">#REF!</definedName>
    <definedName name="Kh">#REF!</definedName>
    <definedName name="Kh___0" localSheetId="5">#REF!</definedName>
    <definedName name="Kh___0">#REF!</definedName>
    <definedName name="Kh___13" localSheetId="5">#REF!</definedName>
    <definedName name="Kh___13">#REF!</definedName>
    <definedName name="khal">'[199]labour rates'!$C$4</definedName>
    <definedName name="khaldoun" localSheetId="8" hidden="1">{"'Break down'!$A$4"}</definedName>
    <definedName name="khaldoun" localSheetId="3" hidden="1">{"'Break down'!$A$4"}</definedName>
    <definedName name="khaldoun" localSheetId="5" hidden="1">{"'Break down'!$A$4"}</definedName>
    <definedName name="khaldoun" localSheetId="10" hidden="1">{"'Break down'!$A$4"}</definedName>
    <definedName name="khaldoun" hidden="1">{"'Break down'!$A$4"}</definedName>
    <definedName name="khgfkhgf" localSheetId="8" hidden="1">{#N/A,#N/A,TRUE,"Cover";#N/A,#N/A,TRUE,"Conts";#N/A,#N/A,TRUE,"VOS";#N/A,#N/A,TRUE,"Warrington";#N/A,#N/A,TRUE,"Widnes"}</definedName>
    <definedName name="khgfkhgf" localSheetId="3" hidden="1">{#N/A,#N/A,TRUE,"Cover";#N/A,#N/A,TRUE,"Conts";#N/A,#N/A,TRUE,"VOS";#N/A,#N/A,TRUE,"Warrington";#N/A,#N/A,TRUE,"Widnes"}</definedName>
    <definedName name="khgfkhgf" localSheetId="5" hidden="1">{#N/A,#N/A,TRUE,"Cover";#N/A,#N/A,TRUE,"Conts";#N/A,#N/A,TRUE,"VOS";#N/A,#N/A,TRUE,"Warrington";#N/A,#N/A,TRUE,"Widnes"}</definedName>
    <definedName name="khgfkhgf" localSheetId="10" hidden="1">{#N/A,#N/A,TRUE,"Cover";#N/A,#N/A,TRUE,"Conts";#N/A,#N/A,TRUE,"VOS";#N/A,#N/A,TRUE,"Warrington";#N/A,#N/A,TRUE,"Widnes"}</definedName>
    <definedName name="khgfkhgf" hidden="1">{#N/A,#N/A,TRUE,"Cover";#N/A,#N/A,TRUE,"Conts";#N/A,#N/A,TRUE,"VOS";#N/A,#N/A,TRUE,"Warrington";#N/A,#N/A,TRUE,"Widnes"}</definedName>
    <definedName name="Ki" localSheetId="5">#REF!</definedName>
    <definedName name="Ki">#REF!</definedName>
    <definedName name="Ki___0" localSheetId="5">#REF!</definedName>
    <definedName name="Ki___0">#REF!</definedName>
    <definedName name="Ki___13" localSheetId="5">#REF!</definedName>
    <definedName name="Ki___13">#REF!</definedName>
    <definedName name="Ki1___0">#REF!</definedName>
    <definedName name="Ki1___13">#REF!</definedName>
    <definedName name="Ki2___0">#REF!</definedName>
    <definedName name="Ki2___13">#REF!</definedName>
    <definedName name="kIF" localSheetId="8">'[211]CIF COST ITEM'!#REF!</definedName>
    <definedName name="kIF" localSheetId="5">'[211]CIF COST ITEM'!#REF!</definedName>
    <definedName name="kIF" localSheetId="10">'[211]CIF COST ITEM'!#REF!</definedName>
    <definedName name="kIF">'[211]CIF COST ITEM'!#REF!</definedName>
    <definedName name="Kii" localSheetId="5">#REF!</definedName>
    <definedName name="Kii">#REF!</definedName>
    <definedName name="Kii___0" localSheetId="5">#REF!</definedName>
    <definedName name="Kii___0">#REF!</definedName>
    <definedName name="Kii___13" localSheetId="5">#REF!</definedName>
    <definedName name="Kii___13">#REF!</definedName>
    <definedName name="kij" localSheetId="8" hidden="1">{#N/A,#N/A,FALSE,"MARCH"}</definedName>
    <definedName name="kij" localSheetId="3">{#N/A,#N/A,FALSE,"MARCH"}</definedName>
    <definedName name="kij" localSheetId="5">{#N/A,#N/A,FALSE,"MARCH"}</definedName>
    <definedName name="kij" localSheetId="10" hidden="1">{#N/A,#N/A,FALSE,"MARCH"}</definedName>
    <definedName name="kij">{#N/A,#N/A,FALSE,"MARCH"}</definedName>
    <definedName name="kij_1" localSheetId="3" hidden="1">{#N/A,#N/A,FALSE,"MARCH"}</definedName>
    <definedName name="kij_1" localSheetId="5" hidden="1">{#N/A,#N/A,FALSE,"MARCH"}</definedName>
    <definedName name="kij_1" hidden="1">{#N/A,#N/A,FALSE,"MARCH"}</definedName>
    <definedName name="kij_2" localSheetId="3" hidden="1">{#N/A,#N/A,FALSE,"MARCH"}</definedName>
    <definedName name="kij_2" localSheetId="5" hidden="1">{#N/A,#N/A,FALSE,"MARCH"}</definedName>
    <definedName name="kij_2" hidden="1">{#N/A,#N/A,FALSE,"MARCH"}</definedName>
    <definedName name="kij_3" localSheetId="3" hidden="1">{#N/A,#N/A,FALSE,"MARCH"}</definedName>
    <definedName name="kij_3" localSheetId="5" hidden="1">{#N/A,#N/A,FALSE,"MARCH"}</definedName>
    <definedName name="kij_3" hidden="1">{#N/A,#N/A,FALSE,"MARCH"}</definedName>
    <definedName name="kij_4" localSheetId="3" hidden="1">{#N/A,#N/A,FALSE,"MARCH"}</definedName>
    <definedName name="kij_4" localSheetId="5" hidden="1">{#N/A,#N/A,FALSE,"MARCH"}</definedName>
    <definedName name="kij_4" hidden="1">{#N/A,#N/A,FALSE,"MARCH"}</definedName>
    <definedName name="kij_5" localSheetId="3" hidden="1">{#N/A,#N/A,FALSE,"MARCH"}</definedName>
    <definedName name="kij_5" localSheetId="5" hidden="1">{#N/A,#N/A,FALSE,"MARCH"}</definedName>
    <definedName name="kij_5" hidden="1">{#N/A,#N/A,FALSE,"MARCH"}</definedName>
    <definedName name="kinaAUD" localSheetId="8">#REF!</definedName>
    <definedName name="kinaAUD" localSheetId="10">#REF!</definedName>
    <definedName name="kinaAUD">#REF!</definedName>
    <definedName name="Kit_Under_Counter_Lam">'[57]ACAD Finishes'!$D$136</definedName>
    <definedName name="KitchenEquipment" localSheetId="5">'[79]Ra  stair'!#REF!</definedName>
    <definedName name="KitchenEquipment">'[79]Ra  stair'!#REF!</definedName>
    <definedName name="kj" localSheetId="8" hidden="1">{#N/A,#N/A,TRUE,"Cover";#N/A,#N/A,TRUE,"Conts";#N/A,#N/A,TRUE,"VOS";#N/A,#N/A,TRUE,"Warrington";#N/A,#N/A,TRUE,"Widnes"}</definedName>
    <definedName name="kj" localSheetId="3" hidden="1">{#N/A,#N/A,TRUE,"Cover";#N/A,#N/A,TRUE,"Conts";#N/A,#N/A,TRUE,"VOS";#N/A,#N/A,TRUE,"Warrington";#N/A,#N/A,TRUE,"Widnes"}</definedName>
    <definedName name="kj" localSheetId="5" hidden="1">{#N/A,#N/A,TRUE,"Cover";#N/A,#N/A,TRUE,"Conts";#N/A,#N/A,TRUE,"VOS";#N/A,#N/A,TRUE,"Warrington";#N/A,#N/A,TRUE,"Widnes"}</definedName>
    <definedName name="kj" localSheetId="10" hidden="1">{#N/A,#N/A,TRUE,"Cover";#N/A,#N/A,TRUE,"Conts";#N/A,#N/A,TRUE,"VOS";#N/A,#N/A,TRUE,"Warrington";#N/A,#N/A,TRUE,"Widnes"}</definedName>
    <definedName name="kj" hidden="1">{#N/A,#N/A,TRUE,"Cover";#N/A,#N/A,TRUE,"Conts";#N/A,#N/A,TRUE,"VOS";#N/A,#N/A,TRUE,"Warrington";#N/A,#N/A,TRUE,"Widnes"}</definedName>
    <definedName name="kjhkj" localSheetId="8" hidden="1">{#N/A,#N/A,FALSE,"SumG";#N/A,#N/A,FALSE,"ElecG";#N/A,#N/A,FALSE,"MechG";#N/A,#N/A,FALSE,"GeotG";#N/A,#N/A,FALSE,"PrcsG";#N/A,#N/A,FALSE,"TunnG";#N/A,#N/A,FALSE,"CivlG";#N/A,#N/A,FALSE,"NtwkG";#N/A,#N/A,FALSE,"EstgG";#N/A,#N/A,FALSE,"PEngG"}</definedName>
    <definedName name="kjhkj" localSheetId="3" hidden="1">{#N/A,#N/A,FALSE,"SumG";#N/A,#N/A,FALSE,"ElecG";#N/A,#N/A,FALSE,"MechG";#N/A,#N/A,FALSE,"GeotG";#N/A,#N/A,FALSE,"PrcsG";#N/A,#N/A,FALSE,"TunnG";#N/A,#N/A,FALSE,"CivlG";#N/A,#N/A,FALSE,"NtwkG";#N/A,#N/A,FALSE,"EstgG";#N/A,#N/A,FALSE,"PEngG"}</definedName>
    <definedName name="kjhkj" localSheetId="5" hidden="1">{#N/A,#N/A,FALSE,"SumG";#N/A,#N/A,FALSE,"ElecG";#N/A,#N/A,FALSE,"MechG";#N/A,#N/A,FALSE,"GeotG";#N/A,#N/A,FALSE,"PrcsG";#N/A,#N/A,FALSE,"TunnG";#N/A,#N/A,FALSE,"CivlG";#N/A,#N/A,FALSE,"NtwkG";#N/A,#N/A,FALSE,"EstgG";#N/A,#N/A,FALSE,"PEngG"}</definedName>
    <definedName name="kjhkj" localSheetId="10"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kj_2" localSheetId="3" hidden="1">{#N/A,#N/A,FALSE,"SumG";#N/A,#N/A,FALSE,"ElecG";#N/A,#N/A,FALSE,"MechG";#N/A,#N/A,FALSE,"GeotG";#N/A,#N/A,FALSE,"PrcsG";#N/A,#N/A,FALSE,"TunnG";#N/A,#N/A,FALSE,"CivlG";#N/A,#N/A,FALSE,"NtwkG";#N/A,#N/A,FALSE,"EstgG";#N/A,#N/A,FALSE,"PEngG"}</definedName>
    <definedName name="kjhkj_2" localSheetId="5" hidden="1">{#N/A,#N/A,FALSE,"SumG";#N/A,#N/A,FALSE,"ElecG";#N/A,#N/A,FALSE,"MechG";#N/A,#N/A,FALSE,"GeotG";#N/A,#N/A,FALSE,"PrcsG";#N/A,#N/A,FALSE,"TunnG";#N/A,#N/A,FALSE,"CivlG";#N/A,#N/A,FALSE,"NtwkG";#N/A,#N/A,FALSE,"EstgG";#N/A,#N/A,FALSE,"PEngG"}</definedName>
    <definedName name="kjhkj_2" hidden="1">{#N/A,#N/A,FALSE,"SumG";#N/A,#N/A,FALSE,"ElecG";#N/A,#N/A,FALSE,"MechG";#N/A,#N/A,FALSE,"GeotG";#N/A,#N/A,FALSE,"PrcsG";#N/A,#N/A,FALSE,"TunnG";#N/A,#N/A,FALSE,"CivlG";#N/A,#N/A,FALSE,"NtwkG";#N/A,#N/A,FALSE,"EstgG";#N/A,#N/A,FALSE,"PEngG"}</definedName>
    <definedName name="kjhkj_3" localSheetId="3" hidden="1">{#N/A,#N/A,FALSE,"SumG";#N/A,#N/A,FALSE,"ElecG";#N/A,#N/A,FALSE,"MechG";#N/A,#N/A,FALSE,"GeotG";#N/A,#N/A,FALSE,"PrcsG";#N/A,#N/A,FALSE,"TunnG";#N/A,#N/A,FALSE,"CivlG";#N/A,#N/A,FALSE,"NtwkG";#N/A,#N/A,FALSE,"EstgG";#N/A,#N/A,FALSE,"PEngG"}</definedName>
    <definedName name="kjhkj_3" localSheetId="5" hidden="1">{#N/A,#N/A,FALSE,"SumG";#N/A,#N/A,FALSE,"ElecG";#N/A,#N/A,FALSE,"MechG";#N/A,#N/A,FALSE,"GeotG";#N/A,#N/A,FALSE,"PrcsG";#N/A,#N/A,FALSE,"TunnG";#N/A,#N/A,FALSE,"CivlG";#N/A,#N/A,FALSE,"NtwkG";#N/A,#N/A,FALSE,"EstgG";#N/A,#N/A,FALSE,"PEngG"}</definedName>
    <definedName name="kjhkj_3" hidden="1">{#N/A,#N/A,FALSE,"SumG";#N/A,#N/A,FALSE,"ElecG";#N/A,#N/A,FALSE,"MechG";#N/A,#N/A,FALSE,"GeotG";#N/A,#N/A,FALSE,"PrcsG";#N/A,#N/A,FALSE,"TunnG";#N/A,#N/A,FALSE,"CivlG";#N/A,#N/A,FALSE,"NtwkG";#N/A,#N/A,FALSE,"EstgG";#N/A,#N/A,FALSE,"PEngG"}</definedName>
    <definedName name="kjhkj_4" localSheetId="3" hidden="1">{#N/A,#N/A,FALSE,"SumG";#N/A,#N/A,FALSE,"ElecG";#N/A,#N/A,FALSE,"MechG";#N/A,#N/A,FALSE,"GeotG";#N/A,#N/A,FALSE,"PrcsG";#N/A,#N/A,FALSE,"TunnG";#N/A,#N/A,FALSE,"CivlG";#N/A,#N/A,FALSE,"NtwkG";#N/A,#N/A,FALSE,"EstgG";#N/A,#N/A,FALSE,"PEngG"}</definedName>
    <definedName name="kjhkj_4" localSheetId="5" hidden="1">{#N/A,#N/A,FALSE,"SumG";#N/A,#N/A,FALSE,"ElecG";#N/A,#N/A,FALSE,"MechG";#N/A,#N/A,FALSE,"GeotG";#N/A,#N/A,FALSE,"PrcsG";#N/A,#N/A,FALSE,"TunnG";#N/A,#N/A,FALSE,"CivlG";#N/A,#N/A,FALSE,"NtwkG";#N/A,#N/A,FALSE,"EstgG";#N/A,#N/A,FALSE,"PEngG"}</definedName>
    <definedName name="kjhkj_4" hidden="1">{#N/A,#N/A,FALSE,"SumG";#N/A,#N/A,FALSE,"ElecG";#N/A,#N/A,FALSE,"MechG";#N/A,#N/A,FALSE,"GeotG";#N/A,#N/A,FALSE,"PrcsG";#N/A,#N/A,FALSE,"TunnG";#N/A,#N/A,FALSE,"CivlG";#N/A,#N/A,FALSE,"NtwkG";#N/A,#N/A,FALSE,"EstgG";#N/A,#N/A,FALSE,"PEngG"}</definedName>
    <definedName name="kjhkj_5" localSheetId="3" hidden="1">{#N/A,#N/A,FALSE,"SumG";#N/A,#N/A,FALSE,"ElecG";#N/A,#N/A,FALSE,"MechG";#N/A,#N/A,FALSE,"GeotG";#N/A,#N/A,FALSE,"PrcsG";#N/A,#N/A,FALSE,"TunnG";#N/A,#N/A,FALSE,"CivlG";#N/A,#N/A,FALSE,"NtwkG";#N/A,#N/A,FALSE,"EstgG";#N/A,#N/A,FALSE,"PEngG"}</definedName>
    <definedName name="kjhkj_5" localSheetId="5" hidden="1">{#N/A,#N/A,FALSE,"SumG";#N/A,#N/A,FALSE,"ElecG";#N/A,#N/A,FALSE,"MechG";#N/A,#N/A,FALSE,"GeotG";#N/A,#N/A,FALSE,"PrcsG";#N/A,#N/A,FALSE,"TunnG";#N/A,#N/A,FALSE,"CivlG";#N/A,#N/A,FALSE,"NtwkG";#N/A,#N/A,FALSE,"EstgG";#N/A,#N/A,FALSE,"PEngG"}</definedName>
    <definedName name="kjhkj_5" hidden="1">{#N/A,#N/A,FALSE,"SumG";#N/A,#N/A,FALSE,"ElecG";#N/A,#N/A,FALSE,"MechG";#N/A,#N/A,FALSE,"GeotG";#N/A,#N/A,FALSE,"PrcsG";#N/A,#N/A,FALSE,"TunnG";#N/A,#N/A,FALSE,"CivlG";#N/A,#N/A,FALSE,"NtwkG";#N/A,#N/A,FALSE,"EstgG";#N/A,#N/A,FALSE,"PEngG"}</definedName>
    <definedName name="kjsbadfjhbjkb" localSheetId="5">#REF!</definedName>
    <definedName name="kjsbadfjhbjkb">#REF!</definedName>
    <definedName name="KK" localSheetId="8">#REF!</definedName>
    <definedName name="KK" localSheetId="5">#REF!</definedName>
    <definedName name="KK" localSheetId="10">#REF!</definedName>
    <definedName name="KK">#REF!</definedName>
    <definedName name="kkflex">#REF!</definedName>
    <definedName name="kkjbzxdfhaiuhb">#REF!</definedName>
    <definedName name="KKK">#REF!</definedName>
    <definedName name="KKKKJJJ">#REF!</definedName>
    <definedName name="kkkkkkkkkkkkkk">#REF!</definedName>
    <definedName name="kkl" localSheetId="3" hidden="1">{#N/A,#N/A,FALSE,"Overall Trade &amp; Area";#N/A,#N/A,FALSE,"Overall EPC";#N/A,#N/A,FALSE,"EPC-TTIL";#N/A,#N/A,FALSE,"EPC-1";#N/A,#N/A,FALSE,"EPC-2";#N/A,#N/A,FALSE,"TR"}</definedName>
    <definedName name="kkl" localSheetId="5" hidden="1">{#N/A,#N/A,FALSE,"Overall Trade &amp; Area";#N/A,#N/A,FALSE,"Overall EPC";#N/A,#N/A,FALSE,"EPC-TTIL";#N/A,#N/A,FALSE,"EPC-1";#N/A,#N/A,FALSE,"EPC-2";#N/A,#N/A,FALSE,"TR"}</definedName>
    <definedName name="kkl" hidden="1">{#N/A,#N/A,FALSE,"Overall Trade &amp; Area";#N/A,#N/A,FALSE,"Overall EPC";#N/A,#N/A,FALSE,"EPC-TTIL";#N/A,#N/A,FALSE,"EPC-1";#N/A,#N/A,FALSE,"EPC-2";#N/A,#N/A,FALSE,"TR"}</definedName>
    <definedName name="kklmlk" localSheetId="8" hidden="1">{#N/A,#N/A,TRUE,"Cover";#N/A,#N/A,TRUE,"Conts";#N/A,#N/A,TRUE,"VOS";#N/A,#N/A,TRUE,"Warrington";#N/A,#N/A,TRUE,"Widnes"}</definedName>
    <definedName name="kklmlk" localSheetId="3" hidden="1">{#N/A,#N/A,TRUE,"Cover";#N/A,#N/A,TRUE,"Conts";#N/A,#N/A,TRUE,"VOS";#N/A,#N/A,TRUE,"Warrington";#N/A,#N/A,TRUE,"Widnes"}</definedName>
    <definedName name="kklmlk" localSheetId="5" hidden="1">{#N/A,#N/A,TRUE,"Cover";#N/A,#N/A,TRUE,"Conts";#N/A,#N/A,TRUE,"VOS";#N/A,#N/A,TRUE,"Warrington";#N/A,#N/A,TRUE,"Widnes"}</definedName>
    <definedName name="kklmlk" localSheetId="10" hidden="1">{#N/A,#N/A,TRUE,"Cover";#N/A,#N/A,TRUE,"Conts";#N/A,#N/A,TRUE,"VOS";#N/A,#N/A,TRUE,"Warrington";#N/A,#N/A,TRUE,"Widnes"}</definedName>
    <definedName name="kklmlk" hidden="1">{#N/A,#N/A,TRUE,"Cover";#N/A,#N/A,TRUE,"Conts";#N/A,#N/A,TRUE,"VOS";#N/A,#N/A,TRUE,"Warrington";#N/A,#N/A,TRUE,"Widnes"}</definedName>
    <definedName name="KL" localSheetId="8">#REF!</definedName>
    <definedName name="KL" localSheetId="5">#REF!</definedName>
    <definedName name="KL" localSheetId="10">#REF!</definedName>
    <definedName name="KL">#REF!</definedName>
    <definedName name="KL_C">[193]Sum!$F$1</definedName>
    <definedName name="kl_ME" localSheetId="8">#REF!</definedName>
    <definedName name="kl_ME" localSheetId="5">#REF!</definedName>
    <definedName name="kl_ME" localSheetId="10">#REF!</definedName>
    <definedName name="kl_ME">#REF!</definedName>
    <definedName name="kld" localSheetId="8">#REF!</definedName>
    <definedName name="kld" localSheetId="10">#REF!</definedName>
    <definedName name="kld">#REF!</definedName>
    <definedName name="kloc" localSheetId="8">'[211]CIF COST ITEM'!#REF!</definedName>
    <definedName name="kloc" localSheetId="5">'[211]CIF COST ITEM'!#REF!</definedName>
    <definedName name="kloc" localSheetId="10">'[211]CIF COST ITEM'!#REF!</definedName>
    <definedName name="kloc">'[211]CIF COST ITEM'!#REF!</definedName>
    <definedName name="kloko" localSheetId="5">#REF!</definedName>
    <definedName name="kloko">#REF!</definedName>
    <definedName name="Km" localSheetId="5">#REF!</definedName>
    <definedName name="Km">#REF!</definedName>
    <definedName name="Km___0" localSheetId="5">#REF!</definedName>
    <definedName name="Km___0">#REF!</definedName>
    <definedName name="Km___13">#REF!</definedName>
    <definedName name="Kostengruppe" localSheetId="8">CONCATENATE("KG",#REF!)</definedName>
    <definedName name="Kostengruppe" localSheetId="10">CONCATENATE("KG",#REF!)</definedName>
    <definedName name="Kostengruppe">CONCATENATE("KG",#REF!)</definedName>
    <definedName name="Kostengruppe_5" localSheetId="8">CONCATENATE("KG",#REF!)</definedName>
    <definedName name="Kostengruppe_5" localSheetId="10">CONCATENATE("KG",#REF!)</definedName>
    <definedName name="Kostengruppe_5">CONCATENATE("KG",#REF!)</definedName>
    <definedName name="Kostengruppe_7">NA()</definedName>
    <definedName name="Kota">[57]Flooring!$P$98</definedName>
    <definedName name="kota_skirting">[57]Measurements!$N$590</definedName>
    <definedName name="kp" localSheetId="3" hidden="1">{#N/A,#N/A,TRUE,"Front";#N/A,#N/A,TRUE,"Simple Letter";#N/A,#N/A,TRUE,"Inside";#N/A,#N/A,TRUE,"Contents";#N/A,#N/A,TRUE,"Basis";#N/A,#N/A,TRUE,"Inclusions";#N/A,#N/A,TRUE,"Exclusions";#N/A,#N/A,TRUE,"Areas";#N/A,#N/A,TRUE,"Summary";#N/A,#N/A,TRUE,"Detail"}</definedName>
    <definedName name="kp" localSheetId="5" hidden="1">{#N/A,#N/A,TRUE,"Front";#N/A,#N/A,TRUE,"Simple Letter";#N/A,#N/A,TRUE,"Inside";#N/A,#N/A,TRUE,"Contents";#N/A,#N/A,TRUE,"Basis";#N/A,#N/A,TRUE,"Inclusions";#N/A,#N/A,TRUE,"Exclusions";#N/A,#N/A,TRUE,"Areas";#N/A,#N/A,TRUE,"Summary";#N/A,#N/A,TRUE,"Detail"}</definedName>
    <definedName name="kp" hidden="1">{#N/A,#N/A,TRUE,"Front";#N/A,#N/A,TRUE,"Simple Letter";#N/A,#N/A,TRUE,"Inside";#N/A,#N/A,TRUE,"Contents";#N/A,#N/A,TRUE,"Basis";#N/A,#N/A,TRUE,"Inclusions";#N/A,#N/A,TRUE,"Exclusions";#N/A,#N/A,TRUE,"Areas";#N/A,#N/A,TRUE,"Summary";#N/A,#N/A,TRUE,"Detail"}</definedName>
    <definedName name="kqty" localSheetId="8">#REF!</definedName>
    <definedName name="kqty" localSheetId="10">#REF!</definedName>
    <definedName name="kqty">#REF!</definedName>
    <definedName name="krate" localSheetId="8">#REF!</definedName>
    <definedName name="krate" localSheetId="10">#REF!</definedName>
    <definedName name="krate">#REF!</definedName>
    <definedName name="kryk" localSheetId="8" hidden="1">{#N/A,#N/A,TRUE,"Cover";#N/A,#N/A,TRUE,"Conts";#N/A,#N/A,TRUE,"VOS";#N/A,#N/A,TRUE,"Warrington";#N/A,#N/A,TRUE,"Widnes"}</definedName>
    <definedName name="kryk" localSheetId="3" hidden="1">{#N/A,#N/A,TRUE,"Cover";#N/A,#N/A,TRUE,"Conts";#N/A,#N/A,TRUE,"VOS";#N/A,#N/A,TRUE,"Warrington";#N/A,#N/A,TRUE,"Widnes"}</definedName>
    <definedName name="kryk" localSheetId="5" hidden="1">{#N/A,#N/A,TRUE,"Cover";#N/A,#N/A,TRUE,"Conts";#N/A,#N/A,TRUE,"VOS";#N/A,#N/A,TRUE,"Warrington";#N/A,#N/A,TRUE,"Widnes"}</definedName>
    <definedName name="kryk" localSheetId="10" hidden="1">{#N/A,#N/A,TRUE,"Cover";#N/A,#N/A,TRUE,"Conts";#N/A,#N/A,TRUE,"VOS";#N/A,#N/A,TRUE,"Warrington";#N/A,#N/A,TRUE,"Widnes"}</definedName>
    <definedName name="kryk" hidden="1">{#N/A,#N/A,TRUE,"Cover";#N/A,#N/A,TRUE,"Conts";#N/A,#N/A,TRUE,"VOS";#N/A,#N/A,TRUE,"Warrington";#N/A,#N/A,TRUE,"Widnes"}</definedName>
    <definedName name="kryk_2" localSheetId="3" hidden="1">{#N/A,#N/A,TRUE,"Cover";#N/A,#N/A,TRUE,"Conts";#N/A,#N/A,TRUE,"VOS";#N/A,#N/A,TRUE,"Warrington";#N/A,#N/A,TRUE,"Widnes"}</definedName>
    <definedName name="kryk_2" localSheetId="5" hidden="1">{#N/A,#N/A,TRUE,"Cover";#N/A,#N/A,TRUE,"Conts";#N/A,#N/A,TRUE,"VOS";#N/A,#N/A,TRUE,"Warrington";#N/A,#N/A,TRUE,"Widnes"}</definedName>
    <definedName name="kryk_2" hidden="1">{#N/A,#N/A,TRUE,"Cover";#N/A,#N/A,TRUE,"Conts";#N/A,#N/A,TRUE,"VOS";#N/A,#N/A,TRUE,"Warrington";#N/A,#N/A,TRUE,"Widnes"}</definedName>
    <definedName name="kryk_3" localSheetId="3" hidden="1">{#N/A,#N/A,TRUE,"Cover";#N/A,#N/A,TRUE,"Conts";#N/A,#N/A,TRUE,"VOS";#N/A,#N/A,TRUE,"Warrington";#N/A,#N/A,TRUE,"Widnes"}</definedName>
    <definedName name="kryk_3" localSheetId="5" hidden="1">{#N/A,#N/A,TRUE,"Cover";#N/A,#N/A,TRUE,"Conts";#N/A,#N/A,TRUE,"VOS";#N/A,#N/A,TRUE,"Warrington";#N/A,#N/A,TRUE,"Widnes"}</definedName>
    <definedName name="kryk_3" hidden="1">{#N/A,#N/A,TRUE,"Cover";#N/A,#N/A,TRUE,"Conts";#N/A,#N/A,TRUE,"VOS";#N/A,#N/A,TRUE,"Warrington";#N/A,#N/A,TRUE,"Widnes"}</definedName>
    <definedName name="kryk_4" localSheetId="3" hidden="1">{#N/A,#N/A,TRUE,"Cover";#N/A,#N/A,TRUE,"Conts";#N/A,#N/A,TRUE,"VOS";#N/A,#N/A,TRUE,"Warrington";#N/A,#N/A,TRUE,"Widnes"}</definedName>
    <definedName name="kryk_4" localSheetId="5" hidden="1">{#N/A,#N/A,TRUE,"Cover";#N/A,#N/A,TRUE,"Conts";#N/A,#N/A,TRUE,"VOS";#N/A,#N/A,TRUE,"Warrington";#N/A,#N/A,TRUE,"Widnes"}</definedName>
    <definedName name="kryk_4" hidden="1">{#N/A,#N/A,TRUE,"Cover";#N/A,#N/A,TRUE,"Conts";#N/A,#N/A,TRUE,"VOS";#N/A,#N/A,TRUE,"Warrington";#N/A,#N/A,TRUE,"Widnes"}</definedName>
    <definedName name="kryk_5" localSheetId="3" hidden="1">{#N/A,#N/A,TRUE,"Cover";#N/A,#N/A,TRUE,"Conts";#N/A,#N/A,TRUE,"VOS";#N/A,#N/A,TRUE,"Warrington";#N/A,#N/A,TRUE,"Widnes"}</definedName>
    <definedName name="kryk_5" localSheetId="5" hidden="1">{#N/A,#N/A,TRUE,"Cover";#N/A,#N/A,TRUE,"Conts";#N/A,#N/A,TRUE,"VOS";#N/A,#N/A,TRUE,"Warrington";#N/A,#N/A,TRUE,"Widnes"}</definedName>
    <definedName name="kryk_5" hidden="1">{#N/A,#N/A,TRUE,"Cover";#N/A,#N/A,TRUE,"Conts";#N/A,#N/A,TRUE,"VOS";#N/A,#N/A,TRUE,"Warrington";#N/A,#N/A,TRUE,"Widnes"}</definedName>
    <definedName name="Ks" localSheetId="5">#REF!</definedName>
    <definedName name="Ks">#REF!</definedName>
    <definedName name="Ks___0" localSheetId="5">#REF!</definedName>
    <definedName name="Ks___0">#REF!</definedName>
    <definedName name="Ks___13" localSheetId="5">#REF!</definedName>
    <definedName name="Ks___13">#REF!</definedName>
    <definedName name="ku">[212]Publicbuilding!$Q$109</definedName>
    <definedName name="kulet" localSheetId="5">#REF!</definedName>
    <definedName name="kulet">#REF!</definedName>
    <definedName name="KurFarki" localSheetId="8">#REF!</definedName>
    <definedName name="KurFarki" localSheetId="5">#REF!</definedName>
    <definedName name="KurFarki" localSheetId="10">#REF!</definedName>
    <definedName name="KurFarki">#REF!</definedName>
    <definedName name="kvappd" localSheetId="5">[213]MAT.ATSITE!#REF!</definedName>
    <definedName name="kvappd">[213]MAT.ATSITE!#REF!</definedName>
    <definedName name="KVC" localSheetId="8">#REF!</definedName>
    <definedName name="KVC" localSheetId="5">#REF!</definedName>
    <definedName name="KVC" localSheetId="10">#REF!</definedName>
    <definedName name="KVC">#REF!</definedName>
    <definedName name="kvgappd" localSheetId="5">'[57]Day work'!#REF!</definedName>
    <definedName name="kvgappd">'[57]Day work'!#REF!</definedName>
    <definedName name="kvgappdprosum" localSheetId="5">'[57]Day work'!#REF!</definedName>
    <definedName name="kvgappdprosum">'[57]Day work'!#REF!</definedName>
    <definedName name="kvgdayworks" localSheetId="5">'[57]Day work'!#REF!</definedName>
    <definedName name="kvgdayworks">'[57]Day work'!#REF!</definedName>
    <definedName name="KYSTH" localSheetId="8" hidden="1">{#N/A,#N/A,TRUE,"Cover";#N/A,#N/A,TRUE,"Conts";#N/A,#N/A,TRUE,"VOS";#N/A,#N/A,TRUE,"Warrington";#N/A,#N/A,TRUE,"Widnes"}</definedName>
    <definedName name="KYSTH" localSheetId="3" hidden="1">{#N/A,#N/A,TRUE,"Cover";#N/A,#N/A,TRUE,"Conts";#N/A,#N/A,TRUE,"VOS";#N/A,#N/A,TRUE,"Warrington";#N/A,#N/A,TRUE,"Widnes"}</definedName>
    <definedName name="KYSTH" localSheetId="5" hidden="1">{#N/A,#N/A,TRUE,"Cover";#N/A,#N/A,TRUE,"Conts";#N/A,#N/A,TRUE,"VOS";#N/A,#N/A,TRUE,"Warrington";#N/A,#N/A,TRUE,"Widnes"}</definedName>
    <definedName name="KYSTH" localSheetId="10" hidden="1">{#N/A,#N/A,TRUE,"Cover";#N/A,#N/A,TRUE,"Conts";#N/A,#N/A,TRUE,"VOS";#N/A,#N/A,TRUE,"Warrington";#N/A,#N/A,TRUE,"Widnes"}</definedName>
    <definedName name="KYSTH" hidden="1">{#N/A,#N/A,TRUE,"Cover";#N/A,#N/A,TRUE,"Conts";#N/A,#N/A,TRUE,"VOS";#N/A,#N/A,TRUE,"Warrington";#N/A,#N/A,TRUE,"Widnes"}</definedName>
    <definedName name="KYSTH_2" localSheetId="3" hidden="1">{#N/A,#N/A,TRUE,"Cover";#N/A,#N/A,TRUE,"Conts";#N/A,#N/A,TRUE,"VOS";#N/A,#N/A,TRUE,"Warrington";#N/A,#N/A,TRUE,"Widnes"}</definedName>
    <definedName name="KYSTH_2" localSheetId="5" hidden="1">{#N/A,#N/A,TRUE,"Cover";#N/A,#N/A,TRUE,"Conts";#N/A,#N/A,TRUE,"VOS";#N/A,#N/A,TRUE,"Warrington";#N/A,#N/A,TRUE,"Widnes"}</definedName>
    <definedName name="KYSTH_2" hidden="1">{#N/A,#N/A,TRUE,"Cover";#N/A,#N/A,TRUE,"Conts";#N/A,#N/A,TRUE,"VOS";#N/A,#N/A,TRUE,"Warrington";#N/A,#N/A,TRUE,"Widnes"}</definedName>
    <definedName name="KYSTH_3" localSheetId="3" hidden="1">{#N/A,#N/A,TRUE,"Cover";#N/A,#N/A,TRUE,"Conts";#N/A,#N/A,TRUE,"VOS";#N/A,#N/A,TRUE,"Warrington";#N/A,#N/A,TRUE,"Widnes"}</definedName>
    <definedName name="KYSTH_3" localSheetId="5" hidden="1">{#N/A,#N/A,TRUE,"Cover";#N/A,#N/A,TRUE,"Conts";#N/A,#N/A,TRUE,"VOS";#N/A,#N/A,TRUE,"Warrington";#N/A,#N/A,TRUE,"Widnes"}</definedName>
    <definedName name="KYSTH_3" hidden="1">{#N/A,#N/A,TRUE,"Cover";#N/A,#N/A,TRUE,"Conts";#N/A,#N/A,TRUE,"VOS";#N/A,#N/A,TRUE,"Warrington";#N/A,#N/A,TRUE,"Widnes"}</definedName>
    <definedName name="KYSTH_4" localSheetId="3" hidden="1">{#N/A,#N/A,TRUE,"Cover";#N/A,#N/A,TRUE,"Conts";#N/A,#N/A,TRUE,"VOS";#N/A,#N/A,TRUE,"Warrington";#N/A,#N/A,TRUE,"Widnes"}</definedName>
    <definedName name="KYSTH_4" localSheetId="5" hidden="1">{#N/A,#N/A,TRUE,"Cover";#N/A,#N/A,TRUE,"Conts";#N/A,#N/A,TRUE,"VOS";#N/A,#N/A,TRUE,"Warrington";#N/A,#N/A,TRUE,"Widnes"}</definedName>
    <definedName name="KYSTH_4" hidden="1">{#N/A,#N/A,TRUE,"Cover";#N/A,#N/A,TRUE,"Conts";#N/A,#N/A,TRUE,"VOS";#N/A,#N/A,TRUE,"Warrington";#N/A,#N/A,TRUE,"Widnes"}</definedName>
    <definedName name="KYSTH_5" localSheetId="3" hidden="1">{#N/A,#N/A,TRUE,"Cover";#N/A,#N/A,TRUE,"Conts";#N/A,#N/A,TRUE,"VOS";#N/A,#N/A,TRUE,"Warrington";#N/A,#N/A,TRUE,"Widnes"}</definedName>
    <definedName name="KYSTH_5" localSheetId="5" hidden="1">{#N/A,#N/A,TRUE,"Cover";#N/A,#N/A,TRUE,"Conts";#N/A,#N/A,TRUE,"VOS";#N/A,#N/A,TRUE,"Warrington";#N/A,#N/A,TRUE,"Widnes"}</definedName>
    <definedName name="KYSTH_5" hidden="1">{#N/A,#N/A,TRUE,"Cover";#N/A,#N/A,TRUE,"Conts";#N/A,#N/A,TRUE,"VOS";#N/A,#N/A,TRUE,"Warrington";#N/A,#N/A,TRUE,"Widnes"}</definedName>
    <definedName name="L" localSheetId="8">#REF!</definedName>
    <definedName name="L" localSheetId="5">#REF!</definedName>
    <definedName name="L" localSheetId="10">#REF!</definedName>
    <definedName name="L">#REF!</definedName>
    <definedName name="L_______EARTH_WORKS" localSheetId="8">#REF!</definedName>
    <definedName name="L_______EARTH_WORKS" localSheetId="10">#REF!</definedName>
    <definedName name="L_______EARTH_WORKS">#REF!</definedName>
    <definedName name="L___0">#REF!</definedName>
    <definedName name="l___0___0">"$#REF!.$#REF!$#REF!"</definedName>
    <definedName name="l___0___3">"$#REF!.$#REF!$#REF!"</definedName>
    <definedName name="l___0___4">"$#REF!.$#REF!$#REF!"</definedName>
    <definedName name="L___13" localSheetId="5">#REF!</definedName>
    <definedName name="L___13">#REF!</definedName>
    <definedName name="l___2" localSheetId="5">#REF!</definedName>
    <definedName name="l___2">#REF!</definedName>
    <definedName name="l___2___0">"$#REF!.$#REF!$#REF!"</definedName>
    <definedName name="l___2___3">"$#REF!.$#REF!$#REF!"</definedName>
    <definedName name="l___3" localSheetId="5">#REF!</definedName>
    <definedName name="l___3">#REF!</definedName>
    <definedName name="l___3___0">"$#REF!.$#REF!$#REF!"</definedName>
    <definedName name="l___3___3">"$#REF!.$#REF!$#REF!"</definedName>
    <definedName name="l___3___4">"$#REF!.$#REF!$#REF!"</definedName>
    <definedName name="l___4" localSheetId="5">#REF!</definedName>
    <definedName name="l___4">#REF!</definedName>
    <definedName name="l___4___0">"$#REF!.$#REF!$#REF!"</definedName>
    <definedName name="l___4___3">"$#REF!.$#REF!$#REF!"</definedName>
    <definedName name="l___7">"$#REF!.$#REF!$#REF!"</definedName>
    <definedName name="L_1" localSheetId="5">'[214]SRC-B3U2'!#REF!</definedName>
    <definedName name="L_1">'[214]SRC-B3U2'!#REF!</definedName>
    <definedName name="L_2" localSheetId="5">'[214]SRC-B3U2'!#REF!</definedName>
    <definedName name="L_2">'[214]SRC-B3U2'!#REF!</definedName>
    <definedName name="L_22" localSheetId="5">#REF!</definedName>
    <definedName name="L_22">#REF!</definedName>
    <definedName name="L_3" localSheetId="5">'[214]SRC-B3U2'!#REF!</definedName>
    <definedName name="L_3">'[214]SRC-B3U2'!#REF!</definedName>
    <definedName name="L_Tiling" localSheetId="8">#REF!</definedName>
    <definedName name="L_Tiling" localSheetId="5">#REF!</definedName>
    <definedName name="L_Tiling" localSheetId="10">#REF!</definedName>
    <definedName name="L_Tiling">#REF!</definedName>
    <definedName name="la">'[215]BASIS -DEC 08'!$R$17:$R$18</definedName>
    <definedName name="LAB">[68]Input!$C$21</definedName>
    <definedName name="lABEL">[216]Calendar!$U$42:$AA$47,[216]Calendar!$L$42:$R$47,[216]Calendar!$C$42:$I$47,[216]Calendar!$C$33:$I$38,[216]Calendar!$L$33:$R$38,[216]Calendar!$U$33:$AA$38,[216]Calendar!$U$24:$AA$29,[216]Calendar!$L$24:$R$28,[216]Calendar!$L$29:$R$29,[216]Calendar!$C$24:$I$29,[216]Calendar!$C$15:$I$20,[216]Calendar!$L$15:$R$20,[216]Calendar!$U$15:$AA$20</definedName>
    <definedName name="LABOR" localSheetId="8">#REF!</definedName>
    <definedName name="LABOR" localSheetId="5">#REF!</definedName>
    <definedName name="LABOR" localSheetId="10">#REF!</definedName>
    <definedName name="LABOR">#REF!</definedName>
    <definedName name="LABOR_C" localSheetId="8">'[55]Raw Data'!#REF!</definedName>
    <definedName name="LABOR_C" localSheetId="5">'[55]Raw Data'!#REF!</definedName>
    <definedName name="LABOR_C" localSheetId="10">'[55]Raw Data'!#REF!</definedName>
    <definedName name="LABOR_C">'[55]Raw Data'!#REF!</definedName>
    <definedName name="LABOR1" localSheetId="8">IF(VLOOKUP([33]Option!$G1,'Hardscape Pavers Progress'!TABLE,7)*[33]Option!$Y1=0,0,VLOOKUP([33]Option!$G1,'Hardscape Pavers Progress'!TABLE,7)*[33]Option!$Y1)</definedName>
    <definedName name="LABOR1" localSheetId="3">IF(VLOOKUP([33]Option!$G1,[0]!Table,7)*[33]Option!$Y1=0,0,VLOOKUP([33]Option!$G1,[0]!Table,7)*[33]Option!$Y1)</definedName>
    <definedName name="LABOR1" localSheetId="5">IF(VLOOKUP([33]Option!$G1,[0]!Table,7)*[33]Option!$Y1=0,0,VLOOKUP([33]Option!$G1,[0]!Table,7)*[33]Option!$Y1)</definedName>
    <definedName name="LABOR1" localSheetId="10">IF(VLOOKUP([33]Option!$G1,'Softscape BOQ'!TABLE,7)*[33]Option!$Y1=0,0,VLOOKUP([33]Option!$G1,'Softscape BOQ'!TABLE,7)*[33]Option!$Y1)</definedName>
    <definedName name="LABOR1">IF(VLOOKUP([33]Option!$G1,[0]!Table,7)*[33]Option!$Y1=0,0,VLOOKUP([33]Option!$G1,[0]!Table,7)*[33]Option!$Y1)</definedName>
    <definedName name="labour">[158]labour!$A$4,[158]labour!$A$3,[158]labour!$A$2,[158]labour!$A$1:$H$65536</definedName>
    <definedName name="Labour_area" localSheetId="5">#REF!</definedName>
    <definedName name="Labour_area">#REF!</definedName>
    <definedName name="labourrate">'[47]MASTER_RATE ANALYSIS'!$A$184:$G$345</definedName>
    <definedName name="labourrecon" localSheetId="5">#REF!</definedName>
    <definedName name="labourrecon">#REF!</definedName>
    <definedName name="labrate" localSheetId="5">#REF!</definedName>
    <definedName name="labrate">#REF!</definedName>
    <definedName name="LAbrec" localSheetId="5">#REF!</definedName>
    <definedName name="LAbrec">#REF!</definedName>
    <definedName name="lakh">[215]dBase!$J$12</definedName>
    <definedName name="lala" localSheetId="5">#REF!</definedName>
    <definedName name="lala">#REF!</definedName>
    <definedName name="lamband1" localSheetId="5">[57]Measurements!#REF!</definedName>
    <definedName name="lamband1">[57]Measurements!#REF!</definedName>
    <definedName name="LAMCEIL">[57]Ceilings!$K$100</definedName>
    <definedName name="Lami_1200">[57]Doors!$W$96</definedName>
    <definedName name="LAMP" localSheetId="5">#REF!</definedName>
    <definedName name="LAMP">#REF!</definedName>
    <definedName name="LAMP___0" localSheetId="5">#REF!</definedName>
    <definedName name="LAMP___0">#REF!</definedName>
    <definedName name="LAMP___13" localSheetId="5">#REF!</definedName>
    <definedName name="LAMP___13">#REF!</definedName>
    <definedName name="LamPan">#REF!</definedName>
    <definedName name="lampan1" localSheetId="5">[57]Measurements!#REF!</definedName>
    <definedName name="lampan1">[57]Measurements!#REF!</definedName>
    <definedName name="lampart1" localSheetId="5">[57]Measurements!#REF!</definedName>
    <definedName name="lampart1">[57]Measurements!#REF!</definedName>
    <definedName name="LAND" localSheetId="8">#REF!</definedName>
    <definedName name="LAND" localSheetId="5">#REF!</definedName>
    <definedName name="LAND" localSheetId="10">#REF!</definedName>
    <definedName name="LAND">#REF!</definedName>
    <definedName name="LAND_" localSheetId="5">#REF!</definedName>
    <definedName name="LAND_">#REF!</definedName>
    <definedName name="Land_adv">#REF!</definedName>
    <definedName name="Landscape">#REF!</definedName>
    <definedName name="Landscaping" localSheetId="8">[107]BOQ!$C$414</definedName>
    <definedName name="Landscaping" localSheetId="5">[79]Detail!#REF!</definedName>
    <definedName name="Landscaping" localSheetId="10">[107]BOQ!$C$414</definedName>
    <definedName name="Landscaping">[79]Detail!#REF!</definedName>
    <definedName name="lapa">'[9]CT Thang Mo'!$B$350:$H$350</definedName>
    <definedName name="lapb">'[9]CT Thang Mo'!$B$370:$H$370</definedName>
    <definedName name="lapc">'[9]CT Thang Mo'!$B$390:$H$390</definedName>
    <definedName name="Larsen___Toubro_Limited___ECC_Construction_Division" localSheetId="5">#REF!</definedName>
    <definedName name="Larsen___Toubro_Limited___ECC_Construction_Division">#REF!</definedName>
    <definedName name="LAST" localSheetId="8">#REF!</definedName>
    <definedName name="LAST" localSheetId="10">#REF!</definedName>
    <definedName name="Last">#N/A</definedName>
    <definedName name="Last_Row" localSheetId="3">IF('Irrigation System '!Values_Entered,[0]!Header_Row+'Irrigation System '!Number_of_Payments,[0]!Header_Row)</definedName>
    <definedName name="Last_Row" localSheetId="5">IF('Irrigation System Breakdown'!Values_Entered,[0]!Header_Row+'Irrigation System Breakdown'!Number_of_Payments,[0]!Header_Row)</definedName>
    <definedName name="Last_Row">IF([0]!Values_Entered,[0]!Header_Row+[0]!Number_of_Payments,[0]!Header_Row)</definedName>
    <definedName name="Latest_date_Loan_A_ends">'[87]Financing Assumptions'!$B$80</definedName>
    <definedName name="Laundry" localSheetId="8">#REF!</definedName>
    <definedName name="Laundry" localSheetId="5">#REF!</definedName>
    <definedName name="Laundry" localSheetId="10">#REF!</definedName>
    <definedName name="Laundry">#REF!</definedName>
    <definedName name="lavatory" localSheetId="8">#REF!</definedName>
    <definedName name="lavatory" localSheetId="10">#REF!</definedName>
    <definedName name="lavatory">#REF!</definedName>
    <definedName name="LC" localSheetId="8">10</definedName>
    <definedName name="LC" localSheetId="10">10</definedName>
    <definedName name="Lc">#REF!</definedName>
    <definedName name="Lc___0">#REF!</definedName>
    <definedName name="Lc___13">#REF!</definedName>
    <definedName name="Lcant" localSheetId="8">#REF!</definedName>
    <definedName name="Lcant" localSheetId="10">#REF!</definedName>
    <definedName name="Lcant">#REF!</definedName>
    <definedName name="LCAR100">#REF!</definedName>
    <definedName name="LCC_EXPAT">'[55]Raw Data'!$D$7</definedName>
    <definedName name="LCC_LOCAL">'[55]Raw Data'!$D$8</definedName>
    <definedName name="Lead" localSheetId="5">#REF!</definedName>
    <definedName name="Lead">#REF!</definedName>
    <definedName name="LeanConcrete" localSheetId="8">#REF!</definedName>
    <definedName name="LeanConcrete" localSheetId="5">#REF!</definedName>
    <definedName name="LeanConcrete" localSheetId="10">#REF!</definedName>
    <definedName name="LeanConcrete">#REF!</definedName>
    <definedName name="Lease1">#REF!</definedName>
    <definedName name="leatherbnch">[57]Chair!$I$96</definedName>
    <definedName name="LeaveDays" localSheetId="8">#REF!</definedName>
    <definedName name="LeaveDays" localSheetId="5">#REF!</definedName>
    <definedName name="LeaveDays" localSheetId="10">#REF!</definedName>
    <definedName name="LeaveDays">#REF!</definedName>
    <definedName name="LeaveDays1" localSheetId="8">#REF!</definedName>
    <definedName name="LeaveDays1" localSheetId="10">#REF!</definedName>
    <definedName name="LeaveDays1">#REF!</definedName>
    <definedName name="lee">#REF!</definedName>
    <definedName name="lef" localSheetId="8">#REF!</definedName>
    <definedName name="lef" localSheetId="10">#REF!</definedName>
    <definedName name="lef">#REF!</definedName>
    <definedName name="LEIGH" localSheetId="8">#REF!</definedName>
    <definedName name="LEIGH" localSheetId="10">#REF!</definedName>
    <definedName name="LEIGH">#REF!</definedName>
    <definedName name="Leisure_exit_yield">'[87]rent &amp; value assumptions'!$B$28</definedName>
    <definedName name="lel" localSheetId="8">#REF!</definedName>
    <definedName name="lel" localSheetId="5">#REF!</definedName>
    <definedName name="lel" localSheetId="10">#REF!</definedName>
    <definedName name="lel">#REF!</definedName>
    <definedName name="Len" localSheetId="8">#REF!</definedName>
    <definedName name="Len" localSheetId="10">#REF!</definedName>
    <definedName name="len">#REF!</definedName>
    <definedName name="Length" localSheetId="8">#REF!</definedName>
    <definedName name="Length" localSheetId="10">#REF!</definedName>
    <definedName name="Length">#REF!</definedName>
    <definedName name="Length_of_the_cell__X_direction__m">#REF!</definedName>
    <definedName name="Length_Vertical_Raft">#REF!</definedName>
    <definedName name="length1" localSheetId="8">#REF!</definedName>
    <definedName name="length1" localSheetId="10">#REF!</definedName>
    <definedName name="length1">#REF!</definedName>
    <definedName name="Lest" localSheetId="8">#REF!</definedName>
    <definedName name="Lest" localSheetId="10">#REF!</definedName>
    <definedName name="Lest">#REF!</definedName>
    <definedName name="LET">#REF!</definedName>
    <definedName name="Leva" localSheetId="8">#REF!</definedName>
    <definedName name="Leva" localSheetId="10">#REF!</definedName>
    <definedName name="Leva">#REF!</definedName>
    <definedName name="level" localSheetId="8" hidden="1">{#N/A,#N/A,TRUE,"Cover";#N/A,#N/A,TRUE,"Conts";#N/A,#N/A,TRUE,"VOS";#N/A,#N/A,TRUE,"Warrington";#N/A,#N/A,TRUE,"Widnes"}</definedName>
    <definedName name="level" localSheetId="10" hidden="1">{#N/A,#N/A,TRUE,"Cover";#N/A,#N/A,TRUE,"Conts";#N/A,#N/A,TRUE,"VOS";#N/A,#N/A,TRUE,"Warrington";#N/A,#N/A,TRUE,"Widnes"}</definedName>
    <definedName name="Level">'[165]Per Unit'!$C$4:$C$21</definedName>
    <definedName name="level_1" localSheetId="3" hidden="1">{#N/A,#N/A,TRUE,"Cover";#N/A,#N/A,TRUE,"Conts";#N/A,#N/A,TRUE,"VOS";#N/A,#N/A,TRUE,"Warrington";#N/A,#N/A,TRUE,"Widnes"}</definedName>
    <definedName name="level_1" localSheetId="5" hidden="1">{#N/A,#N/A,TRUE,"Cover";#N/A,#N/A,TRUE,"Conts";#N/A,#N/A,TRUE,"VOS";#N/A,#N/A,TRUE,"Warrington";#N/A,#N/A,TRUE,"Widnes"}</definedName>
    <definedName name="level_1" hidden="1">{#N/A,#N/A,TRUE,"Cover";#N/A,#N/A,TRUE,"Conts";#N/A,#N/A,TRUE,"VOS";#N/A,#N/A,TRUE,"Warrington";#N/A,#N/A,TRUE,"Widnes"}</definedName>
    <definedName name="level_2" localSheetId="3" hidden="1">{#N/A,#N/A,TRUE,"Cover";#N/A,#N/A,TRUE,"Conts";#N/A,#N/A,TRUE,"VOS";#N/A,#N/A,TRUE,"Warrington";#N/A,#N/A,TRUE,"Widnes"}</definedName>
    <definedName name="level_2" localSheetId="5" hidden="1">{#N/A,#N/A,TRUE,"Cover";#N/A,#N/A,TRUE,"Conts";#N/A,#N/A,TRUE,"VOS";#N/A,#N/A,TRUE,"Warrington";#N/A,#N/A,TRUE,"Widnes"}</definedName>
    <definedName name="level_2" hidden="1">{#N/A,#N/A,TRUE,"Cover";#N/A,#N/A,TRUE,"Conts";#N/A,#N/A,TRUE,"VOS";#N/A,#N/A,TRUE,"Warrington";#N/A,#N/A,TRUE,"Widnes"}</definedName>
    <definedName name="level_3" localSheetId="3" hidden="1">{#N/A,#N/A,TRUE,"Cover";#N/A,#N/A,TRUE,"Conts";#N/A,#N/A,TRUE,"VOS";#N/A,#N/A,TRUE,"Warrington";#N/A,#N/A,TRUE,"Widnes"}</definedName>
    <definedName name="level_3" localSheetId="5" hidden="1">{#N/A,#N/A,TRUE,"Cover";#N/A,#N/A,TRUE,"Conts";#N/A,#N/A,TRUE,"VOS";#N/A,#N/A,TRUE,"Warrington";#N/A,#N/A,TRUE,"Widnes"}</definedName>
    <definedName name="level_3" hidden="1">{#N/A,#N/A,TRUE,"Cover";#N/A,#N/A,TRUE,"Conts";#N/A,#N/A,TRUE,"VOS";#N/A,#N/A,TRUE,"Warrington";#N/A,#N/A,TRUE,"Widnes"}</definedName>
    <definedName name="level_4" localSheetId="3" hidden="1">{#N/A,#N/A,TRUE,"Cover";#N/A,#N/A,TRUE,"Conts";#N/A,#N/A,TRUE,"VOS";#N/A,#N/A,TRUE,"Warrington";#N/A,#N/A,TRUE,"Widnes"}</definedName>
    <definedName name="level_4" localSheetId="5" hidden="1">{#N/A,#N/A,TRUE,"Cover";#N/A,#N/A,TRUE,"Conts";#N/A,#N/A,TRUE,"VOS";#N/A,#N/A,TRUE,"Warrington";#N/A,#N/A,TRUE,"Widnes"}</definedName>
    <definedName name="level_4" hidden="1">{#N/A,#N/A,TRUE,"Cover";#N/A,#N/A,TRUE,"Conts";#N/A,#N/A,TRUE,"VOS";#N/A,#N/A,TRUE,"Warrington";#N/A,#N/A,TRUE,"Widnes"}</definedName>
    <definedName name="level_5" localSheetId="3" hidden="1">{#N/A,#N/A,TRUE,"Cover";#N/A,#N/A,TRUE,"Conts";#N/A,#N/A,TRUE,"VOS";#N/A,#N/A,TRUE,"Warrington";#N/A,#N/A,TRUE,"Widnes"}</definedName>
    <definedName name="level_5" localSheetId="5" hidden="1">{#N/A,#N/A,TRUE,"Cover";#N/A,#N/A,TRUE,"Conts";#N/A,#N/A,TRUE,"VOS";#N/A,#N/A,TRUE,"Warrington";#N/A,#N/A,TRUE,"Widnes"}</definedName>
    <definedName name="level_5" hidden="1">{#N/A,#N/A,TRUE,"Cover";#N/A,#N/A,TRUE,"Conts";#N/A,#N/A,TRUE,"VOS";#N/A,#N/A,TRUE,"Warrington";#N/A,#N/A,TRUE,"Widnes"}</definedName>
    <definedName name="Level1">[217]BulkCheckLibrary!$B$5:$B$13</definedName>
    <definedName name="Level2" localSheetId="8">#REF!</definedName>
    <definedName name="Level2" localSheetId="5">#REF!</definedName>
    <definedName name="Level2" localSheetId="10">#REF!</definedName>
    <definedName name="Level2">#REF!</definedName>
    <definedName name="level3" localSheetId="8" hidden="1">{#N/A,#N/A,TRUE,"Cover";#N/A,#N/A,TRUE,"Conts";#N/A,#N/A,TRUE,"VOS";#N/A,#N/A,TRUE,"Warrington";#N/A,#N/A,TRUE,"Widnes"}</definedName>
    <definedName name="level3" localSheetId="3" hidden="1">{#N/A,#N/A,TRUE,"Cover";#N/A,#N/A,TRUE,"Conts";#N/A,#N/A,TRUE,"VOS";#N/A,#N/A,TRUE,"Warrington";#N/A,#N/A,TRUE,"Widnes"}</definedName>
    <definedName name="level3" localSheetId="5" hidden="1">{#N/A,#N/A,TRUE,"Cover";#N/A,#N/A,TRUE,"Conts";#N/A,#N/A,TRUE,"VOS";#N/A,#N/A,TRUE,"Warrington";#N/A,#N/A,TRUE,"Widnes"}</definedName>
    <definedName name="level3" localSheetId="10" hidden="1">{#N/A,#N/A,TRUE,"Cover";#N/A,#N/A,TRUE,"Conts";#N/A,#N/A,TRUE,"VOS";#N/A,#N/A,TRUE,"Warrington";#N/A,#N/A,TRUE,"Widnes"}</definedName>
    <definedName name="level3" hidden="1">{#N/A,#N/A,TRUE,"Cover";#N/A,#N/A,TRUE,"Conts";#N/A,#N/A,TRUE,"VOS";#N/A,#N/A,TRUE,"Warrington";#N/A,#N/A,TRUE,"Widnes"}</definedName>
    <definedName name="level3_1" localSheetId="3" hidden="1">{#N/A,#N/A,TRUE,"Cover";#N/A,#N/A,TRUE,"Conts";#N/A,#N/A,TRUE,"VOS";#N/A,#N/A,TRUE,"Warrington";#N/A,#N/A,TRUE,"Widnes"}</definedName>
    <definedName name="level3_1" localSheetId="5" hidden="1">{#N/A,#N/A,TRUE,"Cover";#N/A,#N/A,TRUE,"Conts";#N/A,#N/A,TRUE,"VOS";#N/A,#N/A,TRUE,"Warrington";#N/A,#N/A,TRUE,"Widnes"}</definedName>
    <definedName name="level3_1" hidden="1">{#N/A,#N/A,TRUE,"Cover";#N/A,#N/A,TRUE,"Conts";#N/A,#N/A,TRUE,"VOS";#N/A,#N/A,TRUE,"Warrington";#N/A,#N/A,TRUE,"Widnes"}</definedName>
    <definedName name="level3_2" localSheetId="3" hidden="1">{#N/A,#N/A,TRUE,"Cover";#N/A,#N/A,TRUE,"Conts";#N/A,#N/A,TRUE,"VOS";#N/A,#N/A,TRUE,"Warrington";#N/A,#N/A,TRUE,"Widnes"}</definedName>
    <definedName name="level3_2" localSheetId="5" hidden="1">{#N/A,#N/A,TRUE,"Cover";#N/A,#N/A,TRUE,"Conts";#N/A,#N/A,TRUE,"VOS";#N/A,#N/A,TRUE,"Warrington";#N/A,#N/A,TRUE,"Widnes"}</definedName>
    <definedName name="level3_2" hidden="1">{#N/A,#N/A,TRUE,"Cover";#N/A,#N/A,TRUE,"Conts";#N/A,#N/A,TRUE,"VOS";#N/A,#N/A,TRUE,"Warrington";#N/A,#N/A,TRUE,"Widnes"}</definedName>
    <definedName name="level3_3" localSheetId="3" hidden="1">{#N/A,#N/A,TRUE,"Cover";#N/A,#N/A,TRUE,"Conts";#N/A,#N/A,TRUE,"VOS";#N/A,#N/A,TRUE,"Warrington";#N/A,#N/A,TRUE,"Widnes"}</definedName>
    <definedName name="level3_3" localSheetId="5" hidden="1">{#N/A,#N/A,TRUE,"Cover";#N/A,#N/A,TRUE,"Conts";#N/A,#N/A,TRUE,"VOS";#N/A,#N/A,TRUE,"Warrington";#N/A,#N/A,TRUE,"Widnes"}</definedName>
    <definedName name="level3_3" hidden="1">{#N/A,#N/A,TRUE,"Cover";#N/A,#N/A,TRUE,"Conts";#N/A,#N/A,TRUE,"VOS";#N/A,#N/A,TRUE,"Warrington";#N/A,#N/A,TRUE,"Widnes"}</definedName>
    <definedName name="level3_4" localSheetId="3" hidden="1">{#N/A,#N/A,TRUE,"Cover";#N/A,#N/A,TRUE,"Conts";#N/A,#N/A,TRUE,"VOS";#N/A,#N/A,TRUE,"Warrington";#N/A,#N/A,TRUE,"Widnes"}</definedName>
    <definedName name="level3_4" localSheetId="5" hidden="1">{#N/A,#N/A,TRUE,"Cover";#N/A,#N/A,TRUE,"Conts";#N/A,#N/A,TRUE,"VOS";#N/A,#N/A,TRUE,"Warrington";#N/A,#N/A,TRUE,"Widnes"}</definedName>
    <definedName name="level3_4" hidden="1">{#N/A,#N/A,TRUE,"Cover";#N/A,#N/A,TRUE,"Conts";#N/A,#N/A,TRUE,"VOS";#N/A,#N/A,TRUE,"Warrington";#N/A,#N/A,TRUE,"Widnes"}</definedName>
    <definedName name="level3_5" localSheetId="3" hidden="1">{#N/A,#N/A,TRUE,"Cover";#N/A,#N/A,TRUE,"Conts";#N/A,#N/A,TRUE,"VOS";#N/A,#N/A,TRUE,"Warrington";#N/A,#N/A,TRUE,"Widnes"}</definedName>
    <definedName name="level3_5" localSheetId="5" hidden="1">{#N/A,#N/A,TRUE,"Cover";#N/A,#N/A,TRUE,"Conts";#N/A,#N/A,TRUE,"VOS";#N/A,#N/A,TRUE,"Warrington";#N/A,#N/A,TRUE,"Widnes"}</definedName>
    <definedName name="level3_5" hidden="1">{#N/A,#N/A,TRUE,"Cover";#N/A,#N/A,TRUE,"Conts";#N/A,#N/A,TRUE,"VOS";#N/A,#N/A,TRUE,"Warrington";#N/A,#N/A,TRUE,"Widnes"}</definedName>
    <definedName name="Levels" localSheetId="5">#REF!</definedName>
    <definedName name="Levels">#REF!</definedName>
    <definedName name="levi">#N/A</definedName>
    <definedName name="levi2">#N/A</definedName>
    <definedName name="Lf" localSheetId="8">#REF!</definedName>
    <definedName name="Lf" localSheetId="5">#REF!</definedName>
    <definedName name="Lf" localSheetId="10">#REF!</definedName>
    <definedName name="Lf">#REF!</definedName>
    <definedName name="lgoguliu" localSheetId="8" hidden="1">{#N/A,#N/A,TRUE,"Cover";#N/A,#N/A,TRUE,"Conts";#N/A,#N/A,TRUE,"VOS";#N/A,#N/A,TRUE,"Warrington";#N/A,#N/A,TRUE,"Widnes"}</definedName>
    <definedName name="lgoguliu" localSheetId="3" hidden="1">{#N/A,#N/A,TRUE,"Cover";#N/A,#N/A,TRUE,"Conts";#N/A,#N/A,TRUE,"VOS";#N/A,#N/A,TRUE,"Warrington";#N/A,#N/A,TRUE,"Widnes"}</definedName>
    <definedName name="lgoguliu" localSheetId="5" hidden="1">{#N/A,#N/A,TRUE,"Cover";#N/A,#N/A,TRUE,"Conts";#N/A,#N/A,TRUE,"VOS";#N/A,#N/A,TRUE,"Warrington";#N/A,#N/A,TRUE,"Widnes"}</definedName>
    <definedName name="lgoguliu" localSheetId="10" hidden="1">{#N/A,#N/A,TRUE,"Cover";#N/A,#N/A,TRUE,"Conts";#N/A,#N/A,TRUE,"VOS";#N/A,#N/A,TRUE,"Warrington";#N/A,#N/A,TRUE,"Widnes"}</definedName>
    <definedName name="lgoguliu" hidden="1">{#N/A,#N/A,TRUE,"Cover";#N/A,#N/A,TRUE,"Conts";#N/A,#N/A,TRUE,"VOS";#N/A,#N/A,TRUE,"Warrington";#N/A,#N/A,TRUE,"Widnes"}</definedName>
    <definedName name="lgoguliu_2" localSheetId="3" hidden="1">{#N/A,#N/A,TRUE,"Cover";#N/A,#N/A,TRUE,"Conts";#N/A,#N/A,TRUE,"VOS";#N/A,#N/A,TRUE,"Warrington";#N/A,#N/A,TRUE,"Widnes"}</definedName>
    <definedName name="lgoguliu_2" localSheetId="5" hidden="1">{#N/A,#N/A,TRUE,"Cover";#N/A,#N/A,TRUE,"Conts";#N/A,#N/A,TRUE,"VOS";#N/A,#N/A,TRUE,"Warrington";#N/A,#N/A,TRUE,"Widnes"}</definedName>
    <definedName name="lgoguliu_2" hidden="1">{#N/A,#N/A,TRUE,"Cover";#N/A,#N/A,TRUE,"Conts";#N/A,#N/A,TRUE,"VOS";#N/A,#N/A,TRUE,"Warrington";#N/A,#N/A,TRUE,"Widnes"}</definedName>
    <definedName name="lgoguliu_3" localSheetId="3" hidden="1">{#N/A,#N/A,TRUE,"Cover";#N/A,#N/A,TRUE,"Conts";#N/A,#N/A,TRUE,"VOS";#N/A,#N/A,TRUE,"Warrington";#N/A,#N/A,TRUE,"Widnes"}</definedName>
    <definedName name="lgoguliu_3" localSheetId="5" hidden="1">{#N/A,#N/A,TRUE,"Cover";#N/A,#N/A,TRUE,"Conts";#N/A,#N/A,TRUE,"VOS";#N/A,#N/A,TRUE,"Warrington";#N/A,#N/A,TRUE,"Widnes"}</definedName>
    <definedName name="lgoguliu_3" hidden="1">{#N/A,#N/A,TRUE,"Cover";#N/A,#N/A,TRUE,"Conts";#N/A,#N/A,TRUE,"VOS";#N/A,#N/A,TRUE,"Warrington";#N/A,#N/A,TRUE,"Widnes"}</definedName>
    <definedName name="lgoguliu_4" localSheetId="3" hidden="1">{#N/A,#N/A,TRUE,"Cover";#N/A,#N/A,TRUE,"Conts";#N/A,#N/A,TRUE,"VOS";#N/A,#N/A,TRUE,"Warrington";#N/A,#N/A,TRUE,"Widnes"}</definedName>
    <definedName name="lgoguliu_4" localSheetId="5" hidden="1">{#N/A,#N/A,TRUE,"Cover";#N/A,#N/A,TRUE,"Conts";#N/A,#N/A,TRUE,"VOS";#N/A,#N/A,TRUE,"Warrington";#N/A,#N/A,TRUE,"Widnes"}</definedName>
    <definedName name="lgoguliu_4" hidden="1">{#N/A,#N/A,TRUE,"Cover";#N/A,#N/A,TRUE,"Conts";#N/A,#N/A,TRUE,"VOS";#N/A,#N/A,TRUE,"Warrington";#N/A,#N/A,TRUE,"Widnes"}</definedName>
    <definedName name="lgoguliu_5" localSheetId="3" hidden="1">{#N/A,#N/A,TRUE,"Cover";#N/A,#N/A,TRUE,"Conts";#N/A,#N/A,TRUE,"VOS";#N/A,#N/A,TRUE,"Warrington";#N/A,#N/A,TRUE,"Widnes"}</definedName>
    <definedName name="lgoguliu_5" localSheetId="5" hidden="1">{#N/A,#N/A,TRUE,"Cover";#N/A,#N/A,TRUE,"Conts";#N/A,#N/A,TRUE,"VOS";#N/A,#N/A,TRUE,"Warrington";#N/A,#N/A,TRUE,"Widnes"}</definedName>
    <definedName name="lgoguliu_5" hidden="1">{#N/A,#N/A,TRUE,"Cover";#N/A,#N/A,TRUE,"Conts";#N/A,#N/A,TRUE,"VOS";#N/A,#N/A,TRUE,"Warrington";#N/A,#N/A,TRUE,"Widnes"}</definedName>
    <definedName name="lh">'[57]Site Details'!$B$9</definedName>
    <definedName name="lhscbg">[57]Measurements!$I$412</definedName>
    <definedName name="lhscortop">[57]Measurements!$H$412</definedName>
    <definedName name="lhspl">[57]Measurements!$F$412</definedName>
    <definedName name="lhsstoneven">[57]Measurements!$J$412</definedName>
    <definedName name="lhsven1">[57]Measurements!$E$412</definedName>
    <definedName name="Lib" localSheetId="8">#REF!</definedName>
    <definedName name="LIB" localSheetId="5">#REF!</definedName>
    <definedName name="Lib" localSheetId="10">#REF!</definedName>
    <definedName name="LIB">#REF!</definedName>
    <definedName name="LIB_22" localSheetId="5">#REF!</definedName>
    <definedName name="LIB_22">#REF!</definedName>
    <definedName name="library" localSheetId="8">#REF!</definedName>
    <definedName name="library" localSheetId="10">#REF!</definedName>
    <definedName name="library">#REF!</definedName>
    <definedName name="LidStay" localSheetId="5">[57]Measurements!#REF!</definedName>
    <definedName name="LidStay">[57]Measurements!#REF!</definedName>
    <definedName name="lieu">[89]AN!$H$4</definedName>
    <definedName name="LIFT" localSheetId="8">#REF!</definedName>
    <definedName name="lift" localSheetId="5" hidden="1">[40]FitOutConfCentre!#REF!</definedName>
    <definedName name="LIFT" localSheetId="10">#REF!</definedName>
    <definedName name="lift" hidden="1">[40]FitOutConfCentre!#REF!</definedName>
    <definedName name="LIFT__AND__CONVEYOR__INSTALLATIONS" localSheetId="5">#REF!</definedName>
    <definedName name="LIFT__AND__CONVEYOR__INSTALLATIONS">#REF!</definedName>
    <definedName name="LiftArc">[107]BOQ!$C$402</definedName>
    <definedName name="Lifts" localSheetId="8">[107]BOQ!$C$400</definedName>
    <definedName name="lifts" localSheetId="5" hidden="1">'[2]Rate Analysis'!#REF!</definedName>
    <definedName name="Lifts" localSheetId="10">[107]BOQ!$C$400</definedName>
    <definedName name="lifts" hidden="1">'[2]Rate Analysis'!#REF!</definedName>
    <definedName name="LIGHTING" localSheetId="8">#REF!</definedName>
    <definedName name="LIGHTING" localSheetId="5">#REF!</definedName>
    <definedName name="LIGHTING" localSheetId="10">#REF!</definedName>
    <definedName name="LIGHTING">#REF!</definedName>
    <definedName name="LIGHTNING_MEAS" localSheetId="8">#REF!</definedName>
    <definedName name="LIGHTNING_MEAS" localSheetId="10">#REF!</definedName>
    <definedName name="LIGHTNING_MEAS">#REF!</definedName>
    <definedName name="Lights" localSheetId="5">'[79]Ra  stair'!#REF!</definedName>
    <definedName name="Lights">'[79]Ra  stair'!#REF!</definedName>
    <definedName name="limcount" hidden="1">1</definedName>
    <definedName name="lina" localSheetId="5" hidden="1">#REF!</definedName>
    <definedName name="lina" hidden="1">#REF!</definedName>
    <definedName name="LINE" localSheetId="8">#REF!</definedName>
    <definedName name="LINE" localSheetId="10">#REF!</definedName>
    <definedName name="LINE">#REF!</definedName>
    <definedName name="LINE1" localSheetId="8">#REF!</definedName>
    <definedName name="LINE1" localSheetId="10">#REF!</definedName>
    <definedName name="LINE1">#REF!</definedName>
    <definedName name="lintol" localSheetId="5">'[57]Site Details'!#REF!</definedName>
    <definedName name="lintol">'[57]Site Details'!#REF!</definedName>
    <definedName name="liop" localSheetId="3" hidden="1">{"'Break down'!$A$4"}</definedName>
    <definedName name="liop" localSheetId="5" hidden="1">{"'Break down'!$A$4"}</definedName>
    <definedName name="liop" hidden="1">{"'Break down'!$A$4"}</definedName>
    <definedName name="LIST" localSheetId="8">#REF!</definedName>
    <definedName name="LIST" localSheetId="10">#REF!</definedName>
    <definedName name="LIST">#REF!</definedName>
    <definedName name="Listt">#REF!</definedName>
    <definedName name="Listt_1">"$#REF!.$#REF!$#REF!"</definedName>
    <definedName name="ljkhg" hidden="1">#REF!</definedName>
    <definedName name="lk" localSheetId="5" hidden="1">[39]FitOutConfCentre!#REF!</definedName>
    <definedName name="lk" hidden="1">[39]FitOutConfCentre!#REF!</definedName>
    <definedName name="lkj" localSheetId="5">#REF!</definedName>
    <definedName name="lkj">#REF!</definedName>
    <definedName name="lkjikjoi" localSheetId="8" hidden="1">{#N/A,#N/A,TRUE,"Cover";#N/A,#N/A,TRUE,"Conts";#N/A,#N/A,TRUE,"VOS";#N/A,#N/A,TRUE,"Warrington";#N/A,#N/A,TRUE,"Widnes"}</definedName>
    <definedName name="lkjikjoi" localSheetId="3" hidden="1">{#N/A,#N/A,TRUE,"Cover";#N/A,#N/A,TRUE,"Conts";#N/A,#N/A,TRUE,"VOS";#N/A,#N/A,TRUE,"Warrington";#N/A,#N/A,TRUE,"Widnes"}</definedName>
    <definedName name="lkjikjoi" localSheetId="5" hidden="1">{#N/A,#N/A,TRUE,"Cover";#N/A,#N/A,TRUE,"Conts";#N/A,#N/A,TRUE,"VOS";#N/A,#N/A,TRUE,"Warrington";#N/A,#N/A,TRUE,"Widnes"}</definedName>
    <definedName name="lkjikjoi" localSheetId="10" hidden="1">{#N/A,#N/A,TRUE,"Cover";#N/A,#N/A,TRUE,"Conts";#N/A,#N/A,TRUE,"VOS";#N/A,#N/A,TRUE,"Warrington";#N/A,#N/A,TRUE,"Widnes"}</definedName>
    <definedName name="lkjikjoi" hidden="1">{#N/A,#N/A,TRUE,"Cover";#N/A,#N/A,TRUE,"Conts";#N/A,#N/A,TRUE,"VOS";#N/A,#N/A,TRUE,"Warrington";#N/A,#N/A,TRUE,"Widnes"}</definedName>
    <definedName name="LKL" localSheetId="8" hidden="1">{#N/A,#N/A,FALSE,"SumG";#N/A,#N/A,FALSE,"ElecG";#N/A,#N/A,FALSE,"MechG";#N/A,#N/A,FALSE,"GeotG";#N/A,#N/A,FALSE,"PrcsG";#N/A,#N/A,FALSE,"TunnG";#N/A,#N/A,FALSE,"CivlG";#N/A,#N/A,FALSE,"NtwkG";#N/A,#N/A,FALSE,"EstgG";#N/A,#N/A,FALSE,"PEngG"}</definedName>
    <definedName name="LKL" localSheetId="3" hidden="1">{#N/A,#N/A,FALSE,"SumG";#N/A,#N/A,FALSE,"ElecG";#N/A,#N/A,FALSE,"MechG";#N/A,#N/A,FALSE,"GeotG";#N/A,#N/A,FALSE,"PrcsG";#N/A,#N/A,FALSE,"TunnG";#N/A,#N/A,FALSE,"CivlG";#N/A,#N/A,FALSE,"NtwkG";#N/A,#N/A,FALSE,"EstgG";#N/A,#N/A,FALSE,"PEngG"}</definedName>
    <definedName name="LKL" localSheetId="5" hidden="1">{#N/A,#N/A,FALSE,"SumG";#N/A,#N/A,FALSE,"ElecG";#N/A,#N/A,FALSE,"MechG";#N/A,#N/A,FALSE,"GeotG";#N/A,#N/A,FALSE,"PrcsG";#N/A,#N/A,FALSE,"TunnG";#N/A,#N/A,FALSE,"CivlG";#N/A,#N/A,FALSE,"NtwkG";#N/A,#N/A,FALSE,"EstgG";#N/A,#N/A,FALSE,"PEngG"}</definedName>
    <definedName name="LKL" localSheetId="10"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KL_2" localSheetId="3" hidden="1">{#N/A,#N/A,FALSE,"SumG";#N/A,#N/A,FALSE,"ElecG";#N/A,#N/A,FALSE,"MechG";#N/A,#N/A,FALSE,"GeotG";#N/A,#N/A,FALSE,"PrcsG";#N/A,#N/A,FALSE,"TunnG";#N/A,#N/A,FALSE,"CivlG";#N/A,#N/A,FALSE,"NtwkG";#N/A,#N/A,FALSE,"EstgG";#N/A,#N/A,FALSE,"PEngG"}</definedName>
    <definedName name="LKL_2" localSheetId="5" hidden="1">{#N/A,#N/A,FALSE,"SumG";#N/A,#N/A,FALSE,"ElecG";#N/A,#N/A,FALSE,"MechG";#N/A,#N/A,FALSE,"GeotG";#N/A,#N/A,FALSE,"PrcsG";#N/A,#N/A,FALSE,"TunnG";#N/A,#N/A,FALSE,"CivlG";#N/A,#N/A,FALSE,"NtwkG";#N/A,#N/A,FALSE,"EstgG";#N/A,#N/A,FALSE,"PEngG"}</definedName>
    <definedName name="LKL_2" hidden="1">{#N/A,#N/A,FALSE,"SumG";#N/A,#N/A,FALSE,"ElecG";#N/A,#N/A,FALSE,"MechG";#N/A,#N/A,FALSE,"GeotG";#N/A,#N/A,FALSE,"PrcsG";#N/A,#N/A,FALSE,"TunnG";#N/A,#N/A,FALSE,"CivlG";#N/A,#N/A,FALSE,"NtwkG";#N/A,#N/A,FALSE,"EstgG";#N/A,#N/A,FALSE,"PEngG"}</definedName>
    <definedName name="LKL_3" localSheetId="3" hidden="1">{#N/A,#N/A,FALSE,"SumG";#N/A,#N/A,FALSE,"ElecG";#N/A,#N/A,FALSE,"MechG";#N/A,#N/A,FALSE,"GeotG";#N/A,#N/A,FALSE,"PrcsG";#N/A,#N/A,FALSE,"TunnG";#N/A,#N/A,FALSE,"CivlG";#N/A,#N/A,FALSE,"NtwkG";#N/A,#N/A,FALSE,"EstgG";#N/A,#N/A,FALSE,"PEngG"}</definedName>
    <definedName name="LKL_3" localSheetId="5" hidden="1">{#N/A,#N/A,FALSE,"SumG";#N/A,#N/A,FALSE,"ElecG";#N/A,#N/A,FALSE,"MechG";#N/A,#N/A,FALSE,"GeotG";#N/A,#N/A,FALSE,"PrcsG";#N/A,#N/A,FALSE,"TunnG";#N/A,#N/A,FALSE,"CivlG";#N/A,#N/A,FALSE,"NtwkG";#N/A,#N/A,FALSE,"EstgG";#N/A,#N/A,FALSE,"PEngG"}</definedName>
    <definedName name="LKL_3" hidden="1">{#N/A,#N/A,FALSE,"SumG";#N/A,#N/A,FALSE,"ElecG";#N/A,#N/A,FALSE,"MechG";#N/A,#N/A,FALSE,"GeotG";#N/A,#N/A,FALSE,"PrcsG";#N/A,#N/A,FALSE,"TunnG";#N/A,#N/A,FALSE,"CivlG";#N/A,#N/A,FALSE,"NtwkG";#N/A,#N/A,FALSE,"EstgG";#N/A,#N/A,FALSE,"PEngG"}</definedName>
    <definedName name="LKL_4" localSheetId="3" hidden="1">{#N/A,#N/A,FALSE,"SumG";#N/A,#N/A,FALSE,"ElecG";#N/A,#N/A,FALSE,"MechG";#N/A,#N/A,FALSE,"GeotG";#N/A,#N/A,FALSE,"PrcsG";#N/A,#N/A,FALSE,"TunnG";#N/A,#N/A,FALSE,"CivlG";#N/A,#N/A,FALSE,"NtwkG";#N/A,#N/A,FALSE,"EstgG";#N/A,#N/A,FALSE,"PEngG"}</definedName>
    <definedName name="LKL_4" localSheetId="5" hidden="1">{#N/A,#N/A,FALSE,"SumG";#N/A,#N/A,FALSE,"ElecG";#N/A,#N/A,FALSE,"MechG";#N/A,#N/A,FALSE,"GeotG";#N/A,#N/A,FALSE,"PrcsG";#N/A,#N/A,FALSE,"TunnG";#N/A,#N/A,FALSE,"CivlG";#N/A,#N/A,FALSE,"NtwkG";#N/A,#N/A,FALSE,"EstgG";#N/A,#N/A,FALSE,"PEngG"}</definedName>
    <definedName name="LKL_4" hidden="1">{#N/A,#N/A,FALSE,"SumG";#N/A,#N/A,FALSE,"ElecG";#N/A,#N/A,FALSE,"MechG";#N/A,#N/A,FALSE,"GeotG";#N/A,#N/A,FALSE,"PrcsG";#N/A,#N/A,FALSE,"TunnG";#N/A,#N/A,FALSE,"CivlG";#N/A,#N/A,FALSE,"NtwkG";#N/A,#N/A,FALSE,"EstgG";#N/A,#N/A,FALSE,"PEngG"}</definedName>
    <definedName name="LKL_5" localSheetId="3" hidden="1">{#N/A,#N/A,FALSE,"SumG";#N/A,#N/A,FALSE,"ElecG";#N/A,#N/A,FALSE,"MechG";#N/A,#N/A,FALSE,"GeotG";#N/A,#N/A,FALSE,"PrcsG";#N/A,#N/A,FALSE,"TunnG";#N/A,#N/A,FALSE,"CivlG";#N/A,#N/A,FALSE,"NtwkG";#N/A,#N/A,FALSE,"EstgG";#N/A,#N/A,FALSE,"PEngG"}</definedName>
    <definedName name="LKL_5" localSheetId="5" hidden="1">{#N/A,#N/A,FALSE,"SumG";#N/A,#N/A,FALSE,"ElecG";#N/A,#N/A,FALSE,"MechG";#N/A,#N/A,FALSE,"GeotG";#N/A,#N/A,FALSE,"PrcsG";#N/A,#N/A,FALSE,"TunnG";#N/A,#N/A,FALSE,"CivlG";#N/A,#N/A,FALSE,"NtwkG";#N/A,#N/A,FALSE,"EstgG";#N/A,#N/A,FALSE,"PEngG"}</definedName>
    <definedName name="LKL_5" hidden="1">{#N/A,#N/A,FALSE,"SumG";#N/A,#N/A,FALSE,"ElecG";#N/A,#N/A,FALSE,"MechG";#N/A,#N/A,FALSE,"GeotG";#N/A,#N/A,FALSE,"PrcsG";#N/A,#N/A,FALSE,"TunnG";#N/A,#N/A,FALSE,"CivlG";#N/A,#N/A,FALSE,"NtwkG";#N/A,#N/A,FALSE,"EstgG";#N/A,#N/A,FALSE,"PEngG"}</definedName>
    <definedName name="LL" localSheetId="8">#REF!</definedName>
    <definedName name="LL" localSheetId="5">#REF!</definedName>
    <definedName name="LL" localSheetId="10">#REF!</definedName>
    <definedName name="LL">#REF!</definedName>
    <definedName name="LL_22" localSheetId="5">#REF!</definedName>
    <definedName name="LL_22">#REF!</definedName>
    <definedName name="LLA">#REF!</definedName>
    <definedName name="lll" localSheetId="3">DATE(YEAR([0]!Loan_Start),MONTH([0]!Loan_Start)+'Irrigation System '!Payment_Number,DAY([0]!Loan_Start))</definedName>
    <definedName name="lll" localSheetId="5">DATE(YEAR('Irrigation System Breakdown'!Loan_Start),MONTH('Irrigation System Breakdown'!Loan_Start)+'Irrigation System Breakdown'!Payment_Number,DAY('Irrigation System Breakdown'!Loan_Start))</definedName>
    <definedName name="lll">DATE(YEAR([0]!Loan_Start),MONTH([0]!Loan_Start)+Payment_Number,DAY([0]!Loan_Start))</definedName>
    <definedName name="llll" localSheetId="3" hidden="1">{"'Break down'!$A$4"}</definedName>
    <definedName name="llll" localSheetId="5" hidden="1">{"'Break down'!$A$4"}</definedName>
    <definedName name="llll" hidden="1">{"'Break down'!$A$4"}</definedName>
    <definedName name="lllll" localSheetId="8" hidden="1">{#N/A,#N/A,FALSE,"Pricing";#N/A,#N/A,FALSE,"Summary";#N/A,#N/A,FALSE,"CompProd";#N/A,#N/A,FALSE,"CompJobhrs";#N/A,#N/A,FALSE,"Escalation";#N/A,#N/A,FALSE,"Contingency";#N/A,#N/A,FALSE,"GM";#N/A,#N/A,FALSE,"CompWage";#N/A,#N/A,FALSE,"costSum"}</definedName>
    <definedName name="lllll" localSheetId="3" hidden="1">{#N/A,#N/A,FALSE,"Pricing";#N/A,#N/A,FALSE,"Summary";#N/A,#N/A,FALSE,"CompProd";#N/A,#N/A,FALSE,"CompJobhrs";#N/A,#N/A,FALSE,"Escalation";#N/A,#N/A,FALSE,"Contingency";#N/A,#N/A,FALSE,"GM";#N/A,#N/A,FALSE,"CompWage";#N/A,#N/A,FALSE,"costSum"}</definedName>
    <definedName name="lllll" localSheetId="5" hidden="1">{#N/A,#N/A,FALSE,"Pricing";#N/A,#N/A,FALSE,"Summary";#N/A,#N/A,FALSE,"CompProd";#N/A,#N/A,FALSE,"CompJobhrs";#N/A,#N/A,FALSE,"Escalation";#N/A,#N/A,FALSE,"Contingency";#N/A,#N/A,FALSE,"GM";#N/A,#N/A,FALSE,"CompWage";#N/A,#N/A,FALSE,"costSum"}</definedName>
    <definedName name="lllll" localSheetId="10"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lllllllllllll" localSheetId="5">#REF!</definedName>
    <definedName name="llllllllllllll">#REF!</definedName>
    <definedName name="LM_" localSheetId="5">[1]PRL!#REF!</definedName>
    <definedName name="LM_">[1]PRL!#REF!</definedName>
    <definedName name="lmk" localSheetId="5">#REF!</definedName>
    <definedName name="lmk">#REF!</definedName>
    <definedName name="Lng_1a" localSheetId="8">#REF!</definedName>
    <definedName name="Lng_1a" localSheetId="5">#REF!</definedName>
    <definedName name="Lng_1a" localSheetId="10">#REF!</definedName>
    <definedName name="Lng_1a">#REF!</definedName>
    <definedName name="lng_1b" localSheetId="8">#REF!</definedName>
    <definedName name="lng_1b" localSheetId="10">#REF!</definedName>
    <definedName name="lng_1b">#REF!</definedName>
    <definedName name="lng_2a" localSheetId="8">#REF!</definedName>
    <definedName name="lng_2a" localSheetId="10">#REF!</definedName>
    <definedName name="lng_2a">#REF!</definedName>
    <definedName name="lng_2b" localSheetId="8">#REF!</definedName>
    <definedName name="lng_2b" localSheetId="10">#REF!</definedName>
    <definedName name="lng_2b">#REF!</definedName>
    <definedName name="loan_a_ends">'[87]Financing Assumptions'!$B$88</definedName>
    <definedName name="Loan_A_extension_end">'[87]Financing Assumptions'!$B$84</definedName>
    <definedName name="Loan_A_margins" localSheetId="8">[97]Assumptions!#REF!</definedName>
    <definedName name="Loan_A_margins" localSheetId="5">[96]Assumptions!#REF!</definedName>
    <definedName name="Loan_A_margins" localSheetId="10">[97]Assumptions!#REF!</definedName>
    <definedName name="Loan_A_margins">[96]Assumptions!#REF!</definedName>
    <definedName name="Loan_Amount" localSheetId="5">#REF!</definedName>
    <definedName name="Loan_Amount">#REF!</definedName>
    <definedName name="loan_b_available">'[87]Financing Assumptions'!$B$79</definedName>
    <definedName name="loan_b_interest">'[87]Loan B interest'!$A$12:$FR$17</definedName>
    <definedName name="loan_b_loan_to_value">'[87]Financing Assumptions'!$B$124</definedName>
    <definedName name="Loan_B_minimum_interest_cover">'[87]Financing Assumptions'!$B$127</definedName>
    <definedName name="Loan_committed_date">'[87]Financing Assumptions'!$B$76</definedName>
    <definedName name="Loan_covenant_tests">'[87]Loan covenant tests'!$A$12:$FR$26</definedName>
    <definedName name="Loan_cps_satisfied">'[87]Financing Assumptions'!$B$77</definedName>
    <definedName name="Loan_facility">'[87]Financing Assumptions'!$B$74</definedName>
    <definedName name="Loan_Not_Paid">#N/A</definedName>
    <definedName name="Loan_Start" localSheetId="5">#REF!</definedName>
    <definedName name="Loan_Start">#REF!</definedName>
    <definedName name="Loan_Years" localSheetId="5">#REF!</definedName>
    <definedName name="Loan_Years">#REF!</definedName>
    <definedName name="loans_adv" localSheetId="5">#REF!</definedName>
    <definedName name="loans_adv">#REF!</definedName>
    <definedName name="Lobby">#REF!</definedName>
    <definedName name="LOBEEP">#REF!</definedName>
    <definedName name="Loc" localSheetId="8">#REF!</definedName>
    <definedName name="Loc" localSheetId="10">#REF!</definedName>
    <definedName name="Loc">#REF!</definedName>
    <definedName name="LOCAL_STAFF">'[202]RES-PLANNING'!$A$452:$D$478</definedName>
    <definedName name="LOCAL_STAFF_ENTRY">'[202]INPUT SHEET'!$B$437:$B$461</definedName>
    <definedName name="Location" localSheetId="8">#REF!</definedName>
    <definedName name="Location" localSheetId="10">#REF!</definedName>
    <definedName name="Location">#N/A</definedName>
    <definedName name="Location___0">#N/A</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FactorGoroka" localSheetId="8">#REF!</definedName>
    <definedName name="LocFactorGoroka" localSheetId="5">#REF!</definedName>
    <definedName name="LocFactorGoroka" localSheetId="10">#REF!</definedName>
    <definedName name="LocFactorGoroka">#REF!</definedName>
    <definedName name="LocFactorHagen" localSheetId="8">#REF!</definedName>
    <definedName name="LocFactorHagen" localSheetId="10">#REF!</definedName>
    <definedName name="LocFactorHagen">#REF!</definedName>
    <definedName name="LocFactorKokopo" localSheetId="8">#REF!</definedName>
    <definedName name="LocFactorKokopo" localSheetId="10">#REF!</definedName>
    <definedName name="LocFactorKokopo">#REF!</definedName>
    <definedName name="LocFactorLae" localSheetId="8">#REF!</definedName>
    <definedName name="LocFactorLae" localSheetId="10">#REF!</definedName>
    <definedName name="LocFactorLae">#REF!</definedName>
    <definedName name="LocFactorMadang" localSheetId="8">#REF!</definedName>
    <definedName name="LocFactorMadang" localSheetId="10">#REF!</definedName>
    <definedName name="LocFactorMadang">#REF!</definedName>
    <definedName name="loh">#REF!</definedName>
    <definedName name="london" localSheetId="8">'[55]Raw Data'!#REF!</definedName>
    <definedName name="london" localSheetId="10">'[55]Raw Data'!#REF!</definedName>
    <definedName name="london">'[55]Raw Data'!#REF!</definedName>
    <definedName name="look" localSheetId="5">#REF!</definedName>
    <definedName name="look">#REF!</definedName>
    <definedName name="LookPump" localSheetId="8">IF(VLOOKUP(#REF!,'Hardscape Pavers Progress'!LookupPump,2)="HELP","HELP",VLOOKUP(#REF!,'Hardscape Pavers Progress'!LookupPump,2))</definedName>
    <definedName name="LookPump" localSheetId="5">IF(VLOOKUP(#REF!,[157]!LookupPump,2)="HELP","HELP",VLOOKUP(#REF!,[157]!LookupPump,2))</definedName>
    <definedName name="LookPump" localSheetId="10">IF(VLOOKUP(#REF!,'Softscape BOQ'!LookupPump,2)="HELP","HELP",VLOOKUP(#REF!,'Softscape BOQ'!LookupPump,2))</definedName>
    <definedName name="LookPump">IF(VLOOKUP(#REF!,[157]!LookupPump,2)="HELP","HELP",VLOOKUP(#REF!,[157]!LookupPump,2))</definedName>
    <definedName name="LookPump1" localSheetId="8">IF(VLOOKUP([33]Option!$O1,'Hardscape Pavers Progress'!LookupPump,2)="HELP","HELP",VLOOKUP([33]Option!$O1,'Hardscape Pavers Progress'!LookupPump,2))</definedName>
    <definedName name="LookPump1" localSheetId="3">IF(VLOOKUP([33]Option!$O1,[0]!LookupPump,2)="HELP","HELP",VLOOKUP([33]Option!$O1,[0]!LookupPump,2))</definedName>
    <definedName name="LookPump1" localSheetId="5">IF(VLOOKUP([33]Option!$O1,'Irrigation System Breakdown'!LookupPump,2)="HELP","HELP",VLOOKUP([33]Option!$O1,'Irrigation System Breakdown'!LookupPump,2))</definedName>
    <definedName name="LookPump1" localSheetId="10">IF(VLOOKUP([33]Option!$O1,'Softscape BOQ'!LookupPump,2)="HELP","HELP",VLOOKUP([33]Option!$O1,'Softscape BOQ'!LookupPump,2))</definedName>
    <definedName name="LookPump1">IF(VLOOKUP([33]Option!$O1,[0]!LookupPump,2)="HELP","HELP",VLOOKUP([33]Option!$O1,[0]!LookupPump,2))</definedName>
    <definedName name="LookupPump" localSheetId="8">#REF!</definedName>
    <definedName name="LookupPump" localSheetId="5">#REF!</definedName>
    <definedName name="LookupPump" localSheetId="10">#REF!</definedName>
    <definedName name="LookupPump">#REF!</definedName>
    <definedName name="LOP">#N/A</definedName>
    <definedName name="LOUIE" localSheetId="5">#REF!</definedName>
    <definedName name="LOUIE">#REF!</definedName>
    <definedName name="loung1" localSheetId="5">[57]Measurements!#REF!</definedName>
    <definedName name="loung1">[57]Measurements!#REF!</definedName>
    <definedName name="LOUNGE">[57]Chair!$H$96</definedName>
    <definedName name="Low_current">'[72]Bill No 9-Low Cu'!$L$252</definedName>
    <definedName name="LowC_p">'[72]Bill No 9-Low Cu'!$J$252</definedName>
    <definedName name="lp" localSheetId="8">#REF!</definedName>
    <definedName name="lp" localSheetId="5">#REF!</definedName>
    <definedName name="lp" localSheetId="10">#REF!</definedName>
    <definedName name="lp">#REF!</definedName>
    <definedName name="LPG_TerraceA_GrandSum" localSheetId="5">#REF!</definedName>
    <definedName name="LPG_TerraceA_GrandSum">#REF!</definedName>
    <definedName name="LPG_TerraceB_GrandSum">#REF!</definedName>
    <definedName name="LPG_VillaA_GrandSum">#REF!</definedName>
    <definedName name="LPG_VillaB_GrandSum">#REF!</definedName>
    <definedName name="Lr">#REF!</definedName>
    <definedName name="Lr___0">#REF!</definedName>
    <definedName name="Lr___13">#REF!</definedName>
    <definedName name="ls">#REF!</definedName>
    <definedName name="LS_" localSheetId="5">[1]PRL!#REF!</definedName>
    <definedName name="LS_">[1]PRL!#REF!</definedName>
    <definedName name="LSD_4100" localSheetId="5">#REF!</definedName>
    <definedName name="LSD_4100">#REF!</definedName>
    <definedName name="lsec" localSheetId="8">#REF!</definedName>
    <definedName name="lsec" localSheetId="5">#REF!</definedName>
    <definedName name="lsec" localSheetId="10">#REF!</definedName>
    <definedName name="lsec">#REF!</definedName>
    <definedName name="Lsec1" localSheetId="8">#REF!</definedName>
    <definedName name="Lsec1" localSheetId="10">#REF!</definedName>
    <definedName name="Lsec1">#REF!</definedName>
    <definedName name="Lsec2" localSheetId="8">#REF!</definedName>
    <definedName name="Lsec2" localSheetId="10">#REF!</definedName>
    <definedName name="Lsec2">#REF!</definedName>
    <definedName name="Lsec3" localSheetId="8">#REF!</definedName>
    <definedName name="Lsec3" localSheetId="10">#REF!</definedName>
    <definedName name="Lsec3">#REF!</definedName>
    <definedName name="Lsec4" localSheetId="8">#REF!</definedName>
    <definedName name="Lsec4" localSheetId="10">#REF!</definedName>
    <definedName name="Lsec4">#REF!</definedName>
    <definedName name="Lsec5" localSheetId="8">#REF!</definedName>
    <definedName name="Lsec5" localSheetId="10">#REF!</definedName>
    <definedName name="Lsec5">#REF!</definedName>
    <definedName name="Lsec6" localSheetId="8">#REF!</definedName>
    <definedName name="Lsec6" localSheetId="10">#REF!</definedName>
    <definedName name="Lsec6">#REF!</definedName>
    <definedName name="lsec7" localSheetId="8">#REF!</definedName>
    <definedName name="lsec7" localSheetId="10">#REF!</definedName>
    <definedName name="lsec7">#REF!</definedName>
    <definedName name="lsest">#REF!</definedName>
    <definedName name="lshead">#REF!</definedName>
    <definedName name="lsiz">#REF!</definedName>
    <definedName name="lstr">#REF!</definedName>
    <definedName name="LTG_ALS" localSheetId="8">#REF!</definedName>
    <definedName name="LTG_ALS" localSheetId="10">#REF!</definedName>
    <definedName name="LTG_ALS">#REF!</definedName>
    <definedName name="LTG_CONDUIT" localSheetId="8">#REF!</definedName>
    <definedName name="LTG_CONDUIT" localSheetId="10">#REF!</definedName>
    <definedName name="LTG_CONDUIT">#REF!</definedName>
    <definedName name="LTG_INDOOR" localSheetId="8">#REF!</definedName>
    <definedName name="LTG_INDOOR" localSheetId="10">#REF!</definedName>
    <definedName name="LTG_INDOOR">#REF!</definedName>
    <definedName name="LTG_OUTDOOR" localSheetId="8">#REF!</definedName>
    <definedName name="LTG_OUTDOOR" localSheetId="10">#REF!</definedName>
    <definedName name="LTG_OUTDOOR">#REF!</definedName>
    <definedName name="LTG_POLES" localSheetId="8">#REF!</definedName>
    <definedName name="LTG_POLES" localSheetId="10">#REF!</definedName>
    <definedName name="LTG_POLES">#REF!</definedName>
    <definedName name="LTG_PWR_EQUIP" localSheetId="8">#REF!</definedName>
    <definedName name="LTG_PWR_EQUIP" localSheetId="10">#REF!</definedName>
    <definedName name="LTG_PWR_EQUIP">#REF!</definedName>
    <definedName name="LTG_WIRE" localSheetId="8">#REF!</definedName>
    <definedName name="LTG_WIRE" localSheetId="10">#REF!</definedName>
    <definedName name="LTG_WIRE">#REF!</definedName>
    <definedName name="lth" localSheetId="8">#REF!</definedName>
    <definedName name="lth" localSheetId="10">#REF!</definedName>
    <definedName name="lth">#REF!</definedName>
    <definedName name="LTR">#REF!</definedName>
    <definedName name="LTV" localSheetId="8">#REF!</definedName>
    <definedName name="LTV" localSheetId="10">#REF!</definedName>
    <definedName name="LTV">#REF!</definedName>
    <definedName name="LTV_on_Refinancing">'[87]Financing Assumptions'!$B$144</definedName>
    <definedName name="LUMEN" localSheetId="5">#REF!</definedName>
    <definedName name="LUMEN">#REF!</definedName>
    <definedName name="LUMEN___0" localSheetId="5">#REF!</definedName>
    <definedName name="LUMEN___0">#REF!</definedName>
    <definedName name="LUMEN___13" localSheetId="5">#REF!</definedName>
    <definedName name="LUMEN___13">#REF!</definedName>
    <definedName name="Lump_Sum_Discount">#REF!</definedName>
    <definedName name="lunch1" localSheetId="5">[57]Measurements!#REF!</definedName>
    <definedName name="lunch1">[57]Measurements!#REF!</definedName>
    <definedName name="LUX" localSheetId="5">#REF!</definedName>
    <definedName name="LUX">#REF!</definedName>
    <definedName name="LUX___0" localSheetId="5">#REF!</definedName>
    <definedName name="LUX___0">#REF!</definedName>
    <definedName name="LUX___13" localSheetId="5">#REF!</definedName>
    <definedName name="LUX___13">#REF!</definedName>
    <definedName name="lVC" localSheetId="8">#REF!</definedName>
    <definedName name="lVC" localSheetId="10">#REF!</definedName>
    <definedName name="lVC">#REF!</definedName>
    <definedName name="LVCONNECTOR">'[183]LV Conntor'!$N$30</definedName>
    <definedName name="lvsys" localSheetId="5">#REF!</definedName>
    <definedName name="lvsys">#REF!</definedName>
    <definedName name="Lx" localSheetId="5">#REF!</definedName>
    <definedName name="Lx">#REF!</definedName>
    <definedName name="Lx___0" localSheetId="5">#REF!</definedName>
    <definedName name="Lx___0">#REF!</definedName>
    <definedName name="Lx___13">#REF!</definedName>
    <definedName name="M" localSheetId="8">#REF!</definedName>
    <definedName name="M" localSheetId="10">#REF!</definedName>
    <definedName name="M">#REF!</definedName>
    <definedName name="m___0">#REF!</definedName>
    <definedName name="m___0___0">"$#REF!.$#REF!$#REF!"</definedName>
    <definedName name="m___0___3">"$#REF!.$#REF!$#REF!"</definedName>
    <definedName name="m___0___4">"$#REF!.$#REF!$#REF!"</definedName>
    <definedName name="m___13" localSheetId="5">#REF!</definedName>
    <definedName name="m___13">#REF!</definedName>
    <definedName name="m___2" localSheetId="5">#REF!</definedName>
    <definedName name="m___2">#REF!</definedName>
    <definedName name="m___2___0">"$#REF!.$#REF!$#REF!"</definedName>
    <definedName name="m___2___3">"$#REF!.$#REF!$#REF!"</definedName>
    <definedName name="m___3" localSheetId="5">#REF!</definedName>
    <definedName name="m___3">#REF!</definedName>
    <definedName name="m___3___0">"$#REF!.$#REF!$#REF!"</definedName>
    <definedName name="m___3___3">"$#REF!.$#REF!$#REF!"</definedName>
    <definedName name="m___3___4">"$#REF!.$#REF!$#REF!"</definedName>
    <definedName name="m___4" localSheetId="5">#REF!</definedName>
    <definedName name="m___4">#REF!</definedName>
    <definedName name="m___4___0">"$#REF!.$#REF!$#REF!"</definedName>
    <definedName name="m___4___3">"$#REF!.$#REF!$#REF!"</definedName>
    <definedName name="m___7">"$#REF!.$#REF!$#REF!"</definedName>
    <definedName name="M_22" localSheetId="5">#REF!</definedName>
    <definedName name="M_22">#REF!</definedName>
    <definedName name="M_4" localSheetId="5">'[215]Rate Breakdown'!#REF!</definedName>
    <definedName name="M_4">'[215]Rate Breakdown'!#REF!</definedName>
    <definedName name="M_5" localSheetId="5">'[215]Rate Breakdown'!#REF!</definedName>
    <definedName name="M_5">'[215]Rate Breakdown'!#REF!</definedName>
    <definedName name="M_Angle_Screed" localSheetId="5">#REF!</definedName>
    <definedName name="M_Angle_Screed">#REF!</definedName>
    <definedName name="M_Paintwork" localSheetId="8">#REF!</definedName>
    <definedName name="M_Paintwork" localSheetId="5">#REF!</definedName>
    <definedName name="M_Paintwork" localSheetId="10">#REF!</definedName>
    <definedName name="M_Paintwork">#REF!</definedName>
    <definedName name="M1x" localSheetId="5">[80]Design!#REF!</definedName>
    <definedName name="M1x">[80]Design!#REF!</definedName>
    <definedName name="M1y" localSheetId="5">[80]Design!#REF!</definedName>
    <definedName name="M1y">[80]Design!#REF!</definedName>
    <definedName name="M2x" localSheetId="5">[80]Design!#REF!</definedName>
    <definedName name="M2x">[80]Design!#REF!</definedName>
    <definedName name="M2y" localSheetId="5">[80]Design!#REF!</definedName>
    <definedName name="M2y">[80]Design!#REF!</definedName>
    <definedName name="ma" localSheetId="8" hidden="1">{#N/A,#N/A,TRUE,"Cover";#N/A,#N/A,TRUE,"Conts";#N/A,#N/A,TRUE,"VOS";#N/A,#N/A,TRUE,"Warrington";#N/A,#N/A,TRUE,"Widnes"}</definedName>
    <definedName name="ma" localSheetId="3" hidden="1">{#N/A,#N/A,TRUE,"Cover";#N/A,#N/A,TRUE,"Conts";#N/A,#N/A,TRUE,"VOS";#N/A,#N/A,TRUE,"Warrington";#N/A,#N/A,TRUE,"Widnes"}</definedName>
    <definedName name="ma" localSheetId="5" hidden="1">{#N/A,#N/A,TRUE,"Cover";#N/A,#N/A,TRUE,"Conts";#N/A,#N/A,TRUE,"VOS";#N/A,#N/A,TRUE,"Warrington";#N/A,#N/A,TRUE,"Widnes"}</definedName>
    <definedName name="ma" localSheetId="10" hidden="1">{#N/A,#N/A,TRUE,"Cover";#N/A,#N/A,TRUE,"Conts";#N/A,#N/A,TRUE,"VOS";#N/A,#N/A,TRUE,"Warrington";#N/A,#N/A,TRUE,"Widnes"}</definedName>
    <definedName name="ma" hidden="1">{#N/A,#N/A,TRUE,"Cover";#N/A,#N/A,TRUE,"Conts";#N/A,#N/A,TRUE,"VOS";#N/A,#N/A,TRUE,"Warrington";#N/A,#N/A,TRUE,"Widnes"}</definedName>
    <definedName name="ma_1" localSheetId="3" hidden="1">{#N/A,#N/A,TRUE,"Cover";#N/A,#N/A,TRUE,"Conts";#N/A,#N/A,TRUE,"VOS";#N/A,#N/A,TRUE,"Warrington";#N/A,#N/A,TRUE,"Widnes"}</definedName>
    <definedName name="ma_1" localSheetId="5" hidden="1">{#N/A,#N/A,TRUE,"Cover";#N/A,#N/A,TRUE,"Conts";#N/A,#N/A,TRUE,"VOS";#N/A,#N/A,TRUE,"Warrington";#N/A,#N/A,TRUE,"Widnes"}</definedName>
    <definedName name="ma_1" hidden="1">{#N/A,#N/A,TRUE,"Cover";#N/A,#N/A,TRUE,"Conts";#N/A,#N/A,TRUE,"VOS";#N/A,#N/A,TRUE,"Warrington";#N/A,#N/A,TRUE,"Widnes"}</definedName>
    <definedName name="ma_2" localSheetId="3" hidden="1">{#N/A,#N/A,TRUE,"Cover";#N/A,#N/A,TRUE,"Conts";#N/A,#N/A,TRUE,"VOS";#N/A,#N/A,TRUE,"Warrington";#N/A,#N/A,TRUE,"Widnes"}</definedName>
    <definedName name="ma_2" localSheetId="5" hidden="1">{#N/A,#N/A,TRUE,"Cover";#N/A,#N/A,TRUE,"Conts";#N/A,#N/A,TRUE,"VOS";#N/A,#N/A,TRUE,"Warrington";#N/A,#N/A,TRUE,"Widnes"}</definedName>
    <definedName name="ma_2" hidden="1">{#N/A,#N/A,TRUE,"Cover";#N/A,#N/A,TRUE,"Conts";#N/A,#N/A,TRUE,"VOS";#N/A,#N/A,TRUE,"Warrington";#N/A,#N/A,TRUE,"Widnes"}</definedName>
    <definedName name="ma_3" localSheetId="3" hidden="1">{#N/A,#N/A,TRUE,"Cover";#N/A,#N/A,TRUE,"Conts";#N/A,#N/A,TRUE,"VOS";#N/A,#N/A,TRUE,"Warrington";#N/A,#N/A,TRUE,"Widnes"}</definedName>
    <definedName name="ma_3" localSheetId="5" hidden="1">{#N/A,#N/A,TRUE,"Cover";#N/A,#N/A,TRUE,"Conts";#N/A,#N/A,TRUE,"VOS";#N/A,#N/A,TRUE,"Warrington";#N/A,#N/A,TRUE,"Widnes"}</definedName>
    <definedName name="ma_3" hidden="1">{#N/A,#N/A,TRUE,"Cover";#N/A,#N/A,TRUE,"Conts";#N/A,#N/A,TRUE,"VOS";#N/A,#N/A,TRUE,"Warrington";#N/A,#N/A,TRUE,"Widnes"}</definedName>
    <definedName name="ma_4" localSheetId="3" hidden="1">{#N/A,#N/A,TRUE,"Cover";#N/A,#N/A,TRUE,"Conts";#N/A,#N/A,TRUE,"VOS";#N/A,#N/A,TRUE,"Warrington";#N/A,#N/A,TRUE,"Widnes"}</definedName>
    <definedName name="ma_4" localSheetId="5" hidden="1">{#N/A,#N/A,TRUE,"Cover";#N/A,#N/A,TRUE,"Conts";#N/A,#N/A,TRUE,"VOS";#N/A,#N/A,TRUE,"Warrington";#N/A,#N/A,TRUE,"Widnes"}</definedName>
    <definedName name="ma_4" hidden="1">{#N/A,#N/A,TRUE,"Cover";#N/A,#N/A,TRUE,"Conts";#N/A,#N/A,TRUE,"VOS";#N/A,#N/A,TRUE,"Warrington";#N/A,#N/A,TRUE,"Widnes"}</definedName>
    <definedName name="ma_5" localSheetId="3" hidden="1">{#N/A,#N/A,TRUE,"Cover";#N/A,#N/A,TRUE,"Conts";#N/A,#N/A,TRUE,"VOS";#N/A,#N/A,TRUE,"Warrington";#N/A,#N/A,TRUE,"Widnes"}</definedName>
    <definedName name="ma_5" localSheetId="5" hidden="1">{#N/A,#N/A,TRUE,"Cover";#N/A,#N/A,TRUE,"Conts";#N/A,#N/A,TRUE,"VOS";#N/A,#N/A,TRUE,"Warrington";#N/A,#N/A,TRUE,"Widnes"}</definedName>
    <definedName name="ma_5" hidden="1">{#N/A,#N/A,TRUE,"Cover";#N/A,#N/A,TRUE,"Conts";#N/A,#N/A,TRUE,"VOS";#N/A,#N/A,TRUE,"Warrington";#N/A,#N/A,TRUE,"Widnes"}</definedName>
    <definedName name="Machinary" localSheetId="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1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E_EQUIPMENT">'[202]RES-PLANNING'!$M$452:$P$478</definedName>
    <definedName name="MACHINE_EQUIPMENT_ENTRY">'[202]INPUT SHEET'!$B$487:$B$511</definedName>
    <definedName name="Macro1" localSheetId="5">[218]LAB!#REF!</definedName>
    <definedName name="Macro1">[218]LAB!#REF!</definedName>
    <definedName name="MACROS" localSheetId="5">#REF!</definedName>
    <definedName name="MACROS">#REF!</definedName>
    <definedName name="mactan">[108]Mactan!$A$1:$Z$1173</definedName>
    <definedName name="MagMul" localSheetId="5">'[218]Bill 2'!#REF!</definedName>
    <definedName name="MagMul">'[218]Bill 2'!#REF!</definedName>
    <definedName name="MAIL" localSheetId="8">#REF!</definedName>
    <definedName name="MAIL" localSheetId="5">#REF!</definedName>
    <definedName name="MAIL" localSheetId="10">#REF!</definedName>
    <definedName name="MAIL">#REF!</definedName>
    <definedName name="Mail_Docket">[57]Measurements!$G$412</definedName>
    <definedName name="MAIN" localSheetId="5">#REF!</definedName>
    <definedName name="MAIN">#REF!</definedName>
    <definedName name="maindoor">[57]Doors!$B$96</definedName>
    <definedName name="MAINMENU" localSheetId="5">#REF!</definedName>
    <definedName name="MAINMENU">#REF!</definedName>
    <definedName name="major" localSheetId="8">#REF!</definedName>
    <definedName name="major" localSheetId="5">#REF!</definedName>
    <definedName name="major" localSheetId="10">#REF!</definedName>
    <definedName name="major">#REF!</definedName>
    <definedName name="MajorEquip">#REF!</definedName>
    <definedName name="man" localSheetId="8" hidden="1">{"Total Indirect Manpower",#N/A,FALSE,"J";"Total Direct Manpower",#N/A,FALSE,"J";"Direct Structural Manpower",#N/A,FALSE,"J";"Direct Mechanical Manpower",#N/A,FALSE,"J";"Direct Piping Manpower",#N/A,FALSE,"J";"Direct Tanks Manpower",#N/A,FALSE,"J";"Direct ElecInstrSS Manpower",#N/A,FALSE,"J"}</definedName>
    <definedName name="man" localSheetId="5">#REF!</definedName>
    <definedName name="man" localSheetId="10" hidden="1">{"Total Indirect Manpower",#N/A,FALSE,"J";"Total Direct Manpower",#N/A,FALSE,"J";"Direct Structural Manpower",#N/A,FALSE,"J";"Direct Mechanical Manpower",#N/A,FALSE,"J";"Direct Piping Manpower",#N/A,FALSE,"J";"Direct Tanks Manpower",#N/A,FALSE,"J";"Direct ElecInstrSS Manpower",#N/A,FALSE,"J"}</definedName>
    <definedName name="man">#REF!</definedName>
    <definedName name="man___0" localSheetId="5">#REF!</definedName>
    <definedName name="man___0">#REF!</definedName>
    <definedName name="man___11" localSheetId="5">#REF!</definedName>
    <definedName name="man___11">#REF!</definedName>
    <definedName name="man___12">#REF!</definedName>
    <definedName name="MAN_HRS">'[55]Raw Data'!$E$15</definedName>
    <definedName name="MAN_LAB">'[55]Raw Data'!$D$15</definedName>
    <definedName name="Man_Month" localSheetId="8">#REF!</definedName>
    <definedName name="Man_Month" localSheetId="5">#REF!</definedName>
    <definedName name="Man_Month" localSheetId="10">#REF!</definedName>
    <definedName name="Man_Month">#REF!</definedName>
    <definedName name="MAN_SALE">[219]Spread_sht!$G$87</definedName>
    <definedName name="MAN_SALE_FACT" localSheetId="8">#REF!</definedName>
    <definedName name="MAN_SALE_FACT" localSheetId="5">#REF!</definedName>
    <definedName name="MAN_SALE_FACT" localSheetId="10">#REF!</definedName>
    <definedName name="MAN_SALE_FACT">#REF!</definedName>
    <definedName name="MAN11B" localSheetId="3" hidden="1">{#N/A,#N/A,TRUE,"arnitower";#N/A,#N/A,TRUE,"arnigarage "}</definedName>
    <definedName name="MAN11B" localSheetId="5" hidden="1">{#N/A,#N/A,TRUE,"arnitower";#N/A,#N/A,TRUE,"arnigarage "}</definedName>
    <definedName name="MAN11B" hidden="1">{#N/A,#N/A,TRUE,"arnitower";#N/A,#N/A,TRUE,"arnigarage "}</definedName>
    <definedName name="Management_Fee_at_Risk" localSheetId="8">'[55]Raw Data'!#REF!</definedName>
    <definedName name="Management_Fee_at_Risk" localSheetId="10">'[55]Raw Data'!#REF!</definedName>
    <definedName name="Management_Fee_at_Risk">'[55]Raw Data'!#REF!</definedName>
    <definedName name="management_graph" localSheetId="8">'[55]Raw Data'!#REF!</definedName>
    <definedName name="management_graph" localSheetId="10">'[55]Raw Data'!#REF!</definedName>
    <definedName name="management_graph">'[55]Raw Data'!#REF!</definedName>
    <definedName name="management_schedule">'[55]Raw Data'!$A$2:$T$49</definedName>
    <definedName name="mandaue">[108]Mandaue!$A$1:$T$1143</definedName>
    <definedName name="manday1" localSheetId="5">#REF!</definedName>
    <definedName name="manday1">#REF!</definedName>
    <definedName name="manday1___0" localSheetId="5">#REF!</definedName>
    <definedName name="manday1___0">#REF!</definedName>
    <definedName name="manday1___11" localSheetId="5">#REF!</definedName>
    <definedName name="manday1___11">#REF!</definedName>
    <definedName name="manday1___12">#REF!</definedName>
    <definedName name="MANHOLE" localSheetId="8">#REF!</definedName>
    <definedName name="MANHOLE" localSheetId="10">#REF!</definedName>
    <definedName name="MANHOLE">#REF!</definedName>
    <definedName name="MANHOUR" localSheetId="8">#REF!</definedName>
    <definedName name="MANHOUR" localSheetId="10">#REF!</definedName>
    <definedName name="MANHOUR">#REF!</definedName>
    <definedName name="MANPOWER" localSheetId="8">#REF!</definedName>
    <definedName name="Manpower" localSheetId="3">{"Book1","my ddc.xls"}</definedName>
    <definedName name="Manpower" localSheetId="5">{"Book1","my ddc.xls"}</definedName>
    <definedName name="MANPOWER" localSheetId="10">#REF!</definedName>
    <definedName name="Manpower">{"Book1","my ddc.xls"}</definedName>
    <definedName name="manpower_details" localSheetId="5">#REF!</definedName>
    <definedName name="manpower_details">#REF!</definedName>
    <definedName name="manpower_site" localSheetId="5">[114]Sheet9!#REF!</definedName>
    <definedName name="manpower_site">[114]Sheet9!#REF!</definedName>
    <definedName name="manu" localSheetId="5">#REF!</definedName>
    <definedName name="manu">#REF!</definedName>
    <definedName name="MANUEL_INPUT" localSheetId="5">#REF!</definedName>
    <definedName name="MANUEL_INPUT">#REF!</definedName>
    <definedName name="Mar" localSheetId="5">#REF!</definedName>
    <definedName name="Mar">#REF!</definedName>
    <definedName name="marbella_wall" localSheetId="5">[57]Measurements!#REF!</definedName>
    <definedName name="marbella_wall">[57]Measurements!#REF!</definedName>
    <definedName name="marble" localSheetId="5">#REF!</definedName>
    <definedName name="marble">#REF!</definedName>
    <definedName name="march_qty" localSheetId="5">#REF!</definedName>
    <definedName name="march_qty">#REF!</definedName>
    <definedName name="marcou1" localSheetId="5">[57]Measurements!#REF!</definedName>
    <definedName name="marcou1">[57]Measurements!#REF!</definedName>
    <definedName name="Margin" localSheetId="5">#REF!</definedName>
    <definedName name="Margin">#REF!</definedName>
    <definedName name="Margin_cost_tableB">'[87]Financing Assumptions'!$C$130:$E$134</definedName>
    <definedName name="MARGIN_MAN" localSheetId="8">#REF!</definedName>
    <definedName name="MARGIN_MAN" localSheetId="5">#REF!</definedName>
    <definedName name="MARGIN_MAN" localSheetId="10">#REF!</definedName>
    <definedName name="MARGIN_MAN">#REF!</definedName>
    <definedName name="MARGIN_MAT" localSheetId="8">#REF!</definedName>
    <definedName name="MARGIN_MAT" localSheetId="10">#REF!</definedName>
    <definedName name="MARGIN_MAT">#REF!</definedName>
    <definedName name="MARGIN_MISC" localSheetId="8">#REF!</definedName>
    <definedName name="MARGIN_MISC" localSheetId="10">#REF!</definedName>
    <definedName name="MARGIN_MISC">#REF!</definedName>
    <definedName name="MARGIN_SC" localSheetId="8">#REF!</definedName>
    <definedName name="MARGIN_SC" localSheetId="10">#REF!</definedName>
    <definedName name="MARGIN_SC">#REF!</definedName>
    <definedName name="MarketType">#REF!</definedName>
    <definedName name="MarketType_4">#REF!</definedName>
    <definedName name="MarketType_4_1">#REF!</definedName>
    <definedName name="MarketType_6">#REF!</definedName>
    <definedName name="MarketType_Text">#REF!</definedName>
    <definedName name="MarketType_Text_4">#REF!</definedName>
    <definedName name="MarketType_Text_4_1">#REF!</definedName>
    <definedName name="MarketType_Text_6">#REF!</definedName>
    <definedName name="MarkIdx" localSheetId="8">[187]Data!#REF!</definedName>
    <definedName name="MarkIdx" localSheetId="10">[187]Data!#REF!</definedName>
    <definedName name="MarkIdx">[187]Data!#REF!</definedName>
    <definedName name="MARKING">'[220]ROAD SIGN (SCHEDULE)'!$A$142:$C$171</definedName>
    <definedName name="MARKUP" localSheetId="5">#REF!</definedName>
    <definedName name="MARKUP">#REF!</definedName>
    <definedName name="MarkupPrice" localSheetId="5">#REF!</definedName>
    <definedName name="MarkupPrice">#REF!</definedName>
    <definedName name="Masonary" localSheetId="5">'[221]Builtup Area'!#REF!</definedName>
    <definedName name="Masonary">'[221]Builtup Area'!#REF!</definedName>
    <definedName name="Masonry" localSheetId="5">'[167]DGchitiet '!#REF!</definedName>
    <definedName name="Masonry">'[167]DGchitiet '!#REF!</definedName>
    <definedName name="MASTERLIST">[186]MATL!$D$2:$F$91</definedName>
    <definedName name="Mat" localSheetId="8">#REF!</definedName>
    <definedName name="mat" localSheetId="3" hidden="1">{#N/A,#N/A,TRUE,"Front";#N/A,#N/A,TRUE,"Simple Letter";#N/A,#N/A,TRUE,"Inside";#N/A,#N/A,TRUE,"Contents";#N/A,#N/A,TRUE,"Basis";#N/A,#N/A,TRUE,"Inclusions";#N/A,#N/A,TRUE,"Exclusions";#N/A,#N/A,TRUE,"Areas";#N/A,#N/A,TRUE,"Summary";#N/A,#N/A,TRUE,"Detail"}</definedName>
    <definedName name="mat" localSheetId="5" hidden="1">{#N/A,#N/A,TRUE,"Front";#N/A,#N/A,TRUE,"Simple Letter";#N/A,#N/A,TRUE,"Inside";#N/A,#N/A,TRUE,"Contents";#N/A,#N/A,TRUE,"Basis";#N/A,#N/A,TRUE,"Inclusions";#N/A,#N/A,TRUE,"Exclusions";#N/A,#N/A,TRUE,"Areas";#N/A,#N/A,TRUE,"Summary";#N/A,#N/A,TRUE,"Detail"}</definedName>
    <definedName name="Mat" localSheetId="10">#REF!</definedName>
    <definedName name="mat" hidden="1">{#N/A,#N/A,TRUE,"Front";#N/A,#N/A,TRUE,"Simple Letter";#N/A,#N/A,TRUE,"Inside";#N/A,#N/A,TRUE,"Contents";#N/A,#N/A,TRUE,"Basis";#N/A,#N/A,TRUE,"Inclusions";#N/A,#N/A,TRUE,"Exclusions";#N/A,#N/A,TRUE,"Areas";#N/A,#N/A,TRUE,"Summary";#N/A,#N/A,TRUE,"Detail"}</definedName>
    <definedName name="Mat_Percentage" localSheetId="8">#REF!</definedName>
    <definedName name="Mat_Percentage" localSheetId="10">#REF!</definedName>
    <definedName name="Mat_Percentage">#REF!</definedName>
    <definedName name="MAT_RATE_ENTRY">'[202]INPUT SHEET'!$B$540:$D$555</definedName>
    <definedName name="MAT_SALE">[219]Spread_sht!$H$87</definedName>
    <definedName name="MAT_SALE_FAC" localSheetId="8">#REF!</definedName>
    <definedName name="MAT_SALE_FAC" localSheetId="5">#REF!</definedName>
    <definedName name="MAT_SALE_FAC" localSheetId="10">#REF!</definedName>
    <definedName name="MAT_SALE_FAC">#REF!</definedName>
    <definedName name="Mat_Sales" localSheetId="8">#REF!</definedName>
    <definedName name="Mat_Sales" localSheetId="10">#REF!</definedName>
    <definedName name="Mat_Sales">#REF!</definedName>
    <definedName name="Mater">#REF!</definedName>
    <definedName name="material" localSheetId="8">#REF!</definedName>
    <definedName name="Material" localSheetId="5">'[222]tender allowances'!#REF!</definedName>
    <definedName name="material" localSheetId="10">#REF!</definedName>
    <definedName name="Material">'[222]tender allowances'!#REF!</definedName>
    <definedName name="Material_rate_entry" localSheetId="5">#REF!</definedName>
    <definedName name="Material_rate_entry">#REF!</definedName>
    <definedName name="Material_Wastage__5">5%</definedName>
    <definedName name="Material_Wastage__8">8%</definedName>
    <definedName name="MaterialIssue" localSheetId="5">#REF!</definedName>
    <definedName name="MaterialIssue">#REF!</definedName>
    <definedName name="MaterialLookup" localSheetId="5">#REF!</definedName>
    <definedName name="MaterialLookup">#REF!</definedName>
    <definedName name="MaterialOSTotal" localSheetId="8">#REF!</definedName>
    <definedName name="MaterialOSTotal" localSheetId="10">#REF!</definedName>
    <definedName name="MaterialOSTotal">#REF!</definedName>
    <definedName name="Materials" localSheetId="8">[107]BOQ!$C$433</definedName>
    <definedName name="Materials" localSheetId="5">'[223]Bill No 8 - A'!#REF!</definedName>
    <definedName name="Materials" localSheetId="10">[107]BOQ!$C$433</definedName>
    <definedName name="Materials">'[223]Bill No 8 - A'!#REF!</definedName>
    <definedName name="MaterialToBeCrushed" localSheetId="8">#REF!</definedName>
    <definedName name="MaterialToBeCrushed" localSheetId="5">#REF!</definedName>
    <definedName name="MaterialToBeCrushed" localSheetId="10">#REF!</definedName>
    <definedName name="MaterialToBeCrushed">#REF!</definedName>
    <definedName name="MaterialToBeScreened" localSheetId="8">#REF!</definedName>
    <definedName name="MaterialToBeScreened" localSheetId="10">#REF!</definedName>
    <definedName name="MaterialToBeScreened">#REF!</definedName>
    <definedName name="MATH_CHK_AFTER_ELEC" localSheetId="8">#REF!</definedName>
    <definedName name="MATH_CHK_AFTER_ELEC" localSheetId="10">#REF!</definedName>
    <definedName name="MATH_CHK_AFTER_ELEC">#REF!</definedName>
    <definedName name="MATH_CHK_BEFORE_ELEC" localSheetId="8">#REF!</definedName>
    <definedName name="MATH_CHK_BEFORE_ELEC" localSheetId="10">#REF!</definedName>
    <definedName name="MATH_CHK_BEFORE_ELEC">#REF!</definedName>
    <definedName name="MATH_CHK_BOX_ELEC" localSheetId="8">#REF!</definedName>
    <definedName name="MATH_CHK_BOX_ELEC" localSheetId="10">#REF!</definedName>
    <definedName name="MATH_CHK_BOX_ELEC">#REF!</definedName>
    <definedName name="MATH_CHK_DATE_ELEC" localSheetId="8">#REF!</definedName>
    <definedName name="MATH_CHK_DATE_ELEC" localSheetId="10">#REF!</definedName>
    <definedName name="MATH_CHK_DATE_ELEC">#REF!</definedName>
    <definedName name="MATH_CHK_DELTA_ELEC" localSheetId="8">#REF!</definedName>
    <definedName name="MATH_CHK_DELTA_ELEC" localSheetId="10">#REF!</definedName>
    <definedName name="MATH_CHK_DELTA_ELEC">#REF!</definedName>
    <definedName name="MATH_CHK_STAT_ELEC" localSheetId="8">#REF!</definedName>
    <definedName name="MATH_CHK_STAT_ELEC" localSheetId="10">#REF!</definedName>
    <definedName name="MATH_CHK_STAT_ELEC">#REF!</definedName>
    <definedName name="Matl" localSheetId="8">#REF!*#REF!</definedName>
    <definedName name="Matl" localSheetId="10">#REF!*#REF!</definedName>
    <definedName name="Matl">#REF!*#REF!</definedName>
    <definedName name="Matl_1">#REF!*#REF!</definedName>
    <definedName name="Matl_2">#REF!*#REF!</definedName>
    <definedName name="Matl_3">#REF!*#REF!</definedName>
    <definedName name="Matl_4">#REF!*#REF!</definedName>
    <definedName name="Matl_5">#REF!*#REF!</definedName>
    <definedName name="MATL_DISC_AG_COND" localSheetId="8">#REF!</definedName>
    <definedName name="MATL_DISC_AG_COND" localSheetId="10">#REF!</definedName>
    <definedName name="MATL_DISC_AG_COND">#REF!</definedName>
    <definedName name="MATL_DISC_DB" localSheetId="8">#REF!</definedName>
    <definedName name="MATL_DISC_DB" localSheetId="10">#REF!</definedName>
    <definedName name="MATL_DISC_DB">#REF!</definedName>
    <definedName name="MATL_DISC_EMB_COND" localSheetId="8">#REF!</definedName>
    <definedName name="MATL_DISC_EMB_COND" localSheetId="10">#REF!</definedName>
    <definedName name="MATL_DISC_EMB_COND">#REF!</definedName>
    <definedName name="MATL_DISC_MV" localSheetId="8">#REF!</definedName>
    <definedName name="MATL_DISC_MV" localSheetId="10">#REF!</definedName>
    <definedName name="MATL_DISC_MV">#REF!</definedName>
    <definedName name="MATL_DISC_OTHER" localSheetId="8">#REF!</definedName>
    <definedName name="MATL_DISC_OTHER" localSheetId="10">#REF!</definedName>
    <definedName name="MATL_DISC_OTHER">#REF!</definedName>
    <definedName name="MATL_DISC_TRAY" localSheetId="8">#REF!</definedName>
    <definedName name="MATL_DISC_TRAY" localSheetId="10">#REF!</definedName>
    <definedName name="MATL_DISC_TRAY">#REF!</definedName>
    <definedName name="MATL1" localSheetId="8">IF(VLOOKUP([33]Option!$G1,'Hardscape Pavers Progress'!TABLE,5)*[33]Option!$U1*[33]Option!$S1=0,0,VLOOKUP([33]Option!$G1,'Hardscape Pavers Progress'!TABLE,5)*[33]Option!$U1*[33]Option!$S1)</definedName>
    <definedName name="MATL1" localSheetId="3">IF(VLOOKUP([33]Option!$G1,[0]!Table,5)*[33]Option!$U1*[33]Option!$S1=0,0,VLOOKUP([33]Option!$G1,[0]!Table,5)*[33]Option!$U1*[33]Option!$S1)</definedName>
    <definedName name="MATL1" localSheetId="5">IF(VLOOKUP([33]Option!$G1,[0]!Table,5)*[33]Option!$U1*[33]Option!$S1=0,0,VLOOKUP([33]Option!$G1,[0]!Table,5)*[33]Option!$U1*[33]Option!$S1)</definedName>
    <definedName name="MATL1" localSheetId="10">IF(VLOOKUP([33]Option!$G1,'Softscape BOQ'!TABLE,5)*[33]Option!$U1*[33]Option!$S1=0,0,VLOOKUP([33]Option!$G1,'Softscape BOQ'!TABLE,5)*[33]Option!$U1*[33]Option!$S1)</definedName>
    <definedName name="MATL1">IF(VLOOKUP([33]Option!$G1,[0]!Table,5)*[33]Option!$U1*[33]Option!$S1=0,0,VLOOKUP([33]Option!$G1,[0]!Table,5)*[33]Option!$U1*[33]Option!$S1)</definedName>
    <definedName name="matlN" localSheetId="5">#REF!</definedName>
    <definedName name="matlN">#REF!</definedName>
    <definedName name="matlP" localSheetId="5">#REF!</definedName>
    <definedName name="matlP">#REF!</definedName>
    <definedName name="matlP2" localSheetId="5">#REF!</definedName>
    <definedName name="matlP2">#REF!</definedName>
    <definedName name="matrix_kke">NA()</definedName>
    <definedName name="MATV" localSheetId="5">#REF!</definedName>
    <definedName name="MATV">#REF!</definedName>
    <definedName name="maxmonth" localSheetId="8">OFFSET(#REF!,0,0,MATCH(#REF!,#REF!,0),1)</definedName>
    <definedName name="maxmonth" localSheetId="5">OFFSET(#REF!,0,0,MATCH(#REF!,#REF!,0),1)</definedName>
    <definedName name="maxmonth" localSheetId="10">OFFSET(#REF!,0,0,MATCH(#REF!,#REF!,0),1)</definedName>
    <definedName name="maxmonth">OFFSET(#REF!,0,0,MATCH(#REF!,#REF!,0),1)</definedName>
    <definedName name="May" localSheetId="8" hidden="1">{#N/A,#N/A,FALSE,"MARCH"}</definedName>
    <definedName name="May" localSheetId="3">{#N/A,#N/A,FALSE,"MARCH"}</definedName>
    <definedName name="May" localSheetId="5">{#N/A,#N/A,FALSE,"MARCH"}</definedName>
    <definedName name="May" localSheetId="10" hidden="1">{#N/A,#N/A,FALSE,"MARCH"}</definedName>
    <definedName name="May">{#N/A,#N/A,FALSE,"MARCH"}</definedName>
    <definedName name="May_1" localSheetId="3" hidden="1">{#N/A,#N/A,FALSE,"MARCH"}</definedName>
    <definedName name="May_1" localSheetId="5" hidden="1">{#N/A,#N/A,FALSE,"MARCH"}</definedName>
    <definedName name="May_1" hidden="1">{#N/A,#N/A,FALSE,"MARCH"}</definedName>
    <definedName name="May_2" localSheetId="3" hidden="1">{#N/A,#N/A,FALSE,"MARCH"}</definedName>
    <definedName name="May_2" localSheetId="5" hidden="1">{#N/A,#N/A,FALSE,"MARCH"}</definedName>
    <definedName name="May_2" hidden="1">{#N/A,#N/A,FALSE,"MARCH"}</definedName>
    <definedName name="May_3" localSheetId="3" hidden="1">{#N/A,#N/A,FALSE,"MARCH"}</definedName>
    <definedName name="May_3" localSheetId="5" hidden="1">{#N/A,#N/A,FALSE,"MARCH"}</definedName>
    <definedName name="May_3" hidden="1">{#N/A,#N/A,FALSE,"MARCH"}</definedName>
    <definedName name="May_4" localSheetId="3" hidden="1">{#N/A,#N/A,FALSE,"MARCH"}</definedName>
    <definedName name="May_4" localSheetId="5" hidden="1">{#N/A,#N/A,FALSE,"MARCH"}</definedName>
    <definedName name="May_4" hidden="1">{#N/A,#N/A,FALSE,"MARCH"}</definedName>
    <definedName name="May_5" localSheetId="3" hidden="1">{#N/A,#N/A,FALSE,"MARCH"}</definedName>
    <definedName name="May_5" localSheetId="5" hidden="1">{#N/A,#N/A,FALSE,"MARCH"}</definedName>
    <definedName name="May_5" hidden="1">{#N/A,#N/A,FALSE,"MARCH"}</definedName>
    <definedName name="MAY03PH2" localSheetId="5">#REF!</definedName>
    <definedName name="MAY03PH2">#REF!</definedName>
    <definedName name="mayflower" localSheetId="5">#REF!</definedName>
    <definedName name="mayflower">#REF!</definedName>
    <definedName name="MB10Length" localSheetId="5">#REF!</definedName>
    <definedName name="MB10Length">#REF!</definedName>
    <definedName name="MB11Length">#REF!</definedName>
    <definedName name="MB12Length">#REF!</definedName>
    <definedName name="MB13Length">#REF!</definedName>
    <definedName name="MB14Length">#REF!</definedName>
    <definedName name="MB1Length">#REF!</definedName>
    <definedName name="MB2Length">#REF!</definedName>
    <definedName name="MB3Length">#REF!</definedName>
    <definedName name="MB4Length">#REF!</definedName>
    <definedName name="MB5Length">#REF!</definedName>
    <definedName name="MB6Length">#REF!</definedName>
    <definedName name="MB7Length">#REF!</definedName>
    <definedName name="MB8Length">#REF!</definedName>
    <definedName name="MB9Length">#REF!</definedName>
    <definedName name="mbw">#REF!</definedName>
    <definedName name="MC_" localSheetId="8">#REF!</definedName>
    <definedName name="MC_" localSheetId="10">#REF!</definedName>
    <definedName name="MC_">#REF!</definedName>
    <definedName name="MCC__measured_in_elec_BOQ" localSheetId="5">'[224]Panels (DWG)'!#REF!</definedName>
    <definedName name="MCC__measured_in_elec_BOQ">'[224]Panels (DWG)'!#REF!</definedName>
    <definedName name="MCCO" localSheetId="8" hidden="1">{#N/A,#N/A,FALSE,"CCTV"}</definedName>
    <definedName name="MCCO" localSheetId="3" hidden="1">{#N/A,#N/A,FALSE,"CCTV"}</definedName>
    <definedName name="MCCO" localSheetId="5" hidden="1">{#N/A,#N/A,FALSE,"CCTV"}</definedName>
    <definedName name="MCCO" localSheetId="10" hidden="1">{#N/A,#N/A,FALSE,"CCTV"}</definedName>
    <definedName name="MCCO" hidden="1">{#N/A,#N/A,FALSE,"CCTV"}</definedName>
    <definedName name="MCCO10" localSheetId="8" hidden="1">{#N/A,#N/A,FALSE,"CCTV"}</definedName>
    <definedName name="MCCO10" localSheetId="3" hidden="1">{#N/A,#N/A,FALSE,"CCTV"}</definedName>
    <definedName name="MCCO10" localSheetId="5" hidden="1">{#N/A,#N/A,FALSE,"CCTV"}</definedName>
    <definedName name="MCCO10" localSheetId="10" hidden="1">{#N/A,#N/A,FALSE,"CCTV"}</definedName>
    <definedName name="MCCO10" hidden="1">{#N/A,#N/A,FALSE,"CCTV"}</definedName>
    <definedName name="MCCO11" localSheetId="8" hidden="1">{#N/A,#N/A,FALSE,"CCTV"}</definedName>
    <definedName name="MCCO11" localSheetId="3" hidden="1">{#N/A,#N/A,FALSE,"CCTV"}</definedName>
    <definedName name="MCCO11" localSheetId="5" hidden="1">{#N/A,#N/A,FALSE,"CCTV"}</definedName>
    <definedName name="MCCO11" localSheetId="10" hidden="1">{#N/A,#N/A,FALSE,"CCTV"}</definedName>
    <definedName name="MCCO11" hidden="1">{#N/A,#N/A,FALSE,"CCTV"}</definedName>
    <definedName name="MCCO12" localSheetId="8" hidden="1">{#N/A,#N/A,FALSE,"CCTV"}</definedName>
    <definedName name="MCCO12" localSheetId="3" hidden="1">{#N/A,#N/A,FALSE,"CCTV"}</definedName>
    <definedName name="MCCO12" localSheetId="5" hidden="1">{#N/A,#N/A,FALSE,"CCTV"}</definedName>
    <definedName name="MCCO12" localSheetId="10" hidden="1">{#N/A,#N/A,FALSE,"CCTV"}</definedName>
    <definedName name="MCCO12" hidden="1">{#N/A,#N/A,FALSE,"CCTV"}</definedName>
    <definedName name="MCCO13" localSheetId="8" hidden="1">{#N/A,#N/A,FALSE,"CCTV"}</definedName>
    <definedName name="MCCO13" localSheetId="3" hidden="1">{#N/A,#N/A,FALSE,"CCTV"}</definedName>
    <definedName name="MCCO13" localSheetId="5" hidden="1">{#N/A,#N/A,FALSE,"CCTV"}</definedName>
    <definedName name="MCCO13" localSheetId="10" hidden="1">{#N/A,#N/A,FALSE,"CCTV"}</definedName>
    <definedName name="MCCO13" hidden="1">{#N/A,#N/A,FALSE,"CCTV"}</definedName>
    <definedName name="MCCO3" localSheetId="8" hidden="1">{#N/A,#N/A,FALSE,"CCTV"}</definedName>
    <definedName name="MCCO3" localSheetId="3" hidden="1">{#N/A,#N/A,FALSE,"CCTV"}</definedName>
    <definedName name="MCCO3" localSheetId="5" hidden="1">{#N/A,#N/A,FALSE,"CCTV"}</definedName>
    <definedName name="MCCO3" localSheetId="10" hidden="1">{#N/A,#N/A,FALSE,"CCTV"}</definedName>
    <definedName name="MCCO3" hidden="1">{#N/A,#N/A,FALSE,"CCTV"}</definedName>
    <definedName name="MCCO4" localSheetId="8" hidden="1">{#N/A,#N/A,FALSE,"CCTV"}</definedName>
    <definedName name="MCCO4" localSheetId="3" hidden="1">{#N/A,#N/A,FALSE,"CCTV"}</definedName>
    <definedName name="MCCO4" localSheetId="5" hidden="1">{#N/A,#N/A,FALSE,"CCTV"}</definedName>
    <definedName name="MCCO4" localSheetId="10" hidden="1">{#N/A,#N/A,FALSE,"CCTV"}</definedName>
    <definedName name="MCCO4" hidden="1">{#N/A,#N/A,FALSE,"CCTV"}</definedName>
    <definedName name="MCCO5" localSheetId="8" hidden="1">{#N/A,#N/A,FALSE,"CCTV"}</definedName>
    <definedName name="MCCO5" localSheetId="3" hidden="1">{#N/A,#N/A,FALSE,"CCTV"}</definedName>
    <definedName name="MCCO5" localSheetId="5" hidden="1">{#N/A,#N/A,FALSE,"CCTV"}</definedName>
    <definedName name="MCCO5" localSheetId="10" hidden="1">{#N/A,#N/A,FALSE,"CCTV"}</definedName>
    <definedName name="MCCO5" hidden="1">{#N/A,#N/A,FALSE,"CCTV"}</definedName>
    <definedName name="MCCO6" localSheetId="8" hidden="1">{#N/A,#N/A,FALSE,"CCTV"}</definedName>
    <definedName name="MCCO6" localSheetId="3" hidden="1">{#N/A,#N/A,FALSE,"CCTV"}</definedName>
    <definedName name="MCCO6" localSheetId="5" hidden="1">{#N/A,#N/A,FALSE,"CCTV"}</definedName>
    <definedName name="MCCO6" localSheetId="10" hidden="1">{#N/A,#N/A,FALSE,"CCTV"}</definedName>
    <definedName name="MCCO6" hidden="1">{#N/A,#N/A,FALSE,"CCTV"}</definedName>
    <definedName name="MCCO7" localSheetId="8" hidden="1">{#N/A,#N/A,FALSE,"CCTV"}</definedName>
    <definedName name="MCCO7" localSheetId="3" hidden="1">{#N/A,#N/A,FALSE,"CCTV"}</definedName>
    <definedName name="MCCO7" localSheetId="5" hidden="1">{#N/A,#N/A,FALSE,"CCTV"}</definedName>
    <definedName name="MCCO7" localSheetId="10" hidden="1">{#N/A,#N/A,FALSE,"CCTV"}</definedName>
    <definedName name="MCCO7" hidden="1">{#N/A,#N/A,FALSE,"CCTV"}</definedName>
    <definedName name="MCCO8" localSheetId="8" hidden="1">{#N/A,#N/A,FALSE,"CCTV"}</definedName>
    <definedName name="MCCO8" localSheetId="3" hidden="1">{#N/A,#N/A,FALSE,"CCTV"}</definedName>
    <definedName name="MCCO8" localSheetId="5" hidden="1">{#N/A,#N/A,FALSE,"CCTV"}</definedName>
    <definedName name="MCCO8" localSheetId="10" hidden="1">{#N/A,#N/A,FALSE,"CCTV"}</definedName>
    <definedName name="MCCO8" hidden="1">{#N/A,#N/A,FALSE,"CCTV"}</definedName>
    <definedName name="MCCO9" localSheetId="8" hidden="1">{#N/A,#N/A,FALSE,"CCTV"}</definedName>
    <definedName name="MCCO9" localSheetId="3" hidden="1">{#N/A,#N/A,FALSE,"CCTV"}</definedName>
    <definedName name="MCCO9" localSheetId="5" hidden="1">{#N/A,#N/A,FALSE,"CCTV"}</definedName>
    <definedName name="MCCO9" localSheetId="10" hidden="1">{#N/A,#N/A,FALSE,"CCTV"}</definedName>
    <definedName name="MCCO9" hidden="1">{#N/A,#N/A,FALSE,"CCTV"}</definedName>
    <definedName name="MCCOÙ" localSheetId="8" hidden="1">{#N/A,#N/A,FALSE,"CCTV"}</definedName>
    <definedName name="MCCOÙ" localSheetId="3" hidden="1">{#N/A,#N/A,FALSE,"CCTV"}</definedName>
    <definedName name="MCCOÙ" localSheetId="5" hidden="1">{#N/A,#N/A,FALSE,"CCTV"}</definedName>
    <definedName name="MCCOÙ" localSheetId="10" hidden="1">{#N/A,#N/A,FALSE,"CCTV"}</definedName>
    <definedName name="MCCOÙ" hidden="1">{#N/A,#N/A,FALSE,"CCTV"}</definedName>
    <definedName name="mci">[80]Design!#REF!</definedName>
    <definedName name="mdfgyp" localSheetId="5">#REF!</definedName>
    <definedName name="mdfgyp">#REF!</definedName>
    <definedName name="mdflam" localSheetId="5">#REF!</definedName>
    <definedName name="mdflam">#REF!</definedName>
    <definedName name="MDFMDF" localSheetId="5">#REF!</definedName>
    <definedName name="MDFMDF">#REF!</definedName>
    <definedName name="MDFMDFQ" localSheetId="5">[57]Estimate!#REF!</definedName>
    <definedName name="MDFMDFQ">[57]Estimate!#REF!</definedName>
    <definedName name="mdfpan" localSheetId="5">#REF!</definedName>
    <definedName name="mdfpan">#REF!</definedName>
    <definedName name="ME_Salary" localSheetId="8">'[55]Raw Data'!#REF!</definedName>
    <definedName name="ME_Salary" localSheetId="5">'[55]Raw Data'!#REF!</definedName>
    <definedName name="ME_Salary" localSheetId="10">'[55]Raw Data'!#REF!</definedName>
    <definedName name="ME_Salary">'[55]Raw Data'!#REF!</definedName>
    <definedName name="Measurer____Chau" localSheetId="8">#REF!</definedName>
    <definedName name="Measurer____Chau" localSheetId="5">#REF!</definedName>
    <definedName name="Measurer____Chau" localSheetId="10">#REF!</definedName>
    <definedName name="Measurer____Chau">#REF!</definedName>
    <definedName name="Mech_05">'[183]Mech-5'!$F$31</definedName>
    <definedName name="Mech_1">[225]Electrical!$H$63</definedName>
    <definedName name="Mech_2" localSheetId="5">#REF!</definedName>
    <definedName name="Mech_2">#REF!</definedName>
    <definedName name="MECH_3" localSheetId="5">#REF!</definedName>
    <definedName name="MECH_3">#REF!</definedName>
    <definedName name="MECH_4" localSheetId="5">#REF!</definedName>
    <definedName name="MECH_4">#REF!</definedName>
    <definedName name="MECH_5">#REF!</definedName>
    <definedName name="MECH_6">#REF!</definedName>
    <definedName name="MECH_INSTR" localSheetId="8">#REF!</definedName>
    <definedName name="MECH_INSTR" localSheetId="10">#REF!</definedName>
    <definedName name="MECH_INSTR">#REF!</definedName>
    <definedName name="MECH30_CITY" localSheetId="8">#REF!</definedName>
    <definedName name="MECH30_CITY" localSheetId="10">#REF!</definedName>
    <definedName name="MECH30_CITY">#REF!</definedName>
    <definedName name="MECH30_ESC" localSheetId="8">#REF!</definedName>
    <definedName name="MECH30_ESC" localSheetId="10">#REF!</definedName>
    <definedName name="MECH30_ESC">#REF!</definedName>
    <definedName name="MECH30_OLD_CITY" localSheetId="8">#REF!</definedName>
    <definedName name="MECH30_OLD_CITY" localSheetId="10">#REF!</definedName>
    <definedName name="MECH30_OLD_CITY">#REF!</definedName>
    <definedName name="MECH30_OLD_ESC" localSheetId="8">#REF!</definedName>
    <definedName name="MECH30_OLD_ESC" localSheetId="10">#REF!</definedName>
    <definedName name="MECH30_OLD_ESC">#REF!</definedName>
    <definedName name="MECH30_OLD_PROD" localSheetId="8">#REF!</definedName>
    <definedName name="MECH30_OLD_PROD" localSheetId="10">#REF!</definedName>
    <definedName name="MECH30_OLD_PROD">#REF!</definedName>
    <definedName name="MECH30_OLD_WAGE" localSheetId="8">#REF!</definedName>
    <definedName name="MECH30_OLD_WAGE" localSheetId="10">#REF!</definedName>
    <definedName name="MECH30_OLD_WAGE">#REF!</definedName>
    <definedName name="MECH30_PROD" localSheetId="8">#REF!</definedName>
    <definedName name="MECH30_PROD" localSheetId="10">#REF!</definedName>
    <definedName name="MECH30_PROD">#REF!</definedName>
    <definedName name="MECH30_WAGE" localSheetId="8">#REF!</definedName>
    <definedName name="MECH30_WAGE" localSheetId="10">#REF!</definedName>
    <definedName name="MECH30_WAGE">#REF!</definedName>
    <definedName name="MECH4">#REF!</definedName>
    <definedName name="Mechanical" localSheetId="8">[107]BOQ!$C$404</definedName>
    <definedName name="Mechanical" localSheetId="10">[107]BOQ!$C$404</definedName>
    <definedName name="mechanical">#REF!</definedName>
    <definedName name="MECHANICALCONDITION">'[103]PLT-SUM'!#REF!</definedName>
    <definedName name="meest" localSheetId="5">#REF!</definedName>
    <definedName name="meest">#REF!</definedName>
    <definedName name="mehead" localSheetId="5">#REF!</definedName>
    <definedName name="mehead">#REF!</definedName>
    <definedName name="mep" localSheetId="5">#REF!</definedName>
    <definedName name="mep">#REF!</definedName>
    <definedName name="MER">'[226]Project Budget Worksheet'!$A$1:$H$106</definedName>
    <definedName name="METALGRID">[57]Ceilings!$G$100</definedName>
    <definedName name="Metalwork">[107]BOQ!$C$367</definedName>
    <definedName name="metlam_pan" localSheetId="5">#REF!</definedName>
    <definedName name="metlam_pan">#REF!</definedName>
    <definedName name="metpan1" localSheetId="5">[57]Measurements!#REF!</definedName>
    <definedName name="metpan1">[57]Measurements!#REF!</definedName>
    <definedName name="MF" localSheetId="8">#REF!</definedName>
    <definedName name="MF" localSheetId="5">#REF!</definedName>
    <definedName name="MF" localSheetId="10">#REF!</definedName>
    <definedName name="MF">#REF!</definedName>
    <definedName name="MF___0" localSheetId="5">#REF!</definedName>
    <definedName name="MF___0">#REF!</definedName>
    <definedName name="MF___13">#REF!</definedName>
    <definedName name="mformat" localSheetId="8">#REF!</definedName>
    <definedName name="mformat" localSheetId="10">#REF!</definedName>
    <definedName name="mformat">#REF!</definedName>
    <definedName name="mfr">#REF!</definedName>
    <definedName name="Mgmt_Spt_Factor" localSheetId="8">#REF!</definedName>
    <definedName name="Mgmt_Spt_Factor" localSheetId="10">#REF!</definedName>
    <definedName name="Mgmt_Spt_Factor">#REF!</definedName>
    <definedName name="MH" localSheetId="8">#REF!</definedName>
    <definedName name="MH" localSheetId="10">#REF!</definedName>
    <definedName name="MH">#REF!</definedName>
    <definedName name="MH_HH" localSheetId="8">#REF!</definedName>
    <definedName name="MH_HH" localSheetId="10">#REF!</definedName>
    <definedName name="MH_HH">#REF!</definedName>
    <definedName name="Mhr" localSheetId="8">#REF!*#REF!</definedName>
    <definedName name="Mhr" localSheetId="10">#REF!*#REF!</definedName>
    <definedName name="Mhr">#REF!*#REF!</definedName>
    <definedName name="Mhr_1">#REF!*#REF!</definedName>
    <definedName name="Mhr_2">#REF!*#REF!</definedName>
    <definedName name="Mhr_3">#REF!*#REF!</definedName>
    <definedName name="Mhr_4">#REF!*#REF!</definedName>
    <definedName name="Mhr_5">#REF!*#REF!</definedName>
    <definedName name="MHRS_CONDENSER" localSheetId="8">#REF!</definedName>
    <definedName name="MHRS_CONDENSER" localSheetId="10">#REF!</definedName>
    <definedName name="MHRS_CONDENSER">#REF!</definedName>
    <definedName name="MHRS_GTG" localSheetId="8">#REF!</definedName>
    <definedName name="MHRS_GTG" localSheetId="10">#REF!</definedName>
    <definedName name="MHRS_GTG">#REF!</definedName>
    <definedName name="MHRS_STG" localSheetId="8">#REF!</definedName>
    <definedName name="MHRS_STG" localSheetId="10">#REF!</definedName>
    <definedName name="MHRS_STG">#REF!</definedName>
    <definedName name="mhs">'[57]Site Details'!$B$11</definedName>
    <definedName name="mhslam1" localSheetId="5">[57]Measurements!#REF!</definedName>
    <definedName name="mhslam1">[57]Measurements!#REF!</definedName>
    <definedName name="mhsven1" localSheetId="5">[57]Measurements!#REF!</definedName>
    <definedName name="mhsven1">[57]Measurements!#REF!</definedName>
    <definedName name="mhwc1" localSheetId="5">[57]Measurements!#REF!</definedName>
    <definedName name="mhwc1">[57]Measurements!#REF!</definedName>
    <definedName name="mi" localSheetId="5">#REF!</definedName>
    <definedName name="mi">#REF!</definedName>
    <definedName name="MI_IF_FS90" localSheetId="5">[76]Items_DVM!#REF!</definedName>
    <definedName name="MI_IF_FS90">[76]Items_DVM!#REF!</definedName>
    <definedName name="MI_IF_MICRO" localSheetId="5">[76]Items_DVM!#REF!</definedName>
    <definedName name="MI_IF_MICRO">[76]Items_DVM!#REF!</definedName>
    <definedName name="MI_IF_MICRO_NC" localSheetId="5">[76]Items_DVM!#REF!</definedName>
    <definedName name="MI_IF_MICRO_NC">[76]Items_DVM!#REF!</definedName>
    <definedName name="MI_IF_SE">[76]Items_DVM!#REF!</definedName>
    <definedName name="MICEAL" localSheetId="8">#REF!</definedName>
    <definedName name="MICEAL" localSheetId="5">#REF!</definedName>
    <definedName name="MICEAL" localSheetId="10">#REF!</definedName>
    <definedName name="MICEAL">#REF!</definedName>
    <definedName name="MICEAL2" localSheetId="8">#REF!</definedName>
    <definedName name="MICEAL2" localSheetId="10">#REF!</definedName>
    <definedName name="MICEAL2">#REF!</definedName>
    <definedName name="MIDPOINT">'[55]Raw Data'!$Y$231</definedName>
    <definedName name="miki" localSheetId="8">#REF!</definedName>
    <definedName name="miki" localSheetId="5">#REF!</definedName>
    <definedName name="miki" localSheetId="10">#REF!</definedName>
    <definedName name="miki">#REF!</definedName>
    <definedName name="milan" localSheetId="8">'[55]Raw Data'!#REF!</definedName>
    <definedName name="milan" localSheetId="5">'[55]Raw Data'!#REF!</definedName>
    <definedName name="milan" localSheetId="10">'[55]Raw Data'!#REF!</definedName>
    <definedName name="milan">'[55]Raw Data'!#REF!</definedName>
    <definedName name="MINOR__BUILDING__WORKS" localSheetId="5">'[123]Build-up'!#REF!</definedName>
    <definedName name="MINOR__BUILDING__WORKS">'[123]Build-up'!#REF!</definedName>
    <definedName name="mirr1" localSheetId="5">[57]Measurements!#REF!</definedName>
    <definedName name="mirr1">[57]Measurements!#REF!</definedName>
    <definedName name="Mirror_pan" localSheetId="5">#REF!</definedName>
    <definedName name="Mirror_pan">#REF!</definedName>
    <definedName name="MISC" localSheetId="8">#REF!</definedName>
    <definedName name="MISC" localSheetId="5">#REF!</definedName>
    <definedName name="MISC" localSheetId="10">#REF!</definedName>
    <definedName name="MISC">#REF!</definedName>
    <definedName name="Misc_Sales" localSheetId="8">#REF!</definedName>
    <definedName name="Misc_Sales" localSheetId="10">#REF!</definedName>
    <definedName name="Misc_Sales">#REF!</definedName>
    <definedName name="Misc_Steel_1" localSheetId="8">#REF!</definedName>
    <definedName name="Misc_Steel_1" localSheetId="10">#REF!</definedName>
    <definedName name="Misc_Steel_1">#REF!</definedName>
    <definedName name="MIsc_Steel_10" localSheetId="8">#REF!</definedName>
    <definedName name="MIsc_Steel_10" localSheetId="10">#REF!</definedName>
    <definedName name="MIsc_Steel_10">#REF!</definedName>
    <definedName name="Misc_Steel_100" localSheetId="8">#REF!</definedName>
    <definedName name="Misc_Steel_100" localSheetId="10">#REF!</definedName>
    <definedName name="Misc_Steel_100">#REF!</definedName>
    <definedName name="MIsc_Steel_20" localSheetId="8">#REF!</definedName>
    <definedName name="MIsc_Steel_20" localSheetId="10">#REF!</definedName>
    <definedName name="MIsc_Steel_20">#REF!</definedName>
    <definedName name="Misc_Steel_30" localSheetId="8">#REF!</definedName>
    <definedName name="Misc_Steel_30" localSheetId="10">#REF!</definedName>
    <definedName name="Misc_Steel_30">#REF!</definedName>
    <definedName name="MIsc_Steel_40" localSheetId="8">#REF!</definedName>
    <definedName name="MIsc_Steel_40" localSheetId="10">#REF!</definedName>
    <definedName name="MIsc_Steel_40">#REF!</definedName>
    <definedName name="Misc_Steel_50" localSheetId="8">#REF!</definedName>
    <definedName name="Misc_Steel_50" localSheetId="10">#REF!</definedName>
    <definedName name="Misc_Steel_50">#REF!</definedName>
    <definedName name="Misc_Steel_60" localSheetId="8">#REF!</definedName>
    <definedName name="Misc_Steel_60" localSheetId="10">#REF!</definedName>
    <definedName name="Misc_Steel_60">#REF!</definedName>
    <definedName name="MIsc_Steel_70" localSheetId="8">#REF!</definedName>
    <definedName name="MIsc_Steel_70" localSheetId="10">#REF!</definedName>
    <definedName name="MIsc_Steel_70">#REF!</definedName>
    <definedName name="Misc_Steel_80" localSheetId="8">#REF!</definedName>
    <definedName name="Misc_Steel_80" localSheetId="10">#REF!</definedName>
    <definedName name="Misc_Steel_80">#REF!</definedName>
    <definedName name="Misc_Steel_90" localSheetId="8">#REF!</definedName>
    <definedName name="Misc_Steel_90" localSheetId="10">#REF!</definedName>
    <definedName name="Misc_Steel_90">#REF!</definedName>
    <definedName name="Miscellaneous_area">#REF!</definedName>
    <definedName name="MiscellaneousWork" localSheetId="8">'[167]DGchitiet '!#REF!</definedName>
    <definedName name="MiscellaneousWork" localSheetId="10">'[167]DGchitiet '!#REF!</definedName>
    <definedName name="MiscellaneousWork">'[167]DGchitiet '!#REF!</definedName>
    <definedName name="mk" localSheetId="8">#REF!</definedName>
    <definedName name="mk" localSheetId="5">#REF!</definedName>
    <definedName name="mk" localSheetId="10">#REF!</definedName>
    <definedName name="mk">#REF!</definedName>
    <definedName name="MKI">'[226]P-Sum-Cab'!$B$1:$L$65536</definedName>
    <definedName name="Mkt_ast" localSheetId="5">[76]Details!#REF!</definedName>
    <definedName name="Mkt_ast">[76]Details!#REF!</definedName>
    <definedName name="mkt_info" localSheetId="5">[76]Details!#REF!</definedName>
    <definedName name="mkt_info">[76]Details!#REF!</definedName>
    <definedName name="mkt_others" localSheetId="5">[76]Details!#REF!</definedName>
    <definedName name="mkt_others">[76]Details!#REF!</definedName>
    <definedName name="Mlist" localSheetId="8">#REF!</definedName>
    <definedName name="Mlist" localSheetId="5">#REF!</definedName>
    <definedName name="Mlist" localSheetId="10">#REF!</definedName>
    <definedName name="Mlist">#REF!</definedName>
    <definedName name="Mlist_1">"$#REF!.$#REF!$#REF!"</definedName>
    <definedName name="mm" localSheetId="5">#REF!</definedName>
    <definedName name="mm">#REF!</definedName>
    <definedName name="MM_Korean" localSheetId="5">#REF!</definedName>
    <definedName name="MM_Korean">#REF!</definedName>
    <definedName name="MM_Local.Reg" localSheetId="5">#REF!</definedName>
    <definedName name="MM_Local.Reg">#REF!</definedName>
    <definedName name="MM_Third.Nation">#REF!</definedName>
    <definedName name="MMM" localSheetId="8">#REF!</definedName>
    <definedName name="mmm" localSheetId="3" hidden="1">{"'Break down'!$A$4"}</definedName>
    <definedName name="mmm" localSheetId="5" hidden="1">{"'Break down'!$A$4"}</definedName>
    <definedName name="MMM" localSheetId="10">#REF!</definedName>
    <definedName name="mmm" hidden="1">{"'Break down'!$A$4"}</definedName>
    <definedName name="mmmmmmmmmm" localSheetId="5">#REF!</definedName>
    <definedName name="mmmmmmmmmm">#REF!</definedName>
    <definedName name="mmmmmmmmmmmmm" localSheetId="5">#REF!</definedName>
    <definedName name="mmmmmmmmmmmmm">#REF!</definedName>
    <definedName name="mmmmmmmmmmmmmmmmmmmmmmm" localSheetId="8">#REF!</definedName>
    <definedName name="mmmmmmmmmmmmmmmmmmmmmmm" localSheetId="10">#REF!</definedName>
    <definedName name="mmmmmmmmmmmmmmmmmmmmmmm">#REF!</definedName>
    <definedName name="MN" localSheetId="8">#REF!</definedName>
    <definedName name="MN" localSheetId="10">#REF!</definedName>
    <definedName name="MN">#REF!</definedName>
    <definedName name="MNS">#REF!</definedName>
    <definedName name="mobi">#REF!</definedName>
    <definedName name="mode">#REF!</definedName>
    <definedName name="Model_date">'[87]Financing Assumptions'!$A$6</definedName>
    <definedName name="MODELE" localSheetId="5">#REF!</definedName>
    <definedName name="MODELE">#REF!</definedName>
    <definedName name="MONTH">'[55]Raw Data'!$AM$193</definedName>
    <definedName name="MONTH_CONDITION" localSheetId="5">#REF!</definedName>
    <definedName name="MONTH_CONDITION">#REF!</definedName>
    <definedName name="MONTH_DETAILS" localSheetId="5">#REF!</definedName>
    <definedName name="MONTH_DETAILS">#REF!</definedName>
    <definedName name="month1" localSheetId="8">OFFSET(#REF!,0,0,COUNTA(#REF!),1)</definedName>
    <definedName name="month1" localSheetId="10">OFFSET(#REF!,0,0,COUNTA(#REF!),1)</definedName>
    <definedName name="month1">OFFSET(#REF!,0,0,COUNTA(#REF!),1)</definedName>
    <definedName name="Monthly_Payment" localSheetId="3">-PMT(Interest_Rate/12,[227]!Number_of_Payments,Loan_Amount)</definedName>
    <definedName name="Monthly_Payment" localSheetId="5">-PMT('Irrigation System Breakdown'!Interest_Rate/12,[227]!Number_of_Payments,'Irrigation System Breakdown'!Loan_Amount)</definedName>
    <definedName name="Monthly_Payment">-PMT(Interest_Rate/12,[227]!Number_of_Payments,Loan_Amount)</definedName>
    <definedName name="Monthly_Regional_Expense_rate" localSheetId="8">#REF!</definedName>
    <definedName name="Monthly_Regional_Expense_rate" localSheetId="5">#REF!</definedName>
    <definedName name="Monthly_Regional_Expense_rate" localSheetId="10">#REF!</definedName>
    <definedName name="Monthly_Regional_Expense_rate">#REF!</definedName>
    <definedName name="Monthly_Stats" localSheetId="8">#REF!</definedName>
    <definedName name="Monthly_Stats" localSheetId="10">#REF!</definedName>
    <definedName name="Monthly_Stats">#REF!</definedName>
    <definedName name="MONTHS">[228]DATA!$A$2:$D$13</definedName>
    <definedName name="MONTHSA">[122]Tracking!$AE$26:$AF$37</definedName>
    <definedName name="MONTHSB">[122]Tracking!$AF$26:$AG$37</definedName>
    <definedName name="MONTHSC">[122]Tracking!$AB$26:$AD$40</definedName>
    <definedName name="MONTHSD">[122]Tracking!$AF$26:$AH$38</definedName>
    <definedName name="MONTHSE">[122]Comparison!$R$26:$T$40</definedName>
    <definedName name="MontlyPercentCompletion" localSheetId="8">#REF!</definedName>
    <definedName name="MontlyPercentCompletion" localSheetId="5">#REF!</definedName>
    <definedName name="MontlyPercentCompletion" localSheetId="10">#REF!</definedName>
    <definedName name="MontlyPercentCompletion">#REF!</definedName>
    <definedName name="MOS" localSheetId="8">#REF!</definedName>
    <definedName name="MOS" localSheetId="5">#REF!</definedName>
    <definedName name="MOS" localSheetId="10">#REF!</definedName>
    <definedName name="MOS">#REF!</definedName>
    <definedName name="mosq">#REF!</definedName>
    <definedName name="MOT">#REF!</definedName>
    <definedName name="Motor_Hp" localSheetId="8">#REF!</definedName>
    <definedName name="Motor_Hp" localSheetId="10">#REF!</definedName>
    <definedName name="Motor_Hp">#REF!</definedName>
    <definedName name="MOTOR_HP_OFFSITE" localSheetId="8">#REF!</definedName>
    <definedName name="MOTOR_HP_OFFSITE" localSheetId="10">#REF!</definedName>
    <definedName name="MOTOR_HP_OFFSITE">#REF!</definedName>
    <definedName name="MOTOR_HP_PB" localSheetId="8">#REF!</definedName>
    <definedName name="MOTOR_HP_PB" localSheetId="10">#REF!</definedName>
    <definedName name="MOTOR_HP_PB">#REF!</definedName>
    <definedName name="MOTOR_HP_PB10" localSheetId="8">#REF!</definedName>
    <definedName name="MOTOR_HP_PB10" localSheetId="10">#REF!</definedName>
    <definedName name="MOTOR_HP_PB10">#REF!</definedName>
    <definedName name="MOTOR_HP_PB100" localSheetId="8">#REF!</definedName>
    <definedName name="MOTOR_HP_PB100" localSheetId="10">#REF!</definedName>
    <definedName name="MOTOR_HP_PB100">#REF!</definedName>
    <definedName name="MOTOR_HP_PB1000" localSheetId="8">#REF!</definedName>
    <definedName name="MOTOR_HP_PB1000" localSheetId="10">#REF!</definedName>
    <definedName name="MOTOR_HP_PB1000">#REF!</definedName>
    <definedName name="MOTOR_HP_PB10000" localSheetId="8">#REF!</definedName>
    <definedName name="MOTOR_HP_PB10000" localSheetId="10">#REF!</definedName>
    <definedName name="MOTOR_HP_PB10000">#REF!</definedName>
    <definedName name="MOTOR_HP_PB15000" localSheetId="8">#REF!</definedName>
    <definedName name="MOTOR_HP_PB15000" localSheetId="10">#REF!</definedName>
    <definedName name="MOTOR_HP_PB15000">#REF!</definedName>
    <definedName name="MOTOR_HP_PB200" localSheetId="8">#REF!</definedName>
    <definedName name="MOTOR_HP_PB200" localSheetId="10">#REF!</definedName>
    <definedName name="MOTOR_HP_PB200">#REF!</definedName>
    <definedName name="MOTOR_HP_PB2000" localSheetId="8">#REF!</definedName>
    <definedName name="MOTOR_HP_PB2000" localSheetId="10">#REF!</definedName>
    <definedName name="MOTOR_HP_PB2000">#REF!</definedName>
    <definedName name="MOTOR_HP_PB25" localSheetId="8">#REF!</definedName>
    <definedName name="MOTOR_HP_PB25" localSheetId="10">#REF!</definedName>
    <definedName name="MOTOR_HP_PB25">#REF!</definedName>
    <definedName name="MOTOR_HP_PB3000" localSheetId="8">#REF!</definedName>
    <definedName name="MOTOR_HP_PB3000" localSheetId="10">#REF!</definedName>
    <definedName name="MOTOR_HP_PB3000">#REF!</definedName>
    <definedName name="MOTOR_HP_PB400" localSheetId="8">#REF!</definedName>
    <definedName name="MOTOR_HP_PB400" localSheetId="10">#REF!</definedName>
    <definedName name="MOTOR_HP_PB400">#REF!</definedName>
    <definedName name="MOTOR_HP_PB4000" localSheetId="8">#REF!</definedName>
    <definedName name="MOTOR_HP_PB4000" localSheetId="10">#REF!</definedName>
    <definedName name="MOTOR_HP_PB4000">#REF!</definedName>
    <definedName name="MOTOR_HP_PB50" localSheetId="8">#REF!</definedName>
    <definedName name="MOTOR_HP_PB50" localSheetId="10">#REF!</definedName>
    <definedName name="MOTOR_HP_PB50">#REF!</definedName>
    <definedName name="MOTOR_HP_PB500" localSheetId="8">#REF!</definedName>
    <definedName name="MOTOR_HP_PB500" localSheetId="10">#REF!</definedName>
    <definedName name="MOTOR_HP_PB500">#REF!</definedName>
    <definedName name="MOTOR_HP_PB5000" localSheetId="8">#REF!</definedName>
    <definedName name="MOTOR_HP_PB5000" localSheetId="10">#REF!</definedName>
    <definedName name="MOTOR_HP_PB5000">#REF!</definedName>
    <definedName name="MOTOR_HP_PB7500" localSheetId="8">#REF!</definedName>
    <definedName name="MOTOR_HP_PB7500" localSheetId="10">#REF!</definedName>
    <definedName name="MOTOR_HP_PB7500">#REF!</definedName>
    <definedName name="MOTOR_HP_YARD" localSheetId="8">#REF!</definedName>
    <definedName name="MOTOR_HP_YARD" localSheetId="10">#REF!</definedName>
    <definedName name="MOTOR_HP_YARD">#REF!</definedName>
    <definedName name="MOTOR_HP_YARD10" localSheetId="8">#REF!</definedName>
    <definedName name="MOTOR_HP_YARD10" localSheetId="10">#REF!</definedName>
    <definedName name="MOTOR_HP_YARD10">#REF!</definedName>
    <definedName name="MOTOR_HP_YARD100" localSheetId="8">#REF!</definedName>
    <definedName name="MOTOR_HP_YARD100" localSheetId="10">#REF!</definedName>
    <definedName name="MOTOR_HP_YARD100">#REF!</definedName>
    <definedName name="MOTOR_HP_YARD1000" localSheetId="8">#REF!</definedName>
    <definedName name="MOTOR_HP_YARD1000" localSheetId="10">#REF!</definedName>
    <definedName name="MOTOR_HP_YARD1000">#REF!</definedName>
    <definedName name="MOTOR_HP_YARD10000" localSheetId="8">#REF!</definedName>
    <definedName name="MOTOR_HP_YARD10000" localSheetId="10">#REF!</definedName>
    <definedName name="MOTOR_HP_YARD10000">#REF!</definedName>
    <definedName name="MOTOR_HP_YARD15000" localSheetId="8">#REF!</definedName>
    <definedName name="MOTOR_HP_YARD15000" localSheetId="10">#REF!</definedName>
    <definedName name="MOTOR_HP_YARD15000">#REF!</definedName>
    <definedName name="MOTOR_HP_YARD200" localSheetId="8">#REF!</definedName>
    <definedName name="MOTOR_HP_YARD200" localSheetId="10">#REF!</definedName>
    <definedName name="MOTOR_HP_YARD200">#REF!</definedName>
    <definedName name="MOTOR_HP_YARD2000" localSheetId="8">#REF!</definedName>
    <definedName name="MOTOR_HP_YARD2000" localSheetId="10">#REF!</definedName>
    <definedName name="MOTOR_HP_YARD2000">#REF!</definedName>
    <definedName name="MOTOR_HP_YARD25" localSheetId="8">#REF!</definedName>
    <definedName name="MOTOR_HP_YARD25" localSheetId="10">#REF!</definedName>
    <definedName name="MOTOR_HP_YARD25">#REF!</definedName>
    <definedName name="MOTOR_HP_YARD3000" localSheetId="8">#REF!</definedName>
    <definedName name="MOTOR_HP_YARD3000" localSheetId="10">#REF!</definedName>
    <definedName name="MOTOR_HP_YARD3000">#REF!</definedName>
    <definedName name="MOTOR_HP_YARD400" localSheetId="8">#REF!</definedName>
    <definedName name="MOTOR_HP_YARD400" localSheetId="10">#REF!</definedName>
    <definedName name="MOTOR_HP_YARD400">#REF!</definedName>
    <definedName name="MOTOR_HP_YARD4000" localSheetId="8">#REF!</definedName>
    <definedName name="MOTOR_HP_YARD4000" localSheetId="10">#REF!</definedName>
    <definedName name="MOTOR_HP_YARD4000">#REF!</definedName>
    <definedName name="MOTOR_HP_YARD50" localSheetId="8">#REF!</definedName>
    <definedName name="MOTOR_HP_YARD50" localSheetId="10">#REF!</definedName>
    <definedName name="MOTOR_HP_YARD50">#REF!</definedName>
    <definedName name="MOTOR_HP_YARD500" localSheetId="8">#REF!</definedName>
    <definedName name="MOTOR_HP_YARD500" localSheetId="10">#REF!</definedName>
    <definedName name="MOTOR_HP_YARD500">#REF!</definedName>
    <definedName name="MOTOR_HP_YARD5000" localSheetId="8">#REF!</definedName>
    <definedName name="MOTOR_HP_YARD5000" localSheetId="10">#REF!</definedName>
    <definedName name="MOTOR_HP_YARD5000">#REF!</definedName>
    <definedName name="MOTOR_HP_YARD7500" localSheetId="8">#REF!</definedName>
    <definedName name="MOTOR_HP_YARD7500" localSheetId="10">#REF!</definedName>
    <definedName name="MOTOR_HP_YARD7500">#REF!</definedName>
    <definedName name="MPwr_Percent" localSheetId="8">#REF!</definedName>
    <definedName name="MPwr_Percent" localSheetId="10">#REF!</definedName>
    <definedName name="MPwr_Percent">#REF!</definedName>
    <definedName name="Mpwr_Sales" localSheetId="8">#REF!</definedName>
    <definedName name="Mpwr_Sales" localSheetId="10">#REF!</definedName>
    <definedName name="Mpwr_Sales">#REF!</definedName>
    <definedName name="mr">#REF!</definedName>
    <definedName name="MS200202rev2">#REF!</definedName>
    <definedName name="ms200203rev03">#REF!</definedName>
    <definedName name="ms2002june1706">#REF!</definedName>
    <definedName name="ms2002may1706">#REF!</definedName>
    <definedName name="msjune1807">#REF!</definedName>
    <definedName name="msjunerev">#REF!</definedName>
    <definedName name="mt">#REF!</definedName>
    <definedName name="MTD_Cap_Spend">'[229]Approved MTD Proj #''s'!$A$1:$E$47</definedName>
    <definedName name="MTHS_TO_DEL" localSheetId="8">'[55]Raw Data'!#REF!</definedName>
    <definedName name="MTHS_TO_DEL" localSheetId="10">'[55]Raw Data'!#REF!</definedName>
    <definedName name="MTHS_TO_DEL">'[55]Raw Data'!#REF!</definedName>
    <definedName name="MTV" localSheetId="5">#REF!</definedName>
    <definedName name="MTV">#REF!</definedName>
    <definedName name="MU" localSheetId="5">#REF!</definedName>
    <definedName name="MU">#REF!</definedName>
    <definedName name="Multiplier" localSheetId="8">#REF!</definedName>
    <definedName name="Multiplier" localSheetId="10">#REF!</definedName>
    <definedName name="Multiplier">#REF!</definedName>
    <definedName name="Multiplier1" localSheetId="8">#REF!</definedName>
    <definedName name="Multiplier1" localSheetId="10">#REF!</definedName>
    <definedName name="Multiplier1">#REF!</definedName>
    <definedName name="mup" localSheetId="8">#REF!</definedName>
    <definedName name="mup" localSheetId="10">#REF!</definedName>
    <definedName name="MUP">#REF!</definedName>
    <definedName name="MUP_11">"#REF!"</definedName>
    <definedName name="MUP_14">"#REF!"</definedName>
    <definedName name="MUP_16">"#REF!"</definedName>
    <definedName name="MUP_20">"#REF!"</definedName>
    <definedName name="MUP_22">"#REF!"</definedName>
    <definedName name="MUP_23">"#REF!"</definedName>
    <definedName name="MUP_3">"#REF!"</definedName>
    <definedName name="MUP_4">"#REF!"</definedName>
    <definedName name="MUP_6">"#REF!"</definedName>
    <definedName name="MUP_7">"#REF!"</definedName>
    <definedName name="MUPC" localSheetId="5">#REF!</definedName>
    <definedName name="MUPC">#REF!</definedName>
    <definedName name="MUTHU" localSheetId="8">#REF!</definedName>
    <definedName name="MUTHU" localSheetId="5">#REF!</definedName>
    <definedName name="MUTHU" localSheetId="10">#REF!</definedName>
    <definedName name="MUTHU">#REF!</definedName>
    <definedName name="MVNHDSS">#N/A</definedName>
    <definedName name="mvsys">#REF!</definedName>
    <definedName name="MWeGross" localSheetId="8">#REF!</definedName>
    <definedName name="MWeGross" localSheetId="10">#REF!</definedName>
    <definedName name="MWeGross">#REF!</definedName>
    <definedName name="MWeNet" localSheetId="8">#REF!</definedName>
    <definedName name="MWeNet" localSheetId="10">#REF!</definedName>
    <definedName name="MWeNet">#REF!</definedName>
    <definedName name="my" localSheetId="8">#REF!</definedName>
    <definedName name="my" localSheetId="10">#REF!</definedName>
    <definedName name="my">#REF!</definedName>
    <definedName name="myown">#N/A</definedName>
    <definedName name="myRange">#N/A</definedName>
    <definedName name="N" localSheetId="8">#REF!</definedName>
    <definedName name="N" localSheetId="5">#REF!</definedName>
    <definedName name="N" localSheetId="10">#REF!</definedName>
    <definedName name="N">#REF!</definedName>
    <definedName name="N___0" localSheetId="5">#REF!</definedName>
    <definedName name="N___0">#REF!</definedName>
    <definedName name="n___0___0">"$#REF!.$#REF!$#REF!"</definedName>
    <definedName name="n___0___3">"$#REF!.$#REF!$#REF!"</definedName>
    <definedName name="n___0___4">"$#REF!.$#REF!$#REF!"</definedName>
    <definedName name="N___13" localSheetId="5">#REF!</definedName>
    <definedName name="N___13">#REF!</definedName>
    <definedName name="n___2" localSheetId="5">#REF!</definedName>
    <definedName name="n___2">#REF!</definedName>
    <definedName name="n___2___0">"$#REF!.$#REF!$#REF!"</definedName>
    <definedName name="n___2___3">"$#REF!.$#REF!$#REF!"</definedName>
    <definedName name="n___3" localSheetId="5">#REF!</definedName>
    <definedName name="n___3">#REF!</definedName>
    <definedName name="n___3___0">"$#REF!.$#REF!$#REF!"</definedName>
    <definedName name="n___3___3">"$#REF!.$#REF!$#REF!"</definedName>
    <definedName name="n___3___4">"$#REF!.$#REF!$#REF!"</definedName>
    <definedName name="n___4" localSheetId="5">#REF!</definedName>
    <definedName name="n___4">#REF!</definedName>
    <definedName name="n___4___0">"$#REF!.$#REF!$#REF!"</definedName>
    <definedName name="n___4___3">"$#REF!.$#REF!$#REF!"</definedName>
    <definedName name="n___7">"$#REF!.$#REF!$#REF!"</definedName>
    <definedName name="N_22" localSheetId="5">#REF!</definedName>
    <definedName name="N_22">#REF!</definedName>
    <definedName name="N_ExternalWork" localSheetId="8">#REF!</definedName>
    <definedName name="N_ExternalWork" localSheetId="5">#REF!</definedName>
    <definedName name="N_ExternalWork" localSheetId="10">#REF!</definedName>
    <definedName name="N_ExternalWork">#REF!</definedName>
    <definedName name="nachi">#REF!</definedName>
    <definedName name="Name" localSheetId="8">#REF!</definedName>
    <definedName name="Name" localSheetId="10">#REF!</definedName>
    <definedName name="name">[230]V.Summary!$C$3</definedName>
    <definedName name="Name_AAA">'[230]V.Cost.Summary'!$C$3</definedName>
    <definedName name="nandan" localSheetId="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1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u">[231]TOTAL!$C$23</definedName>
    <definedName name="Nariman_Point_Car_Parking_Site" localSheetId="5">#REF!</definedName>
    <definedName name="Nariman_Point_Car_Parking_Site">#REF!</definedName>
    <definedName name="NASIR" localSheetId="5">#REF!</definedName>
    <definedName name="NASIR">#REF!</definedName>
    <definedName name="NBV" localSheetId="3">MATCH(0.01,End_Bal,-1)+1</definedName>
    <definedName name="NBV" localSheetId="5">MATCH(0.01,'Irrigation System Breakdown'!End_Bal,-1)+1</definedName>
    <definedName name="NBV">MATCH(0.01,End_Bal,-1)+1</definedName>
    <definedName name="nc" localSheetId="8">#REF!</definedName>
    <definedName name="nc" localSheetId="10">#REF!</definedName>
    <definedName name="nc">#REF!</definedName>
    <definedName name="NCcap0.7" localSheetId="8">#REF!</definedName>
    <definedName name="NCcap0.7" localSheetId="10">#REF!</definedName>
    <definedName name="NCcap0.7">#REF!</definedName>
    <definedName name="NCcap1" localSheetId="8">#REF!</definedName>
    <definedName name="NCcap1" localSheetId="10">#REF!</definedName>
    <definedName name="NCcap1">#REF!</definedName>
    <definedName name="nclient">[232]Notes!$E$32</definedName>
    <definedName name="ncompier" localSheetId="8">#REF!</definedName>
    <definedName name="ncompier" localSheetId="5">#REF!</definedName>
    <definedName name="ncompier" localSheetId="10">#REF!</definedName>
    <definedName name="ncompier">#REF!</definedName>
    <definedName name="NCV" localSheetId="8">#REF!</definedName>
    <definedName name="NCV" localSheetId="10">#REF!</definedName>
    <definedName name="NCV">#REF!</definedName>
    <definedName name="ND">#REF!</definedName>
    <definedName name="NDR" localSheetId="8">#REF!</definedName>
    <definedName name="NDR" localSheetId="10">#REF!</definedName>
    <definedName name="NDR">#REF!</definedName>
    <definedName name="needle" localSheetId="8">#REF!</definedName>
    <definedName name="needle" localSheetId="10">#REF!</definedName>
    <definedName name="needle">#REF!</definedName>
    <definedName name="Neg_Margin" localSheetId="8">#REF!</definedName>
    <definedName name="Neg_Margin" localSheetId="10">#REF!</definedName>
    <definedName name="Neg_Margin">#REF!</definedName>
    <definedName name="net_rent_analysis">'[87]Net rent analysis'!$A$16:$AA$25</definedName>
    <definedName name="NettCost" localSheetId="5">#REF!</definedName>
    <definedName name="NettCost">#REF!</definedName>
    <definedName name="NETTSUMMARY" localSheetId="5">#REF!</definedName>
    <definedName name="NETTSUMMARY">#REF!</definedName>
    <definedName name="new" localSheetId="8">#REF!</definedName>
    <definedName name="new" localSheetId="5">[233]BOQ!#REF!</definedName>
    <definedName name="new" localSheetId="10">#REF!</definedName>
    <definedName name="new">[233]BOQ!#REF!</definedName>
    <definedName name="new_interface" localSheetId="5">[76]Lookups!#REF!</definedName>
    <definedName name="new_interface">[76]Lookups!#REF!</definedName>
    <definedName name="NewItem" localSheetId="5">#REF!</definedName>
    <definedName name="NewItem">#REF!</definedName>
    <definedName name="NEWNAME" localSheetId="8" hidden="1">{#N/A,#N/A,FALSE,"CCTV"}</definedName>
    <definedName name="NEWNAME" localSheetId="3" hidden="1">{#N/A,#N/A,FALSE,"CCTV"}</definedName>
    <definedName name="NEWNAME" localSheetId="5" hidden="1">{#N/A,#N/A,FALSE,"CCTV"}</definedName>
    <definedName name="NEWNAME" localSheetId="10" hidden="1">{#N/A,#N/A,FALSE,"CCTV"}</definedName>
    <definedName name="NEWNAME" hidden="1">{#N/A,#N/A,FALSE,"CCTV"}</definedName>
    <definedName name="newnew">'[234]총괄표 (2)'!$B$1:$Y$65536</definedName>
    <definedName name="NewPrintArea" localSheetId="8">#REF!</definedName>
    <definedName name="NewPrintArea" localSheetId="5">#REF!</definedName>
    <definedName name="NewPrintArea" localSheetId="10">#REF!</definedName>
    <definedName name="NewPrintArea">#REF!</definedName>
    <definedName name="NewPrintAreaMi" localSheetId="8">#REF!</definedName>
    <definedName name="NewPrintAreaMi" localSheetId="10">#REF!</definedName>
    <definedName name="NewPrintAreaMi">#REF!</definedName>
    <definedName name="NewRow">#REF!</definedName>
    <definedName name="NEWVO">#REF!</definedName>
    <definedName name="NGC" localSheetId="8">#REF!</definedName>
    <definedName name="NGC" localSheetId="10">#REF!</definedName>
    <definedName name="NGC">#REF!</definedName>
    <definedName name="NGK" localSheetId="3" hidden="1">{#N/A,#N/A,FALSE,"估價單  (3)"}</definedName>
    <definedName name="NGK" localSheetId="5" hidden="1">{#N/A,#N/A,FALSE,"估價單  (3)"}</definedName>
    <definedName name="NGK" hidden="1">{#N/A,#N/A,FALSE,"估價單  (3)"}</definedName>
    <definedName name="NGK_2" localSheetId="3" hidden="1">{#N/A,#N/A,FALSE,"估價單  (3)"}</definedName>
    <definedName name="NGK_2" localSheetId="5" hidden="1">{#N/A,#N/A,FALSE,"估價單  (3)"}</definedName>
    <definedName name="NGK_2" hidden="1">{#N/A,#N/A,FALSE,"估價單  (3)"}</definedName>
    <definedName name="NGK_3" localSheetId="3" hidden="1">{#N/A,#N/A,FALSE,"估價單  (3)"}</definedName>
    <definedName name="NGK_3" localSheetId="5" hidden="1">{#N/A,#N/A,FALSE,"估價單  (3)"}</definedName>
    <definedName name="NGK_3" hidden="1">{#N/A,#N/A,FALSE,"估價單  (3)"}</definedName>
    <definedName name="NGK_4" localSheetId="3" hidden="1">{#N/A,#N/A,FALSE,"估價單  (3)"}</definedName>
    <definedName name="NGK_4" localSheetId="5" hidden="1">{#N/A,#N/A,FALSE,"估價單  (3)"}</definedName>
    <definedName name="NGK_4" hidden="1">{#N/A,#N/A,FALSE,"估價單  (3)"}</definedName>
    <definedName name="NGK_5" localSheetId="3" hidden="1">{#N/A,#N/A,FALSE,"估價單  (3)"}</definedName>
    <definedName name="NGK_5" localSheetId="5" hidden="1">{#N/A,#N/A,FALSE,"估價單  (3)"}</definedName>
    <definedName name="NGK_5" hidden="1">{#N/A,#N/A,FALSE,"估價單  (3)"}</definedName>
    <definedName name="NHAÂN_COÂNG" localSheetId="8">'Hardscape Pavers Progress'!BTRAM</definedName>
    <definedName name="NHAÂN_COÂNG" localSheetId="3">BTRAM</definedName>
    <definedName name="NHAÂN_COÂNG" localSheetId="5">BTRAM</definedName>
    <definedName name="NHAÂN_COÂNG" localSheetId="10">'Softscape BOQ'!BTRAM</definedName>
    <definedName name="NHAÂN_COÂNG">BTRAM</definedName>
    <definedName name="Nicol" localSheetId="8">#REF!</definedName>
    <definedName name="Nicol" localSheetId="5">#REF!</definedName>
    <definedName name="Nicol" localSheetId="10">#REF!</definedName>
    <definedName name="Nicol">#REF!</definedName>
    <definedName name="nilantha" localSheetId="4">Scheduled_Payment+Extra_Payment</definedName>
    <definedName name="nilantha" localSheetId="3">Scheduled_Payment+Extra_Payment</definedName>
    <definedName name="nilantha" localSheetId="5">Scheduled_Payment+Extra_Payment</definedName>
    <definedName name="nilantha" localSheetId="6">Scheduled_Payment+Extra_Payment</definedName>
    <definedName name="nilantha">Scheduled_Payment+Extra_Payment</definedName>
    <definedName name="NINE" localSheetId="8">#REF!</definedName>
    <definedName name="NINE" localSheetId="5">#REF!</definedName>
    <definedName name="NINE" localSheetId="10">#REF!</definedName>
    <definedName name="NINE">#REF!</definedName>
    <definedName name="NINETEEN" localSheetId="8">#REF!</definedName>
    <definedName name="NINETEEN" localSheetId="10">#REF!</definedName>
    <definedName name="NINETEEN">#REF!</definedName>
    <definedName name="NIPP" localSheetId="8">#REF!</definedName>
    <definedName name="NIPP" localSheetId="10">#REF!</definedName>
    <definedName name="NIPP">#REF!</definedName>
    <definedName name="NIStatus" localSheetId="8">#REF!</definedName>
    <definedName name="NIStatus" localSheetId="10">#REF!</definedName>
    <definedName name="NIStatus">#REF!</definedName>
    <definedName name="NIStatus1" localSheetId="8">#REF!</definedName>
    <definedName name="NIStatus1" localSheetId="10">#REF!</definedName>
    <definedName name="NIStatus1">#REF!</definedName>
    <definedName name="nm">0.7</definedName>
    <definedName name="NN" localSheetId="8">#REF!</definedName>
    <definedName name="NN" localSheetId="5">#REF!</definedName>
    <definedName name="NN" localSheetId="10">#REF!</definedName>
    <definedName name="NN">#REF!</definedName>
    <definedName name="NN___0" localSheetId="5">#REF!</definedName>
    <definedName name="NN___0">#REF!</definedName>
    <definedName name="NN___13">#REF!</definedName>
    <definedName name="nnn" localSheetId="8" hidden="1">{#N/A,#N/A,FALSE,"SumD";#N/A,#N/A,FALSE,"ElecD";#N/A,#N/A,FALSE,"MechD";#N/A,#N/A,FALSE,"GeotD";#N/A,#N/A,FALSE,"PrcsD";#N/A,#N/A,FALSE,"TunnD";#N/A,#N/A,FALSE,"CivlD";#N/A,#N/A,FALSE,"NtwkD";#N/A,#N/A,FALSE,"EstgD";#N/A,#N/A,FALSE,"PEngD"}</definedName>
    <definedName name="nnn" localSheetId="10" hidden="1">{#N/A,#N/A,FALSE,"SumD";#N/A,#N/A,FALSE,"ElecD";#N/A,#N/A,FALSE,"MechD";#N/A,#N/A,FALSE,"GeotD";#N/A,#N/A,FALSE,"PrcsD";#N/A,#N/A,FALSE,"TunnD";#N/A,#N/A,FALSE,"CivlD";#N/A,#N/A,FALSE,"NtwkD";#N/A,#N/A,FALSE,"EstgD";#N/A,#N/A,FALSE,"PEngD"}</definedName>
    <definedName name="NNN">#REF!</definedName>
    <definedName name="NNNN">'[29]col-reinft1'!#REF!</definedName>
    <definedName name="nnnnn" localSheetId="8" hidden="1">{#N/A,#N/A,FALSE,"SumG";#N/A,#N/A,FALSE,"ElecG";#N/A,#N/A,FALSE,"MechG";#N/A,#N/A,FALSE,"GeotG";#N/A,#N/A,FALSE,"PrcsG";#N/A,#N/A,FALSE,"TunnG";#N/A,#N/A,FALSE,"CivlG";#N/A,#N/A,FALSE,"NtwkG";#N/A,#N/A,FALSE,"EstgG";#N/A,#N/A,FALSE,"PEngG"}</definedName>
    <definedName name="nnnnn" localSheetId="3" hidden="1">{#N/A,#N/A,FALSE,"SumG";#N/A,#N/A,FALSE,"ElecG";#N/A,#N/A,FALSE,"MechG";#N/A,#N/A,FALSE,"GeotG";#N/A,#N/A,FALSE,"PrcsG";#N/A,#N/A,FALSE,"TunnG";#N/A,#N/A,FALSE,"CivlG";#N/A,#N/A,FALSE,"NtwkG";#N/A,#N/A,FALSE,"EstgG";#N/A,#N/A,FALSE,"PEngG"}</definedName>
    <definedName name="nnnnn" localSheetId="5" hidden="1">{#N/A,#N/A,FALSE,"SumG";#N/A,#N/A,FALSE,"ElecG";#N/A,#N/A,FALSE,"MechG";#N/A,#N/A,FALSE,"GeotG";#N/A,#N/A,FALSE,"PrcsG";#N/A,#N/A,FALSE,"TunnG";#N/A,#N/A,FALSE,"CivlG";#N/A,#N/A,FALSE,"NtwkG";#N/A,#N/A,FALSE,"EstgG";#N/A,#N/A,FALSE,"PEngG"}</definedName>
    <definedName name="nnnnn" localSheetId="10"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NNNNNNN" localSheetId="8">#REF!</definedName>
    <definedName name="NNNNNNNN" localSheetId="10">#REF!</definedName>
    <definedName name="NNNNNNNN">#REF!</definedName>
    <definedName name="nnnnnnnnnnnnn" localSheetId="5">#REF!</definedName>
    <definedName name="nnnnnnnnnnnnn">#REF!</definedName>
    <definedName name="NNR">'[55]Raw Data'!$D$22</definedName>
    <definedName name="No" localSheetId="8">#REF!</definedName>
    <definedName name="No" localSheetId="5">#REF!</definedName>
    <definedName name="No" localSheetId="10">#REF!</definedName>
    <definedName name="No">#REF!</definedName>
    <definedName name="No.">"A1"</definedName>
    <definedName name="No_Bh" localSheetId="8">#REF!</definedName>
    <definedName name="No_Bh" localSheetId="10">#REF!</definedName>
    <definedName name="No_Bh">#REF!</definedName>
    <definedName name="No_cameraServer_Bandwidth" localSheetId="5">#REF!</definedName>
    <definedName name="No_cameraServer_Bandwidth">#REF!</definedName>
    <definedName name="No_CameraServer_Storage">#REF!</definedName>
    <definedName name="No_of_Hollidays" localSheetId="8">#REF!</definedName>
    <definedName name="No_of_Hollidays" localSheetId="10">#REF!</definedName>
    <definedName name="No_of_Hollidays">#REF!</definedName>
    <definedName name="NO_OF_REQ">[235]BQLIST!$F$1:$F$65536</definedName>
    <definedName name="No_Ramadan_Days" localSheetId="8">#REF!</definedName>
    <definedName name="No_Ramadan_Days" localSheetId="5">#REF!</definedName>
    <definedName name="No_Ramadan_Days" localSheetId="10">#REF!</definedName>
    <definedName name="No_Ramadan_Days">#REF!</definedName>
    <definedName name="No_Week_Days" localSheetId="8">#REF!</definedName>
    <definedName name="No_Week_Days" localSheetId="10">#REF!</definedName>
    <definedName name="No_Week_Days">#REF!</definedName>
    <definedName name="No_Weekend_Days" localSheetId="8">#REF!</definedName>
    <definedName name="No_Weekend_Days" localSheetId="10">#REF!</definedName>
    <definedName name="No_Weekend_Days">#REF!</definedName>
    <definedName name="No0" localSheetId="8">#REF!</definedName>
    <definedName name="No0" localSheetId="10">#REF!</definedName>
    <definedName name="No0">#REF!</definedName>
    <definedName name="NOCEIL">[57]Ceilings!$M$100</definedName>
    <definedName name="nolanes" localSheetId="8">#REF!</definedName>
    <definedName name="nolanes" localSheetId="5">#REF!</definedName>
    <definedName name="nolanes" localSheetId="10">#REF!</definedName>
    <definedName name="nolanes">#REF!</definedName>
    <definedName name="none" localSheetId="8">#REF!</definedName>
    <definedName name="none" localSheetId="10">#REF!</definedName>
    <definedName name="none">#REF!</definedName>
    <definedName name="nonmodular">#REF!</definedName>
    <definedName name="nonmodular_4">#REF!</definedName>
    <definedName name="nonmodular_4_1">#REF!</definedName>
    <definedName name="nonmodular_6">#REF!</definedName>
    <definedName name="nonreimb" localSheetId="8">'[55]Raw Data'!#REF!</definedName>
    <definedName name="nonreimb" localSheetId="10">'[55]Raw Data'!#REF!</definedName>
    <definedName name="nonreimb">'[55]Raw Data'!#REF!</definedName>
    <definedName name="Nos" localSheetId="8">#REF!</definedName>
    <definedName name="Nos" localSheetId="5">#REF!</definedName>
    <definedName name="Nos" localSheetId="10">#REF!</definedName>
    <definedName name="Nos">#REF!</definedName>
    <definedName name="notes" localSheetId="8">#REF!</definedName>
    <definedName name="notes" localSheetId="10">#REF!</definedName>
    <definedName name="notes">#REF!</definedName>
    <definedName name="notoilet">#REF!</definedName>
    <definedName name="notok" localSheetId="8">#REF!</definedName>
    <definedName name="notok" localSheetId="10">#REF!</definedName>
    <definedName name="notok">#REF!</definedName>
    <definedName name="Npiers" localSheetId="8">#REF!</definedName>
    <definedName name="Npiers" localSheetId="10">#REF!</definedName>
    <definedName name="Npiers">#REF!</definedName>
    <definedName name="npile2" localSheetId="8">#REF!</definedName>
    <definedName name="npile2" localSheetId="10">#REF!</definedName>
    <definedName name="npile2">#REF!</definedName>
    <definedName name="npile3" localSheetId="8">#REF!</definedName>
    <definedName name="npile3" localSheetId="10">#REF!</definedName>
    <definedName name="npile3">#REF!</definedName>
    <definedName name="nr" localSheetId="8">#REF!</definedName>
    <definedName name="nr" localSheetId="10">#REF!</definedName>
    <definedName name="nr">#REF!</definedName>
    <definedName name="NR126B" localSheetId="8">#REF!</definedName>
    <definedName name="NR126B" localSheetId="10">#REF!</definedName>
    <definedName name="NR126B">#REF!</definedName>
    <definedName name="NRB_01">'[236]25mm pvc conduits'!$F$55</definedName>
    <definedName name="NRB_02" localSheetId="5">#REF!</definedName>
    <definedName name="NRB_02">#REF!</definedName>
    <definedName name="nrunits" localSheetId="8">[45]Sheet1!$Q$4</definedName>
    <definedName name="nrunits" localSheetId="10">[45]Sheet1!$Q$4</definedName>
    <definedName name="nrunits">[66]Sheet1!$Q$4</definedName>
    <definedName name="NS" localSheetId="5">#REF!</definedName>
    <definedName name="NS">#REF!</definedName>
    <definedName name="NSA" localSheetId="8">#REF!</definedName>
    <definedName name="NSA" localSheetId="5">#REF!</definedName>
    <definedName name="NSA" localSheetId="10">#REF!</definedName>
    <definedName name="NSA">#REF!</definedName>
    <definedName name="nsc이익금" localSheetId="8">#REF!</definedName>
    <definedName name="nsc이익금" localSheetId="10">#REF!</definedName>
    <definedName name="nsc이익금">#REF!</definedName>
    <definedName name="Nspans" localSheetId="8">#REF!</definedName>
    <definedName name="Nspans" localSheetId="10">#REF!</definedName>
    <definedName name="Nspans">#REF!</definedName>
    <definedName name="ntesu">#REF!</definedName>
    <definedName name="NToS" localSheetId="4">[237]!NToS</definedName>
    <definedName name="NToS" localSheetId="8">[237]!NToS</definedName>
    <definedName name="NToS" localSheetId="6">[237]!NToS</definedName>
    <definedName name="NToS">[237]!NToS</definedName>
    <definedName name="Num" localSheetId="5">[238]BOQ!#REF!+1*([238]BOQ!#REF!=0)</definedName>
    <definedName name="Num">[238]BOQ!#REF!+1*([238]BOQ!#REF!=0)</definedName>
    <definedName name="Num_1" localSheetId="5">[239]BOQ!#REF!+1*([239]BOQ!#REF!=0)</definedName>
    <definedName name="Num_1">[239]BOQ!#REF!+1*([239]BOQ!#REF!=0)</definedName>
    <definedName name="Num_2" localSheetId="5">[239]BOQ!#REF!+1*([239]BOQ!#REF!=0)</definedName>
    <definedName name="Num_2">[239]BOQ!#REF!+1*([239]BOQ!#REF!=0)</definedName>
    <definedName name="Num_3">[239]BOQ!#REF!+1*([239]BOQ!#REF!=0)</definedName>
    <definedName name="Num_4">[239]BOQ!#REF!+1*([239]BOQ!#REF!=0)</definedName>
    <definedName name="Num_5">[239]BOQ!#REF!+1*([239]BOQ!#REF!=0)</definedName>
    <definedName name="Num_Pmt_Per_Year" localSheetId="5">#REF!</definedName>
    <definedName name="Num_Pmt_Per_Year">#REF!</definedName>
    <definedName name="num2text">[215]dBase!$A$3:$I$1005</definedName>
    <definedName name="Number" localSheetId="8">#REF!</definedName>
    <definedName name="Number" localSheetId="5">#REF!</definedName>
    <definedName name="Number" localSheetId="10">#REF!</definedName>
    <definedName name="Number">#REF!</definedName>
    <definedName name="Number_of_Payments" localSheetId="3">MATCH(0.01,End_Bal,-1)+1</definedName>
    <definedName name="Number_of_Payments" localSheetId="5">MATCH(0.01,'Irrigation System Breakdown'!End_Bal,-1)+1</definedName>
    <definedName name="Number_of_Payments">MATCH(0.01,End_Bal,-1)+1</definedName>
    <definedName name="NW" localSheetId="5">#REF!</definedName>
    <definedName name="NW">#REF!</definedName>
    <definedName name="Nwebs" localSheetId="8">#REF!</definedName>
    <definedName name="Nwebs" localSheetId="5">#REF!</definedName>
    <definedName name="Nwebs" localSheetId="10">#REF!</definedName>
    <definedName name="Nwebs">#REF!</definedName>
    <definedName name="Nx">#REF!</definedName>
    <definedName name="Nx___0">#REF!</definedName>
    <definedName name="Nx___13">#REF!</definedName>
    <definedName name="Ny">#REF!</definedName>
    <definedName name="Ny___0">#REF!</definedName>
    <definedName name="Ny___13">#REF!</definedName>
    <definedName name="O" localSheetId="8">#REF!</definedName>
    <definedName name="O" localSheetId="10">#REF!</definedName>
    <definedName name="O">#REF!</definedName>
    <definedName name="O." localSheetId="8">#REF!</definedName>
    <definedName name="O." localSheetId="10">#REF!</definedName>
    <definedName name="O.">#REF!</definedName>
    <definedName name="O_H___Profit" localSheetId="8">#REF!</definedName>
    <definedName name="O_H___Profit" localSheetId="10">#REF!</definedName>
    <definedName name="O_H___Profit">#REF!</definedName>
    <definedName name="o9u0piupi" localSheetId="8" hidden="1">{#N/A,#N/A,TRUE,"Cover";#N/A,#N/A,TRUE,"Conts";#N/A,#N/A,TRUE,"VOS";#N/A,#N/A,TRUE,"Warrington";#N/A,#N/A,TRUE,"Widnes"}</definedName>
    <definedName name="o9u0piupi" localSheetId="3" hidden="1">{#N/A,#N/A,TRUE,"Cover";#N/A,#N/A,TRUE,"Conts";#N/A,#N/A,TRUE,"VOS";#N/A,#N/A,TRUE,"Warrington";#N/A,#N/A,TRUE,"Widnes"}</definedName>
    <definedName name="o9u0piupi" localSheetId="5" hidden="1">{#N/A,#N/A,TRUE,"Cover";#N/A,#N/A,TRUE,"Conts";#N/A,#N/A,TRUE,"VOS";#N/A,#N/A,TRUE,"Warrington";#N/A,#N/A,TRUE,"Widnes"}</definedName>
    <definedName name="o9u0piupi" localSheetId="10" hidden="1">{#N/A,#N/A,TRUE,"Cover";#N/A,#N/A,TRUE,"Conts";#N/A,#N/A,TRUE,"VOS";#N/A,#N/A,TRUE,"Warrington";#N/A,#N/A,TRUE,"Widnes"}</definedName>
    <definedName name="o9u0piupi" hidden="1">{#N/A,#N/A,TRUE,"Cover";#N/A,#N/A,TRUE,"Conts";#N/A,#N/A,TRUE,"VOS";#N/A,#N/A,TRUE,"Warrington";#N/A,#N/A,TRUE,"Widnes"}</definedName>
    <definedName name="o9u0piupi_2" localSheetId="3" hidden="1">{#N/A,#N/A,TRUE,"Cover";#N/A,#N/A,TRUE,"Conts";#N/A,#N/A,TRUE,"VOS";#N/A,#N/A,TRUE,"Warrington";#N/A,#N/A,TRUE,"Widnes"}</definedName>
    <definedName name="o9u0piupi_2" localSheetId="5" hidden="1">{#N/A,#N/A,TRUE,"Cover";#N/A,#N/A,TRUE,"Conts";#N/A,#N/A,TRUE,"VOS";#N/A,#N/A,TRUE,"Warrington";#N/A,#N/A,TRUE,"Widnes"}</definedName>
    <definedName name="o9u0piupi_2" hidden="1">{#N/A,#N/A,TRUE,"Cover";#N/A,#N/A,TRUE,"Conts";#N/A,#N/A,TRUE,"VOS";#N/A,#N/A,TRUE,"Warrington";#N/A,#N/A,TRUE,"Widnes"}</definedName>
    <definedName name="o9u0piupi_3" localSheetId="3" hidden="1">{#N/A,#N/A,TRUE,"Cover";#N/A,#N/A,TRUE,"Conts";#N/A,#N/A,TRUE,"VOS";#N/A,#N/A,TRUE,"Warrington";#N/A,#N/A,TRUE,"Widnes"}</definedName>
    <definedName name="o9u0piupi_3" localSheetId="5" hidden="1">{#N/A,#N/A,TRUE,"Cover";#N/A,#N/A,TRUE,"Conts";#N/A,#N/A,TRUE,"VOS";#N/A,#N/A,TRUE,"Warrington";#N/A,#N/A,TRUE,"Widnes"}</definedName>
    <definedName name="o9u0piupi_3" hidden="1">{#N/A,#N/A,TRUE,"Cover";#N/A,#N/A,TRUE,"Conts";#N/A,#N/A,TRUE,"VOS";#N/A,#N/A,TRUE,"Warrington";#N/A,#N/A,TRUE,"Widnes"}</definedName>
    <definedName name="o9u0piupi_4" localSheetId="3" hidden="1">{#N/A,#N/A,TRUE,"Cover";#N/A,#N/A,TRUE,"Conts";#N/A,#N/A,TRUE,"VOS";#N/A,#N/A,TRUE,"Warrington";#N/A,#N/A,TRUE,"Widnes"}</definedName>
    <definedName name="o9u0piupi_4" localSheetId="5" hidden="1">{#N/A,#N/A,TRUE,"Cover";#N/A,#N/A,TRUE,"Conts";#N/A,#N/A,TRUE,"VOS";#N/A,#N/A,TRUE,"Warrington";#N/A,#N/A,TRUE,"Widnes"}</definedName>
    <definedName name="o9u0piupi_4" hidden="1">{#N/A,#N/A,TRUE,"Cover";#N/A,#N/A,TRUE,"Conts";#N/A,#N/A,TRUE,"VOS";#N/A,#N/A,TRUE,"Warrington";#N/A,#N/A,TRUE,"Widnes"}</definedName>
    <definedName name="o9u0piupi_5" localSheetId="3" hidden="1">{#N/A,#N/A,TRUE,"Cover";#N/A,#N/A,TRUE,"Conts";#N/A,#N/A,TRUE,"VOS";#N/A,#N/A,TRUE,"Warrington";#N/A,#N/A,TRUE,"Widnes"}</definedName>
    <definedName name="o9u0piupi_5" localSheetId="5" hidden="1">{#N/A,#N/A,TRUE,"Cover";#N/A,#N/A,TRUE,"Conts";#N/A,#N/A,TRUE,"VOS";#N/A,#N/A,TRUE,"Warrington";#N/A,#N/A,TRUE,"Widnes"}</definedName>
    <definedName name="o9u0piupi_5" hidden="1">{#N/A,#N/A,TRUE,"Cover";#N/A,#N/A,TRUE,"Conts";#N/A,#N/A,TRUE,"VOS";#N/A,#N/A,TRUE,"Warrington";#N/A,#N/A,TRUE,"Widnes"}</definedName>
    <definedName name="obpl" localSheetId="5">#REF!</definedName>
    <definedName name="obpl">#REF!</definedName>
    <definedName name="OCM">[30]office!$B$20</definedName>
    <definedName name="octf" localSheetId="5">#REF!</definedName>
    <definedName name="octf">#REF!</definedName>
    <definedName name="October" localSheetId="8">#REF!</definedName>
    <definedName name="October" localSheetId="5">#REF!</definedName>
    <definedName name="October" localSheetId="10">#REF!</definedName>
    <definedName name="October">#REF!</definedName>
    <definedName name="OD" localSheetId="8">[73]BaseWeight!$E$3</definedName>
    <definedName name="OD" localSheetId="10">[73]BaseWeight!$E$3</definedName>
    <definedName name="OD">[78]BaseWeight!$E$3</definedName>
    <definedName name="OD_FACTOR" localSheetId="8">#REF!</definedName>
    <definedName name="OD_FACTOR" localSheetId="5">#REF!</definedName>
    <definedName name="OD_FACTOR" localSheetId="10">#REF!</definedName>
    <definedName name="OD_FACTOR">#REF!</definedName>
    <definedName name="ODAN">#N/A</definedName>
    <definedName name="ODC">'[55]Raw Data'!$D$17</definedName>
    <definedName name="ODC_Allowance_Rates" localSheetId="8">#REF!</definedName>
    <definedName name="ODC_Allowance_Rates" localSheetId="5">#REF!</definedName>
    <definedName name="ODC_Allowance_Rates" localSheetId="10">#REF!</definedName>
    <definedName name="ODC_Allowance_Rates">#REF!</definedName>
    <definedName name="ODH" localSheetId="5" hidden="1">#REF!</definedName>
    <definedName name="ODH" hidden="1">#REF!</definedName>
    <definedName name="Oest" localSheetId="8">#REF!</definedName>
    <definedName name="Oest" localSheetId="10">#REF!</definedName>
    <definedName name="Oest">#REF!</definedName>
    <definedName name="OFF" localSheetId="8">#REF!</definedName>
    <definedName name="off" localSheetId="3">City&amp;" "&amp;State</definedName>
    <definedName name="off" localSheetId="5">City&amp;" "&amp;State</definedName>
    <definedName name="OFF" localSheetId="10">#REF!</definedName>
    <definedName name="off">City&amp;" "&amp;State</definedName>
    <definedName name="OFFICE" localSheetId="8">#REF!</definedName>
    <definedName name="office" localSheetId="5">[76]Common!#REF!</definedName>
    <definedName name="OFFICE" localSheetId="10">#REF!</definedName>
    <definedName name="office">[76]Common!#REF!</definedName>
    <definedName name="Office_Charge_Rate" localSheetId="8">#REF!</definedName>
    <definedName name="Office_Charge_Rate" localSheetId="5">#REF!</definedName>
    <definedName name="Office_Charge_Rate" localSheetId="10">#REF!</definedName>
    <definedName name="Office_Charge_Rate">#REF!</definedName>
    <definedName name="Office_exit_yield">'[87]rent &amp; value assumptions'!$B$29</definedName>
    <definedName name="office_exp">[114]Sheet9!#REF!</definedName>
    <definedName name="Office_Supplies_Unit_Rate" localSheetId="8">#REF!</definedName>
    <definedName name="Office_Supplies_Unit_Rate" localSheetId="5">#REF!</definedName>
    <definedName name="Office_Supplies_Unit_Rate" localSheetId="10">#REF!</definedName>
    <definedName name="Office_Supplies_Unit_Rate">#REF!</definedName>
    <definedName name="Office_Use" localSheetId="5">#REF!</definedName>
    <definedName name="Office_Use">#REF!</definedName>
    <definedName name="Offices" localSheetId="8">#REF!</definedName>
    <definedName name="Offices" localSheetId="10">#REF!</definedName>
    <definedName name="Offices">#REF!</definedName>
    <definedName name="offset">1</definedName>
    <definedName name="OH" localSheetId="8">#REF!</definedName>
    <definedName name="OH" localSheetId="10">#REF!</definedName>
    <definedName name="OH">#REF!</definedName>
    <definedName name="ohs">'[57]Site Details'!$B$12</definedName>
    <definedName name="OHSGLASSS">'[57]ACAD Finishes'!$D$133</definedName>
    <definedName name="ohslam1" localSheetId="5">[57]Measurements!#REF!</definedName>
    <definedName name="ohslam1">[57]Measurements!#REF!</definedName>
    <definedName name="OHSLAMI">'[57]ACAD Finishes'!$D$127</definedName>
    <definedName name="ohsven1" localSheetId="5">[57]Measurements!#REF!</definedName>
    <definedName name="ohsven1">[57]Measurements!#REF!</definedName>
    <definedName name="OHSVENRD">'[57]ACAD Finishes'!$D$130</definedName>
    <definedName name="oi" localSheetId="8" hidden="1">{#N/A,#N/A,TRUE,"Cover";#N/A,#N/A,TRUE,"Conts";#N/A,#N/A,TRUE,"VOS";#N/A,#N/A,TRUE,"Warrington";#N/A,#N/A,TRUE,"Widnes"}</definedName>
    <definedName name="oi" localSheetId="3" hidden="1">{#N/A,#N/A,TRUE,"Cover";#N/A,#N/A,TRUE,"Conts";#N/A,#N/A,TRUE,"VOS";#N/A,#N/A,TRUE,"Warrington";#N/A,#N/A,TRUE,"Widnes"}</definedName>
    <definedName name="oi" localSheetId="5" hidden="1">{#N/A,#N/A,TRUE,"Cover";#N/A,#N/A,TRUE,"Conts";#N/A,#N/A,TRUE,"VOS";#N/A,#N/A,TRUE,"Warrington";#N/A,#N/A,TRUE,"Widnes"}</definedName>
    <definedName name="oi" localSheetId="10" hidden="1">{#N/A,#N/A,TRUE,"Cover";#N/A,#N/A,TRUE,"Conts";#N/A,#N/A,TRUE,"VOS";#N/A,#N/A,TRUE,"Warrington";#N/A,#N/A,TRUE,"Widnes"}</definedName>
    <definedName name="oi" hidden="1">{#N/A,#N/A,TRUE,"Cover";#N/A,#N/A,TRUE,"Conts";#N/A,#N/A,TRUE,"VOS";#N/A,#N/A,TRUE,"Warrington";#N/A,#N/A,TRUE,"Widnes"}</definedName>
    <definedName name="OJOC1">#REF!</definedName>
    <definedName name="OJOC2">#REF!</definedName>
    <definedName name="OJOSMB">#REF!</definedName>
    <definedName name="OK" localSheetId="8">#REF!</definedName>
    <definedName name="OK" localSheetId="10">#REF!</definedName>
    <definedName name="OK">#REF!</definedName>
    <definedName name="OL" localSheetId="8">#REF!</definedName>
    <definedName name="OL" localSheetId="10">#REF!</definedName>
    <definedName name="OL">#REF!</definedName>
    <definedName name="oldprinttotal">'[55]Raw Data'!$A$1:$CE$126</definedName>
    <definedName name="OLE_LINK1">"$boq.$"</definedName>
    <definedName name="OLE_LINK2">"$boq.$"</definedName>
    <definedName name="OM" localSheetId="8">'[55]Raw Data'!$AJ$201:$AJ$260</definedName>
    <definedName name="OM" localSheetId="5">#REF!</definedName>
    <definedName name="OM" localSheetId="10">'[55]Raw Data'!$AJ$201:$AJ$260</definedName>
    <definedName name="OM">#REF!</definedName>
    <definedName name="omer" localSheetId="5">#REF!</definedName>
    <definedName name="omer">#REF!</definedName>
    <definedName name="OMI" localSheetId="8">#REF!</definedName>
    <definedName name="OMI" localSheetId="10">#REF!</definedName>
    <definedName name="OMI">#REF!</definedName>
    <definedName name="One" localSheetId="8">#REF!</definedName>
    <definedName name="One" localSheetId="10">#REF!</definedName>
    <definedName name="One">#REF!</definedName>
    <definedName name="ONETOSIX" localSheetId="5">IF(#REF!="S",(#REF!+#REF!+#REF!),IF(#REF!="L",(#REF!+#REF!+#REF!),IF(#REF!="TB",(#REF!+#REF!+#REF!),IF(#REF!="BB",(#REF!+#REF!+#REF!),IF(#REF!="SB",(#REF!+#REF!+#REF!),IF(#REF!="S1",(#REF!+#REF!+#REF!),IF(#REF!="ST",(#REF!+#REF!+#REF!)*2,0)))))))</definedName>
    <definedName name="ONETOSIX">IF(#REF!="S",(#REF!+#REF!+#REF!),IF(#REF!="L",(#REF!+#REF!+#REF!),IF(#REF!="TB",(#REF!+#REF!+#REF!),IF(#REF!="BB",(#REF!+#REF!+#REF!),IF(#REF!="SB",(#REF!+#REF!+#REF!),IF(#REF!="S1",(#REF!+#REF!+#REF!),IF(#REF!="ST",(#REF!+#REF!+#REF!)*2,0)))))))</definedName>
    <definedName name="ONETOSIX_2" localSheetId="5">IF(#REF!="S",(#REF!+#REF!+#REF!),IF(#REF!="L",(#REF!+#REF!+#REF!),IF(#REF!="TB",(#REF!+#REF!+#REF!),IF(#REF!="BB",(#REF!+#REF!+#REF!),IF(#REF!="SB",(#REF!+#REF!+#REF!),IF(#REF!="S1",(#REF!+#REF!+#REF!),IF(#REF!="ST",(#REF!+#REF!+#REF!)*2,0)))))))</definedName>
    <definedName name="ONETOSIX_2">IF(#REF!="S",(#REF!+#REF!+#REF!),IF(#REF!="L",(#REF!+#REF!+#REF!),IF(#REF!="TB",(#REF!+#REF!+#REF!),IF(#REF!="BB",(#REF!+#REF!+#REF!),IF(#REF!="SB",(#REF!+#REF!+#REF!),IF(#REF!="S1",(#REF!+#REF!+#REF!),IF(#REF!="ST",(#REF!+#REF!+#REF!)*2,0)))))))</definedName>
    <definedName name="ONETOSIX_3" localSheetId="5">IF(#REF!="S",(#REF!+#REF!+#REF!),IF(#REF!="L",(#REF!+#REF!+#REF!),IF(#REF!="TB",(#REF!+#REF!+#REF!),IF(#REF!="BB",(#REF!+#REF!+#REF!),IF(#REF!="SB",(#REF!+#REF!+#REF!),IF(#REF!="S1",(#REF!+#REF!+#REF!),IF(#REF!="ST",(#REF!+#REF!+#REF!)*2,0)))))))</definedName>
    <definedName name="ONETOSIX_3">IF(#REF!="S",(#REF!+#REF!+#REF!),IF(#REF!="L",(#REF!+#REF!+#REF!),IF(#REF!="TB",(#REF!+#REF!+#REF!),IF(#REF!="BB",(#REF!+#REF!+#REF!),IF(#REF!="SB",(#REF!+#REF!+#REF!),IF(#REF!="S1",(#REF!+#REF!+#REF!),IF(#REF!="ST",(#REF!+#REF!+#REF!)*2,0)))))))</definedName>
    <definedName name="ONETOSIX_4" localSheetId="5">IF(#REF!="S",(#REF!+#REF!+#REF!),IF(#REF!="L",(#REF!+#REF!+#REF!),IF(#REF!="TB",(#REF!+#REF!+#REF!),IF(#REF!="BB",(#REF!+#REF!+#REF!),IF(#REF!="SB",(#REF!+#REF!+#REF!),IF(#REF!="S1",(#REF!+#REF!+#REF!),IF(#REF!="ST",(#REF!+#REF!+#REF!)*2,0)))))))</definedName>
    <definedName name="ONETOSIX_4">IF(#REF!="S",(#REF!+#REF!+#REF!),IF(#REF!="L",(#REF!+#REF!+#REF!),IF(#REF!="TB",(#REF!+#REF!+#REF!),IF(#REF!="BB",(#REF!+#REF!+#REF!),IF(#REF!="SB",(#REF!+#REF!+#REF!),IF(#REF!="S1",(#REF!+#REF!+#REF!),IF(#REF!="ST",(#REF!+#REF!+#REF!)*2,0)))))))</definedName>
    <definedName name="ONETOSIX_5" localSheetId="5">IF(#REF!="S",(#REF!+#REF!+#REF!),IF(#REF!="L",(#REF!+#REF!+#REF!),IF(#REF!="TB",(#REF!+#REF!+#REF!),IF(#REF!="BB",(#REF!+#REF!+#REF!),IF(#REF!="SB",(#REF!+#REF!+#REF!),IF(#REF!="S1",(#REF!+#REF!+#REF!),IF(#REF!="ST",(#REF!+#REF!+#REF!)*2,0)))))))</definedName>
    <definedName name="ONETOSIX_5">IF(#REF!="S",(#REF!+#REF!+#REF!),IF(#REF!="L",(#REF!+#REF!+#REF!),IF(#REF!="TB",(#REF!+#REF!+#REF!),IF(#REF!="BB",(#REF!+#REF!+#REF!),IF(#REF!="SB",(#REF!+#REF!+#REF!),IF(#REF!="S1",(#REF!+#REF!+#REF!),IF(#REF!="ST",(#REF!+#REF!+#REF!)*2,0)))))))</definedName>
    <definedName name="OO" localSheetId="8">#REF!</definedName>
    <definedName name="OO" localSheetId="10">#REF!</definedName>
    <definedName name="OO">#REF!</definedName>
    <definedName name="ool">#REF!</definedName>
    <definedName name="ooo" localSheetId="3" hidden="1">{"'Break down'!$A$4"}</definedName>
    <definedName name="ooo" localSheetId="5" hidden="1">{"'Break down'!$A$4"}</definedName>
    <definedName name="ooo" hidden="1">{"'Break down'!$A$4"}</definedName>
    <definedName name="OOOO">#REF!</definedName>
    <definedName name="ooooooooo" localSheetId="5">#REF!</definedName>
    <definedName name="ooooooooo">#REF!</definedName>
    <definedName name="ooooooooooooooo" localSheetId="5">#REF!</definedName>
    <definedName name="ooooooooooooooo">#REF!</definedName>
    <definedName name="ooopp">#REF!</definedName>
    <definedName name="OP" localSheetId="8">#REF!</definedName>
    <definedName name="OP" localSheetId="10">#REF!</definedName>
    <definedName name="OP">#REF!</definedName>
    <definedName name="Op_Stat_Month">[240]allowances!$D$1</definedName>
    <definedName name="OPC" localSheetId="8">#REF!</definedName>
    <definedName name="OPC" localSheetId="5">#REF!</definedName>
    <definedName name="OPC" localSheetId="10">#REF!</definedName>
    <definedName name="OPC">#REF!</definedName>
    <definedName name="Open" localSheetId="8">#REF!</definedName>
    <definedName name="Open" localSheetId="10">#REF!</definedName>
    <definedName name="Open">#REF!</definedName>
    <definedName name="Operator_Group_1">'[76]Sizing Estimator - PAL Cameras'!$C$122,'[76]Sizing Estimator - PAL Cameras'!$D$122,'[76]Sizing Estimator - PAL Cameras'!$F$122,'[76]Sizing Estimator - PAL Cameras'!$H$122,'[76]Sizing Estimator - PAL Cameras'!$L$122,'[76]Sizing Estimator - PAL Cameras'!$O$122,'[76]Sizing Estimator - PAL Cameras'!$P$122,'[76]Sizing Estimator - PAL Cameras'!$Q$122,'[76]Sizing Estimator - PAL Cameras'!$R$122</definedName>
    <definedName name="Operator_Group_10">'[76]Sizing Estimator - PAL Cameras'!$C$131,'[76]Sizing Estimator - PAL Cameras'!$D$131,'[76]Sizing Estimator - PAL Cameras'!$F$131,'[76]Sizing Estimator - PAL Cameras'!$H$131,'[76]Sizing Estimator - PAL Cameras'!$L$131,'[76]Sizing Estimator - PAL Cameras'!$O$131,'[76]Sizing Estimator - PAL Cameras'!$P$131,'[76]Sizing Estimator - PAL Cameras'!$Q$131,'[76]Sizing Estimator - PAL Cameras'!$R$131</definedName>
    <definedName name="Operator_Group_2">'[76]Sizing Estimator - PAL Cameras'!$C$123,'[76]Sizing Estimator - PAL Cameras'!$D$123,'[76]Sizing Estimator - PAL Cameras'!$F$123,'[76]Sizing Estimator - PAL Cameras'!$H$123,'[76]Sizing Estimator - PAL Cameras'!$L$123,'[76]Sizing Estimator - PAL Cameras'!$O$123,'[76]Sizing Estimator - PAL Cameras'!$P$123,'[76]Sizing Estimator - PAL Cameras'!$Q$123,'[76]Sizing Estimator - PAL Cameras'!$R$123</definedName>
    <definedName name="Operator_Group_3">'[76]Sizing Estimator - PAL Cameras'!$C$124,'[76]Sizing Estimator - PAL Cameras'!$D$124,'[76]Sizing Estimator - PAL Cameras'!$F$124,'[76]Sizing Estimator - PAL Cameras'!$H$124,'[76]Sizing Estimator - PAL Cameras'!$L$124,'[76]Sizing Estimator - PAL Cameras'!$O$124,'[76]Sizing Estimator - PAL Cameras'!$P$124,'[76]Sizing Estimator - PAL Cameras'!$Q$124,'[76]Sizing Estimator - PAL Cameras'!$R$124</definedName>
    <definedName name="Operator_Group_4">'[76]Sizing Estimator - PAL Cameras'!$C$125,'[76]Sizing Estimator - PAL Cameras'!$D$125,'[76]Sizing Estimator - PAL Cameras'!$F$125,'[76]Sizing Estimator - PAL Cameras'!$H$125,'[76]Sizing Estimator - PAL Cameras'!$L$125,'[76]Sizing Estimator - PAL Cameras'!$O$125,'[76]Sizing Estimator - PAL Cameras'!$P$125,'[76]Sizing Estimator - PAL Cameras'!$Q$125,'[76]Sizing Estimator - PAL Cameras'!$R$125</definedName>
    <definedName name="Operator_Group_5">'[76]Sizing Estimator - PAL Cameras'!$C$126,'[76]Sizing Estimator - PAL Cameras'!$D$126,'[76]Sizing Estimator - PAL Cameras'!$F$126,'[76]Sizing Estimator - PAL Cameras'!$H$126,'[76]Sizing Estimator - PAL Cameras'!$L$126,'[76]Sizing Estimator - PAL Cameras'!$O$126,'[76]Sizing Estimator - PAL Cameras'!$P$126,'[76]Sizing Estimator - PAL Cameras'!$Q$126,'[76]Sizing Estimator - PAL Cameras'!$R$126</definedName>
    <definedName name="Operator_Group_6">'[76]Sizing Estimator - PAL Cameras'!$C$127,'[76]Sizing Estimator - PAL Cameras'!$D$127,'[76]Sizing Estimator - PAL Cameras'!$F$127,'[76]Sizing Estimator - PAL Cameras'!$H$127,'[76]Sizing Estimator - PAL Cameras'!$L$127,'[76]Sizing Estimator - PAL Cameras'!$O$127,'[76]Sizing Estimator - PAL Cameras'!$P$127,'[76]Sizing Estimator - PAL Cameras'!$Q$127,'[76]Sizing Estimator - PAL Cameras'!$R$127</definedName>
    <definedName name="Operator_Group_7">'[76]Sizing Estimator - PAL Cameras'!$C$128,'[76]Sizing Estimator - PAL Cameras'!$D$128,'[76]Sizing Estimator - PAL Cameras'!$F$128,'[76]Sizing Estimator - PAL Cameras'!$H$128,'[76]Sizing Estimator - PAL Cameras'!$L$128,'[76]Sizing Estimator - PAL Cameras'!$O$128,'[76]Sizing Estimator - PAL Cameras'!$P$128,'[76]Sizing Estimator - PAL Cameras'!$Q$128,'[76]Sizing Estimator - PAL Cameras'!$R$128</definedName>
    <definedName name="Operator_Group_8">'[76]Sizing Estimator - PAL Cameras'!$C$129,'[76]Sizing Estimator - PAL Cameras'!$D$129,'[76]Sizing Estimator - PAL Cameras'!$F$129,'[76]Sizing Estimator - PAL Cameras'!$H$129,'[76]Sizing Estimator - PAL Cameras'!$L$129,'[76]Sizing Estimator - PAL Cameras'!$O$129,'[76]Sizing Estimator - PAL Cameras'!$P$129,'[76]Sizing Estimator - PAL Cameras'!$Q$129,'[76]Sizing Estimator - PAL Cameras'!$R$129</definedName>
    <definedName name="Operator_Group_9">'[76]Sizing Estimator - PAL Cameras'!$C$130,'[76]Sizing Estimator - PAL Cameras'!$D$130,'[76]Sizing Estimator - PAL Cameras'!$F$130,'[76]Sizing Estimator - PAL Cameras'!$H$130,'[76]Sizing Estimator - PAL Cameras'!$L$130,'[76]Sizing Estimator - PAL Cameras'!$O$130,'[76]Sizing Estimator - PAL Cameras'!$P$130,'[76]Sizing Estimator - PAL Cameras'!$Q$130,'[76]Sizing Estimator - PAL Cameras'!$R$130</definedName>
    <definedName name="Opt_Stat_month" localSheetId="5">'[241]tender allowances'!#REF!</definedName>
    <definedName name="Opt_Stat_month">'[241]tender allowances'!#REF!</definedName>
    <definedName name="OPTIONS" localSheetId="5">'[55]Raw Data'!#REF!</definedName>
    <definedName name="OPTIONS">'[55]Raw Data'!#REF!</definedName>
    <definedName name="OptionYear1" localSheetId="5">#REF!</definedName>
    <definedName name="OptionYear1">#REF!</definedName>
    <definedName name="OptionYear2" localSheetId="5">#REF!</definedName>
    <definedName name="OptionYear2">#REF!</definedName>
    <definedName name="orang11" localSheetId="5">#REF!</definedName>
    <definedName name="orang11">#REF!</definedName>
    <definedName name="orang13">#REF!</definedName>
    <definedName name="orang16">#REF!</definedName>
    <definedName name="orang19">#REF!</definedName>
    <definedName name="orang20">#REF!</definedName>
    <definedName name="orang23">#REF!</definedName>
    <definedName name="orang25">#REF!</definedName>
    <definedName name="orang29">#REF!</definedName>
    <definedName name="orang32">#REF!</definedName>
    <definedName name="orang36">#REF!</definedName>
    <definedName name="orang40">#REF!</definedName>
    <definedName name="orang48">#REF!</definedName>
    <definedName name="orang50">#REF!</definedName>
    <definedName name="Orange">'[55]Raw Data'!$C$30:$E$32</definedName>
    <definedName name="OrderTable" localSheetId="8" hidden="1">#REF!</definedName>
    <definedName name="OrderTable" localSheetId="5" hidden="1">#REF!</definedName>
    <definedName name="OrderTable" localSheetId="10" hidden="1">#REF!</definedName>
    <definedName name="OrderTable" hidden="1">#REF!</definedName>
    <definedName name="OriginalPrice" localSheetId="5">#REF!</definedName>
    <definedName name="OriginalPrice">#REF!</definedName>
    <definedName name="OSAllo" localSheetId="8">#REF!</definedName>
    <definedName name="OSAllo" localSheetId="10">#REF!</definedName>
    <definedName name="OSAllo">#REF!</definedName>
    <definedName name="OSAllowance" localSheetId="8">#REF!</definedName>
    <definedName name="OSAllowance" localSheetId="10">#REF!</definedName>
    <definedName name="OSAllowance">#REF!</definedName>
    <definedName name="OSAllText" localSheetId="8">#REF!</definedName>
    <definedName name="OSAllText" localSheetId="10">#REF!</definedName>
    <definedName name="OSAllText">#REF!</definedName>
    <definedName name="OSAText" localSheetId="8">#REF!</definedName>
    <definedName name="OSAText" localSheetId="10">#REF!</definedName>
    <definedName name="OSAText">#REF!</definedName>
    <definedName name="OSBL_Costs" localSheetId="8">#REF!</definedName>
    <definedName name="OSBL_Costs" localSheetId="10">#REF!</definedName>
    <definedName name="OSBL_Costs">#REF!</definedName>
    <definedName name="OSBL_Mhrs" localSheetId="8">#REF!</definedName>
    <definedName name="OSBL_Mhrs" localSheetId="10">#REF!</definedName>
    <definedName name="OSBL_Mhrs">#REF!</definedName>
    <definedName name="OSDays" localSheetId="8">#REF!</definedName>
    <definedName name="OSDays" localSheetId="10">#REF!</definedName>
    <definedName name="OSDays">#REF!</definedName>
    <definedName name="osdnvkls" hidden="1">'[242]Labor abs-NMR'!$I$1:$I$7</definedName>
    <definedName name="oslOverheads" localSheetId="5">#REF!</definedName>
    <definedName name="oslOverheads">#REF!</definedName>
    <definedName name="OT_CODE" localSheetId="8">#REF!</definedName>
    <definedName name="OT_CODE" localSheetId="5">#REF!</definedName>
    <definedName name="OT_CODE" localSheetId="10">#REF!</definedName>
    <definedName name="OT_CODE">#REF!</definedName>
    <definedName name="OTH_DIR">'[55]Raw Data'!$AP$310</definedName>
    <definedName name="OTHER" localSheetId="8">#REF!</definedName>
    <definedName name="OTHER" localSheetId="5">#REF!</definedName>
    <definedName name="OTHER" localSheetId="10">#REF!</definedName>
    <definedName name="OTHER">#REF!</definedName>
    <definedName name="Other_Mat_area" localSheetId="5">#REF!</definedName>
    <definedName name="Other_Mat_area">#REF!</definedName>
    <definedName name="OTHER_PRICING" localSheetId="8">#REF!</definedName>
    <definedName name="OTHER_PRICING" localSheetId="10">#REF!</definedName>
    <definedName name="OTHER_PRICING">#REF!</definedName>
    <definedName name="other_schedule">'[55]Raw Data'!$A$2:$T$49</definedName>
    <definedName name="OTHER_VALVES" localSheetId="8">#REF!</definedName>
    <definedName name="OTHER_VALVES" localSheetId="5">#REF!</definedName>
    <definedName name="OTHER_VALVES" localSheetId="10">#REF!</definedName>
    <definedName name="OTHER_VALVES">#REF!</definedName>
    <definedName name="Others">[198]Base_Data!$C$12</definedName>
    <definedName name="OtherWork" localSheetId="8">'[167]DGchitiet '!#REF!</definedName>
    <definedName name="OtherWork" localSheetId="10">'[167]DGchitiet '!#REF!</definedName>
    <definedName name="OtherWork">'[167]DGchitiet '!#REF!</definedName>
    <definedName name="OTJ" localSheetId="5">#REF!</definedName>
    <definedName name="OTJ">#REF!</definedName>
    <definedName name="OTJOC1" localSheetId="5">#REF!</definedName>
    <definedName name="OTJOC1">#REF!</definedName>
    <definedName name="OTJOC2" localSheetId="5">#REF!</definedName>
    <definedName name="OTJOC2">#REF!</definedName>
    <definedName name="OTJOSMB">#REF!</definedName>
    <definedName name="Out_of_Scope">'[138]Project Brief'!$E$64</definedName>
    <definedName name="Outbuildings" localSheetId="5">[79]Detail!#REF!</definedName>
    <definedName name="Outbuildings">[79]Detail!#REF!</definedName>
    <definedName name="OUTDOOR_COND" localSheetId="8">#REF!</definedName>
    <definedName name="OUTDOOR_COND" localSheetId="5">#REF!</definedName>
    <definedName name="OUTDOOR_COND" localSheetId="10">#REF!</definedName>
    <definedName name="OUTDOOR_COND">#REF!</definedName>
    <definedName name="Output_Total_Disk_Storage" localSheetId="5">#REF!</definedName>
    <definedName name="Output_Total_Disk_Storage">#REF!</definedName>
    <definedName name="OUTTERWALLLength">#REF!</definedName>
    <definedName name="OVER_HEADS_ENTRY">'[202]INPUT SHEET'!$B$512:$B$536</definedName>
    <definedName name="Overall_Summary_Title" localSheetId="5">#REF!</definedName>
    <definedName name="Overall_Summary_Title">#REF!</definedName>
    <definedName name="OVERHEADS">'[202]RES-PLANNING'!$R$452:$S$478</definedName>
    <definedName name="OverseasExpenses" localSheetId="5">#REF!</definedName>
    <definedName name="OverseasExpenses">#REF!</definedName>
    <definedName name="OwnAcctNum" localSheetId="5">#REF!</definedName>
    <definedName name="OwnAcctNum">#REF!</definedName>
    <definedName name="OwnAcctNum_4" localSheetId="5">#REF!</definedName>
    <definedName name="OwnAcctNum_4">#REF!</definedName>
    <definedName name="OwnAcctNum_4_1">#REF!</definedName>
    <definedName name="OwnAcctNum_6">#REF!</definedName>
    <definedName name="OwnerPC">#REF!</definedName>
    <definedName name="oyi">#REF!</definedName>
    <definedName name="P" localSheetId="8">#REF!</definedName>
    <definedName name="P" localSheetId="10">#REF!</definedName>
    <definedName name="P">#REF!</definedName>
    <definedName name="p___0">#REF!</definedName>
    <definedName name="p___13">#REF!</definedName>
    <definedName name="P_1" localSheetId="8">#REF!</definedName>
    <definedName name="P_1" localSheetId="10">#REF!</definedName>
    <definedName name="P_1">#REF!</definedName>
    <definedName name="P_10" localSheetId="8">#REF!</definedName>
    <definedName name="P_10" localSheetId="10">#REF!</definedName>
    <definedName name="P_10">#REF!</definedName>
    <definedName name="P_10A" localSheetId="8">'[48]WITHOUT C&amp;I PROFIT (3)'!#REF!</definedName>
    <definedName name="P_10A" localSheetId="10">'[48]WITHOUT C&amp;I PROFIT (3)'!#REF!</definedName>
    <definedName name="P_10A">'[48]WITHOUT C&amp;I PROFIT (3)'!#REF!</definedName>
    <definedName name="P_11" localSheetId="8">#REF!</definedName>
    <definedName name="P_11" localSheetId="5">#REF!</definedName>
    <definedName name="P_11" localSheetId="10">#REF!</definedName>
    <definedName name="P_11">#REF!</definedName>
    <definedName name="P_12" localSheetId="8">#REF!</definedName>
    <definedName name="P_12" localSheetId="10">#REF!</definedName>
    <definedName name="P_12">#REF!</definedName>
    <definedName name="P_13" localSheetId="8">#REF!</definedName>
    <definedName name="P_13" localSheetId="10">#REF!</definedName>
    <definedName name="P_13">#REF!</definedName>
    <definedName name="P_14" localSheetId="8">#REF!</definedName>
    <definedName name="P_14" localSheetId="10">#REF!</definedName>
    <definedName name="P_14">#REF!</definedName>
    <definedName name="P_15" localSheetId="8">#REF!</definedName>
    <definedName name="P_15" localSheetId="10">#REF!</definedName>
    <definedName name="P_15">#REF!</definedName>
    <definedName name="P_16" localSheetId="8">#REF!</definedName>
    <definedName name="P_16" localSheetId="10">#REF!</definedName>
    <definedName name="P_16">#REF!</definedName>
    <definedName name="P_17" localSheetId="8">#REF!</definedName>
    <definedName name="P_17" localSheetId="10">#REF!</definedName>
    <definedName name="P_17">#REF!</definedName>
    <definedName name="P_18" localSheetId="8">#REF!</definedName>
    <definedName name="P_18" localSheetId="10">#REF!</definedName>
    <definedName name="P_18">#REF!</definedName>
    <definedName name="P_19" localSheetId="8">#REF!</definedName>
    <definedName name="P_19" localSheetId="10">#REF!</definedName>
    <definedName name="P_19">#REF!</definedName>
    <definedName name="P_2" localSheetId="8">#REF!</definedName>
    <definedName name="P_2" localSheetId="10">#REF!</definedName>
    <definedName name="P_2">#REF!</definedName>
    <definedName name="P_20" localSheetId="8">#REF!</definedName>
    <definedName name="P_20" localSheetId="10">#REF!</definedName>
    <definedName name="P_20">#REF!</definedName>
    <definedName name="P_21" localSheetId="8">#REF!</definedName>
    <definedName name="P_21" localSheetId="10">#REF!</definedName>
    <definedName name="P_21">#REF!</definedName>
    <definedName name="P_21Mech_S" localSheetId="8">#REF!</definedName>
    <definedName name="P_21Mech_S" localSheetId="10">#REF!</definedName>
    <definedName name="P_21Mech_S">#REF!</definedName>
    <definedName name="P_22" localSheetId="8">#REF!</definedName>
    <definedName name="P_22" localSheetId="10">#REF!</definedName>
    <definedName name="P_22">#REF!</definedName>
    <definedName name="P_23" localSheetId="8">#REF!</definedName>
    <definedName name="P_23" localSheetId="10">#REF!</definedName>
    <definedName name="P_23">#REF!</definedName>
    <definedName name="P_24" localSheetId="8">#REF!</definedName>
    <definedName name="P_24" localSheetId="10">#REF!</definedName>
    <definedName name="P_24">#REF!</definedName>
    <definedName name="P_25" localSheetId="8">#REF!</definedName>
    <definedName name="P_25" localSheetId="10">#REF!</definedName>
    <definedName name="P_25">#REF!</definedName>
    <definedName name="P_26" localSheetId="8">#REF!</definedName>
    <definedName name="P_26" localSheetId="10">#REF!</definedName>
    <definedName name="P_26">#REF!</definedName>
    <definedName name="P_27" localSheetId="8">#REF!</definedName>
    <definedName name="P_27" localSheetId="10">#REF!</definedName>
    <definedName name="P_27">#REF!</definedName>
    <definedName name="P_28" localSheetId="8">#REF!</definedName>
    <definedName name="P_28" localSheetId="10">#REF!</definedName>
    <definedName name="P_28">#REF!</definedName>
    <definedName name="P_29" localSheetId="8">#REF!</definedName>
    <definedName name="P_29" localSheetId="10">#REF!</definedName>
    <definedName name="P_29">#REF!</definedName>
    <definedName name="P_3" localSheetId="8">#REF!</definedName>
    <definedName name="P_3" localSheetId="10">#REF!</definedName>
    <definedName name="P_3">#REF!</definedName>
    <definedName name="P_30" localSheetId="8">#REF!</definedName>
    <definedName name="P_30" localSheetId="10">#REF!</definedName>
    <definedName name="P_30">#REF!</definedName>
    <definedName name="P_31" localSheetId="8">#REF!</definedName>
    <definedName name="P_31" localSheetId="10">#REF!</definedName>
    <definedName name="P_31">#REF!</definedName>
    <definedName name="P_4" localSheetId="8">#REF!</definedName>
    <definedName name="P_4" localSheetId="10">#REF!</definedName>
    <definedName name="P_4">#REF!</definedName>
    <definedName name="P_5" localSheetId="8">#REF!</definedName>
    <definedName name="P_5" localSheetId="10">#REF!</definedName>
    <definedName name="P_5">#REF!</definedName>
    <definedName name="P_6" localSheetId="8">#REF!</definedName>
    <definedName name="P_6" localSheetId="10">#REF!</definedName>
    <definedName name="P_6">#REF!</definedName>
    <definedName name="P_7" localSheetId="8">#REF!</definedName>
    <definedName name="P_7" localSheetId="10">#REF!</definedName>
    <definedName name="P_7">#REF!</definedName>
    <definedName name="P_8" localSheetId="8">#REF!</definedName>
    <definedName name="P_8" localSheetId="10">#REF!</definedName>
    <definedName name="P_8">#REF!</definedName>
    <definedName name="P_9" localSheetId="8">#REF!</definedName>
    <definedName name="P_9" localSheetId="10">#REF!</definedName>
    <definedName name="P_9">#REF!</definedName>
    <definedName name="P_CUT">#REF!</definedName>
    <definedName name="P_fact">[68]Input!$C$22</definedName>
    <definedName name="P_Name" localSheetId="8">#REF!</definedName>
    <definedName name="P_Name" localSheetId="5">#REF!</definedName>
    <definedName name="P_Name" localSheetId="10">#REF!</definedName>
    <definedName name="P_Name">#REF!</definedName>
    <definedName name="P_PLAN" localSheetId="5">#REF!</definedName>
    <definedName name="P_PLAN">#REF!</definedName>
    <definedName name="P_PREV">#REF!</definedName>
    <definedName name="P_PRG">'[242]PRC_PROG '!$D$7:$AJ$15</definedName>
    <definedName name="P_PROG" localSheetId="5">#REF!</definedName>
    <definedName name="P_PROG">#REF!</definedName>
    <definedName name="P_Sum">'[243]P-Sum-Cab'!$B$1:$L$65536</definedName>
    <definedName name="P1_Earnings" localSheetId="8">#REF!</definedName>
    <definedName name="P1_Earnings" localSheetId="5">#REF!</definedName>
    <definedName name="P1_Earnings" localSheetId="10">#REF!</definedName>
    <definedName name="P1_Earnings">#REF!</definedName>
    <definedName name="P1R" localSheetId="5">#REF!</definedName>
    <definedName name="P1R">#REF!</definedName>
    <definedName name="P2R">#REF!</definedName>
    <definedName name="P3R">#REF!</definedName>
    <definedName name="P4R">#REF!</definedName>
    <definedName name="p4s">#REF!</definedName>
    <definedName name="P5R">#REF!</definedName>
    <definedName name="P6A">#REF!</definedName>
    <definedName name="p7y" localSheetId="8" hidden="1">{#N/A,#N/A,TRUE,"Cover";#N/A,#N/A,TRUE,"Conts";#N/A,#N/A,TRUE,"VOS";#N/A,#N/A,TRUE,"Warrington";#N/A,#N/A,TRUE,"Widnes"}</definedName>
    <definedName name="p7y" localSheetId="3" hidden="1">{#N/A,#N/A,TRUE,"Cover";#N/A,#N/A,TRUE,"Conts";#N/A,#N/A,TRUE,"VOS";#N/A,#N/A,TRUE,"Warrington";#N/A,#N/A,TRUE,"Widnes"}</definedName>
    <definedName name="p7y" localSheetId="5" hidden="1">{#N/A,#N/A,TRUE,"Cover";#N/A,#N/A,TRUE,"Conts";#N/A,#N/A,TRUE,"VOS";#N/A,#N/A,TRUE,"Warrington";#N/A,#N/A,TRUE,"Widnes"}</definedName>
    <definedName name="p7y" localSheetId="10" hidden="1">{#N/A,#N/A,TRUE,"Cover";#N/A,#N/A,TRUE,"Conts";#N/A,#N/A,TRUE,"VOS";#N/A,#N/A,TRUE,"Warrington";#N/A,#N/A,TRUE,"Widnes"}</definedName>
    <definedName name="p7y" hidden="1">{#N/A,#N/A,TRUE,"Cover";#N/A,#N/A,TRUE,"Conts";#N/A,#N/A,TRUE,"VOS";#N/A,#N/A,TRUE,"Warrington";#N/A,#N/A,TRUE,"Widnes"}</definedName>
    <definedName name="p7y_2" localSheetId="3" hidden="1">{#N/A,#N/A,TRUE,"Cover";#N/A,#N/A,TRUE,"Conts";#N/A,#N/A,TRUE,"VOS";#N/A,#N/A,TRUE,"Warrington";#N/A,#N/A,TRUE,"Widnes"}</definedName>
    <definedName name="p7y_2" localSheetId="5" hidden="1">{#N/A,#N/A,TRUE,"Cover";#N/A,#N/A,TRUE,"Conts";#N/A,#N/A,TRUE,"VOS";#N/A,#N/A,TRUE,"Warrington";#N/A,#N/A,TRUE,"Widnes"}</definedName>
    <definedName name="p7y_2" hidden="1">{#N/A,#N/A,TRUE,"Cover";#N/A,#N/A,TRUE,"Conts";#N/A,#N/A,TRUE,"VOS";#N/A,#N/A,TRUE,"Warrington";#N/A,#N/A,TRUE,"Widnes"}</definedName>
    <definedName name="p7y_3" localSheetId="3" hidden="1">{#N/A,#N/A,TRUE,"Cover";#N/A,#N/A,TRUE,"Conts";#N/A,#N/A,TRUE,"VOS";#N/A,#N/A,TRUE,"Warrington";#N/A,#N/A,TRUE,"Widnes"}</definedName>
    <definedName name="p7y_3" localSheetId="5" hidden="1">{#N/A,#N/A,TRUE,"Cover";#N/A,#N/A,TRUE,"Conts";#N/A,#N/A,TRUE,"VOS";#N/A,#N/A,TRUE,"Warrington";#N/A,#N/A,TRUE,"Widnes"}</definedName>
    <definedName name="p7y_3" hidden="1">{#N/A,#N/A,TRUE,"Cover";#N/A,#N/A,TRUE,"Conts";#N/A,#N/A,TRUE,"VOS";#N/A,#N/A,TRUE,"Warrington";#N/A,#N/A,TRUE,"Widnes"}</definedName>
    <definedName name="p7y_4" localSheetId="3" hidden="1">{#N/A,#N/A,TRUE,"Cover";#N/A,#N/A,TRUE,"Conts";#N/A,#N/A,TRUE,"VOS";#N/A,#N/A,TRUE,"Warrington";#N/A,#N/A,TRUE,"Widnes"}</definedName>
    <definedName name="p7y_4" localSheetId="5" hidden="1">{#N/A,#N/A,TRUE,"Cover";#N/A,#N/A,TRUE,"Conts";#N/A,#N/A,TRUE,"VOS";#N/A,#N/A,TRUE,"Warrington";#N/A,#N/A,TRUE,"Widnes"}</definedName>
    <definedName name="p7y_4" hidden="1">{#N/A,#N/A,TRUE,"Cover";#N/A,#N/A,TRUE,"Conts";#N/A,#N/A,TRUE,"VOS";#N/A,#N/A,TRUE,"Warrington";#N/A,#N/A,TRUE,"Widnes"}</definedName>
    <definedName name="p7y_5" localSheetId="3" hidden="1">{#N/A,#N/A,TRUE,"Cover";#N/A,#N/A,TRUE,"Conts";#N/A,#N/A,TRUE,"VOS";#N/A,#N/A,TRUE,"Warrington";#N/A,#N/A,TRUE,"Widnes"}</definedName>
    <definedName name="p7y_5" localSheetId="5" hidden="1">{#N/A,#N/A,TRUE,"Cover";#N/A,#N/A,TRUE,"Conts";#N/A,#N/A,TRUE,"VOS";#N/A,#N/A,TRUE,"Warrington";#N/A,#N/A,TRUE,"Widnes"}</definedName>
    <definedName name="p7y_5" hidden="1">{#N/A,#N/A,TRUE,"Cover";#N/A,#N/A,TRUE,"Conts";#N/A,#N/A,TRUE,"VOS";#N/A,#N/A,TRUE,"Warrington";#N/A,#N/A,TRUE,"Widnes"}</definedName>
    <definedName name="PA" localSheetId="8" hidden="1">{#N/A,#N/A,FALSE,"CCTV"}</definedName>
    <definedName name="pa" localSheetId="5">#REF!</definedName>
    <definedName name="PA" localSheetId="10" hidden="1">{#N/A,#N/A,FALSE,"CCTV"}</definedName>
    <definedName name="pa">#REF!</definedName>
    <definedName name="pa___0" localSheetId="5">#REF!</definedName>
    <definedName name="pa___0">#REF!</definedName>
    <definedName name="pa___13" localSheetId="5">#REF!</definedName>
    <definedName name="pa___13">#REF!</definedName>
    <definedName name="PA_CABLE" localSheetId="8">#REF!</definedName>
    <definedName name="PA_CABLE" localSheetId="10">#REF!</definedName>
    <definedName name="PA_CABLE">#REF!</definedName>
    <definedName name="PA_CONDUIT" localSheetId="8">#REF!</definedName>
    <definedName name="PA_CONDUIT" localSheetId="10">#REF!</definedName>
    <definedName name="PA_CONDUIT">#REF!</definedName>
    <definedName name="PA_EQUIP" localSheetId="8">#REF!</definedName>
    <definedName name="PA_EQUIP" localSheetId="10">#REF!</definedName>
    <definedName name="PA_EQUIP">#REF!</definedName>
    <definedName name="pack_name" localSheetId="8">#REF!</definedName>
    <definedName name="pack_name" localSheetId="10">#REF!</definedName>
    <definedName name="pack_name">#REF!</definedName>
    <definedName name="Package">'[244]9. Package split - Cost '!$B$10:$B$237</definedName>
    <definedName name="Package_List">'[245]9. Package split - Cost '!$B$10:$B$236</definedName>
    <definedName name="PackageName">'[245]cover page'!$E$13</definedName>
    <definedName name="packname" localSheetId="8">#REF!</definedName>
    <definedName name="packname" localSheetId="5">#REF!</definedName>
    <definedName name="packname" localSheetId="10">#REF!</definedName>
    <definedName name="packname">#REF!</definedName>
    <definedName name="PAD" localSheetId="5">#REF!</definedName>
    <definedName name="PAD">#REF!</definedName>
    <definedName name="pafegseg" localSheetId="8" hidden="1">{#N/A,#N/A,TRUE,"Cover";#N/A,#N/A,TRUE,"Conts";#N/A,#N/A,TRUE,"VOS";#N/A,#N/A,TRUE,"Warrington";#N/A,#N/A,TRUE,"Widnes"}</definedName>
    <definedName name="pafegseg" localSheetId="3" hidden="1">{#N/A,#N/A,TRUE,"Cover";#N/A,#N/A,TRUE,"Conts";#N/A,#N/A,TRUE,"VOS";#N/A,#N/A,TRUE,"Warrington";#N/A,#N/A,TRUE,"Widnes"}</definedName>
    <definedName name="pafegseg" localSheetId="5" hidden="1">{#N/A,#N/A,TRUE,"Cover";#N/A,#N/A,TRUE,"Conts";#N/A,#N/A,TRUE,"VOS";#N/A,#N/A,TRUE,"Warrington";#N/A,#N/A,TRUE,"Widnes"}</definedName>
    <definedName name="pafegseg" localSheetId="10" hidden="1">{#N/A,#N/A,TRUE,"Cover";#N/A,#N/A,TRUE,"Conts";#N/A,#N/A,TRUE,"VOS";#N/A,#N/A,TRUE,"Warrington";#N/A,#N/A,TRUE,"Widnes"}</definedName>
    <definedName name="pafegseg" hidden="1">{#N/A,#N/A,TRUE,"Cover";#N/A,#N/A,TRUE,"Conts";#N/A,#N/A,TRUE,"VOS";#N/A,#N/A,TRUE,"Warrington";#N/A,#N/A,TRUE,"Widnes"}</definedName>
    <definedName name="pafegseg_2" localSheetId="3" hidden="1">{#N/A,#N/A,TRUE,"Cover";#N/A,#N/A,TRUE,"Conts";#N/A,#N/A,TRUE,"VOS";#N/A,#N/A,TRUE,"Warrington";#N/A,#N/A,TRUE,"Widnes"}</definedName>
    <definedName name="pafegseg_2" localSheetId="5" hidden="1">{#N/A,#N/A,TRUE,"Cover";#N/A,#N/A,TRUE,"Conts";#N/A,#N/A,TRUE,"VOS";#N/A,#N/A,TRUE,"Warrington";#N/A,#N/A,TRUE,"Widnes"}</definedName>
    <definedName name="pafegseg_2" hidden="1">{#N/A,#N/A,TRUE,"Cover";#N/A,#N/A,TRUE,"Conts";#N/A,#N/A,TRUE,"VOS";#N/A,#N/A,TRUE,"Warrington";#N/A,#N/A,TRUE,"Widnes"}</definedName>
    <definedName name="pafegseg_3" localSheetId="3" hidden="1">{#N/A,#N/A,TRUE,"Cover";#N/A,#N/A,TRUE,"Conts";#N/A,#N/A,TRUE,"VOS";#N/A,#N/A,TRUE,"Warrington";#N/A,#N/A,TRUE,"Widnes"}</definedName>
    <definedName name="pafegseg_3" localSheetId="5" hidden="1">{#N/A,#N/A,TRUE,"Cover";#N/A,#N/A,TRUE,"Conts";#N/A,#N/A,TRUE,"VOS";#N/A,#N/A,TRUE,"Warrington";#N/A,#N/A,TRUE,"Widnes"}</definedName>
    <definedName name="pafegseg_3" hidden="1">{#N/A,#N/A,TRUE,"Cover";#N/A,#N/A,TRUE,"Conts";#N/A,#N/A,TRUE,"VOS";#N/A,#N/A,TRUE,"Warrington";#N/A,#N/A,TRUE,"Widnes"}</definedName>
    <definedName name="pafegseg_4" localSheetId="3" hidden="1">{#N/A,#N/A,TRUE,"Cover";#N/A,#N/A,TRUE,"Conts";#N/A,#N/A,TRUE,"VOS";#N/A,#N/A,TRUE,"Warrington";#N/A,#N/A,TRUE,"Widnes"}</definedName>
    <definedName name="pafegseg_4" localSheetId="5" hidden="1">{#N/A,#N/A,TRUE,"Cover";#N/A,#N/A,TRUE,"Conts";#N/A,#N/A,TRUE,"VOS";#N/A,#N/A,TRUE,"Warrington";#N/A,#N/A,TRUE,"Widnes"}</definedName>
    <definedName name="pafegseg_4" hidden="1">{#N/A,#N/A,TRUE,"Cover";#N/A,#N/A,TRUE,"Conts";#N/A,#N/A,TRUE,"VOS";#N/A,#N/A,TRUE,"Warrington";#N/A,#N/A,TRUE,"Widnes"}</definedName>
    <definedName name="pafegseg_5" localSheetId="3" hidden="1">{#N/A,#N/A,TRUE,"Cover";#N/A,#N/A,TRUE,"Conts";#N/A,#N/A,TRUE,"VOS";#N/A,#N/A,TRUE,"Warrington";#N/A,#N/A,TRUE,"Widnes"}</definedName>
    <definedName name="pafegseg_5" localSheetId="5" hidden="1">{#N/A,#N/A,TRUE,"Cover";#N/A,#N/A,TRUE,"Conts";#N/A,#N/A,TRUE,"VOS";#N/A,#N/A,TRUE,"Warrington";#N/A,#N/A,TRUE,"Widnes"}</definedName>
    <definedName name="pafegseg_5" hidden="1">{#N/A,#N/A,TRUE,"Cover";#N/A,#N/A,TRUE,"Conts";#N/A,#N/A,TRUE,"VOS";#N/A,#N/A,TRUE,"Warrington";#N/A,#N/A,TRUE,"Widnes"}</definedName>
    <definedName name="Page" localSheetId="8">#REF!</definedName>
    <definedName name="page" localSheetId="5">#REF!</definedName>
    <definedName name="Page" localSheetId="10">#REF!</definedName>
    <definedName name="page">#REF!</definedName>
    <definedName name="Page1" localSheetId="8">#REF!</definedName>
    <definedName name="Page1" localSheetId="10">#REF!</definedName>
    <definedName name="page1">#N/A</definedName>
    <definedName name="page1_11">"#REF!"</definedName>
    <definedName name="page1_14">"#REF!"</definedName>
    <definedName name="page1_16">"#REF!"</definedName>
    <definedName name="page1_20">"#REF!"</definedName>
    <definedName name="page1_22">"#REF!"</definedName>
    <definedName name="page1_23">"#REF!"</definedName>
    <definedName name="page1_3">"#REF!"</definedName>
    <definedName name="page1_4">"#REF!"</definedName>
    <definedName name="page1_6">"#REF!"</definedName>
    <definedName name="page1_7">"#REF!"</definedName>
    <definedName name="Page10" localSheetId="8">#REF!</definedName>
    <definedName name="page10" localSheetId="5">#REF!</definedName>
    <definedName name="Page10" localSheetId="10">#REF!</definedName>
    <definedName name="page10">#REF!</definedName>
    <definedName name="page10_11">"#REF!"</definedName>
    <definedName name="page10_14">"#REF!"</definedName>
    <definedName name="page10_16">#N/A</definedName>
    <definedName name="page10_20">"#REF!"</definedName>
    <definedName name="page10_22">"#REF!"</definedName>
    <definedName name="page10_23">"#REF!"</definedName>
    <definedName name="page10_3">"#REF!"</definedName>
    <definedName name="page10_4">"#REF!"</definedName>
    <definedName name="page10_6">"#REF!"</definedName>
    <definedName name="page10_7">"#REF!"</definedName>
    <definedName name="Page100" localSheetId="8">#REF!</definedName>
    <definedName name="page100" localSheetId="5">#REF!</definedName>
    <definedName name="Page100" localSheetId="10">#REF!</definedName>
    <definedName name="page100">#REF!</definedName>
    <definedName name="page100_11">"#REF!"</definedName>
    <definedName name="page100_14">"#REF!"</definedName>
    <definedName name="page100_16">#N/A</definedName>
    <definedName name="page100_20">"#REF!"</definedName>
    <definedName name="page100_22">"#REF!"</definedName>
    <definedName name="page100_23">"#REF!"</definedName>
    <definedName name="page100_3">"#REF!"</definedName>
    <definedName name="page100_4">"#REF!"</definedName>
    <definedName name="page100_6">"#REF!"</definedName>
    <definedName name="page100_7">"#REF!"</definedName>
    <definedName name="Page101" localSheetId="8">#REF!</definedName>
    <definedName name="page101" localSheetId="5">#REF!</definedName>
    <definedName name="Page101" localSheetId="10">#REF!</definedName>
    <definedName name="page101">#REF!</definedName>
    <definedName name="page101_11">"#REF!"</definedName>
    <definedName name="page101_14">"#REF!"</definedName>
    <definedName name="page101_16">"#REF!"</definedName>
    <definedName name="page101_20">"#REF!"</definedName>
    <definedName name="page101_22">"#REF!"</definedName>
    <definedName name="page101_23">"#REF!"</definedName>
    <definedName name="page101_3">"#REF!"</definedName>
    <definedName name="page101_4">"#REF!"</definedName>
    <definedName name="page101_6">"#REF!"</definedName>
    <definedName name="page101_7">"#REF!"</definedName>
    <definedName name="Page102" localSheetId="8">#REF!</definedName>
    <definedName name="page102" localSheetId="5">#REF!</definedName>
    <definedName name="Page102" localSheetId="10">#REF!</definedName>
    <definedName name="page102">#REF!</definedName>
    <definedName name="page102_11">"#REF!"</definedName>
    <definedName name="page102_14">"#REF!"</definedName>
    <definedName name="page102_16">"#REF!"</definedName>
    <definedName name="page102_20">"#REF!"</definedName>
    <definedName name="page102_22">"#REF!"</definedName>
    <definedName name="page102_23">"#REF!"</definedName>
    <definedName name="page102_3">"#REF!"</definedName>
    <definedName name="page102_4">"#REF!"</definedName>
    <definedName name="page102_6">"#REF!"</definedName>
    <definedName name="page102_7">"#REF!"</definedName>
    <definedName name="Page103" localSheetId="8">#REF!</definedName>
    <definedName name="page103" localSheetId="5">#REF!</definedName>
    <definedName name="Page103" localSheetId="10">#REF!</definedName>
    <definedName name="page103">#REF!</definedName>
    <definedName name="page103_11">"#REF!"</definedName>
    <definedName name="page103_14">"#REF!"</definedName>
    <definedName name="page103_16">#N/A</definedName>
    <definedName name="page103_20">"#REF!"</definedName>
    <definedName name="page103_22">"#REF!"</definedName>
    <definedName name="page103_23">"#REF!"</definedName>
    <definedName name="page103_3">"#REF!"</definedName>
    <definedName name="page103_4">"#REF!"</definedName>
    <definedName name="page103_6">"#REF!"</definedName>
    <definedName name="page103_7">"#REF!"</definedName>
    <definedName name="page104" localSheetId="5">#REF!</definedName>
    <definedName name="page104">#REF!</definedName>
    <definedName name="page104_11">"#REF!"</definedName>
    <definedName name="page104_14">"#REF!"</definedName>
    <definedName name="page104_16">#N/A</definedName>
    <definedName name="page104_20">"#REF!"</definedName>
    <definedName name="page104_22">"#REF!"</definedName>
    <definedName name="page104_23">"#REF!"</definedName>
    <definedName name="page104_3">"#REF!"</definedName>
    <definedName name="page104_4">"#REF!"</definedName>
    <definedName name="page104_6">"#REF!"</definedName>
    <definedName name="page104_7">"#REF!"</definedName>
    <definedName name="page105" localSheetId="5">#REF!</definedName>
    <definedName name="page105">#REF!</definedName>
    <definedName name="page105_11">"#REF!"</definedName>
    <definedName name="page105_14">"#REF!"</definedName>
    <definedName name="page105_16">#N/A</definedName>
    <definedName name="page105_20">"#REF!"</definedName>
    <definedName name="page105_22">"#REF!"</definedName>
    <definedName name="page105_23">"#REF!"</definedName>
    <definedName name="page105_3">"#REF!"</definedName>
    <definedName name="page105_4">"#REF!"</definedName>
    <definedName name="page105_6">"#REF!"</definedName>
    <definedName name="page105_7">"#REF!"</definedName>
    <definedName name="page106" localSheetId="5">#REF!</definedName>
    <definedName name="page106">#REF!</definedName>
    <definedName name="page106_11">"#REF!"</definedName>
    <definedName name="page106_14">"#REF!"</definedName>
    <definedName name="page106_16">#N/A</definedName>
    <definedName name="page106_20">"#REF!"</definedName>
    <definedName name="page106_22">"#REF!"</definedName>
    <definedName name="page106_23">"#REF!"</definedName>
    <definedName name="page106_3">"#REF!"</definedName>
    <definedName name="page106_4">"#REF!"</definedName>
    <definedName name="page106_6">"#REF!"</definedName>
    <definedName name="page106_7">"#REF!"</definedName>
    <definedName name="Page11" localSheetId="8">#REF!</definedName>
    <definedName name="page11" localSheetId="5">#REF!</definedName>
    <definedName name="Page11" localSheetId="10">#REF!</definedName>
    <definedName name="page11">#REF!</definedName>
    <definedName name="page11_11">"#REF!"</definedName>
    <definedName name="page11_14">"#REF!"</definedName>
    <definedName name="page11_16">#N/A</definedName>
    <definedName name="page11_20">"#REF!"</definedName>
    <definedName name="page11_22">"#REF!"</definedName>
    <definedName name="page11_23">"#REF!"</definedName>
    <definedName name="page11_3">"#REF!"</definedName>
    <definedName name="page11_4">"#REF!"</definedName>
    <definedName name="page11_6">"#REF!"</definedName>
    <definedName name="page11_7">"#REF!"</definedName>
    <definedName name="Page12" localSheetId="8">#REF!</definedName>
    <definedName name="page12" localSheetId="5">#REF!</definedName>
    <definedName name="Page12" localSheetId="10">#REF!</definedName>
    <definedName name="page12">#REF!</definedName>
    <definedName name="page12_11">"#REF!"</definedName>
    <definedName name="page12_14">"#REF!"</definedName>
    <definedName name="page12_16">#N/A</definedName>
    <definedName name="page12_20">"#REF!"</definedName>
    <definedName name="page12_22">"#REF!"</definedName>
    <definedName name="page12_23">"#REF!"</definedName>
    <definedName name="page12_3">"#REF!"</definedName>
    <definedName name="page12_4">"#REF!"</definedName>
    <definedName name="page12_6">"#REF!"</definedName>
    <definedName name="page12_7">"#REF!"</definedName>
    <definedName name="Page13" localSheetId="8">#REF!</definedName>
    <definedName name="page13" localSheetId="5">#REF!</definedName>
    <definedName name="Page13" localSheetId="10">#REF!</definedName>
    <definedName name="page13">#REF!</definedName>
    <definedName name="page13_11">"#REF!"</definedName>
    <definedName name="page13_14">"#REF!"</definedName>
    <definedName name="page13_16">#N/A</definedName>
    <definedName name="page13_20">"#REF!"</definedName>
    <definedName name="page13_22">"#REF!"</definedName>
    <definedName name="page13_23">"#REF!"</definedName>
    <definedName name="page13_3">"#REF!"</definedName>
    <definedName name="page13_4">"#REF!"</definedName>
    <definedName name="page13_6">"#REF!"</definedName>
    <definedName name="page13_7">"#REF!"</definedName>
    <definedName name="Page14" localSheetId="8">#REF!</definedName>
    <definedName name="page14" localSheetId="5">#REF!</definedName>
    <definedName name="Page14" localSheetId="10">#REF!</definedName>
    <definedName name="page14">#REF!</definedName>
    <definedName name="page14_11">"#REF!"</definedName>
    <definedName name="page14_14">"#REF!"</definedName>
    <definedName name="page14_16">#N/A</definedName>
    <definedName name="page14_20">"#REF!"</definedName>
    <definedName name="page14_22">"#REF!"</definedName>
    <definedName name="page14_23">"#REF!"</definedName>
    <definedName name="page14_3">"#REF!"</definedName>
    <definedName name="page14_4">"#REF!"</definedName>
    <definedName name="page14_6">"#REF!"</definedName>
    <definedName name="page14_7">"#REF!"</definedName>
    <definedName name="Page15" localSheetId="8">#REF!</definedName>
    <definedName name="page15" localSheetId="5">#REF!</definedName>
    <definedName name="Page15" localSheetId="10">#REF!</definedName>
    <definedName name="page15">#REF!</definedName>
    <definedName name="page15_11">"#REF!"</definedName>
    <definedName name="page15_14">"#REF!"</definedName>
    <definedName name="page15_16">#N/A</definedName>
    <definedName name="page15_20">"#REF!"</definedName>
    <definedName name="page15_22">"#REF!"</definedName>
    <definedName name="page15_23">"#REF!"</definedName>
    <definedName name="page15_3">"#REF!"</definedName>
    <definedName name="page15_4">"#REF!"</definedName>
    <definedName name="page15_6">"#REF!"</definedName>
    <definedName name="page15_7">"#REF!"</definedName>
    <definedName name="PAGE15A">#REF!</definedName>
    <definedName name="Page16" localSheetId="8">#REF!</definedName>
    <definedName name="page16" localSheetId="5">#REF!</definedName>
    <definedName name="Page16" localSheetId="10">#REF!</definedName>
    <definedName name="page16">#REF!</definedName>
    <definedName name="page16_11">"#REF!"</definedName>
    <definedName name="page16_14">"#REF!"</definedName>
    <definedName name="page16_16">#N/A</definedName>
    <definedName name="page16_20">"#REF!"</definedName>
    <definedName name="page16_22">"#REF!"</definedName>
    <definedName name="page16_23">"#REF!"</definedName>
    <definedName name="page16_3">"#REF!"</definedName>
    <definedName name="page16_4">"#REF!"</definedName>
    <definedName name="page16_6">"#REF!"</definedName>
    <definedName name="page16_7">"#REF!"</definedName>
    <definedName name="page1601" localSheetId="5">#REF!</definedName>
    <definedName name="page1601">#REF!</definedName>
    <definedName name="page1601_11">"#REF!"</definedName>
    <definedName name="page1601_14">"#REF!"</definedName>
    <definedName name="page1601_16">"#REF!"</definedName>
    <definedName name="page1601_20">"#REF!"</definedName>
    <definedName name="page1601_22">"#REF!"</definedName>
    <definedName name="page1601_23">"#REF!"</definedName>
    <definedName name="page1601_3">"#REF!"</definedName>
    <definedName name="page1601_4">"#REF!"</definedName>
    <definedName name="page1601_6">"#REF!"</definedName>
    <definedName name="page1601_7">"#REF!"</definedName>
    <definedName name="page1602" localSheetId="5">#REF!</definedName>
    <definedName name="page1602">#REF!</definedName>
    <definedName name="page1602_11">"#REF!"</definedName>
    <definedName name="page1602_14">"#REF!"</definedName>
    <definedName name="page1602_16">"#REF!"</definedName>
    <definedName name="page1602_20">"#REF!"</definedName>
    <definedName name="page1602_22">"#REF!"</definedName>
    <definedName name="page1602_23">"#REF!"</definedName>
    <definedName name="page1602_3">"#REF!"</definedName>
    <definedName name="page1602_4">"#REF!"</definedName>
    <definedName name="page1602_6">"#REF!"</definedName>
    <definedName name="page1602_7">"#REF!"</definedName>
    <definedName name="page1603" localSheetId="5">#REF!</definedName>
    <definedName name="page1603">#REF!</definedName>
    <definedName name="page1603_11">"#REF!"</definedName>
    <definedName name="page1603_14">"#REF!"</definedName>
    <definedName name="page1603_16">"#REF!"</definedName>
    <definedName name="page1603_20">"#REF!"</definedName>
    <definedName name="page1603_22">"#REF!"</definedName>
    <definedName name="page1603_23">"#REF!"</definedName>
    <definedName name="page1603_3">"#REF!"</definedName>
    <definedName name="page1603_4">"#REF!"</definedName>
    <definedName name="page1603_6">"#REF!"</definedName>
    <definedName name="page1603_7">"#REF!"</definedName>
    <definedName name="page1604" localSheetId="5">#REF!</definedName>
    <definedName name="page1604">#REF!</definedName>
    <definedName name="page1604_11">"#REF!"</definedName>
    <definedName name="page1604_14">"#REF!"</definedName>
    <definedName name="page1604_16">"#REF!"</definedName>
    <definedName name="page1604_20">"#REF!"</definedName>
    <definedName name="page1604_22">"#REF!"</definedName>
    <definedName name="page1604_23">"#REF!"</definedName>
    <definedName name="page1604_3">"#REF!"</definedName>
    <definedName name="page1604_4">"#REF!"</definedName>
    <definedName name="page1604_6">"#REF!"</definedName>
    <definedName name="page1604_7">"#REF!"</definedName>
    <definedName name="page1605" localSheetId="5">#REF!</definedName>
    <definedName name="page1605">#REF!</definedName>
    <definedName name="page1605_11">"#REF!"</definedName>
    <definedName name="page1605_14">"#REF!"</definedName>
    <definedName name="page1605_16">"#REF!"</definedName>
    <definedName name="page1605_20">"#REF!"</definedName>
    <definedName name="page1605_22">"#REF!"</definedName>
    <definedName name="page1605_23">"#REF!"</definedName>
    <definedName name="page1605_3">"#REF!"</definedName>
    <definedName name="page1605_4">"#REF!"</definedName>
    <definedName name="page1605_6">"#REF!"</definedName>
    <definedName name="page1605_7">"#REF!"</definedName>
    <definedName name="page1606" localSheetId="5">#REF!</definedName>
    <definedName name="page1606">#REF!</definedName>
    <definedName name="page1606_11">"#REF!"</definedName>
    <definedName name="page1606_14">"#REF!"</definedName>
    <definedName name="page1606_16">"#REF!"</definedName>
    <definedName name="page1606_20">"#REF!"</definedName>
    <definedName name="page1606_22">"#REF!"</definedName>
    <definedName name="page1606_23">"#REF!"</definedName>
    <definedName name="page1606_3">"#REF!"</definedName>
    <definedName name="page1606_4">"#REF!"</definedName>
    <definedName name="page1606_6">"#REF!"</definedName>
    <definedName name="page1606_7">"#REF!"</definedName>
    <definedName name="page1607" localSheetId="5">#REF!</definedName>
    <definedName name="page1607">#REF!</definedName>
    <definedName name="page1607_11">"#REF!"</definedName>
    <definedName name="page1607_14">"#REF!"</definedName>
    <definedName name="page1607_16">"#REF!"</definedName>
    <definedName name="page1607_20">"#REF!"</definedName>
    <definedName name="page1607_22">"#REF!"</definedName>
    <definedName name="page1607_23">"#REF!"</definedName>
    <definedName name="page1607_3">"#REF!"</definedName>
    <definedName name="page1607_4">"#REF!"</definedName>
    <definedName name="page1607_6">"#REF!"</definedName>
    <definedName name="page1607_7">"#REF!"</definedName>
    <definedName name="page1608" localSheetId="5">#REF!</definedName>
    <definedName name="page1608">#REF!</definedName>
    <definedName name="page1608_11">"#REF!"</definedName>
    <definedName name="page1608_14">"#REF!"</definedName>
    <definedName name="page1608_16">"#REF!"</definedName>
    <definedName name="page1608_20">"#REF!"</definedName>
    <definedName name="page1608_22">"#REF!"</definedName>
    <definedName name="page1608_23">"#REF!"</definedName>
    <definedName name="page1608_3">"#REF!"</definedName>
    <definedName name="page1608_4">"#REF!"</definedName>
    <definedName name="page1608_6">"#REF!"</definedName>
    <definedName name="page1608_7">"#REF!"</definedName>
    <definedName name="page1609" localSheetId="5">#REF!</definedName>
    <definedName name="page1609">#REF!</definedName>
    <definedName name="page1609_11">"#REF!"</definedName>
    <definedName name="page1609_14">"#REF!"</definedName>
    <definedName name="page1609_16">"#REF!"</definedName>
    <definedName name="page1609_20">"#REF!"</definedName>
    <definedName name="page1609_22">"#REF!"</definedName>
    <definedName name="page1609_23">"#REF!"</definedName>
    <definedName name="page1609_3">"#REF!"</definedName>
    <definedName name="page1609_4">"#REF!"</definedName>
    <definedName name="page1609_6">"#REF!"</definedName>
    <definedName name="page1609_7">"#REF!"</definedName>
    <definedName name="page1610" localSheetId="5">#REF!</definedName>
    <definedName name="page1610">#REF!</definedName>
    <definedName name="page1610_11">"#REF!"</definedName>
    <definedName name="page1610_14">"#REF!"</definedName>
    <definedName name="page1610_16">"#REF!"</definedName>
    <definedName name="page1610_20">"#REF!"</definedName>
    <definedName name="page1610_22">"#REF!"</definedName>
    <definedName name="page1610_23">"#REF!"</definedName>
    <definedName name="page1610_3">"#REF!"</definedName>
    <definedName name="page1610_4">"#REF!"</definedName>
    <definedName name="page1610_6">"#REF!"</definedName>
    <definedName name="page1610_7">"#REF!"</definedName>
    <definedName name="page1611" localSheetId="5">#REF!</definedName>
    <definedName name="page1611">#REF!</definedName>
    <definedName name="page1611_11">"#REF!"</definedName>
    <definedName name="page1611_14">"#REF!"</definedName>
    <definedName name="page1611_16">"#REF!"</definedName>
    <definedName name="page1611_20">"#REF!"</definedName>
    <definedName name="page1611_22">"#REF!"</definedName>
    <definedName name="page1611_23">"#REF!"</definedName>
    <definedName name="page1611_3">"#REF!"</definedName>
    <definedName name="page1611_4">"#REF!"</definedName>
    <definedName name="page1611_6">"#REF!"</definedName>
    <definedName name="page1611_7">"#REF!"</definedName>
    <definedName name="page1612" localSheetId="5">#REF!</definedName>
    <definedName name="page1612">#REF!</definedName>
    <definedName name="page1612_11">"#REF!"</definedName>
    <definedName name="page1612_14">"#REF!"</definedName>
    <definedName name="page1612_16">"#REF!"</definedName>
    <definedName name="page1612_20">"#REF!"</definedName>
    <definedName name="page1612_22">"#REF!"</definedName>
    <definedName name="page1612_23">"#REF!"</definedName>
    <definedName name="page1612_3">"#REF!"</definedName>
    <definedName name="page1612_4">"#REF!"</definedName>
    <definedName name="page1612_6">"#REF!"</definedName>
    <definedName name="page1612_7">"#REF!"</definedName>
    <definedName name="page1613" localSheetId="5">#REF!</definedName>
    <definedName name="page1613">#REF!</definedName>
    <definedName name="page1613_11">"#REF!"</definedName>
    <definedName name="page1613_14">"#REF!"</definedName>
    <definedName name="page1613_16">"#REF!"</definedName>
    <definedName name="page1613_20">"#REF!"</definedName>
    <definedName name="page1613_22">"#REF!"</definedName>
    <definedName name="page1613_23">"#REF!"</definedName>
    <definedName name="page1613_3">"#REF!"</definedName>
    <definedName name="page1613_4">"#REF!"</definedName>
    <definedName name="page1613_6">"#REF!"</definedName>
    <definedName name="page1613_7">"#REF!"</definedName>
    <definedName name="page1614" localSheetId="5">#REF!</definedName>
    <definedName name="page1614">#REF!</definedName>
    <definedName name="page1614_11">"#REF!"</definedName>
    <definedName name="page1614_14">"#REF!"</definedName>
    <definedName name="page1614_16">"#REF!"</definedName>
    <definedName name="page1614_20">"#REF!"</definedName>
    <definedName name="page1614_22">"#REF!"</definedName>
    <definedName name="page1614_23">"#REF!"</definedName>
    <definedName name="page1614_3">"#REF!"</definedName>
    <definedName name="page1614_4">"#REF!"</definedName>
    <definedName name="page1614_6">"#REF!"</definedName>
    <definedName name="page1614_7">"#REF!"</definedName>
    <definedName name="page1615" localSheetId="5">#REF!</definedName>
    <definedName name="page1615">#REF!</definedName>
    <definedName name="page1615_11">"#REF!"</definedName>
    <definedName name="page1615_14">"#REF!"</definedName>
    <definedName name="page1615_16">"#REF!"</definedName>
    <definedName name="page1615_20">"#REF!"</definedName>
    <definedName name="page1615_22">"#REF!"</definedName>
    <definedName name="page1615_23">"#REF!"</definedName>
    <definedName name="page1615_3">"#REF!"</definedName>
    <definedName name="page1615_4">"#REF!"</definedName>
    <definedName name="page1615_6">"#REF!"</definedName>
    <definedName name="page1615_7">"#REF!"</definedName>
    <definedName name="page1616" localSheetId="5">#REF!</definedName>
    <definedName name="page1616">#REF!</definedName>
    <definedName name="page1616_11">"#REF!"</definedName>
    <definedName name="page1616_14">"#REF!"</definedName>
    <definedName name="page1616_16">"#REF!"</definedName>
    <definedName name="page1616_20">"#REF!"</definedName>
    <definedName name="page1616_22">"#REF!"</definedName>
    <definedName name="page1616_23">"#REF!"</definedName>
    <definedName name="page1616_3">"#REF!"</definedName>
    <definedName name="page1616_4">"#REF!"</definedName>
    <definedName name="page1616_6">"#REF!"</definedName>
    <definedName name="page1616_7">"#REF!"</definedName>
    <definedName name="page1617" localSheetId="5">#REF!</definedName>
    <definedName name="page1617">#REF!</definedName>
    <definedName name="page1617_11">"#REF!"</definedName>
    <definedName name="page1617_14">"#REF!"</definedName>
    <definedName name="page1617_16">"#REF!"</definedName>
    <definedName name="page1617_20">"#REF!"</definedName>
    <definedName name="page1617_22">"#REF!"</definedName>
    <definedName name="page1617_23">"#REF!"</definedName>
    <definedName name="page1617_3">"#REF!"</definedName>
    <definedName name="page1617_4">"#REF!"</definedName>
    <definedName name="page1617_6">"#REF!"</definedName>
    <definedName name="page1617_7">"#REF!"</definedName>
    <definedName name="page1618" localSheetId="5">#REF!</definedName>
    <definedName name="page1618">#REF!</definedName>
    <definedName name="page1618_11">"#REF!"</definedName>
    <definedName name="page1618_14">"#REF!"</definedName>
    <definedName name="page1618_16">"#REF!"</definedName>
    <definedName name="page1618_20">"#REF!"</definedName>
    <definedName name="page1618_22">"#REF!"</definedName>
    <definedName name="page1618_23">"#REF!"</definedName>
    <definedName name="page1618_3">"#REF!"</definedName>
    <definedName name="page1618_4">"#REF!"</definedName>
    <definedName name="page1618_6">"#REF!"</definedName>
    <definedName name="page1618_7">"#REF!"</definedName>
    <definedName name="page1619" localSheetId="5">#REF!</definedName>
    <definedName name="page1619">#REF!</definedName>
    <definedName name="page1619_11">"#REF!"</definedName>
    <definedName name="page1619_14">"#REF!"</definedName>
    <definedName name="page1619_16">"#REF!"</definedName>
    <definedName name="page1619_20">"#REF!"</definedName>
    <definedName name="page1619_22">"#REF!"</definedName>
    <definedName name="page1619_23">"#REF!"</definedName>
    <definedName name="page1619_3">"#REF!"</definedName>
    <definedName name="page1619_4">"#REF!"</definedName>
    <definedName name="page1619_6">"#REF!"</definedName>
    <definedName name="page1619_7">"#REF!"</definedName>
    <definedName name="page1620" localSheetId="5">#REF!</definedName>
    <definedName name="page1620">#REF!</definedName>
    <definedName name="page1620_11">"#REF!"</definedName>
    <definedName name="page1620_14">"#REF!"</definedName>
    <definedName name="page1620_16">"#REF!"</definedName>
    <definedName name="page1620_20">"#REF!"</definedName>
    <definedName name="page1620_22">"#REF!"</definedName>
    <definedName name="page1620_23">"#REF!"</definedName>
    <definedName name="page1620_3">"#REF!"</definedName>
    <definedName name="page1620_4">"#REF!"</definedName>
    <definedName name="page1620_6">"#REF!"</definedName>
    <definedName name="page1620_7">"#REF!"</definedName>
    <definedName name="page1621" localSheetId="5">#REF!</definedName>
    <definedName name="page1621">#REF!</definedName>
    <definedName name="page1621_11">"#REF!"</definedName>
    <definedName name="page1621_14">"#REF!"</definedName>
    <definedName name="page1621_16">"#REF!"</definedName>
    <definedName name="page1621_20">"#REF!"</definedName>
    <definedName name="page1621_22">"#REF!"</definedName>
    <definedName name="page1621_23">"#REF!"</definedName>
    <definedName name="page1621_3">"#REF!"</definedName>
    <definedName name="page1621_4">"#REF!"</definedName>
    <definedName name="page1621_6">"#REF!"</definedName>
    <definedName name="page1621_7">"#REF!"</definedName>
    <definedName name="page1622" localSheetId="5">#REF!</definedName>
    <definedName name="page1622">#REF!</definedName>
    <definedName name="page1622_11">"#REF!"</definedName>
    <definedName name="page1622_14">"#REF!"</definedName>
    <definedName name="page1622_16">"#REF!"</definedName>
    <definedName name="page1622_20">"#REF!"</definedName>
    <definedName name="page1622_22">"#REF!"</definedName>
    <definedName name="page1622_23">"#REF!"</definedName>
    <definedName name="page1622_3">"#REF!"</definedName>
    <definedName name="page1622_4">"#REF!"</definedName>
    <definedName name="page1622_6">"#REF!"</definedName>
    <definedName name="page1622_7">"#REF!"</definedName>
    <definedName name="page1623" localSheetId="5">#REF!</definedName>
    <definedName name="page1623">#REF!</definedName>
    <definedName name="page1623_11">"#REF!"</definedName>
    <definedName name="page1623_14">"#REF!"</definedName>
    <definedName name="page1623_16">"#REF!"</definedName>
    <definedName name="page1623_20">"#REF!"</definedName>
    <definedName name="page1623_22">"#REF!"</definedName>
    <definedName name="page1623_23">"#REF!"</definedName>
    <definedName name="page1623_3">"#REF!"</definedName>
    <definedName name="page1623_4">"#REF!"</definedName>
    <definedName name="page1623_6">"#REF!"</definedName>
    <definedName name="page1623_7">"#REF!"</definedName>
    <definedName name="page1624" localSheetId="5">#REF!</definedName>
    <definedName name="page1624">#REF!</definedName>
    <definedName name="page1624_11">"#REF!"</definedName>
    <definedName name="page1624_14">"#REF!"</definedName>
    <definedName name="page1624_16">"#REF!"</definedName>
    <definedName name="page1624_20">"#REF!"</definedName>
    <definedName name="page1624_22">"#REF!"</definedName>
    <definedName name="page1624_23">"#REF!"</definedName>
    <definedName name="page1624_3">"#REF!"</definedName>
    <definedName name="page1624_4">"#REF!"</definedName>
    <definedName name="page1624_6">"#REF!"</definedName>
    <definedName name="page1624_7">"#REF!"</definedName>
    <definedName name="page1625" localSheetId="5">#REF!</definedName>
    <definedName name="page1625">#REF!</definedName>
    <definedName name="page1625_11">"#REF!"</definedName>
    <definedName name="page1625_14">"#REF!"</definedName>
    <definedName name="page1625_16">"#REF!"</definedName>
    <definedName name="page1625_20">"#REF!"</definedName>
    <definedName name="page1625_22">"#REF!"</definedName>
    <definedName name="page1625_23">"#REF!"</definedName>
    <definedName name="page1625_3">"#REF!"</definedName>
    <definedName name="page1625_4">"#REF!"</definedName>
    <definedName name="page1625_6">"#REF!"</definedName>
    <definedName name="page1625_7">"#REF!"</definedName>
    <definedName name="page1626" localSheetId="5">#REF!</definedName>
    <definedName name="page1626">#REF!</definedName>
    <definedName name="page1626_11">"#REF!"</definedName>
    <definedName name="page1626_14">"#REF!"</definedName>
    <definedName name="page1626_16">"#REF!"</definedName>
    <definedName name="page1626_20">"#REF!"</definedName>
    <definedName name="page1626_22">"#REF!"</definedName>
    <definedName name="page1626_23">"#REF!"</definedName>
    <definedName name="page1626_3">"#REF!"</definedName>
    <definedName name="page1626_4">"#REF!"</definedName>
    <definedName name="page1626_6">"#REF!"</definedName>
    <definedName name="page1626_7">"#REF!"</definedName>
    <definedName name="page1627" localSheetId="5">#REF!</definedName>
    <definedName name="page1627">#REF!</definedName>
    <definedName name="page1627_11">"#REF!"</definedName>
    <definedName name="page1627_14">"#REF!"</definedName>
    <definedName name="page1627_16">"#REF!"</definedName>
    <definedName name="page1627_20">"#REF!"</definedName>
    <definedName name="page1627_22">"#REF!"</definedName>
    <definedName name="page1627_23">"#REF!"</definedName>
    <definedName name="page1627_3">"#REF!"</definedName>
    <definedName name="page1627_4">"#REF!"</definedName>
    <definedName name="page1627_6">"#REF!"</definedName>
    <definedName name="page1627_7">"#REF!"</definedName>
    <definedName name="page1628" localSheetId="5">#REF!</definedName>
    <definedName name="page1628">#REF!</definedName>
    <definedName name="page1628_11">"#REF!"</definedName>
    <definedName name="page1628_14">"#REF!"</definedName>
    <definedName name="page1628_16">"#REF!"</definedName>
    <definedName name="page1628_20">"#REF!"</definedName>
    <definedName name="page1628_22">"#REF!"</definedName>
    <definedName name="page1628_23">"#REF!"</definedName>
    <definedName name="page1628_3">"#REF!"</definedName>
    <definedName name="page1628_4">"#REF!"</definedName>
    <definedName name="page1628_6">"#REF!"</definedName>
    <definedName name="page1628_7">"#REF!"</definedName>
    <definedName name="page1629" localSheetId="5">#REF!</definedName>
    <definedName name="page1629">#REF!</definedName>
    <definedName name="page1629_11">"#REF!"</definedName>
    <definedName name="page1629_14">"#REF!"</definedName>
    <definedName name="page1629_16">"#REF!"</definedName>
    <definedName name="page1629_20">"#REF!"</definedName>
    <definedName name="page1629_22">"#REF!"</definedName>
    <definedName name="page1629_23">"#REF!"</definedName>
    <definedName name="page1629_3">"#REF!"</definedName>
    <definedName name="page1629_4">"#REF!"</definedName>
    <definedName name="page1629_6">"#REF!"</definedName>
    <definedName name="page1629_7">"#REF!"</definedName>
    <definedName name="page1630" localSheetId="5">#REF!</definedName>
    <definedName name="page1630">#REF!</definedName>
    <definedName name="page1630_11">"#REF!"</definedName>
    <definedName name="page1630_14">"#REF!"</definedName>
    <definedName name="page1630_16">"#REF!"</definedName>
    <definedName name="page1630_20">"#REF!"</definedName>
    <definedName name="page1630_22">"#REF!"</definedName>
    <definedName name="page1630_23">"#REF!"</definedName>
    <definedName name="page1630_3">"#REF!"</definedName>
    <definedName name="page1630_4">"#REF!"</definedName>
    <definedName name="page1630_6">"#REF!"</definedName>
    <definedName name="page1630_7">"#REF!"</definedName>
    <definedName name="page1631" localSheetId="5">#REF!</definedName>
    <definedName name="page1631">#REF!</definedName>
    <definedName name="page1631_11">"#REF!"</definedName>
    <definedName name="page1631_14">"#REF!"</definedName>
    <definedName name="page1631_16">"#REF!"</definedName>
    <definedName name="page1631_20">"#REF!"</definedName>
    <definedName name="page1631_22">"#REF!"</definedName>
    <definedName name="page1631_23">"#REF!"</definedName>
    <definedName name="page1631_3">"#REF!"</definedName>
    <definedName name="page1631_4">"#REF!"</definedName>
    <definedName name="page1631_6">"#REF!"</definedName>
    <definedName name="page1631_7">"#REF!"</definedName>
    <definedName name="page1632" localSheetId="5">#REF!</definedName>
    <definedName name="page1632">#REF!</definedName>
    <definedName name="page1632_11">"#REF!"</definedName>
    <definedName name="page1632_14">"#REF!"</definedName>
    <definedName name="page1632_16">"#REF!"</definedName>
    <definedName name="page1632_20">"#REF!"</definedName>
    <definedName name="page1632_22">"#REF!"</definedName>
    <definedName name="page1632_23">"#REF!"</definedName>
    <definedName name="page1632_3">"#REF!"</definedName>
    <definedName name="page1632_4">"#REF!"</definedName>
    <definedName name="page1632_6">"#REF!"</definedName>
    <definedName name="page1632_7">"#REF!"</definedName>
    <definedName name="page1633" localSheetId="5">#REF!</definedName>
    <definedName name="page1633">#REF!</definedName>
    <definedName name="page1633_11">"#REF!"</definedName>
    <definedName name="page1633_14">"#REF!"</definedName>
    <definedName name="page1633_16">"#REF!"</definedName>
    <definedName name="page1633_20">"#REF!"</definedName>
    <definedName name="page1633_22">"#REF!"</definedName>
    <definedName name="page1633_23">"#REF!"</definedName>
    <definedName name="page1633_3">"#REF!"</definedName>
    <definedName name="page1633_4">"#REF!"</definedName>
    <definedName name="page1633_6">"#REF!"</definedName>
    <definedName name="page1633_7">"#REF!"</definedName>
    <definedName name="page1634" localSheetId="5">#REF!</definedName>
    <definedName name="page1634">#REF!</definedName>
    <definedName name="page1634_11">"#REF!"</definedName>
    <definedName name="page1634_14">"#REF!"</definedName>
    <definedName name="page1634_16">"#REF!"</definedName>
    <definedName name="page1634_20">"#REF!"</definedName>
    <definedName name="page1634_22">"#REF!"</definedName>
    <definedName name="page1634_23">"#REF!"</definedName>
    <definedName name="page1634_3">"#REF!"</definedName>
    <definedName name="page1634_4">"#REF!"</definedName>
    <definedName name="page1634_6">"#REF!"</definedName>
    <definedName name="page1634_7">"#REF!"</definedName>
    <definedName name="page1635" localSheetId="5">#REF!</definedName>
    <definedName name="page1635">#REF!</definedName>
    <definedName name="page1635_11">"#REF!"</definedName>
    <definedName name="page1635_14">"#REF!"</definedName>
    <definedName name="page1635_16">"#REF!"</definedName>
    <definedName name="page1635_20">"#REF!"</definedName>
    <definedName name="page1635_22">"#REF!"</definedName>
    <definedName name="page1635_23">"#REF!"</definedName>
    <definedName name="page1635_3">"#REF!"</definedName>
    <definedName name="page1635_4">"#REF!"</definedName>
    <definedName name="page1635_6">"#REF!"</definedName>
    <definedName name="page1635_7">"#REF!"</definedName>
    <definedName name="page1636" localSheetId="5">#REF!</definedName>
    <definedName name="page1636">#REF!</definedName>
    <definedName name="page1636_11">"#REF!"</definedName>
    <definedName name="page1636_14">"#REF!"</definedName>
    <definedName name="page1636_16">"#REF!"</definedName>
    <definedName name="page1636_20">"#REF!"</definedName>
    <definedName name="page1636_22">"#REF!"</definedName>
    <definedName name="page1636_23">"#REF!"</definedName>
    <definedName name="page1636_3">"#REF!"</definedName>
    <definedName name="page1636_4">"#REF!"</definedName>
    <definedName name="page1636_6">"#REF!"</definedName>
    <definedName name="page1636_7">"#REF!"</definedName>
    <definedName name="page1637" localSheetId="5">#REF!</definedName>
    <definedName name="page1637">#REF!</definedName>
    <definedName name="page1637_11">"#REF!"</definedName>
    <definedName name="page1637_14">"#REF!"</definedName>
    <definedName name="page1637_16">"#REF!"</definedName>
    <definedName name="page1637_20">"#REF!"</definedName>
    <definedName name="page1637_22">"#REF!"</definedName>
    <definedName name="page1637_23">"#REF!"</definedName>
    <definedName name="page1637_3">"#REF!"</definedName>
    <definedName name="page1637_4">"#REF!"</definedName>
    <definedName name="page1637_6">"#REF!"</definedName>
    <definedName name="page1637_7">"#REF!"</definedName>
    <definedName name="page1638" localSheetId="5">#REF!</definedName>
    <definedName name="page1638">#REF!</definedName>
    <definedName name="page1638_11">"#REF!"</definedName>
    <definedName name="page1638_14">"#REF!"</definedName>
    <definedName name="page1638_16">"#REF!"</definedName>
    <definedName name="page1638_20">"#REF!"</definedName>
    <definedName name="page1638_22">"#REF!"</definedName>
    <definedName name="page1638_23">"#REF!"</definedName>
    <definedName name="page1638_3">"#REF!"</definedName>
    <definedName name="page1638_4">"#REF!"</definedName>
    <definedName name="page1638_6">"#REF!"</definedName>
    <definedName name="page1638_7">"#REF!"</definedName>
    <definedName name="Page17" localSheetId="8">#REF!</definedName>
    <definedName name="page17" localSheetId="5">#REF!</definedName>
    <definedName name="Page17" localSheetId="10">#REF!</definedName>
    <definedName name="page17">#REF!</definedName>
    <definedName name="page17_11">"#REF!"</definedName>
    <definedName name="page17_14">"#REF!"</definedName>
    <definedName name="page17_16">#N/A</definedName>
    <definedName name="page17_20">"#REF!"</definedName>
    <definedName name="page17_22">"#REF!"</definedName>
    <definedName name="page17_23">"#REF!"</definedName>
    <definedName name="page17_3">"#REF!"</definedName>
    <definedName name="page17_4">"#REF!"</definedName>
    <definedName name="page17_6">"#REF!"</definedName>
    <definedName name="page17_7">"#REF!"</definedName>
    <definedName name="Page18" localSheetId="8">#REF!</definedName>
    <definedName name="page18" localSheetId="5">#REF!</definedName>
    <definedName name="Page18" localSheetId="10">#REF!</definedName>
    <definedName name="page18">#REF!</definedName>
    <definedName name="page18_11">"#REF!"</definedName>
    <definedName name="page18_14">"#REF!"</definedName>
    <definedName name="page18_16">#N/A</definedName>
    <definedName name="page18_20">"#REF!"</definedName>
    <definedName name="page18_22">"#REF!"</definedName>
    <definedName name="page18_23">"#REF!"</definedName>
    <definedName name="page18_3">"#REF!"</definedName>
    <definedName name="page18_4">"#REF!"</definedName>
    <definedName name="page18_6">"#REF!"</definedName>
    <definedName name="page18_7">"#REF!"</definedName>
    <definedName name="Page19" localSheetId="8">#REF!</definedName>
    <definedName name="page19" localSheetId="5">#REF!</definedName>
    <definedName name="Page19" localSheetId="10">#REF!</definedName>
    <definedName name="page19">#REF!</definedName>
    <definedName name="page19_11">"#REF!"</definedName>
    <definedName name="page19_14">"#REF!"</definedName>
    <definedName name="page19_16">#N/A</definedName>
    <definedName name="page19_20">"#REF!"</definedName>
    <definedName name="page19_22">"#REF!"</definedName>
    <definedName name="page19_23">"#REF!"</definedName>
    <definedName name="page19_3">"#REF!"</definedName>
    <definedName name="page19_4">"#REF!"</definedName>
    <definedName name="page19_6">"#REF!"</definedName>
    <definedName name="page19_7">"#REF!"</definedName>
    <definedName name="Page2" localSheetId="8">#REF!</definedName>
    <definedName name="page2" localSheetId="5">#REF!</definedName>
    <definedName name="Page2" localSheetId="10">#REF!</definedName>
    <definedName name="page2">#REF!</definedName>
    <definedName name="page2_11">"#REF!"</definedName>
    <definedName name="page2_14">"#REF!"</definedName>
    <definedName name="page2_16">#N/A</definedName>
    <definedName name="page2_20">"#REF!"</definedName>
    <definedName name="page2_22">"#REF!"</definedName>
    <definedName name="page2_23">"#REF!"</definedName>
    <definedName name="page2_3">"#REF!"</definedName>
    <definedName name="page2_4">"#REF!"</definedName>
    <definedName name="page2_6">"#REF!"</definedName>
    <definedName name="page2_7">"#REF!"</definedName>
    <definedName name="Page20" localSheetId="8">#REF!</definedName>
    <definedName name="page20" localSheetId="5">#REF!</definedName>
    <definedName name="Page20" localSheetId="10">#REF!</definedName>
    <definedName name="page20">#REF!</definedName>
    <definedName name="page20_11">"#REF!"</definedName>
    <definedName name="page20_14">"#REF!"</definedName>
    <definedName name="page20_16">#N/A</definedName>
    <definedName name="page20_20">"#REF!"</definedName>
    <definedName name="page20_22">"#REF!"</definedName>
    <definedName name="page20_23">"#REF!"</definedName>
    <definedName name="page20_3">"#REF!"</definedName>
    <definedName name="page20_4">"#REF!"</definedName>
    <definedName name="page20_6">"#REF!"</definedName>
    <definedName name="page20_7">"#REF!"</definedName>
    <definedName name="Page21" localSheetId="8">#REF!</definedName>
    <definedName name="page21" localSheetId="5">#REF!</definedName>
    <definedName name="Page21" localSheetId="10">#REF!</definedName>
    <definedName name="page21">#REF!</definedName>
    <definedName name="page21_11">"#REF!"</definedName>
    <definedName name="page21_14">"#REF!"</definedName>
    <definedName name="page21_16">#N/A</definedName>
    <definedName name="page21_20">"#REF!"</definedName>
    <definedName name="page21_22">"#REF!"</definedName>
    <definedName name="page21_23">"#REF!"</definedName>
    <definedName name="page21_3">"#REF!"</definedName>
    <definedName name="page21_4">"#REF!"</definedName>
    <definedName name="page21_6">"#REF!"</definedName>
    <definedName name="page21_7">"#REF!"</definedName>
    <definedName name="Page22" localSheetId="8">#REF!</definedName>
    <definedName name="page22" localSheetId="5">#REF!</definedName>
    <definedName name="Page22" localSheetId="10">#REF!</definedName>
    <definedName name="page22">#REF!</definedName>
    <definedName name="page22_11">"#REF!"</definedName>
    <definedName name="page22_14">"#REF!"</definedName>
    <definedName name="page22_16">#N/A</definedName>
    <definedName name="page22_20">"#REF!"</definedName>
    <definedName name="page22_22">"#REF!"</definedName>
    <definedName name="page22_23">"#REF!"</definedName>
    <definedName name="page22_3">"#REF!"</definedName>
    <definedName name="page22_4">"#REF!"</definedName>
    <definedName name="page22_6">"#REF!"</definedName>
    <definedName name="page22_7">"#REF!"</definedName>
    <definedName name="Page23" localSheetId="8">#REF!</definedName>
    <definedName name="page23" localSheetId="5">#REF!</definedName>
    <definedName name="Page23" localSheetId="10">#REF!</definedName>
    <definedName name="page23">#REF!</definedName>
    <definedName name="page23_11">"#REF!"</definedName>
    <definedName name="page23_14">"#REF!"</definedName>
    <definedName name="page23_16">#N/A</definedName>
    <definedName name="page23_20">"#REF!"</definedName>
    <definedName name="page23_22">"#REF!"</definedName>
    <definedName name="page23_23">"#REF!"</definedName>
    <definedName name="page23_3">"#REF!"</definedName>
    <definedName name="page23_4">"#REF!"</definedName>
    <definedName name="page23_6">"#REF!"</definedName>
    <definedName name="page23_7">"#REF!"</definedName>
    <definedName name="Page24" localSheetId="8">#REF!</definedName>
    <definedName name="page24" localSheetId="5">#REF!</definedName>
    <definedName name="Page24" localSheetId="10">#REF!</definedName>
    <definedName name="page24">#REF!</definedName>
    <definedName name="page24_11">"#REF!"</definedName>
    <definedName name="page24_14">"#REF!"</definedName>
    <definedName name="page24_16">#N/A</definedName>
    <definedName name="page24_20">"#REF!"</definedName>
    <definedName name="page24_22">"#REF!"</definedName>
    <definedName name="page24_23">"#REF!"</definedName>
    <definedName name="page24_3">"#REF!"</definedName>
    <definedName name="page24_4">"#REF!"</definedName>
    <definedName name="page24_6">"#REF!"</definedName>
    <definedName name="page24_7">"#REF!"</definedName>
    <definedName name="Page25" localSheetId="8">#REF!</definedName>
    <definedName name="page25" localSheetId="5">#REF!</definedName>
    <definedName name="Page25" localSheetId="10">#REF!</definedName>
    <definedName name="page25">#REF!</definedName>
    <definedName name="page25_11">"#REF!"</definedName>
    <definedName name="page25_14">"#REF!"</definedName>
    <definedName name="page25_16">#N/A</definedName>
    <definedName name="page25_20">"#REF!"</definedName>
    <definedName name="page25_22">"#REF!"</definedName>
    <definedName name="page25_23">"#REF!"</definedName>
    <definedName name="page25_3">"#REF!"</definedName>
    <definedName name="page25_4">"#REF!"</definedName>
    <definedName name="page25_6">"#REF!"</definedName>
    <definedName name="page25_7">"#REF!"</definedName>
    <definedName name="Page26" localSheetId="8">#REF!</definedName>
    <definedName name="page26" localSheetId="5">#REF!</definedName>
    <definedName name="Page26" localSheetId="10">#REF!</definedName>
    <definedName name="page26">#REF!</definedName>
    <definedName name="page26_11">"#REF!"</definedName>
    <definedName name="page26_14">"#REF!"</definedName>
    <definedName name="page26_16">#N/A</definedName>
    <definedName name="page26_20">"#REF!"</definedName>
    <definedName name="page26_22">"#REF!"</definedName>
    <definedName name="page26_23">"#REF!"</definedName>
    <definedName name="page26_3">"#REF!"</definedName>
    <definedName name="page26_4">"#REF!"</definedName>
    <definedName name="page26_6">"#REF!"</definedName>
    <definedName name="page26_7">"#REF!"</definedName>
    <definedName name="Page27" localSheetId="8">#REF!</definedName>
    <definedName name="page27" localSheetId="5">#REF!</definedName>
    <definedName name="Page27" localSheetId="10">#REF!</definedName>
    <definedName name="page27">#REF!</definedName>
    <definedName name="page27_11">"#REF!"</definedName>
    <definedName name="page27_14">"#REF!"</definedName>
    <definedName name="page27_16">#N/A</definedName>
    <definedName name="page27_20">"#REF!"</definedName>
    <definedName name="page27_22">"#REF!"</definedName>
    <definedName name="page27_23">"#REF!"</definedName>
    <definedName name="page27_3">"#REF!"</definedName>
    <definedName name="page27_4">"#REF!"</definedName>
    <definedName name="page27_6">"#REF!"</definedName>
    <definedName name="page27_7">"#REF!"</definedName>
    <definedName name="Page28" localSheetId="8">#REF!</definedName>
    <definedName name="page28" localSheetId="5">#REF!</definedName>
    <definedName name="Page28" localSheetId="10">#REF!</definedName>
    <definedName name="page28">#REF!</definedName>
    <definedName name="page28_11">"#REF!"</definedName>
    <definedName name="page28_14">"#REF!"</definedName>
    <definedName name="page28_16">#N/A</definedName>
    <definedName name="page28_20">"#REF!"</definedName>
    <definedName name="page28_22">"#REF!"</definedName>
    <definedName name="page28_23">"#REF!"</definedName>
    <definedName name="page28_3">"#REF!"</definedName>
    <definedName name="page28_4">"#REF!"</definedName>
    <definedName name="page28_6">"#REF!"</definedName>
    <definedName name="page28_7">"#REF!"</definedName>
    <definedName name="Page29" localSheetId="8">#REF!</definedName>
    <definedName name="page29" localSheetId="5">#REF!</definedName>
    <definedName name="Page29" localSheetId="10">#REF!</definedName>
    <definedName name="page29">#REF!</definedName>
    <definedName name="page29_11">"#REF!"</definedName>
    <definedName name="page29_14">"#REF!"</definedName>
    <definedName name="page29_16">#N/A</definedName>
    <definedName name="page29_20">"#REF!"</definedName>
    <definedName name="page29_22">"#REF!"</definedName>
    <definedName name="page29_23">"#REF!"</definedName>
    <definedName name="page29_3">"#REF!"</definedName>
    <definedName name="page29_4">"#REF!"</definedName>
    <definedName name="page29_6">"#REF!"</definedName>
    <definedName name="page29_7">"#REF!"</definedName>
    <definedName name="Page3" localSheetId="8">#REF!</definedName>
    <definedName name="page3" localSheetId="5">#REF!</definedName>
    <definedName name="Page3" localSheetId="10">#REF!</definedName>
    <definedName name="page3">#REF!</definedName>
    <definedName name="page3_11">"#REF!"</definedName>
    <definedName name="page3_14">"#REF!"</definedName>
    <definedName name="page3_16">#N/A</definedName>
    <definedName name="page3_20">"#REF!"</definedName>
    <definedName name="page3_22">"#REF!"</definedName>
    <definedName name="page3_23">"#REF!"</definedName>
    <definedName name="page3_3">"#REF!"</definedName>
    <definedName name="page3_4">"#REF!"</definedName>
    <definedName name="page3_6">"#REF!"</definedName>
    <definedName name="page3_7">"#REF!"</definedName>
    <definedName name="Page30" localSheetId="8">#REF!</definedName>
    <definedName name="page30" localSheetId="5">#REF!</definedName>
    <definedName name="Page30" localSheetId="10">#REF!</definedName>
    <definedName name="page30">#REF!</definedName>
    <definedName name="page30_11">"#REF!"</definedName>
    <definedName name="page30_14">"#REF!"</definedName>
    <definedName name="page30_16">#N/A</definedName>
    <definedName name="page30_20">"#REF!"</definedName>
    <definedName name="page30_22">"#REF!"</definedName>
    <definedName name="page30_23">"#REF!"</definedName>
    <definedName name="page30_3">"#REF!"</definedName>
    <definedName name="page30_4">"#REF!"</definedName>
    <definedName name="page30_6">"#REF!"</definedName>
    <definedName name="page30_7">"#REF!"</definedName>
    <definedName name="Page31" localSheetId="8">#REF!</definedName>
    <definedName name="page31" localSheetId="5">#REF!</definedName>
    <definedName name="Page31" localSheetId="10">#REF!</definedName>
    <definedName name="page31">#REF!</definedName>
    <definedName name="page31_11">"#REF!"</definedName>
    <definedName name="page31_14">"#REF!"</definedName>
    <definedName name="page31_16">#N/A</definedName>
    <definedName name="page31_20">"#REF!"</definedName>
    <definedName name="page31_22">"#REF!"</definedName>
    <definedName name="page31_23">"#REF!"</definedName>
    <definedName name="page31_3">"#REF!"</definedName>
    <definedName name="page31_4">"#REF!"</definedName>
    <definedName name="page31_6">"#REF!"</definedName>
    <definedName name="page31_7">"#REF!"</definedName>
    <definedName name="Page32" localSheetId="8">#REF!</definedName>
    <definedName name="page32" localSheetId="5">#REF!</definedName>
    <definedName name="Page32" localSheetId="10">#REF!</definedName>
    <definedName name="page32">#REF!</definedName>
    <definedName name="page32_11">"#REF!"</definedName>
    <definedName name="page32_14">"#REF!"</definedName>
    <definedName name="page32_16">#N/A</definedName>
    <definedName name="page32_20">"#REF!"</definedName>
    <definedName name="page32_22">"#REF!"</definedName>
    <definedName name="page32_23">"#REF!"</definedName>
    <definedName name="page32_3">"#REF!"</definedName>
    <definedName name="page32_4">"#REF!"</definedName>
    <definedName name="page32_6">"#REF!"</definedName>
    <definedName name="page32_7">"#REF!"</definedName>
    <definedName name="page321">#REF!</definedName>
    <definedName name="page322">#REF!</definedName>
    <definedName name="page323">#REF!</definedName>
    <definedName name="page324">#REF!</definedName>
    <definedName name="page325">#REF!</definedName>
    <definedName name="page326">#REF!</definedName>
    <definedName name="page327">#REF!</definedName>
    <definedName name="page328">#REF!</definedName>
    <definedName name="page329">#REF!</definedName>
    <definedName name="Page33" localSheetId="8">#REF!</definedName>
    <definedName name="Page33" localSheetId="10">#REF!</definedName>
    <definedName name="page33">#REF!</definedName>
    <definedName name="page33_11">"#REF!"</definedName>
    <definedName name="page33_14">"#REF!"</definedName>
    <definedName name="page33_16">#N/A</definedName>
    <definedName name="page33_20">"#REF!"</definedName>
    <definedName name="page33_22">"#REF!"</definedName>
    <definedName name="page33_23">"#REF!"</definedName>
    <definedName name="page33_3">"#REF!"</definedName>
    <definedName name="page33_4">"#REF!"</definedName>
    <definedName name="page33_6">"#REF!"</definedName>
    <definedName name="page33_7">"#REF!"</definedName>
    <definedName name="Page34" localSheetId="8">#REF!</definedName>
    <definedName name="page34" localSheetId="5">#REF!</definedName>
    <definedName name="Page34" localSheetId="10">#REF!</definedName>
    <definedName name="page34">#REF!</definedName>
    <definedName name="page34_11">"#REF!"</definedName>
    <definedName name="page34_14">"#REF!"</definedName>
    <definedName name="page34_16">#N/A</definedName>
    <definedName name="page34_20">"#REF!"</definedName>
    <definedName name="page34_22">"#REF!"</definedName>
    <definedName name="page34_23">"#REF!"</definedName>
    <definedName name="page34_3">"#REF!"</definedName>
    <definedName name="page34_4">"#REF!"</definedName>
    <definedName name="page34_6">"#REF!"</definedName>
    <definedName name="page34_7">"#REF!"</definedName>
    <definedName name="Page35" localSheetId="8">#REF!</definedName>
    <definedName name="page35" localSheetId="5">#REF!</definedName>
    <definedName name="Page35" localSheetId="10">#REF!</definedName>
    <definedName name="page35">#REF!</definedName>
    <definedName name="page35_11">"#REF!"</definedName>
    <definedName name="page35_14">"#REF!"</definedName>
    <definedName name="page35_16">#N/A</definedName>
    <definedName name="page35_20">"#REF!"</definedName>
    <definedName name="page35_22">"#REF!"</definedName>
    <definedName name="page35_23">"#REF!"</definedName>
    <definedName name="page35_3">"#REF!"</definedName>
    <definedName name="page35_4">"#REF!"</definedName>
    <definedName name="page35_6">"#REF!"</definedName>
    <definedName name="page35_7">"#REF!"</definedName>
    <definedName name="Page36" localSheetId="8">#REF!</definedName>
    <definedName name="page36" localSheetId="5">#REF!</definedName>
    <definedName name="Page36" localSheetId="10">#REF!</definedName>
    <definedName name="page36">#REF!</definedName>
    <definedName name="page36_11">"#REF!"</definedName>
    <definedName name="page36_14">"#REF!"</definedName>
    <definedName name="page36_16">#N/A</definedName>
    <definedName name="page36_20">"#REF!"</definedName>
    <definedName name="page36_22">"#REF!"</definedName>
    <definedName name="page36_23">"#REF!"</definedName>
    <definedName name="page36_3">"#REF!"</definedName>
    <definedName name="page36_4">"#REF!"</definedName>
    <definedName name="page36_6">"#REF!"</definedName>
    <definedName name="page36_7">"#REF!"</definedName>
    <definedName name="Page37" localSheetId="8">#REF!</definedName>
    <definedName name="page37" localSheetId="5">#REF!</definedName>
    <definedName name="Page37" localSheetId="10">#REF!</definedName>
    <definedName name="page37">#REF!</definedName>
    <definedName name="page37_11">"#REF!"</definedName>
    <definedName name="page37_14">"#REF!"</definedName>
    <definedName name="page37_16">#N/A</definedName>
    <definedName name="page37_20">"#REF!"</definedName>
    <definedName name="page37_22">"#REF!"</definedName>
    <definedName name="page37_23">"#REF!"</definedName>
    <definedName name="page37_3">"#REF!"</definedName>
    <definedName name="page37_4">"#REF!"</definedName>
    <definedName name="page37_6">"#REF!"</definedName>
    <definedName name="page37_7">"#REF!"</definedName>
    <definedName name="Page38" localSheetId="8">#REF!</definedName>
    <definedName name="page38" localSheetId="5">#REF!</definedName>
    <definedName name="Page38" localSheetId="10">#REF!</definedName>
    <definedName name="page38">#REF!</definedName>
    <definedName name="page38_11">"#REF!"</definedName>
    <definedName name="page38_14">"#REF!"</definedName>
    <definedName name="page38_16">#N/A</definedName>
    <definedName name="page38_20">"#REF!"</definedName>
    <definedName name="page38_22">"#REF!"</definedName>
    <definedName name="page38_23">"#REF!"</definedName>
    <definedName name="page38_3">"#REF!"</definedName>
    <definedName name="page38_4">"#REF!"</definedName>
    <definedName name="page38_6">"#REF!"</definedName>
    <definedName name="page38_7">"#REF!"</definedName>
    <definedName name="Page39" localSheetId="8">#REF!</definedName>
    <definedName name="page39" localSheetId="5">#REF!</definedName>
    <definedName name="Page39" localSheetId="10">#REF!</definedName>
    <definedName name="page39">#REF!</definedName>
    <definedName name="page39_11">"#REF!"</definedName>
    <definedName name="page39_14">"#REF!"</definedName>
    <definedName name="page39_16">#N/A</definedName>
    <definedName name="page39_20">"#REF!"</definedName>
    <definedName name="page39_22">"#REF!"</definedName>
    <definedName name="page39_23">"#REF!"</definedName>
    <definedName name="page39_3">"#REF!"</definedName>
    <definedName name="page39_4">"#REF!"</definedName>
    <definedName name="page39_6">"#REF!"</definedName>
    <definedName name="page39_7">"#REF!"</definedName>
    <definedName name="Page4" localSheetId="8">#REF!</definedName>
    <definedName name="page4" localSheetId="5">#REF!</definedName>
    <definedName name="Page4" localSheetId="10">#REF!</definedName>
    <definedName name="page4">#REF!</definedName>
    <definedName name="page4_11">"#REF!"</definedName>
    <definedName name="page4_14">"#REF!"</definedName>
    <definedName name="page4_16">#N/A</definedName>
    <definedName name="page4_20">"#REF!"</definedName>
    <definedName name="page4_22">"#REF!"</definedName>
    <definedName name="page4_23">"#REF!"</definedName>
    <definedName name="page4_3">"#REF!"</definedName>
    <definedName name="page4_4">"#REF!"</definedName>
    <definedName name="page4_6">"#REF!"</definedName>
    <definedName name="page4_7">"#REF!"</definedName>
    <definedName name="Page40" localSheetId="8">#REF!</definedName>
    <definedName name="page40" localSheetId="5">#REF!</definedName>
    <definedName name="Page40" localSheetId="10">#REF!</definedName>
    <definedName name="page40">#REF!</definedName>
    <definedName name="page40_11">"#REF!"</definedName>
    <definedName name="page40_14">"#REF!"</definedName>
    <definedName name="page40_16">#N/A</definedName>
    <definedName name="page40_20">"#REF!"</definedName>
    <definedName name="page40_22">"#REF!"</definedName>
    <definedName name="page40_23">"#REF!"</definedName>
    <definedName name="page40_3">"#REF!"</definedName>
    <definedName name="page40_4">"#REF!"</definedName>
    <definedName name="page40_6">"#REF!"</definedName>
    <definedName name="page40_7">"#REF!"</definedName>
    <definedName name="Page41" localSheetId="8">#REF!</definedName>
    <definedName name="page41" localSheetId="5">#REF!</definedName>
    <definedName name="Page41" localSheetId="10">#REF!</definedName>
    <definedName name="page41">#REF!</definedName>
    <definedName name="page41_11">"#REF!"</definedName>
    <definedName name="page41_14">"#REF!"</definedName>
    <definedName name="page41_16">#N/A</definedName>
    <definedName name="page41_20">"#REF!"</definedName>
    <definedName name="page41_22">"#REF!"</definedName>
    <definedName name="page41_23">"#REF!"</definedName>
    <definedName name="page41_3">"#REF!"</definedName>
    <definedName name="page41_4">"#REF!"</definedName>
    <definedName name="page41_6">"#REF!"</definedName>
    <definedName name="page41_7">"#REF!"</definedName>
    <definedName name="Page42" localSheetId="8">#REF!</definedName>
    <definedName name="page42" localSheetId="5">#REF!</definedName>
    <definedName name="Page42" localSheetId="10">#REF!</definedName>
    <definedName name="page42">#REF!</definedName>
    <definedName name="page42_11">"#REF!"</definedName>
    <definedName name="page42_14">"#REF!"</definedName>
    <definedName name="page42_16">#N/A</definedName>
    <definedName name="page42_20">"#REF!"</definedName>
    <definedName name="page42_22">"#REF!"</definedName>
    <definedName name="page42_23">"#REF!"</definedName>
    <definedName name="page42_3">"#REF!"</definedName>
    <definedName name="page42_4">"#REF!"</definedName>
    <definedName name="page42_6">"#REF!"</definedName>
    <definedName name="page42_7">"#REF!"</definedName>
    <definedName name="Page43" localSheetId="8">#REF!</definedName>
    <definedName name="page43" localSheetId="5">#REF!</definedName>
    <definedName name="Page43" localSheetId="10">#REF!</definedName>
    <definedName name="page43">#REF!</definedName>
    <definedName name="page43_11">"#REF!"</definedName>
    <definedName name="page43_14">"#REF!"</definedName>
    <definedName name="page43_16">#N/A</definedName>
    <definedName name="page43_20">"#REF!"</definedName>
    <definedName name="page43_22">"#REF!"</definedName>
    <definedName name="page43_23">"#REF!"</definedName>
    <definedName name="page43_3">"#REF!"</definedName>
    <definedName name="page43_4">"#REF!"</definedName>
    <definedName name="page43_6">"#REF!"</definedName>
    <definedName name="page43_7">"#REF!"</definedName>
    <definedName name="Page44" localSheetId="8">#REF!</definedName>
    <definedName name="page44" localSheetId="5">#REF!</definedName>
    <definedName name="Page44" localSheetId="10">#REF!</definedName>
    <definedName name="page44">#REF!</definedName>
    <definedName name="page44_11">"#REF!"</definedName>
    <definedName name="page44_14">"#REF!"</definedName>
    <definedName name="page44_16">#N/A</definedName>
    <definedName name="page44_20">"#REF!"</definedName>
    <definedName name="page44_22">"#REF!"</definedName>
    <definedName name="page44_23">"#REF!"</definedName>
    <definedName name="page44_3">"#REF!"</definedName>
    <definedName name="page44_4">"#REF!"</definedName>
    <definedName name="page44_6">"#REF!"</definedName>
    <definedName name="page44_7">"#REF!"</definedName>
    <definedName name="Page45" localSheetId="8">#REF!</definedName>
    <definedName name="page45" localSheetId="5">#REF!</definedName>
    <definedName name="Page45" localSheetId="10">#REF!</definedName>
    <definedName name="page45">#REF!</definedName>
    <definedName name="page45_11">"#REF!"</definedName>
    <definedName name="page45_14">"#REF!"</definedName>
    <definedName name="page45_16">#N/A</definedName>
    <definedName name="page45_20">"#REF!"</definedName>
    <definedName name="page45_22">"#REF!"</definedName>
    <definedName name="page45_23">"#REF!"</definedName>
    <definedName name="page45_3">"#REF!"</definedName>
    <definedName name="page45_4">"#REF!"</definedName>
    <definedName name="page45_6">"#REF!"</definedName>
    <definedName name="page45_7">"#REF!"</definedName>
    <definedName name="Page46" localSheetId="8">#REF!</definedName>
    <definedName name="page46" localSheetId="5">#REF!</definedName>
    <definedName name="Page46" localSheetId="10">#REF!</definedName>
    <definedName name="page46">#REF!</definedName>
    <definedName name="page46_11">"#REF!"</definedName>
    <definedName name="page46_14">"#REF!"</definedName>
    <definedName name="page46_16">#N/A</definedName>
    <definedName name="page46_20">"#REF!"</definedName>
    <definedName name="page46_22">"#REF!"</definedName>
    <definedName name="page46_23">"#REF!"</definedName>
    <definedName name="page46_3">"#REF!"</definedName>
    <definedName name="page46_4">"#REF!"</definedName>
    <definedName name="page46_6">"#REF!"</definedName>
    <definedName name="page46_7">"#REF!"</definedName>
    <definedName name="Page47" localSheetId="8">#REF!</definedName>
    <definedName name="page47" localSheetId="5">#REF!</definedName>
    <definedName name="Page47" localSheetId="10">#REF!</definedName>
    <definedName name="page47">#REF!</definedName>
    <definedName name="page47_11">"#REF!"</definedName>
    <definedName name="page47_14">"#REF!"</definedName>
    <definedName name="page47_16">#N/A</definedName>
    <definedName name="page47_20">"#REF!"</definedName>
    <definedName name="page47_22">"#REF!"</definedName>
    <definedName name="page47_23">"#REF!"</definedName>
    <definedName name="page47_3">"#REF!"</definedName>
    <definedName name="page47_4">"#REF!"</definedName>
    <definedName name="page47_6">"#REF!"</definedName>
    <definedName name="page47_7">"#REF!"</definedName>
    <definedName name="Page48" localSheetId="8">#REF!</definedName>
    <definedName name="page48" localSheetId="5">#REF!</definedName>
    <definedName name="Page48" localSheetId="10">#REF!</definedName>
    <definedName name="page48">#REF!</definedName>
    <definedName name="page48_11">"#REF!"</definedName>
    <definedName name="page48_14">"#REF!"</definedName>
    <definedName name="page48_16">#N/A</definedName>
    <definedName name="page48_20">"#REF!"</definedName>
    <definedName name="page48_22">"#REF!"</definedName>
    <definedName name="page48_23">"#REF!"</definedName>
    <definedName name="page48_3">"#REF!"</definedName>
    <definedName name="page48_4">"#REF!"</definedName>
    <definedName name="page48_6">"#REF!"</definedName>
    <definedName name="page48_7">"#REF!"</definedName>
    <definedName name="Page49" localSheetId="8">#REF!</definedName>
    <definedName name="page49" localSheetId="5">#REF!</definedName>
    <definedName name="Page49" localSheetId="10">#REF!</definedName>
    <definedName name="page49">#REF!</definedName>
    <definedName name="page49_11">"#REF!"</definedName>
    <definedName name="page49_14">"#REF!"</definedName>
    <definedName name="page49_16">#N/A</definedName>
    <definedName name="page49_20">"#REF!"</definedName>
    <definedName name="page49_22">"#REF!"</definedName>
    <definedName name="page49_23">"#REF!"</definedName>
    <definedName name="page49_3">"#REF!"</definedName>
    <definedName name="page49_4">"#REF!"</definedName>
    <definedName name="page49_6">"#REF!"</definedName>
    <definedName name="page49_7">"#REF!"</definedName>
    <definedName name="Page5" localSheetId="8">#REF!</definedName>
    <definedName name="page5" localSheetId="5">#REF!</definedName>
    <definedName name="Page5" localSheetId="10">#REF!</definedName>
    <definedName name="page5">#REF!</definedName>
    <definedName name="page5_11">"#REF!"</definedName>
    <definedName name="page5_14">"#REF!"</definedName>
    <definedName name="page5_16">#N/A</definedName>
    <definedName name="page5_20">"#REF!"</definedName>
    <definedName name="PAGE5_21" localSheetId="8">#REF!</definedName>
    <definedName name="PAGE5_21" localSheetId="5">#REF!</definedName>
    <definedName name="PAGE5_21" localSheetId="10">#REF!</definedName>
    <definedName name="PAGE5_21">#REF!</definedName>
    <definedName name="page5_22">"#REF!"</definedName>
    <definedName name="page5_23">"#REF!"</definedName>
    <definedName name="page5_3">"#REF!"</definedName>
    <definedName name="page5_4">"#REF!"</definedName>
    <definedName name="page5_6">"#REF!"</definedName>
    <definedName name="page5_7">"#REF!"</definedName>
    <definedName name="Page50" localSheetId="8">#REF!</definedName>
    <definedName name="page50" localSheetId="5">#REF!</definedName>
    <definedName name="Page50" localSheetId="10">#REF!</definedName>
    <definedName name="page50">#REF!</definedName>
    <definedName name="page50_11">"#REF!"</definedName>
    <definedName name="page50_14">"#REF!"</definedName>
    <definedName name="page50_16">#N/A</definedName>
    <definedName name="page50_20">"#REF!"</definedName>
    <definedName name="page50_22">"#REF!"</definedName>
    <definedName name="page50_23">"#REF!"</definedName>
    <definedName name="page50_3">"#REF!"</definedName>
    <definedName name="page50_4">"#REF!"</definedName>
    <definedName name="page50_6">"#REF!"</definedName>
    <definedName name="page50_7">"#REF!"</definedName>
    <definedName name="Page51" localSheetId="8">#REF!</definedName>
    <definedName name="page51" localSheetId="5">#REF!</definedName>
    <definedName name="Page51" localSheetId="10">#REF!</definedName>
    <definedName name="page51">#REF!</definedName>
    <definedName name="page51_11">"#REF!"</definedName>
    <definedName name="page51_14">"#REF!"</definedName>
    <definedName name="page51_16">#N/A</definedName>
    <definedName name="page51_20">"#REF!"</definedName>
    <definedName name="page51_22">"#REF!"</definedName>
    <definedName name="page51_23">"#REF!"</definedName>
    <definedName name="page51_3">"#REF!"</definedName>
    <definedName name="page51_4">"#REF!"</definedName>
    <definedName name="page51_6">"#REF!"</definedName>
    <definedName name="page51_7">"#REF!"</definedName>
    <definedName name="Page52" localSheetId="8">#REF!</definedName>
    <definedName name="page52" localSheetId="5">#REF!</definedName>
    <definedName name="Page52" localSheetId="10">#REF!</definedName>
    <definedName name="page52">#REF!</definedName>
    <definedName name="page52_11">"#REF!"</definedName>
    <definedName name="page52_14">"#REF!"</definedName>
    <definedName name="page52_16">#N/A</definedName>
    <definedName name="page52_20">"#REF!"</definedName>
    <definedName name="page52_22">"#REF!"</definedName>
    <definedName name="page52_23">"#REF!"</definedName>
    <definedName name="page52_3">"#REF!"</definedName>
    <definedName name="page52_4">"#REF!"</definedName>
    <definedName name="page52_6">"#REF!"</definedName>
    <definedName name="page52_7">"#REF!"</definedName>
    <definedName name="Page53" localSheetId="8">#REF!</definedName>
    <definedName name="page53" localSheetId="5">#REF!</definedName>
    <definedName name="Page53" localSheetId="10">#REF!</definedName>
    <definedName name="page53">#REF!</definedName>
    <definedName name="page53_11">"#REF!"</definedName>
    <definedName name="page53_14">"#REF!"</definedName>
    <definedName name="page53_16">#N/A</definedName>
    <definedName name="page53_20">"#REF!"</definedName>
    <definedName name="page53_22">"#REF!"</definedName>
    <definedName name="page53_23">"#REF!"</definedName>
    <definedName name="page53_3">"#REF!"</definedName>
    <definedName name="page53_4">"#REF!"</definedName>
    <definedName name="page53_6">"#REF!"</definedName>
    <definedName name="page53_7">"#REF!"</definedName>
    <definedName name="Page54" localSheetId="8">#REF!</definedName>
    <definedName name="page54" localSheetId="5">#REF!</definedName>
    <definedName name="Page54" localSheetId="10">#REF!</definedName>
    <definedName name="page54">#REF!</definedName>
    <definedName name="page54_11">"#REF!"</definedName>
    <definedName name="page54_14">"#REF!"</definedName>
    <definedName name="page54_16">#N/A</definedName>
    <definedName name="page54_20">"#REF!"</definedName>
    <definedName name="page54_22">"#REF!"</definedName>
    <definedName name="page54_23">"#REF!"</definedName>
    <definedName name="page54_3">"#REF!"</definedName>
    <definedName name="page54_4">"#REF!"</definedName>
    <definedName name="page54_6">"#REF!"</definedName>
    <definedName name="page54_7">"#REF!"</definedName>
    <definedName name="Page55" localSheetId="8">#REF!</definedName>
    <definedName name="page55" localSheetId="5">#REF!</definedName>
    <definedName name="Page55" localSheetId="10">#REF!</definedName>
    <definedName name="page55">#REF!</definedName>
    <definedName name="page55_11">"#REF!"</definedName>
    <definedName name="page55_14">"#REF!"</definedName>
    <definedName name="page55_16">#N/A</definedName>
    <definedName name="page55_20">"#REF!"</definedName>
    <definedName name="page55_22">"#REF!"</definedName>
    <definedName name="page55_23">"#REF!"</definedName>
    <definedName name="page55_3">"#REF!"</definedName>
    <definedName name="page55_4">"#REF!"</definedName>
    <definedName name="page55_6">"#REF!"</definedName>
    <definedName name="page55_7">"#REF!"</definedName>
    <definedName name="Page56" localSheetId="8">#REF!</definedName>
    <definedName name="page56" localSheetId="5">#REF!</definedName>
    <definedName name="Page56" localSheetId="10">#REF!</definedName>
    <definedName name="page56">#REF!</definedName>
    <definedName name="page56_11">"#REF!"</definedName>
    <definedName name="page56_14">"#REF!"</definedName>
    <definedName name="page56_16">#N/A</definedName>
    <definedName name="page56_20">"#REF!"</definedName>
    <definedName name="page56_22">"#REF!"</definedName>
    <definedName name="page56_23">"#REF!"</definedName>
    <definedName name="page56_3">"#REF!"</definedName>
    <definedName name="page56_4">"#REF!"</definedName>
    <definedName name="page56_6">"#REF!"</definedName>
    <definedName name="page56_7">"#REF!"</definedName>
    <definedName name="Page57" localSheetId="8">#REF!</definedName>
    <definedName name="page57" localSheetId="5">#REF!</definedName>
    <definedName name="Page57" localSheetId="10">#REF!</definedName>
    <definedName name="page57">#REF!</definedName>
    <definedName name="page57_11">"#REF!"</definedName>
    <definedName name="page57_14">"#REF!"</definedName>
    <definedName name="page57_16">#N/A</definedName>
    <definedName name="page57_20">"#REF!"</definedName>
    <definedName name="page57_22">"#REF!"</definedName>
    <definedName name="page57_23">"#REF!"</definedName>
    <definedName name="page57_3">"#REF!"</definedName>
    <definedName name="page57_4">"#REF!"</definedName>
    <definedName name="page57_6">"#REF!"</definedName>
    <definedName name="page57_7">"#REF!"</definedName>
    <definedName name="Page58" localSheetId="8">#REF!</definedName>
    <definedName name="page58" localSheetId="5">#REF!</definedName>
    <definedName name="Page58" localSheetId="10">#REF!</definedName>
    <definedName name="page58">#REF!</definedName>
    <definedName name="page58_11">"#REF!"</definedName>
    <definedName name="page58_14">"#REF!"</definedName>
    <definedName name="page58_16">#N/A</definedName>
    <definedName name="page58_20">"#REF!"</definedName>
    <definedName name="page58_22">"#REF!"</definedName>
    <definedName name="page58_23">"#REF!"</definedName>
    <definedName name="page58_3">"#REF!"</definedName>
    <definedName name="page58_4">"#REF!"</definedName>
    <definedName name="page58_6">"#REF!"</definedName>
    <definedName name="page58_7">"#REF!"</definedName>
    <definedName name="Page59" localSheetId="8">#REF!</definedName>
    <definedName name="page59" localSheetId="5">#REF!</definedName>
    <definedName name="Page59" localSheetId="10">#REF!</definedName>
    <definedName name="page59">#REF!</definedName>
    <definedName name="page59_11">"#REF!"</definedName>
    <definedName name="page59_14">"#REF!"</definedName>
    <definedName name="page59_16">#N/A</definedName>
    <definedName name="page59_20">"#REF!"</definedName>
    <definedName name="page59_22">"#REF!"</definedName>
    <definedName name="page59_23">"#REF!"</definedName>
    <definedName name="page59_3">"#REF!"</definedName>
    <definedName name="page59_4">"#REF!"</definedName>
    <definedName name="page59_6">"#REF!"</definedName>
    <definedName name="page59_7">"#REF!"</definedName>
    <definedName name="Page6" localSheetId="8">#REF!</definedName>
    <definedName name="page6" localSheetId="5">#REF!</definedName>
    <definedName name="Page6" localSheetId="10">#REF!</definedName>
    <definedName name="page6">#REF!</definedName>
    <definedName name="page6_11">"#REF!"</definedName>
    <definedName name="page6_14">"#REF!"</definedName>
    <definedName name="page6_16">#N/A</definedName>
    <definedName name="page6_20">"#REF!"</definedName>
    <definedName name="page6_22">"#REF!"</definedName>
    <definedName name="page6_23">"#REF!"</definedName>
    <definedName name="page6_3">"#REF!"</definedName>
    <definedName name="page6_4">"#REF!"</definedName>
    <definedName name="page6_6">"#REF!"</definedName>
    <definedName name="page6_7">"#REF!"</definedName>
    <definedName name="Page60" localSheetId="8">#REF!</definedName>
    <definedName name="page60" localSheetId="5">#REF!</definedName>
    <definedName name="Page60" localSheetId="10">#REF!</definedName>
    <definedName name="page60">#REF!</definedName>
    <definedName name="page60_11">"#REF!"</definedName>
    <definedName name="page60_14">"#REF!"</definedName>
    <definedName name="page60_16">#N/A</definedName>
    <definedName name="page60_20">"#REF!"</definedName>
    <definedName name="page60_22">"#REF!"</definedName>
    <definedName name="page60_23">"#REF!"</definedName>
    <definedName name="page60_3">"#REF!"</definedName>
    <definedName name="page60_4">"#REF!"</definedName>
    <definedName name="page60_6">"#REF!"</definedName>
    <definedName name="page60_7">"#REF!"</definedName>
    <definedName name="Page61" localSheetId="8">#REF!</definedName>
    <definedName name="page61" localSheetId="5">#REF!</definedName>
    <definedName name="Page61" localSheetId="10">#REF!</definedName>
    <definedName name="page61">#REF!</definedName>
    <definedName name="page61_11">"#REF!"</definedName>
    <definedName name="page61_14">"#REF!"</definedName>
    <definedName name="page61_16">#N/A</definedName>
    <definedName name="page61_20">"#REF!"</definedName>
    <definedName name="page61_22">"#REF!"</definedName>
    <definedName name="page61_23">"#REF!"</definedName>
    <definedName name="page61_3">"#REF!"</definedName>
    <definedName name="page61_4">"#REF!"</definedName>
    <definedName name="page61_6">"#REF!"</definedName>
    <definedName name="page61_7">"#REF!"</definedName>
    <definedName name="Page62" localSheetId="8">#REF!</definedName>
    <definedName name="page62" localSheetId="5">#REF!</definedName>
    <definedName name="Page62" localSheetId="10">#REF!</definedName>
    <definedName name="page62">#REF!</definedName>
    <definedName name="page62_11">"#REF!"</definedName>
    <definedName name="page62_14">"#REF!"</definedName>
    <definedName name="page62_16">#N/A</definedName>
    <definedName name="page62_20">"#REF!"</definedName>
    <definedName name="page62_22">"#REF!"</definedName>
    <definedName name="page62_23">"#REF!"</definedName>
    <definedName name="page62_3">"#REF!"</definedName>
    <definedName name="page62_4">"#REF!"</definedName>
    <definedName name="page62_6">"#REF!"</definedName>
    <definedName name="page62_7">"#REF!"</definedName>
    <definedName name="Page63" localSheetId="8">#REF!</definedName>
    <definedName name="page63" localSheetId="5">#REF!</definedName>
    <definedName name="Page63" localSheetId="10">#REF!</definedName>
    <definedName name="page63">#REF!</definedName>
    <definedName name="page63_11">"#REF!"</definedName>
    <definedName name="page63_14">"#REF!"</definedName>
    <definedName name="page63_16">#N/A</definedName>
    <definedName name="page63_20">"#REF!"</definedName>
    <definedName name="page63_22">"#REF!"</definedName>
    <definedName name="page63_23">"#REF!"</definedName>
    <definedName name="page63_3">"#REF!"</definedName>
    <definedName name="page63_4">"#REF!"</definedName>
    <definedName name="page63_6">"#REF!"</definedName>
    <definedName name="page63_7">"#REF!"</definedName>
    <definedName name="Page64" localSheetId="8">#REF!</definedName>
    <definedName name="page64" localSheetId="5">#REF!</definedName>
    <definedName name="Page64" localSheetId="10">#REF!</definedName>
    <definedName name="page64">#REF!</definedName>
    <definedName name="page64_11">"#REF!"</definedName>
    <definedName name="page64_14">"#REF!"</definedName>
    <definedName name="page64_16">#N/A</definedName>
    <definedName name="page64_20">"#REF!"</definedName>
    <definedName name="page64_22">"#REF!"</definedName>
    <definedName name="page64_23">"#REF!"</definedName>
    <definedName name="page64_3">"#REF!"</definedName>
    <definedName name="page64_4">"#REF!"</definedName>
    <definedName name="page64_6">"#REF!"</definedName>
    <definedName name="page64_7">"#REF!"</definedName>
    <definedName name="Page65" localSheetId="8">#REF!</definedName>
    <definedName name="page65" localSheetId="5">#REF!</definedName>
    <definedName name="Page65" localSheetId="10">#REF!</definedName>
    <definedName name="page65">#REF!</definedName>
    <definedName name="page65_11">"#REF!"</definedName>
    <definedName name="page65_14">"#REF!"</definedName>
    <definedName name="page65_16">#N/A</definedName>
    <definedName name="page65_20">"#REF!"</definedName>
    <definedName name="page65_22">"#REF!"</definedName>
    <definedName name="page65_23">"#REF!"</definedName>
    <definedName name="page65_3">"#REF!"</definedName>
    <definedName name="page65_4">"#REF!"</definedName>
    <definedName name="page65_6">"#REF!"</definedName>
    <definedName name="page65_7">"#REF!"</definedName>
    <definedName name="Page66" localSheetId="8">#REF!</definedName>
    <definedName name="page66" localSheetId="5">#REF!</definedName>
    <definedName name="Page66" localSheetId="10">#REF!</definedName>
    <definedName name="page66">#REF!</definedName>
    <definedName name="page66_11">"#REF!"</definedName>
    <definedName name="page66_14">"#REF!"</definedName>
    <definedName name="page66_16">#N/A</definedName>
    <definedName name="page66_20">"#REF!"</definedName>
    <definedName name="page66_22">"#REF!"</definedName>
    <definedName name="page66_23">"#REF!"</definedName>
    <definedName name="page66_3">"#REF!"</definedName>
    <definedName name="page66_4">"#REF!"</definedName>
    <definedName name="page66_6">"#REF!"</definedName>
    <definedName name="page66_7">"#REF!"</definedName>
    <definedName name="page66_9">"#REF!"</definedName>
    <definedName name="Page67" localSheetId="8">#REF!</definedName>
    <definedName name="page67" localSheetId="5">#REF!</definedName>
    <definedName name="Page67" localSheetId="10">#REF!</definedName>
    <definedName name="page67">#REF!</definedName>
    <definedName name="page67_11">"#REF!"</definedName>
    <definedName name="page67_14">"#REF!"</definedName>
    <definedName name="page67_16">#N/A</definedName>
    <definedName name="page67_20">"#REF!"</definedName>
    <definedName name="page67_22">"#REF!"</definedName>
    <definedName name="page67_23">"#REF!"</definedName>
    <definedName name="page67_3">"#REF!"</definedName>
    <definedName name="page67_4">"#REF!"</definedName>
    <definedName name="page67_6">"#REF!"</definedName>
    <definedName name="page67_7">"#REF!"</definedName>
    <definedName name="Page68" localSheetId="8">#REF!</definedName>
    <definedName name="page68" localSheetId="5">#REF!</definedName>
    <definedName name="Page68" localSheetId="10">#REF!</definedName>
    <definedName name="page68">#REF!</definedName>
    <definedName name="page68_11">"#REF!"</definedName>
    <definedName name="page68_14">"#REF!"</definedName>
    <definedName name="page68_16">#N/A</definedName>
    <definedName name="page68_20">"#REF!"</definedName>
    <definedName name="page68_22">"#REF!"</definedName>
    <definedName name="page68_23">"#REF!"</definedName>
    <definedName name="page68_3">"#REF!"</definedName>
    <definedName name="page68_4">"#REF!"</definedName>
    <definedName name="page68_6">"#REF!"</definedName>
    <definedName name="page68_7">"#REF!"</definedName>
    <definedName name="Page69" localSheetId="8">#REF!</definedName>
    <definedName name="page69" localSheetId="5">#REF!</definedName>
    <definedName name="Page69" localSheetId="10">#REF!</definedName>
    <definedName name="page69">#REF!</definedName>
    <definedName name="page69_11">"#REF!"</definedName>
    <definedName name="page69_14">"#REF!"</definedName>
    <definedName name="page69_16">#N/A</definedName>
    <definedName name="page69_20">"#REF!"</definedName>
    <definedName name="page69_22">"#REF!"</definedName>
    <definedName name="page69_23">"#REF!"</definedName>
    <definedName name="page69_3">"#REF!"</definedName>
    <definedName name="page69_4">"#REF!"</definedName>
    <definedName name="page69_6">"#REF!"</definedName>
    <definedName name="page69_7">"#REF!"</definedName>
    <definedName name="Page7" localSheetId="8">#REF!</definedName>
    <definedName name="page7" localSheetId="5">#REF!</definedName>
    <definedName name="Page7" localSheetId="10">#REF!</definedName>
    <definedName name="page7">#REF!</definedName>
    <definedName name="page7_11">"#REF!"</definedName>
    <definedName name="page7_14">"#REF!"</definedName>
    <definedName name="page7_16">#N/A</definedName>
    <definedName name="page7_20">"#REF!"</definedName>
    <definedName name="page7_22">"#REF!"</definedName>
    <definedName name="page7_23">"#REF!"</definedName>
    <definedName name="page7_3">"#REF!"</definedName>
    <definedName name="page7_4">"#REF!"</definedName>
    <definedName name="page7_6">"#REF!"</definedName>
    <definedName name="page7_7">"#REF!"</definedName>
    <definedName name="Page70" localSheetId="8">#REF!</definedName>
    <definedName name="page70" localSheetId="5">#REF!</definedName>
    <definedName name="Page70" localSheetId="10">#REF!</definedName>
    <definedName name="page70">#REF!</definedName>
    <definedName name="page70_11">"#REF!"</definedName>
    <definedName name="page70_14">"#REF!"</definedName>
    <definedName name="page70_16">#N/A</definedName>
    <definedName name="page70_20">"#REF!"</definedName>
    <definedName name="page70_22">"#REF!"</definedName>
    <definedName name="page70_23">"#REF!"</definedName>
    <definedName name="page70_3">"#REF!"</definedName>
    <definedName name="page70_4">"#REF!"</definedName>
    <definedName name="page70_6">"#REF!"</definedName>
    <definedName name="page70_7">"#REF!"</definedName>
    <definedName name="Page71" localSheetId="8">#REF!</definedName>
    <definedName name="page71" localSheetId="5">#REF!</definedName>
    <definedName name="Page71" localSheetId="10">#REF!</definedName>
    <definedName name="page71">#REF!</definedName>
    <definedName name="page71_11">"#REF!"</definedName>
    <definedName name="page71_14">"#REF!"</definedName>
    <definedName name="page71_16">#N/A</definedName>
    <definedName name="page71_20">"#REF!"</definedName>
    <definedName name="page71_22">"#REF!"</definedName>
    <definedName name="page71_23">"#REF!"</definedName>
    <definedName name="page71_3">"#REF!"</definedName>
    <definedName name="page71_4">"#REF!"</definedName>
    <definedName name="page71_6">"#REF!"</definedName>
    <definedName name="page71_7">"#REF!"</definedName>
    <definedName name="Page72" localSheetId="8">#REF!</definedName>
    <definedName name="page72" localSheetId="5">#REF!</definedName>
    <definedName name="Page72" localSheetId="10">#REF!</definedName>
    <definedName name="page72">#REF!</definedName>
    <definedName name="page72_11">"#REF!"</definedName>
    <definedName name="page72_14">"#REF!"</definedName>
    <definedName name="page72_16">#N/A</definedName>
    <definedName name="page72_20">"#REF!"</definedName>
    <definedName name="page72_22">"#REF!"</definedName>
    <definedName name="page72_23">"#REF!"</definedName>
    <definedName name="page72_3">"#REF!"</definedName>
    <definedName name="page72_4">"#REF!"</definedName>
    <definedName name="page72_6">"#REF!"</definedName>
    <definedName name="page72_7">"#REF!"</definedName>
    <definedName name="Page73" localSheetId="8">#REF!</definedName>
    <definedName name="page73" localSheetId="5">#REF!</definedName>
    <definedName name="Page73" localSheetId="10">#REF!</definedName>
    <definedName name="page73">#REF!</definedName>
    <definedName name="page73_11">"#REF!"</definedName>
    <definedName name="page73_14">"#REF!"</definedName>
    <definedName name="page73_16">#N/A</definedName>
    <definedName name="page73_20">"#REF!"</definedName>
    <definedName name="page73_22">"#REF!"</definedName>
    <definedName name="page73_23">"#REF!"</definedName>
    <definedName name="page73_3">"#REF!"</definedName>
    <definedName name="page73_4">"#REF!"</definedName>
    <definedName name="page73_6">"#REF!"</definedName>
    <definedName name="page73_7">"#REF!"</definedName>
    <definedName name="Page74" localSheetId="8">#REF!</definedName>
    <definedName name="page74" localSheetId="5">#REF!</definedName>
    <definedName name="Page74" localSheetId="10">#REF!</definedName>
    <definedName name="page74">#REF!</definedName>
    <definedName name="page74_11">"#REF!"</definedName>
    <definedName name="page74_14">"#REF!"</definedName>
    <definedName name="page74_16">#N/A</definedName>
    <definedName name="page74_20">"#REF!"</definedName>
    <definedName name="page74_22">"#REF!"</definedName>
    <definedName name="page74_23">"#REF!"</definedName>
    <definedName name="page74_3">"#REF!"</definedName>
    <definedName name="page74_4">"#REF!"</definedName>
    <definedName name="page74_6">"#REF!"</definedName>
    <definedName name="page74_7">"#REF!"</definedName>
    <definedName name="Page75" localSheetId="8">#REF!</definedName>
    <definedName name="page75" localSheetId="5">#REF!</definedName>
    <definedName name="Page75" localSheetId="10">#REF!</definedName>
    <definedName name="page75">#REF!</definedName>
    <definedName name="page75_11">"#REF!"</definedName>
    <definedName name="page75_14">"#REF!"</definedName>
    <definedName name="page75_16">#N/A</definedName>
    <definedName name="page75_20">"#REF!"</definedName>
    <definedName name="page75_22">"#REF!"</definedName>
    <definedName name="page75_23">"#REF!"</definedName>
    <definedName name="page75_3">"#REF!"</definedName>
    <definedName name="page75_4">"#REF!"</definedName>
    <definedName name="page75_6">"#REF!"</definedName>
    <definedName name="page75_7">"#REF!"</definedName>
    <definedName name="Page76" localSheetId="8">#REF!</definedName>
    <definedName name="page76" localSheetId="5">#REF!</definedName>
    <definedName name="Page76" localSheetId="10">#REF!</definedName>
    <definedName name="page76">#REF!</definedName>
    <definedName name="page76_11">"#REF!"</definedName>
    <definedName name="page76_14">"#REF!"</definedName>
    <definedName name="page76_16">#N/A</definedName>
    <definedName name="page76_20">"#REF!"</definedName>
    <definedName name="page76_22">"#REF!"</definedName>
    <definedName name="page76_23">"#REF!"</definedName>
    <definedName name="page76_3">"#REF!"</definedName>
    <definedName name="page76_4">"#REF!"</definedName>
    <definedName name="page76_6">"#REF!"</definedName>
    <definedName name="page76_7">"#REF!"</definedName>
    <definedName name="Page77" localSheetId="8">#REF!</definedName>
    <definedName name="page77" localSheetId="5">#REF!</definedName>
    <definedName name="Page77" localSheetId="10">#REF!</definedName>
    <definedName name="page77">#REF!</definedName>
    <definedName name="page77_11">"#REF!"</definedName>
    <definedName name="page77_14">"#REF!"</definedName>
    <definedName name="page77_16">#N/A</definedName>
    <definedName name="page77_20">"#REF!"</definedName>
    <definedName name="page77_22">"#REF!"</definedName>
    <definedName name="page77_23">"#REF!"</definedName>
    <definedName name="page77_3">"#REF!"</definedName>
    <definedName name="page77_4">"#REF!"</definedName>
    <definedName name="page77_6">"#REF!"</definedName>
    <definedName name="page77_7">"#REF!"</definedName>
    <definedName name="Page78" localSheetId="8">#REF!</definedName>
    <definedName name="page78" localSheetId="5">#REF!</definedName>
    <definedName name="Page78" localSheetId="10">#REF!</definedName>
    <definedName name="page78">#REF!</definedName>
    <definedName name="page78_11">"#REF!"</definedName>
    <definedName name="page78_14">"#REF!"</definedName>
    <definedName name="page78_16">#N/A</definedName>
    <definedName name="page78_20">"#REF!"</definedName>
    <definedName name="page78_22">"#REF!"</definedName>
    <definedName name="page78_23">"#REF!"</definedName>
    <definedName name="page78_3">"#REF!"</definedName>
    <definedName name="page78_4">"#REF!"</definedName>
    <definedName name="page78_6">"#REF!"</definedName>
    <definedName name="page78_7">"#REF!"</definedName>
    <definedName name="Page79" localSheetId="8">#REF!</definedName>
    <definedName name="page79" localSheetId="5">#REF!</definedName>
    <definedName name="Page79" localSheetId="10">#REF!</definedName>
    <definedName name="page79">#REF!</definedName>
    <definedName name="page79_11">"#REF!"</definedName>
    <definedName name="page79_14">"#REF!"</definedName>
    <definedName name="page79_16">#N/A</definedName>
    <definedName name="page79_20">"#REF!"</definedName>
    <definedName name="page79_22">"#REF!"</definedName>
    <definedName name="page79_23">"#REF!"</definedName>
    <definedName name="page79_3">"#REF!"</definedName>
    <definedName name="page79_4">"#REF!"</definedName>
    <definedName name="page79_6">"#REF!"</definedName>
    <definedName name="page79_7">"#REF!"</definedName>
    <definedName name="Page8" localSheetId="8">#REF!</definedName>
    <definedName name="page8" localSheetId="5">#REF!</definedName>
    <definedName name="Page8" localSheetId="10">#REF!</definedName>
    <definedName name="page8">#REF!</definedName>
    <definedName name="page8_11">"#REF!"</definedName>
    <definedName name="page8_14">"#REF!"</definedName>
    <definedName name="page8_16">#N/A</definedName>
    <definedName name="page8_20">"#REF!"</definedName>
    <definedName name="page8_22">"#REF!"</definedName>
    <definedName name="page8_23">"#REF!"</definedName>
    <definedName name="page8_3">"#REF!"</definedName>
    <definedName name="page8_4">"#REF!"</definedName>
    <definedName name="page8_6">"#REF!"</definedName>
    <definedName name="page8_7">"#REF!"</definedName>
    <definedName name="Page80" localSheetId="8">#REF!</definedName>
    <definedName name="page80" localSheetId="5">#REF!</definedName>
    <definedName name="Page80" localSheetId="10">#REF!</definedName>
    <definedName name="page80">#REF!</definedName>
    <definedName name="page80_11">"#REF!"</definedName>
    <definedName name="page80_14">"#REF!"</definedName>
    <definedName name="page80_16">#N/A</definedName>
    <definedName name="page80_20">"#REF!"</definedName>
    <definedName name="page80_22">"#REF!"</definedName>
    <definedName name="page80_23">"#REF!"</definedName>
    <definedName name="page80_3">"#REF!"</definedName>
    <definedName name="page80_4">"#REF!"</definedName>
    <definedName name="page80_6">"#REF!"</definedName>
    <definedName name="page80_7">"#REF!"</definedName>
    <definedName name="Page81" localSheetId="8">#REF!</definedName>
    <definedName name="page81" localSheetId="5">#REF!</definedName>
    <definedName name="Page81" localSheetId="10">#REF!</definedName>
    <definedName name="page81">#REF!</definedName>
    <definedName name="page81_11">"#REF!"</definedName>
    <definedName name="page81_14">"#REF!"</definedName>
    <definedName name="page81_16">#N/A</definedName>
    <definedName name="page81_20">"#REF!"</definedName>
    <definedName name="page81_22">"#REF!"</definedName>
    <definedName name="page81_23">"#REF!"</definedName>
    <definedName name="page81_3">"#REF!"</definedName>
    <definedName name="page81_4">"#REF!"</definedName>
    <definedName name="page81_6">"#REF!"</definedName>
    <definedName name="page81_7">"#REF!"</definedName>
    <definedName name="Page82" localSheetId="8">#REF!</definedName>
    <definedName name="page82" localSheetId="5">#REF!</definedName>
    <definedName name="Page82" localSheetId="10">#REF!</definedName>
    <definedName name="page82">#REF!</definedName>
    <definedName name="page82_11">"#REF!"</definedName>
    <definedName name="page82_14">"#REF!"</definedName>
    <definedName name="page82_16">#N/A</definedName>
    <definedName name="page82_20">"#REF!"</definedName>
    <definedName name="page82_22">"#REF!"</definedName>
    <definedName name="page82_23">"#REF!"</definedName>
    <definedName name="page82_3">"#REF!"</definedName>
    <definedName name="page82_4">"#REF!"</definedName>
    <definedName name="page82_6">"#REF!"</definedName>
    <definedName name="page82_7">"#REF!"</definedName>
    <definedName name="Page83" localSheetId="8">#REF!</definedName>
    <definedName name="page83" localSheetId="5">#REF!</definedName>
    <definedName name="Page83" localSheetId="10">#REF!</definedName>
    <definedName name="page83">#REF!</definedName>
    <definedName name="page83_11">"#REF!"</definedName>
    <definedName name="page83_14">"#REF!"</definedName>
    <definedName name="page83_16">#N/A</definedName>
    <definedName name="page83_20">"#REF!"</definedName>
    <definedName name="page83_22">"#REF!"</definedName>
    <definedName name="page83_23">"#REF!"</definedName>
    <definedName name="page83_3">"#REF!"</definedName>
    <definedName name="page83_4">"#REF!"</definedName>
    <definedName name="page83_6">"#REF!"</definedName>
    <definedName name="page83_7">"#REF!"</definedName>
    <definedName name="Page84" localSheetId="8">#REF!</definedName>
    <definedName name="page84" localSheetId="5">#REF!</definedName>
    <definedName name="Page84" localSheetId="10">#REF!</definedName>
    <definedName name="page84">#REF!</definedName>
    <definedName name="page84_11">"#REF!"</definedName>
    <definedName name="page84_14">"#REF!"</definedName>
    <definedName name="page84_16">#N/A</definedName>
    <definedName name="page84_20">"#REF!"</definedName>
    <definedName name="page84_22">"#REF!"</definedName>
    <definedName name="page84_23">"#REF!"</definedName>
    <definedName name="page84_3">"#REF!"</definedName>
    <definedName name="page84_4">"#REF!"</definedName>
    <definedName name="page84_6">"#REF!"</definedName>
    <definedName name="page84_7">"#REF!"</definedName>
    <definedName name="Page85" localSheetId="8">#REF!</definedName>
    <definedName name="page85" localSheetId="5">#REF!</definedName>
    <definedName name="Page85" localSheetId="10">#REF!</definedName>
    <definedName name="page85">#REF!</definedName>
    <definedName name="page85_11">"#REF!"</definedName>
    <definedName name="page85_14">"#REF!"</definedName>
    <definedName name="page85_16">#N/A</definedName>
    <definedName name="page85_20">"#REF!"</definedName>
    <definedName name="page85_22">"#REF!"</definedName>
    <definedName name="page85_23">"#REF!"</definedName>
    <definedName name="page85_3">"#REF!"</definedName>
    <definedName name="page85_4">"#REF!"</definedName>
    <definedName name="page85_6">"#REF!"</definedName>
    <definedName name="page85_7">"#REF!"</definedName>
    <definedName name="Page86" localSheetId="8">#REF!</definedName>
    <definedName name="page86" localSheetId="5">#REF!</definedName>
    <definedName name="Page86" localSheetId="10">#REF!</definedName>
    <definedName name="page86">#REF!</definedName>
    <definedName name="page86_11">"#REF!"</definedName>
    <definedName name="page86_14">"#REF!"</definedName>
    <definedName name="page86_16">#N/A</definedName>
    <definedName name="page86_20">"#REF!"</definedName>
    <definedName name="page86_22">"#REF!"</definedName>
    <definedName name="page86_23">"#REF!"</definedName>
    <definedName name="page86_3">"#REF!"</definedName>
    <definedName name="page86_4">"#REF!"</definedName>
    <definedName name="page86_6">"#REF!"</definedName>
    <definedName name="page86_7">"#REF!"</definedName>
    <definedName name="Page87" localSheetId="8">#REF!</definedName>
    <definedName name="page87" localSheetId="5">#REF!</definedName>
    <definedName name="Page87" localSheetId="10">#REF!</definedName>
    <definedName name="page87">#REF!</definedName>
    <definedName name="page87_11">"#REF!"</definedName>
    <definedName name="page87_14">"#REF!"</definedName>
    <definedName name="page87_16">#N/A</definedName>
    <definedName name="page87_20">"#REF!"</definedName>
    <definedName name="page87_22">"#REF!"</definedName>
    <definedName name="page87_23">"#REF!"</definedName>
    <definedName name="page87_3">"#REF!"</definedName>
    <definedName name="page87_4">"#REF!"</definedName>
    <definedName name="page87_6">"#REF!"</definedName>
    <definedName name="page87_7">"#REF!"</definedName>
    <definedName name="Page88" localSheetId="8">#REF!</definedName>
    <definedName name="page88" localSheetId="5">#REF!</definedName>
    <definedName name="Page88" localSheetId="10">#REF!</definedName>
    <definedName name="page88">#REF!</definedName>
    <definedName name="page88_11">"#REF!"</definedName>
    <definedName name="page88_14">"#REF!"</definedName>
    <definedName name="page88_16">#N/A</definedName>
    <definedName name="page88_20">"#REF!"</definedName>
    <definedName name="page88_22">"#REF!"</definedName>
    <definedName name="page88_23">"#REF!"</definedName>
    <definedName name="page88_3">"#REF!"</definedName>
    <definedName name="page88_4">"#REF!"</definedName>
    <definedName name="page88_6">"#REF!"</definedName>
    <definedName name="page88_7">"#REF!"</definedName>
    <definedName name="Page89" localSheetId="8">#REF!</definedName>
    <definedName name="page89" localSheetId="5">#REF!</definedName>
    <definedName name="Page89" localSheetId="10">#REF!</definedName>
    <definedName name="page89">#REF!</definedName>
    <definedName name="page89_11">"#REF!"</definedName>
    <definedName name="page89_14">"#REF!"</definedName>
    <definedName name="page89_16">#N/A</definedName>
    <definedName name="page89_20">"#REF!"</definedName>
    <definedName name="page89_22">"#REF!"</definedName>
    <definedName name="page89_23">"#REF!"</definedName>
    <definedName name="page89_3">"#REF!"</definedName>
    <definedName name="page89_4">"#REF!"</definedName>
    <definedName name="page89_6">"#REF!"</definedName>
    <definedName name="page89_7">"#REF!"</definedName>
    <definedName name="Page9" localSheetId="8">#REF!</definedName>
    <definedName name="page9" localSheetId="5">#REF!</definedName>
    <definedName name="Page9" localSheetId="10">#REF!</definedName>
    <definedName name="page9">#REF!</definedName>
    <definedName name="page9_11">"#REF!"</definedName>
    <definedName name="page9_14">"#REF!"</definedName>
    <definedName name="page9_16">#N/A</definedName>
    <definedName name="page9_20">"#REF!"</definedName>
    <definedName name="page9_22">"#REF!"</definedName>
    <definedName name="page9_23">"#REF!"</definedName>
    <definedName name="page9_3">"#REF!"</definedName>
    <definedName name="page9_4">"#REF!"</definedName>
    <definedName name="page9_6">"#REF!"</definedName>
    <definedName name="page9_7">"#REF!"</definedName>
    <definedName name="Page90" localSheetId="8">#REF!</definedName>
    <definedName name="page90" localSheetId="5">#REF!</definedName>
    <definedName name="Page90" localSheetId="10">#REF!</definedName>
    <definedName name="page90">#REF!</definedName>
    <definedName name="page90_11">"#REF!"</definedName>
    <definedName name="page90_14">"#REF!"</definedName>
    <definedName name="page90_16">#N/A</definedName>
    <definedName name="page90_20">"#REF!"</definedName>
    <definedName name="page90_22">"#REF!"</definedName>
    <definedName name="page90_23">"#REF!"</definedName>
    <definedName name="page90_3">"#REF!"</definedName>
    <definedName name="page90_4">"#REF!"</definedName>
    <definedName name="page90_6">"#REF!"</definedName>
    <definedName name="page90_7">"#REF!"</definedName>
    <definedName name="Page91" localSheetId="8">#REF!</definedName>
    <definedName name="page91" localSheetId="5">#REF!</definedName>
    <definedName name="Page91" localSheetId="10">#REF!</definedName>
    <definedName name="page91">#REF!</definedName>
    <definedName name="page91_11">"#REF!"</definedName>
    <definedName name="page91_14">"#REF!"</definedName>
    <definedName name="page91_16">#N/A</definedName>
    <definedName name="page91_20">"#REF!"</definedName>
    <definedName name="page91_22">"#REF!"</definedName>
    <definedName name="page91_23">"#REF!"</definedName>
    <definedName name="page91_3">"#REF!"</definedName>
    <definedName name="page91_4">"#REF!"</definedName>
    <definedName name="page91_6">"#REF!"</definedName>
    <definedName name="page91_7">"#REF!"</definedName>
    <definedName name="Page92" localSheetId="8">#REF!</definedName>
    <definedName name="page92" localSheetId="5">#REF!</definedName>
    <definedName name="Page92" localSheetId="10">#REF!</definedName>
    <definedName name="page92">#REF!</definedName>
    <definedName name="page92_11">"#REF!"</definedName>
    <definedName name="page92_14">"#REF!"</definedName>
    <definedName name="page92_16">#N/A</definedName>
    <definedName name="page92_20">"#REF!"</definedName>
    <definedName name="page92_22">"#REF!"</definedName>
    <definedName name="page92_23">"#REF!"</definedName>
    <definedName name="page92_3">"#REF!"</definedName>
    <definedName name="page92_4">"#REF!"</definedName>
    <definedName name="page92_6">"#REF!"</definedName>
    <definedName name="page92_7">"#REF!"</definedName>
    <definedName name="Page93" localSheetId="8">#REF!</definedName>
    <definedName name="page93" localSheetId="5">#REF!</definedName>
    <definedName name="Page93" localSheetId="10">#REF!</definedName>
    <definedName name="page93">#REF!</definedName>
    <definedName name="page93_11">"#REF!"</definedName>
    <definedName name="page93_14">"#REF!"</definedName>
    <definedName name="page93_16">#N/A</definedName>
    <definedName name="page93_20">"#REF!"</definedName>
    <definedName name="page93_22">"#REF!"</definedName>
    <definedName name="page93_23">"#REF!"</definedName>
    <definedName name="page93_3">"#REF!"</definedName>
    <definedName name="page93_4">"#REF!"</definedName>
    <definedName name="page93_6">"#REF!"</definedName>
    <definedName name="page93_7">"#REF!"</definedName>
    <definedName name="Page94" localSheetId="8">#REF!</definedName>
    <definedName name="page94" localSheetId="5">#REF!</definedName>
    <definedName name="Page94" localSheetId="10">#REF!</definedName>
    <definedName name="page94">#REF!</definedName>
    <definedName name="page94_11">"#REF!"</definedName>
    <definedName name="page94_14">"#REF!"</definedName>
    <definedName name="page94_16">#N/A</definedName>
    <definedName name="page94_20">"#REF!"</definedName>
    <definedName name="page94_22">"#REF!"</definedName>
    <definedName name="page94_23">"#REF!"</definedName>
    <definedName name="page94_3">"#REF!"</definedName>
    <definedName name="page94_4">"#REF!"</definedName>
    <definedName name="page94_6">"#REF!"</definedName>
    <definedName name="page94_7">"#REF!"</definedName>
    <definedName name="Page95" localSheetId="8">#REF!</definedName>
    <definedName name="page95" localSheetId="5">#REF!</definedName>
    <definedName name="Page95" localSheetId="10">#REF!</definedName>
    <definedName name="page95">#REF!</definedName>
    <definedName name="page95_11">"#REF!"</definedName>
    <definedName name="page95_14">"#REF!"</definedName>
    <definedName name="page95_16">#N/A</definedName>
    <definedName name="page95_20">"#REF!"</definedName>
    <definedName name="page95_22">"#REF!"</definedName>
    <definedName name="page95_23">"#REF!"</definedName>
    <definedName name="page95_3">"#REF!"</definedName>
    <definedName name="page95_4">"#REF!"</definedName>
    <definedName name="page95_6">"#REF!"</definedName>
    <definedName name="page95_7">"#REF!"</definedName>
    <definedName name="Page96" localSheetId="8">#REF!</definedName>
    <definedName name="page96" localSheetId="5">#REF!</definedName>
    <definedName name="Page96" localSheetId="10">#REF!</definedName>
    <definedName name="page96">#REF!</definedName>
    <definedName name="page96_11">"#REF!"</definedName>
    <definedName name="page96_14">"#REF!"</definedName>
    <definedName name="page96_16">#N/A</definedName>
    <definedName name="page96_20">"#REF!"</definedName>
    <definedName name="page96_22">"#REF!"</definedName>
    <definedName name="page96_23">"#REF!"</definedName>
    <definedName name="page96_3">"#REF!"</definedName>
    <definedName name="page96_4">"#REF!"</definedName>
    <definedName name="page96_6">"#REF!"</definedName>
    <definedName name="page96_7">"#REF!"</definedName>
    <definedName name="Page97" localSheetId="8">#REF!</definedName>
    <definedName name="page97" localSheetId="5">#REF!</definedName>
    <definedName name="Page97" localSheetId="10">#REF!</definedName>
    <definedName name="page97">#REF!</definedName>
    <definedName name="page97_11">"#REF!"</definedName>
    <definedName name="page97_14">"#REF!"</definedName>
    <definedName name="page97_16">#N/A</definedName>
    <definedName name="page97_20">"#REF!"</definedName>
    <definedName name="page97_22">"#REF!"</definedName>
    <definedName name="page97_23">"#REF!"</definedName>
    <definedName name="page97_3">"#REF!"</definedName>
    <definedName name="page97_4">"#REF!"</definedName>
    <definedName name="page97_6">"#REF!"</definedName>
    <definedName name="page97_7">"#REF!"</definedName>
    <definedName name="Page98" localSheetId="8">#REF!</definedName>
    <definedName name="page98" localSheetId="5">#REF!</definedName>
    <definedName name="Page98" localSheetId="10">#REF!</definedName>
    <definedName name="page98">#REF!</definedName>
    <definedName name="page98_11">"#REF!"</definedName>
    <definedName name="page98_14">"#REF!"</definedName>
    <definedName name="page98_16">#N/A</definedName>
    <definedName name="page98_20">"#REF!"</definedName>
    <definedName name="page98_22">"#REF!"</definedName>
    <definedName name="page98_23">"#REF!"</definedName>
    <definedName name="page98_3">"#REF!"</definedName>
    <definedName name="page98_4">"#REF!"</definedName>
    <definedName name="page98_6">"#REF!"</definedName>
    <definedName name="page98_7">"#REF!"</definedName>
    <definedName name="Page99" localSheetId="8">#REF!</definedName>
    <definedName name="page99" localSheetId="5">#REF!</definedName>
    <definedName name="Page99" localSheetId="10">#REF!</definedName>
    <definedName name="page99">#REF!</definedName>
    <definedName name="page99_11">"#REF!"</definedName>
    <definedName name="page99_14">"#REF!"</definedName>
    <definedName name="page99_16">#N/A</definedName>
    <definedName name="page99_20">"#REF!"</definedName>
    <definedName name="page99_22">"#REF!"</definedName>
    <definedName name="page99_23">"#REF!"</definedName>
    <definedName name="page99_3">"#REF!"</definedName>
    <definedName name="page99_4">"#REF!"</definedName>
    <definedName name="page99_6">"#REF!"</definedName>
    <definedName name="page99_7">"#REF!"</definedName>
    <definedName name="PAGEE1">#REF!</definedName>
    <definedName name="PAGEE10">#REF!</definedName>
    <definedName name="PAGEE11">#REF!</definedName>
    <definedName name="PAGEE12">#REF!</definedName>
    <definedName name="PAGEE13">#REF!</definedName>
    <definedName name="PAGEE14">#REF!</definedName>
    <definedName name="PAGEE15">#REF!</definedName>
    <definedName name="PAGEE16">#REF!</definedName>
    <definedName name="PAGEE17">#REF!</definedName>
    <definedName name="PAGEE18">#REF!</definedName>
    <definedName name="PAGEE2">#REF!</definedName>
    <definedName name="PAGEE3">#REF!</definedName>
    <definedName name="PAGEE4">#REF!</definedName>
    <definedName name="PAGEE5">#REF!</definedName>
    <definedName name="PAGEE6">#REF!</definedName>
    <definedName name="PAGEE7">#REF!</definedName>
    <definedName name="PAGEE8">#REF!</definedName>
    <definedName name="PAGEE9">#REF!</definedName>
    <definedName name="pagepppp">#REF!</definedName>
    <definedName name="pages" localSheetId="8">#REF!</definedName>
    <definedName name="pages" localSheetId="10">#REF!</definedName>
    <definedName name="pages">#REF!</definedName>
    <definedName name="pagesexserv" localSheetId="8">#REF!</definedName>
    <definedName name="pagesexserv" localSheetId="10">#REF!</definedName>
    <definedName name="pagesexserv">#REF!</definedName>
    <definedName name="pagesexwks" localSheetId="8">#REF!</definedName>
    <definedName name="pagesexwks" localSheetId="10">#REF!</definedName>
    <definedName name="pagesexwks">#REF!</definedName>
    <definedName name="pagesgenreqts" localSheetId="8">#REF!</definedName>
    <definedName name="pagesgenreqts" localSheetId="10">#REF!</definedName>
    <definedName name="pagesgenreqts">#REF!</definedName>
    <definedName name="pagesmep" localSheetId="8">#REF!</definedName>
    <definedName name="pagesmep" localSheetId="10">#REF!</definedName>
    <definedName name="pagesmep">#REF!</definedName>
    <definedName name="PAGW15A">#REF!</definedName>
    <definedName name="PaidDays" localSheetId="8">#REF!</definedName>
    <definedName name="PaidDays" localSheetId="10">#REF!</definedName>
    <definedName name="PaidDays">#REF!</definedName>
    <definedName name="PAIEMENT">#REF!</definedName>
    <definedName name="Paint" localSheetId="5">[245]Strstl!#REF!</definedName>
    <definedName name="Paint">[245]Strstl!#REF!</definedName>
    <definedName name="Painting" localSheetId="8">'[167]DGchitiet '!#REF!</definedName>
    <definedName name="Painting" localSheetId="5">'[167]DGchitiet '!#REF!</definedName>
    <definedName name="Painting" localSheetId="10">'[167]DGchitiet '!#REF!</definedName>
    <definedName name="Painting">'[167]DGchitiet '!#REF!</definedName>
    <definedName name="Paintst" localSheetId="5">[245]Strstl!#REF!</definedName>
    <definedName name="Paintst">[245]Strstl!#REF!</definedName>
    <definedName name="Paintstl" localSheetId="5">[245]Strstl!#REF!</definedName>
    <definedName name="Paintstl">[245]Strstl!#REF!</definedName>
    <definedName name="Pal_Workbook_GUID" hidden="1">"LGGMH5N3WMPJAAAEW6ZB4PZ8"</definedName>
    <definedName name="PAM" localSheetId="8">#REF!</definedName>
    <definedName name="PAM" localSheetId="10">#REF!</definedName>
    <definedName name="PAM">#REF!</definedName>
    <definedName name="pan_lam">'[57]ACAD Finishes'!$D$55</definedName>
    <definedName name="PAN_SOFTBOARD">'[57]ACAD Finishes'!$D$58</definedName>
    <definedName name="PAN_TILES" localSheetId="5">#REF!</definedName>
    <definedName name="PAN_TILES">#REF!</definedName>
    <definedName name="pancbg">'[57]ACAD Finishes'!$D$31</definedName>
    <definedName name="Pane2" localSheetId="5">#REF!</definedName>
    <definedName name="Pane2">#REF!</definedName>
    <definedName name="Pane2___0" localSheetId="5">#REF!</definedName>
    <definedName name="Pane2___0">#REF!</definedName>
    <definedName name="Pane2___13" localSheetId="5">#REF!</definedName>
    <definedName name="Pane2___13">#REF!</definedName>
    <definedName name="PANELDUCO">'[57]ACAD Finishes'!$D$40</definedName>
    <definedName name="Panelfabric">'[57]ACAD Finishes'!$D$46</definedName>
    <definedName name="PANELMIRROR">'[57]ACAD Finishes'!$D$64</definedName>
    <definedName name="PANELVENEER">'[57]ACAD Finishes'!$D$73</definedName>
    <definedName name="PAR_1" localSheetId="8">#REF!</definedName>
    <definedName name="PAR_1" localSheetId="5">#REF!</definedName>
    <definedName name="PAR_1" localSheetId="10">#REF!</definedName>
    <definedName name="PAR_1">#REF!</definedName>
    <definedName name="PAR_2" localSheetId="8">#REF!</definedName>
    <definedName name="PAR_2" localSheetId="10">#REF!</definedName>
    <definedName name="PAR_2">#REF!</definedName>
    <definedName name="PAR_3" localSheetId="8">#REF!</definedName>
    <definedName name="PAR_3" localSheetId="10">#REF!</definedName>
    <definedName name="PAR_3">#REF!</definedName>
    <definedName name="PAR_4" localSheetId="8">#REF!</definedName>
    <definedName name="PAR_4" localSheetId="10">#REF!</definedName>
    <definedName name="PAR_4">#REF!</definedName>
    <definedName name="PAR_5" localSheetId="8">#REF!</definedName>
    <definedName name="PAR_5" localSheetId="10">#REF!</definedName>
    <definedName name="PAR_5">#REF!</definedName>
    <definedName name="PAR_6" localSheetId="8">#REF!</definedName>
    <definedName name="PAR_6" localSheetId="10">#REF!</definedName>
    <definedName name="PAR_6">#REF!</definedName>
    <definedName name="PAR_7" localSheetId="8">#REF!</definedName>
    <definedName name="PAR_7" localSheetId="10">#REF!</definedName>
    <definedName name="PAR_7">#REF!</definedName>
    <definedName name="PARAMETERS">#REF!</definedName>
    <definedName name="Parm_Civil_Build_01" localSheetId="8">#REF!</definedName>
    <definedName name="Parm_Civil_Build_01" localSheetId="10">#REF!</definedName>
    <definedName name="Parm_Civil_Build_01">#REF!</definedName>
    <definedName name="Parm_Civil_Build_02" localSheetId="8">#REF!</definedName>
    <definedName name="Parm_Civil_Build_02" localSheetId="10">#REF!</definedName>
    <definedName name="Parm_Civil_Build_02">#REF!</definedName>
    <definedName name="Parm_Civil_Build_03" localSheetId="8">#REF!</definedName>
    <definedName name="Parm_Civil_Build_03" localSheetId="10">#REF!</definedName>
    <definedName name="Parm_Civil_Build_03">#REF!</definedName>
    <definedName name="Parm_Civil_Build_04" localSheetId="8">#REF!</definedName>
    <definedName name="Parm_Civil_Build_04" localSheetId="10">#REF!</definedName>
    <definedName name="Parm_Civil_Build_04">#REF!</definedName>
    <definedName name="Parm_Civil_Build_05" localSheetId="8">#REF!</definedName>
    <definedName name="Parm_Civil_Build_05" localSheetId="10">#REF!</definedName>
    <definedName name="Parm_Civil_Build_05">#REF!</definedName>
    <definedName name="Parm_Civil_Build_06" localSheetId="8">#REF!</definedName>
    <definedName name="Parm_Civil_Build_06" localSheetId="10">#REF!</definedName>
    <definedName name="Parm_Civil_Build_06">#REF!</definedName>
    <definedName name="Parm_Civil_Build_07" localSheetId="8">#REF!</definedName>
    <definedName name="Parm_Civil_Build_07" localSheetId="10">#REF!</definedName>
    <definedName name="Parm_Civil_Build_07">#REF!</definedName>
    <definedName name="Parm_Civil_Build_08" localSheetId="8">#REF!</definedName>
    <definedName name="Parm_Civil_Build_08" localSheetId="10">#REF!</definedName>
    <definedName name="Parm_Civil_Build_08">#REF!</definedName>
    <definedName name="Parm_Civil_Build_09" localSheetId="8">#REF!</definedName>
    <definedName name="Parm_Civil_Build_09" localSheetId="10">#REF!</definedName>
    <definedName name="Parm_Civil_Build_09">#REF!</definedName>
    <definedName name="Parm_Civil_Build_10" localSheetId="8">#REF!</definedName>
    <definedName name="Parm_Civil_Build_10" localSheetId="10">#REF!</definedName>
    <definedName name="Parm_Civil_Build_10">#REF!</definedName>
    <definedName name="Parm_Civil_Build_11" localSheetId="8">#REF!</definedName>
    <definedName name="Parm_Civil_Build_11" localSheetId="10">#REF!</definedName>
    <definedName name="Parm_Civil_Build_11">#REF!</definedName>
    <definedName name="Parm_Civil_Build_12" localSheetId="8">#REF!</definedName>
    <definedName name="Parm_Civil_Build_12" localSheetId="10">#REF!</definedName>
    <definedName name="Parm_Civil_Build_12">#REF!</definedName>
    <definedName name="Parm_Civil_Build_13" localSheetId="8">#REF!</definedName>
    <definedName name="Parm_Civil_Build_13" localSheetId="10">#REF!</definedName>
    <definedName name="Parm_Civil_Build_13">#REF!</definedName>
    <definedName name="Parm_Civil_Build_14" localSheetId="8">#REF!</definedName>
    <definedName name="Parm_Civil_Build_14" localSheetId="10">#REF!</definedName>
    <definedName name="Parm_Civil_Build_14">#REF!</definedName>
    <definedName name="Parm_Civil_Build_15" localSheetId="8">#REF!</definedName>
    <definedName name="Parm_Civil_Build_15" localSheetId="10">#REF!</definedName>
    <definedName name="Parm_Civil_Build_15">#REF!</definedName>
    <definedName name="Parm_Civil_Build_16" localSheetId="8">#REF!</definedName>
    <definedName name="Parm_Civil_Build_16" localSheetId="10">#REF!</definedName>
    <definedName name="Parm_Civil_Build_16">#REF!</definedName>
    <definedName name="Parm_Civil_Build_17" localSheetId="8">#REF!</definedName>
    <definedName name="Parm_Civil_Build_17" localSheetId="10">#REF!</definedName>
    <definedName name="Parm_Civil_Build_17">#REF!</definedName>
    <definedName name="Parm_Civil_Build_18" localSheetId="8">#REF!</definedName>
    <definedName name="Parm_Civil_Build_18" localSheetId="10">#REF!</definedName>
    <definedName name="Parm_Civil_Build_18">#REF!</definedName>
    <definedName name="Parm_Civil_Build_19" localSheetId="8">#REF!</definedName>
    <definedName name="Parm_Civil_Build_19" localSheetId="10">#REF!</definedName>
    <definedName name="Parm_Civil_Build_19">#REF!</definedName>
    <definedName name="Parm_Civil_Build_20" localSheetId="8">#REF!</definedName>
    <definedName name="Parm_Civil_Build_20" localSheetId="10">#REF!</definedName>
    <definedName name="Parm_Civil_Build_20">#REF!</definedName>
    <definedName name="Parm_Civil_Build_21" localSheetId="8">#REF!</definedName>
    <definedName name="Parm_Civil_Build_21" localSheetId="10">#REF!</definedName>
    <definedName name="Parm_Civil_Build_21">#REF!</definedName>
    <definedName name="Parm_Civil_Parm_01" localSheetId="8">#REF!</definedName>
    <definedName name="Parm_Civil_Parm_01" localSheetId="10">#REF!</definedName>
    <definedName name="Parm_Civil_Parm_01">#REF!</definedName>
    <definedName name="Parm_Civil_Parm_02" localSheetId="8">#REF!</definedName>
    <definedName name="Parm_Civil_Parm_02" localSheetId="10">#REF!</definedName>
    <definedName name="Parm_Civil_Parm_02">#REF!</definedName>
    <definedName name="Parm_Civil_Parm_03" localSheetId="8">#REF!</definedName>
    <definedName name="Parm_Civil_Parm_03" localSheetId="10">#REF!</definedName>
    <definedName name="Parm_Civil_Parm_03">#REF!</definedName>
    <definedName name="Parm_Civil_Parm_04" localSheetId="8">#REF!</definedName>
    <definedName name="Parm_Civil_Parm_04" localSheetId="10">#REF!</definedName>
    <definedName name="Parm_Civil_Parm_04">#REF!</definedName>
    <definedName name="Parm_Civil_Parm_05" localSheetId="8">#REF!</definedName>
    <definedName name="Parm_Civil_Parm_05" localSheetId="10">#REF!</definedName>
    <definedName name="Parm_Civil_Parm_05">#REF!</definedName>
    <definedName name="Parm_Civil_Parm_06" localSheetId="8">#REF!</definedName>
    <definedName name="Parm_Civil_Parm_06" localSheetId="10">#REF!</definedName>
    <definedName name="Parm_Civil_Parm_06">#REF!</definedName>
    <definedName name="Parm_Civil_Parm_07" localSheetId="8">#REF!</definedName>
    <definedName name="Parm_Civil_Parm_07" localSheetId="10">#REF!</definedName>
    <definedName name="Parm_Civil_Parm_07">#REF!</definedName>
    <definedName name="Parm_Civil_Parm_08" localSheetId="8">#REF!</definedName>
    <definedName name="Parm_Civil_Parm_08" localSheetId="10">#REF!</definedName>
    <definedName name="Parm_Civil_Parm_08">#REF!</definedName>
    <definedName name="Parm_Civil_Parm_09" localSheetId="8">#REF!</definedName>
    <definedName name="Parm_Civil_Parm_09" localSheetId="10">#REF!</definedName>
    <definedName name="Parm_Civil_Parm_09">#REF!</definedName>
    <definedName name="Parm_Civil_Parm_10" localSheetId="8">#REF!</definedName>
    <definedName name="Parm_Civil_Parm_10" localSheetId="10">#REF!</definedName>
    <definedName name="Parm_Civil_Parm_10">#REF!</definedName>
    <definedName name="Parm_Civil_Parm_11" localSheetId="8">#REF!</definedName>
    <definedName name="Parm_Civil_Parm_11" localSheetId="10">#REF!</definedName>
    <definedName name="Parm_Civil_Parm_11">#REF!</definedName>
    <definedName name="Parm_Civil_Parm_12" localSheetId="8">#REF!</definedName>
    <definedName name="Parm_Civil_Parm_12" localSheetId="10">#REF!</definedName>
    <definedName name="Parm_Civil_Parm_12">#REF!</definedName>
    <definedName name="Parm_Civil_Parm_13" localSheetId="8">#REF!</definedName>
    <definedName name="Parm_Civil_Parm_13" localSheetId="10">#REF!</definedName>
    <definedName name="Parm_Civil_Parm_13">#REF!</definedName>
    <definedName name="Parm_Civil_Parm_14" localSheetId="8">#REF!</definedName>
    <definedName name="Parm_Civil_Parm_14" localSheetId="10">#REF!</definedName>
    <definedName name="Parm_Civil_Parm_14">#REF!</definedName>
    <definedName name="Parm_Civil_Parm_15" localSheetId="8">#REF!</definedName>
    <definedName name="Parm_Civil_Parm_15" localSheetId="10">#REF!</definedName>
    <definedName name="Parm_Civil_Parm_15">#REF!</definedName>
    <definedName name="Parm_Civil_Parm_16" localSheetId="8">#REF!</definedName>
    <definedName name="Parm_Civil_Parm_16" localSheetId="10">#REF!</definedName>
    <definedName name="Parm_Civil_Parm_16">#REF!</definedName>
    <definedName name="Parm_Civil_Parm_17" localSheetId="8">#REF!</definedName>
    <definedName name="Parm_Civil_Parm_17" localSheetId="10">#REF!</definedName>
    <definedName name="Parm_Civil_Parm_17">#REF!</definedName>
    <definedName name="Parm_Civil_Parm_18" localSheetId="8">#REF!</definedName>
    <definedName name="Parm_Civil_Parm_18" localSheetId="10">#REF!</definedName>
    <definedName name="Parm_Civil_Parm_18">#REF!</definedName>
    <definedName name="Parm_Civil_Site_01" localSheetId="8">#REF!</definedName>
    <definedName name="Parm_Civil_Site_01" localSheetId="10">#REF!</definedName>
    <definedName name="Parm_Civil_Site_01">#REF!</definedName>
    <definedName name="Parm_Civil_Site_02" localSheetId="8">#REF!</definedName>
    <definedName name="Parm_Civil_Site_02" localSheetId="10">#REF!</definedName>
    <definedName name="Parm_Civil_Site_02">#REF!</definedName>
    <definedName name="Parm_Civil_Site_03" localSheetId="8">#REF!</definedName>
    <definedName name="Parm_Civil_Site_03" localSheetId="10">#REF!</definedName>
    <definedName name="Parm_Civil_Site_03">#REF!</definedName>
    <definedName name="Parm_Civil_Site_04" localSheetId="8">#REF!</definedName>
    <definedName name="Parm_Civil_Site_04" localSheetId="10">#REF!</definedName>
    <definedName name="Parm_Civil_Site_04">#REF!</definedName>
    <definedName name="Parm_Civil_Site_05" localSheetId="8">#REF!</definedName>
    <definedName name="Parm_Civil_Site_05" localSheetId="10">#REF!</definedName>
    <definedName name="Parm_Civil_Site_05">#REF!</definedName>
    <definedName name="Parm_Civil_Site_06" localSheetId="8">#REF!</definedName>
    <definedName name="Parm_Civil_Site_06" localSheetId="10">#REF!</definedName>
    <definedName name="Parm_Civil_Site_06">#REF!</definedName>
    <definedName name="Parm_Civil_Site_07" localSheetId="8">#REF!</definedName>
    <definedName name="Parm_Civil_Site_07" localSheetId="10">#REF!</definedName>
    <definedName name="Parm_Civil_Site_07">#REF!</definedName>
    <definedName name="Parm_Civil_Site_08" localSheetId="8">#REF!</definedName>
    <definedName name="Parm_Civil_Site_08" localSheetId="10">#REF!</definedName>
    <definedName name="Parm_Civil_Site_08">#REF!</definedName>
    <definedName name="Parm_Civil_Site_09" localSheetId="8">#REF!</definedName>
    <definedName name="Parm_Civil_Site_09" localSheetId="10">#REF!</definedName>
    <definedName name="Parm_Civil_Site_09">#REF!</definedName>
    <definedName name="Parm_Civil_Site_10" localSheetId="8">#REF!</definedName>
    <definedName name="Parm_Civil_Site_10" localSheetId="10">#REF!</definedName>
    <definedName name="Parm_Civil_Site_10">#REF!</definedName>
    <definedName name="Parm_Civil_Site_11" localSheetId="8">#REF!</definedName>
    <definedName name="Parm_Civil_Site_11" localSheetId="10">#REF!</definedName>
    <definedName name="Parm_Civil_Site_11">#REF!</definedName>
    <definedName name="Parm_Civil_Site_12" localSheetId="8">#REF!</definedName>
    <definedName name="Parm_Civil_Site_12" localSheetId="10">#REF!</definedName>
    <definedName name="Parm_Civil_Site_12">#REF!</definedName>
    <definedName name="Parm_Civil_Site_13" localSheetId="8">#REF!</definedName>
    <definedName name="Parm_Civil_Site_13" localSheetId="10">#REF!</definedName>
    <definedName name="Parm_Civil_Site_13">#REF!</definedName>
    <definedName name="Parm_Civil_Site_14" localSheetId="8">#REF!</definedName>
    <definedName name="Parm_Civil_Site_14" localSheetId="10">#REF!</definedName>
    <definedName name="Parm_Civil_Site_14">#REF!</definedName>
    <definedName name="Parm_Civil_Site_15" localSheetId="8">#REF!</definedName>
    <definedName name="Parm_Civil_Site_15" localSheetId="10">#REF!</definedName>
    <definedName name="Parm_Civil_Site_15">#REF!</definedName>
    <definedName name="Parm_Civil_Site_16" localSheetId="8">#REF!</definedName>
    <definedName name="Parm_Civil_Site_16" localSheetId="10">#REF!</definedName>
    <definedName name="Parm_Civil_Site_16">#REF!</definedName>
    <definedName name="Parm_Civil_Site_17" localSheetId="8">#REF!</definedName>
    <definedName name="Parm_Civil_Site_17" localSheetId="10">#REF!</definedName>
    <definedName name="Parm_Civil_Site_17">#REF!</definedName>
    <definedName name="Parm_Civil_Site_18" localSheetId="8">#REF!</definedName>
    <definedName name="Parm_Civil_Site_18" localSheetId="10">#REF!</definedName>
    <definedName name="Parm_Civil_Site_18">#REF!</definedName>
    <definedName name="Parm_Civil_Site_19" localSheetId="8">#REF!</definedName>
    <definedName name="Parm_Civil_Site_19" localSheetId="10">#REF!</definedName>
    <definedName name="Parm_Civil_Site_19">#REF!</definedName>
    <definedName name="Parm_Civil_Site_20" localSheetId="8">#REF!</definedName>
    <definedName name="Parm_Civil_Site_20" localSheetId="10">#REF!</definedName>
    <definedName name="Parm_Civil_Site_20">#REF!</definedName>
    <definedName name="Parm_Civil_Site_21" localSheetId="8">#REF!</definedName>
    <definedName name="Parm_Civil_Site_21" localSheetId="10">#REF!</definedName>
    <definedName name="Parm_Civil_Site_21">#REF!</definedName>
    <definedName name="Parm_Civil_Site_22" localSheetId="8">#REF!</definedName>
    <definedName name="Parm_Civil_Site_22" localSheetId="10">#REF!</definedName>
    <definedName name="Parm_Civil_Site_22">#REF!</definedName>
    <definedName name="Parm_Civil_Site_23" localSheetId="8">#REF!</definedName>
    <definedName name="Parm_Civil_Site_23" localSheetId="10">#REF!</definedName>
    <definedName name="Parm_Civil_Site_23">#REF!</definedName>
    <definedName name="Parm_Elect_Switchgear_01" localSheetId="8">#REF!</definedName>
    <definedName name="Parm_Elect_Switchgear_01" localSheetId="10">#REF!</definedName>
    <definedName name="Parm_Elect_Switchgear_01">#REF!</definedName>
    <definedName name="Parm_Elect_Switchgear_02" localSheetId="8">#REF!</definedName>
    <definedName name="Parm_Elect_Switchgear_02" localSheetId="10">#REF!</definedName>
    <definedName name="Parm_Elect_Switchgear_02">#REF!</definedName>
    <definedName name="Parm_Elect_Switchgear_03" localSheetId="8">#REF!</definedName>
    <definedName name="Parm_Elect_Switchgear_03" localSheetId="10">#REF!</definedName>
    <definedName name="Parm_Elect_Switchgear_03">#REF!</definedName>
    <definedName name="Parm_Elect_Switchgear_04" localSheetId="8">#REF!</definedName>
    <definedName name="Parm_Elect_Switchgear_04" localSheetId="10">#REF!</definedName>
    <definedName name="Parm_Elect_Switchgear_04">#REF!</definedName>
    <definedName name="Parm_Elect_Switchgear_05" localSheetId="8">#REF!</definedName>
    <definedName name="Parm_Elect_Switchgear_05" localSheetId="10">#REF!</definedName>
    <definedName name="Parm_Elect_Switchgear_05">#REF!</definedName>
    <definedName name="Parm_Elect_Switchgear_06" localSheetId="8">#REF!</definedName>
    <definedName name="Parm_Elect_Switchgear_06" localSheetId="10">#REF!</definedName>
    <definedName name="Parm_Elect_Switchgear_06">#REF!</definedName>
    <definedName name="Parm_Elect_Switchgear_07" localSheetId="8">#REF!</definedName>
    <definedName name="Parm_Elect_Switchgear_07" localSheetId="10">#REF!</definedName>
    <definedName name="Parm_Elect_Switchgear_07">#REF!</definedName>
    <definedName name="Parm_Elect_Switchgear_08" localSheetId="8">#REF!</definedName>
    <definedName name="Parm_Elect_Switchgear_08" localSheetId="10">#REF!</definedName>
    <definedName name="Parm_Elect_Switchgear_08">#REF!</definedName>
    <definedName name="Parm_Elect_Switchgear_09" localSheetId="8">#REF!</definedName>
    <definedName name="Parm_Elect_Switchgear_09" localSheetId="10">#REF!</definedName>
    <definedName name="Parm_Elect_Switchgear_09">#REF!</definedName>
    <definedName name="Parm_Elect_Switchgear_10" localSheetId="8">#REF!</definedName>
    <definedName name="Parm_Elect_Switchgear_10" localSheetId="10">#REF!</definedName>
    <definedName name="Parm_Elect_Switchgear_10">#REF!</definedName>
    <definedName name="Parm_Elect_Switchgear_11" localSheetId="8">#REF!</definedName>
    <definedName name="Parm_Elect_Switchgear_11" localSheetId="10">#REF!</definedName>
    <definedName name="Parm_Elect_Switchgear_11">#REF!</definedName>
    <definedName name="Parm_Elect_Switchgear_12" localSheetId="8">#REF!</definedName>
    <definedName name="Parm_Elect_Switchgear_12" localSheetId="10">#REF!</definedName>
    <definedName name="Parm_Elect_Switchgear_12">#REF!</definedName>
    <definedName name="Parm_Elect_Switchgear_13" localSheetId="8">#REF!</definedName>
    <definedName name="Parm_Elect_Switchgear_13" localSheetId="10">#REF!</definedName>
    <definedName name="Parm_Elect_Switchgear_13">#REF!</definedName>
    <definedName name="Parm_Elect_Switchgear_14" localSheetId="8">#REF!</definedName>
    <definedName name="Parm_Elect_Switchgear_14" localSheetId="10">#REF!</definedName>
    <definedName name="Parm_Elect_Switchgear_14">#REF!</definedName>
    <definedName name="Parm_Elect_Switchgear_15" localSheetId="8">#REF!</definedName>
    <definedName name="Parm_Elect_Switchgear_15" localSheetId="10">#REF!</definedName>
    <definedName name="Parm_Elect_Switchgear_15">#REF!</definedName>
    <definedName name="Parm_Elect_Switchgear_16" localSheetId="8">#REF!</definedName>
    <definedName name="Parm_Elect_Switchgear_16" localSheetId="10">#REF!</definedName>
    <definedName name="Parm_Elect_Switchgear_16">#REF!</definedName>
    <definedName name="Parm_Elect_Switchgear_17" localSheetId="8">#REF!</definedName>
    <definedName name="Parm_Elect_Switchgear_17" localSheetId="10">#REF!</definedName>
    <definedName name="Parm_Elect_Switchgear_17">#REF!</definedName>
    <definedName name="Parm_Elect_Switchgear_18" localSheetId="8">#REF!</definedName>
    <definedName name="Parm_Elect_Switchgear_18" localSheetId="10">#REF!</definedName>
    <definedName name="Parm_Elect_Switchgear_18">#REF!</definedName>
    <definedName name="Parm_Elect_Switchgear_19" localSheetId="8">#REF!</definedName>
    <definedName name="Parm_Elect_Switchgear_19" localSheetId="10">#REF!</definedName>
    <definedName name="Parm_Elect_Switchgear_19">#REF!</definedName>
    <definedName name="Parm_Elect_Switchgear_20" localSheetId="8">#REF!</definedName>
    <definedName name="Parm_Elect_Switchgear_20" localSheetId="10">#REF!</definedName>
    <definedName name="Parm_Elect_Switchgear_20">#REF!</definedName>
    <definedName name="Parm_Elect_Switchgear_21" localSheetId="8">#REF!</definedName>
    <definedName name="Parm_Elect_Switchgear_21" localSheetId="10">#REF!</definedName>
    <definedName name="Parm_Elect_Switchgear_21">#REF!</definedName>
    <definedName name="Parm_Elect_Switchyd_01" localSheetId="8">#REF!</definedName>
    <definedName name="Parm_Elect_Switchyd_01" localSheetId="10">#REF!</definedName>
    <definedName name="Parm_Elect_Switchyd_01">#REF!</definedName>
    <definedName name="Parm_Elect_Switchyd_02" localSheetId="8">#REF!</definedName>
    <definedName name="Parm_Elect_Switchyd_02" localSheetId="10">#REF!</definedName>
    <definedName name="Parm_Elect_Switchyd_02">#REF!</definedName>
    <definedName name="Parm_Elect_Switchyd_03" localSheetId="8">#REF!</definedName>
    <definedName name="Parm_Elect_Switchyd_03" localSheetId="10">#REF!</definedName>
    <definedName name="Parm_Elect_Switchyd_03">#REF!</definedName>
    <definedName name="Parm_Elect_Switchyd_04" localSheetId="8">#REF!</definedName>
    <definedName name="Parm_Elect_Switchyd_04" localSheetId="10">#REF!</definedName>
    <definedName name="Parm_Elect_Switchyd_04">#REF!</definedName>
    <definedName name="Parm_Elect_Switchyd_05" localSheetId="8">#REF!</definedName>
    <definedName name="Parm_Elect_Switchyd_05" localSheetId="10">#REF!</definedName>
    <definedName name="Parm_Elect_Switchyd_05">#REF!</definedName>
    <definedName name="Parm_Elect_Switchyd_06" localSheetId="8">#REF!</definedName>
    <definedName name="Parm_Elect_Switchyd_06" localSheetId="10">#REF!</definedName>
    <definedName name="Parm_Elect_Switchyd_06">#REF!</definedName>
    <definedName name="Parm_Elect_Switchyd_07" localSheetId="8">#REF!</definedName>
    <definedName name="Parm_Elect_Switchyd_07" localSheetId="10">#REF!</definedName>
    <definedName name="Parm_Elect_Switchyd_07">#REF!</definedName>
    <definedName name="Parm_Elect_Switchyd_08" localSheetId="8">#REF!</definedName>
    <definedName name="Parm_Elect_Switchyd_08" localSheetId="10">#REF!</definedName>
    <definedName name="Parm_Elect_Switchyd_08">#REF!</definedName>
    <definedName name="Parm_Elect_Switchyd_09" localSheetId="8">#REF!</definedName>
    <definedName name="Parm_Elect_Switchyd_09" localSheetId="10">#REF!</definedName>
    <definedName name="Parm_Elect_Switchyd_09">#REF!</definedName>
    <definedName name="Parm_Elect_Switchyd_10" localSheetId="8">#REF!</definedName>
    <definedName name="Parm_Elect_Switchyd_10" localSheetId="10">#REF!</definedName>
    <definedName name="Parm_Elect_Switchyd_10">#REF!</definedName>
    <definedName name="Parm_Elect_Switchyd_11" localSheetId="8">#REF!</definedName>
    <definedName name="Parm_Elect_Switchyd_11" localSheetId="10">#REF!</definedName>
    <definedName name="Parm_Elect_Switchyd_11">#REF!</definedName>
    <definedName name="Parm_Elect_Switchyd_12" localSheetId="8">#REF!</definedName>
    <definedName name="Parm_Elect_Switchyd_12" localSheetId="10">#REF!</definedName>
    <definedName name="Parm_Elect_Switchyd_12">#REF!</definedName>
    <definedName name="Parm_Elect_Switchyd_13" localSheetId="8">#REF!</definedName>
    <definedName name="Parm_Elect_Switchyd_13" localSheetId="10">#REF!</definedName>
    <definedName name="Parm_Elect_Switchyd_13">#REF!</definedName>
    <definedName name="Parm_Elect_Switchyd_14" localSheetId="8">#REF!</definedName>
    <definedName name="Parm_Elect_Switchyd_14" localSheetId="10">#REF!</definedName>
    <definedName name="Parm_Elect_Switchyd_14">#REF!</definedName>
    <definedName name="Parm_Elect_Switchyd_15" localSheetId="8">#REF!</definedName>
    <definedName name="Parm_Elect_Switchyd_15" localSheetId="10">#REF!</definedName>
    <definedName name="Parm_Elect_Switchyd_15">#REF!</definedName>
    <definedName name="Parm_Elect_Switchyd_16" localSheetId="8">#REF!</definedName>
    <definedName name="Parm_Elect_Switchyd_16" localSheetId="10">#REF!</definedName>
    <definedName name="Parm_Elect_Switchyd_16">#REF!</definedName>
    <definedName name="Parm_Elect_Switchyd_17" localSheetId="8">#REF!</definedName>
    <definedName name="Parm_Elect_Switchyd_17" localSheetId="10">#REF!</definedName>
    <definedName name="Parm_Elect_Switchyd_17">#REF!</definedName>
    <definedName name="Parm_Elect_Switchyd_18" localSheetId="8">#REF!</definedName>
    <definedName name="Parm_Elect_Switchyd_18" localSheetId="10">#REF!</definedName>
    <definedName name="Parm_Elect_Switchyd_18">#REF!</definedName>
    <definedName name="Parm_Elect_Switchyd_19" localSheetId="8">#REF!</definedName>
    <definedName name="Parm_Elect_Switchyd_19" localSheetId="10">#REF!</definedName>
    <definedName name="Parm_Elect_Switchyd_19">#REF!</definedName>
    <definedName name="Parm_Elect_Switchyd_20" localSheetId="8">#REF!</definedName>
    <definedName name="Parm_Elect_Switchyd_20" localSheetId="10">#REF!</definedName>
    <definedName name="Parm_Elect_Switchyd_20">#REF!</definedName>
    <definedName name="Parm_Elect_Switchyd_21" localSheetId="8">#REF!</definedName>
    <definedName name="Parm_Elect_Switchyd_21" localSheetId="10">#REF!</definedName>
    <definedName name="Parm_Elect_Switchyd_21">#REF!</definedName>
    <definedName name="Parm_Elect_Transfmr_01" localSheetId="8">#REF!</definedName>
    <definedName name="Parm_Elect_Transfmr_01" localSheetId="10">#REF!</definedName>
    <definedName name="Parm_Elect_Transfmr_01">#REF!</definedName>
    <definedName name="Parm_Elect_Transfmr_02" localSheetId="8">#REF!</definedName>
    <definedName name="Parm_Elect_Transfmr_02" localSheetId="10">#REF!</definedName>
    <definedName name="Parm_Elect_Transfmr_02">#REF!</definedName>
    <definedName name="Parm_Elect_Transfmr_03" localSheetId="8">#REF!</definedName>
    <definedName name="Parm_Elect_Transfmr_03" localSheetId="10">#REF!</definedName>
    <definedName name="Parm_Elect_Transfmr_03">#REF!</definedName>
    <definedName name="Parm_Elect_Transfmr_04" localSheetId="8">#REF!</definedName>
    <definedName name="Parm_Elect_Transfmr_04" localSheetId="10">#REF!</definedName>
    <definedName name="Parm_Elect_Transfmr_04">#REF!</definedName>
    <definedName name="Parm_Elect_Transfmr_05" localSheetId="8">#REF!</definedName>
    <definedName name="Parm_Elect_Transfmr_05" localSheetId="10">#REF!</definedName>
    <definedName name="Parm_Elect_Transfmr_05">#REF!</definedName>
    <definedName name="Parm_Elect_Transfmr_06" localSheetId="8">#REF!</definedName>
    <definedName name="Parm_Elect_Transfmr_06" localSheetId="10">#REF!</definedName>
    <definedName name="Parm_Elect_Transfmr_06">#REF!</definedName>
    <definedName name="Parm_Elect_Transfmr_07" localSheetId="8">#REF!</definedName>
    <definedName name="Parm_Elect_Transfmr_07" localSheetId="10">#REF!</definedName>
    <definedName name="Parm_Elect_Transfmr_07">#REF!</definedName>
    <definedName name="Parm_Elect_Transfmr_08" localSheetId="8">#REF!</definedName>
    <definedName name="Parm_Elect_Transfmr_08" localSheetId="10">#REF!</definedName>
    <definedName name="Parm_Elect_Transfmr_08">#REF!</definedName>
    <definedName name="Parm_Elect_Transfmr_09" localSheetId="8">#REF!</definedName>
    <definedName name="Parm_Elect_Transfmr_09" localSheetId="10">#REF!</definedName>
    <definedName name="Parm_Elect_Transfmr_09">#REF!</definedName>
    <definedName name="Parm_Elect_Transfmr_10" localSheetId="8">#REF!</definedName>
    <definedName name="Parm_Elect_Transfmr_10" localSheetId="10">#REF!</definedName>
    <definedName name="Parm_Elect_Transfmr_10">#REF!</definedName>
    <definedName name="Parm_Elect_Transfmr_11" localSheetId="8">#REF!</definedName>
    <definedName name="Parm_Elect_Transfmr_11" localSheetId="10">#REF!</definedName>
    <definedName name="Parm_Elect_Transfmr_11">#REF!</definedName>
    <definedName name="Parm_Elect_Transfmr_12" localSheetId="8">#REF!</definedName>
    <definedName name="Parm_Elect_Transfmr_12" localSheetId="10">#REF!</definedName>
    <definedName name="Parm_Elect_Transfmr_12">#REF!</definedName>
    <definedName name="Parm_Elect_Transfmr_13" localSheetId="8">#REF!</definedName>
    <definedName name="Parm_Elect_Transfmr_13" localSheetId="10">#REF!</definedName>
    <definedName name="Parm_Elect_Transfmr_13">#REF!</definedName>
    <definedName name="Parm_Elect_Transfmr_14" localSheetId="8">#REF!</definedName>
    <definedName name="Parm_Elect_Transfmr_14" localSheetId="10">#REF!</definedName>
    <definedName name="Parm_Elect_Transfmr_14">#REF!</definedName>
    <definedName name="Parm_Elect_Transfmr_15" localSheetId="8">#REF!</definedName>
    <definedName name="Parm_Elect_Transfmr_15" localSheetId="10">#REF!</definedName>
    <definedName name="Parm_Elect_Transfmr_15">#REF!</definedName>
    <definedName name="Parm_Elect_Transfmr_16" localSheetId="8">#REF!</definedName>
    <definedName name="Parm_Elect_Transfmr_16" localSheetId="10">#REF!</definedName>
    <definedName name="Parm_Elect_Transfmr_16">#REF!</definedName>
    <definedName name="Parm_Elect_Transfmr_17" localSheetId="8">#REF!</definedName>
    <definedName name="Parm_Elect_Transfmr_17" localSheetId="10">#REF!</definedName>
    <definedName name="Parm_Elect_Transfmr_17">#REF!</definedName>
    <definedName name="Parm_Elect_Transfmr_18" localSheetId="8">#REF!</definedName>
    <definedName name="Parm_Elect_Transfmr_18" localSheetId="10">#REF!</definedName>
    <definedName name="Parm_Elect_Transfmr_18">#REF!</definedName>
    <definedName name="Parm_Elect_Transfmr_19" localSheetId="8">#REF!</definedName>
    <definedName name="Parm_Elect_Transfmr_19" localSheetId="10">#REF!</definedName>
    <definedName name="Parm_Elect_Transfmr_19">#REF!</definedName>
    <definedName name="Parm_Elect_Transfmr_20" localSheetId="8">#REF!</definedName>
    <definedName name="Parm_Elect_Transfmr_20" localSheetId="10">#REF!</definedName>
    <definedName name="Parm_Elect_Transfmr_20">#REF!</definedName>
    <definedName name="Parm_Elect_Transfmr_21" localSheetId="8">#REF!</definedName>
    <definedName name="Parm_Elect_Transfmr_21" localSheetId="10">#REF!</definedName>
    <definedName name="Parm_Elect_Transfmr_21">#REF!</definedName>
    <definedName name="Parm_Elect_Transfmr_22" localSheetId="8">#REF!</definedName>
    <definedName name="Parm_Elect_Transfmr_22" localSheetId="10">#REF!</definedName>
    <definedName name="Parm_Elect_Transfmr_22">#REF!</definedName>
    <definedName name="Parm_Elect_Transfmr_23" localSheetId="8">#REF!</definedName>
    <definedName name="Parm_Elect_Transfmr_23" localSheetId="10">#REF!</definedName>
    <definedName name="Parm_Elect_Transfmr_23">#REF!</definedName>
    <definedName name="Parm_Elect_Transfmr_24" localSheetId="8">#REF!</definedName>
    <definedName name="Parm_Elect_Transfmr_24" localSheetId="10">#REF!</definedName>
    <definedName name="Parm_Elect_Transfmr_24">#REF!</definedName>
    <definedName name="Parm_Elect_Transfmr_25" localSheetId="8">#REF!</definedName>
    <definedName name="Parm_Elect_Transfmr_25" localSheetId="10">#REF!</definedName>
    <definedName name="Parm_Elect_Transfmr_25">#REF!</definedName>
    <definedName name="Parm_Elect_Transfmr_26" localSheetId="8">#REF!</definedName>
    <definedName name="Parm_Elect_Transfmr_26" localSheetId="10">#REF!</definedName>
    <definedName name="Parm_Elect_Transfmr_26">#REF!</definedName>
    <definedName name="Parm_Elect_Transfmr_27" localSheetId="8">#REF!</definedName>
    <definedName name="Parm_Elect_Transfmr_27" localSheetId="10">#REF!</definedName>
    <definedName name="Parm_Elect_Transfmr_27">#REF!</definedName>
    <definedName name="Parm_Elect_Transfmr_28" localSheetId="8">#REF!</definedName>
    <definedName name="Parm_Elect_Transfmr_28" localSheetId="10">#REF!</definedName>
    <definedName name="Parm_Elect_Transfmr_28">#REF!</definedName>
    <definedName name="Parm_Elect_Transfmr_29" localSheetId="8">#REF!</definedName>
    <definedName name="Parm_Elect_Transfmr_29" localSheetId="10">#REF!</definedName>
    <definedName name="Parm_Elect_Transfmr_29">#REF!</definedName>
    <definedName name="Parm_Elect_Transfmr_30" localSheetId="8">#REF!</definedName>
    <definedName name="Parm_Elect_Transfmr_30" localSheetId="10">#REF!</definedName>
    <definedName name="Parm_Elect_Transfmr_30">#REF!</definedName>
    <definedName name="Parm_Elect_Transfmr_31" localSheetId="8">#REF!</definedName>
    <definedName name="Parm_Elect_Transfmr_31" localSheetId="10">#REF!</definedName>
    <definedName name="Parm_Elect_Transfmr_31">#REF!</definedName>
    <definedName name="Parm_Elect_Transfmr_32" localSheetId="8">#REF!</definedName>
    <definedName name="Parm_Elect_Transfmr_32" localSheetId="10">#REF!</definedName>
    <definedName name="Parm_Elect_Transfmr_32">#REF!</definedName>
    <definedName name="Parm_Elect_Transfmr_33" localSheetId="8">#REF!</definedName>
    <definedName name="Parm_Elect_Transfmr_33" localSheetId="10">#REF!</definedName>
    <definedName name="Parm_Elect_Transfmr_33">#REF!</definedName>
    <definedName name="Parm_Elect_Transfmr_34" localSheetId="8">#REF!</definedName>
    <definedName name="Parm_Elect_Transfmr_34" localSheetId="10">#REF!</definedName>
    <definedName name="Parm_Elect_Transfmr_34">#REF!</definedName>
    <definedName name="Parm_Elect_Transfmr_35" localSheetId="8">#REF!</definedName>
    <definedName name="Parm_Elect_Transfmr_35" localSheetId="10">#REF!</definedName>
    <definedName name="Parm_Elect_Transfmr_35">#REF!</definedName>
    <definedName name="Parm_Elect_Transfmr_36" localSheetId="8">#REF!</definedName>
    <definedName name="Parm_Elect_Transfmr_36" localSheetId="10">#REF!</definedName>
    <definedName name="Parm_Elect_Transfmr_36">#REF!</definedName>
    <definedName name="Parm_Elect_Transfmr_37" localSheetId="8">#REF!</definedName>
    <definedName name="Parm_Elect_Transfmr_37" localSheetId="10">#REF!</definedName>
    <definedName name="Parm_Elect_Transfmr_37">#REF!</definedName>
    <definedName name="Parm_Elect_Transfmr_38" localSheetId="8">#REF!</definedName>
    <definedName name="Parm_Elect_Transfmr_38" localSheetId="10">#REF!</definedName>
    <definedName name="Parm_Elect_Transfmr_38">#REF!</definedName>
    <definedName name="Parm_Elect_Transfmr_39" localSheetId="8">#REF!</definedName>
    <definedName name="Parm_Elect_Transfmr_39" localSheetId="10">#REF!</definedName>
    <definedName name="Parm_Elect_Transfmr_39">#REF!</definedName>
    <definedName name="Parm_Elect_Transfmr_40" localSheetId="8">#REF!</definedName>
    <definedName name="Parm_Elect_Transfmr_40" localSheetId="10">#REF!</definedName>
    <definedName name="Parm_Elect_Transfmr_40">#REF!</definedName>
    <definedName name="Parm_Elect_Transfmr_41" localSheetId="8">#REF!</definedName>
    <definedName name="Parm_Elect_Transfmr_41" localSheetId="10">#REF!</definedName>
    <definedName name="Parm_Elect_Transfmr_41">#REF!</definedName>
    <definedName name="Parm_Elect_Transfmr_42" localSheetId="8">#REF!</definedName>
    <definedName name="Parm_Elect_Transfmr_42" localSheetId="10">#REF!</definedName>
    <definedName name="Parm_Elect_Transfmr_42">#REF!</definedName>
    <definedName name="Parm_Elect_Transfmr_43" localSheetId="8">#REF!</definedName>
    <definedName name="Parm_Elect_Transfmr_43" localSheetId="10">#REF!</definedName>
    <definedName name="Parm_Elect_Transfmr_43">#REF!</definedName>
    <definedName name="Parm_Elect_Transfmr_44" localSheetId="8">#REF!</definedName>
    <definedName name="Parm_Elect_Transfmr_44" localSheetId="10">#REF!</definedName>
    <definedName name="Parm_Elect_Transfmr_44">#REF!</definedName>
    <definedName name="Parm_Elect_Transfmr_45" localSheetId="8">#REF!</definedName>
    <definedName name="Parm_Elect_Transfmr_45" localSheetId="10">#REF!</definedName>
    <definedName name="Parm_Elect_Transfmr_45">#REF!</definedName>
    <definedName name="Parm_Elect_Transfmr_46" localSheetId="8">#REF!</definedName>
    <definedName name="Parm_Elect_Transfmr_46" localSheetId="10">#REF!</definedName>
    <definedName name="Parm_Elect_Transfmr_46">#REF!</definedName>
    <definedName name="Parm_Elect_Transfmr_47" localSheetId="8">#REF!</definedName>
    <definedName name="Parm_Elect_Transfmr_47" localSheetId="10">#REF!</definedName>
    <definedName name="Parm_Elect_Transfmr_47">#REF!</definedName>
    <definedName name="Parm_Elect_Transfmr_48" localSheetId="8">#REF!</definedName>
    <definedName name="Parm_Elect_Transfmr_48" localSheetId="10">#REF!</definedName>
    <definedName name="Parm_Elect_Transfmr_48">#REF!</definedName>
    <definedName name="Parm_Elect_Transfmr_49" localSheetId="8">#REF!</definedName>
    <definedName name="Parm_Elect_Transfmr_49" localSheetId="10">#REF!</definedName>
    <definedName name="Parm_Elect_Transfmr_49">#REF!</definedName>
    <definedName name="Parm_Elect_Transfmr_50" localSheetId="8">#REF!</definedName>
    <definedName name="Parm_Elect_Transfmr_50" localSheetId="10">#REF!</definedName>
    <definedName name="Parm_Elect_Transfmr_50">#REF!</definedName>
    <definedName name="Parm_Elect_Transfmr_51" localSheetId="8">#REF!</definedName>
    <definedName name="Parm_Elect_Transfmr_51" localSheetId="10">#REF!</definedName>
    <definedName name="Parm_Elect_Transfmr_51">#REF!</definedName>
    <definedName name="Parm_Elect_Transfmr_52" localSheetId="8">#REF!</definedName>
    <definedName name="Parm_Elect_Transfmr_52" localSheetId="10">#REF!</definedName>
    <definedName name="Parm_Elect_Transfmr_52">#REF!</definedName>
    <definedName name="Parm_Elect_Transfmr_53" localSheetId="8">#REF!</definedName>
    <definedName name="Parm_Elect_Transfmr_53" localSheetId="10">#REF!</definedName>
    <definedName name="Parm_Elect_Transfmr_53">#REF!</definedName>
    <definedName name="Parm_Elect_Transfmr_54" localSheetId="8">#REF!</definedName>
    <definedName name="Parm_Elect_Transfmr_54" localSheetId="10">#REF!</definedName>
    <definedName name="Parm_Elect_Transfmr_54">#REF!</definedName>
    <definedName name="Parm_Elect_Transfmr_55" localSheetId="8">#REF!</definedName>
    <definedName name="Parm_Elect_Transfmr_55" localSheetId="10">#REF!</definedName>
    <definedName name="Parm_Elect_Transfmr_55">#REF!</definedName>
    <definedName name="Parm_Elect_Transfmr_56" localSheetId="8">#REF!</definedName>
    <definedName name="Parm_Elect_Transfmr_56" localSheetId="10">#REF!</definedName>
    <definedName name="Parm_Elect_Transfmr_56">#REF!</definedName>
    <definedName name="Parm_Elect_Transfmr_57" localSheetId="8">#REF!</definedName>
    <definedName name="Parm_Elect_Transfmr_57" localSheetId="10">#REF!</definedName>
    <definedName name="Parm_Elect_Transfmr_57">#REF!</definedName>
    <definedName name="Parm_Elect_Transfmr_58" localSheetId="8">#REF!</definedName>
    <definedName name="Parm_Elect_Transfmr_58" localSheetId="10">#REF!</definedName>
    <definedName name="Parm_Elect_Transfmr_58">#REF!</definedName>
    <definedName name="Parm_Elect_Transfmr_59" localSheetId="8">#REF!</definedName>
    <definedName name="Parm_Elect_Transfmr_59" localSheetId="10">#REF!</definedName>
    <definedName name="Parm_Elect_Transfmr_59">#REF!</definedName>
    <definedName name="Parm_Elect_Transfmr_60" localSheetId="8">#REF!</definedName>
    <definedName name="Parm_Elect_Transfmr_60" localSheetId="10">#REF!</definedName>
    <definedName name="Parm_Elect_Transfmr_60">#REF!</definedName>
    <definedName name="Parm_Elect_Transfmr_61" localSheetId="8">#REF!</definedName>
    <definedName name="Parm_Elect_Transfmr_61" localSheetId="10">#REF!</definedName>
    <definedName name="Parm_Elect_Transfmr_61">#REF!</definedName>
    <definedName name="Parm_Elect_Transfmr_62" localSheetId="8">#REF!</definedName>
    <definedName name="Parm_Elect_Transfmr_62" localSheetId="10">#REF!</definedName>
    <definedName name="Parm_Elect_Transfmr_62">#REF!</definedName>
    <definedName name="Parm_Elect_Transfmr_63" localSheetId="8">#REF!</definedName>
    <definedName name="Parm_Elect_Transfmr_63" localSheetId="10">#REF!</definedName>
    <definedName name="Parm_Elect_Transfmr_63">#REF!</definedName>
    <definedName name="Parm_Elect_Transfmr_64" localSheetId="8">#REF!</definedName>
    <definedName name="Parm_Elect_Transfmr_64" localSheetId="10">#REF!</definedName>
    <definedName name="Parm_Elect_Transfmr_64">#REF!</definedName>
    <definedName name="Parm_Elect_Transfmr_65" localSheetId="8">#REF!</definedName>
    <definedName name="Parm_Elect_Transfmr_65" localSheetId="10">#REF!</definedName>
    <definedName name="Parm_Elect_Transfmr_65">#REF!</definedName>
    <definedName name="Parm_Elect_Transfmr_66" localSheetId="8">#REF!</definedName>
    <definedName name="Parm_Elect_Transfmr_66" localSheetId="10">#REF!</definedName>
    <definedName name="Parm_Elect_Transfmr_66">#REF!</definedName>
    <definedName name="Parm_Elect_Transfmr_67" localSheetId="8">#REF!</definedName>
    <definedName name="Parm_Elect_Transfmr_67" localSheetId="10">#REF!</definedName>
    <definedName name="Parm_Elect_Transfmr_67">#REF!</definedName>
    <definedName name="Parm_Elect_Transm_01" localSheetId="8">#REF!</definedName>
    <definedName name="Parm_Elect_Transm_01" localSheetId="10">#REF!</definedName>
    <definedName name="Parm_Elect_Transm_01">#REF!</definedName>
    <definedName name="Parm_Elect_Transm_02" localSheetId="8">#REF!</definedName>
    <definedName name="Parm_Elect_Transm_02" localSheetId="10">#REF!</definedName>
    <definedName name="Parm_Elect_Transm_02">#REF!</definedName>
    <definedName name="Parm_Elect_Transm_03" localSheetId="8">#REF!</definedName>
    <definedName name="Parm_Elect_Transm_03" localSheetId="10">#REF!</definedName>
    <definedName name="Parm_Elect_Transm_03">#REF!</definedName>
    <definedName name="Parm_Elect_Transm_04" localSheetId="8">#REF!</definedName>
    <definedName name="Parm_Elect_Transm_04" localSheetId="10">#REF!</definedName>
    <definedName name="Parm_Elect_Transm_04">#REF!</definedName>
    <definedName name="Parm_Elect_Transm_05" localSheetId="8">#REF!</definedName>
    <definedName name="Parm_Elect_Transm_05" localSheetId="10">#REF!</definedName>
    <definedName name="Parm_Elect_Transm_05">#REF!</definedName>
    <definedName name="Parm_Elect_Transm_06" localSheetId="8">#REF!</definedName>
    <definedName name="Parm_Elect_Transm_06" localSheetId="10">#REF!</definedName>
    <definedName name="Parm_Elect_Transm_06">#REF!</definedName>
    <definedName name="Parm_Elect_Transm_07" localSheetId="8">#REF!</definedName>
    <definedName name="Parm_Elect_Transm_07" localSheetId="10">#REF!</definedName>
    <definedName name="Parm_Elect_Transm_07">#REF!</definedName>
    <definedName name="Parm_Elect_Transm_08" localSheetId="8">#REF!</definedName>
    <definedName name="Parm_Elect_Transm_08" localSheetId="10">#REF!</definedName>
    <definedName name="Parm_Elect_Transm_08">#REF!</definedName>
    <definedName name="Parm_General_01" localSheetId="8">#REF!</definedName>
    <definedName name="Parm_General_01" localSheetId="10">#REF!</definedName>
    <definedName name="Parm_General_01">#REF!</definedName>
    <definedName name="Parm_General_02" localSheetId="8">#REF!</definedName>
    <definedName name="Parm_General_02" localSheetId="10">#REF!</definedName>
    <definedName name="Parm_General_02">#REF!</definedName>
    <definedName name="Parm_General_03" localSheetId="8">#REF!</definedName>
    <definedName name="Parm_General_03" localSheetId="10">#REF!</definedName>
    <definedName name="Parm_General_03">#REF!</definedName>
    <definedName name="Parm_General_04" localSheetId="8">#REF!</definedName>
    <definedName name="Parm_General_04" localSheetId="10">#REF!</definedName>
    <definedName name="Parm_General_04">#REF!</definedName>
    <definedName name="Parm_General_05" localSheetId="8">#REF!</definedName>
    <definedName name="Parm_General_05" localSheetId="10">#REF!</definedName>
    <definedName name="Parm_General_05">#REF!</definedName>
    <definedName name="Parm_General_06" localSheetId="8">#REF!</definedName>
    <definedName name="Parm_General_06" localSheetId="10">#REF!</definedName>
    <definedName name="Parm_General_06">#REF!</definedName>
    <definedName name="Parm_General_07" localSheetId="8">#REF!</definedName>
    <definedName name="Parm_General_07" localSheetId="10">#REF!</definedName>
    <definedName name="Parm_General_07">#REF!</definedName>
    <definedName name="Parm_General_08" localSheetId="8">#REF!</definedName>
    <definedName name="Parm_General_08" localSheetId="10">#REF!</definedName>
    <definedName name="Parm_General_08">#REF!</definedName>
    <definedName name="Parm_General_09" localSheetId="8">#REF!</definedName>
    <definedName name="Parm_General_09" localSheetId="10">#REF!</definedName>
    <definedName name="Parm_General_09">#REF!</definedName>
    <definedName name="Parm_Guar_Envirmt_01" localSheetId="8">#REF!</definedName>
    <definedName name="Parm_Guar_Envirmt_01" localSheetId="10">#REF!</definedName>
    <definedName name="Parm_Guar_Envirmt_01">#REF!</definedName>
    <definedName name="Parm_Guar_Envirmt_02" localSheetId="8">#REF!</definedName>
    <definedName name="Parm_Guar_Envirmt_02" localSheetId="10">#REF!</definedName>
    <definedName name="Parm_Guar_Envirmt_02">#REF!</definedName>
    <definedName name="Parm_Guar_Envirmt_03" localSheetId="8">#REF!</definedName>
    <definedName name="Parm_Guar_Envirmt_03" localSheetId="10">#REF!</definedName>
    <definedName name="Parm_Guar_Envirmt_03">#REF!</definedName>
    <definedName name="Parm_Guar_Envirmt_04" localSheetId="8">#REF!</definedName>
    <definedName name="Parm_Guar_Envirmt_04" localSheetId="10">#REF!</definedName>
    <definedName name="Parm_Guar_Envirmt_04">#REF!</definedName>
    <definedName name="Parm_Guar_Envirmt_05" localSheetId="8">#REF!</definedName>
    <definedName name="Parm_Guar_Envirmt_05" localSheetId="10">#REF!</definedName>
    <definedName name="Parm_Guar_Envirmt_05">#REF!</definedName>
    <definedName name="Parm_Guar_Envirmt_06" localSheetId="8">#REF!</definedName>
    <definedName name="Parm_Guar_Envirmt_06" localSheetId="10">#REF!</definedName>
    <definedName name="Parm_Guar_Envirmt_06">#REF!</definedName>
    <definedName name="Parm_Guar_Envirmt_07" localSheetId="8">#REF!</definedName>
    <definedName name="Parm_Guar_Envirmt_07" localSheetId="10">#REF!</definedName>
    <definedName name="Parm_Guar_Envirmt_07">#REF!</definedName>
    <definedName name="Parm_Guar_Envirmt_08" localSheetId="8">#REF!</definedName>
    <definedName name="Parm_Guar_Envirmt_08" localSheetId="10">#REF!</definedName>
    <definedName name="Parm_Guar_Envirmt_08">#REF!</definedName>
    <definedName name="Parm_Guar_Envirmt_09" localSheetId="8">#REF!</definedName>
    <definedName name="Parm_Guar_Envirmt_09" localSheetId="10">#REF!</definedName>
    <definedName name="Parm_Guar_Envirmt_09">#REF!</definedName>
    <definedName name="Parm_Guar_Envirmt_10" localSheetId="8">#REF!</definedName>
    <definedName name="Parm_Guar_Envirmt_10" localSheetId="10">#REF!</definedName>
    <definedName name="Parm_Guar_Envirmt_10">#REF!</definedName>
    <definedName name="Parm_Guar_Envirmt_11" localSheetId="8">#REF!</definedName>
    <definedName name="Parm_Guar_Envirmt_11" localSheetId="10">#REF!</definedName>
    <definedName name="Parm_Guar_Envirmt_11">#REF!</definedName>
    <definedName name="Parm_Guar_Envirmt_12" localSheetId="8">#REF!</definedName>
    <definedName name="Parm_Guar_Envirmt_12" localSheetId="10">#REF!</definedName>
    <definedName name="Parm_Guar_Envirmt_12">#REF!</definedName>
    <definedName name="Parm_Guar_Perf_01" localSheetId="8">#REF!</definedName>
    <definedName name="Parm_Guar_Perf_01" localSheetId="10">#REF!</definedName>
    <definedName name="Parm_Guar_Perf_01">#REF!</definedName>
    <definedName name="Parm_Guar_Perf_02" localSheetId="8">#REF!</definedName>
    <definedName name="Parm_Guar_Perf_02" localSheetId="10">#REF!</definedName>
    <definedName name="Parm_Guar_Perf_02">#REF!</definedName>
    <definedName name="Parm_Guar_Perf_03" localSheetId="8">#REF!</definedName>
    <definedName name="Parm_Guar_Perf_03" localSheetId="10">#REF!</definedName>
    <definedName name="Parm_Guar_Perf_03">#REF!</definedName>
    <definedName name="Parm_Guar_Perf_04" localSheetId="8">#REF!</definedName>
    <definedName name="Parm_Guar_Perf_04" localSheetId="10">#REF!</definedName>
    <definedName name="Parm_Guar_Perf_04">#REF!</definedName>
    <definedName name="Parm_Guar_Perf_05" localSheetId="8">#REF!</definedName>
    <definedName name="Parm_Guar_Perf_05" localSheetId="10">#REF!</definedName>
    <definedName name="Parm_Guar_Perf_05">#REF!</definedName>
    <definedName name="Parm_Guar_Perf_06" localSheetId="8">#REF!</definedName>
    <definedName name="Parm_Guar_Perf_06" localSheetId="10">#REF!</definedName>
    <definedName name="Parm_Guar_Perf_06">#REF!</definedName>
    <definedName name="Parm_Guar_Perf_07" localSheetId="8">#REF!</definedName>
    <definedName name="Parm_Guar_Perf_07" localSheetId="10">#REF!</definedName>
    <definedName name="Parm_Guar_Perf_07">#REF!</definedName>
    <definedName name="Parm_Guar_Perf_08" localSheetId="8">#REF!</definedName>
    <definedName name="Parm_Guar_Perf_08" localSheetId="10">#REF!</definedName>
    <definedName name="Parm_Guar_Perf_08">#REF!</definedName>
    <definedName name="Parm_Guar_Perf_09" localSheetId="8">#REF!</definedName>
    <definedName name="Parm_Guar_Perf_09" localSheetId="10">#REF!</definedName>
    <definedName name="Parm_Guar_Perf_09">#REF!</definedName>
    <definedName name="Parm_Guar_Perf_10" localSheetId="8">#REF!</definedName>
    <definedName name="Parm_Guar_Perf_10" localSheetId="10">#REF!</definedName>
    <definedName name="Parm_Guar_Perf_10">#REF!</definedName>
    <definedName name="Parm_Guar_Perf_11" localSheetId="8">#REF!</definedName>
    <definedName name="Parm_Guar_Perf_11" localSheetId="10">#REF!</definedName>
    <definedName name="Parm_Guar_Perf_11">#REF!</definedName>
    <definedName name="Parm_Guar_Perf_Marg_01" localSheetId="8">#REF!</definedName>
    <definedName name="Parm_Guar_Perf_Marg_01" localSheetId="10">#REF!</definedName>
    <definedName name="Parm_Guar_Perf_Marg_01">#REF!</definedName>
    <definedName name="Parm_Guar_Perf_Marg_02" localSheetId="8">#REF!</definedName>
    <definedName name="Parm_Guar_Perf_Marg_02" localSheetId="10">#REF!</definedName>
    <definedName name="Parm_Guar_Perf_Marg_02">#REF!</definedName>
    <definedName name="Parm_Guar_Perf_Marg_03" localSheetId="8">#REF!</definedName>
    <definedName name="Parm_Guar_Perf_Marg_03" localSheetId="10">#REF!</definedName>
    <definedName name="Parm_Guar_Perf_Marg_03">#REF!</definedName>
    <definedName name="Parm_Guar_Perf_Marg_04" localSheetId="8">#REF!</definedName>
    <definedName name="Parm_Guar_Perf_Marg_04" localSheetId="10">#REF!</definedName>
    <definedName name="Parm_Guar_Perf_Marg_04">#REF!</definedName>
    <definedName name="Parm_Guar_Perf_Marg_05" localSheetId="8">#REF!</definedName>
    <definedName name="Parm_Guar_Perf_Marg_05" localSheetId="10">#REF!</definedName>
    <definedName name="Parm_Guar_Perf_Marg_05">#REF!</definedName>
    <definedName name="Parm_Guar_Perf_Marg_06" localSheetId="8">#REF!</definedName>
    <definedName name="Parm_Guar_Perf_Marg_06" localSheetId="10">#REF!</definedName>
    <definedName name="Parm_Guar_Perf_Marg_06">#REF!</definedName>
    <definedName name="Parm_Guar_Perf_Marg_07" localSheetId="8">#REF!</definedName>
    <definedName name="Parm_Guar_Perf_Marg_07" localSheetId="10">#REF!</definedName>
    <definedName name="Parm_Guar_Perf_Marg_07">#REF!</definedName>
    <definedName name="Parm_Guar_Perf_Marg_08" localSheetId="8">#REF!</definedName>
    <definedName name="Parm_Guar_Perf_Marg_08" localSheetId="10">#REF!</definedName>
    <definedName name="Parm_Guar_Perf_Marg_08">#REF!</definedName>
    <definedName name="Parm_Guar_Perf_Marg_09" localSheetId="8">#REF!</definedName>
    <definedName name="Parm_Guar_Perf_Marg_09" localSheetId="10">#REF!</definedName>
    <definedName name="Parm_Guar_Perf_Marg_09">#REF!</definedName>
    <definedName name="Parm_Guar_Perf_Marg_10" localSheetId="8">#REF!</definedName>
    <definedName name="Parm_Guar_Perf_Marg_10" localSheetId="10">#REF!</definedName>
    <definedName name="Parm_Guar_Perf_Marg_10">#REF!</definedName>
    <definedName name="Parm_Guar_Perf_Marg_11" localSheetId="8">#REF!</definedName>
    <definedName name="Parm_Guar_Perf_Marg_11" localSheetId="10">#REF!</definedName>
    <definedName name="Parm_Guar_Perf_Marg_11">#REF!</definedName>
    <definedName name="Parm_Mech_Boiler_01" localSheetId="8">#REF!</definedName>
    <definedName name="Parm_Mech_Boiler_01" localSheetId="10">#REF!</definedName>
    <definedName name="Parm_Mech_Boiler_01">#REF!</definedName>
    <definedName name="Parm_Mech_Boiler_02" localSheetId="8">#REF!</definedName>
    <definedName name="Parm_Mech_Boiler_02" localSheetId="10">#REF!</definedName>
    <definedName name="Parm_Mech_Boiler_02">#REF!</definedName>
    <definedName name="Parm_Mech_Boiler_03" localSheetId="8">#REF!</definedName>
    <definedName name="Parm_Mech_Boiler_03" localSheetId="10">#REF!</definedName>
    <definedName name="Parm_Mech_Boiler_03">#REF!</definedName>
    <definedName name="Parm_Mech_Boiler_04" localSheetId="8">#REF!</definedName>
    <definedName name="Parm_Mech_Boiler_04" localSheetId="10">#REF!</definedName>
    <definedName name="Parm_Mech_Boiler_04">#REF!</definedName>
    <definedName name="Parm_Mech_Boiler_05" localSheetId="8">#REF!</definedName>
    <definedName name="Parm_Mech_Boiler_05" localSheetId="10">#REF!</definedName>
    <definedName name="Parm_Mech_Boiler_05">#REF!</definedName>
    <definedName name="Parm_Mech_Boiler_06" localSheetId="8">#REF!</definedName>
    <definedName name="Parm_Mech_Boiler_06" localSheetId="10">#REF!</definedName>
    <definedName name="Parm_Mech_Boiler_06">#REF!</definedName>
    <definedName name="Parm_Mech_Boiler_07" localSheetId="8">#REF!</definedName>
    <definedName name="Parm_Mech_Boiler_07" localSheetId="10">#REF!</definedName>
    <definedName name="Parm_Mech_Boiler_07">#REF!</definedName>
    <definedName name="Parm_Mech_Boiler_08" localSheetId="8">#REF!</definedName>
    <definedName name="Parm_Mech_Boiler_08" localSheetId="10">#REF!</definedName>
    <definedName name="Parm_Mech_Boiler_08">#REF!</definedName>
    <definedName name="Parm_Mech_Boiler_09" localSheetId="8">#REF!</definedName>
    <definedName name="Parm_Mech_Boiler_09" localSheetId="10">#REF!</definedName>
    <definedName name="Parm_Mech_Boiler_09">#REF!</definedName>
    <definedName name="Parm_Mech_Boiler_10" localSheetId="8">#REF!</definedName>
    <definedName name="Parm_Mech_Boiler_10" localSheetId="10">#REF!</definedName>
    <definedName name="Parm_Mech_Boiler_10">#REF!</definedName>
    <definedName name="Parm_Mech_Boiler_11" localSheetId="8">#REF!</definedName>
    <definedName name="Parm_Mech_Boiler_11" localSheetId="10">#REF!</definedName>
    <definedName name="Parm_Mech_Boiler_11">#REF!</definedName>
    <definedName name="Parm_Mech_Boiler_12" localSheetId="8">#REF!</definedName>
    <definedName name="Parm_Mech_Boiler_12" localSheetId="10">#REF!</definedName>
    <definedName name="Parm_Mech_Boiler_12">#REF!</definedName>
    <definedName name="Parm_Mech_Boiler_13" localSheetId="8">#REF!</definedName>
    <definedName name="Parm_Mech_Boiler_13" localSheetId="10">#REF!</definedName>
    <definedName name="Parm_Mech_Boiler_13">#REF!</definedName>
    <definedName name="Parm_Mech_Boiler_14" localSheetId="8">#REF!</definedName>
    <definedName name="Parm_Mech_Boiler_14" localSheetId="10">#REF!</definedName>
    <definedName name="Parm_Mech_Boiler_14">#REF!</definedName>
    <definedName name="Parm_Mech_Boiler_15" localSheetId="8">#REF!</definedName>
    <definedName name="Parm_Mech_Boiler_15" localSheetId="10">#REF!</definedName>
    <definedName name="Parm_Mech_Boiler_15">#REF!</definedName>
    <definedName name="Parm_Mech_Boiler_16" localSheetId="8">#REF!</definedName>
    <definedName name="Parm_Mech_Boiler_16" localSheetId="10">#REF!</definedName>
    <definedName name="Parm_Mech_Boiler_16">#REF!</definedName>
    <definedName name="Parm_Mech_Boiler_17" localSheetId="8">#REF!</definedName>
    <definedName name="Parm_Mech_Boiler_17" localSheetId="10">#REF!</definedName>
    <definedName name="Parm_Mech_Boiler_17">#REF!</definedName>
    <definedName name="Parm_Mech_Boiler_18" localSheetId="8">#REF!</definedName>
    <definedName name="Parm_Mech_Boiler_18" localSheetId="10">#REF!</definedName>
    <definedName name="Parm_Mech_Boiler_18">#REF!</definedName>
    <definedName name="Parm_Mech_Boiler_19" localSheetId="8">#REF!</definedName>
    <definedName name="Parm_Mech_Boiler_19" localSheetId="10">#REF!</definedName>
    <definedName name="Parm_Mech_Boiler_19">#REF!</definedName>
    <definedName name="Parm_Mech_Boiler_20" localSheetId="8">#REF!</definedName>
    <definedName name="Parm_Mech_Boiler_20" localSheetId="10">#REF!</definedName>
    <definedName name="Parm_Mech_Boiler_20">#REF!</definedName>
    <definedName name="Parm_Mech_Boiler_21" localSheetId="8">#REF!</definedName>
    <definedName name="Parm_Mech_Boiler_21" localSheetId="10">#REF!</definedName>
    <definedName name="Parm_Mech_Boiler_21">#REF!</definedName>
    <definedName name="Parm_Mech_Boiler_22" localSheetId="8">#REF!</definedName>
    <definedName name="Parm_Mech_Boiler_22" localSheetId="10">#REF!</definedName>
    <definedName name="Parm_Mech_Boiler_22">#REF!</definedName>
    <definedName name="Parm_Mech_Boiler_23" localSheetId="8">#REF!</definedName>
    <definedName name="Parm_Mech_Boiler_23" localSheetId="10">#REF!</definedName>
    <definedName name="Parm_Mech_Boiler_23">#REF!</definedName>
    <definedName name="Parm_Mech_Boiler_24" localSheetId="8">#REF!</definedName>
    <definedName name="Parm_Mech_Boiler_24" localSheetId="10">#REF!</definedName>
    <definedName name="Parm_Mech_Boiler_24">#REF!</definedName>
    <definedName name="Parm_Mech_BOP_01" localSheetId="8">#REF!</definedName>
    <definedName name="Parm_Mech_BOP_01" localSheetId="10">#REF!</definedName>
    <definedName name="Parm_Mech_BOP_01">#REF!</definedName>
    <definedName name="Parm_Mech_BOP_02" localSheetId="8">#REF!</definedName>
    <definedName name="Parm_Mech_BOP_02" localSheetId="10">#REF!</definedName>
    <definedName name="Parm_Mech_BOP_02">#REF!</definedName>
    <definedName name="Parm_Mech_BOP_03" localSheetId="8">#REF!</definedName>
    <definedName name="Parm_Mech_BOP_03" localSheetId="10">#REF!</definedName>
    <definedName name="Parm_Mech_BOP_03">#REF!</definedName>
    <definedName name="Parm_Mech_BOP_04" localSheetId="8">#REF!</definedName>
    <definedName name="Parm_Mech_BOP_04" localSheetId="10">#REF!</definedName>
    <definedName name="Parm_Mech_BOP_04">#REF!</definedName>
    <definedName name="Parm_Mech_BOP_05" localSheetId="8">#REF!</definedName>
    <definedName name="Parm_Mech_BOP_05" localSheetId="10">#REF!</definedName>
    <definedName name="Parm_Mech_BOP_05">#REF!</definedName>
    <definedName name="Parm_Mech_BOP_06" localSheetId="8">#REF!</definedName>
    <definedName name="Parm_Mech_BOP_06" localSheetId="10">#REF!</definedName>
    <definedName name="Parm_Mech_BOP_06">#REF!</definedName>
    <definedName name="Parm_Mech_BOP_07" localSheetId="8">#REF!</definedName>
    <definedName name="Parm_Mech_BOP_07" localSheetId="10">#REF!</definedName>
    <definedName name="Parm_Mech_BOP_07">#REF!</definedName>
    <definedName name="Parm_Mech_BOP_08" localSheetId="8">#REF!</definedName>
    <definedName name="Parm_Mech_BOP_08" localSheetId="10">#REF!</definedName>
    <definedName name="Parm_Mech_BOP_08">#REF!</definedName>
    <definedName name="Parm_Mech_BOP_09" localSheetId="8">#REF!</definedName>
    <definedName name="Parm_Mech_BOP_09" localSheetId="10">#REF!</definedName>
    <definedName name="Parm_Mech_BOP_09">#REF!</definedName>
    <definedName name="Parm_Mech_BOP_10" localSheetId="8">#REF!</definedName>
    <definedName name="Parm_Mech_BOP_10" localSheetId="10">#REF!</definedName>
    <definedName name="Parm_Mech_BOP_10">#REF!</definedName>
    <definedName name="Parm_Mech_BOP_11" localSheetId="8">#REF!</definedName>
    <definedName name="Parm_Mech_BOP_11" localSheetId="10">#REF!</definedName>
    <definedName name="Parm_Mech_BOP_11">#REF!</definedName>
    <definedName name="Parm_Mech_BOP_12" localSheetId="8">#REF!</definedName>
    <definedName name="Parm_Mech_BOP_12" localSheetId="10">#REF!</definedName>
    <definedName name="Parm_Mech_BOP_12">#REF!</definedName>
    <definedName name="Parm_Mech_BOP_13" localSheetId="8">#REF!</definedName>
    <definedName name="Parm_Mech_BOP_13" localSheetId="10">#REF!</definedName>
    <definedName name="Parm_Mech_BOP_13">#REF!</definedName>
    <definedName name="Parm_Mech_BOP_14" localSheetId="8">#REF!</definedName>
    <definedName name="Parm_Mech_BOP_14" localSheetId="10">#REF!</definedName>
    <definedName name="Parm_Mech_BOP_14">#REF!</definedName>
    <definedName name="Parm_Mech_BOP_15" localSheetId="8">#REF!</definedName>
    <definedName name="Parm_Mech_BOP_15" localSheetId="10">#REF!</definedName>
    <definedName name="Parm_Mech_BOP_15">#REF!</definedName>
    <definedName name="Parm_Mech_BOP_16" localSheetId="8">#REF!</definedName>
    <definedName name="Parm_Mech_BOP_16" localSheetId="10">#REF!</definedName>
    <definedName name="Parm_Mech_BOP_16">#REF!</definedName>
    <definedName name="Parm_Mech_BOP_17" localSheetId="8">#REF!</definedName>
    <definedName name="Parm_Mech_BOP_17" localSheetId="10">#REF!</definedName>
    <definedName name="Parm_Mech_BOP_17">#REF!</definedName>
    <definedName name="Parm_Mech_BOP_18" localSheetId="8">#REF!</definedName>
    <definedName name="Parm_Mech_BOP_18" localSheetId="10">#REF!</definedName>
    <definedName name="Parm_Mech_BOP_18">#REF!</definedName>
    <definedName name="Parm_Mech_BOP_19" localSheetId="8">#REF!</definedName>
    <definedName name="Parm_Mech_BOP_19" localSheetId="10">#REF!</definedName>
    <definedName name="Parm_Mech_BOP_19">#REF!</definedName>
    <definedName name="Parm_Mech_BOP_20" localSheetId="8">#REF!</definedName>
    <definedName name="Parm_Mech_BOP_20" localSheetId="10">#REF!</definedName>
    <definedName name="Parm_Mech_BOP_20">#REF!</definedName>
    <definedName name="Parm_Mech_BOP_21" localSheetId="8">#REF!</definedName>
    <definedName name="Parm_Mech_BOP_21" localSheetId="10">#REF!</definedName>
    <definedName name="Parm_Mech_BOP_21">#REF!</definedName>
    <definedName name="Parm_Mech_BOP_22" localSheetId="8">#REF!</definedName>
    <definedName name="Parm_Mech_BOP_22" localSheetId="10">#REF!</definedName>
    <definedName name="Parm_Mech_BOP_22">#REF!</definedName>
    <definedName name="Parm_Mech_BOP_23" localSheetId="8">#REF!</definedName>
    <definedName name="Parm_Mech_BOP_23" localSheetId="10">#REF!</definedName>
    <definedName name="Parm_Mech_BOP_23">#REF!</definedName>
    <definedName name="Parm_Mech_BOP_24" localSheetId="8">#REF!</definedName>
    <definedName name="Parm_Mech_BOP_24" localSheetId="10">#REF!</definedName>
    <definedName name="Parm_Mech_BOP_24">#REF!</definedName>
    <definedName name="Parm_Mech_BOP_25" localSheetId="8">#REF!</definedName>
    <definedName name="Parm_Mech_BOP_25" localSheetId="10">#REF!</definedName>
    <definedName name="Parm_Mech_BOP_25">#REF!</definedName>
    <definedName name="Parm_Mech_BOP_26" localSheetId="8">#REF!</definedName>
    <definedName name="Parm_Mech_BOP_26" localSheetId="10">#REF!</definedName>
    <definedName name="Parm_Mech_BOP_26">#REF!</definedName>
    <definedName name="Parm_Mech_BOP_27" localSheetId="8">#REF!</definedName>
    <definedName name="Parm_Mech_BOP_27" localSheetId="10">#REF!</definedName>
    <definedName name="Parm_Mech_BOP_27">#REF!</definedName>
    <definedName name="Parm_Mech_BOP_28" localSheetId="8">#REF!</definedName>
    <definedName name="Parm_Mech_BOP_28" localSheetId="10">#REF!</definedName>
    <definedName name="Parm_Mech_BOP_28">#REF!</definedName>
    <definedName name="Parm_Mech_BOP_29" localSheetId="8">#REF!</definedName>
    <definedName name="Parm_Mech_BOP_29" localSheetId="10">#REF!</definedName>
    <definedName name="Parm_Mech_BOP_29">#REF!</definedName>
    <definedName name="Parm_Mech_BOP_30" localSheetId="8">#REF!</definedName>
    <definedName name="Parm_Mech_BOP_30" localSheetId="10">#REF!</definedName>
    <definedName name="Parm_Mech_BOP_30">#REF!</definedName>
    <definedName name="Parm_Mech_BOP_31" localSheetId="8">#REF!</definedName>
    <definedName name="Parm_Mech_BOP_31" localSheetId="10">#REF!</definedName>
    <definedName name="Parm_Mech_BOP_31">#REF!</definedName>
    <definedName name="Parm_Mech_Emissions_01" localSheetId="8">#REF!</definedName>
    <definedName name="Parm_Mech_Emissions_01" localSheetId="10">#REF!</definedName>
    <definedName name="Parm_Mech_Emissions_01">#REF!</definedName>
    <definedName name="Parm_Mech_Emissions_02" localSheetId="8">#REF!</definedName>
    <definedName name="Parm_Mech_Emissions_02" localSheetId="10">#REF!</definedName>
    <definedName name="Parm_Mech_Emissions_02">#REF!</definedName>
    <definedName name="Parm_Mech_Emissions_03" localSheetId="8">#REF!</definedName>
    <definedName name="Parm_Mech_Emissions_03" localSheetId="10">#REF!</definedName>
    <definedName name="Parm_Mech_Emissions_03">#REF!</definedName>
    <definedName name="Parm_Mech_Emissions_04" localSheetId="8">#REF!</definedName>
    <definedName name="Parm_Mech_Emissions_04" localSheetId="10">#REF!</definedName>
    <definedName name="Parm_Mech_Emissions_04">#REF!</definedName>
    <definedName name="Parm_Mech_Emissions_05" localSheetId="8">#REF!</definedName>
    <definedName name="Parm_Mech_Emissions_05" localSheetId="10">#REF!</definedName>
    <definedName name="Parm_Mech_Emissions_05">#REF!</definedName>
    <definedName name="Parm_Mech_Emissions_06" localSheetId="8">#REF!</definedName>
    <definedName name="Parm_Mech_Emissions_06" localSheetId="10">#REF!</definedName>
    <definedName name="Parm_Mech_Emissions_06">#REF!</definedName>
    <definedName name="Parm_Mech_Emissions_07" localSheetId="8">#REF!</definedName>
    <definedName name="Parm_Mech_Emissions_07" localSheetId="10">#REF!</definedName>
    <definedName name="Parm_Mech_Emissions_07">#REF!</definedName>
    <definedName name="Parm_Mech_Emissions_08" localSheetId="8">#REF!</definedName>
    <definedName name="Parm_Mech_Emissions_08" localSheetId="10">#REF!</definedName>
    <definedName name="Parm_Mech_Emissions_08">#REF!</definedName>
    <definedName name="Parm_Mech_Emissions_09" localSheetId="8">#REF!</definedName>
    <definedName name="Parm_Mech_Emissions_09" localSheetId="10">#REF!</definedName>
    <definedName name="Parm_Mech_Emissions_09">#REF!</definedName>
    <definedName name="Parm_Mech_Emissions_10" localSheetId="8">#REF!</definedName>
    <definedName name="Parm_Mech_Emissions_10" localSheetId="10">#REF!</definedName>
    <definedName name="Parm_Mech_Emissions_10">#REF!</definedName>
    <definedName name="Parm_Mech_Emissions_11" localSheetId="8">#REF!</definedName>
    <definedName name="Parm_Mech_Emissions_11" localSheetId="10">#REF!</definedName>
    <definedName name="Parm_Mech_Emissions_11">#REF!</definedName>
    <definedName name="Parm_Mech_Emissions_12" localSheetId="8">#REF!</definedName>
    <definedName name="Parm_Mech_Emissions_12" localSheetId="10">#REF!</definedName>
    <definedName name="Parm_Mech_Emissions_12">#REF!</definedName>
    <definedName name="Parm_Mech_Emissions_13" localSheetId="8">#REF!</definedName>
    <definedName name="Parm_Mech_Emissions_13" localSheetId="10">#REF!</definedName>
    <definedName name="Parm_Mech_Emissions_13">#REF!</definedName>
    <definedName name="Parm_Mech_Emissions_14" localSheetId="8">#REF!</definedName>
    <definedName name="Parm_Mech_Emissions_14" localSheetId="10">#REF!</definedName>
    <definedName name="Parm_Mech_Emissions_14">#REF!</definedName>
    <definedName name="Parm_Mech_Emissions_15" localSheetId="8">#REF!</definedName>
    <definedName name="Parm_Mech_Emissions_15" localSheetId="10">#REF!</definedName>
    <definedName name="Parm_Mech_Emissions_15">#REF!</definedName>
    <definedName name="Parm_Mech_Emissions_16" localSheetId="8">#REF!</definedName>
    <definedName name="Parm_Mech_Emissions_16" localSheetId="10">#REF!</definedName>
    <definedName name="Parm_Mech_Emissions_16">#REF!</definedName>
    <definedName name="Parm_Mech_Emissions_17" localSheetId="8">#REF!</definedName>
    <definedName name="Parm_Mech_Emissions_17" localSheetId="10">#REF!</definedName>
    <definedName name="Parm_Mech_Emissions_17">#REF!</definedName>
    <definedName name="Parm_Mech_Emissions_18" localSheetId="8">#REF!</definedName>
    <definedName name="Parm_Mech_Emissions_18" localSheetId="10">#REF!</definedName>
    <definedName name="Parm_Mech_Emissions_18">#REF!</definedName>
    <definedName name="Parm_Mech_Emissions_19" localSheetId="8">#REF!</definedName>
    <definedName name="Parm_Mech_Emissions_19" localSheetId="10">#REF!</definedName>
    <definedName name="Parm_Mech_Emissions_19">#REF!</definedName>
    <definedName name="Parm_Mech_Emissions_20" localSheetId="8">#REF!</definedName>
    <definedName name="Parm_Mech_Emissions_20" localSheetId="10">#REF!</definedName>
    <definedName name="Parm_Mech_Emissions_20">#REF!</definedName>
    <definedName name="Parm_Mech_Emissions_21" localSheetId="8">#REF!</definedName>
    <definedName name="Parm_Mech_Emissions_21" localSheetId="10">#REF!</definedName>
    <definedName name="Parm_Mech_Emissions_21">#REF!</definedName>
    <definedName name="Parm_Mech_Emissions_22" localSheetId="8">#REF!</definedName>
    <definedName name="Parm_Mech_Emissions_22" localSheetId="10">#REF!</definedName>
    <definedName name="Parm_Mech_Emissions_22">#REF!</definedName>
    <definedName name="Parm_Mech_Emissions_23" localSheetId="8">#REF!</definedName>
    <definedName name="Parm_Mech_Emissions_23" localSheetId="10">#REF!</definedName>
    <definedName name="Parm_Mech_Emissions_23">#REF!</definedName>
    <definedName name="Parm_Mech_Emissions_24" localSheetId="8">#REF!</definedName>
    <definedName name="Parm_Mech_Emissions_24" localSheetId="10">#REF!</definedName>
    <definedName name="Parm_Mech_Emissions_24">#REF!</definedName>
    <definedName name="Parm_Mech_Emissions_25" localSheetId="8">#REF!</definedName>
    <definedName name="Parm_Mech_Emissions_25" localSheetId="10">#REF!</definedName>
    <definedName name="Parm_Mech_Emissions_25">#REF!</definedName>
    <definedName name="Parm_Mech_Emissions_26" localSheetId="8">#REF!</definedName>
    <definedName name="Parm_Mech_Emissions_26" localSheetId="10">#REF!</definedName>
    <definedName name="Parm_Mech_Emissions_26">#REF!</definedName>
    <definedName name="Parm_Mech_Emissions_27" localSheetId="8">#REF!</definedName>
    <definedName name="Parm_Mech_Emissions_27" localSheetId="10">#REF!</definedName>
    <definedName name="Parm_Mech_Emissions_27">#REF!</definedName>
    <definedName name="Parm_Mech_Emissions_28" localSheetId="8">#REF!</definedName>
    <definedName name="Parm_Mech_Emissions_28" localSheetId="10">#REF!</definedName>
    <definedName name="Parm_Mech_Emissions_28">#REF!</definedName>
    <definedName name="Parm_Mech_Emissions_29" localSheetId="8">#REF!</definedName>
    <definedName name="Parm_Mech_Emissions_29" localSheetId="10">#REF!</definedName>
    <definedName name="Parm_Mech_Emissions_29">#REF!</definedName>
    <definedName name="Parm_Mech_Emissions_30" localSheetId="8">#REF!</definedName>
    <definedName name="Parm_Mech_Emissions_30" localSheetId="10">#REF!</definedName>
    <definedName name="Parm_Mech_Emissions_30">#REF!</definedName>
    <definedName name="Parm_Mech_Fuel_01" localSheetId="8">#REF!</definedName>
    <definedName name="Parm_Mech_Fuel_01" localSheetId="10">#REF!</definedName>
    <definedName name="Parm_Mech_Fuel_01">#REF!</definedName>
    <definedName name="Parm_Mech_Fuel_02" localSheetId="8">#REF!</definedName>
    <definedName name="Parm_Mech_Fuel_02" localSheetId="10">#REF!</definedName>
    <definedName name="Parm_Mech_Fuel_02">#REF!</definedName>
    <definedName name="Parm_Mech_Fuel_03" localSheetId="8">#REF!</definedName>
    <definedName name="Parm_Mech_Fuel_03" localSheetId="10">#REF!</definedName>
    <definedName name="Parm_Mech_Fuel_03">#REF!</definedName>
    <definedName name="Parm_Mech_Fuel_04" localSheetId="8">#REF!</definedName>
    <definedName name="Parm_Mech_Fuel_04" localSheetId="10">#REF!</definedName>
    <definedName name="Parm_Mech_Fuel_04">#REF!</definedName>
    <definedName name="Parm_Mech_Fuel_05" localSheetId="8">#REF!</definedName>
    <definedName name="Parm_Mech_Fuel_05" localSheetId="10">#REF!</definedName>
    <definedName name="Parm_Mech_Fuel_05">#REF!</definedName>
    <definedName name="Parm_Mech_Fuel_06" localSheetId="8">#REF!</definedName>
    <definedName name="Parm_Mech_Fuel_06" localSheetId="10">#REF!</definedName>
    <definedName name="Parm_Mech_Fuel_06">#REF!</definedName>
    <definedName name="Parm_Mech_Fuel_07" localSheetId="8">#REF!</definedName>
    <definedName name="Parm_Mech_Fuel_07" localSheetId="10">#REF!</definedName>
    <definedName name="Parm_Mech_Fuel_07">#REF!</definedName>
    <definedName name="Parm_Mech_Fuel_08" localSheetId="8">#REF!</definedName>
    <definedName name="Parm_Mech_Fuel_08" localSheetId="10">#REF!</definedName>
    <definedName name="Parm_Mech_Fuel_08">#REF!</definedName>
    <definedName name="Parm_Mech_Fuel_09" localSheetId="8">#REF!</definedName>
    <definedName name="Parm_Mech_Fuel_09" localSheetId="10">#REF!</definedName>
    <definedName name="Parm_Mech_Fuel_09">#REF!</definedName>
    <definedName name="Parm_Mech_Fuel_10" localSheetId="8">#REF!</definedName>
    <definedName name="Parm_Mech_Fuel_10" localSheetId="10">#REF!</definedName>
    <definedName name="Parm_Mech_Fuel_10">#REF!</definedName>
    <definedName name="Parm_Mech_Fuel_11" localSheetId="8">#REF!</definedName>
    <definedName name="Parm_Mech_Fuel_11" localSheetId="10">#REF!</definedName>
    <definedName name="Parm_Mech_Fuel_11">#REF!</definedName>
    <definedName name="Parm_Mech_Fuel_12" localSheetId="8">#REF!</definedName>
    <definedName name="Parm_Mech_Fuel_12" localSheetId="10">#REF!</definedName>
    <definedName name="Parm_Mech_Fuel_12">#REF!</definedName>
    <definedName name="Parm_Mech_Fuel_13" localSheetId="8">#REF!</definedName>
    <definedName name="Parm_Mech_Fuel_13" localSheetId="10">#REF!</definedName>
    <definedName name="Parm_Mech_Fuel_13">#REF!</definedName>
    <definedName name="Parm_Mech_Fuel_14" localSheetId="8">#REF!</definedName>
    <definedName name="Parm_Mech_Fuel_14" localSheetId="10">#REF!</definedName>
    <definedName name="Parm_Mech_Fuel_14">#REF!</definedName>
    <definedName name="Parm_Mech_Fuel_15" localSheetId="8">#REF!</definedName>
    <definedName name="Parm_Mech_Fuel_15" localSheetId="10">#REF!</definedName>
    <definedName name="Parm_Mech_Fuel_15">#REF!</definedName>
    <definedName name="Parm_Mech_Fuel_16" localSheetId="8">#REF!</definedName>
    <definedName name="Parm_Mech_Fuel_16" localSheetId="10">#REF!</definedName>
    <definedName name="Parm_Mech_Fuel_16">#REF!</definedName>
    <definedName name="Parm_Mech_Mtlhd_01" localSheetId="8">#REF!</definedName>
    <definedName name="Parm_Mech_Mtlhd_01" localSheetId="10">#REF!</definedName>
    <definedName name="Parm_Mech_Mtlhd_01">#REF!</definedName>
    <definedName name="Parm_Mech_Mtlhd_02" localSheetId="8">#REF!</definedName>
    <definedName name="Parm_Mech_Mtlhd_02" localSheetId="10">#REF!</definedName>
    <definedName name="Parm_Mech_Mtlhd_02">#REF!</definedName>
    <definedName name="Parm_Mech_Mtlhd_03" localSheetId="8">#REF!</definedName>
    <definedName name="Parm_Mech_Mtlhd_03" localSheetId="10">#REF!</definedName>
    <definedName name="Parm_Mech_Mtlhd_03">#REF!</definedName>
    <definedName name="Parm_Mech_Mtlhd_04" localSheetId="8">#REF!</definedName>
    <definedName name="Parm_Mech_Mtlhd_04" localSheetId="10">#REF!</definedName>
    <definedName name="Parm_Mech_Mtlhd_04">#REF!</definedName>
    <definedName name="Parm_Mech_Mtlhd_05" localSheetId="8">#REF!</definedName>
    <definedName name="Parm_Mech_Mtlhd_05" localSheetId="10">#REF!</definedName>
    <definedName name="Parm_Mech_Mtlhd_05">#REF!</definedName>
    <definedName name="Parm_Mech_Mtlhd_06" localSheetId="8">#REF!</definedName>
    <definedName name="Parm_Mech_Mtlhd_06" localSheetId="10">#REF!</definedName>
    <definedName name="Parm_Mech_Mtlhd_06">#REF!</definedName>
    <definedName name="Parm_Mech_Mtlhd_07" localSheetId="8">#REF!</definedName>
    <definedName name="Parm_Mech_Mtlhd_07" localSheetId="10">#REF!</definedName>
    <definedName name="Parm_Mech_Mtlhd_07">#REF!</definedName>
    <definedName name="Parm_Mech_Mtlhd_08" localSheetId="8">#REF!</definedName>
    <definedName name="Parm_Mech_Mtlhd_08" localSheetId="10">#REF!</definedName>
    <definedName name="Parm_Mech_Mtlhd_08">#REF!</definedName>
    <definedName name="Parm_Mech_Mtlhd_09" localSheetId="8">#REF!</definedName>
    <definedName name="Parm_Mech_Mtlhd_09" localSheetId="10">#REF!</definedName>
    <definedName name="Parm_Mech_Mtlhd_09">#REF!</definedName>
    <definedName name="Parm_Mech_Mtlhd_10" localSheetId="8">#REF!</definedName>
    <definedName name="Parm_Mech_Mtlhd_10" localSheetId="10">#REF!</definedName>
    <definedName name="Parm_Mech_Mtlhd_10">#REF!</definedName>
    <definedName name="Parm_Mech_Mtlhd_11" localSheetId="8">#REF!</definedName>
    <definedName name="Parm_Mech_Mtlhd_11" localSheetId="10">#REF!</definedName>
    <definedName name="Parm_Mech_Mtlhd_11">#REF!</definedName>
    <definedName name="Parm_Mech_Mtlhd_12" localSheetId="8">#REF!</definedName>
    <definedName name="Parm_Mech_Mtlhd_12" localSheetId="10">#REF!</definedName>
    <definedName name="Parm_Mech_Mtlhd_12">#REF!</definedName>
    <definedName name="Parm_Mech_Mtlhd_13" localSheetId="8">#REF!</definedName>
    <definedName name="Parm_Mech_Mtlhd_13" localSheetId="10">#REF!</definedName>
    <definedName name="Parm_Mech_Mtlhd_13">#REF!</definedName>
    <definedName name="Parm_Mech_Mtlhd_14" localSheetId="8">#REF!</definedName>
    <definedName name="Parm_Mech_Mtlhd_14" localSheetId="10">#REF!</definedName>
    <definedName name="Parm_Mech_Mtlhd_14">#REF!</definedName>
    <definedName name="Parm_Mech_Mtlhd_15" localSheetId="8">#REF!</definedName>
    <definedName name="Parm_Mech_Mtlhd_15" localSheetId="10">#REF!</definedName>
    <definedName name="Parm_Mech_Mtlhd_15">#REF!</definedName>
    <definedName name="Parm_Mech_Mtlhd_16" localSheetId="8">#REF!</definedName>
    <definedName name="Parm_Mech_Mtlhd_16" localSheetId="10">#REF!</definedName>
    <definedName name="Parm_Mech_Mtlhd_16">#REF!</definedName>
    <definedName name="Parm_Mech_Mtlhd_17" localSheetId="8">#REF!</definedName>
    <definedName name="Parm_Mech_Mtlhd_17" localSheetId="10">#REF!</definedName>
    <definedName name="Parm_Mech_Mtlhd_17">#REF!</definedName>
    <definedName name="Parm_Mech_STG_01" localSheetId="8">#REF!</definedName>
    <definedName name="Parm_Mech_STG_01" localSheetId="10">#REF!</definedName>
    <definedName name="Parm_Mech_STG_01">#REF!</definedName>
    <definedName name="Parm_Mech_STG_02" localSheetId="8">#REF!</definedName>
    <definedName name="Parm_Mech_STG_02" localSheetId="10">#REF!</definedName>
    <definedName name="Parm_Mech_STG_02">#REF!</definedName>
    <definedName name="Parm_Mech_STG_03" localSheetId="8">#REF!</definedName>
    <definedName name="Parm_Mech_STG_03" localSheetId="10">#REF!</definedName>
    <definedName name="Parm_Mech_STG_03">#REF!</definedName>
    <definedName name="Parm_Mech_STG_04" localSheetId="8">#REF!</definedName>
    <definedName name="Parm_Mech_STG_04" localSheetId="10">#REF!</definedName>
    <definedName name="Parm_Mech_STG_04">#REF!</definedName>
    <definedName name="Parm_Mech_STG_05" localSheetId="8">#REF!</definedName>
    <definedName name="Parm_Mech_STG_05" localSheetId="10">#REF!</definedName>
    <definedName name="Parm_Mech_STG_05">#REF!</definedName>
    <definedName name="Parm_Mech_STG_06" localSheetId="8">#REF!</definedName>
    <definedName name="Parm_Mech_STG_06" localSheetId="10">#REF!</definedName>
    <definedName name="Parm_Mech_STG_06">#REF!</definedName>
    <definedName name="Parm_Mech_STG_07" localSheetId="8">#REF!</definedName>
    <definedName name="Parm_Mech_STG_07" localSheetId="10">#REF!</definedName>
    <definedName name="Parm_Mech_STG_07">#REF!</definedName>
    <definedName name="Parm_Mech_STG_08" localSheetId="8">#REF!</definedName>
    <definedName name="Parm_Mech_STG_08" localSheetId="10">#REF!</definedName>
    <definedName name="Parm_Mech_STG_08">#REF!</definedName>
    <definedName name="Parm_Mech_STG_09" localSheetId="8">#REF!</definedName>
    <definedName name="Parm_Mech_STG_09" localSheetId="10">#REF!</definedName>
    <definedName name="Parm_Mech_STG_09">#REF!</definedName>
    <definedName name="Parm_Mech_STG_10" localSheetId="8">#REF!</definedName>
    <definedName name="Parm_Mech_STG_10" localSheetId="10">#REF!</definedName>
    <definedName name="Parm_Mech_STG_10">#REF!</definedName>
    <definedName name="Parm_Mech_STG_11" localSheetId="8">#REF!</definedName>
    <definedName name="Parm_Mech_STG_11" localSheetId="10">#REF!</definedName>
    <definedName name="Parm_Mech_STG_11">#REF!</definedName>
    <definedName name="Parm_Mech_STG_12" localSheetId="8">#REF!</definedName>
    <definedName name="Parm_Mech_STG_12" localSheetId="10">#REF!</definedName>
    <definedName name="Parm_Mech_STG_12">#REF!</definedName>
    <definedName name="Parm_Mech_STG_13" localSheetId="8">#REF!</definedName>
    <definedName name="Parm_Mech_STG_13" localSheetId="10">#REF!</definedName>
    <definedName name="Parm_Mech_STG_13">#REF!</definedName>
    <definedName name="Parm_Mech_STG_14" localSheetId="8">#REF!</definedName>
    <definedName name="Parm_Mech_STG_14" localSheetId="10">#REF!</definedName>
    <definedName name="Parm_Mech_STG_14">#REF!</definedName>
    <definedName name="Parm_Mech_STG_15" localSheetId="8">#REF!</definedName>
    <definedName name="Parm_Mech_STG_15" localSheetId="10">#REF!</definedName>
    <definedName name="Parm_Mech_STG_15">#REF!</definedName>
    <definedName name="Parm_Mech_STG_16" localSheetId="8">#REF!</definedName>
    <definedName name="Parm_Mech_STG_16" localSheetId="10">#REF!</definedName>
    <definedName name="Parm_Mech_STG_16">#REF!</definedName>
    <definedName name="Parm_Mech_STG_17" localSheetId="8">#REF!</definedName>
    <definedName name="Parm_Mech_STG_17" localSheetId="10">#REF!</definedName>
    <definedName name="Parm_Mech_STG_17">#REF!</definedName>
    <definedName name="Parm_Mech_STG_18" localSheetId="8">#REF!</definedName>
    <definedName name="Parm_Mech_STG_18" localSheetId="10">#REF!</definedName>
    <definedName name="Parm_Mech_STG_18">#REF!</definedName>
    <definedName name="Parm_Mech_STG_19" localSheetId="8">#REF!</definedName>
    <definedName name="Parm_Mech_STG_19" localSheetId="10">#REF!</definedName>
    <definedName name="Parm_Mech_STG_19">#REF!</definedName>
    <definedName name="Parm_Mech_STG_20" localSheetId="8">#REF!</definedName>
    <definedName name="Parm_Mech_STG_20" localSheetId="10">#REF!</definedName>
    <definedName name="Parm_Mech_STG_20">#REF!</definedName>
    <definedName name="Parm_Mech_STG_21" localSheetId="8">#REF!</definedName>
    <definedName name="Parm_Mech_STG_21" localSheetId="10">#REF!</definedName>
    <definedName name="Parm_Mech_STG_21">#REF!</definedName>
    <definedName name="Parm_Mech_Storage_01" localSheetId="8">#REF!</definedName>
    <definedName name="Parm_Mech_Storage_01" localSheetId="10">#REF!</definedName>
    <definedName name="Parm_Mech_Storage_01">#REF!</definedName>
    <definedName name="Parm_Mech_Storage_02" localSheetId="8">#REF!</definedName>
    <definedName name="Parm_Mech_Storage_02" localSheetId="10">#REF!</definedName>
    <definedName name="Parm_Mech_Storage_02">#REF!</definedName>
    <definedName name="Parm_Mech_Storage_03" localSheetId="8">#REF!</definedName>
    <definedName name="Parm_Mech_Storage_03" localSheetId="10">#REF!</definedName>
    <definedName name="Parm_Mech_Storage_03">#REF!</definedName>
    <definedName name="Parm_Mech_Storage_04" localSheetId="8">#REF!</definedName>
    <definedName name="Parm_Mech_Storage_04" localSheetId="10">#REF!</definedName>
    <definedName name="Parm_Mech_Storage_04">#REF!</definedName>
    <definedName name="Parm_Mech_Storage_05" localSheetId="8">#REF!</definedName>
    <definedName name="Parm_Mech_Storage_05" localSheetId="10">#REF!</definedName>
    <definedName name="Parm_Mech_Storage_05">#REF!</definedName>
    <definedName name="Parm_Mech_Storage_06" localSheetId="8">#REF!</definedName>
    <definedName name="Parm_Mech_Storage_06" localSheetId="10">#REF!</definedName>
    <definedName name="Parm_Mech_Storage_06">#REF!</definedName>
    <definedName name="Parm_Mech_Storage_07" localSheetId="8">#REF!</definedName>
    <definedName name="Parm_Mech_Storage_07" localSheetId="10">#REF!</definedName>
    <definedName name="Parm_Mech_Storage_07">#REF!</definedName>
    <definedName name="Parm_Mech_Storage_08" localSheetId="8">#REF!</definedName>
    <definedName name="Parm_Mech_Storage_08" localSheetId="10">#REF!</definedName>
    <definedName name="Parm_Mech_Storage_08">#REF!</definedName>
    <definedName name="Parm_Mech_Storage_09" localSheetId="8">#REF!</definedName>
    <definedName name="Parm_Mech_Storage_09" localSheetId="10">#REF!</definedName>
    <definedName name="Parm_Mech_Storage_09">#REF!</definedName>
    <definedName name="Parm_Mech_Storage_10" localSheetId="8">#REF!</definedName>
    <definedName name="Parm_Mech_Storage_10" localSheetId="10">#REF!</definedName>
    <definedName name="Parm_Mech_Storage_10">#REF!</definedName>
    <definedName name="Parm_Mech_Storage_11" localSheetId="8">#REF!</definedName>
    <definedName name="Parm_Mech_Storage_11" localSheetId="10">#REF!</definedName>
    <definedName name="Parm_Mech_Storage_11">#REF!</definedName>
    <definedName name="Parm_Plant_Design_01" localSheetId="8">#REF!</definedName>
    <definedName name="Parm_Plant_Design_01" localSheetId="10">#REF!</definedName>
    <definedName name="Parm_Plant_Design_01">#REF!</definedName>
    <definedName name="Parm_Plant_Design_02" localSheetId="8">#REF!</definedName>
    <definedName name="Parm_Plant_Design_02" localSheetId="10">#REF!</definedName>
    <definedName name="Parm_Plant_Design_02">#REF!</definedName>
    <definedName name="Parm_Plant_Design_03" localSheetId="8">#REF!</definedName>
    <definedName name="Parm_Plant_Design_03" localSheetId="10">#REF!</definedName>
    <definedName name="Parm_Plant_Design_03">#REF!</definedName>
    <definedName name="Parm_Plant_Design_04" localSheetId="8">#REF!</definedName>
    <definedName name="Parm_Plant_Design_04" localSheetId="10">#REF!</definedName>
    <definedName name="Parm_Plant_Design_04">#REF!</definedName>
    <definedName name="Parm_Plant_Design_05" localSheetId="8">#REF!</definedName>
    <definedName name="Parm_Plant_Design_05" localSheetId="10">#REF!</definedName>
    <definedName name="Parm_Plant_Design_05">#REF!</definedName>
    <definedName name="Parm_Plant_Design_06" localSheetId="8">#REF!</definedName>
    <definedName name="Parm_Plant_Design_06" localSheetId="10">#REF!</definedName>
    <definedName name="Parm_Plant_Design_06">#REF!</definedName>
    <definedName name="Parm_Plant_Design_07" localSheetId="8">#REF!</definedName>
    <definedName name="Parm_Plant_Design_07" localSheetId="10">#REF!</definedName>
    <definedName name="Parm_Plant_Design_07">#REF!</definedName>
    <definedName name="Parm_Plant_Design_08" localSheetId="8">#REF!</definedName>
    <definedName name="Parm_Plant_Design_08" localSheetId="10">#REF!</definedName>
    <definedName name="Parm_Plant_Design_08">#REF!</definedName>
    <definedName name="Parm_Plant_Design_09" localSheetId="8">#REF!</definedName>
    <definedName name="Parm_Plant_Design_09" localSheetId="10">#REF!</definedName>
    <definedName name="Parm_Plant_Design_09">#REF!</definedName>
    <definedName name="Parm_Plant_Design_10" localSheetId="8">#REF!</definedName>
    <definedName name="Parm_Plant_Design_10" localSheetId="10">#REF!</definedName>
    <definedName name="Parm_Plant_Design_10">#REF!</definedName>
    <definedName name="Parm_Plant_Design_11" localSheetId="8">#REF!</definedName>
    <definedName name="Parm_Plant_Design_11" localSheetId="10">#REF!</definedName>
    <definedName name="Parm_Plant_Design_11">#REF!</definedName>
    <definedName name="Parm_Plant_Design_12" localSheetId="8">#REF!</definedName>
    <definedName name="Parm_Plant_Design_12" localSheetId="10">#REF!</definedName>
    <definedName name="Parm_Plant_Design_12">#REF!</definedName>
    <definedName name="Parm_Plant_Design_13" localSheetId="8">#REF!</definedName>
    <definedName name="Parm_Plant_Design_13" localSheetId="10">#REF!</definedName>
    <definedName name="Parm_Plant_Design_13">#REF!</definedName>
    <definedName name="Parm_Plant_Design_14" localSheetId="8">#REF!</definedName>
    <definedName name="Parm_Plant_Design_14" localSheetId="10">#REF!</definedName>
    <definedName name="Parm_Plant_Design_14">#REF!</definedName>
    <definedName name="Parm_Plant_Design_15" localSheetId="8">#REF!</definedName>
    <definedName name="Parm_Plant_Design_15" localSheetId="10">#REF!</definedName>
    <definedName name="Parm_Plant_Design_15">#REF!</definedName>
    <definedName name="Parm_Plant_Design_16" localSheetId="8">#REF!</definedName>
    <definedName name="Parm_Plant_Design_16" localSheetId="10">#REF!</definedName>
    <definedName name="Parm_Plant_Design_16">#REF!</definedName>
    <definedName name="Parm_Plant_Design_17" localSheetId="8">#REF!</definedName>
    <definedName name="Parm_Plant_Design_17" localSheetId="10">#REF!</definedName>
    <definedName name="Parm_Plant_Design_17">#REF!</definedName>
    <definedName name="Parm_Plant_Design_18" localSheetId="8">#REF!</definedName>
    <definedName name="Parm_Plant_Design_18" localSheetId="10">#REF!</definedName>
    <definedName name="Parm_Plant_Design_18">#REF!</definedName>
    <definedName name="Parm_Plant_Design_19" localSheetId="8">#REF!</definedName>
    <definedName name="Parm_Plant_Design_19" localSheetId="10">#REF!</definedName>
    <definedName name="Parm_Plant_Design_19">#REF!</definedName>
    <definedName name="Parm_Plant_Design_20" localSheetId="8">#REF!</definedName>
    <definedName name="Parm_Plant_Design_20" localSheetId="10">#REF!</definedName>
    <definedName name="Parm_Plant_Design_20">#REF!</definedName>
    <definedName name="Parm_Plant_Design_21" localSheetId="8">#REF!</definedName>
    <definedName name="Parm_Plant_Design_21" localSheetId="10">#REF!</definedName>
    <definedName name="Parm_Plant_Design_21">#REF!</definedName>
    <definedName name="Parm_Plant_Design_22" localSheetId="8">#REF!</definedName>
    <definedName name="Parm_Plant_Design_22" localSheetId="10">#REF!</definedName>
    <definedName name="Parm_Plant_Design_22">#REF!</definedName>
    <definedName name="Parm_Plant_Design_23" localSheetId="8">#REF!</definedName>
    <definedName name="Parm_Plant_Design_23" localSheetId="10">#REF!</definedName>
    <definedName name="Parm_Plant_Design_23">#REF!</definedName>
    <definedName name="Parm_Plant_Design_24" localSheetId="8">#REF!</definedName>
    <definedName name="Parm_Plant_Design_24" localSheetId="10">#REF!</definedName>
    <definedName name="Parm_Plant_Design_24">#REF!</definedName>
    <definedName name="Parm_Plant_Design_25" localSheetId="8">#REF!</definedName>
    <definedName name="Parm_Plant_Design_25" localSheetId="10">#REF!</definedName>
    <definedName name="Parm_Plant_Design_25">#REF!</definedName>
    <definedName name="Parm_Plant_Design_26" localSheetId="8">#REF!</definedName>
    <definedName name="Parm_Plant_Design_26" localSheetId="10">#REF!</definedName>
    <definedName name="Parm_Plant_Design_26">#REF!</definedName>
    <definedName name="Parm_Plant_Design_27" localSheetId="8">#REF!</definedName>
    <definedName name="Parm_Plant_Design_27" localSheetId="10">#REF!</definedName>
    <definedName name="Parm_Plant_Design_27">#REF!</definedName>
    <definedName name="Parm_Plant_Design_28" localSheetId="8">#REF!</definedName>
    <definedName name="Parm_Plant_Design_28" localSheetId="10">#REF!</definedName>
    <definedName name="Parm_Plant_Design_28">#REF!</definedName>
    <definedName name="Parm_Plant_Design_29" localSheetId="8">#REF!</definedName>
    <definedName name="Parm_Plant_Design_29" localSheetId="10">#REF!</definedName>
    <definedName name="Parm_Plant_Design_29">#REF!</definedName>
    <definedName name="parq1">[57]Flooring!$H$98</definedName>
    <definedName name="part">'[246]RA-markate'!$A$389:$B$1034</definedName>
    <definedName name="Part_200">'[57]ACAD Finishes'!$D$154</definedName>
    <definedName name="part_no" localSheetId="5">#REF!</definedName>
    <definedName name="part_no">#REF!</definedName>
    <definedName name="part1" localSheetId="8">#REF!</definedName>
    <definedName name="part1" localSheetId="5">#REF!</definedName>
    <definedName name="part1" localSheetId="10">#REF!</definedName>
    <definedName name="part1">#REF!</definedName>
    <definedName name="part10" localSheetId="8">#REF!</definedName>
    <definedName name="part10" localSheetId="10">#REF!</definedName>
    <definedName name="part10">#REF!</definedName>
    <definedName name="part2" localSheetId="8">[247]Sheet1!#REF!</definedName>
    <definedName name="part2" localSheetId="10">[247]Sheet1!#REF!</definedName>
    <definedName name="part2">[247]Sheet1!#REF!</definedName>
    <definedName name="part5" localSheetId="8">#REF!</definedName>
    <definedName name="part5" localSheetId="5">#REF!</definedName>
    <definedName name="part5" localSheetId="10">#REF!</definedName>
    <definedName name="part5">#REF!</definedName>
    <definedName name="part7" localSheetId="8">#REF!</definedName>
    <definedName name="part7" localSheetId="10">#REF!</definedName>
    <definedName name="part7">#REF!</definedName>
    <definedName name="part8" localSheetId="8">#REF!</definedName>
    <definedName name="part8" localSheetId="10">#REF!</definedName>
    <definedName name="part8">#REF!</definedName>
    <definedName name="part9" localSheetId="8">#REF!</definedName>
    <definedName name="part9" localSheetId="10">#REF!</definedName>
    <definedName name="part9">#REF!</definedName>
    <definedName name="PARTAHARDLANDSCAPEWORKS3" localSheetId="8">#REF!</definedName>
    <definedName name="PARTAHARDLANDSCAPEWORKS3" localSheetId="10">#REF!</definedName>
    <definedName name="PARTAHARDLANDSCAPEWORKS3">#REF!</definedName>
    <definedName name="Participation_date">'[87]Financing Assumptions'!$B$45</definedName>
    <definedName name="participation_rents" localSheetId="8">#REF!</definedName>
    <definedName name="participation_rents" localSheetId="5">#REF!</definedName>
    <definedName name="participation_rents" localSheetId="10">#REF!</definedName>
    <definedName name="participation_rents">#REF!</definedName>
    <definedName name="PARTNO" localSheetId="5">#REF!</definedName>
    <definedName name="PARTNO">#REF!</definedName>
    <definedName name="patchdoor" localSheetId="5">[57]Measurements!#REF!</definedName>
    <definedName name="patchdoor">[57]Measurements!#REF!</definedName>
    <definedName name="paul">50000</definedName>
    <definedName name="PavementMarking" localSheetId="8">#REF!</definedName>
    <definedName name="PavementMarking" localSheetId="5">#REF!</definedName>
    <definedName name="PavementMarking" localSheetId="10">#REF!</definedName>
    <definedName name="PavementMarking">#REF!</definedName>
    <definedName name="PAY" localSheetId="8">#REF!</definedName>
    <definedName name="PAY" localSheetId="10">#REF!</definedName>
    <definedName name="PAY">#REF!</definedName>
    <definedName name="Pay_Date">#REF!</definedName>
    <definedName name="Pay_Num">#REF!</definedName>
    <definedName name="PAYCRIT" localSheetId="8">#REF!</definedName>
    <definedName name="PAYCRIT" localSheetId="10">#REF!</definedName>
    <definedName name="PAYCRIT">#REF!</definedName>
    <definedName name="PAYITEM" localSheetId="8">#REF!</definedName>
    <definedName name="PAYITEM" localSheetId="10">#REF!</definedName>
    <definedName name="PAYITEM">#REF!</definedName>
    <definedName name="paym" localSheetId="8">#REF!</definedName>
    <definedName name="paym" localSheetId="10">#REF!</definedName>
    <definedName name="paym">#REF!</definedName>
    <definedName name="Payment_Date" localSheetId="3">DATE(YEAR(Loan_Start),MONTH(Loan_Start)+'Irrigation System '!Payment_Number,DAY(Loan_Start))</definedName>
    <definedName name="Payment_Date" localSheetId="5">DATE(YEAR('Irrigation System Breakdown'!Loan_Start),MONTH('Irrigation System Breakdown'!Loan_Start)+'Irrigation System Breakdown'!Payment_Number,DAY('Irrigation System Breakdown'!Loan_Start))</definedName>
    <definedName name="Payment_Date">DATE(YEAR(Loan_Start),MONTH(Loan_Start)+Payment_Number,DAY(Loan_Start))</definedName>
    <definedName name="Payment_no" localSheetId="5">'[72]Sum workdone-B'!#REF!</definedName>
    <definedName name="Payment_no">'[72]Sum workdone-B'!#REF!</definedName>
    <definedName name="Payment_Number" localSheetId="3">ROW()-Header_Row</definedName>
    <definedName name="Payment_Number" localSheetId="5">ROW()-Header_Row</definedName>
    <definedName name="Payment_Number">ROW()-Header_Row</definedName>
    <definedName name="PAYMENT_SCHEDUL">'[55]Raw Data'!$X$185</definedName>
    <definedName name="PaymentType">'[246]Drop Down List'!$B$3:$B$8</definedName>
    <definedName name="Paymenttype2">'[246]Drop Down List'!$B$14:$B$17</definedName>
    <definedName name="payno">'[23]Data Sheet'!$B$28</definedName>
    <definedName name="PAYROLL" localSheetId="8">#REF!</definedName>
    <definedName name="PAYROLL" localSheetId="5">#REF!</definedName>
    <definedName name="PAYROLL" localSheetId="10">#REF!</definedName>
    <definedName name="PAYROLL">#REF!</definedName>
    <definedName name="PAYS" localSheetId="5">#REF!</definedName>
    <definedName name="PAYS">#REF!</definedName>
    <definedName name="pb">#REF!</definedName>
    <definedName name="pb___0">#REF!</definedName>
    <definedName name="pb___11">#REF!</definedName>
    <definedName name="pb___12">#REF!</definedName>
    <definedName name="Pbx" localSheetId="5">[80]Design!#REF!</definedName>
    <definedName name="Pbx">[80]Design!#REF!</definedName>
    <definedName name="Pby" localSheetId="5">[80]Design!#REF!</definedName>
    <definedName name="Pby">[80]Design!#REF!</definedName>
    <definedName name="Pc" localSheetId="8">#REF!</definedName>
    <definedName name="pc" localSheetId="5">#REF!</definedName>
    <definedName name="Pc" localSheetId="10">#REF!</definedName>
    <definedName name="pc">#REF!</definedName>
    <definedName name="PC_9SUMR12" localSheetId="5">#REF!</definedName>
    <definedName name="PC_9SUMR12">#REF!</definedName>
    <definedName name="PC_9SUMR16">#REF!</definedName>
    <definedName name="PC_9SUMR20">#REF!</definedName>
    <definedName name="PC_9SUMR25">#REF!</definedName>
    <definedName name="PC_9SUMR32">#REF!</definedName>
    <definedName name="PC_9SUMR40">#REF!</definedName>
    <definedName name="PC_9SUMR6">#REF!</definedName>
    <definedName name="PC_9SUMR8">#REF!</definedName>
    <definedName name="PC_9SUMT10">#REF!</definedName>
    <definedName name="PC_9SUMT12">#REF!</definedName>
    <definedName name="PC_9SUMT16">#REF!</definedName>
    <definedName name="PC_9SUMT20">#REF!</definedName>
    <definedName name="PC_9SUMT25">#REF!</definedName>
    <definedName name="PC_9SUMT32">#REF!</definedName>
    <definedName name="PC_9SUMT40">#REF!</definedName>
    <definedName name="PC_9SUMT6">#REF!</definedName>
    <definedName name="PC_9SUMTT">#REF!</definedName>
    <definedName name="PC_Hrs1" localSheetId="8">#REF!</definedName>
    <definedName name="PC_Hrs1" localSheetId="10">#REF!</definedName>
    <definedName name="PC_Hrs1">#REF!</definedName>
    <definedName name="PC_HRS2" localSheetId="8">#REF!</definedName>
    <definedName name="PC_HRS2" localSheetId="10">#REF!</definedName>
    <definedName name="PC_HRS2">#REF!</definedName>
    <definedName name="PC_rate" localSheetId="8">#REF!</definedName>
    <definedName name="PC_rate" localSheetId="10">#REF!</definedName>
    <definedName name="PC_rate">#REF!</definedName>
    <definedName name="PCC" localSheetId="5">'[246]RCC,Ret. Wall'!#REF!</definedName>
    <definedName name="PCC">'[246]RCC,Ret. Wall'!#REF!</definedName>
    <definedName name="pccut" localSheetId="8">#REF!</definedName>
    <definedName name="pccut" localSheetId="5">#REF!</definedName>
    <definedName name="pccut" localSheetId="10">#REF!</definedName>
    <definedName name="pccut">#REF!</definedName>
    <definedName name="PCforecastfinal" localSheetId="8">#REF!</definedName>
    <definedName name="PCforecastfinal" localSheetId="10">#REF!</definedName>
    <definedName name="PCforecastfinal">#REF!</definedName>
    <definedName name="PCT" localSheetId="8">[73]BaseWeight!#REF!</definedName>
    <definedName name="PCT" localSheetId="5">#REF!</definedName>
    <definedName name="PCT" localSheetId="10">[73]BaseWeight!#REF!</definedName>
    <definedName name="PCT">#REF!</definedName>
    <definedName name="PD">'[23]Data Sheet'!$B$27</definedName>
    <definedName name="pdvol" localSheetId="8">#REF!</definedName>
    <definedName name="pdvol" localSheetId="5">#REF!</definedName>
    <definedName name="pdvol" localSheetId="10">#REF!</definedName>
    <definedName name="pdvol">#REF!</definedName>
    <definedName name="PEDESTAL" localSheetId="5">#REF!</definedName>
    <definedName name="PEDESTAL">#REF!</definedName>
    <definedName name="PEJM" localSheetId="8">#REF!</definedName>
    <definedName name="PEJM" localSheetId="10">#REF!</definedName>
    <definedName name="PEJM">#REF!</definedName>
    <definedName name="penlam1" localSheetId="5">[57]Measurements!#REF!</definedName>
    <definedName name="penlam1">[57]Measurements!#REF!</definedName>
    <definedName name="penven1" localSheetId="5">[57]Measurements!#REF!</definedName>
    <definedName name="penven1">[57]Measurements!#REF!</definedName>
    <definedName name="perbox" localSheetId="8">#REF!</definedName>
    <definedName name="perbox" localSheetId="5">#REF!</definedName>
    <definedName name="perbox" localSheetId="10">#REF!</definedName>
    <definedName name="perbox">#REF!</definedName>
    <definedName name="Percent_Text" localSheetId="5">#REF!</definedName>
    <definedName name="Percent_Text">#REF!</definedName>
    <definedName name="Percent_Value">#REF!</definedName>
    <definedName name="periimported" localSheetId="8">#REF!</definedName>
    <definedName name="periimported" localSheetId="10">#REF!</definedName>
    <definedName name="periimported">#REF!</definedName>
    <definedName name="Perimeter" localSheetId="8">#REF!</definedName>
    <definedName name="Perimeter" localSheetId="10">#REF!</definedName>
    <definedName name="Perimeter">#REF!</definedName>
    <definedName name="Period" localSheetId="8">#REF!</definedName>
    <definedName name="Period" localSheetId="10">#REF!</definedName>
    <definedName name="period">#REF!</definedName>
    <definedName name="Period_Const">'[138]Project Brief'!$E$38</definedName>
    <definedName name="Period_Excav" localSheetId="5">#REF!</definedName>
    <definedName name="Period_Excav">#REF!</definedName>
    <definedName name="period_names" localSheetId="8">#REF!</definedName>
    <definedName name="period_names" localSheetId="5">#REF!</definedName>
    <definedName name="period_names" localSheetId="10">#REF!</definedName>
    <definedName name="period_names">#REF!</definedName>
    <definedName name="Period_Struc">#REF!</definedName>
    <definedName name="Pest" localSheetId="8">#REF!</definedName>
    <definedName name="Pest" localSheetId="10">#REF!</definedName>
    <definedName name="Pest">#REF!</definedName>
    <definedName name="PF" localSheetId="8">#REF!</definedName>
    <definedName name="PF" localSheetId="10">#REF!</definedName>
    <definedName name="PF">#REF!</definedName>
    <definedName name="pf_earth">#REF!</definedName>
    <definedName name="pf_swgr">#REF!</definedName>
    <definedName name="pfcg">#REF!</definedName>
    <definedName name="pfci">#REF!</definedName>
    <definedName name="pfct">#REF!</definedName>
    <definedName name="pfh" localSheetId="5">'[57]Site Details'!#REF!</definedName>
    <definedName name="pfh">'[57]Site Details'!#REF!</definedName>
    <definedName name="PFSR" localSheetId="8">#REF!</definedName>
    <definedName name="PFSR" localSheetId="5">#REF!</definedName>
    <definedName name="PFSR" localSheetId="10">#REF!</definedName>
    <definedName name="PFSR">#REF!</definedName>
    <definedName name="pftray" localSheetId="5">#REF!</definedName>
    <definedName name="pftray">#REF!</definedName>
    <definedName name="pg">#REF!</definedName>
    <definedName name="PG___0">#REF!</definedName>
    <definedName name="PG___0___0">"$#REF!.$#REF!$#REF!:$#REF!$#REF!"</definedName>
    <definedName name="PG___0___3">"$#REF!.$#REF!$#REF!:$#REF!$#REF!"</definedName>
    <definedName name="PG___0___4">"$#REF!.$#REF!$#REF!:$#REF!$#REF!"</definedName>
    <definedName name="PG___2" localSheetId="5">#REF!</definedName>
    <definedName name="PG___2">#REF!</definedName>
    <definedName name="PG___2___0">"$#REF!.$#REF!$#REF!:$#REF!$#REF!"</definedName>
    <definedName name="PG___2___3">"$#REF!.$#REF!$#REF!:$#REF!$#REF!"</definedName>
    <definedName name="PG___3" localSheetId="5">#REF!</definedName>
    <definedName name="PG___3">#REF!</definedName>
    <definedName name="PG___3___0">"$#REF!.$#REF!$#REF!:$#REF!$#REF!"</definedName>
    <definedName name="PG___3___3">"$#REF!.$#REF!$#REF!:$#REF!$#REF!"</definedName>
    <definedName name="PG___3___4">"$#REF!.$#REF!$#REF!:$#REF!$#REF!"</definedName>
    <definedName name="PG___4" localSheetId="5">#REF!</definedName>
    <definedName name="PG___4">#REF!</definedName>
    <definedName name="PG___4___0">"$#REF!.$#REF!$#REF!:$#REF!$#REF!"</definedName>
    <definedName name="PG___4___3">"$#REF!.$#REF!$#REF!:$#REF!$#REF!"</definedName>
    <definedName name="PG___7">"$#REF!.$#REF!$#REF!:$#REF!$#REF!"</definedName>
    <definedName name="PGLabt" localSheetId="8">#REF!</definedName>
    <definedName name="PGLabt" localSheetId="5">#REF!</definedName>
    <definedName name="PGLabt" localSheetId="10">#REF!</definedName>
    <definedName name="PGLabt">#REF!</definedName>
    <definedName name="pgone" localSheetId="8">#REF!</definedName>
    <definedName name="pgone" localSheetId="10">#REF!</definedName>
    <definedName name="pgone">#REF!</definedName>
    <definedName name="pgtwo" localSheetId="8">#REF!</definedName>
    <definedName name="pgtwo" localSheetId="10">#REF!</definedName>
    <definedName name="pgtwo">#REF!</definedName>
    <definedName name="pH">#REF!</definedName>
    <definedName name="pH___0">#REF!</definedName>
    <definedName name="pH___13">#REF!</definedName>
    <definedName name="Phase1and2_Area_of_Site" localSheetId="8">#REF!</definedName>
    <definedName name="Phase1and2_Area_of_Site" localSheetId="10">#REF!</definedName>
    <definedName name="Phase1and2_Area_of_Site">#REF!</definedName>
    <definedName name="Phase1and2_Creek_Area" localSheetId="8">#REF!</definedName>
    <definedName name="Phase1and2_Creek_Area" localSheetId="10">#REF!</definedName>
    <definedName name="Phase1and2_Creek_Area">#REF!</definedName>
    <definedName name="Phase1and2_Key_Wall_Length" localSheetId="8">#REF!</definedName>
    <definedName name="Phase1and2_Key_Wall_Length" localSheetId="10">#REF!</definedName>
    <definedName name="Phase1and2_Key_Wall_Length">#REF!</definedName>
    <definedName name="Phase1and2_Nof_BlocksperRow" localSheetId="8">#REF!</definedName>
    <definedName name="Phase1and2_Nof_BlocksperRow" localSheetId="10">#REF!</definedName>
    <definedName name="Phase1and2_Nof_BlocksperRow">#REF!</definedName>
    <definedName name="Phase3_Area_of_Site" localSheetId="8">#REF!</definedName>
    <definedName name="Phase3_Area_of_Site" localSheetId="10">#REF!</definedName>
    <definedName name="Phase3_Area_of_Site">#REF!</definedName>
    <definedName name="Phase3_Creek_Area" localSheetId="8">#REF!</definedName>
    <definedName name="Phase3_Creek_Area" localSheetId="10">#REF!</definedName>
    <definedName name="Phase3_Creek_Area">#REF!</definedName>
    <definedName name="Phase3_Key_Wall_Length" localSheetId="8">#REF!</definedName>
    <definedName name="Phase3_Key_Wall_Length" localSheetId="10">#REF!</definedName>
    <definedName name="Phase3_Key_Wall_Length">#REF!</definedName>
    <definedName name="Phase3_Nof_BlocksperRow" localSheetId="8">#REF!</definedName>
    <definedName name="Phase3_Nof_BlocksperRow" localSheetId="10">#REF!</definedName>
    <definedName name="Phase3_Nof_BlocksperRow">#REF!</definedName>
    <definedName name="PhaseCode">#REF!</definedName>
    <definedName name="phncon">#REF!</definedName>
    <definedName name="Phone" localSheetId="8">#REF!</definedName>
    <definedName name="Phone" localSheetId="10">#REF!</definedName>
    <definedName name="Phone">#REF!</definedName>
    <definedName name="pi" localSheetId="8">#REF!</definedName>
    <definedName name="pi" localSheetId="10">#REF!</definedName>
    <definedName name="pi">#REF!</definedName>
    <definedName name="Picture4">#REF!</definedName>
    <definedName name="pier2" localSheetId="8">#REF!</definedName>
    <definedName name="pier2" localSheetId="10">#REF!</definedName>
    <definedName name="pier2">#REF!</definedName>
    <definedName name="pierpiles" localSheetId="8">#REF!</definedName>
    <definedName name="pierpiles" localSheetId="10">#REF!</definedName>
    <definedName name="pierpiles">#REF!</definedName>
    <definedName name="piervol1" localSheetId="8">#REF!</definedName>
    <definedName name="piervol1" localSheetId="10">#REF!</definedName>
    <definedName name="piervol1">#REF!</definedName>
    <definedName name="piervol2" localSheetId="8">#REF!</definedName>
    <definedName name="piervol2" localSheetId="10">#REF!</definedName>
    <definedName name="piervol2">#REF!</definedName>
    <definedName name="Pile_cut">#REF!</definedName>
    <definedName name="piledia1" localSheetId="8">#REF!</definedName>
    <definedName name="piledia1" localSheetId="10">#REF!</definedName>
    <definedName name="piledia1">#REF!</definedName>
    <definedName name="piledia2" localSheetId="8">#REF!</definedName>
    <definedName name="piledia2" localSheetId="10">#REF!</definedName>
    <definedName name="piledia2">#REF!</definedName>
    <definedName name="piledia3" localSheetId="8">#REF!</definedName>
    <definedName name="piledia3" localSheetId="10">#REF!</definedName>
    <definedName name="piledia3">#REF!</definedName>
    <definedName name="pileinraftCount">#REF!</definedName>
    <definedName name="Piles">#REF!</definedName>
    <definedName name="Piletipele" localSheetId="8">#REF!</definedName>
    <definedName name="Piletipele" localSheetId="10">#REF!</definedName>
    <definedName name="Piletipele">#REF!</definedName>
    <definedName name="pillers">[248]concrete!$L$194</definedName>
    <definedName name="PIPE" localSheetId="8">#REF!</definedName>
    <definedName name="PIPE" localSheetId="5">#REF!</definedName>
    <definedName name="PIPE" localSheetId="10">#REF!</definedName>
    <definedName name="PIPE">#REF!</definedName>
    <definedName name="PIPE_CLASS" localSheetId="8">#REF!</definedName>
    <definedName name="PIPE_CLASS" localSheetId="10">#REF!</definedName>
    <definedName name="PIPE_CLASS">#REF!</definedName>
    <definedName name="PIPE_RACK_TRAY" localSheetId="8">#REF!</definedName>
    <definedName name="PIPE_RACK_TRAY" localSheetId="10">#REF!</definedName>
    <definedName name="PIPE_RACK_TRAY">#REF!</definedName>
    <definedName name="pipe_sch" localSheetId="8">#REF!</definedName>
    <definedName name="pipe_sch" localSheetId="10">#REF!</definedName>
    <definedName name="pipe_sch">#REF!</definedName>
    <definedName name="PIPE50_CITY" localSheetId="8">#REF!</definedName>
    <definedName name="PIPE50_CITY" localSheetId="10">#REF!</definedName>
    <definedName name="PIPE50_CITY">#REF!</definedName>
    <definedName name="PIPE50_ESC" localSheetId="8">#REF!</definedName>
    <definedName name="PIPE50_ESC" localSheetId="10">#REF!</definedName>
    <definedName name="PIPE50_ESC">#REF!</definedName>
    <definedName name="PIPE50_OLD_CITY" localSheetId="8">#REF!</definedName>
    <definedName name="PIPE50_OLD_CITY" localSheetId="10">#REF!</definedName>
    <definedName name="PIPE50_OLD_CITY">#REF!</definedName>
    <definedName name="PIPE50_OLD_ESC" localSheetId="8">#REF!</definedName>
    <definedName name="PIPE50_OLD_ESC" localSheetId="10">#REF!</definedName>
    <definedName name="PIPE50_OLD_ESC">#REF!</definedName>
    <definedName name="PIPE50_OLD_PROD" localSheetId="8">#REF!</definedName>
    <definedName name="PIPE50_OLD_PROD" localSheetId="10">#REF!</definedName>
    <definedName name="PIPE50_OLD_PROD">#REF!</definedName>
    <definedName name="PIPE50_OLD_WAGE" localSheetId="8">#REF!</definedName>
    <definedName name="PIPE50_OLD_WAGE" localSheetId="10">#REF!</definedName>
    <definedName name="PIPE50_OLD_WAGE">#REF!</definedName>
    <definedName name="PIPE50_PROD" localSheetId="8">#REF!</definedName>
    <definedName name="PIPE50_PROD" localSheetId="10">#REF!</definedName>
    <definedName name="PIPE50_PROD">#REF!</definedName>
    <definedName name="PIPE50_WAGE" localSheetId="8">#REF!</definedName>
    <definedName name="PIPE50_WAGE" localSheetId="10">#REF!</definedName>
    <definedName name="PIPE50_WAGE">#REF!</definedName>
    <definedName name="PipeCulverts" localSheetId="8">#REF!</definedName>
    <definedName name="PipeCulverts" localSheetId="10">#REF!</definedName>
    <definedName name="PipeCulverts">#REF!</definedName>
    <definedName name="PipeInfo" localSheetId="8">#REF!</definedName>
    <definedName name="PipeInfo" localSheetId="10">#REF!</definedName>
    <definedName name="PipeInfo">#REF!</definedName>
    <definedName name="PIPES">[248]pipes!$D$17:$H$36</definedName>
    <definedName name="PIPING">[68]Piping!$A$4:$N$159</definedName>
    <definedName name="Pit_2000_Concrete" localSheetId="5">#REF!</definedName>
    <definedName name="Pit_2000_Concrete">#REF!</definedName>
    <definedName name="Pit_2500_Concrete" localSheetId="5">#REF!</definedName>
    <definedName name="Pit_2500_Concrete">#REF!</definedName>
    <definedName name="Pit_Ddt_H_Screed" localSheetId="5">#REF!</definedName>
    <definedName name="Pit_Ddt_H_Screed">#REF!</definedName>
    <definedName name="Pit_FW">#REF!</definedName>
    <definedName name="Pit_Sloping_Screed">#REF!</definedName>
    <definedName name="Pit_T25_RF">#REF!</definedName>
    <definedName name="Pit_T32_Concrete">#REF!</definedName>
    <definedName name="PIVOT">#REF!</definedName>
    <definedName name="PivotData">#REF!</definedName>
    <definedName name="PivotL">#REF!</definedName>
    <definedName name="PivotM">#REF!</definedName>
    <definedName name="PK">'[249]conc-foot-gradeslab'!#REF!</definedName>
    <definedName name="Pkg_col" localSheetId="5">#REF!</definedName>
    <definedName name="Pkg_col">#REF!</definedName>
    <definedName name="pkgnr" localSheetId="5">#REF!</definedName>
    <definedName name="pkgnr">#REF!</definedName>
    <definedName name="pkjdescr" localSheetId="5">#REF!</definedName>
    <definedName name="pkjdescr">#REF!</definedName>
    <definedName name="PKK" localSheetId="5">'[249]conc-foot-gradeslab'!#REF!</definedName>
    <definedName name="PKK">'[249]conc-foot-gradeslab'!#REF!</definedName>
    <definedName name="pkml" localSheetId="8" hidden="1">{#N/A,#N/A,TRUE,"Cover";#N/A,#N/A,TRUE,"Conts";#N/A,#N/A,TRUE,"VOS";#N/A,#N/A,TRUE,"Warrington";#N/A,#N/A,TRUE,"Widnes"}</definedName>
    <definedName name="pkml" localSheetId="3" hidden="1">{#N/A,#N/A,TRUE,"Cover";#N/A,#N/A,TRUE,"Conts";#N/A,#N/A,TRUE,"VOS";#N/A,#N/A,TRUE,"Warrington";#N/A,#N/A,TRUE,"Widnes"}</definedName>
    <definedName name="pkml" localSheetId="5" hidden="1">{#N/A,#N/A,TRUE,"Cover";#N/A,#N/A,TRUE,"Conts";#N/A,#N/A,TRUE,"VOS";#N/A,#N/A,TRUE,"Warrington";#N/A,#N/A,TRUE,"Widnes"}</definedName>
    <definedName name="pkml" localSheetId="10" hidden="1">{#N/A,#N/A,TRUE,"Cover";#N/A,#N/A,TRUE,"Conts";#N/A,#N/A,TRUE,"VOS";#N/A,#N/A,TRUE,"Warrington";#N/A,#N/A,TRUE,"Widnes"}</definedName>
    <definedName name="pkml" hidden="1">{#N/A,#N/A,TRUE,"Cover";#N/A,#N/A,TRUE,"Conts";#N/A,#N/A,TRUE,"VOS";#N/A,#N/A,TRUE,"Warrington";#N/A,#N/A,TRUE,"Widnes"}</definedName>
    <definedName name="PKZ">[250]Definitions!$B$3</definedName>
    <definedName name="pl" localSheetId="5">#REF!</definedName>
    <definedName name="pl">#REF!</definedName>
    <definedName name="pl4a" localSheetId="5">#REF!</definedName>
    <definedName name="pl4a">#REF!</definedName>
    <definedName name="plan" localSheetId="5">#REF!</definedName>
    <definedName name="plan">#REF!</definedName>
    <definedName name="Plan_sum">'[74]#1-1b'!$C$37:$AG$43</definedName>
    <definedName name="Planalaque">'[57]ACAD Finishes'!$D$34</definedName>
    <definedName name="PLANT" localSheetId="8">#REF!</definedName>
    <definedName name="Plant" localSheetId="5">#REF!</definedName>
    <definedName name="PLANT" localSheetId="10">#REF!</definedName>
    <definedName name="Plant">#REF!</definedName>
    <definedName name="PlantName" localSheetId="8">#REF!</definedName>
    <definedName name="PlantName" localSheetId="10">#REF!</definedName>
    <definedName name="PlantName">#REF!</definedName>
    <definedName name="PlantPPH" localSheetId="8">#REF!</definedName>
    <definedName name="PlantPPH" localSheetId="10">#REF!</definedName>
    <definedName name="PlantPPH">#REF!</definedName>
    <definedName name="plants">#REF!</definedName>
    <definedName name="PlantType" localSheetId="8">#REF!</definedName>
    <definedName name="PlantType" localSheetId="10">#REF!</definedName>
    <definedName name="PlantType">#REF!</definedName>
    <definedName name="Plaster" localSheetId="8">'[167]DGchitiet '!#REF!</definedName>
    <definedName name="PLASTER" localSheetId="5">#REF!</definedName>
    <definedName name="Plaster" localSheetId="10">'[167]DGchitiet '!#REF!</definedName>
    <definedName name="PLASTER">#REF!</definedName>
    <definedName name="PLAT" localSheetId="8" hidden="1">{#N/A,#N/A,TRUE,"Cover";#N/A,#N/A,TRUE,"Conts";#N/A,#N/A,TRUE,"VOS";#N/A,#N/A,TRUE,"Warrington";#N/A,#N/A,TRUE,"Widnes"}</definedName>
    <definedName name="Plat" localSheetId="5">#REF!</definedName>
    <definedName name="PLAT" localSheetId="10" hidden="1">{#N/A,#N/A,TRUE,"Cover";#N/A,#N/A,TRUE,"Conts";#N/A,#N/A,TRUE,"VOS";#N/A,#N/A,TRUE,"Warrington";#N/A,#N/A,TRUE,"Widnes"}</definedName>
    <definedName name="Plat">#REF!</definedName>
    <definedName name="PLAT_1" localSheetId="3" hidden="1">{#N/A,#N/A,TRUE,"Cover";#N/A,#N/A,TRUE,"Conts";#N/A,#N/A,TRUE,"VOS";#N/A,#N/A,TRUE,"Warrington";#N/A,#N/A,TRUE,"Widnes"}</definedName>
    <definedName name="PLAT_1" localSheetId="5" hidden="1">{#N/A,#N/A,TRUE,"Cover";#N/A,#N/A,TRUE,"Conts";#N/A,#N/A,TRUE,"VOS";#N/A,#N/A,TRUE,"Warrington";#N/A,#N/A,TRUE,"Widnes"}</definedName>
    <definedName name="PLAT_1" hidden="1">{#N/A,#N/A,TRUE,"Cover";#N/A,#N/A,TRUE,"Conts";#N/A,#N/A,TRUE,"VOS";#N/A,#N/A,TRUE,"Warrington";#N/A,#N/A,TRUE,"Widnes"}</definedName>
    <definedName name="PLAT_2" localSheetId="3" hidden="1">{#N/A,#N/A,TRUE,"Cover";#N/A,#N/A,TRUE,"Conts";#N/A,#N/A,TRUE,"VOS";#N/A,#N/A,TRUE,"Warrington";#N/A,#N/A,TRUE,"Widnes"}</definedName>
    <definedName name="PLAT_2" localSheetId="5" hidden="1">{#N/A,#N/A,TRUE,"Cover";#N/A,#N/A,TRUE,"Conts";#N/A,#N/A,TRUE,"VOS";#N/A,#N/A,TRUE,"Warrington";#N/A,#N/A,TRUE,"Widnes"}</definedName>
    <definedName name="PLAT_2" hidden="1">{#N/A,#N/A,TRUE,"Cover";#N/A,#N/A,TRUE,"Conts";#N/A,#N/A,TRUE,"VOS";#N/A,#N/A,TRUE,"Warrington";#N/A,#N/A,TRUE,"Widnes"}</definedName>
    <definedName name="PLAT_3" localSheetId="3" hidden="1">{#N/A,#N/A,TRUE,"Cover";#N/A,#N/A,TRUE,"Conts";#N/A,#N/A,TRUE,"VOS";#N/A,#N/A,TRUE,"Warrington";#N/A,#N/A,TRUE,"Widnes"}</definedName>
    <definedName name="PLAT_3" localSheetId="5" hidden="1">{#N/A,#N/A,TRUE,"Cover";#N/A,#N/A,TRUE,"Conts";#N/A,#N/A,TRUE,"VOS";#N/A,#N/A,TRUE,"Warrington";#N/A,#N/A,TRUE,"Widnes"}</definedName>
    <definedName name="PLAT_3" hidden="1">{#N/A,#N/A,TRUE,"Cover";#N/A,#N/A,TRUE,"Conts";#N/A,#N/A,TRUE,"VOS";#N/A,#N/A,TRUE,"Warrington";#N/A,#N/A,TRUE,"Widnes"}</definedName>
    <definedName name="PLAT_4" localSheetId="3" hidden="1">{#N/A,#N/A,TRUE,"Cover";#N/A,#N/A,TRUE,"Conts";#N/A,#N/A,TRUE,"VOS";#N/A,#N/A,TRUE,"Warrington";#N/A,#N/A,TRUE,"Widnes"}</definedName>
    <definedName name="PLAT_4" localSheetId="5" hidden="1">{#N/A,#N/A,TRUE,"Cover";#N/A,#N/A,TRUE,"Conts";#N/A,#N/A,TRUE,"VOS";#N/A,#N/A,TRUE,"Warrington";#N/A,#N/A,TRUE,"Widnes"}</definedName>
    <definedName name="PLAT_4" hidden="1">{#N/A,#N/A,TRUE,"Cover";#N/A,#N/A,TRUE,"Conts";#N/A,#N/A,TRUE,"VOS";#N/A,#N/A,TRUE,"Warrington";#N/A,#N/A,TRUE,"Widnes"}</definedName>
    <definedName name="PLAT_5" localSheetId="3" hidden="1">{#N/A,#N/A,TRUE,"Cover";#N/A,#N/A,TRUE,"Conts";#N/A,#N/A,TRUE,"VOS";#N/A,#N/A,TRUE,"Warrington";#N/A,#N/A,TRUE,"Widnes"}</definedName>
    <definedName name="PLAT_5" localSheetId="5" hidden="1">{#N/A,#N/A,TRUE,"Cover";#N/A,#N/A,TRUE,"Conts";#N/A,#N/A,TRUE,"VOS";#N/A,#N/A,TRUE,"Warrington";#N/A,#N/A,TRUE,"Widnes"}</definedName>
    <definedName name="PLAT_5" hidden="1">{#N/A,#N/A,TRUE,"Cover";#N/A,#N/A,TRUE,"Conts";#N/A,#N/A,TRUE,"VOS";#N/A,#N/A,TRUE,"Warrington";#N/A,#N/A,TRUE,"Widnes"}</definedName>
    <definedName name="PLATFORM" localSheetId="8" hidden="1">{#N/A,#N/A,TRUE,"Cover";#N/A,#N/A,TRUE,"Conts";#N/A,#N/A,TRUE,"VOS";#N/A,#N/A,TRUE,"Warrington";#N/A,#N/A,TRUE,"Widnes"}</definedName>
    <definedName name="PLATFORM" localSheetId="3" hidden="1">{#N/A,#N/A,TRUE,"Cover";#N/A,#N/A,TRUE,"Conts";#N/A,#N/A,TRUE,"VOS";#N/A,#N/A,TRUE,"Warrington";#N/A,#N/A,TRUE,"Widnes"}</definedName>
    <definedName name="PLATFORM" localSheetId="5" hidden="1">{#N/A,#N/A,TRUE,"Cover";#N/A,#N/A,TRUE,"Conts";#N/A,#N/A,TRUE,"VOS";#N/A,#N/A,TRUE,"Warrington";#N/A,#N/A,TRUE,"Widnes"}</definedName>
    <definedName name="PLATFORM" localSheetId="10" hidden="1">{#N/A,#N/A,TRUE,"Cover";#N/A,#N/A,TRUE,"Conts";#N/A,#N/A,TRUE,"VOS";#N/A,#N/A,TRUE,"Warrington";#N/A,#N/A,TRUE,"Widnes"}</definedName>
    <definedName name="PLATFORM" hidden="1">{#N/A,#N/A,TRUE,"Cover";#N/A,#N/A,TRUE,"Conts";#N/A,#N/A,TRUE,"VOS";#N/A,#N/A,TRUE,"Warrington";#N/A,#N/A,TRUE,"Widnes"}</definedName>
    <definedName name="PLATFORM_1" localSheetId="3" hidden="1">{#N/A,#N/A,TRUE,"Cover";#N/A,#N/A,TRUE,"Conts";#N/A,#N/A,TRUE,"VOS";#N/A,#N/A,TRUE,"Warrington";#N/A,#N/A,TRUE,"Widnes"}</definedName>
    <definedName name="PLATFORM_1" localSheetId="5" hidden="1">{#N/A,#N/A,TRUE,"Cover";#N/A,#N/A,TRUE,"Conts";#N/A,#N/A,TRUE,"VOS";#N/A,#N/A,TRUE,"Warrington";#N/A,#N/A,TRUE,"Widnes"}</definedName>
    <definedName name="PLATFORM_1" hidden="1">{#N/A,#N/A,TRUE,"Cover";#N/A,#N/A,TRUE,"Conts";#N/A,#N/A,TRUE,"VOS";#N/A,#N/A,TRUE,"Warrington";#N/A,#N/A,TRUE,"Widnes"}</definedName>
    <definedName name="PLATFORM_2" localSheetId="3" hidden="1">{#N/A,#N/A,TRUE,"Cover";#N/A,#N/A,TRUE,"Conts";#N/A,#N/A,TRUE,"VOS";#N/A,#N/A,TRUE,"Warrington";#N/A,#N/A,TRUE,"Widnes"}</definedName>
    <definedName name="PLATFORM_2" localSheetId="5" hidden="1">{#N/A,#N/A,TRUE,"Cover";#N/A,#N/A,TRUE,"Conts";#N/A,#N/A,TRUE,"VOS";#N/A,#N/A,TRUE,"Warrington";#N/A,#N/A,TRUE,"Widnes"}</definedName>
    <definedName name="PLATFORM_2" hidden="1">{#N/A,#N/A,TRUE,"Cover";#N/A,#N/A,TRUE,"Conts";#N/A,#N/A,TRUE,"VOS";#N/A,#N/A,TRUE,"Warrington";#N/A,#N/A,TRUE,"Widnes"}</definedName>
    <definedName name="PLATFORM_3" localSheetId="3" hidden="1">{#N/A,#N/A,TRUE,"Cover";#N/A,#N/A,TRUE,"Conts";#N/A,#N/A,TRUE,"VOS";#N/A,#N/A,TRUE,"Warrington";#N/A,#N/A,TRUE,"Widnes"}</definedName>
    <definedName name="PLATFORM_3" localSheetId="5" hidden="1">{#N/A,#N/A,TRUE,"Cover";#N/A,#N/A,TRUE,"Conts";#N/A,#N/A,TRUE,"VOS";#N/A,#N/A,TRUE,"Warrington";#N/A,#N/A,TRUE,"Widnes"}</definedName>
    <definedName name="PLATFORM_3" hidden="1">{#N/A,#N/A,TRUE,"Cover";#N/A,#N/A,TRUE,"Conts";#N/A,#N/A,TRUE,"VOS";#N/A,#N/A,TRUE,"Warrington";#N/A,#N/A,TRUE,"Widnes"}</definedName>
    <definedName name="PLATFORM_4" localSheetId="3" hidden="1">{#N/A,#N/A,TRUE,"Cover";#N/A,#N/A,TRUE,"Conts";#N/A,#N/A,TRUE,"VOS";#N/A,#N/A,TRUE,"Warrington";#N/A,#N/A,TRUE,"Widnes"}</definedName>
    <definedName name="PLATFORM_4" localSheetId="5" hidden="1">{#N/A,#N/A,TRUE,"Cover";#N/A,#N/A,TRUE,"Conts";#N/A,#N/A,TRUE,"VOS";#N/A,#N/A,TRUE,"Warrington";#N/A,#N/A,TRUE,"Widnes"}</definedName>
    <definedName name="PLATFORM_4" hidden="1">{#N/A,#N/A,TRUE,"Cover";#N/A,#N/A,TRUE,"Conts";#N/A,#N/A,TRUE,"VOS";#N/A,#N/A,TRUE,"Warrington";#N/A,#N/A,TRUE,"Widnes"}</definedName>
    <definedName name="PLATFORM_5" localSheetId="3" hidden="1">{#N/A,#N/A,TRUE,"Cover";#N/A,#N/A,TRUE,"Conts";#N/A,#N/A,TRUE,"VOS";#N/A,#N/A,TRUE,"Warrington";#N/A,#N/A,TRUE,"Widnes"}</definedName>
    <definedName name="PLATFORM_5" localSheetId="5" hidden="1">{#N/A,#N/A,TRUE,"Cover";#N/A,#N/A,TRUE,"Conts";#N/A,#N/A,TRUE,"VOS";#N/A,#N/A,TRUE,"Warrington";#N/A,#N/A,TRUE,"Widnes"}</definedName>
    <definedName name="PLATFORM_5" hidden="1">{#N/A,#N/A,TRUE,"Cover";#N/A,#N/A,TRUE,"Conts";#N/A,#N/A,TRUE,"VOS";#N/A,#N/A,TRUE,"Warrington";#N/A,#N/A,TRUE,"Widnes"}</definedName>
    <definedName name="plbeams" localSheetId="8">#REF!</definedName>
    <definedName name="plbeams" localSheetId="5">#REF!</definedName>
    <definedName name="plbeams" localSheetId="10">#REF!</definedName>
    <definedName name="plbeams">#REF!</definedName>
    <definedName name="PLF" localSheetId="5">#REF!</definedName>
    <definedName name="PLF">#REF!</definedName>
    <definedName name="PLM">#REF!</definedName>
    <definedName name="plot10">#REF!</definedName>
    <definedName name="plst">#REF!</definedName>
    <definedName name="plu">#REF!</definedName>
    <definedName name="PLUG" localSheetId="8">#REF!</definedName>
    <definedName name="PLUG" localSheetId="10">#REF!</definedName>
    <definedName name="PLUG">#REF!</definedName>
    <definedName name="Plumbing" localSheetId="8">#REF!</definedName>
    <definedName name="Plumbing" localSheetId="10">#REF!</definedName>
    <definedName name="Plumbing">#REF!</definedName>
    <definedName name="PM" localSheetId="8">#REF!</definedName>
    <definedName name="PM" localSheetId="10">#REF!</definedName>
    <definedName name="PM">#REF!</definedName>
    <definedName name="PM_Hrs" localSheetId="8">#REF!</definedName>
    <definedName name="PM_Hrs" localSheetId="10">#REF!</definedName>
    <definedName name="PM_Hrs">#REF!</definedName>
    <definedName name="PM_Rev" localSheetId="8">#REF!</definedName>
    <definedName name="PM_Rev" localSheetId="10">#REF!</definedName>
    <definedName name="PM_Rev">#REF!</definedName>
    <definedName name="pmc">#REF!</definedName>
    <definedName name="pmt">#REF!</definedName>
    <definedName name="Pntn_Nbr">#REF!</definedName>
    <definedName name="po">#REF!</definedName>
    <definedName name="po_4">#REF!</definedName>
    <definedName name="po_4_1">#REF!</definedName>
    <definedName name="po_6">#REF!</definedName>
    <definedName name="PO_HRS">'[55]Raw Data'!$E$5</definedName>
    <definedName name="poii" localSheetId="5">#REF!</definedName>
    <definedName name="poii">#REF!</definedName>
    <definedName name="point1" localSheetId="5">#REF!</definedName>
    <definedName name="point1">#REF!</definedName>
    <definedName name="pojboijioljn" localSheetId="8" hidden="1">{#N/A,#N/A,TRUE,"Cover";#N/A,#N/A,TRUE,"Conts";#N/A,#N/A,TRUE,"VOS";#N/A,#N/A,TRUE,"Warrington";#N/A,#N/A,TRUE,"Widnes"}</definedName>
    <definedName name="pojboijioljn" localSheetId="3" hidden="1">{#N/A,#N/A,TRUE,"Cover";#N/A,#N/A,TRUE,"Conts";#N/A,#N/A,TRUE,"VOS";#N/A,#N/A,TRUE,"Warrington";#N/A,#N/A,TRUE,"Widnes"}</definedName>
    <definedName name="pojboijioljn" localSheetId="5" hidden="1">{#N/A,#N/A,TRUE,"Cover";#N/A,#N/A,TRUE,"Conts";#N/A,#N/A,TRUE,"VOS";#N/A,#N/A,TRUE,"Warrington";#N/A,#N/A,TRUE,"Widnes"}</definedName>
    <definedName name="pojboijioljn" localSheetId="10" hidden="1">{#N/A,#N/A,TRUE,"Cover";#N/A,#N/A,TRUE,"Conts";#N/A,#N/A,TRUE,"VOS";#N/A,#N/A,TRUE,"Warrington";#N/A,#N/A,TRUE,"Widnes"}</definedName>
    <definedName name="pojboijioljn" hidden="1">{#N/A,#N/A,TRUE,"Cover";#N/A,#N/A,TRUE,"Conts";#N/A,#N/A,TRUE,"VOS";#N/A,#N/A,TRUE,"Warrington";#N/A,#N/A,TRUE,"Widnes"}</definedName>
    <definedName name="POO" localSheetId="3">DATE(YEAR(Loan_Start),MONTH(Loan_Start)+'Irrigation System '!Payment_Number,DAY(Loan_Start))</definedName>
    <definedName name="POO" localSheetId="5">DATE(YEAR('Irrigation System Breakdown'!Loan_Start),MONTH('Irrigation System Breakdown'!Loan_Start)+'Irrigation System Breakdown'!Payment_Number,DAY('Irrigation System Breakdown'!Loan_Start))</definedName>
    <definedName name="POO">DATE(YEAR(Loan_Start),MONTH(Loan_Start)+Payment_Number,DAY(Loan_Start))</definedName>
    <definedName name="pool" localSheetId="8">#REF!</definedName>
    <definedName name="pool" localSheetId="5">#REF!</definedName>
    <definedName name="pool" localSheetId="10">#REF!</definedName>
    <definedName name="pool">#REF!</definedName>
    <definedName name="Pools">[107]BOQ!$C$420</definedName>
    <definedName name="POPQ2">[57]Estimate!$G$18</definedName>
    <definedName name="postt" localSheetId="5">#REF!</definedName>
    <definedName name="postt">#REF!</definedName>
    <definedName name="PostTen">[107]BOQ!$C$330</definedName>
    <definedName name="pound" localSheetId="8">#REF!</definedName>
    <definedName name="pound" localSheetId="5">#REF!</definedName>
    <definedName name="pound" localSheetId="10">#REF!</definedName>
    <definedName name="pound">#REF!</definedName>
    <definedName name="pp" localSheetId="5">#REF!</definedName>
    <definedName name="pp">#REF!</definedName>
    <definedName name="ppok" localSheetId="8" hidden="1">{#N/A,#N/A,TRUE,"Cover";#N/A,#N/A,TRUE,"Conts";#N/A,#N/A,TRUE,"VOS";#N/A,#N/A,TRUE,"Warrington";#N/A,#N/A,TRUE,"Widnes"}</definedName>
    <definedName name="ppok" localSheetId="3" hidden="1">{#N/A,#N/A,TRUE,"Cover";#N/A,#N/A,TRUE,"Conts";#N/A,#N/A,TRUE,"VOS";#N/A,#N/A,TRUE,"Warrington";#N/A,#N/A,TRUE,"Widnes"}</definedName>
    <definedName name="ppok" localSheetId="5" hidden="1">{#N/A,#N/A,TRUE,"Cover";#N/A,#N/A,TRUE,"Conts";#N/A,#N/A,TRUE,"VOS";#N/A,#N/A,TRUE,"Warrington";#N/A,#N/A,TRUE,"Widnes"}</definedName>
    <definedName name="ppok" localSheetId="10" hidden="1">{#N/A,#N/A,TRUE,"Cover";#N/A,#N/A,TRUE,"Conts";#N/A,#N/A,TRUE,"VOS";#N/A,#N/A,TRUE,"Warrington";#N/A,#N/A,TRUE,"Widnes"}</definedName>
    <definedName name="ppok" hidden="1">{#N/A,#N/A,TRUE,"Cover";#N/A,#N/A,TRUE,"Conts";#N/A,#N/A,TRUE,"VOS";#N/A,#N/A,TRUE,"Warrington";#N/A,#N/A,TRUE,"Widnes"}</definedName>
    <definedName name="ppp" localSheetId="5">#REF!</definedName>
    <definedName name="ppp">#REF!</definedName>
    <definedName name="pppp" localSheetId="8">'[6]Raw Data'!#REF!</definedName>
    <definedName name="pppp" localSheetId="5">'[6]Raw Data'!#REF!</definedName>
    <definedName name="pppp" localSheetId="10">'[6]Raw Data'!#REF!</definedName>
    <definedName name="pppp">'[6]Raw Data'!#REF!</definedName>
    <definedName name="PPPPPPPPP">#N/A</definedName>
    <definedName name="pppppppppp" localSheetId="5">#REF!</definedName>
    <definedName name="pppppppppp">#REF!</definedName>
    <definedName name="ppppppppppppp" localSheetId="5">#REF!</definedName>
    <definedName name="ppppppppppppp">#REF!</definedName>
    <definedName name="ppppppppppppppp" localSheetId="5">#REF!</definedName>
    <definedName name="ppppppppppppppp">#REF!</definedName>
    <definedName name="PR" localSheetId="8">#REF!</definedName>
    <definedName name="PR" localSheetId="10">#REF!</definedName>
    <definedName name="pr">#REF!</definedName>
    <definedName name="PRA">#REF!</definedName>
    <definedName name="Practical_completion">'[87]Financing Assumptions'!$B$44</definedName>
    <definedName name="PRE_ACT" localSheetId="5">#REF!</definedName>
    <definedName name="PRE_ACT">#REF!</definedName>
    <definedName name="Pre_p">'[72]Bill No. 1 (New)'!$Q$56</definedName>
    <definedName name="PRE_TRACED_TUBE" localSheetId="8">#REF!</definedName>
    <definedName name="PRE_TRACED_TUBE" localSheetId="5">#REF!</definedName>
    <definedName name="PRE_TRACED_TUBE" localSheetId="10">#REF!</definedName>
    <definedName name="PRE_TRACED_TUBE">#REF!</definedName>
    <definedName name="Preambles" localSheetId="5">#REF!</definedName>
    <definedName name="Preambles">#REF!</definedName>
    <definedName name="preli" localSheetId="3" hidden="1">{#N/A,#N/A,FALSE,"估價單  (3)"}</definedName>
    <definedName name="preli" localSheetId="5" hidden="1">{#N/A,#N/A,FALSE,"估價單  (3)"}</definedName>
    <definedName name="preli" hidden="1">{#N/A,#N/A,FALSE,"估價單  (3)"}</definedName>
    <definedName name="preli_2" localSheetId="3" hidden="1">{#N/A,#N/A,FALSE,"估價單  (3)"}</definedName>
    <definedName name="preli_2" localSheetId="5" hidden="1">{#N/A,#N/A,FALSE,"估價單  (3)"}</definedName>
    <definedName name="preli_2" hidden="1">{#N/A,#N/A,FALSE,"估價單  (3)"}</definedName>
    <definedName name="preli_3" localSheetId="3" hidden="1">{#N/A,#N/A,FALSE,"估價單  (3)"}</definedName>
    <definedName name="preli_3" localSheetId="5" hidden="1">{#N/A,#N/A,FALSE,"估價單  (3)"}</definedName>
    <definedName name="preli_3" hidden="1">{#N/A,#N/A,FALSE,"估價單  (3)"}</definedName>
    <definedName name="preli_4" localSheetId="3" hidden="1">{#N/A,#N/A,FALSE,"估價單  (3)"}</definedName>
    <definedName name="preli_4" localSheetId="5" hidden="1">{#N/A,#N/A,FALSE,"估價單  (3)"}</definedName>
    <definedName name="preli_4" hidden="1">{#N/A,#N/A,FALSE,"估價單  (3)"}</definedName>
    <definedName name="preli_5" localSheetId="3" hidden="1">{#N/A,#N/A,FALSE,"估價單  (3)"}</definedName>
    <definedName name="preli_5" localSheetId="5" hidden="1">{#N/A,#N/A,FALSE,"估價單  (3)"}</definedName>
    <definedName name="preli_5" hidden="1">{#N/A,#N/A,FALSE,"估價單  (3)"}</definedName>
    <definedName name="PRELIM" localSheetId="5">#REF!</definedName>
    <definedName name="PRELIM">#REF!</definedName>
    <definedName name="prelim2" localSheetId="8" hidden="1">{#N/A,#N/A,FALSE,"summary";#N/A,#N/A,FALSE,"preliminy";#N/A,#N/A,FALSE,"bill 3";#N/A,#N/A,FALSE,"bill 4"}</definedName>
    <definedName name="prelim2" localSheetId="3" hidden="1">{#N/A,#N/A,FALSE,"summary";#N/A,#N/A,FALSE,"preliminy";#N/A,#N/A,FALSE,"bill 3";#N/A,#N/A,FALSE,"bill 4"}</definedName>
    <definedName name="prelim2" localSheetId="5" hidden="1">{#N/A,#N/A,FALSE,"summary";#N/A,#N/A,FALSE,"preliminy";#N/A,#N/A,FALSE,"bill 3";#N/A,#N/A,FALSE,"bill 4"}</definedName>
    <definedName name="prelim2" localSheetId="10" hidden="1">{#N/A,#N/A,FALSE,"summary";#N/A,#N/A,FALSE,"preliminy";#N/A,#N/A,FALSE,"bill 3";#N/A,#N/A,FALSE,"bill 4"}</definedName>
    <definedName name="prelim2" hidden="1">{#N/A,#N/A,FALSE,"summary";#N/A,#N/A,FALSE,"preliminy";#N/A,#N/A,FALSE,"bill 3";#N/A,#N/A,FALSE,"bill 4"}</definedName>
    <definedName name="prelim2_1" localSheetId="3" hidden="1">{#N/A,#N/A,FALSE,"summary";#N/A,#N/A,FALSE,"preliminy";#N/A,#N/A,FALSE,"bill 3";#N/A,#N/A,FALSE,"bill 4"}</definedName>
    <definedName name="prelim2_1" localSheetId="5" hidden="1">{#N/A,#N/A,FALSE,"summary";#N/A,#N/A,FALSE,"preliminy";#N/A,#N/A,FALSE,"bill 3";#N/A,#N/A,FALSE,"bill 4"}</definedName>
    <definedName name="prelim2_1" hidden="1">{#N/A,#N/A,FALSE,"summary";#N/A,#N/A,FALSE,"preliminy";#N/A,#N/A,FALSE,"bill 3";#N/A,#N/A,FALSE,"bill 4"}</definedName>
    <definedName name="prelim2_2" localSheetId="3" hidden="1">{#N/A,#N/A,FALSE,"summary";#N/A,#N/A,FALSE,"preliminy";#N/A,#N/A,FALSE,"bill 3";#N/A,#N/A,FALSE,"bill 4"}</definedName>
    <definedName name="prelim2_2" localSheetId="5" hidden="1">{#N/A,#N/A,FALSE,"summary";#N/A,#N/A,FALSE,"preliminy";#N/A,#N/A,FALSE,"bill 3";#N/A,#N/A,FALSE,"bill 4"}</definedName>
    <definedName name="prelim2_2" hidden="1">{#N/A,#N/A,FALSE,"summary";#N/A,#N/A,FALSE,"preliminy";#N/A,#N/A,FALSE,"bill 3";#N/A,#N/A,FALSE,"bill 4"}</definedName>
    <definedName name="prelim2_3" localSheetId="3" hidden="1">{#N/A,#N/A,FALSE,"summary";#N/A,#N/A,FALSE,"preliminy";#N/A,#N/A,FALSE,"bill 3";#N/A,#N/A,FALSE,"bill 4"}</definedName>
    <definedName name="prelim2_3" localSheetId="5" hidden="1">{#N/A,#N/A,FALSE,"summary";#N/A,#N/A,FALSE,"preliminy";#N/A,#N/A,FALSE,"bill 3";#N/A,#N/A,FALSE,"bill 4"}</definedName>
    <definedName name="prelim2_3" hidden="1">{#N/A,#N/A,FALSE,"summary";#N/A,#N/A,FALSE,"preliminy";#N/A,#N/A,FALSE,"bill 3";#N/A,#N/A,FALSE,"bill 4"}</definedName>
    <definedName name="prelim2_4" localSheetId="3" hidden="1">{#N/A,#N/A,FALSE,"summary";#N/A,#N/A,FALSE,"preliminy";#N/A,#N/A,FALSE,"bill 3";#N/A,#N/A,FALSE,"bill 4"}</definedName>
    <definedName name="prelim2_4" localSheetId="5" hidden="1">{#N/A,#N/A,FALSE,"summary";#N/A,#N/A,FALSE,"preliminy";#N/A,#N/A,FALSE,"bill 3";#N/A,#N/A,FALSE,"bill 4"}</definedName>
    <definedName name="prelim2_4" hidden="1">{#N/A,#N/A,FALSE,"summary";#N/A,#N/A,FALSE,"preliminy";#N/A,#N/A,FALSE,"bill 3";#N/A,#N/A,FALSE,"bill 4"}</definedName>
    <definedName name="prelim2_5" localSheetId="3" hidden="1">{#N/A,#N/A,FALSE,"summary";#N/A,#N/A,FALSE,"preliminy";#N/A,#N/A,FALSE,"bill 3";#N/A,#N/A,FALSE,"bill 4"}</definedName>
    <definedName name="prelim2_5" localSheetId="5" hidden="1">{#N/A,#N/A,FALSE,"summary";#N/A,#N/A,FALSE,"preliminy";#N/A,#N/A,FALSE,"bill 3";#N/A,#N/A,FALSE,"bill 4"}</definedName>
    <definedName name="prelim2_5" hidden="1">{#N/A,#N/A,FALSE,"summary";#N/A,#N/A,FALSE,"preliminy";#N/A,#N/A,FALSE,"bill 3";#N/A,#N/A,FALSE,"bill 4"}</definedName>
    <definedName name="Preliminaries" localSheetId="5">#REF!</definedName>
    <definedName name="Preliminaries">#REF!</definedName>
    <definedName name="prelims" localSheetId="8">[45]Sheet1!$M$2150</definedName>
    <definedName name="prelims" localSheetId="10">[45]Sheet1!$M$2150</definedName>
    <definedName name="prelims">[66]Sheet1!$M$2150</definedName>
    <definedName name="Prelm_Exp" localSheetId="5">#REF!</definedName>
    <definedName name="Prelm_Exp">#REF!</definedName>
    <definedName name="PREST" localSheetId="5">#REF!</definedName>
    <definedName name="PREST">#REF!</definedName>
    <definedName name="Prev_payment_total">'[72]Prev Payment-H'!$H$59</definedName>
    <definedName name="PREVIOUS" localSheetId="8">#REF!</definedName>
    <definedName name="previous" localSheetId="5">#REF!</definedName>
    <definedName name="PREVIOUS" localSheetId="10">#REF!</definedName>
    <definedName name="previous">#REF!</definedName>
    <definedName name="previousestimate" localSheetId="8">#REF!</definedName>
    <definedName name="previousestimate" localSheetId="10">#REF!</definedName>
    <definedName name="previousestimate">#REF!</definedName>
    <definedName name="PrevYears">#REF!</definedName>
    <definedName name="Price" localSheetId="8">#REF!</definedName>
    <definedName name="Price" localSheetId="10">#REF!</definedName>
    <definedName name="Price">#REF!</definedName>
    <definedName name="Price_Acoust._Ceil">#REF!</definedName>
    <definedName name="Price_Block">#REF!</definedName>
    <definedName name="Price_Brick">#REF!</definedName>
    <definedName name="Price_Conc_4000">#REF!</definedName>
    <definedName name="Price_Conc_5000">#REF!</definedName>
    <definedName name="Price_Conc_6000">#REF!</definedName>
    <definedName name="Price_Form_Beam">#REF!</definedName>
    <definedName name="Price_Form_Colmn">#REF!</definedName>
    <definedName name="Price_Form_Core">#REF!</definedName>
    <definedName name="Price_Form_Slab">#REF!</definedName>
    <definedName name="Price_Form_Wall">#REF!</definedName>
    <definedName name="Price_Gyp._Ceil">#REF!</definedName>
    <definedName name="Price_Gyp.W_Both">#REF!</definedName>
    <definedName name="Price_Gyp.W_One">#REF!</definedName>
    <definedName name="Price_menu" localSheetId="8">#REF!</definedName>
    <definedName name="Price_menu" localSheetId="10">#REF!</definedName>
    <definedName name="Price_menu">#REF!</definedName>
    <definedName name="Price_Paint_Emulsn">#REF!</definedName>
    <definedName name="Price_Plaster_Ceil">#REF!</definedName>
    <definedName name="Price_Plaster_Ext">#REF!</definedName>
    <definedName name="Price_Plaster_Floor">#REF!</definedName>
    <definedName name="Price_Plaster_Wall">#REF!</definedName>
    <definedName name="Price_Rebar_High">#REF!</definedName>
    <definedName name="Price_Rebar_Mild">#REF!</definedName>
    <definedName name="Price_Stl.Door_D">#REF!</definedName>
    <definedName name="Price_Stl.Door_S">#REF!</definedName>
    <definedName name="Price_Stone_Floor">#REF!</definedName>
    <definedName name="Price_Stone_Wall">#REF!</definedName>
    <definedName name="Price_Wd.Door_D">#REF!</definedName>
    <definedName name="Price_Wd.Door_S">#REF!</definedName>
    <definedName name="PRICE04">#REF!</definedName>
    <definedName name="PRICE05">#REF!</definedName>
    <definedName name="PRICELIST">[186]MATL!$D$3:$F$91</definedName>
    <definedName name="PRIME" localSheetId="5">#REF!</definedName>
    <definedName name="PRIME">#REF!</definedName>
    <definedName name="PrimeAddress" localSheetId="5">#REF!</definedName>
    <definedName name="PrimeAddress">#REF!</definedName>
    <definedName name="PrimeAddress_4" localSheetId="5">#REF!</definedName>
    <definedName name="PrimeAddress_4">#REF!</definedName>
    <definedName name="PrimeAddress_4_1">#REF!</definedName>
    <definedName name="PrimeAddress_6">#REF!</definedName>
    <definedName name="PrimeCity">#REF!</definedName>
    <definedName name="PrimeCity_4">#REF!</definedName>
    <definedName name="PrimeCity_4_1">#REF!</definedName>
    <definedName name="PrimeCity_6">#REF!</definedName>
    <definedName name="PrimeCoat" localSheetId="8">#REF!</definedName>
    <definedName name="PrimeCoat" localSheetId="10">#REF!</definedName>
    <definedName name="PrimeCoat">#REF!</definedName>
    <definedName name="PrimeName">#REF!</definedName>
    <definedName name="PrimeName_4">#REF!</definedName>
    <definedName name="PrimeName_4_1">#REF!</definedName>
    <definedName name="PrimeName_6">#REF!</definedName>
    <definedName name="PrimePostal">#REF!</definedName>
    <definedName name="PrimePostal_4">#REF!</definedName>
    <definedName name="PrimePostal_4_1">#REF!</definedName>
    <definedName name="PrimePostal_6">#REF!</definedName>
    <definedName name="PrimePrio">#REF!</definedName>
    <definedName name="PrimePrio_4">#REF!</definedName>
    <definedName name="PrimePrio_4_1">#REF!</definedName>
    <definedName name="PrimePrio_6">#REF!</definedName>
    <definedName name="PrimePrio_Text">#REF!</definedName>
    <definedName name="PrimePrio_Text_4">#REF!</definedName>
    <definedName name="PrimePrio_Text_4_1">#REF!</definedName>
    <definedName name="PrimePrio_Text_6">#REF!</definedName>
    <definedName name="PrimeState">#REF!</definedName>
    <definedName name="PrimeState_4">#REF!</definedName>
    <definedName name="PrimeState_4_1">#REF!</definedName>
    <definedName name="PrimeState_6">#REF!</definedName>
    <definedName name="Princ">#REF!</definedName>
    <definedName name="prince" localSheetId="8">#REF!</definedName>
    <definedName name="prince" localSheetId="10">#REF!</definedName>
    <definedName name="prince">#REF!</definedName>
    <definedName name="prince1" localSheetId="8">#REF!</definedName>
    <definedName name="prince1" localSheetId="10">#REF!</definedName>
    <definedName name="prince1">#REF!</definedName>
    <definedName name="Principal">#REF!</definedName>
    <definedName name="PRINT">#REF!</definedName>
    <definedName name="PRINT_1">'[55]Raw Data'!$F$56</definedName>
    <definedName name="_xlnm.Print_Area" localSheetId="8">'Hardscape Pavers Progress'!$A$1:$O$302</definedName>
    <definedName name="_xlnm.Print_Area" localSheetId="3">'Irrigation System '!$A$1:$F$26</definedName>
    <definedName name="_xlnm.Print_Area" localSheetId="5">'Irrigation System Breakdown'!$A$1:$V$33</definedName>
    <definedName name="_xlnm.Print_Area" localSheetId="9">'KCE SUMMARY '!$A$1:$L$346</definedName>
    <definedName name="_xlnm.Print_Area" localSheetId="10">'Softscape BOQ'!$A$1:$S$492</definedName>
    <definedName name="_xlnm.Print_Area" localSheetId="6">'Softscape Progress '!$A$1:$Q$293</definedName>
    <definedName name="_xlnm.Print_Area" localSheetId="0">SUMMARY!$A$1:$I$13</definedName>
    <definedName name="_xlnm.Print_Area" localSheetId="7">'Valuation (WFA)'!$A$1:$G$48</definedName>
    <definedName name="_xlnm.Print_Area">#REF!</definedName>
    <definedName name="Print_Area_A" localSheetId="5">#REF!</definedName>
    <definedName name="Print_Area_A">#REF!</definedName>
    <definedName name="PRINT_area_M" localSheetId="8">#REF!</definedName>
    <definedName name="PRINT_area_M" localSheetId="10">#REF!</definedName>
    <definedName name="PRINT_area_M">#REF!</definedName>
    <definedName name="Print_Area_MI" localSheetId="8">#REF!</definedName>
    <definedName name="Print_Area_MI" localSheetId="10">#REF!</definedName>
    <definedName name="Print_Area_MI">#REF!</definedName>
    <definedName name="PRINT_AREA_MI___0">#REF!</definedName>
    <definedName name="Print_Area_MI_12">"$#REF!.$A$2:$M$487"</definedName>
    <definedName name="Print_Area_MI_15" localSheetId="8">#REF!</definedName>
    <definedName name="Print_Area_MI_15" localSheetId="10">#REF!</definedName>
    <definedName name="Print_Area_MI_15">#REF!</definedName>
    <definedName name="Print_Area_MI_18">"$#REF!.$A$1:$N$465"</definedName>
    <definedName name="Print_Area_MI_2">"$#REF!.$A$2:$M$487"</definedName>
    <definedName name="Print_Area_MI_3">"$#REF!.$A$2:$M$487"</definedName>
    <definedName name="Print_Area_MI_38">"$#REF!.$A$2:$L$37"</definedName>
    <definedName name="Print_Area_MI_4" localSheetId="8">"$#REF!.$A$2:$M$487"</definedName>
    <definedName name="PRINT_AREA_MI_4" localSheetId="5">#REF!</definedName>
    <definedName name="Print_Area_MI_4" localSheetId="10">"$#REF!.$A$2:$M$487"</definedName>
    <definedName name="PRINT_AREA_MI_4">#REF!</definedName>
    <definedName name="PRINT_AREA_MI_4_1" localSheetId="5">#REF!</definedName>
    <definedName name="PRINT_AREA_MI_4_1">#REF!</definedName>
    <definedName name="Print_Area_MI_5">"$#REF!.$A$2:$M$487"</definedName>
    <definedName name="Print_Area_MI_6" localSheetId="8">"$#REF!.$A$2:$M$487"</definedName>
    <definedName name="PRINT_AREA_MI_6" localSheetId="5">#REF!</definedName>
    <definedName name="Print_Area_MI_6" localSheetId="10">"$#REF!.$A$2:$M$487"</definedName>
    <definedName name="PRINT_AREA_MI_6">#REF!</definedName>
    <definedName name="Print_Area_MI_7">"$#REF!.$A$2:$M$487"</definedName>
    <definedName name="Print_Area_MI_8">"$#REF!.$A$2:$M$487"</definedName>
    <definedName name="PRINT_AREA_MI1" localSheetId="8">#REF!</definedName>
    <definedName name="PRINT_AREA_MI1" localSheetId="10">#REF!</definedName>
    <definedName name="PRINT_AREA_MI1">#REF!</definedName>
    <definedName name="Print_Area_Reset">#N/A</definedName>
    <definedName name="Print_Area_V" localSheetId="5">#REF!</definedName>
    <definedName name="Print_Area_V">#REF!</definedName>
    <definedName name="Print_Area02" localSheetId="5">#REF!</definedName>
    <definedName name="Print_Area02">#REF!</definedName>
    <definedName name="Print_Areas" localSheetId="8">#REF!</definedName>
    <definedName name="Print_Areas" localSheetId="10">#REF!</definedName>
    <definedName name="Print_Areas">#REF!</definedName>
    <definedName name="Print_Range">#REF!</definedName>
    <definedName name="Print_Title">#REF!</definedName>
    <definedName name="_xlnm.Print_Titles" localSheetId="8">'Hardscape Pavers Progress'!$1:$6</definedName>
    <definedName name="_xlnm.Print_Titles" localSheetId="5">'Irrigation System Breakdown'!$1:$6</definedName>
    <definedName name="_xlnm.Print_Titles" localSheetId="9">'KCE SUMMARY '!$A:$D,'KCE SUMMARY '!$1:$5</definedName>
    <definedName name="_xlnm.Print_Titles" localSheetId="10">'Softscape BOQ'!$1:$5</definedName>
    <definedName name="_xlnm.Print_Titles" localSheetId="6">'Softscape Progress '!$A:$D,'Softscape Progress '!$1:$5</definedName>
    <definedName name="_xlnm.Print_Titles" localSheetId="7">'Valuation (WFA)'!$1:$6</definedName>
    <definedName name="_xlnm.Print_Titles">#REF!</definedName>
    <definedName name="Print_Titles_MI" localSheetId="8">#REF!</definedName>
    <definedName name="Print_Titles_MI" localSheetId="5">#REF!</definedName>
    <definedName name="Print_Titles_MI" localSheetId="10">#REF!</definedName>
    <definedName name="Print_Titles_MI">#REF!</definedName>
    <definedName name="Print_Titles1">#REF!</definedName>
    <definedName name="PRINT1">#REF!</definedName>
    <definedName name="PRINTA" localSheetId="8">#REF!</definedName>
    <definedName name="PRINTA" localSheetId="10">#REF!</definedName>
    <definedName name="PRINTA">#REF!</definedName>
    <definedName name="PRINTALL">#REF!</definedName>
    <definedName name="PrintTotal">'[55]Raw Data'!$A$1:$CE$125</definedName>
    <definedName name="PriorityValues">'[251]Field Values'!$C$4:$C$7</definedName>
    <definedName name="PRJ_ELBK_CST_EDITBY" localSheetId="8">#REF!</definedName>
    <definedName name="PRJ_ELBK_CST_EDITBY" localSheetId="5">#REF!</definedName>
    <definedName name="PRJ_ELBK_CST_EDITBY" localSheetId="10">#REF!</definedName>
    <definedName name="PRJ_ELBK_CST_EDITBY">#REF!</definedName>
    <definedName name="PRJ_ELBK_CST_EDITDATE" localSheetId="8">#REF!</definedName>
    <definedName name="PRJ_ELBK_CST_EDITDATE" localSheetId="10">#REF!</definedName>
    <definedName name="PRJ_ELBK_CST_EDITDATE">#REF!</definedName>
    <definedName name="PRJ_ELEQ_CST_EDITBY" localSheetId="8">#REF!</definedName>
    <definedName name="PRJ_ELEQ_CST_EDITBY" localSheetId="10">#REF!</definedName>
    <definedName name="PRJ_ELEQ_CST_EDITBY">#REF!</definedName>
    <definedName name="PRJ_ELEQ_CST_EDITDATE" localSheetId="8">#REF!</definedName>
    <definedName name="PRJ_ELEQ_CST_EDITDATE" localSheetId="10">#REF!</definedName>
    <definedName name="PRJ_ELEQ_CST_EDITDATE">#REF!</definedName>
    <definedName name="PRJ_INSTR_CST_EDITBY" localSheetId="8">#REF!</definedName>
    <definedName name="PRJ_INSTR_CST_EDITBY" localSheetId="10">#REF!</definedName>
    <definedName name="PRJ_INSTR_CST_EDITBY">#REF!</definedName>
    <definedName name="PRJ_INSTR_CST_EDITDATE" localSheetId="8">#REF!</definedName>
    <definedName name="PRJ_INSTR_CST_EDITDATE" localSheetId="10">#REF!</definedName>
    <definedName name="PRJ_INSTR_CST_EDITDATE">#REF!</definedName>
    <definedName name="Prj_no" localSheetId="8">#REF!</definedName>
    <definedName name="Prj_no" localSheetId="10">#REF!</definedName>
    <definedName name="Prj_no">#REF!</definedName>
    <definedName name="Prj_title">#REF!</definedName>
    <definedName name="Prj_ttl" localSheetId="8">#REF!</definedName>
    <definedName name="Prj_ttl" localSheetId="10">#REF!</definedName>
    <definedName name="Prj_ttl">#REF!</definedName>
    <definedName name="prjName" localSheetId="8">#REF!</definedName>
    <definedName name="prjName" localSheetId="10">#REF!</definedName>
    <definedName name="prjName">#REF!</definedName>
    <definedName name="prjNo" localSheetId="8">#REF!</definedName>
    <definedName name="prjNo" localSheetId="10">#REF!</definedName>
    <definedName name="prjNo">#REF!</definedName>
    <definedName name="pro" localSheetId="8">#REF!</definedName>
    <definedName name="pro" localSheetId="10">#REF!</definedName>
    <definedName name="pro">#REF!</definedName>
    <definedName name="pro_title">[252]Data!$C$4</definedName>
    <definedName name="Proc_Hrs" localSheetId="8">#REF!</definedName>
    <definedName name="Proc_Hrs" localSheetId="5">#REF!</definedName>
    <definedName name="Proc_Hrs" localSheetId="10">#REF!</definedName>
    <definedName name="Proc_Hrs">#REF!</definedName>
    <definedName name="Proc_Rev" localSheetId="8">#REF!</definedName>
    <definedName name="Proc_Rev" localSheetId="10">#REF!</definedName>
    <definedName name="Proc_Rev">#REF!</definedName>
    <definedName name="ProcessMech">#REF!</definedName>
    <definedName name="PROD">#REF!</definedName>
    <definedName name="PROD_4">#REF!</definedName>
    <definedName name="PROD_4_1">#REF!</definedName>
    <definedName name="PROD_6">#REF!</definedName>
    <definedName name="ProdCode1">#REF!</definedName>
    <definedName name="ProdCode1_4">#REF!</definedName>
    <definedName name="ProdCode1_4_1">#REF!</definedName>
    <definedName name="ProdCode1_6">#REF!</definedName>
    <definedName name="ProdCode1_Text">#REF!</definedName>
    <definedName name="ProdCode1_Text_4">#REF!</definedName>
    <definedName name="ProdCode1_Text_4_1">#REF!</definedName>
    <definedName name="ProdCode1_Text_6">#REF!</definedName>
    <definedName name="ProdCode2">#REF!</definedName>
    <definedName name="ProdCode2_4">#REF!</definedName>
    <definedName name="ProdCode2_4_1">#REF!</definedName>
    <definedName name="ProdCode2_6">#REF!</definedName>
    <definedName name="ProdCode2_Text">#REF!</definedName>
    <definedName name="ProdCode2_Text_4">#REF!</definedName>
    <definedName name="ProdCode2_Text_4_1">#REF!</definedName>
    <definedName name="ProdCode2_Text_6">#REF!</definedName>
    <definedName name="ProdCode3">#REF!</definedName>
    <definedName name="ProdCode3_4">#REF!</definedName>
    <definedName name="ProdCode3_4_1">#REF!</definedName>
    <definedName name="ProdCode3_6">#REF!</definedName>
    <definedName name="ProdCode3_Text">#REF!</definedName>
    <definedName name="ProdCode3_Text_4">#REF!</definedName>
    <definedName name="ProdCode3_Text_4_1">#REF!</definedName>
    <definedName name="ProdCode3_Text_6">#REF!</definedName>
    <definedName name="PRODCODE3KJGSCJKSDHCV">#REF!</definedName>
    <definedName name="ProdCode4">#REF!</definedName>
    <definedName name="ProdCode4_4">#REF!</definedName>
    <definedName name="ProdCode4_4_1">#REF!</definedName>
    <definedName name="ProdCode4_6">#REF!</definedName>
    <definedName name="ProdCode4_Text">#REF!</definedName>
    <definedName name="ProdCode4_Text_4">#REF!</definedName>
    <definedName name="ProdCode4_Text_4_1">#REF!</definedName>
    <definedName name="ProdCode4_Text_6">#REF!</definedName>
    <definedName name="ProdCode5">#REF!</definedName>
    <definedName name="ProdCode5_4">#REF!</definedName>
    <definedName name="ProdCode5_4_1">#REF!</definedName>
    <definedName name="ProdCode5_6">#REF!</definedName>
    <definedName name="ProdCode5_Text">#REF!</definedName>
    <definedName name="ProdCode5_Text_4">#REF!</definedName>
    <definedName name="ProdCode5_Text_4_1">#REF!</definedName>
    <definedName name="ProdCode5_Text_6">#REF!</definedName>
    <definedName name="ProdForm" localSheetId="8" hidden="1">#REF!</definedName>
    <definedName name="ProdForm" localSheetId="10" hidden="1">#REF!</definedName>
    <definedName name="ProdForm" hidden="1">#REF!</definedName>
    <definedName name="ProdPct1">#REF!</definedName>
    <definedName name="ProdPct1_4">#REF!</definedName>
    <definedName name="ProdPct1_4_1">#REF!</definedName>
    <definedName name="ProdPct1_6">#REF!</definedName>
    <definedName name="ProdPct2">#REF!</definedName>
    <definedName name="ProdPct2_4">#REF!</definedName>
    <definedName name="ProdPct2_4_1">#REF!</definedName>
    <definedName name="ProdPct2_6">#REF!</definedName>
    <definedName name="ProdPct3">#REF!</definedName>
    <definedName name="ProdPct3_4">#REF!</definedName>
    <definedName name="ProdPct3_4_1">#REF!</definedName>
    <definedName name="ProdPct3_6">#REF!</definedName>
    <definedName name="ProdPct4">#REF!</definedName>
    <definedName name="ProdPct4_4">#REF!</definedName>
    <definedName name="ProdPct4_4_1">#REF!</definedName>
    <definedName name="ProdPct4_6">#REF!</definedName>
    <definedName name="ProdPct5">#REF!</definedName>
    <definedName name="ProdPct5_4">#REF!</definedName>
    <definedName name="ProdPct5_4_1">#REF!</definedName>
    <definedName name="ProdPct5_6">#REF!</definedName>
    <definedName name="Product" localSheetId="8" hidden="1">#REF!</definedName>
    <definedName name="Product" localSheetId="10" hidden="1">#REF!</definedName>
    <definedName name="Product" hidden="1">#REF!</definedName>
    <definedName name="Prof" localSheetId="8">#REF!</definedName>
    <definedName name="Prof" localSheetId="10">#REF!</definedName>
    <definedName name="Prof">#REF!</definedName>
    <definedName name="Prof_fees" localSheetId="8">#REF!</definedName>
    <definedName name="Prof_fees" localSheetId="10">#REF!</definedName>
    <definedName name="Prof_fees">#REF!</definedName>
    <definedName name="Prof_fees_12">"$#REF!.$F$31"</definedName>
    <definedName name="Prof_fees_18">"$#REF!.$F$36"</definedName>
    <definedName name="Prof_fees_2">"$#REF!.$F$31"</definedName>
    <definedName name="Prof_fees_38">"$#REF!.$F$34"</definedName>
    <definedName name="Prof_fees_4">"$#REF!.$F$31"</definedName>
    <definedName name="Prof_fees_5">"$#REF!.$F$31"</definedName>
    <definedName name="Prof_fees_6">"$#REF!.$F$31"</definedName>
    <definedName name="Prof_fees_7">"$#REF!.$F$31"</definedName>
    <definedName name="Prof_fees_8">"$#REF!.$F$31"</definedName>
    <definedName name="Prof_fees1" localSheetId="8">#REF!</definedName>
    <definedName name="Prof_fees1" localSheetId="10">#REF!</definedName>
    <definedName name="Prof_fees1">#REF!</definedName>
    <definedName name="Profees">'[253]Storage Units'!$F$48</definedName>
    <definedName name="Profit">[107]BOQ!$C$431</definedName>
    <definedName name="PROFIT1">[30]office!$B$21</definedName>
    <definedName name="progress" localSheetId="8">#REF!</definedName>
    <definedName name="progress" localSheetId="5">#REF!</definedName>
    <definedName name="progress" localSheetId="10">#REF!</definedName>
    <definedName name="progress">#REF!</definedName>
    <definedName name="PROJ">[117]LEGEND!$D$4</definedName>
    <definedName name="proj_num">[68]Input!$C$5</definedName>
    <definedName name="PROJ_OFF_HRS">'[55]Raw Data'!$E$9</definedName>
    <definedName name="PROJ_OFF_LAB">'[55]Raw Data'!$D$9</definedName>
    <definedName name="projadd" localSheetId="5">#REF!</definedName>
    <definedName name="projadd">#REF!</definedName>
    <definedName name="ProjAddress1" localSheetId="5">#REF!</definedName>
    <definedName name="ProjAddress1">#REF!</definedName>
    <definedName name="ProjAddress1_4" localSheetId="5">#REF!</definedName>
    <definedName name="ProjAddress1_4">#REF!</definedName>
    <definedName name="ProjAddress1_4_1">#REF!</definedName>
    <definedName name="ProjAddress1_6">#REF!</definedName>
    <definedName name="ProjAddress2">#REF!</definedName>
    <definedName name="ProjAddress2_4">#REF!</definedName>
    <definedName name="ProjAddress2_4_1">#REF!</definedName>
    <definedName name="ProjAddress2_6">#REF!</definedName>
    <definedName name="ProjCity">#REF!</definedName>
    <definedName name="ProjCity_4">#REF!</definedName>
    <definedName name="ProjCity_4_1">#REF!</definedName>
    <definedName name="ProjCity_6">#REF!</definedName>
    <definedName name="ProjCity1">#REF!</definedName>
    <definedName name="ProjCountry">#REF!</definedName>
    <definedName name="ProjCountry_4">#REF!</definedName>
    <definedName name="ProjCountry_4_1">#REF!</definedName>
    <definedName name="ProjCountry_6">#REF!</definedName>
    <definedName name="ProjCounty">#REF!</definedName>
    <definedName name="ProjCounty_4">#REF!</definedName>
    <definedName name="ProjCounty_4_1">#REF!</definedName>
    <definedName name="ProjCounty_6">#REF!</definedName>
    <definedName name="projcum" localSheetId="8">#REF!</definedName>
    <definedName name="projcum" localSheetId="10">#REF!</definedName>
    <definedName name="projcum">#REF!</definedName>
    <definedName name="projcum1" localSheetId="8">OFFSET(#REF!,0,0,COUNTA(#REF!),1)</definedName>
    <definedName name="projcum1" localSheetId="10">OFFSET(#REF!,0,0,COUNTA(#REF!),1)</definedName>
    <definedName name="projcum1">OFFSET(#REF!,0,0,COUNTA(#REF!),1)</definedName>
    <definedName name="ProjDay" localSheetId="8">#REF!</definedName>
    <definedName name="ProjDay" localSheetId="5">#REF!</definedName>
    <definedName name="ProjDay" localSheetId="10">#REF!</definedName>
    <definedName name="ProjDay">#REF!</definedName>
    <definedName name="project" localSheetId="8">#REF!</definedName>
    <definedName name="project" localSheetId="10">#REF!</definedName>
    <definedName name="project">#REF!</definedName>
    <definedName name="PROJECT_Description" localSheetId="8">#REF!</definedName>
    <definedName name="PROJECT_Description" localSheetId="10">#REF!</definedName>
    <definedName name="PROJECT_Description">#REF!</definedName>
    <definedName name="PROJECT_Description1" localSheetId="8">#REF!</definedName>
    <definedName name="PROJECT_Description1" localSheetId="10">#REF!</definedName>
    <definedName name="PROJECT_Description1">#REF!</definedName>
    <definedName name="PROJECT_Description2" localSheetId="8">#REF!</definedName>
    <definedName name="PROJECT_Description2" localSheetId="10">#REF!</definedName>
    <definedName name="PROJECT_Description2">#REF!</definedName>
    <definedName name="Project_name" localSheetId="8">#REF!</definedName>
    <definedName name="Project_name" localSheetId="10">#REF!</definedName>
    <definedName name="Project_name">#REF!</definedName>
    <definedName name="project_title">'[87]Financing Assumptions'!$A$2</definedName>
    <definedName name="Project_Type">'[254]PROJECT BRIEF'!#REF!</definedName>
    <definedName name="projectedadd" localSheetId="5">#REF!</definedName>
    <definedName name="projectedadd">#REF!</definedName>
    <definedName name="projectedomiss" localSheetId="5">#REF!</definedName>
    <definedName name="projectedomiss">#REF!</definedName>
    <definedName name="ProjectLocation" localSheetId="5">#REF!</definedName>
    <definedName name="ProjectLocation">#REF!</definedName>
    <definedName name="ProjectNumber">#REF!</definedName>
    <definedName name="ProjectSubtitle">#REF!</definedName>
    <definedName name="ProjectTitle">#REF!</definedName>
    <definedName name="PROJET">#REF!</definedName>
    <definedName name="PROJLOC" localSheetId="8">#REF!</definedName>
    <definedName name="PROJLOC" localSheetId="10">#REF!</definedName>
    <definedName name="PROJLOC">#REF!</definedName>
    <definedName name="projminus">#REF!</definedName>
    <definedName name="ProjMonth" localSheetId="8">#REF!</definedName>
    <definedName name="ProjMonth" localSheetId="10">#REF!</definedName>
    <definedName name="ProjMonth">#REF!</definedName>
    <definedName name="projmonthly" localSheetId="8">#REF!</definedName>
    <definedName name="projmonthly" localSheetId="10">#REF!</definedName>
    <definedName name="projmonthly">#REF!</definedName>
    <definedName name="projmonthly1" localSheetId="8">OFFSET(#REF!,0,0,COUNTA(#REF!),1)</definedName>
    <definedName name="projmonthly1" localSheetId="10">OFFSET(#REF!,0,0,COUNTA(#REF!),1)</definedName>
    <definedName name="projmonthly1">OFFSET(#REF!,0,0,COUNTA(#REF!),1)</definedName>
    <definedName name="projmonthmax" localSheetId="8">OFFSET(#REF!,0,0,MATCH(#REF!,#REF!,0),1)</definedName>
    <definedName name="projmonthmax" localSheetId="5">OFFSET(#REF!,0,0,MATCH(#REF!,#REF!,0),1)</definedName>
    <definedName name="projmonthmax" localSheetId="10">OFFSET(#REF!,0,0,MATCH(#REF!,#REF!,0),1)</definedName>
    <definedName name="projmonthmax">OFFSET(#REF!,0,0,MATCH(#REF!,#REF!,0),1)</definedName>
    <definedName name="PROJNAME" localSheetId="8">#REF!</definedName>
    <definedName name="ProjName" localSheetId="5">#REF!</definedName>
    <definedName name="PROJNAME" localSheetId="10">#REF!</definedName>
    <definedName name="ProjName">#REF!</definedName>
    <definedName name="ProjName_4">#REF!</definedName>
    <definedName name="ProjName_4_1">#REF!</definedName>
    <definedName name="ProjName_6">#REF!</definedName>
    <definedName name="projnm">#REF!</definedName>
    <definedName name="projnr">#REF!</definedName>
    <definedName name="ProjNum">#REF!</definedName>
    <definedName name="ProjNum_4">#REF!</definedName>
    <definedName name="ProjNum_4_1">#REF!</definedName>
    <definedName name="ProjNum_6">#REF!</definedName>
    <definedName name="ProjPostal">#REF!</definedName>
    <definedName name="ProjPostal_4">#REF!</definedName>
    <definedName name="ProjPostal_4_1">#REF!</definedName>
    <definedName name="ProjPostal_6">#REF!</definedName>
    <definedName name="ProjState">#REF!</definedName>
    <definedName name="ProjState_4">#REF!</definedName>
    <definedName name="ProjState_4_1">#REF!</definedName>
    <definedName name="ProjState_6">#REF!</definedName>
    <definedName name="projttl">#REF!</definedName>
    <definedName name="ProjYear" localSheetId="8">#REF!</definedName>
    <definedName name="ProjYear" localSheetId="10">#REF!</definedName>
    <definedName name="ProjYear">#REF!</definedName>
    <definedName name="Proname" localSheetId="8">#REF!</definedName>
    <definedName name="Proname" localSheetId="10">#REF!</definedName>
    <definedName name="Proname">#REF!</definedName>
    <definedName name="Property_Name" localSheetId="8">#REF!</definedName>
    <definedName name="Property_Name" localSheetId="10">#REF!</definedName>
    <definedName name="Property_Name">#REF!</definedName>
    <definedName name="PropStat" localSheetId="8">#REF!</definedName>
    <definedName name="PropStat" localSheetId="10">#REF!</definedName>
    <definedName name="PropStat">#REF!</definedName>
    <definedName name="PROTECTIVE__INSTALLATIONS">#REF!</definedName>
    <definedName name="prov_sums" localSheetId="8">#REF!</definedName>
    <definedName name="prov_sums" localSheetId="10">#REF!</definedName>
    <definedName name="prov_sums">#REF!</definedName>
    <definedName name="Provforecastfinal" localSheetId="8">#REF!</definedName>
    <definedName name="Provforecastfinal" localSheetId="10">#REF!</definedName>
    <definedName name="Provforecastfinal">#REF!</definedName>
    <definedName name="PRV">[183]PRV!$N$30</definedName>
    <definedName name="PRV_100">'[170]PRV-100mm'!$I$74</definedName>
    <definedName name="PRV_65">'[170]PRV-65mm'!$I$74</definedName>
    <definedName name="PRV_75">'[170]PRV-75mm'!$I$74</definedName>
    <definedName name="PS" localSheetId="5">#REF!</definedName>
    <definedName name="PS">#REF!</definedName>
    <definedName name="PS___0" localSheetId="5">#REF!</definedName>
    <definedName name="PS___0">#REF!</definedName>
    <definedName name="PS___13" localSheetId="5">#REF!</definedName>
    <definedName name="PS___13">#REF!</definedName>
    <definedName name="PSABillingMethod">#REF!</definedName>
    <definedName name="PSABillingMethod_4">#REF!</definedName>
    <definedName name="PSABillingMethod_4_1">#REF!</definedName>
    <definedName name="PSABillingMethod_6">#REF!</definedName>
    <definedName name="pss">#REF!</definedName>
    <definedName name="pswyry" localSheetId="8" hidden="1">{#N/A,#N/A,TRUE,"Cover";#N/A,#N/A,TRUE,"Conts";#N/A,#N/A,TRUE,"VOS";#N/A,#N/A,TRUE,"Warrington";#N/A,#N/A,TRUE,"Widnes"}</definedName>
    <definedName name="pswyry" localSheetId="3" hidden="1">{#N/A,#N/A,TRUE,"Cover";#N/A,#N/A,TRUE,"Conts";#N/A,#N/A,TRUE,"VOS";#N/A,#N/A,TRUE,"Warrington";#N/A,#N/A,TRUE,"Widnes"}</definedName>
    <definedName name="pswyry" localSheetId="5" hidden="1">{#N/A,#N/A,TRUE,"Cover";#N/A,#N/A,TRUE,"Conts";#N/A,#N/A,TRUE,"VOS";#N/A,#N/A,TRUE,"Warrington";#N/A,#N/A,TRUE,"Widnes"}</definedName>
    <definedName name="pswyry" localSheetId="10" hidden="1">{#N/A,#N/A,TRUE,"Cover";#N/A,#N/A,TRUE,"Conts";#N/A,#N/A,TRUE,"VOS";#N/A,#N/A,TRUE,"Warrington";#N/A,#N/A,TRUE,"Widnes"}</definedName>
    <definedName name="pswyry" hidden="1">{#N/A,#N/A,TRUE,"Cover";#N/A,#N/A,TRUE,"Conts";#N/A,#N/A,TRUE,"VOS";#N/A,#N/A,TRUE,"Warrington";#N/A,#N/A,TRUE,"Widnes"}</definedName>
    <definedName name="pswyry_2" localSheetId="3" hidden="1">{#N/A,#N/A,TRUE,"Cover";#N/A,#N/A,TRUE,"Conts";#N/A,#N/A,TRUE,"VOS";#N/A,#N/A,TRUE,"Warrington";#N/A,#N/A,TRUE,"Widnes"}</definedName>
    <definedName name="pswyry_2" localSheetId="5" hidden="1">{#N/A,#N/A,TRUE,"Cover";#N/A,#N/A,TRUE,"Conts";#N/A,#N/A,TRUE,"VOS";#N/A,#N/A,TRUE,"Warrington";#N/A,#N/A,TRUE,"Widnes"}</definedName>
    <definedName name="pswyry_2" hidden="1">{#N/A,#N/A,TRUE,"Cover";#N/A,#N/A,TRUE,"Conts";#N/A,#N/A,TRUE,"VOS";#N/A,#N/A,TRUE,"Warrington";#N/A,#N/A,TRUE,"Widnes"}</definedName>
    <definedName name="pswyry_3" localSheetId="3" hidden="1">{#N/A,#N/A,TRUE,"Cover";#N/A,#N/A,TRUE,"Conts";#N/A,#N/A,TRUE,"VOS";#N/A,#N/A,TRUE,"Warrington";#N/A,#N/A,TRUE,"Widnes"}</definedName>
    <definedName name="pswyry_3" localSheetId="5" hidden="1">{#N/A,#N/A,TRUE,"Cover";#N/A,#N/A,TRUE,"Conts";#N/A,#N/A,TRUE,"VOS";#N/A,#N/A,TRUE,"Warrington";#N/A,#N/A,TRUE,"Widnes"}</definedName>
    <definedName name="pswyry_3" hidden="1">{#N/A,#N/A,TRUE,"Cover";#N/A,#N/A,TRUE,"Conts";#N/A,#N/A,TRUE,"VOS";#N/A,#N/A,TRUE,"Warrington";#N/A,#N/A,TRUE,"Widnes"}</definedName>
    <definedName name="pswyry_4" localSheetId="3" hidden="1">{#N/A,#N/A,TRUE,"Cover";#N/A,#N/A,TRUE,"Conts";#N/A,#N/A,TRUE,"VOS";#N/A,#N/A,TRUE,"Warrington";#N/A,#N/A,TRUE,"Widnes"}</definedName>
    <definedName name="pswyry_4" localSheetId="5" hidden="1">{#N/A,#N/A,TRUE,"Cover";#N/A,#N/A,TRUE,"Conts";#N/A,#N/A,TRUE,"VOS";#N/A,#N/A,TRUE,"Warrington";#N/A,#N/A,TRUE,"Widnes"}</definedName>
    <definedName name="pswyry_4" hidden="1">{#N/A,#N/A,TRUE,"Cover";#N/A,#N/A,TRUE,"Conts";#N/A,#N/A,TRUE,"VOS";#N/A,#N/A,TRUE,"Warrington";#N/A,#N/A,TRUE,"Widnes"}</definedName>
    <definedName name="pswyry_5" localSheetId="3" hidden="1">{#N/A,#N/A,TRUE,"Cover";#N/A,#N/A,TRUE,"Conts";#N/A,#N/A,TRUE,"VOS";#N/A,#N/A,TRUE,"Warrington";#N/A,#N/A,TRUE,"Widnes"}</definedName>
    <definedName name="pswyry_5" localSheetId="5" hidden="1">{#N/A,#N/A,TRUE,"Cover";#N/A,#N/A,TRUE,"Conts";#N/A,#N/A,TRUE,"VOS";#N/A,#N/A,TRUE,"Warrington";#N/A,#N/A,TRUE,"Widnes"}</definedName>
    <definedName name="pswyry_5" hidden="1">{#N/A,#N/A,TRUE,"Cover";#N/A,#N/A,TRUE,"Conts";#N/A,#N/A,TRUE,"VOS";#N/A,#N/A,TRUE,"Warrington";#N/A,#N/A,TRUE,"Widnes"}</definedName>
    <definedName name="PT" localSheetId="8">#REF!</definedName>
    <definedName name="PT" localSheetId="10">#REF!</definedName>
    <definedName name="PT">#REF!</definedName>
    <definedName name="PTable" localSheetId="8">#REF!</definedName>
    <definedName name="PTable" localSheetId="10">#REF!</definedName>
    <definedName name="PTable">#REF!</definedName>
    <definedName name="PUMP" localSheetId="8">#REF!</definedName>
    <definedName name="PUMP" localSheetId="10">#REF!</definedName>
    <definedName name="PUMP">#REF!</definedName>
    <definedName name="PUMP_SET">'[170]Circular pump'!$I$76</definedName>
    <definedName name="puy" localSheetId="8" hidden="1">{#N/A,#N/A,TRUE,"Cover";#N/A,#N/A,TRUE,"Conts";#N/A,#N/A,TRUE,"VOS";#N/A,#N/A,TRUE,"Warrington";#N/A,#N/A,TRUE,"Widnes"}</definedName>
    <definedName name="puy" localSheetId="3" hidden="1">{#N/A,#N/A,TRUE,"Cover";#N/A,#N/A,TRUE,"Conts";#N/A,#N/A,TRUE,"VOS";#N/A,#N/A,TRUE,"Warrington";#N/A,#N/A,TRUE,"Widnes"}</definedName>
    <definedName name="puy" localSheetId="5" hidden="1">{#N/A,#N/A,TRUE,"Cover";#N/A,#N/A,TRUE,"Conts";#N/A,#N/A,TRUE,"VOS";#N/A,#N/A,TRUE,"Warrington";#N/A,#N/A,TRUE,"Widnes"}</definedName>
    <definedName name="puy" localSheetId="10" hidden="1">{#N/A,#N/A,TRUE,"Cover";#N/A,#N/A,TRUE,"Conts";#N/A,#N/A,TRUE,"VOS";#N/A,#N/A,TRUE,"Warrington";#N/A,#N/A,TRUE,"Widnes"}</definedName>
    <definedName name="puy" hidden="1">{#N/A,#N/A,TRUE,"Cover";#N/A,#N/A,TRUE,"Conts";#N/A,#N/A,TRUE,"VOS";#N/A,#N/A,TRUE,"Warrington";#N/A,#N/A,TRUE,"Widnes"}</definedName>
    <definedName name="Puz">[80]Design!#REF!</definedName>
    <definedName name="pv_typ_1" localSheetId="8">#REF!</definedName>
    <definedName name="pv_typ_1" localSheetId="5">#REF!</definedName>
    <definedName name="pv_typ_1" localSheetId="10">#REF!</definedName>
    <definedName name="pv_typ_1">#REF!</definedName>
    <definedName name="Pv_Typ_2" localSheetId="8">#REF!</definedName>
    <definedName name="Pv_Typ_2" localSheetId="10">#REF!</definedName>
    <definedName name="Pv_Typ_2">#REF!</definedName>
    <definedName name="PVatTotIRR" localSheetId="8">#REF!</definedName>
    <definedName name="PVatTotIRR" localSheetId="10">#REF!</definedName>
    <definedName name="PVatTotIRR">#REF!</definedName>
    <definedName name="PVC_FLEXIBLE_PIPE" localSheetId="8">#REF!</definedName>
    <definedName name="PVC_FLEXIBLE_PIPE" localSheetId="10">#REF!</definedName>
    <definedName name="PVC_FLEXIBLE_PIPE">#REF!</definedName>
    <definedName name="PVC_PIPE" localSheetId="8">#REF!</definedName>
    <definedName name="PVC_PIPE" localSheetId="10">#REF!</definedName>
    <definedName name="PVC_PIPE">#REF!</definedName>
    <definedName name="PWHTable" localSheetId="8">#REF!</definedName>
    <definedName name="PWHTable" localSheetId="10">#REF!</definedName>
    <definedName name="PWHTable">#REF!</definedName>
    <definedName name="PWR_BLK_TRAY" localSheetId="8">#REF!</definedName>
    <definedName name="PWR_BLK_TRAY" localSheetId="10">#REF!</definedName>
    <definedName name="PWR_BLK_TRAY">#REF!</definedName>
    <definedName name="Q" localSheetId="8">#REF!</definedName>
    <definedName name="Q" localSheetId="10">#REF!</definedName>
    <definedName name="Q">#REF!</definedName>
    <definedName name="Q_22">#REF!</definedName>
    <definedName name="q3tqtq" localSheetId="8" hidden="1">{#N/A,#N/A,TRUE,"Cover";#N/A,#N/A,TRUE,"Conts";#N/A,#N/A,TRUE,"VOS";#N/A,#N/A,TRUE,"Warrington";#N/A,#N/A,TRUE,"Widnes"}</definedName>
    <definedName name="q3tqtq" localSheetId="3" hidden="1">{#N/A,#N/A,TRUE,"Cover";#N/A,#N/A,TRUE,"Conts";#N/A,#N/A,TRUE,"VOS";#N/A,#N/A,TRUE,"Warrington";#N/A,#N/A,TRUE,"Widnes"}</definedName>
    <definedName name="q3tqtq" localSheetId="5" hidden="1">{#N/A,#N/A,TRUE,"Cover";#N/A,#N/A,TRUE,"Conts";#N/A,#N/A,TRUE,"VOS";#N/A,#N/A,TRUE,"Warrington";#N/A,#N/A,TRUE,"Widnes"}</definedName>
    <definedName name="q3tqtq" localSheetId="10" hidden="1">{#N/A,#N/A,TRUE,"Cover";#N/A,#N/A,TRUE,"Conts";#N/A,#N/A,TRUE,"VOS";#N/A,#N/A,TRUE,"Warrington";#N/A,#N/A,TRUE,"Widnes"}</definedName>
    <definedName name="q3tqtq" hidden="1">{#N/A,#N/A,TRUE,"Cover";#N/A,#N/A,TRUE,"Conts";#N/A,#N/A,TRUE,"VOS";#N/A,#N/A,TRUE,"Warrington";#N/A,#N/A,TRUE,"Widnes"}</definedName>
    <definedName name="q3tqtq_2" localSheetId="3" hidden="1">{#N/A,#N/A,TRUE,"Cover";#N/A,#N/A,TRUE,"Conts";#N/A,#N/A,TRUE,"VOS";#N/A,#N/A,TRUE,"Warrington";#N/A,#N/A,TRUE,"Widnes"}</definedName>
    <definedName name="q3tqtq_2" localSheetId="5" hidden="1">{#N/A,#N/A,TRUE,"Cover";#N/A,#N/A,TRUE,"Conts";#N/A,#N/A,TRUE,"VOS";#N/A,#N/A,TRUE,"Warrington";#N/A,#N/A,TRUE,"Widnes"}</definedName>
    <definedName name="q3tqtq_2" hidden="1">{#N/A,#N/A,TRUE,"Cover";#N/A,#N/A,TRUE,"Conts";#N/A,#N/A,TRUE,"VOS";#N/A,#N/A,TRUE,"Warrington";#N/A,#N/A,TRUE,"Widnes"}</definedName>
    <definedName name="q3tqtq_3" localSheetId="3" hidden="1">{#N/A,#N/A,TRUE,"Cover";#N/A,#N/A,TRUE,"Conts";#N/A,#N/A,TRUE,"VOS";#N/A,#N/A,TRUE,"Warrington";#N/A,#N/A,TRUE,"Widnes"}</definedName>
    <definedName name="q3tqtq_3" localSheetId="5" hidden="1">{#N/A,#N/A,TRUE,"Cover";#N/A,#N/A,TRUE,"Conts";#N/A,#N/A,TRUE,"VOS";#N/A,#N/A,TRUE,"Warrington";#N/A,#N/A,TRUE,"Widnes"}</definedName>
    <definedName name="q3tqtq_3" hidden="1">{#N/A,#N/A,TRUE,"Cover";#N/A,#N/A,TRUE,"Conts";#N/A,#N/A,TRUE,"VOS";#N/A,#N/A,TRUE,"Warrington";#N/A,#N/A,TRUE,"Widnes"}</definedName>
    <definedName name="q3tqtq_4" localSheetId="3" hidden="1">{#N/A,#N/A,TRUE,"Cover";#N/A,#N/A,TRUE,"Conts";#N/A,#N/A,TRUE,"VOS";#N/A,#N/A,TRUE,"Warrington";#N/A,#N/A,TRUE,"Widnes"}</definedName>
    <definedName name="q3tqtq_4" localSheetId="5" hidden="1">{#N/A,#N/A,TRUE,"Cover";#N/A,#N/A,TRUE,"Conts";#N/A,#N/A,TRUE,"VOS";#N/A,#N/A,TRUE,"Warrington";#N/A,#N/A,TRUE,"Widnes"}</definedName>
    <definedName name="q3tqtq_4" hidden="1">{#N/A,#N/A,TRUE,"Cover";#N/A,#N/A,TRUE,"Conts";#N/A,#N/A,TRUE,"VOS";#N/A,#N/A,TRUE,"Warrington";#N/A,#N/A,TRUE,"Widnes"}</definedName>
    <definedName name="q3tqtq_5" localSheetId="3" hidden="1">{#N/A,#N/A,TRUE,"Cover";#N/A,#N/A,TRUE,"Conts";#N/A,#N/A,TRUE,"VOS";#N/A,#N/A,TRUE,"Warrington";#N/A,#N/A,TRUE,"Widnes"}</definedName>
    <definedName name="q3tqtq_5" localSheetId="5" hidden="1">{#N/A,#N/A,TRUE,"Cover";#N/A,#N/A,TRUE,"Conts";#N/A,#N/A,TRUE,"VOS";#N/A,#N/A,TRUE,"Warrington";#N/A,#N/A,TRUE,"Widnes"}</definedName>
    <definedName name="q3tqtq_5" hidden="1">{#N/A,#N/A,TRUE,"Cover";#N/A,#N/A,TRUE,"Conts";#N/A,#N/A,TRUE,"VOS";#N/A,#N/A,TRUE,"Warrington";#N/A,#N/A,TRUE,"Widnes"}</definedName>
    <definedName name="q5ttyr" localSheetId="8" hidden="1">{#N/A,#N/A,TRUE,"Cover";#N/A,#N/A,TRUE,"Conts";#N/A,#N/A,TRUE,"VOS";#N/A,#N/A,TRUE,"Warrington";#N/A,#N/A,TRUE,"Widnes"}</definedName>
    <definedName name="q5ttyr" localSheetId="3" hidden="1">{#N/A,#N/A,TRUE,"Cover";#N/A,#N/A,TRUE,"Conts";#N/A,#N/A,TRUE,"VOS";#N/A,#N/A,TRUE,"Warrington";#N/A,#N/A,TRUE,"Widnes"}</definedName>
    <definedName name="q5ttyr" localSheetId="5" hidden="1">{#N/A,#N/A,TRUE,"Cover";#N/A,#N/A,TRUE,"Conts";#N/A,#N/A,TRUE,"VOS";#N/A,#N/A,TRUE,"Warrington";#N/A,#N/A,TRUE,"Widnes"}</definedName>
    <definedName name="q5ttyr" localSheetId="10" hidden="1">{#N/A,#N/A,TRUE,"Cover";#N/A,#N/A,TRUE,"Conts";#N/A,#N/A,TRUE,"VOS";#N/A,#N/A,TRUE,"Warrington";#N/A,#N/A,TRUE,"Widnes"}</definedName>
    <definedName name="q5ttyr" hidden="1">{#N/A,#N/A,TRUE,"Cover";#N/A,#N/A,TRUE,"Conts";#N/A,#N/A,TRUE,"VOS";#N/A,#N/A,TRUE,"Warrington";#N/A,#N/A,TRUE,"Widnes"}</definedName>
    <definedName name="q5ttyr_2" localSheetId="3" hidden="1">{#N/A,#N/A,TRUE,"Cover";#N/A,#N/A,TRUE,"Conts";#N/A,#N/A,TRUE,"VOS";#N/A,#N/A,TRUE,"Warrington";#N/A,#N/A,TRUE,"Widnes"}</definedName>
    <definedName name="q5ttyr_2" localSheetId="5" hidden="1">{#N/A,#N/A,TRUE,"Cover";#N/A,#N/A,TRUE,"Conts";#N/A,#N/A,TRUE,"VOS";#N/A,#N/A,TRUE,"Warrington";#N/A,#N/A,TRUE,"Widnes"}</definedName>
    <definedName name="q5ttyr_2" hidden="1">{#N/A,#N/A,TRUE,"Cover";#N/A,#N/A,TRUE,"Conts";#N/A,#N/A,TRUE,"VOS";#N/A,#N/A,TRUE,"Warrington";#N/A,#N/A,TRUE,"Widnes"}</definedName>
    <definedName name="q5ttyr_3" localSheetId="3" hidden="1">{#N/A,#N/A,TRUE,"Cover";#N/A,#N/A,TRUE,"Conts";#N/A,#N/A,TRUE,"VOS";#N/A,#N/A,TRUE,"Warrington";#N/A,#N/A,TRUE,"Widnes"}</definedName>
    <definedName name="q5ttyr_3" localSheetId="5" hidden="1">{#N/A,#N/A,TRUE,"Cover";#N/A,#N/A,TRUE,"Conts";#N/A,#N/A,TRUE,"VOS";#N/A,#N/A,TRUE,"Warrington";#N/A,#N/A,TRUE,"Widnes"}</definedName>
    <definedName name="q5ttyr_3" hidden="1">{#N/A,#N/A,TRUE,"Cover";#N/A,#N/A,TRUE,"Conts";#N/A,#N/A,TRUE,"VOS";#N/A,#N/A,TRUE,"Warrington";#N/A,#N/A,TRUE,"Widnes"}</definedName>
    <definedName name="q5ttyr_4" localSheetId="3" hidden="1">{#N/A,#N/A,TRUE,"Cover";#N/A,#N/A,TRUE,"Conts";#N/A,#N/A,TRUE,"VOS";#N/A,#N/A,TRUE,"Warrington";#N/A,#N/A,TRUE,"Widnes"}</definedName>
    <definedName name="q5ttyr_4" localSheetId="5" hidden="1">{#N/A,#N/A,TRUE,"Cover";#N/A,#N/A,TRUE,"Conts";#N/A,#N/A,TRUE,"VOS";#N/A,#N/A,TRUE,"Warrington";#N/A,#N/A,TRUE,"Widnes"}</definedName>
    <definedName name="q5ttyr_4" hidden="1">{#N/A,#N/A,TRUE,"Cover";#N/A,#N/A,TRUE,"Conts";#N/A,#N/A,TRUE,"VOS";#N/A,#N/A,TRUE,"Warrington";#N/A,#N/A,TRUE,"Widnes"}</definedName>
    <definedName name="q5ttyr_5" localSheetId="3" hidden="1">{#N/A,#N/A,TRUE,"Cover";#N/A,#N/A,TRUE,"Conts";#N/A,#N/A,TRUE,"VOS";#N/A,#N/A,TRUE,"Warrington";#N/A,#N/A,TRUE,"Widnes"}</definedName>
    <definedName name="q5ttyr_5" localSheetId="5" hidden="1">{#N/A,#N/A,TRUE,"Cover";#N/A,#N/A,TRUE,"Conts";#N/A,#N/A,TRUE,"VOS";#N/A,#N/A,TRUE,"Warrington";#N/A,#N/A,TRUE,"Widnes"}</definedName>
    <definedName name="q5ttyr_5" hidden="1">{#N/A,#N/A,TRUE,"Cover";#N/A,#N/A,TRUE,"Conts";#N/A,#N/A,TRUE,"VOS";#N/A,#N/A,TRUE,"Warrington";#N/A,#N/A,TRUE,"Widnes"}</definedName>
    <definedName name="QA" localSheetId="8">#REF!</definedName>
    <definedName name="QA" localSheetId="5">#REF!</definedName>
    <definedName name="QA" localSheetId="10">#REF!</definedName>
    <definedName name="QA">#REF!</definedName>
    <definedName name="qa_graph">'[55]Raw Data'!$E$51:$AM$180</definedName>
    <definedName name="qa_schedule">'[55]Raw Data'!$B$2:$AN$38</definedName>
    <definedName name="Qc" localSheetId="5">#REF!</definedName>
    <definedName name="Qc">#REF!</definedName>
    <definedName name="Qc___0" localSheetId="5">#REF!</definedName>
    <definedName name="Qc___0">#REF!</definedName>
    <definedName name="Qc___13" localSheetId="5">#REF!</definedName>
    <definedName name="Qc___13">#REF!</definedName>
    <definedName name="QD" localSheetId="8">#REF!</definedName>
    <definedName name="QD" localSheetId="10">#REF!</definedName>
    <definedName name="QD">#REF!</definedName>
    <definedName name="qdate">#REF!</definedName>
    <definedName name="qe" localSheetId="3" hidden="1">{"'Break down'!$A$4"}</definedName>
    <definedName name="qe" localSheetId="5" hidden="1">{"'Break down'!$A$4"}</definedName>
    <definedName name="qe" hidden="1">{"'Break down'!$A$4"}</definedName>
    <definedName name="qeerrrrrr">#REF!</definedName>
    <definedName name="QF" localSheetId="8">#REF!</definedName>
    <definedName name="Qf" localSheetId="5">#REF!</definedName>
    <definedName name="QF" localSheetId="10">#REF!</definedName>
    <definedName name="Qf">#REF!</definedName>
    <definedName name="Qf___0">#REF!</definedName>
    <definedName name="Qf___13">#REF!</definedName>
    <definedName name="QI" localSheetId="8">#REF!</definedName>
    <definedName name="QI" localSheetId="10">#REF!</definedName>
    <definedName name="Qi">#REF!</definedName>
    <definedName name="Qi___0">#REF!</definedName>
    <definedName name="Qi___13">#REF!</definedName>
    <definedName name="Ql">#REF!</definedName>
    <definedName name="Ql___0">#REF!</definedName>
    <definedName name="Ql___13">#REF!</definedName>
    <definedName name="qlda" localSheetId="4">[148]!qlda</definedName>
    <definedName name="qlda" localSheetId="8">[148]!qlda</definedName>
    <definedName name="qlda" localSheetId="6">[148]!qlda</definedName>
    <definedName name="qlda">[148]!qlda</definedName>
    <definedName name="Qlist" localSheetId="5">#REF!</definedName>
    <definedName name="Qlist">#REF!</definedName>
    <definedName name="qq" localSheetId="5">[255]POWER!#REF!</definedName>
    <definedName name="qq">[255]POWER!#REF!</definedName>
    <definedName name="qqq" localSheetId="8" hidden="1">{#N/A,#N/A,TRUE,"Cover";#N/A,#N/A,TRUE,"Conts";#N/A,#N/A,TRUE,"VOS";#N/A,#N/A,TRUE,"Warrington";#N/A,#N/A,TRUE,"Widnes"}</definedName>
    <definedName name="QQQ" localSheetId="5">#REF!</definedName>
    <definedName name="qqq" localSheetId="10" hidden="1">{#N/A,#N/A,TRUE,"Cover";#N/A,#N/A,TRUE,"Conts";#N/A,#N/A,TRUE,"VOS";#N/A,#N/A,TRUE,"Warrington";#N/A,#N/A,TRUE,"Widnes"}</definedName>
    <definedName name="QQQ">#REF!</definedName>
    <definedName name="qqqq" localSheetId="5">#REF!</definedName>
    <definedName name="qqqq">#REF!</definedName>
    <definedName name="qqqqqqqqqqqqq">'[256]BILL NO. 6.2'!$A$5</definedName>
    <definedName name="qqqqqqqqqqqqqqqq" localSheetId="5">#REF!</definedName>
    <definedName name="qqqqqqqqqqqqqqqq">#REF!</definedName>
    <definedName name="qqqqqqqqqqqqqqqqqqqqqqqqqqqqqqqqqqqq" localSheetId="8">#REF!</definedName>
    <definedName name="qqqqqqqqqqqqqqqqqqqqqqqqqqqqqqqqqqqq" localSheetId="5">#REF!</definedName>
    <definedName name="qqqqqqqqqqqqqqqqqqqqqqqqqqqqqqqqqqqq" localSheetId="10">#REF!</definedName>
    <definedName name="qqqqqqqqqqqqqqqqqqqqqqqqqqqqqqqqqqqq">#REF!</definedName>
    <definedName name="qqw">#REF!</definedName>
    <definedName name="QR" localSheetId="8">#REF!</definedName>
    <definedName name="QR" localSheetId="10">#REF!</definedName>
    <definedName name="QR">#REF!</definedName>
    <definedName name="QR." localSheetId="8">[120]BOQ!#REF!</definedName>
    <definedName name="QR." localSheetId="5">[119]BOQ!#REF!</definedName>
    <definedName name="QR." localSheetId="10">[120]BOQ!#REF!</definedName>
    <definedName name="QR.">[119]BOQ!#REF!</definedName>
    <definedName name="QR_to_LB_Sterling" localSheetId="8">#REF!</definedName>
    <definedName name="QR_to_LB_Sterling" localSheetId="5">#REF!</definedName>
    <definedName name="QR_to_LB_Sterling" localSheetId="10">#REF!</definedName>
    <definedName name="QR_to_LB_Sterling">#REF!</definedName>
    <definedName name="qref" localSheetId="5">#REF!</definedName>
    <definedName name="qref">#REF!</definedName>
    <definedName name="qrt" localSheetId="8" hidden="1">{#N/A,#N/A,TRUE,"Cover";#N/A,#N/A,TRUE,"Conts";#N/A,#N/A,TRUE,"VOS";#N/A,#N/A,TRUE,"Warrington";#N/A,#N/A,TRUE,"Widnes"}</definedName>
    <definedName name="qrt" localSheetId="3" hidden="1">{#N/A,#N/A,TRUE,"Cover";#N/A,#N/A,TRUE,"Conts";#N/A,#N/A,TRUE,"VOS";#N/A,#N/A,TRUE,"Warrington";#N/A,#N/A,TRUE,"Widnes"}</definedName>
    <definedName name="qrt" localSheetId="5" hidden="1">{#N/A,#N/A,TRUE,"Cover";#N/A,#N/A,TRUE,"Conts";#N/A,#N/A,TRUE,"VOS";#N/A,#N/A,TRUE,"Warrington";#N/A,#N/A,TRUE,"Widnes"}</definedName>
    <definedName name="qrt" localSheetId="10" hidden="1">{#N/A,#N/A,TRUE,"Cover";#N/A,#N/A,TRUE,"Conts";#N/A,#N/A,TRUE,"VOS";#N/A,#N/A,TRUE,"Warrington";#N/A,#N/A,TRUE,"Widnes"}</definedName>
    <definedName name="qrt" hidden="1">{#N/A,#N/A,TRUE,"Cover";#N/A,#N/A,TRUE,"Conts";#N/A,#N/A,TRUE,"VOS";#N/A,#N/A,TRUE,"Warrington";#N/A,#N/A,TRUE,"Widnes"}</definedName>
    <definedName name="qrt_2" localSheetId="3" hidden="1">{#N/A,#N/A,TRUE,"Cover";#N/A,#N/A,TRUE,"Conts";#N/A,#N/A,TRUE,"VOS";#N/A,#N/A,TRUE,"Warrington";#N/A,#N/A,TRUE,"Widnes"}</definedName>
    <definedName name="qrt_2" localSheetId="5" hidden="1">{#N/A,#N/A,TRUE,"Cover";#N/A,#N/A,TRUE,"Conts";#N/A,#N/A,TRUE,"VOS";#N/A,#N/A,TRUE,"Warrington";#N/A,#N/A,TRUE,"Widnes"}</definedName>
    <definedName name="qrt_2" hidden="1">{#N/A,#N/A,TRUE,"Cover";#N/A,#N/A,TRUE,"Conts";#N/A,#N/A,TRUE,"VOS";#N/A,#N/A,TRUE,"Warrington";#N/A,#N/A,TRUE,"Widnes"}</definedName>
    <definedName name="qrt_3" localSheetId="3" hidden="1">{#N/A,#N/A,TRUE,"Cover";#N/A,#N/A,TRUE,"Conts";#N/A,#N/A,TRUE,"VOS";#N/A,#N/A,TRUE,"Warrington";#N/A,#N/A,TRUE,"Widnes"}</definedName>
    <definedName name="qrt_3" localSheetId="5" hidden="1">{#N/A,#N/A,TRUE,"Cover";#N/A,#N/A,TRUE,"Conts";#N/A,#N/A,TRUE,"VOS";#N/A,#N/A,TRUE,"Warrington";#N/A,#N/A,TRUE,"Widnes"}</definedName>
    <definedName name="qrt_3" hidden="1">{#N/A,#N/A,TRUE,"Cover";#N/A,#N/A,TRUE,"Conts";#N/A,#N/A,TRUE,"VOS";#N/A,#N/A,TRUE,"Warrington";#N/A,#N/A,TRUE,"Widnes"}</definedName>
    <definedName name="qrt_4" localSheetId="3" hidden="1">{#N/A,#N/A,TRUE,"Cover";#N/A,#N/A,TRUE,"Conts";#N/A,#N/A,TRUE,"VOS";#N/A,#N/A,TRUE,"Warrington";#N/A,#N/A,TRUE,"Widnes"}</definedName>
    <definedName name="qrt_4" localSheetId="5" hidden="1">{#N/A,#N/A,TRUE,"Cover";#N/A,#N/A,TRUE,"Conts";#N/A,#N/A,TRUE,"VOS";#N/A,#N/A,TRUE,"Warrington";#N/A,#N/A,TRUE,"Widnes"}</definedName>
    <definedName name="qrt_4" hidden="1">{#N/A,#N/A,TRUE,"Cover";#N/A,#N/A,TRUE,"Conts";#N/A,#N/A,TRUE,"VOS";#N/A,#N/A,TRUE,"Warrington";#N/A,#N/A,TRUE,"Widnes"}</definedName>
    <definedName name="qrt_5" localSheetId="3" hidden="1">{#N/A,#N/A,TRUE,"Cover";#N/A,#N/A,TRUE,"Conts";#N/A,#N/A,TRUE,"VOS";#N/A,#N/A,TRUE,"Warrington";#N/A,#N/A,TRUE,"Widnes"}</definedName>
    <definedName name="qrt_5" localSheetId="5" hidden="1">{#N/A,#N/A,TRUE,"Cover";#N/A,#N/A,TRUE,"Conts";#N/A,#N/A,TRUE,"VOS";#N/A,#N/A,TRUE,"Warrington";#N/A,#N/A,TRUE,"Widnes"}</definedName>
    <definedName name="qrt_5" hidden="1">{#N/A,#N/A,TRUE,"Cover";#N/A,#N/A,TRUE,"Conts";#N/A,#N/A,TRUE,"VOS";#N/A,#N/A,TRUE,"Warrington";#N/A,#N/A,TRUE,"Widnes"}</definedName>
    <definedName name="QS" localSheetId="8">#REF!</definedName>
    <definedName name="QS" localSheetId="5">#REF!</definedName>
    <definedName name="QS" localSheetId="10">#REF!</definedName>
    <definedName name="QS">#REF!</definedName>
    <definedName name="QS_Expenses">735350</definedName>
    <definedName name="Qspan" localSheetId="5">#REF!</definedName>
    <definedName name="Qspan">#REF!</definedName>
    <definedName name="QT" localSheetId="8">#REF!</definedName>
    <definedName name="QT" localSheetId="5">#REF!</definedName>
    <definedName name="QT" localSheetId="10">#REF!</definedName>
    <definedName name="QT">#REF!</definedName>
    <definedName name="qtr">#REF!</definedName>
    <definedName name="qttyry" localSheetId="8" hidden="1">{#N/A,#N/A,TRUE,"Cover";#N/A,#N/A,TRUE,"Conts";#N/A,#N/A,TRUE,"VOS";#N/A,#N/A,TRUE,"Warrington";#N/A,#N/A,TRUE,"Widnes"}</definedName>
    <definedName name="qttyry" localSheetId="3" hidden="1">{#N/A,#N/A,TRUE,"Cover";#N/A,#N/A,TRUE,"Conts";#N/A,#N/A,TRUE,"VOS";#N/A,#N/A,TRUE,"Warrington";#N/A,#N/A,TRUE,"Widnes"}</definedName>
    <definedName name="qttyry" localSheetId="5" hidden="1">{#N/A,#N/A,TRUE,"Cover";#N/A,#N/A,TRUE,"Conts";#N/A,#N/A,TRUE,"VOS";#N/A,#N/A,TRUE,"Warrington";#N/A,#N/A,TRUE,"Widnes"}</definedName>
    <definedName name="qttyry" localSheetId="10" hidden="1">{#N/A,#N/A,TRUE,"Cover";#N/A,#N/A,TRUE,"Conts";#N/A,#N/A,TRUE,"VOS";#N/A,#N/A,TRUE,"Warrington";#N/A,#N/A,TRUE,"Widnes"}</definedName>
    <definedName name="qttyry" hidden="1">{#N/A,#N/A,TRUE,"Cover";#N/A,#N/A,TRUE,"Conts";#N/A,#N/A,TRUE,"VOS";#N/A,#N/A,TRUE,"Warrington";#N/A,#N/A,TRUE,"Widnes"}</definedName>
    <definedName name="qttyry_2" localSheetId="3" hidden="1">{#N/A,#N/A,TRUE,"Cover";#N/A,#N/A,TRUE,"Conts";#N/A,#N/A,TRUE,"VOS";#N/A,#N/A,TRUE,"Warrington";#N/A,#N/A,TRUE,"Widnes"}</definedName>
    <definedName name="qttyry_2" localSheetId="5" hidden="1">{#N/A,#N/A,TRUE,"Cover";#N/A,#N/A,TRUE,"Conts";#N/A,#N/A,TRUE,"VOS";#N/A,#N/A,TRUE,"Warrington";#N/A,#N/A,TRUE,"Widnes"}</definedName>
    <definedName name="qttyry_2" hidden="1">{#N/A,#N/A,TRUE,"Cover";#N/A,#N/A,TRUE,"Conts";#N/A,#N/A,TRUE,"VOS";#N/A,#N/A,TRUE,"Warrington";#N/A,#N/A,TRUE,"Widnes"}</definedName>
    <definedName name="qttyry_3" localSheetId="3" hidden="1">{#N/A,#N/A,TRUE,"Cover";#N/A,#N/A,TRUE,"Conts";#N/A,#N/A,TRUE,"VOS";#N/A,#N/A,TRUE,"Warrington";#N/A,#N/A,TRUE,"Widnes"}</definedName>
    <definedName name="qttyry_3" localSheetId="5" hidden="1">{#N/A,#N/A,TRUE,"Cover";#N/A,#N/A,TRUE,"Conts";#N/A,#N/A,TRUE,"VOS";#N/A,#N/A,TRUE,"Warrington";#N/A,#N/A,TRUE,"Widnes"}</definedName>
    <definedName name="qttyry_3" hidden="1">{#N/A,#N/A,TRUE,"Cover";#N/A,#N/A,TRUE,"Conts";#N/A,#N/A,TRUE,"VOS";#N/A,#N/A,TRUE,"Warrington";#N/A,#N/A,TRUE,"Widnes"}</definedName>
    <definedName name="qttyry_4" localSheetId="3" hidden="1">{#N/A,#N/A,TRUE,"Cover";#N/A,#N/A,TRUE,"Conts";#N/A,#N/A,TRUE,"VOS";#N/A,#N/A,TRUE,"Warrington";#N/A,#N/A,TRUE,"Widnes"}</definedName>
    <definedName name="qttyry_4" localSheetId="5" hidden="1">{#N/A,#N/A,TRUE,"Cover";#N/A,#N/A,TRUE,"Conts";#N/A,#N/A,TRUE,"VOS";#N/A,#N/A,TRUE,"Warrington";#N/A,#N/A,TRUE,"Widnes"}</definedName>
    <definedName name="qttyry_4" hidden="1">{#N/A,#N/A,TRUE,"Cover";#N/A,#N/A,TRUE,"Conts";#N/A,#N/A,TRUE,"VOS";#N/A,#N/A,TRUE,"Warrington";#N/A,#N/A,TRUE,"Widnes"}</definedName>
    <definedName name="qttyry_5" localSheetId="3" hidden="1">{#N/A,#N/A,TRUE,"Cover";#N/A,#N/A,TRUE,"Conts";#N/A,#N/A,TRUE,"VOS";#N/A,#N/A,TRUE,"Warrington";#N/A,#N/A,TRUE,"Widnes"}</definedName>
    <definedName name="qttyry_5" localSheetId="5" hidden="1">{#N/A,#N/A,TRUE,"Cover";#N/A,#N/A,TRUE,"Conts";#N/A,#N/A,TRUE,"VOS";#N/A,#N/A,TRUE,"Warrington";#N/A,#N/A,TRUE,"Widnes"}</definedName>
    <definedName name="qttyry_5" hidden="1">{#N/A,#N/A,TRUE,"Cover";#N/A,#N/A,TRUE,"Conts";#N/A,#N/A,TRUE,"VOS";#N/A,#N/A,TRUE,"Warrington";#N/A,#N/A,TRUE,"Widnes"}</definedName>
    <definedName name="Qty" localSheetId="8">#REF!</definedName>
    <definedName name="Qty" localSheetId="10">#REF!</definedName>
    <definedName name="Qty">[122]B.100!$W$51:$W$227</definedName>
    <definedName name="Qty." localSheetId="8">#REF!</definedName>
    <definedName name="Qty." localSheetId="5">#REF!</definedName>
    <definedName name="Qty." localSheetId="10">#REF!</definedName>
    <definedName name="Qty.">#REF!</definedName>
    <definedName name="Qty_20pipe">'[251]Pipe Qty'!$H$49</definedName>
    <definedName name="Qty_as_on" localSheetId="5">#REF!</definedName>
    <definedName name="Qty_as_on">#REF!</definedName>
    <definedName name="Qty_as_on_apr" localSheetId="5">#REF!</definedName>
    <definedName name="Qty_as_on_apr">#REF!</definedName>
    <definedName name="Qty_Ceiling" localSheetId="5">#REF!</definedName>
    <definedName name="Qty_Ceiling">#REF!</definedName>
    <definedName name="Qty_Cntl_Valves" localSheetId="8">ROUND(IF(VLOOKUP(#REF!,'Hardscape Pavers Progress'!CNTL_VALVE_PRICE,9,FALSE)=0,0,VLOOKUP(#REF!,'Hardscape Pavers Progress'!CNTL_VALVE_PRICE,9,FALSE)),0)</definedName>
    <definedName name="Qty_Cntl_Valves" localSheetId="3">ROUND(IF(VLOOKUP(#REF!,CNTL_VALVE_PRICE,9,FALSE)=0,0,VLOOKUP(#REF!,CNTL_VALVE_PRICE,9,FALSE)),0)</definedName>
    <definedName name="Qty_Cntl_Valves" localSheetId="5">ROUND(IF(VLOOKUP(#REF!,CNTL_VALVE_PRICE,9,FALSE)=0,0,VLOOKUP(#REF!,CNTL_VALVE_PRICE,9,FALSE)),0)</definedName>
    <definedName name="Qty_Cntl_Valves" localSheetId="10">ROUND(IF(VLOOKUP(#REF!,'Softscape BOQ'!CNTL_VALVE_PRICE,9,FALSE)=0,0,VLOOKUP(#REF!,'Softscape BOQ'!CNTL_VALVE_PRICE,9,FALSE)),0)</definedName>
    <definedName name="Qty_Cntl_Valves">ROUND(IF(VLOOKUP(#REF!,CNTL_VALVE_PRICE,9,FALSE)=0,0,VLOOKUP(#REF!,CNTL_VALVE_PRICE,9,FALSE)),0)</definedName>
    <definedName name="Qty_Conc">#REF!</definedName>
    <definedName name="Qty_contng" localSheetId="8">#REF!</definedName>
    <definedName name="Qty_contng" localSheetId="10">#REF!</definedName>
    <definedName name="Qty_contng">#REF!</definedName>
    <definedName name="QTY_DISC_MV" localSheetId="8">#REF!</definedName>
    <definedName name="QTY_DISC_MV" localSheetId="10">#REF!</definedName>
    <definedName name="QTY_DISC_MV">#REF!</definedName>
    <definedName name="Qty_Door.Window">#REF!</definedName>
    <definedName name="Qty_Excavation">#REF!</definedName>
    <definedName name="Qty_Form">#REF!</definedName>
    <definedName name="Qty_IV">'[251]Accessories Qty'!$H$46</definedName>
    <definedName name="QTY_MARGIN">[57]Estimate!$A$1</definedName>
    <definedName name="QTY_MARGIN2">[57]Estimate!$A$2</definedName>
    <definedName name="Qty_Masonry" localSheetId="5">#REF!</definedName>
    <definedName name="Qty_Masonry">#REF!</definedName>
    <definedName name="Qty_Mixer">'[251]Accessories Qty'!$H$47</definedName>
    <definedName name="Qty_Painting" localSheetId="5">#REF!</definedName>
    <definedName name="Qty_Painting">#REF!</definedName>
    <definedName name="Qty_Plastering" localSheetId="5">#REF!</definedName>
    <definedName name="Qty_Plastering">#REF!</definedName>
    <definedName name="Qty_Rebar" localSheetId="5">#REF!</definedName>
    <definedName name="Qty_Rebar">#REF!</definedName>
    <definedName name="Qty_Shower">'[251]Accessories Qty'!$H$48</definedName>
    <definedName name="Qty_Stone" localSheetId="5">#REF!</definedName>
    <definedName name="Qty_Stone">#REF!</definedName>
    <definedName name="Qty_SV">'[251]Accessories Qty'!$H$49</definedName>
    <definedName name="Qty_Wall" localSheetId="5">#REF!</definedName>
    <definedName name="Qty_Wall">#REF!</definedName>
    <definedName name="QtyB01">'[119]Detail 1A'!$A$84:$R$1757</definedName>
    <definedName name="QtyB02" localSheetId="5">#REF!</definedName>
    <definedName name="QtyB02">#REF!</definedName>
    <definedName name="QtyB05" localSheetId="5">#REF!</definedName>
    <definedName name="QtyB05">#REF!</definedName>
    <definedName name="QtyB06" localSheetId="5">#REF!</definedName>
    <definedName name="QtyB06">#REF!</definedName>
    <definedName name="QtyB07">#REF!</definedName>
    <definedName name="qtyhytrh" localSheetId="8" hidden="1">{#N/A,#N/A,TRUE,"Cover";#N/A,#N/A,TRUE,"Conts";#N/A,#N/A,TRUE,"VOS";#N/A,#N/A,TRUE,"Warrington";#N/A,#N/A,TRUE,"Widnes"}</definedName>
    <definedName name="qtyhytrh" localSheetId="3" hidden="1">{#N/A,#N/A,TRUE,"Cover";#N/A,#N/A,TRUE,"Conts";#N/A,#N/A,TRUE,"VOS";#N/A,#N/A,TRUE,"Warrington";#N/A,#N/A,TRUE,"Widnes"}</definedName>
    <definedName name="qtyhytrh" localSheetId="5" hidden="1">{#N/A,#N/A,TRUE,"Cover";#N/A,#N/A,TRUE,"Conts";#N/A,#N/A,TRUE,"VOS";#N/A,#N/A,TRUE,"Warrington";#N/A,#N/A,TRUE,"Widnes"}</definedName>
    <definedName name="qtyhytrh" localSheetId="10" hidden="1">{#N/A,#N/A,TRUE,"Cover";#N/A,#N/A,TRUE,"Conts";#N/A,#N/A,TRUE,"VOS";#N/A,#N/A,TRUE,"Warrington";#N/A,#N/A,TRUE,"Widnes"}</definedName>
    <definedName name="qtyhytrh" hidden="1">{#N/A,#N/A,TRUE,"Cover";#N/A,#N/A,TRUE,"Conts";#N/A,#N/A,TRUE,"VOS";#N/A,#N/A,TRUE,"Warrington";#N/A,#N/A,TRUE,"Widnes"}</definedName>
    <definedName name="qtyhytrh_2" localSheetId="3" hidden="1">{#N/A,#N/A,TRUE,"Cover";#N/A,#N/A,TRUE,"Conts";#N/A,#N/A,TRUE,"VOS";#N/A,#N/A,TRUE,"Warrington";#N/A,#N/A,TRUE,"Widnes"}</definedName>
    <definedName name="qtyhytrh_2" localSheetId="5" hidden="1">{#N/A,#N/A,TRUE,"Cover";#N/A,#N/A,TRUE,"Conts";#N/A,#N/A,TRUE,"VOS";#N/A,#N/A,TRUE,"Warrington";#N/A,#N/A,TRUE,"Widnes"}</definedName>
    <definedName name="qtyhytrh_2" hidden="1">{#N/A,#N/A,TRUE,"Cover";#N/A,#N/A,TRUE,"Conts";#N/A,#N/A,TRUE,"VOS";#N/A,#N/A,TRUE,"Warrington";#N/A,#N/A,TRUE,"Widnes"}</definedName>
    <definedName name="qtyhytrh_3" localSheetId="3" hidden="1">{#N/A,#N/A,TRUE,"Cover";#N/A,#N/A,TRUE,"Conts";#N/A,#N/A,TRUE,"VOS";#N/A,#N/A,TRUE,"Warrington";#N/A,#N/A,TRUE,"Widnes"}</definedName>
    <definedName name="qtyhytrh_3" localSheetId="5" hidden="1">{#N/A,#N/A,TRUE,"Cover";#N/A,#N/A,TRUE,"Conts";#N/A,#N/A,TRUE,"VOS";#N/A,#N/A,TRUE,"Warrington";#N/A,#N/A,TRUE,"Widnes"}</definedName>
    <definedName name="qtyhytrh_3" hidden="1">{#N/A,#N/A,TRUE,"Cover";#N/A,#N/A,TRUE,"Conts";#N/A,#N/A,TRUE,"VOS";#N/A,#N/A,TRUE,"Warrington";#N/A,#N/A,TRUE,"Widnes"}</definedName>
    <definedName name="qtyhytrh_4" localSheetId="3" hidden="1">{#N/A,#N/A,TRUE,"Cover";#N/A,#N/A,TRUE,"Conts";#N/A,#N/A,TRUE,"VOS";#N/A,#N/A,TRUE,"Warrington";#N/A,#N/A,TRUE,"Widnes"}</definedName>
    <definedName name="qtyhytrh_4" localSheetId="5" hidden="1">{#N/A,#N/A,TRUE,"Cover";#N/A,#N/A,TRUE,"Conts";#N/A,#N/A,TRUE,"VOS";#N/A,#N/A,TRUE,"Warrington";#N/A,#N/A,TRUE,"Widnes"}</definedName>
    <definedName name="qtyhytrh_4" hidden="1">{#N/A,#N/A,TRUE,"Cover";#N/A,#N/A,TRUE,"Conts";#N/A,#N/A,TRUE,"VOS";#N/A,#N/A,TRUE,"Warrington";#N/A,#N/A,TRUE,"Widnes"}</definedName>
    <definedName name="qtyhytrh_5" localSheetId="3" hidden="1">{#N/A,#N/A,TRUE,"Cover";#N/A,#N/A,TRUE,"Conts";#N/A,#N/A,TRUE,"VOS";#N/A,#N/A,TRUE,"Warrington";#N/A,#N/A,TRUE,"Widnes"}</definedName>
    <definedName name="qtyhytrh_5" localSheetId="5" hidden="1">{#N/A,#N/A,TRUE,"Cover";#N/A,#N/A,TRUE,"Conts";#N/A,#N/A,TRUE,"VOS";#N/A,#N/A,TRUE,"Warrington";#N/A,#N/A,TRUE,"Widnes"}</definedName>
    <definedName name="qtyhytrh_5" hidden="1">{#N/A,#N/A,TRUE,"Cover";#N/A,#N/A,TRUE,"Conts";#N/A,#N/A,TRUE,"VOS";#N/A,#N/A,TRUE,"Warrington";#N/A,#N/A,TRUE,"Widnes"}</definedName>
    <definedName name="qtyu" localSheetId="8" hidden="1">{#N/A,#N/A,TRUE,"Cover";#N/A,#N/A,TRUE,"Conts";#N/A,#N/A,TRUE,"VOS";#N/A,#N/A,TRUE,"Warrington";#N/A,#N/A,TRUE,"Widnes"}</definedName>
    <definedName name="qtyu" localSheetId="3" hidden="1">{#N/A,#N/A,TRUE,"Cover";#N/A,#N/A,TRUE,"Conts";#N/A,#N/A,TRUE,"VOS";#N/A,#N/A,TRUE,"Warrington";#N/A,#N/A,TRUE,"Widnes"}</definedName>
    <definedName name="qtyu" localSheetId="5" hidden="1">{#N/A,#N/A,TRUE,"Cover";#N/A,#N/A,TRUE,"Conts";#N/A,#N/A,TRUE,"VOS";#N/A,#N/A,TRUE,"Warrington";#N/A,#N/A,TRUE,"Widnes"}</definedName>
    <definedName name="qtyu" localSheetId="10" hidden="1">{#N/A,#N/A,TRUE,"Cover";#N/A,#N/A,TRUE,"Conts";#N/A,#N/A,TRUE,"VOS";#N/A,#N/A,TRUE,"Warrington";#N/A,#N/A,TRUE,"Widnes"}</definedName>
    <definedName name="qtyu" hidden="1">{#N/A,#N/A,TRUE,"Cover";#N/A,#N/A,TRUE,"Conts";#N/A,#N/A,TRUE,"VOS";#N/A,#N/A,TRUE,"Warrington";#N/A,#N/A,TRUE,"Widnes"}</definedName>
    <definedName name="qtyu_2" localSheetId="3" hidden="1">{#N/A,#N/A,TRUE,"Cover";#N/A,#N/A,TRUE,"Conts";#N/A,#N/A,TRUE,"VOS";#N/A,#N/A,TRUE,"Warrington";#N/A,#N/A,TRUE,"Widnes"}</definedName>
    <definedName name="qtyu_2" localSheetId="5" hidden="1">{#N/A,#N/A,TRUE,"Cover";#N/A,#N/A,TRUE,"Conts";#N/A,#N/A,TRUE,"VOS";#N/A,#N/A,TRUE,"Warrington";#N/A,#N/A,TRUE,"Widnes"}</definedName>
    <definedName name="qtyu_2" hidden="1">{#N/A,#N/A,TRUE,"Cover";#N/A,#N/A,TRUE,"Conts";#N/A,#N/A,TRUE,"VOS";#N/A,#N/A,TRUE,"Warrington";#N/A,#N/A,TRUE,"Widnes"}</definedName>
    <definedName name="qtyu_3" localSheetId="3" hidden="1">{#N/A,#N/A,TRUE,"Cover";#N/A,#N/A,TRUE,"Conts";#N/A,#N/A,TRUE,"VOS";#N/A,#N/A,TRUE,"Warrington";#N/A,#N/A,TRUE,"Widnes"}</definedName>
    <definedName name="qtyu_3" localSheetId="5" hidden="1">{#N/A,#N/A,TRUE,"Cover";#N/A,#N/A,TRUE,"Conts";#N/A,#N/A,TRUE,"VOS";#N/A,#N/A,TRUE,"Warrington";#N/A,#N/A,TRUE,"Widnes"}</definedName>
    <definedName name="qtyu_3" hidden="1">{#N/A,#N/A,TRUE,"Cover";#N/A,#N/A,TRUE,"Conts";#N/A,#N/A,TRUE,"VOS";#N/A,#N/A,TRUE,"Warrington";#N/A,#N/A,TRUE,"Widnes"}</definedName>
    <definedName name="qtyu_4" localSheetId="3" hidden="1">{#N/A,#N/A,TRUE,"Cover";#N/A,#N/A,TRUE,"Conts";#N/A,#N/A,TRUE,"VOS";#N/A,#N/A,TRUE,"Warrington";#N/A,#N/A,TRUE,"Widnes"}</definedName>
    <definedName name="qtyu_4" localSheetId="5" hidden="1">{#N/A,#N/A,TRUE,"Cover";#N/A,#N/A,TRUE,"Conts";#N/A,#N/A,TRUE,"VOS";#N/A,#N/A,TRUE,"Warrington";#N/A,#N/A,TRUE,"Widnes"}</definedName>
    <definedName name="qtyu_4" hidden="1">{#N/A,#N/A,TRUE,"Cover";#N/A,#N/A,TRUE,"Conts";#N/A,#N/A,TRUE,"VOS";#N/A,#N/A,TRUE,"Warrington";#N/A,#N/A,TRUE,"Widnes"}</definedName>
    <definedName name="qtyu_5" localSheetId="3" hidden="1">{#N/A,#N/A,TRUE,"Cover";#N/A,#N/A,TRUE,"Conts";#N/A,#N/A,TRUE,"VOS";#N/A,#N/A,TRUE,"Warrington";#N/A,#N/A,TRUE,"Widnes"}</definedName>
    <definedName name="qtyu_5" localSheetId="5" hidden="1">{#N/A,#N/A,TRUE,"Cover";#N/A,#N/A,TRUE,"Conts";#N/A,#N/A,TRUE,"VOS";#N/A,#N/A,TRUE,"Warrington";#N/A,#N/A,TRUE,"Widnes"}</definedName>
    <definedName name="qtyu_5" hidden="1">{#N/A,#N/A,TRUE,"Cover";#N/A,#N/A,TRUE,"Conts";#N/A,#N/A,TRUE,"VOS";#N/A,#N/A,TRUE,"Warrington";#N/A,#N/A,TRUE,"Widnes"}</definedName>
    <definedName name="qtyyut" localSheetId="8" hidden="1">{#N/A,#N/A,TRUE,"Cover";#N/A,#N/A,TRUE,"Conts";#N/A,#N/A,TRUE,"VOS";#N/A,#N/A,TRUE,"Warrington";#N/A,#N/A,TRUE,"Widnes"}</definedName>
    <definedName name="qtyyut" localSheetId="3" hidden="1">{#N/A,#N/A,TRUE,"Cover";#N/A,#N/A,TRUE,"Conts";#N/A,#N/A,TRUE,"VOS";#N/A,#N/A,TRUE,"Warrington";#N/A,#N/A,TRUE,"Widnes"}</definedName>
    <definedName name="qtyyut" localSheetId="5" hidden="1">{#N/A,#N/A,TRUE,"Cover";#N/A,#N/A,TRUE,"Conts";#N/A,#N/A,TRUE,"VOS";#N/A,#N/A,TRUE,"Warrington";#N/A,#N/A,TRUE,"Widnes"}</definedName>
    <definedName name="qtyyut" localSheetId="10" hidden="1">{#N/A,#N/A,TRUE,"Cover";#N/A,#N/A,TRUE,"Conts";#N/A,#N/A,TRUE,"VOS";#N/A,#N/A,TRUE,"Warrington";#N/A,#N/A,TRUE,"Widnes"}</definedName>
    <definedName name="qtyyut" hidden="1">{#N/A,#N/A,TRUE,"Cover";#N/A,#N/A,TRUE,"Conts";#N/A,#N/A,TRUE,"VOS";#N/A,#N/A,TRUE,"Warrington";#N/A,#N/A,TRUE,"Widnes"}</definedName>
    <definedName name="qtyyut_2" localSheetId="3" hidden="1">{#N/A,#N/A,TRUE,"Cover";#N/A,#N/A,TRUE,"Conts";#N/A,#N/A,TRUE,"VOS";#N/A,#N/A,TRUE,"Warrington";#N/A,#N/A,TRUE,"Widnes"}</definedName>
    <definedName name="qtyyut_2" localSheetId="5" hidden="1">{#N/A,#N/A,TRUE,"Cover";#N/A,#N/A,TRUE,"Conts";#N/A,#N/A,TRUE,"VOS";#N/A,#N/A,TRUE,"Warrington";#N/A,#N/A,TRUE,"Widnes"}</definedName>
    <definedName name="qtyyut_2" hidden="1">{#N/A,#N/A,TRUE,"Cover";#N/A,#N/A,TRUE,"Conts";#N/A,#N/A,TRUE,"VOS";#N/A,#N/A,TRUE,"Warrington";#N/A,#N/A,TRUE,"Widnes"}</definedName>
    <definedName name="qtyyut_3" localSheetId="3" hidden="1">{#N/A,#N/A,TRUE,"Cover";#N/A,#N/A,TRUE,"Conts";#N/A,#N/A,TRUE,"VOS";#N/A,#N/A,TRUE,"Warrington";#N/A,#N/A,TRUE,"Widnes"}</definedName>
    <definedName name="qtyyut_3" localSheetId="5" hidden="1">{#N/A,#N/A,TRUE,"Cover";#N/A,#N/A,TRUE,"Conts";#N/A,#N/A,TRUE,"VOS";#N/A,#N/A,TRUE,"Warrington";#N/A,#N/A,TRUE,"Widnes"}</definedName>
    <definedName name="qtyyut_3" hidden="1">{#N/A,#N/A,TRUE,"Cover";#N/A,#N/A,TRUE,"Conts";#N/A,#N/A,TRUE,"VOS";#N/A,#N/A,TRUE,"Warrington";#N/A,#N/A,TRUE,"Widnes"}</definedName>
    <definedName name="qtyyut_4" localSheetId="3" hidden="1">{#N/A,#N/A,TRUE,"Cover";#N/A,#N/A,TRUE,"Conts";#N/A,#N/A,TRUE,"VOS";#N/A,#N/A,TRUE,"Warrington";#N/A,#N/A,TRUE,"Widnes"}</definedName>
    <definedName name="qtyyut_4" localSheetId="5" hidden="1">{#N/A,#N/A,TRUE,"Cover";#N/A,#N/A,TRUE,"Conts";#N/A,#N/A,TRUE,"VOS";#N/A,#N/A,TRUE,"Warrington";#N/A,#N/A,TRUE,"Widnes"}</definedName>
    <definedName name="qtyyut_4" hidden="1">{#N/A,#N/A,TRUE,"Cover";#N/A,#N/A,TRUE,"Conts";#N/A,#N/A,TRUE,"VOS";#N/A,#N/A,TRUE,"Warrington";#N/A,#N/A,TRUE,"Widnes"}</definedName>
    <definedName name="qtyyut_5" localSheetId="3" hidden="1">{#N/A,#N/A,TRUE,"Cover";#N/A,#N/A,TRUE,"Conts";#N/A,#N/A,TRUE,"VOS";#N/A,#N/A,TRUE,"Warrington";#N/A,#N/A,TRUE,"Widnes"}</definedName>
    <definedName name="qtyyut_5" localSheetId="5" hidden="1">{#N/A,#N/A,TRUE,"Cover";#N/A,#N/A,TRUE,"Conts";#N/A,#N/A,TRUE,"VOS";#N/A,#N/A,TRUE,"Warrington";#N/A,#N/A,TRUE,"Widnes"}</definedName>
    <definedName name="qtyyut_5" hidden="1">{#N/A,#N/A,TRUE,"Cover";#N/A,#N/A,TRUE,"Conts";#N/A,#N/A,TRUE,"VOS";#N/A,#N/A,TRUE,"Warrington";#N/A,#N/A,TRUE,"Widnes"}</definedName>
    <definedName name="qtyyyhh" localSheetId="8" hidden="1">{#N/A,#N/A,TRUE,"Cover";#N/A,#N/A,TRUE,"Conts";#N/A,#N/A,TRUE,"VOS";#N/A,#N/A,TRUE,"Warrington";#N/A,#N/A,TRUE,"Widnes"}</definedName>
    <definedName name="qtyyyhh" localSheetId="3" hidden="1">{#N/A,#N/A,TRUE,"Cover";#N/A,#N/A,TRUE,"Conts";#N/A,#N/A,TRUE,"VOS";#N/A,#N/A,TRUE,"Warrington";#N/A,#N/A,TRUE,"Widnes"}</definedName>
    <definedName name="qtyyyhh" localSheetId="5" hidden="1">{#N/A,#N/A,TRUE,"Cover";#N/A,#N/A,TRUE,"Conts";#N/A,#N/A,TRUE,"VOS";#N/A,#N/A,TRUE,"Warrington";#N/A,#N/A,TRUE,"Widnes"}</definedName>
    <definedName name="qtyyyhh" localSheetId="10" hidden="1">{#N/A,#N/A,TRUE,"Cover";#N/A,#N/A,TRUE,"Conts";#N/A,#N/A,TRUE,"VOS";#N/A,#N/A,TRUE,"Warrington";#N/A,#N/A,TRUE,"Widnes"}</definedName>
    <definedName name="qtyyyhh" hidden="1">{#N/A,#N/A,TRUE,"Cover";#N/A,#N/A,TRUE,"Conts";#N/A,#N/A,TRUE,"VOS";#N/A,#N/A,TRUE,"Warrington";#N/A,#N/A,TRUE,"Widnes"}</definedName>
    <definedName name="qtyyyhh_2" localSheetId="3" hidden="1">{#N/A,#N/A,TRUE,"Cover";#N/A,#N/A,TRUE,"Conts";#N/A,#N/A,TRUE,"VOS";#N/A,#N/A,TRUE,"Warrington";#N/A,#N/A,TRUE,"Widnes"}</definedName>
    <definedName name="qtyyyhh_2" localSheetId="5" hidden="1">{#N/A,#N/A,TRUE,"Cover";#N/A,#N/A,TRUE,"Conts";#N/A,#N/A,TRUE,"VOS";#N/A,#N/A,TRUE,"Warrington";#N/A,#N/A,TRUE,"Widnes"}</definedName>
    <definedName name="qtyyyhh_2" hidden="1">{#N/A,#N/A,TRUE,"Cover";#N/A,#N/A,TRUE,"Conts";#N/A,#N/A,TRUE,"VOS";#N/A,#N/A,TRUE,"Warrington";#N/A,#N/A,TRUE,"Widnes"}</definedName>
    <definedName name="qtyyyhh_3" localSheetId="3" hidden="1">{#N/A,#N/A,TRUE,"Cover";#N/A,#N/A,TRUE,"Conts";#N/A,#N/A,TRUE,"VOS";#N/A,#N/A,TRUE,"Warrington";#N/A,#N/A,TRUE,"Widnes"}</definedName>
    <definedName name="qtyyyhh_3" localSheetId="5" hidden="1">{#N/A,#N/A,TRUE,"Cover";#N/A,#N/A,TRUE,"Conts";#N/A,#N/A,TRUE,"VOS";#N/A,#N/A,TRUE,"Warrington";#N/A,#N/A,TRUE,"Widnes"}</definedName>
    <definedName name="qtyyyhh_3" hidden="1">{#N/A,#N/A,TRUE,"Cover";#N/A,#N/A,TRUE,"Conts";#N/A,#N/A,TRUE,"VOS";#N/A,#N/A,TRUE,"Warrington";#N/A,#N/A,TRUE,"Widnes"}</definedName>
    <definedName name="qtyyyhh_4" localSheetId="3" hidden="1">{#N/A,#N/A,TRUE,"Cover";#N/A,#N/A,TRUE,"Conts";#N/A,#N/A,TRUE,"VOS";#N/A,#N/A,TRUE,"Warrington";#N/A,#N/A,TRUE,"Widnes"}</definedName>
    <definedName name="qtyyyhh_4" localSheetId="5" hidden="1">{#N/A,#N/A,TRUE,"Cover";#N/A,#N/A,TRUE,"Conts";#N/A,#N/A,TRUE,"VOS";#N/A,#N/A,TRUE,"Warrington";#N/A,#N/A,TRUE,"Widnes"}</definedName>
    <definedName name="qtyyyhh_4" hidden="1">{#N/A,#N/A,TRUE,"Cover";#N/A,#N/A,TRUE,"Conts";#N/A,#N/A,TRUE,"VOS";#N/A,#N/A,TRUE,"Warrington";#N/A,#N/A,TRUE,"Widnes"}</definedName>
    <definedName name="qtyyyhh_5" localSheetId="3" hidden="1">{#N/A,#N/A,TRUE,"Cover";#N/A,#N/A,TRUE,"Conts";#N/A,#N/A,TRUE,"VOS";#N/A,#N/A,TRUE,"Warrington";#N/A,#N/A,TRUE,"Widnes"}</definedName>
    <definedName name="qtyyyhh_5" localSheetId="5" hidden="1">{#N/A,#N/A,TRUE,"Cover";#N/A,#N/A,TRUE,"Conts";#N/A,#N/A,TRUE,"VOS";#N/A,#N/A,TRUE,"Warrington";#N/A,#N/A,TRUE,"Widnes"}</definedName>
    <definedName name="qtyyyhh_5" hidden="1">{#N/A,#N/A,TRUE,"Cover";#N/A,#N/A,TRUE,"Conts";#N/A,#N/A,TRUE,"VOS";#N/A,#N/A,TRUE,"Warrington";#N/A,#N/A,TRUE,"Widnes"}</definedName>
    <definedName name="qua" localSheetId="5">#REF!</definedName>
    <definedName name="qua">#REF!</definedName>
    <definedName name="Quantity" localSheetId="8">#REF!</definedName>
    <definedName name="Quantity" localSheetId="5">#REF!</definedName>
    <definedName name="Quantity" localSheetId="10">#REF!</definedName>
    <definedName name="Quantity">#REF!</definedName>
    <definedName name="quar">#REF!</definedName>
    <definedName name="quarterly_report">#REF!</definedName>
    <definedName name="QUARTZ">#REF!</definedName>
    <definedName name="Query2_Crosstab">#REF!</definedName>
    <definedName name="QuotationPrice">#REF!</definedName>
    <definedName name="QuotationPricePC">#REF!</definedName>
    <definedName name="Quote_Cowi" localSheetId="8">#REF!</definedName>
    <definedName name="Quote_Cowi" localSheetId="10">#REF!</definedName>
    <definedName name="Quote_Cowi">#REF!</definedName>
    <definedName name="Quote_dapo" localSheetId="8">#REF!</definedName>
    <definedName name="Quote_dapo" localSheetId="10">#REF!</definedName>
    <definedName name="Quote_dapo">#REF!</definedName>
    <definedName name="Quote_Hal" localSheetId="8">#REF!</definedName>
    <definedName name="Quote_Hal" localSheetId="10">#REF!</definedName>
    <definedName name="Quote_Hal">#REF!</definedName>
    <definedName name="Quote_Hyd" localSheetId="8">#REF!</definedName>
    <definedName name="Quote_Hyd" localSheetId="10">#REF!</definedName>
    <definedName name="Quote_Hyd">#REF!</definedName>
    <definedName name="Quote_other" localSheetId="8">#REF!</definedName>
    <definedName name="Quote_other" localSheetId="10">#REF!</definedName>
    <definedName name="Quote_other">#REF!</definedName>
    <definedName name="qura">#REF!</definedName>
    <definedName name="qw" localSheetId="8">[94]AN!$H$5</definedName>
    <definedName name="qw" localSheetId="5">[119]BOQ!#REF!</definedName>
    <definedName name="qw" localSheetId="10">[94]AN!$H$5</definedName>
    <definedName name="qw">[119]BOQ!#REF!</definedName>
    <definedName name="qwd" localSheetId="5">#REF!</definedName>
    <definedName name="qwd">#REF!</definedName>
    <definedName name="QWE" localSheetId="8">#REF!</definedName>
    <definedName name="qwe" localSheetId="3" hidden="1">{#N/A,#N/A,TRUE,"Front";#N/A,#N/A,TRUE,"Simple Letter";#N/A,#N/A,TRUE,"Inside";#N/A,#N/A,TRUE,"Contents";#N/A,#N/A,TRUE,"Basis";#N/A,#N/A,TRUE,"Inclusions";#N/A,#N/A,TRUE,"Exclusions";#N/A,#N/A,TRUE,"Areas";#N/A,#N/A,TRUE,"Summary";#N/A,#N/A,TRUE,"Detail"}</definedName>
    <definedName name="qwe" localSheetId="5" hidden="1">{#N/A,#N/A,TRUE,"Front";#N/A,#N/A,TRUE,"Simple Letter";#N/A,#N/A,TRUE,"Inside";#N/A,#N/A,TRUE,"Contents";#N/A,#N/A,TRUE,"Basis";#N/A,#N/A,TRUE,"Inclusions";#N/A,#N/A,TRUE,"Exclusions";#N/A,#N/A,TRUE,"Areas";#N/A,#N/A,TRUE,"Summary";#N/A,#N/A,TRUE,"Detail"}</definedName>
    <definedName name="QWE" localSheetId="10">#REF!</definedName>
    <definedName name="qwe" hidden="1">{#N/A,#N/A,TRUE,"Front";#N/A,#N/A,TRUE,"Simple Letter";#N/A,#N/A,TRUE,"Inside";#N/A,#N/A,TRUE,"Contents";#N/A,#N/A,TRUE,"Basis";#N/A,#N/A,TRUE,"Inclusions";#N/A,#N/A,TRUE,"Exclusions";#N/A,#N/A,TRUE,"Areas";#N/A,#N/A,TRUE,"Summary";#N/A,#N/A,TRUE,"Detail"}</definedName>
    <definedName name="QWQ" localSheetId="8">#REF!</definedName>
    <definedName name="QWQ" localSheetId="10">#REF!</definedName>
    <definedName name="QWQ">#REF!</definedName>
    <definedName name="QY" localSheetId="8">#REF!</definedName>
    <definedName name="QY" localSheetId="10">#REF!</definedName>
    <definedName name="QY">#REF!</definedName>
    <definedName name="qzqzqz10">#REF!</definedName>
    <definedName name="qzqzqz11">#REF!</definedName>
    <definedName name="qzqzqz12">#REF!</definedName>
    <definedName name="qzqzqz13">#REF!</definedName>
    <definedName name="qzqzqz14">#REF!</definedName>
    <definedName name="qzqzqz15">#REF!</definedName>
    <definedName name="qzqzqz16">#REF!</definedName>
    <definedName name="qzqzqz17">#REF!</definedName>
    <definedName name="qzqzqz18">#REF!</definedName>
    <definedName name="qzqzqz19">#REF!</definedName>
    <definedName name="qzqzqz20">#REF!</definedName>
    <definedName name="qzqzqz21">#REF!</definedName>
    <definedName name="qzqzqz22">#REF!</definedName>
    <definedName name="qzqzqz23">#REF!</definedName>
    <definedName name="qzqzqz24">#REF!</definedName>
    <definedName name="qzqzqz25">#REF!</definedName>
    <definedName name="qzqzqz26">#REF!</definedName>
    <definedName name="qzqzqz27">#REF!</definedName>
    <definedName name="qzqzqz28">#REF!</definedName>
    <definedName name="qzqzqz29">#REF!</definedName>
    <definedName name="qzqzqz30">#REF!</definedName>
    <definedName name="qzqzqz31">#REF!</definedName>
    <definedName name="qzqzqz32">#REF!</definedName>
    <definedName name="qzqzqz6">#REF!</definedName>
    <definedName name="qzqzqz7">#REF!</definedName>
    <definedName name="qzqzqz8">#REF!</definedName>
    <definedName name="qzqzqz9">#REF!</definedName>
    <definedName name="R.C.C___SUB_STRUCTURE">#REF!</definedName>
    <definedName name="R.C.C___SUPER_STRUCTURE">#REF!</definedName>
    <definedName name="R_" localSheetId="8">#REF!</definedName>
    <definedName name="R_" localSheetId="10">#REF!</definedName>
    <definedName name="r_">#REF!</definedName>
    <definedName name="R_100SP">'[152]TO-Iso-LV,SM,MCC'!$AL$700</definedName>
    <definedName name="R_100TP">'[152]TO-Iso-LV,SM,MCC'!$AL$687</definedName>
    <definedName name="R_10TP">'[152]TO-Iso-LV,SM,MCC'!$AL$679</definedName>
    <definedName name="R_11X1C630_XL">'[100]Cable Comparison'!$AL$700</definedName>
    <definedName name="R_125TP">'[152]TO-Iso-LV,SM,MCC'!$AL$688</definedName>
    <definedName name="R_160TP">'[152]TO-Iso-LV,SM,MCC'!$AL$689</definedName>
    <definedName name="R_16SP">'[152]TO-Iso-LV,SM,MCC'!$AL$695</definedName>
    <definedName name="R_16TP">'[152]TO-Iso-LV,SM,MCC'!$AL$680</definedName>
    <definedName name="R_200TP">'[152]TO-Iso-LV,SM,MCC'!$AL$690</definedName>
    <definedName name="R_20SP">'[152]TO-Iso-LV,SM,MCC'!$AL$696</definedName>
    <definedName name="R_20TP">'[152]TO-Iso-LV,SM,MCC'!$AL$681</definedName>
    <definedName name="R_250TP">'[152]TO-Iso-LV,SM,MCC'!$AL$691</definedName>
    <definedName name="R_25TP">'[152]TO-Iso-LV,SM,MCC'!$AL$682</definedName>
    <definedName name="R_2C10_XL">'[100]Cable Comparison'!$AL$684</definedName>
    <definedName name="R_2C16_XL">'[100]Cable Comparison'!$AL$686</definedName>
    <definedName name="R_2C25_XL">'[100]Cable Comparison'!$AL$688</definedName>
    <definedName name="R_2C35_XL">'[100]Cable Comparison'!$AL$690</definedName>
    <definedName name="R_2C50_XL">'[100]Cable Comparison'!$AL$692</definedName>
    <definedName name="R_2C6_XL">'[100]Cable Comparison'!$AL$682</definedName>
    <definedName name="R_2X3C10_FP">'[100]Cable Comparison'!$AL$735</definedName>
    <definedName name="R_2X3C10_XL">'[100]Cable Comparison'!$AL$701</definedName>
    <definedName name="R_2X3C16_XL">'[100]Cable Comparison'!$AL$702</definedName>
    <definedName name="R_2X3C4_FP">'[100]Cable Comparison'!$AL$736</definedName>
    <definedName name="R_2X3C4_XL">'[100]Cable Comparison'!$AL$703</definedName>
    <definedName name="R_2X3C6_XL">'[100]Cable Comparison'!$AL$704</definedName>
    <definedName name="R_2X4C120_XL">'[100]Cable Comparison'!$AL$705</definedName>
    <definedName name="R_2X4C150_XL">'[100]Cable Comparison'!$AL$706</definedName>
    <definedName name="R_2X4C185_XL">'[100]Cable Comparison'!$AL$707</definedName>
    <definedName name="R_2X4C240_XL">'[100]Cable Comparison'!$AL$708</definedName>
    <definedName name="R_2X4C300_FP">'[100]Cable Comparison'!$AL$737</definedName>
    <definedName name="R_2X4C300_XL">'[100]Cable Comparison'!$AL$709</definedName>
    <definedName name="R_300TP">'[152]TO-Iso-LV,SM,MCC'!$AL$693</definedName>
    <definedName name="R_32SP">'[152]TO-Iso-LV,SM,MCC'!$AL$697</definedName>
    <definedName name="R_32TP">'[152]TO-Iso-LV,SM,MCC'!$AL$683</definedName>
    <definedName name="R_3C10_FP">'[100]Cable Comparison'!$AL$740</definedName>
    <definedName name="R_3C10_XL">'[100]Cable Comparison'!$AL$714</definedName>
    <definedName name="R_3C25_FP">'[100]Cable Comparison'!$AL$741</definedName>
    <definedName name="R_3C25_XL">'[100]Cable Comparison'!$AL$715</definedName>
    <definedName name="R_3C4_FP">'[100]Cable Comparison'!$AL$742</definedName>
    <definedName name="R_3C4_XL">'[100]Cable Comparison'!$AL$716</definedName>
    <definedName name="R_3C6_FP">'[100]Cable Comparison'!$AL$743</definedName>
    <definedName name="R_3C6_XL">'[100]Cable Comparison'!$AL$717</definedName>
    <definedName name="R_3C95_XL">'[100]Cable Comparison'!$AL$718</definedName>
    <definedName name="R_3X4C240_XL">'[100]Cable Comparison'!$AL$710</definedName>
    <definedName name="R_3X4C300_FP">'[100]Cable Comparison'!$AL$738</definedName>
    <definedName name="R_3X4C300_XL">'[100]Cable Comparison'!$AL$711</definedName>
    <definedName name="R_400TP">'[152]TO-Iso-LV,SM,MCC'!$AL$692</definedName>
    <definedName name="R_40SP">'[152]TO-Iso-LV,SM,MCC'!$AL$698</definedName>
    <definedName name="R_40TP">'[152]TO-Iso-LV,SM,MCC'!$AL$684</definedName>
    <definedName name="R_4C10_FP">'[100]Cable Comparison'!$AL$723</definedName>
    <definedName name="R_4C10_XL">'[100]Cable Comparison'!$AL$683</definedName>
    <definedName name="R_4C120_FP">'[100]Cable Comparison'!$AL$731</definedName>
    <definedName name="R_4C120_XL">'[100]Cable Comparison'!$AL$695</definedName>
    <definedName name="R_4C150_XL">'[100]Cable Comparison'!$AL$696</definedName>
    <definedName name="R_4C16_FP">'[100]Cable Comparison'!$AL$725</definedName>
    <definedName name="R_4C16_XL">'[100]Cable Comparison'!$AL$685</definedName>
    <definedName name="R_4C185_FP">'[100]Cable Comparison'!$AL$732</definedName>
    <definedName name="R_4C185_XL">'[100]Cable Comparison'!$AL$697</definedName>
    <definedName name="R_4C240_FP">'[100]Cable Comparison'!$AL$733</definedName>
    <definedName name="R_4C240_XL">'[100]Cable Comparison'!$AL$698</definedName>
    <definedName name="R_4C25_FP">'[100]Cable Comparison'!$AL$726</definedName>
    <definedName name="R_4C25_XL">'[100]Cable Comparison'!$AL$687</definedName>
    <definedName name="R_4C300_FP">'[100]Cable Comparison'!$AL$734</definedName>
    <definedName name="R_4C300_XL">'[100]Cable Comparison'!$AL$699</definedName>
    <definedName name="R_4C35_FP">'[100]Cable Comparison'!$AL$727</definedName>
    <definedName name="R_4C35_XL">'[100]Cable Comparison'!$AL$689</definedName>
    <definedName name="R_4C4_FP">'[100]Cable Comparison'!$AL$721</definedName>
    <definedName name="R_4C4_XL">'[100]Cable Comparison'!$AL$679</definedName>
    <definedName name="R_4C50_FP">'[100]Cable Comparison'!$AL$728</definedName>
    <definedName name="R_4C50_XL">'[100]Cable Comparison'!$AL$691</definedName>
    <definedName name="R_4C6_FP">'[100]Cable Comparison'!$AL$722</definedName>
    <definedName name="R_4C6_XL">'[100]Cable Comparison'!$AL$681</definedName>
    <definedName name="R_4C70_FP">'[100]Cable Comparison'!$AL$729</definedName>
    <definedName name="R_4C70_XL">'[100]Cable Comparison'!$AL$693</definedName>
    <definedName name="R_4C95_FP">'[100]Cable Comparison'!$AL$730</definedName>
    <definedName name="R_4C95_XL">'[100]Cable Comparison'!$AL$694</definedName>
    <definedName name="R_4X4C240_XL">'[100]Cable Comparison'!$AL$712</definedName>
    <definedName name="R_4X4C300_XL">'[100]Cable Comparison'!$AL$713</definedName>
    <definedName name="R_500TP">'[152]TO-Iso-LV,SM,MCC'!$AL$694</definedName>
    <definedName name="R_5X4C240_FP">'[100]Cable Comparison'!$AL$739</definedName>
    <definedName name="R_63SP">'[152]TO-Iso-LV,SM,MCC'!$AL$699</definedName>
    <definedName name="R_63TP">'[152]TO-Iso-LV,SM,MCC'!$AL$685</definedName>
    <definedName name="R_7X1C630_FP">'[100]Cable Comparison'!$AL$744</definedName>
    <definedName name="R_80TP">'[152]TO-Iso-LV,SM,MCC'!$AL$686</definedName>
    <definedName name="R_Code">'[257]10. &amp; 11. Rate Code &amp; BQ'!$A$9:$A$344</definedName>
    <definedName name="R_DATA" localSheetId="8">#REF!</definedName>
    <definedName name="R_DATA" localSheetId="5">#REF!</definedName>
    <definedName name="R_DATA" localSheetId="10">#REF!</definedName>
    <definedName name="R_DATA">#REF!</definedName>
    <definedName name="RA" localSheetId="8">[125]Lstsub!#REF!</definedName>
    <definedName name="RA" localSheetId="5">[125]Lstsub!#REF!</definedName>
    <definedName name="RA" localSheetId="10">[125]Lstsub!#REF!</definedName>
    <definedName name="RA">[125]Lstsub!#REF!</definedName>
    <definedName name="RA.Sch">[116]B5!$A$4</definedName>
    <definedName name="raams" localSheetId="8">#REF!</definedName>
    <definedName name="raams" localSheetId="5">#REF!</definedName>
    <definedName name="raams" localSheetId="10">#REF!</definedName>
    <definedName name="raams">#REF!</definedName>
    <definedName name="RADAR">[19]radar!$F$10</definedName>
    <definedName name="Raft_Edge_A_2000" localSheetId="5">#REF!</definedName>
    <definedName name="Raft_Edge_A_2000">#REF!</definedName>
    <definedName name="Raft_Edge_A_2500" localSheetId="5">#REF!</definedName>
    <definedName name="Raft_Edge_A_2500">#REF!</definedName>
    <definedName name="Raft_Edge_L_2000" localSheetId="5">#REF!</definedName>
    <definedName name="Raft_Edge_L_2000">#REF!</definedName>
    <definedName name="Raft_Edge_L_2500">#REF!</definedName>
    <definedName name="RAFTArea">#REF!</definedName>
    <definedName name="RAFTPerimeter">#REF!</definedName>
    <definedName name="rah">#REF!</definedName>
    <definedName name="raj" localSheetId="8">#REF!</definedName>
    <definedName name="Raj" localSheetId="3" hidden="1">{"'Sheet1'!$A$4386:$N$4591"}</definedName>
    <definedName name="Raj" localSheetId="5" hidden="1">{"'Sheet1'!$A$4386:$N$4591"}</definedName>
    <definedName name="raj" localSheetId="10">#REF!</definedName>
    <definedName name="Raj" hidden="1">{"'Sheet1'!$A$4386:$N$4591"}</definedName>
    <definedName name="RAJESH" localSheetId="8">#REF!</definedName>
    <definedName name="RAJESH" localSheetId="5">#REF!</definedName>
    <definedName name="RAJESH" localSheetId="10">#REF!</definedName>
    <definedName name="RAJESH">#REF!</definedName>
    <definedName name="RAJITH" localSheetId="5">#REF!</definedName>
    <definedName name="RAJITH">#REF!</definedName>
    <definedName name="ram" localSheetId="8">#REF!</definedName>
    <definedName name="ram" localSheetId="10">#REF!</definedName>
    <definedName name="ram">#REF!</definedName>
    <definedName name="RAM_Group_1">'[76]Sizing Estimator - PAL Cameras'!$C$139,'[76]Sizing Estimator - PAL Cameras'!$D$139,'[76]Sizing Estimator - PAL Cameras'!$F$139,'[76]Sizing Estimator - PAL Cameras'!$H$139,'[76]Sizing Estimator - PAL Cameras'!$L$139,'[76]Sizing Estimator - PAL Cameras'!$O$139</definedName>
    <definedName name="RAM_Group_10">'[76]Sizing Estimator - PAL Cameras'!$C$148,'[76]Sizing Estimator - PAL Cameras'!$D$148,'[76]Sizing Estimator - PAL Cameras'!$F$148,'[76]Sizing Estimator - PAL Cameras'!$H$148,'[76]Sizing Estimator - PAL Cameras'!$L$148,'[76]Sizing Estimator - PAL Cameras'!$O$148</definedName>
    <definedName name="RAM_Group_2">'[76]Sizing Estimator - PAL Cameras'!$C$140,'[76]Sizing Estimator - PAL Cameras'!$D$140,'[76]Sizing Estimator - PAL Cameras'!$F$140,'[76]Sizing Estimator - PAL Cameras'!$H$140,'[76]Sizing Estimator - PAL Cameras'!$L$140,'[76]Sizing Estimator - PAL Cameras'!$O$140</definedName>
    <definedName name="RAM_Group_3">'[76]Sizing Estimator - PAL Cameras'!$C$141,'[76]Sizing Estimator - PAL Cameras'!$D$141,'[76]Sizing Estimator - PAL Cameras'!$F$141,'[76]Sizing Estimator - PAL Cameras'!$H$141,'[76]Sizing Estimator - PAL Cameras'!$L$141,'[76]Sizing Estimator - PAL Cameras'!$O$141</definedName>
    <definedName name="RAM_Group_4">'[76]Sizing Estimator - PAL Cameras'!$C$142,'[76]Sizing Estimator - PAL Cameras'!$D$142,'[76]Sizing Estimator - PAL Cameras'!$F$142,'[76]Sizing Estimator - PAL Cameras'!$H$142,'[76]Sizing Estimator - PAL Cameras'!$L$142,'[76]Sizing Estimator - PAL Cameras'!$O$142</definedName>
    <definedName name="RAM_Group_5">'[76]Sizing Estimator - PAL Cameras'!$C$143,'[76]Sizing Estimator - PAL Cameras'!$D$143,'[76]Sizing Estimator - PAL Cameras'!$F$143,'[76]Sizing Estimator - PAL Cameras'!$H$143,'[76]Sizing Estimator - PAL Cameras'!$L$143,'[76]Sizing Estimator - PAL Cameras'!$O$143</definedName>
    <definedName name="RAM_Group_6">'[76]Sizing Estimator - PAL Cameras'!$C$144,'[76]Sizing Estimator - PAL Cameras'!$D$144,'[76]Sizing Estimator - PAL Cameras'!$F$144,'[76]Sizing Estimator - PAL Cameras'!$H$144,'[76]Sizing Estimator - PAL Cameras'!$L$144,'[76]Sizing Estimator - PAL Cameras'!$O$144</definedName>
    <definedName name="RAM_Group_7">'[76]Sizing Estimator - PAL Cameras'!$C$145,'[76]Sizing Estimator - PAL Cameras'!$D$145,'[76]Sizing Estimator - PAL Cameras'!$F$145,'[76]Sizing Estimator - PAL Cameras'!$H$145,'[76]Sizing Estimator - PAL Cameras'!$L$145,'[76]Sizing Estimator - PAL Cameras'!$O$145</definedName>
    <definedName name="RAM_Group_8">'[76]Sizing Estimator - PAL Cameras'!$C$146,'[76]Sizing Estimator - PAL Cameras'!$D$146,'[76]Sizing Estimator - PAL Cameras'!$F$146,'[76]Sizing Estimator - PAL Cameras'!$H$146,'[76]Sizing Estimator - PAL Cameras'!$L$146,'[76]Sizing Estimator - PAL Cameras'!$O$146</definedName>
    <definedName name="RAM_Group_9">'[76]Sizing Estimator - PAL Cameras'!$C$147,'[76]Sizing Estimator - PAL Cameras'!$D$147,'[76]Sizing Estimator - PAL Cameras'!$F$147,'[76]Sizing Estimator - PAL Cameras'!$H$147,'[76]Sizing Estimator - PAL Cameras'!$L$147,'[76]Sizing Estimator - PAL Cameras'!$O$147</definedName>
    <definedName name="RANGE" localSheetId="8">#REF!</definedName>
    <definedName name="RANGE" localSheetId="5">#REF!</definedName>
    <definedName name="RANGE" localSheetId="10">#REF!</definedName>
    <definedName name="RANGE">#REF!</definedName>
    <definedName name="RANGE1" localSheetId="8">#REF!</definedName>
    <definedName name="RANGE1" localSheetId="10">#REF!</definedName>
    <definedName name="range1">#REF!</definedName>
    <definedName name="RANGE2" localSheetId="8">#REF!</definedName>
    <definedName name="RANGE2" localSheetId="10">#REF!</definedName>
    <definedName name="Range2">[258]Sheet2!$B$2:$B$15</definedName>
    <definedName name="RANGE21" localSheetId="8">#REF!</definedName>
    <definedName name="RANGE21" localSheetId="5">#REF!</definedName>
    <definedName name="RANGE21" localSheetId="10">#REF!</definedName>
    <definedName name="RANGE21">#REF!</definedName>
    <definedName name="range3" localSheetId="8">#REF!</definedName>
    <definedName name="range3" localSheetId="10">#REF!</definedName>
    <definedName name="range3">#REF!</definedName>
    <definedName name="RAO">#REF!</definedName>
    <definedName name="RAPS" localSheetId="8">[125]Lstsub!#REF!</definedName>
    <definedName name="RAPS" localSheetId="5">[125]Lstsub!#REF!</definedName>
    <definedName name="RAPS" localSheetId="10">[125]Lstsub!#REF!</definedName>
    <definedName name="RAPS">[125]Lstsub!#REF!</definedName>
    <definedName name="rasgg" localSheetId="8" hidden="1">{#N/A,#N/A,TRUE,"Cover";#N/A,#N/A,TRUE,"Conts";#N/A,#N/A,TRUE,"VOS";#N/A,#N/A,TRUE,"Warrington";#N/A,#N/A,TRUE,"Widnes"}</definedName>
    <definedName name="rasgg" localSheetId="3" hidden="1">{#N/A,#N/A,TRUE,"Cover";#N/A,#N/A,TRUE,"Conts";#N/A,#N/A,TRUE,"VOS";#N/A,#N/A,TRUE,"Warrington";#N/A,#N/A,TRUE,"Widnes"}</definedName>
    <definedName name="rasgg" localSheetId="5" hidden="1">{#N/A,#N/A,TRUE,"Cover";#N/A,#N/A,TRUE,"Conts";#N/A,#N/A,TRUE,"VOS";#N/A,#N/A,TRUE,"Warrington";#N/A,#N/A,TRUE,"Widnes"}</definedName>
    <definedName name="rasgg" localSheetId="10" hidden="1">{#N/A,#N/A,TRUE,"Cover";#N/A,#N/A,TRUE,"Conts";#N/A,#N/A,TRUE,"VOS";#N/A,#N/A,TRUE,"Warrington";#N/A,#N/A,TRUE,"Widnes"}</definedName>
    <definedName name="rasgg" hidden="1">{#N/A,#N/A,TRUE,"Cover";#N/A,#N/A,TRUE,"Conts";#N/A,#N/A,TRUE,"VOS";#N/A,#N/A,TRUE,"Warrington";#N/A,#N/A,TRUE,"Widnes"}</definedName>
    <definedName name="rasgg_2" localSheetId="3" hidden="1">{#N/A,#N/A,TRUE,"Cover";#N/A,#N/A,TRUE,"Conts";#N/A,#N/A,TRUE,"VOS";#N/A,#N/A,TRUE,"Warrington";#N/A,#N/A,TRUE,"Widnes"}</definedName>
    <definedName name="rasgg_2" localSheetId="5" hidden="1">{#N/A,#N/A,TRUE,"Cover";#N/A,#N/A,TRUE,"Conts";#N/A,#N/A,TRUE,"VOS";#N/A,#N/A,TRUE,"Warrington";#N/A,#N/A,TRUE,"Widnes"}</definedName>
    <definedName name="rasgg_2" hidden="1">{#N/A,#N/A,TRUE,"Cover";#N/A,#N/A,TRUE,"Conts";#N/A,#N/A,TRUE,"VOS";#N/A,#N/A,TRUE,"Warrington";#N/A,#N/A,TRUE,"Widnes"}</definedName>
    <definedName name="rasgg_3" localSheetId="3" hidden="1">{#N/A,#N/A,TRUE,"Cover";#N/A,#N/A,TRUE,"Conts";#N/A,#N/A,TRUE,"VOS";#N/A,#N/A,TRUE,"Warrington";#N/A,#N/A,TRUE,"Widnes"}</definedName>
    <definedName name="rasgg_3" localSheetId="5" hidden="1">{#N/A,#N/A,TRUE,"Cover";#N/A,#N/A,TRUE,"Conts";#N/A,#N/A,TRUE,"VOS";#N/A,#N/A,TRUE,"Warrington";#N/A,#N/A,TRUE,"Widnes"}</definedName>
    <definedName name="rasgg_3" hidden="1">{#N/A,#N/A,TRUE,"Cover";#N/A,#N/A,TRUE,"Conts";#N/A,#N/A,TRUE,"VOS";#N/A,#N/A,TRUE,"Warrington";#N/A,#N/A,TRUE,"Widnes"}</definedName>
    <definedName name="rasgg_4" localSheetId="3" hidden="1">{#N/A,#N/A,TRUE,"Cover";#N/A,#N/A,TRUE,"Conts";#N/A,#N/A,TRUE,"VOS";#N/A,#N/A,TRUE,"Warrington";#N/A,#N/A,TRUE,"Widnes"}</definedName>
    <definedName name="rasgg_4" localSheetId="5" hidden="1">{#N/A,#N/A,TRUE,"Cover";#N/A,#N/A,TRUE,"Conts";#N/A,#N/A,TRUE,"VOS";#N/A,#N/A,TRUE,"Warrington";#N/A,#N/A,TRUE,"Widnes"}</definedName>
    <definedName name="rasgg_4" hidden="1">{#N/A,#N/A,TRUE,"Cover";#N/A,#N/A,TRUE,"Conts";#N/A,#N/A,TRUE,"VOS";#N/A,#N/A,TRUE,"Warrington";#N/A,#N/A,TRUE,"Widnes"}</definedName>
    <definedName name="rasgg_5" localSheetId="3" hidden="1">{#N/A,#N/A,TRUE,"Cover";#N/A,#N/A,TRUE,"Conts";#N/A,#N/A,TRUE,"VOS";#N/A,#N/A,TRUE,"Warrington";#N/A,#N/A,TRUE,"Widnes"}</definedName>
    <definedName name="rasgg_5" localSheetId="5" hidden="1">{#N/A,#N/A,TRUE,"Cover";#N/A,#N/A,TRUE,"Conts";#N/A,#N/A,TRUE,"VOS";#N/A,#N/A,TRUE,"Warrington";#N/A,#N/A,TRUE,"Widnes"}</definedName>
    <definedName name="rasgg_5" hidden="1">{#N/A,#N/A,TRUE,"Cover";#N/A,#N/A,TRUE,"Conts";#N/A,#N/A,TRUE,"VOS";#N/A,#N/A,TRUE,"Warrington";#N/A,#N/A,TRUE,"Widnes"}</definedName>
    <definedName name="RASH" localSheetId="5">#REF!</definedName>
    <definedName name="RASH">#REF!</definedName>
    <definedName name="RatAna" localSheetId="8">#REF!</definedName>
    <definedName name="RatAna" localSheetId="5">#REF!</definedName>
    <definedName name="RatAna" localSheetId="10">#REF!</definedName>
    <definedName name="RatAna">#REF!</definedName>
    <definedName name="Rate" localSheetId="8">#REF!</definedName>
    <definedName name="Rate" localSheetId="10">#REF!</definedName>
    <definedName name="Rate">#REF!</definedName>
    <definedName name="RATE__DHS">#REF!</definedName>
    <definedName name="rate_22">#REF!</definedName>
    <definedName name="Rate_code" localSheetId="8">#REF!</definedName>
    <definedName name="Rate_code" localSheetId="10">#REF!</definedName>
    <definedName name="Rate_Code">'[259]10. &amp; 11. Rate Code &amp; BQ'!$A$9:$D$343</definedName>
    <definedName name="RATE_OT" localSheetId="8">#REF!</definedName>
    <definedName name="RATE_OT" localSheetId="5">#REF!</definedName>
    <definedName name="RATE_OT" localSheetId="10">#REF!</definedName>
    <definedName name="RATE_OT">#REF!</definedName>
    <definedName name="rate1" localSheetId="8">#REF!</definedName>
    <definedName name="rate1" localSheetId="10">#REF!</definedName>
    <definedName name="rate1">#REF!</definedName>
    <definedName name="rate10">#REF!</definedName>
    <definedName name="rate8">#REF!</definedName>
    <definedName name="rate9">#REF!</definedName>
    <definedName name="RateAnal" localSheetId="8">[260]RateAn!#REF!</definedName>
    <definedName name="RateAnal" localSheetId="10">[260]RateAn!#REF!</definedName>
    <definedName name="RateAnal">[260]RateAn!#REF!</definedName>
    <definedName name="RateAnalysisSchedule">[116]B7!$A$4</definedName>
    <definedName name="RateB02" localSheetId="5">#REF!</definedName>
    <definedName name="RateB02">#REF!</definedName>
    <definedName name="RateB05" localSheetId="5">#REF!</definedName>
    <definedName name="RateB05">#REF!</definedName>
    <definedName name="RateB06" localSheetId="5">#REF!</definedName>
    <definedName name="RateB06">#REF!</definedName>
    <definedName name="RateB07">#REF!</definedName>
    <definedName name="RATES">'[55]Raw Data'!$B$6:$K$59</definedName>
    <definedName name="RATES__ADJUSTMENT__AREA" localSheetId="5">#REF!</definedName>
    <definedName name="RATES__ADJUSTMENT__AREA">#REF!</definedName>
    <definedName name="RATIO" localSheetId="8">#REF!</definedName>
    <definedName name="RATIO" localSheetId="5">#REF!</definedName>
    <definedName name="RATIO" localSheetId="10">#REF!</definedName>
    <definedName name="RATIO">#REF!</definedName>
    <definedName name="ravi" localSheetId="3" hidden="1">{#N/A,#N/A,TRUE,"Front";#N/A,#N/A,TRUE,"Simple Letter";#N/A,#N/A,TRUE,"Inside";#N/A,#N/A,TRUE,"Contents";#N/A,#N/A,TRUE,"Basis";#N/A,#N/A,TRUE,"Inclusions";#N/A,#N/A,TRUE,"Exclusions";#N/A,#N/A,TRUE,"Areas";#N/A,#N/A,TRUE,"Summary";#N/A,#N/A,TRUE,"Detail"}</definedName>
    <definedName name="ravi" localSheetId="5" hidden="1">{#N/A,#N/A,TRUE,"Front";#N/A,#N/A,TRUE,"Simple Letter";#N/A,#N/A,TRUE,"Inside";#N/A,#N/A,TRUE,"Contents";#N/A,#N/A,TRUE,"Basis";#N/A,#N/A,TRUE,"Inclusions";#N/A,#N/A,TRUE,"Exclusions";#N/A,#N/A,TRUE,"Areas";#N/A,#N/A,TRUE,"Summary";#N/A,#N/A,TRUE,"Detail"}</definedName>
    <definedName name="ravi" hidden="1">{#N/A,#N/A,TRUE,"Front";#N/A,#N/A,TRUE,"Simple Letter";#N/A,#N/A,TRUE,"Inside";#N/A,#N/A,TRUE,"Contents";#N/A,#N/A,TRUE,"Basis";#N/A,#N/A,TRUE,"Inclusions";#N/A,#N/A,TRUE,"Exclusions";#N/A,#N/A,TRUE,"Areas";#N/A,#N/A,TRUE,"Summary";#N/A,#N/A,TRUE,"Detail"}</definedName>
    <definedName name="RAZA" hidden="1">#REF!</definedName>
    <definedName name="RB7.4" localSheetId="8" hidden="1">#REF!</definedName>
    <definedName name="RB7.4" localSheetId="10" hidden="1">#REF!</definedName>
    <definedName name="RB7.4" hidden="1">#REF!</definedName>
    <definedName name="RBD_ABORTIVE_ELEC">#REF!</definedName>
    <definedName name="RBD_ATS1.3_R">'[100]RBD ATS-R'!$K$8</definedName>
    <definedName name="RBD_BDD" localSheetId="5">#REF!</definedName>
    <definedName name="RBD_BDD">#REF!</definedName>
    <definedName name="RBD_BMS">'[259]RBD BMS'!$I$6</definedName>
    <definedName name="RBD_C" localSheetId="5">#REF!</definedName>
    <definedName name="RBD_C">#REF!</definedName>
    <definedName name="RBD_CBB">'[225]Cooker BB'!$I$75</definedName>
    <definedName name="RBD_CS">'[261]Commando Socket'!$I$6</definedName>
    <definedName name="RBD_DATA" localSheetId="5">#REF!</definedName>
    <definedName name="RBD_DATA">#REF!</definedName>
    <definedName name="RBD_DATA_D" localSheetId="5">#REF!</definedName>
    <definedName name="RBD_DATA_D">#REF!</definedName>
    <definedName name="RBD_DB_1A_FACADE_R">'[100]RBD DB-R'!$L$124</definedName>
    <definedName name="RBD_DB_1B_FAÇADE_1_R">'[100]RBD DB-R'!$L$125</definedName>
    <definedName name="RBD_DB_1B_FAÇADE_2_R">'[100]RBD DB-R'!$L$126</definedName>
    <definedName name="RBD_DB_4B_EL_L_R">'[100]RBD DB-R'!$L$122</definedName>
    <definedName name="RBD_DB_4B_EL_P_R">'[100]RBD DB-R'!$L$123</definedName>
    <definedName name="RBD_DB_ALL_DAY_DINING_L_R">'[100]RBD DB-R'!$L$127</definedName>
    <definedName name="RBD_DB_ALL_DAY_DINING_P4_R">'[100]RBD DB-R'!$L$128</definedName>
    <definedName name="RBD_DB_B_K10_R">'[100]RBD DB-R'!$L$132</definedName>
    <definedName name="RBD_DB_B_K8_R">'[100]RBD DB-R'!$L$130</definedName>
    <definedName name="RBD_DB_B_K9_R">'[100]RBD DB-R'!$L$131</definedName>
    <definedName name="RBD_DB_B_UPS_1" localSheetId="5">#REF!</definedName>
    <definedName name="RBD_DB_B_UPS_1">#REF!</definedName>
    <definedName name="RBD_DB_B_UPS_2" localSheetId="5">#REF!</definedName>
    <definedName name="RBD_DB_B_UPS_2">#REF!</definedName>
    <definedName name="RBD_DB_G_A01_R">'[100]RBD DB-R'!$L$102</definedName>
    <definedName name="RBD_DB_G_A03_R">'[100]RBD DB-R'!$L$114</definedName>
    <definedName name="RBD_DB_G_KIDS_R">'[100]RBD DB-R'!$L$113</definedName>
    <definedName name="RBD_DB_G_UPS_1" localSheetId="5">#REF!</definedName>
    <definedName name="RBD_DB_G_UPS_1">#REF!</definedName>
    <definedName name="RBD_DB_G_UPS_2" localSheetId="5">#REF!</definedName>
    <definedName name="RBD_DB_G_UPS_2">#REF!</definedName>
    <definedName name="RBD_DB_GYM_L_R">'[100]RBD DB-R'!$L$109</definedName>
    <definedName name="RBD_DB_GYM_P_R">'[100]RBD DB-R'!$L$110</definedName>
    <definedName name="RBD_DB_MAIN_LOBBY_L1_R">'[100]RBD DB-R'!$L$103</definedName>
    <definedName name="RBD_DB_MAIN_LOBBY_L2_R">'[100]RBD DB-R'!$L$105</definedName>
    <definedName name="RBD_DB_MAIN_LOBBY_P1_R">'[100]RBD DB-R'!$L$104</definedName>
    <definedName name="RBD_DB_MAIN_LOBBY_P2_R">'[100]RBD DB-R'!$L$106</definedName>
    <definedName name="RBD_DB_OCR_R">'[100]RBD DB-R'!$L$115</definedName>
    <definedName name="RBD_DB_Pool_Grill_R">'[100]RBD DB-R'!$L$134</definedName>
    <definedName name="RBD_DB_Pool_Ser_R">'[100]RBD DB-R'!$L$133</definedName>
    <definedName name="RBD_DB_PRE_FUNCTION_L_R">'[100]RBD DB-R'!$L$100</definedName>
    <definedName name="RBD_DB_PRE_FUNCTION_P_R">'[100]RBD DB-R'!$L$101</definedName>
    <definedName name="RBD_DB_RA_FACADE_R">'[100]RBD DB-R'!$L$121</definedName>
    <definedName name="RBD_DB_RB_FAÇADE_R">'[100]RBD DB-R'!$L$120</definedName>
    <definedName name="RBD_DB_SP.KIT_3_R">'[100]RBD DB-R'!$L$129</definedName>
    <definedName name="RBD_DB_SPA_L_R">'[100]RBD DB-R'!$L$107</definedName>
    <definedName name="RBD_DB_SPA_P_R">'[100]RBD DB-R'!$L$108</definedName>
    <definedName name="RBD_DBB">'[225]Dimmer BB'!$I$78</definedName>
    <definedName name="RBD_DIM">'[166]Duel Input Module'!$I$74</definedName>
    <definedName name="RBD_EDB_5_B2_R">'[100]RBD DB-R'!$L$116</definedName>
    <definedName name="RBD_EDB_B_L1_R">'[100]RBD DB-R'!$L$118</definedName>
    <definedName name="RBD_EDB_B_L2_R">'[100]RBD DB-R'!$L$119</definedName>
    <definedName name="RBD_EDB_BAR_AND_TERRACE_P_R">'[100]RBD DB-R'!$L$117</definedName>
    <definedName name="RBD_EMCC_B_A_1_NEW">'[100]RBD MCC-F'!$K$19</definedName>
    <definedName name="RBD_EMCC_B_A_1_R">'[100]RBD MCC-R'!$K$19</definedName>
    <definedName name="RBD_EMCC_B_B1_NEW">'[100]RBD MCC-F'!$K$10</definedName>
    <definedName name="RBD_EMCC_B_B1_R">'[100]RBD MCC-R'!$K$10</definedName>
    <definedName name="RBD_EMCC_B_B2_NEW">'[100]RBD MCC-F'!$K$8</definedName>
    <definedName name="RBD_EMCC_B_B2_R">'[100]RBD MCC-R'!$K$8</definedName>
    <definedName name="RBD_EMCC_R_A1_NEW">'[100]RBD MCC-F'!$K$20</definedName>
    <definedName name="RBD_EMCC_R_A1_R">'[100]RBD MCC-R'!$K$20</definedName>
    <definedName name="RBD_EMCC_R_A2_NEW">'[100]RBD MCC-F'!$K$23</definedName>
    <definedName name="RBD_EMCC_R_A2_R">'[100]RBD MCC-R'!$K$23</definedName>
    <definedName name="RBD_EMCC_R_B1_NEW">'[100]RBD MCC-F'!$K$21</definedName>
    <definedName name="RBD_EMCC_R_B1_R">'[100]RBD MCC-R'!$K$21</definedName>
    <definedName name="RBD_EMCC_R_B2_NEW">'[100]RBD MCC-F'!$K$22</definedName>
    <definedName name="RBD_EMCC_R_B2_R">'[100]RBD MCC-R'!$K$22</definedName>
    <definedName name="RBD_ESMDB_3_A2_NEW">'[100]RBD SM-F'!$K$37</definedName>
    <definedName name="RBD_ESMDB_3_A2_R">'[100]RBD SM-R'!$K$37</definedName>
    <definedName name="RBD_ESMDB_3_B2_NEW">'[100]RBD SM-F'!$K$36</definedName>
    <definedName name="RBD_ESMDB_3_B2_R">'[100]RBD SM-R'!$K$36</definedName>
    <definedName name="RBD_ESMDB_B_B2_NEW">'[100]RBD SM-F'!$K$10</definedName>
    <definedName name="RBD_ESMDB_B_B2_R">'[100]RBD SM-R'!$K$10</definedName>
    <definedName name="RBD_ESMDB_B_K_NEW">'[100]RBD SM-F'!$K$18</definedName>
    <definedName name="RBD_ESMDB_B_K_R">'[100]RBD SM-R'!$K$18</definedName>
    <definedName name="RBD_ESMDB_B_LV_NEW">'[100]RBD SM-F'!$K$17</definedName>
    <definedName name="RBD_ESMDB_B_LV_R">'[100]RBD SM-R'!$K$17</definedName>
    <definedName name="RBD_ESMDB_G_A2_NEW">'[100]RBD SM-F'!$K$16</definedName>
    <definedName name="RBD_ESMDB_G_A2_R">'[100]RBD SM-R'!$K$16</definedName>
    <definedName name="RBD_ESMDB_G_B2_NEW">'[100]RBD SM-F'!$K$19</definedName>
    <definedName name="RBD_ESMDB_G_B2_R">'[100]RBD SM-R'!$K$19</definedName>
    <definedName name="RBD_ESMDB_LIFTS_A_NEW">'[100]RBD SM-F'!$K$34</definedName>
    <definedName name="RBD_ESMDB_LIFTS_A_R">'[100]RBD SM-R'!$K$34</definedName>
    <definedName name="RBD_ESMDB_LIFTS_B_NEW">'[100]RBD SM-F'!$K$35</definedName>
    <definedName name="RBD_ESMDB_LIFTS_B_R">'[100]RBD SM-R'!$K$35</definedName>
    <definedName name="RBD_FDR" localSheetId="5">#REF!</definedName>
    <definedName name="RBD_FDR">#REF!</definedName>
    <definedName name="RBD_FDR01" localSheetId="5">#REF!</definedName>
    <definedName name="RBD_FDR01">#REF!</definedName>
    <definedName name="RBD_FDR02" localSheetId="5">#REF!</definedName>
    <definedName name="RBD_FDR02">#REF!</definedName>
    <definedName name="RBD_FDR03">#REF!</definedName>
    <definedName name="RBD_FDR04">#REF!</definedName>
    <definedName name="RBD_FF_DNS">#REF!</definedName>
    <definedName name="RBD_FF_HFC227">#REF!</definedName>
    <definedName name="RBD_FLEX">#REF!</definedName>
    <definedName name="RBD_HV_NEW">'[100]RBD HV-F'!$O$35</definedName>
    <definedName name="RBD_HV_R">'[100]RBD HV-R'!$O$35</definedName>
    <definedName name="RBD_INTSOKT" localSheetId="5">#REF!</definedName>
    <definedName name="RBD_INTSOKT">#REF!</definedName>
    <definedName name="RBD_LIGHT">'[262]RBD LIGHT'!$I$6</definedName>
    <definedName name="RBD_MCC_B_A_NEW">'[100]RBD MCC-F'!$K$9</definedName>
    <definedName name="RBD_MCC_B_A_R">'[100]RBD MCC-R'!$K$9</definedName>
    <definedName name="RBD_MCC_B_B_NEW">'[100]RBD MCC-F'!$K$18</definedName>
    <definedName name="RBD_MCC_B_B_R">'[100]RBD MCC-R'!$K$18</definedName>
    <definedName name="RBD_MCC_B_POOL_NEW">'[100]RBD MCC-F'!$K$11</definedName>
    <definedName name="RBD_MCC_B_POOL_R">'[100]RBD MCC-R'!$K$11</definedName>
    <definedName name="RBD_MCC_G_A_NEW">'[100]RBD MCC-F'!$K$17</definedName>
    <definedName name="RBD_MCC_G_A_R">'[100]RBD MCC-R'!$K$17</definedName>
    <definedName name="RBD_MCC_G_B_NEW">'[100]RBD MCC-F'!$K$16</definedName>
    <definedName name="RBD_MCC_G_B_R">'[100]RBD MCC-R'!$K$16</definedName>
    <definedName name="RBD_MCC_R_A_1_NEW">'[100]RBD MCC-F'!$K$12</definedName>
    <definedName name="RBD_MCC_R_A_1_R">'[100]RBD MCC-R'!$K$12</definedName>
    <definedName name="RBD_MCC_R_A_2_NEW">'[100]RBD MCC-F'!$K$13</definedName>
    <definedName name="RBD_MCC_R_A_2_R">'[100]RBD MCC-R'!$K$13</definedName>
    <definedName name="RBD_MCC_R_A_3_NEW">'[100]RBD MCC-F'!$K$24</definedName>
    <definedName name="RBD_MCC_R_A_3_R">'[100]RBD MCC-R'!$K$24</definedName>
    <definedName name="RBD_MCC_R_B_1_NEW">'[100]RBD MCC-F'!$K$14</definedName>
    <definedName name="RBD_MCC_R_B_1_R">'[100]RBD MCC-R'!$K$14</definedName>
    <definedName name="RBD_MCC_R_B_2_NEW">'[100]RBD MCC-F'!$K$15</definedName>
    <definedName name="RBD_MCC_R_B_2_R">'[100]RBD MCC-R'!$K$15</definedName>
    <definedName name="RBD_MH_SP">'[259]RBD-MH Cover'!$N$33</definedName>
    <definedName name="RBD_MIX">[251]RBD_MIX!$I$6</definedName>
    <definedName name="RBD_PWR" localSheetId="5">#REF!</definedName>
    <definedName name="RBD_PWR">#REF!</definedName>
    <definedName name="RBD_RETAIL_1_R">'[100]RBD DB-R'!$L$111</definedName>
    <definedName name="RBD_RETAIL_2_R">'[100]RBD DB-R'!$L$112</definedName>
    <definedName name="RBD_S">[251]RBD_S!$I$6</definedName>
    <definedName name="RBD_SMDB_1_A_1_NEW">'[100]RBD SM-F'!$K$41</definedName>
    <definedName name="RBD_SMDB_1_A_1_R">'[100]RBD SM-R'!$K$41</definedName>
    <definedName name="RBD_SMDB_1_A_NEW">'[100]RBD SM-F'!$K$24</definedName>
    <definedName name="RBD_SMDB_1_A_R">'[100]RBD SM-R'!$K$24</definedName>
    <definedName name="RBD_SMDB_1_B_1_NEW">'[100]RBD SM-F'!$K$42</definedName>
    <definedName name="RBD_SMDB_1_B_1_R">'[100]RBD SM-R'!$K$42</definedName>
    <definedName name="RBD_SMDB_1_B_NEW">'[100]RBD SM-F'!$K$25</definedName>
    <definedName name="RBD_SMDB_1_B_R">'[100]RBD SM-R'!$K$25</definedName>
    <definedName name="RBD_SMDB_2_A_1_NEW">'[100]RBD SM-F'!$K$43</definedName>
    <definedName name="RBD_SMDB_2_A_1_R">'[100]RBD SM-R'!$K$43</definedName>
    <definedName name="RBD_SMDB_2_A_NEW">'[100]RBD SM-F'!$K$26</definedName>
    <definedName name="RBD_SMDB_2_A_R">'[100]RBD SM-R'!$K$26</definedName>
    <definedName name="RBD_SMDB_2_B_1_NEW">'[100]RBD SM-F'!$K$44</definedName>
    <definedName name="RBD_SMDB_2_B_1_R">'[100]RBD SM-R'!$K$44</definedName>
    <definedName name="RBD_SMDB_2_B_NEW">'[100]RBD SM-F'!$K$27</definedName>
    <definedName name="RBD_SMDB_2_B_R">'[100]RBD SM-R'!$K$27</definedName>
    <definedName name="RBD_SMDB_3_A_1_NEW">'[100]RBD SM-F'!$K$45</definedName>
    <definedName name="RBD_SMDB_3_A_1_R">'[100]RBD SM-R'!$K$45</definedName>
    <definedName name="RBD_SMDB_3_A_NEW">'[100]RBD SM-F'!$K$28</definedName>
    <definedName name="RBD_SMDB_3_A_R">'[100]RBD SM-R'!$K$28</definedName>
    <definedName name="RBD_SMDB_3_B_1_NEW">'[100]RBD SM-F'!$K$46</definedName>
    <definedName name="RBD_SMDB_3_B_1_R">'[100]RBD SM-R'!$K$46</definedName>
    <definedName name="RBD_SMDB_3_B_NEW">'[100]RBD SM-F'!$K$29</definedName>
    <definedName name="RBD_SMDB_3_B_R">'[100]RBD SM-R'!$K$29</definedName>
    <definedName name="RBD_SMDB_4_A_1_NEW">'[100]RBD SM-F'!$K$47</definedName>
    <definedName name="RBD_SMDB_4_A_1_R">'[100]RBD SM-R'!$K$47</definedName>
    <definedName name="RBD_SMDB_4_A_NEW">'[100]RBD SM-F'!$K$30</definedName>
    <definedName name="RBD_SMDB_4_A_R">'[100]RBD SM-R'!$K$30</definedName>
    <definedName name="RBD_SMDB_4_B_1_NEW">'[100]RBD SM-F'!$K$48</definedName>
    <definedName name="RBD_SMDB_4_B_1_R">'[100]RBD SM-R'!$K$48</definedName>
    <definedName name="RBD_SMDB_4_B_NEW">'[100]RBD SM-F'!$K$31</definedName>
    <definedName name="RBD_SMDB_4_B_R">'[100]RBD SM-R'!$K$31</definedName>
    <definedName name="RBD_SMDB_5_A_1_NEW">'[100]RBD SM-F'!$K$49</definedName>
    <definedName name="RBD_SMDB_5_A_1_R">'[100]RBD SM-R'!$K$49</definedName>
    <definedName name="RBD_SMDB_5_A_NEW">'[100]RBD SM-F'!$K$32</definedName>
    <definedName name="RBD_SMDB_5_A_R">'[100]RBD SM-R'!$K$32</definedName>
    <definedName name="RBD_SMDB_5_B_1_NEW">'[100]RBD SM-F'!$K$50</definedName>
    <definedName name="RBD_SMDB_5_B_1_R">'[100]RBD SM-R'!$K$50</definedName>
    <definedName name="RBD_SMDB_5_B_NEW">'[100]RBD SM-F'!$K$33</definedName>
    <definedName name="RBD_SMDB_5_B_R">'[100]RBD SM-R'!$K$33</definedName>
    <definedName name="RBD_SMDB_ADMIN" localSheetId="5">#REF!</definedName>
    <definedName name="RBD_SMDB_ADMIN">#REF!</definedName>
    <definedName name="RBD_SMDB_ALLDAYDINING_1_NEW">'[100]RBD SM-F'!$K$40</definedName>
    <definedName name="RBD_SMDB_ALLDAYDINING_1_R">'[100]RBD SM-R'!$K$40</definedName>
    <definedName name="RBD_SMDB_ALLDAYDINING_NEW">'[100]RBD SM-F'!$K$23</definedName>
    <definedName name="RBD_SMDB_ALLDAYDINING_R">'[100]RBD SM-R'!$K$23</definedName>
    <definedName name="RBD_SMDB_B_A_NEW">'[100]RBD SM-F'!$K$8</definedName>
    <definedName name="RBD_SMDB_B_A_R">'[100]RBD SM-R'!$K$8</definedName>
    <definedName name="RBD_SMDB_B_B_NEW">'[100]RBD SM-F'!$K$9</definedName>
    <definedName name="RBD_SMDB_B_B_R">'[100]RBD SM-R'!$K$9</definedName>
    <definedName name="RBD_SMDB_B_K1_NEW">'[100]RBD SM-F'!$K$11</definedName>
    <definedName name="RBD_SMDB_B_K1_R">'[100]RBD SM-R'!$K$11</definedName>
    <definedName name="RBD_SMDB_B_K2_NEW">'[100]RBD SM-F'!$K$12</definedName>
    <definedName name="RBD_SMDB_B_K2_R">'[100]RBD SM-R'!$K$12</definedName>
    <definedName name="RBD_SMDB_B_LAUNDRY_NEW">'[100]RBD SM-F'!$K$38</definedName>
    <definedName name="RBD_SMDB_B_LAUNDRY_R">'[100]RBD SM-R'!$K$38</definedName>
    <definedName name="RBD_SMDB_B_LV_NEW">'[100]RBD SM-F'!$K$13</definedName>
    <definedName name="RBD_SMDB_B_LV_R">'[100]RBD SM-R'!$K$13</definedName>
    <definedName name="RBD_SMDB_B_UPS_ADMIN" localSheetId="5">#REF!</definedName>
    <definedName name="RBD_SMDB_B_UPS_ADMIN">#REF!</definedName>
    <definedName name="RBD_SMDB_BAR_AND_TERRACE1_NEW">'[100]RBD SM-F'!$K$20</definedName>
    <definedName name="RBD_SMDB_BAR_AND_TERRACE1_R">'[100]RBD SM-R'!$K$20</definedName>
    <definedName name="RBD_SMDB_BAR_AND_TERRACE2_NEW">'[100]RBD SM-F'!$K$21</definedName>
    <definedName name="RBD_SMDB_BAR_AND_TERRACE2_R">'[100]RBD SM-R'!$K$21</definedName>
    <definedName name="RBD_SMDB_G_A_NEW">'[100]RBD SM-F'!$K$14</definedName>
    <definedName name="RBD_SMDB_G_A_R">'[100]RBD SM-R'!$K$14</definedName>
    <definedName name="RBD_SMDB_G_B_NEW">'[100]RBD SM-F'!$K$15</definedName>
    <definedName name="RBD_SMDB_G_B_R">'[100]RBD SM-R'!$K$15</definedName>
    <definedName name="RBD_SMDB_G_UPS_ADMIN" localSheetId="5">#REF!</definedName>
    <definedName name="RBD_SMDB_G_UPS_ADMIN">#REF!</definedName>
    <definedName name="RBD_SMDB_POOL_BAR_NEW">'[100]RBD SM-F'!$K$39</definedName>
    <definedName name="RBD_SMDB_POOL_BAR_R">'[100]RBD SM-R'!$K$39</definedName>
    <definedName name="RBD_SMDB_SPRESTO_NEW">'[100]RBD SM-F'!$K$22</definedName>
    <definedName name="RBD_SMDB_SPRESTO_R">'[100]RBD SM-R'!$K$22</definedName>
    <definedName name="RBD_SP11_BF">'[259]RBD-SP11'!$N$39</definedName>
    <definedName name="RBD_SV">[251]RBD_SV!$I$6</definedName>
    <definedName name="RBD_UPS100" localSheetId="5">#REF!</definedName>
    <definedName name="RBD_UPS100">#REF!</definedName>
    <definedName name="RBD_UPS160" localSheetId="5">#REF!</definedName>
    <definedName name="RBD_UPS160">#REF!</definedName>
    <definedName name="RBX2B6" localSheetId="5">#REF!</definedName>
    <definedName name="RBX2B6">#REF!</definedName>
    <definedName name="RC_" localSheetId="8">#REF!</definedName>
    <definedName name="RC_" localSheetId="10">#REF!</definedName>
    <definedName name="RC_">#REF!</definedName>
    <definedName name="Rc_Costs" localSheetId="8">#REF!</definedName>
    <definedName name="Rc_Costs" localSheetId="10">#REF!</definedName>
    <definedName name="Rc_Costs">#REF!</definedName>
    <definedName name="RC_Mhrs" localSheetId="8">#REF!</definedName>
    <definedName name="RC_Mhrs" localSheetId="10">#REF!</definedName>
    <definedName name="RC_Mhrs">#REF!</definedName>
    <definedName name="RCArea" localSheetId="8" hidden="1">#REF!</definedName>
    <definedName name="RCArea" localSheetId="10" hidden="1">#REF!</definedName>
    <definedName name="RCArea" hidden="1">#REF!</definedName>
    <definedName name="RCArea2" hidden="1">#REF!</definedName>
    <definedName name="RCC">#REF!</definedName>
    <definedName name="RCC_LINTOL">[57]Measurements!$C$162</definedName>
    <definedName name="rcc_slab">[57]Measurements!$C$180</definedName>
    <definedName name="rccslab1" localSheetId="5">[57]Measurements!#REF!</definedName>
    <definedName name="rccslab1">[57]Measurements!#REF!</definedName>
    <definedName name="RCD" localSheetId="5">[125]Lstsub!#REF!</definedName>
    <definedName name="RCD">[125]Lstsub!#REF!</definedName>
    <definedName name="rClient">'[55]Raw Data'!$D$7</definedName>
    <definedName name="RCS" localSheetId="8">[125]Lstsub!#REF!</definedName>
    <definedName name="RCS" localSheetId="5">[125]Lstsub!#REF!</definedName>
    <definedName name="RCS" localSheetId="10">[125]Lstsub!#REF!</definedName>
    <definedName name="RCS">[125]Lstsub!#REF!</definedName>
    <definedName name="RCVFINAL" localSheetId="5">#REF!</definedName>
    <definedName name="RCVFINAL">#REF!</definedName>
    <definedName name="rcwbgl" localSheetId="8">#REF!</definedName>
    <definedName name="rcwbgl" localSheetId="5">#REF!</definedName>
    <definedName name="rcwbgl" localSheetId="10">#REF!</definedName>
    <definedName name="rcwbgl">#REF!</definedName>
    <definedName name="rcwbgl2" localSheetId="8">#REF!</definedName>
    <definedName name="rcwbgl2" localSheetId="10">#REF!</definedName>
    <definedName name="rcwbgl2">#REF!</definedName>
    <definedName name="rDate">'[55]Raw Data'!$D$5</definedName>
    <definedName name="RDB_ACB1.4.5_NEW">'[100]RBD ACB-F'!$K$8</definedName>
    <definedName name="RDB_ACB1.4.5_R">'[100]RBD ACB-R'!$K$8:$K$8</definedName>
    <definedName name="RDB_Add__JR_Suite_Typical__LV1___NEW">'[100]RBD DB-F'!$L$95</definedName>
    <definedName name="RDB_Add__JR_Suite_Typical__LV2___NEW">'[100]RBD DB-F'!$L$98</definedName>
    <definedName name="RDB_Add__Presidential_Suite__LV1___NEW">'[100]RBD DB-F'!$L$96</definedName>
    <definedName name="RDB_Add__Presidential_Suite__LV2___NEW">'[100]RBD DB-F'!$L$99</definedName>
    <definedName name="RDB_Add__STD_King___Twin__LV1___NEW">'[100]RBD DB-F'!$L$94</definedName>
    <definedName name="RDB_Add__STD_King___Twin__LV2___NEW">'[100]RBD DB-F'!$L$97</definedName>
    <definedName name="RDB_Add_JR_Suite_Typical_LV1_R">'[100]RBD DB-R'!$L$95</definedName>
    <definedName name="RDB_Add_JR_Suite_Typical_LV2_R">'[100]RBD DB-R'!$L$98</definedName>
    <definedName name="RDB_Add_Presidential_Suite_LV1_R">'[100]RBD DB-R'!$L$96</definedName>
    <definedName name="RDB_Add_Presidential_Suite_LV2_R">'[100]RBD DB-R'!$L$99</definedName>
    <definedName name="RDB_Add_STD_King_Twin_LV1_R">'[100]RBD DB-R'!$L$94</definedName>
    <definedName name="RDB_Add_STD_King_Twin_LV2_R">'[100]RBD DB-R'!$L$97</definedName>
    <definedName name="RDB_ATS1.3_NEW">'[100]RBD ATS-F'!$K$8</definedName>
    <definedName name="RDB_BATTRY" localSheetId="5">#REF!</definedName>
    <definedName name="RDB_BATTRY">#REF!</definedName>
    <definedName name="RDB_DB_1_A__NEW">'[100]RBD DB-F'!$L$71</definedName>
    <definedName name="RDB_DB_1_A_1">'[100]RBD DB-F'!$L$148</definedName>
    <definedName name="RDB_DB_1_A_1_R">'[100]RBD DB-R'!$L$148</definedName>
    <definedName name="RDB_DB_1_A_R">'[100]RBD DB-R'!$L$71</definedName>
    <definedName name="RDB_DB_1_B__NEW">'[100]RBD DB-F'!$L$69</definedName>
    <definedName name="RDB_DB_1_B_1">'[100]RBD DB-F'!$L$149</definedName>
    <definedName name="RDB_DB_1_B_1_R">'[100]RBD DB-R'!$L$149</definedName>
    <definedName name="RDB_DB_1_B_R">'[100]RBD DB-R'!$L$69</definedName>
    <definedName name="RDB_DB_2_A__NEW">'[100]RBD DB-F'!$L$75</definedName>
    <definedName name="RDB_DB_2_A_1">'[100]RBD DB-F'!$L$150</definedName>
    <definedName name="RDB_DB_2_A_1_R">'[100]RBD DB-R'!$L$150</definedName>
    <definedName name="RDB_DB_2_A_R">'[100]RBD DB-R'!$L$75</definedName>
    <definedName name="RDB_DB_2_B__NEW">'[100]RBD DB-F'!$L$73</definedName>
    <definedName name="RDB_DB_2_B_1">'[100]RBD DB-F'!$L$151</definedName>
    <definedName name="RDB_DB_2_B_1_R">'[100]RBD DB-R'!$L$151</definedName>
    <definedName name="RDB_DB_2_B_R">'[100]RBD DB-R'!$L$73</definedName>
    <definedName name="RDB_DB_3_A__NEW">'[100]RBD DB-F'!$L$79</definedName>
    <definedName name="RDB_DB_3_A_1">'[100]RBD DB-F'!$L$152</definedName>
    <definedName name="RDB_DB_3_A_1_R">'[100]RBD DB-R'!$L$152</definedName>
    <definedName name="RDB_DB_3_A_R">'[100]RBD DB-R'!$L$79</definedName>
    <definedName name="RDB_DB_3_B__NEW">'[100]RBD DB-F'!$L$77</definedName>
    <definedName name="RDB_DB_3_B_1">'[100]RBD DB-F'!$L$153</definedName>
    <definedName name="RDB_DB_3_B_1_R">'[100]RBD DB-R'!$L$153</definedName>
    <definedName name="RDB_DB_3_B_R">'[100]RBD DB-R'!$L$77</definedName>
    <definedName name="RDB_DB_4_A__NEW">'[100]RBD DB-F'!$L$83</definedName>
    <definedName name="RDB_DB_4_A_1">'[100]RBD DB-F'!$L$154</definedName>
    <definedName name="RDB_DB_4_A_1_R">'[100]RBD DB-R'!$L$154</definedName>
    <definedName name="RDB_DB_4_A_R">'[100]RBD DB-R'!$L$83</definedName>
    <definedName name="RDB_DB_4_B__NEW">'[100]RBD DB-F'!$L$81</definedName>
    <definedName name="RDB_DB_4_B_1">'[100]RBD DB-F'!$L$155</definedName>
    <definedName name="RDB_DB_4_B_1_R">'[100]RBD DB-R'!$L$155</definedName>
    <definedName name="RDB_DB_4_B_R">'[100]RBD DB-R'!$L$81</definedName>
    <definedName name="RDB_DB_5_A__NEW">'[100]RBD DB-F'!$L$86</definedName>
    <definedName name="RDB_DB_5_A_1">'[100]RBD DB-F'!$L$156</definedName>
    <definedName name="RDB_DB_5_A_1_R">'[100]RBD DB-R'!$L$156</definedName>
    <definedName name="RDB_DB_5_A_R">'[100]RBD DB-R'!$L$86</definedName>
    <definedName name="RDB_DB_5_B_1">'[100]RBD DB-F'!$L$157</definedName>
    <definedName name="RDB_DB_5_B_1_R">'[100]RBD DB-R'!$L$157</definedName>
    <definedName name="RDB_DB_5_B1__NEW">'[100]RBD DB-F'!$L$85</definedName>
    <definedName name="RDB_DB_5_B1_R">'[100]RBD DB-R'!$L$85</definedName>
    <definedName name="RDB_DB_ALL_DAY_D_L1">'[100]RBD DB-F'!$L$147</definedName>
    <definedName name="RDB_DB_ALL_DAY_D_L1_R">'[100]RBD DB-R'!$L$147</definedName>
    <definedName name="RDB_DB_ALL_DAY_D_P3">'[100]RBD DB-F'!$L$146</definedName>
    <definedName name="RDB_DB_ALL_DAY_D_P3_R">'[100]RBD DB-R'!$L$146</definedName>
    <definedName name="RDB_DB_ALL_DAY_DINING_P1__NEW">'[100]RBD DB-F'!$L$65</definedName>
    <definedName name="RDB_DB_ALL_DAY_DINING_P1_R">'[100]RBD DB-R'!$L$65</definedName>
    <definedName name="RDB_DB_ALL_DAY_DINING_P2__NEW">'[100]RBD DB-F'!$L$66</definedName>
    <definedName name="RDB_DB_ALL_DAY_DINING_P2_R">'[100]RBD DB-R'!$L$66</definedName>
    <definedName name="RDB_DB_B_A1F__NEW">'[100]RBD DB-F'!$L$8</definedName>
    <definedName name="RDB_DB_B_A1F_R">'[100]RBD DB-R'!$L$8</definedName>
    <definedName name="RDB_DB_B_A1L__NEW">'[100]RBD DB-F'!$L$9</definedName>
    <definedName name="RDB_DB_B_A1L_R">'[100]RBD DB-R'!$L$9</definedName>
    <definedName name="RDB_DB_B_A1P__NEW">'[100]RBD DB-F'!$L$10</definedName>
    <definedName name="RDB_DB_B_A1P_R">'[100]RBD DB-R'!$L$10</definedName>
    <definedName name="RDB_DB_B_A2__NEW">'[100]RBD DB-F'!$L$11</definedName>
    <definedName name="RDB_DB_B_A2_R">'[100]RBD DB-R'!$L$11</definedName>
    <definedName name="RDB_DB_B_A3__NEW">'[100]RBD DB-F'!$L$12</definedName>
    <definedName name="RDB_DB_B_A3_R">'[100]RBD DB-R'!$L$12</definedName>
    <definedName name="RDB_DB_B_B1L__NEW">'[100]RBD DB-F'!$L$13</definedName>
    <definedName name="RDB_DB_B_B1L_R">'[100]RBD DB-R'!$L$13</definedName>
    <definedName name="RDB_DB_B_B1P__NEW">'[100]RBD DB-F'!$L$14</definedName>
    <definedName name="RDB_DB_B_B1P_R">'[100]RBD DB-R'!$L$14</definedName>
    <definedName name="RDB_DB_B_B2__NEW">'[100]RBD DB-F'!$L$15</definedName>
    <definedName name="RDB_DB_B_B2_R">'[100]RBD DB-R'!$L$15</definedName>
    <definedName name="RDB_DB_B_B3__NEW">'[100]RBD DB-F'!$L$16</definedName>
    <definedName name="RDB_DB_B_B3_R">'[100]RBD DB-R'!$L$16</definedName>
    <definedName name="RDB_DB_B_B4F__NEW">'[100]RBD DB-F'!$L$17</definedName>
    <definedName name="RDB_DB_B_B4F_R">'[100]RBD DB-R'!$L$17</definedName>
    <definedName name="RDB_DB_B_B4L__NEW">'[100]RBD DB-F'!$L$18</definedName>
    <definedName name="RDB_DB_B_B4L_R">'[100]RBD DB-R'!$L$18</definedName>
    <definedName name="RDB_DB_B_B4P__NEW">'[100]RBD DB-F'!$L$19</definedName>
    <definedName name="RDB_DB_B_B4P_R">'[100]RBD DB-R'!$L$19</definedName>
    <definedName name="RDB_DB_B_B5__NEW">'[100]RBD DB-F'!$L$20</definedName>
    <definedName name="RDB_DB_B_B5_R">'[100]RBD DB-R'!$L$20</definedName>
    <definedName name="RDB_DB_B_K1__NEW">'[100]RBD DB-F'!$L$23</definedName>
    <definedName name="RDB_DB_B_K1_R">'[100]RBD DB-R'!$L$23</definedName>
    <definedName name="RDB_DB_B_K2__NEW">'[100]RBD DB-F'!$L$25</definedName>
    <definedName name="RDB_DB_B_K2_R">'[100]RBD DB-R'!$L$25</definedName>
    <definedName name="RDB_DB_B_K3_A">'[100]RBD DB-F'!$L$136</definedName>
    <definedName name="RDB_DB_B_K3_A_R">'[100]RBD DB-R'!$L$136</definedName>
    <definedName name="RDB_DB_B_K3_B">'[100]RBD DB-F'!$L$138</definedName>
    <definedName name="RDB_DB_B_K3_B_R">'[100]RBD DB-R'!$L$138</definedName>
    <definedName name="RDB_DB_B_K4_A">'[100]RBD DB-F'!$L$137</definedName>
    <definedName name="RDB_DB_B_K4_A_R">'[100]RBD DB-R'!$L$137</definedName>
    <definedName name="RDB_DB_B_K4_B">'[100]RBD DB-F'!$L$139</definedName>
    <definedName name="RDB_DB_B_K4_B_R">'[100]RBD DB-R'!$L$139</definedName>
    <definedName name="RDB_DB_B_K5__NEW">'[100]RBD DB-F'!$L$26</definedName>
    <definedName name="RDB_DB_B_K5_R">'[100]RBD DB-R'!$L$26</definedName>
    <definedName name="RDB_DB_B_K6__NEW">'[100]RBD DB-F'!$L$27</definedName>
    <definedName name="RDB_DB_B_K6_R">'[100]RBD DB-R'!$L$27</definedName>
    <definedName name="RDB_DB_B_K7__NEW">'[100]RBD DB-F'!$L$28</definedName>
    <definedName name="RDB_DB_B_K7_R">'[100]RBD DB-R'!$L$28</definedName>
    <definedName name="RDB_DB_B_LAU__NEW">'[100]RBD DB-F'!$L$21</definedName>
    <definedName name="RDB_DB_B_LAU_R">'[100]RBD DB-R'!$L$21</definedName>
    <definedName name="RDB_DB_B_LV__NEW">'[100]RBD DB-F'!$L$22</definedName>
    <definedName name="RDB_DB_B_LV_R">'[100]RBD DB-R'!$L$22</definedName>
    <definedName name="RDB_DB_B_UPS__NEW">'[100]RBD DB-F'!$L$29</definedName>
    <definedName name="RDB_DB_B_UPS_R">'[100]RBD DB-R'!$L$29</definedName>
    <definedName name="RDB_DB_BALLROOM_L1__NEW">'[100]RBD DB-F'!$L$42</definedName>
    <definedName name="RDB_DB_BALLROOM_L1_R">'[100]RBD DB-R'!$L$42</definedName>
    <definedName name="RDB_DB_BALLROOM_L2__NEW">'[100]RBD DB-F'!$L$43</definedName>
    <definedName name="RDB_DB_BALLROOM_L2_R">'[100]RBD DB-R'!$L$43</definedName>
    <definedName name="RDB_DB_BALLROOM_L3__NEW">'[100]RBD DB-F'!$L$44</definedName>
    <definedName name="RDB_DB_BALLROOM_L3_R">'[100]RBD DB-R'!$L$44</definedName>
    <definedName name="RDB_DB_BALLROOM_P1__NEW">'[100]RBD DB-F'!$L$45</definedName>
    <definedName name="RDB_DB_BALLROOM_P1_R">'[100]RBD DB-R'!$L$45</definedName>
    <definedName name="RDB_DB_BALLROOM_P2__NEW">'[100]RBD DB-F'!$L$46</definedName>
    <definedName name="RDB_DB_BALLROOM_P2_R">'[100]RBD DB-R'!$L$46</definedName>
    <definedName name="RDB_DB_BALLROOM_P3__NEW">'[100]RBD DB-F'!$L$47</definedName>
    <definedName name="RDB_DB_BALLROOM_P3_R">'[100]RBD DB-R'!$L$47</definedName>
    <definedName name="RDB_DB_BAR_AND_T_P1_A">'[100]RBD DB-F'!$L$141</definedName>
    <definedName name="RDB_DB_BAR_AND_T_P1_A_R">'[100]RBD DB-R'!$L$141</definedName>
    <definedName name="RDB_DB_BAR_AND_T_P1_B">'[100]RBD DB-F'!$L$142</definedName>
    <definedName name="RDB_DB_BAR_AND_T_P1_B_R">'[100]RBD DB-R'!$L$142</definedName>
    <definedName name="RDB_DB_BAR_AND_TERRACE_L__NEW">'[100]RBD DB-F'!$L$49</definedName>
    <definedName name="RDB_DB_BAR_AND_TERRACE_L_R">'[100]RBD DB-R'!$L$49</definedName>
    <definedName name="RDB_DB_BAR_AND_TERRACE_P2__NEW">'[100]RBD DB-F'!$L$50</definedName>
    <definedName name="RDB_DB_BAR_AND_TERRACE_P2_R">'[100]RBD DB-R'!$L$50</definedName>
    <definedName name="RDB_DB_BAR_AND_TERRACE_P3__NEW">'[100]RBD DB-F'!$L$51</definedName>
    <definedName name="RDB_DB_BAR_AND_TERRACE_P3_R">'[100]RBD DB-R'!$L$51</definedName>
    <definedName name="RDB_DB_BUSINESS_CENTRE_L__NEW">'[100]RBD DB-F'!$L$59</definedName>
    <definedName name="RDB_DB_BUSINESS_CENTRE_L_R">'[100]RBD DB-R'!$L$59</definedName>
    <definedName name="RDB_DB_BUSINESS_CENTRE_P__NEW">'[100]RBD DB-F'!$L$58</definedName>
    <definedName name="RDB_DB_BUSINESS_CENTRE_P_R">'[100]RBD DB-R'!$L$58</definedName>
    <definedName name="RDB_DB_G_A02__NEW">'[100]RBD DB-F'!$L$38</definedName>
    <definedName name="RDB_DB_G_A02_R">'[100]RBD DB-R'!$L$38</definedName>
    <definedName name="RDB_DB_G_B01__NEW">'[100]RBD DB-F'!$L$39</definedName>
    <definedName name="RDB_DB_G_B01_R">'[100]RBD DB-R'!$L$39</definedName>
    <definedName name="RDB_DB_G_B02__NEW">'[100]RBD DB-F'!$L$40</definedName>
    <definedName name="RDB_DB_G_B02_R">'[100]RBD DB-R'!$L$40</definedName>
    <definedName name="RDB_DB_G_UPS_NEW">'[100]RBD DB-F'!$L$41</definedName>
    <definedName name="RDB_DB_G_UPS_R">'[100]RBD DB-R'!$L$41</definedName>
    <definedName name="RDB_DB_GYM_P1">'[100]RBD DB-F'!$L$145</definedName>
    <definedName name="RDB_DB_GYM_P1_R">'[100]RBD DB-R'!$L$145</definedName>
    <definedName name="RDB_DB_LANDSCAP_A">'[100]RBD DB-F'!$L$140</definedName>
    <definedName name="RDB_DB_LANDSCAP_A_R">'[100]RBD DB-R'!$L$140</definedName>
    <definedName name="RDB_DB_LANDSCAP_B">'[100]RBD DB-F'!$L$135</definedName>
    <definedName name="RDB_DB_LANDSCAP_B_R">'[100]RBD DB-R'!$L$135</definedName>
    <definedName name="RDB_DB_MEETING_L__NEW">'[100]RBD DB-F'!$L$56</definedName>
    <definedName name="RDB_DB_MEETING_L_R">'[100]RBD DB-R'!$L$56</definedName>
    <definedName name="RDB_DB_MEETING_P__NEW">'[100]RBD DB-F'!$L$55</definedName>
    <definedName name="RDB_DB_MEETING_P_R">'[100]RBD DB-R'!$L$55</definedName>
    <definedName name="RDB_DB_R_A_1__NEW">'[100]RBD DB-F'!$L$88</definedName>
    <definedName name="RDB_DB_R_A_1_R">'[100]RBD DB-R'!$L$88</definedName>
    <definedName name="RDB_DB_R_B_1__NEW">'[100]RBD DB-F'!$L$91</definedName>
    <definedName name="RDB_DB_R_B_1_R">'[100]RBD DB-R'!$L$91</definedName>
    <definedName name="RDB_DB_R_B_2">'[100]RBD DB-F'!$L$159</definedName>
    <definedName name="RDB_DB_R_B_2_R">'[100]RBD DB-R'!$L$159</definedName>
    <definedName name="RDB_DB_RA_2">'[100]RBD DB-F'!$L$158</definedName>
    <definedName name="RDB_DB_RA_2_R">'[100]RBD DB-R'!$L$158</definedName>
    <definedName name="RDB_DB_SP._KIT_1__NEW">'[100]RBD DB-F'!$L$61</definedName>
    <definedName name="RDB_DB_SP._KIT_1_R">'[100]RBD DB-R'!$L$61</definedName>
    <definedName name="RDB_DB_SP._KIT_2__NEW">'[100]RBD DB-F'!$L$62</definedName>
    <definedName name="RDB_DB_SP._KIT_2_R">'[100]RBD DB-R'!$L$62</definedName>
    <definedName name="RDB_DB_SP._RESTO__NEW">'[100]RBD DB-F'!$L$60</definedName>
    <definedName name="RDB_DB_SP._RESTO_R">'[100]RBD DB-R'!$L$60</definedName>
    <definedName name="RDB_DB_SPA_L1">'[100]RBD DB-F'!$L$143</definedName>
    <definedName name="RDB_DB_SPA_L1_R">'[100]RBD DB-R'!$L$143</definedName>
    <definedName name="RDB_DB_SPA_P1">'[100]RBD DB-F'!$L$144</definedName>
    <definedName name="RDB_DB_SPA_P1_R">'[100]RBD DB-R'!$L$144</definedName>
    <definedName name="RDB_DB_WINE_AND_TAPAS_L__NEW">'[100]RBD DB-F'!$L$52</definedName>
    <definedName name="RDB_DB_WINE_AND_TAPAS_L_R">'[100]RBD DB-R'!$L$52</definedName>
    <definedName name="RDB_DB_WINE_AND_TAPAS_P__NEW">'[100]RBD DB-F'!$L$53</definedName>
    <definedName name="RDB_DB_WINE_AND_TAPAS_P_R">'[100]RBD DB-R'!$L$53</definedName>
    <definedName name="RDB_ECC">'[263]Earthing CC'!$I$74</definedName>
    <definedName name="RDB_ECT">'[264]Earthing CT'!$I$76</definedName>
    <definedName name="RDB_EDB_1_A2__NEW">'[100]RBD DB-F'!$L$72</definedName>
    <definedName name="RDB_EDB_1_A2_R">'[100]RBD DB-R'!$L$72</definedName>
    <definedName name="RDB_EDB_1_B2__NEW">'[100]RBD DB-F'!$L$70</definedName>
    <definedName name="RDB_EDB_1_B2_R">'[100]RBD DB-R'!$L$70</definedName>
    <definedName name="RDB_EDB_2_A2__NEW">'[100]RBD DB-F'!$L$76</definedName>
    <definedName name="RDB_EDB_2_A2_R">'[100]RBD DB-R'!$L$76</definedName>
    <definedName name="RDB_EDB_2_B2__NEW">'[100]RBD DB-F'!$L$74</definedName>
    <definedName name="RDB_EDB_2_B2_R">'[100]RBD DB-R'!$L$74</definedName>
    <definedName name="RDB_EDB_3_A2__NEW">'[100]RBD DB-F'!$L$80</definedName>
    <definedName name="RDB_EDB_3_A2_R">'[100]RBD DB-R'!$L$80</definedName>
    <definedName name="RDB_EDB_3_B2__NEW">'[100]RBD DB-F'!$L$78</definedName>
    <definedName name="RDB_EDB_3_B2_R">'[100]RBD DB-R'!$L$78</definedName>
    <definedName name="RDB_EDB_4_A2__NEW">'[100]RBD DB-F'!$L$84</definedName>
    <definedName name="RDB_EDB_4_A2_R">'[100]RBD DB-R'!$L$84</definedName>
    <definedName name="RDB_EDB_4_B2__NEW">'[100]RBD DB-F'!$L$82</definedName>
    <definedName name="RDB_EDB_4_B2_R">'[100]RBD DB-R'!$L$82</definedName>
    <definedName name="RDB_EDB_5_A2__NEW">'[100]RBD DB-F'!$L$87</definedName>
    <definedName name="RDB_EDB_5_A2_R">'[100]RBD DB-R'!$L$87</definedName>
    <definedName name="RDB_EDB_ALL_DAY_DINING_P_NEW">'[100]RBD DB-F'!$L$67</definedName>
    <definedName name="RDB_EDB_ALL_DAY_DINING_P_R">'[100]RBD DB-R'!$L$67</definedName>
    <definedName name="RDB_EDB_B_A4__NEW">'[100]RBD DB-F'!$L$30</definedName>
    <definedName name="RDB_EDB_B_A4_R">'[100]RBD DB-R'!$L$30</definedName>
    <definedName name="RDB_EDB_B_A5__NEW">'[100]RBD DB-F'!$L$31</definedName>
    <definedName name="RDB_EDB_B_A5_R">'[100]RBD DB-R'!$L$31</definedName>
    <definedName name="RDB_EDB_B_B10__NEW">'[100]RBD DB-F'!$L$35</definedName>
    <definedName name="RDB_EDB_B_B10_R">'[100]RBD DB-R'!$L$35</definedName>
    <definedName name="RDB_EDB_B_B4__NEW">'[100]RBD DB-F'!$L$32</definedName>
    <definedName name="RDB_EDB_B_B4_R">'[100]RBD DB-R'!$L$32</definedName>
    <definedName name="RDB_EDB_B_B5__NEW">'[100]RBD DB-F'!$L$33</definedName>
    <definedName name="RDB_EDB_B_B5_R">'[100]RBD DB-R'!$L$33</definedName>
    <definedName name="RDB_EDB_B_B6__NEW">'[100]RBD DB-F'!$L$34</definedName>
    <definedName name="RDB_EDB_B_B6_R">'[100]RBD DB-R'!$L$34</definedName>
    <definedName name="RDB_EDB_B_BMS__NEW">'[100]RBD DB-F'!$L$36</definedName>
    <definedName name="RDB_EDB_B_BMS_R">'[100]RBD DB-R'!$L$36</definedName>
    <definedName name="RDB_EDB_B_K1__NEW">'[100]RBD DB-F'!$L$24</definedName>
    <definedName name="RDB_EDB_B_K1_R">'[100]RBD DB-R'!$L$24</definedName>
    <definedName name="RDB_EDB_B_LV2__NEW">'[100]RBD DB-F'!$L$37</definedName>
    <definedName name="RDB_EDB_B_LV2_R">'[100]RBD DB-R'!$L$37</definedName>
    <definedName name="RDB_EDB_R_A_2__NEW">'[100]RBD DB-F'!$L$90</definedName>
    <definedName name="RDB_EDB_R_A_2_R">'[100]RBD DB-R'!$L$90</definedName>
    <definedName name="RDB_EDB_R_B_2__NEW">'[100]RBD DB-F'!$L$93</definedName>
    <definedName name="RDB_EDB_R_B_2_R">'[100]RBD DB-R'!$L$93</definedName>
    <definedName name="RDB_EDB_SP._RESTO__NEW">'[100]RBD DB-F'!$L$63</definedName>
    <definedName name="RDB_EDB_SP._RESTO_R">'[100]RBD DB-R'!$L$63</definedName>
    <definedName name="RDB_ETS" localSheetId="5">#REF!</definedName>
    <definedName name="RDB_ETS">#REF!</definedName>
    <definedName name="RDB_FAN" localSheetId="5">#REF!</definedName>
    <definedName name="RDB_FAN">#REF!</definedName>
    <definedName name="RDB_FD1" localSheetId="5">#REF!</definedName>
    <definedName name="RDB_FD1">#REF!</definedName>
    <definedName name="RDB_FD2">#REF!</definedName>
    <definedName name="RDB_LDS.">'[265]RDB L.D.SYSTEM'!$I$76</definedName>
    <definedName name="RDB_LV_1_NEW">'[100]RBD LVs-F'!$K$8</definedName>
    <definedName name="RDB_LV_1_R">'[100]RBD LVs -R'!$K$8</definedName>
    <definedName name="RDB_LV_2_NEW">'[100]RBD LVs-F'!$K$9</definedName>
    <definedName name="RDB_LV_2_R">'[100]RBD LVs -R'!$K$9</definedName>
    <definedName name="RDB_LV_3_NEW">'[100]RBD LVs-F'!$K$10</definedName>
    <definedName name="RDB_LV_4_NEW">'[100]RBD LVs-F'!$K$12</definedName>
    <definedName name="RDB_LV_4_R">'[100]RBD LVs -R'!$K$12</definedName>
    <definedName name="RDB_LV_5_NEW">'[100]RBD LVs-F'!$K$18</definedName>
    <definedName name="RDB_LV_5_R">'[100]RBD LVs -R'!$K$18</definedName>
    <definedName name="RDB_LV_E_1_NEW">'[100]RBD LVs-F'!$K$17</definedName>
    <definedName name="RDB_LV_E_1_R">'[100]RBD LVs -R'!$K$17</definedName>
    <definedName name="RDB_LV_E_A_NEW">'[100]RBD LVs-F'!$K$14</definedName>
    <definedName name="RDB_LV_E_A_R">'[100]RBD LVs -R'!$K$14</definedName>
    <definedName name="RDB_LV_E_B_NEW">'[100]RBD LVs-F'!$K$15</definedName>
    <definedName name="RDB_LV_E_B_R">'[100]RBD LVs -R'!$K$15</definedName>
    <definedName name="RDB_LV_E_K_NEW">'[100]RBD LVs-F'!$K$16</definedName>
    <definedName name="RDB_LV_E_K_R">'[100]RBD LVs -R'!$K$16</definedName>
    <definedName name="RDB_LV_GEN_NEW">'[100]RBD LVs-F'!$K$13</definedName>
    <definedName name="RDB_LV_GEN_R">'[100]RBD LVs -R'!$K$13</definedName>
    <definedName name="RDB_LV3_ACB2_R">'[100]RBD LVs -R'!$K$10</definedName>
    <definedName name="RDB_MD" localSheetId="5">#REF!</definedName>
    <definedName name="RDB_MD">#REF!</definedName>
    <definedName name="RDB_NRD" localSheetId="5">#REF!</definedName>
    <definedName name="RDB_NRD">#REF!</definedName>
    <definedName name="RDB_PWR" localSheetId="5">#REF!</definedName>
    <definedName name="RDB_PWR">#REF!</definedName>
    <definedName name="RDB_STRKPAD">'[263]Strk pad'!$I$74</definedName>
    <definedName name="RDC_SDC" localSheetId="5">#REF!</definedName>
    <definedName name="RDC_SDC">#REF!</definedName>
    <definedName name="rdegsegrg" localSheetId="8" hidden="1">{#N/A,#N/A,TRUE,"Cover";#N/A,#N/A,TRUE,"Conts";#N/A,#N/A,TRUE,"VOS";#N/A,#N/A,TRUE,"Warrington";#N/A,#N/A,TRUE,"Widnes"}</definedName>
    <definedName name="rdegsegrg" localSheetId="3" hidden="1">{#N/A,#N/A,TRUE,"Cover";#N/A,#N/A,TRUE,"Conts";#N/A,#N/A,TRUE,"VOS";#N/A,#N/A,TRUE,"Warrington";#N/A,#N/A,TRUE,"Widnes"}</definedName>
    <definedName name="rdegsegrg" localSheetId="5" hidden="1">{#N/A,#N/A,TRUE,"Cover";#N/A,#N/A,TRUE,"Conts";#N/A,#N/A,TRUE,"VOS";#N/A,#N/A,TRUE,"Warrington";#N/A,#N/A,TRUE,"Widnes"}</definedName>
    <definedName name="rdegsegrg" localSheetId="10" hidden="1">{#N/A,#N/A,TRUE,"Cover";#N/A,#N/A,TRUE,"Conts";#N/A,#N/A,TRUE,"VOS";#N/A,#N/A,TRUE,"Warrington";#N/A,#N/A,TRUE,"Widnes"}</definedName>
    <definedName name="rdegsegrg" hidden="1">{#N/A,#N/A,TRUE,"Cover";#N/A,#N/A,TRUE,"Conts";#N/A,#N/A,TRUE,"VOS";#N/A,#N/A,TRUE,"Warrington";#N/A,#N/A,TRUE,"Widnes"}</definedName>
    <definedName name="rdegsegrg_2" localSheetId="3" hidden="1">{#N/A,#N/A,TRUE,"Cover";#N/A,#N/A,TRUE,"Conts";#N/A,#N/A,TRUE,"VOS";#N/A,#N/A,TRUE,"Warrington";#N/A,#N/A,TRUE,"Widnes"}</definedName>
    <definedName name="rdegsegrg_2" localSheetId="5" hidden="1">{#N/A,#N/A,TRUE,"Cover";#N/A,#N/A,TRUE,"Conts";#N/A,#N/A,TRUE,"VOS";#N/A,#N/A,TRUE,"Warrington";#N/A,#N/A,TRUE,"Widnes"}</definedName>
    <definedName name="rdegsegrg_2" hidden="1">{#N/A,#N/A,TRUE,"Cover";#N/A,#N/A,TRUE,"Conts";#N/A,#N/A,TRUE,"VOS";#N/A,#N/A,TRUE,"Warrington";#N/A,#N/A,TRUE,"Widnes"}</definedName>
    <definedName name="rdegsegrg_3" localSheetId="3" hidden="1">{#N/A,#N/A,TRUE,"Cover";#N/A,#N/A,TRUE,"Conts";#N/A,#N/A,TRUE,"VOS";#N/A,#N/A,TRUE,"Warrington";#N/A,#N/A,TRUE,"Widnes"}</definedName>
    <definedName name="rdegsegrg_3" localSheetId="5" hidden="1">{#N/A,#N/A,TRUE,"Cover";#N/A,#N/A,TRUE,"Conts";#N/A,#N/A,TRUE,"VOS";#N/A,#N/A,TRUE,"Warrington";#N/A,#N/A,TRUE,"Widnes"}</definedName>
    <definedName name="rdegsegrg_3" hidden="1">{#N/A,#N/A,TRUE,"Cover";#N/A,#N/A,TRUE,"Conts";#N/A,#N/A,TRUE,"VOS";#N/A,#N/A,TRUE,"Warrington";#N/A,#N/A,TRUE,"Widnes"}</definedName>
    <definedName name="rdegsegrg_4" localSheetId="3" hidden="1">{#N/A,#N/A,TRUE,"Cover";#N/A,#N/A,TRUE,"Conts";#N/A,#N/A,TRUE,"VOS";#N/A,#N/A,TRUE,"Warrington";#N/A,#N/A,TRUE,"Widnes"}</definedName>
    <definedName name="rdegsegrg_4" localSheetId="5" hidden="1">{#N/A,#N/A,TRUE,"Cover";#N/A,#N/A,TRUE,"Conts";#N/A,#N/A,TRUE,"VOS";#N/A,#N/A,TRUE,"Warrington";#N/A,#N/A,TRUE,"Widnes"}</definedName>
    <definedName name="rdegsegrg_4" hidden="1">{#N/A,#N/A,TRUE,"Cover";#N/A,#N/A,TRUE,"Conts";#N/A,#N/A,TRUE,"VOS";#N/A,#N/A,TRUE,"Warrington";#N/A,#N/A,TRUE,"Widnes"}</definedName>
    <definedName name="rdegsegrg_5" localSheetId="3" hidden="1">{#N/A,#N/A,TRUE,"Cover";#N/A,#N/A,TRUE,"Conts";#N/A,#N/A,TRUE,"VOS";#N/A,#N/A,TRUE,"Warrington";#N/A,#N/A,TRUE,"Widnes"}</definedName>
    <definedName name="rdegsegrg_5" localSheetId="5" hidden="1">{#N/A,#N/A,TRUE,"Cover";#N/A,#N/A,TRUE,"Conts";#N/A,#N/A,TRUE,"VOS";#N/A,#N/A,TRUE,"Warrington";#N/A,#N/A,TRUE,"Widnes"}</definedName>
    <definedName name="rdegsegrg_5" hidden="1">{#N/A,#N/A,TRUE,"Cover";#N/A,#N/A,TRUE,"Conts";#N/A,#N/A,TRUE,"VOS";#N/A,#N/A,TRUE,"Warrington";#N/A,#N/A,TRUE,"Widnes"}</definedName>
    <definedName name="rDesc">'[55]Raw Data'!$D$9</definedName>
    <definedName name="re">'[266]Rate analysis'!$C$2</definedName>
    <definedName name="Re___0" localSheetId="5">#REF!</definedName>
    <definedName name="Re___0">#REF!</definedName>
    <definedName name="Re___13" localSheetId="5">#REF!</definedName>
    <definedName name="Re___13">#REF!</definedName>
    <definedName name="Re_En">[267]Summary!$A$2,[267]Summary!$A$1:$H$4,[267]Summary!$A$7:$B$7,[267]Summary!$A$6:$H$7,[267]Summary!$A$8:$H$8,[267]Summary!$A$9:$H$10,[267]Summary!$A$11:$H$12,[267]Summary!$A$13:$H$14,[267]Summary!$A$15:$H$16,[267]Summary!$A$17:$H$18,[267]Summary!$A$19:$H$21,[267]Summary!$A$22:$H$23</definedName>
    <definedName name="RE_SIZE" localSheetId="8">#REF!</definedName>
    <definedName name="RE_SIZE" localSheetId="5">#REF!</definedName>
    <definedName name="RE_SIZE" localSheetId="10">#REF!</definedName>
    <definedName name="RE_SIZE">#REF!</definedName>
    <definedName name="realisation_date">'[87]Financing Assumptions'!$B$150</definedName>
    <definedName name="Rear">[268]COLUMN!#REF!</definedName>
    <definedName name="rear1">[268]COLUMN!#REF!</definedName>
    <definedName name="REARS">[268]COLUMN!#REF!</definedName>
    <definedName name="rebar" localSheetId="8">#REF!</definedName>
    <definedName name="rebar" localSheetId="5">#REF!</definedName>
    <definedName name="rebar" localSheetId="10">#REF!</definedName>
    <definedName name="rebar">#REF!</definedName>
    <definedName name="Rebar_Qty._for_Bottom_L" localSheetId="5">#REF!</definedName>
    <definedName name="Rebar_Qty._for_Bottom_L">#REF!</definedName>
    <definedName name="Rebar_unitprice">#REF!</definedName>
    <definedName name="rebar1" localSheetId="8">#REF!</definedName>
    <definedName name="rebar1" localSheetId="10">#REF!</definedName>
    <definedName name="rebar1">#REF!</definedName>
    <definedName name="RebarQty" localSheetId="8">IF('Hardscape Pavers Progress'!Base=1,(#REF!*#REF!)/2000,(#REF!*#REF!)/1685.552931)</definedName>
    <definedName name="RebarQty" localSheetId="3">IF(Base=1,(#REF!*#REF!)/2000,(#REF!*#REF!)/1685.552931)</definedName>
    <definedName name="RebarQty" localSheetId="5">IF('Irrigation System Breakdown'!Base=1,(#REF!*#REF!)/2000,(#REF!*#REF!)/1685.552931)</definedName>
    <definedName name="RebarQty" localSheetId="10">IF('Softscape BOQ'!Base=1,(#REF!*#REF!)/2000,(#REF!*#REF!)/1685.552931)</definedName>
    <definedName name="RebarQty">IF(Base=1,(#REF!*#REF!)/2000,(#REF!*#REF!)/1685.552931)</definedName>
    <definedName name="RebarQty1" localSheetId="8">IF('Hardscape Pavers Progress'!Base=1,([33]Option!XFC1*[33]Option!A3)/2000,([33]Option!XFC1*[33]Option!A3)/1685.552931)</definedName>
    <definedName name="RebarQty1" localSheetId="3">IF([0]!Base=1,([33]Option!XFC1*[33]Option!A3)/2000,([33]Option!XFC1*[33]Option!A3)/1685.552931)</definedName>
    <definedName name="RebarQty1" localSheetId="5">IF('Irrigation System Breakdown'!Base=1,([33]Option!XFC1*[33]Option!A3)/2000,([33]Option!XFC1*[33]Option!A3)/1685.552931)</definedName>
    <definedName name="RebarQty1" localSheetId="10">IF('Softscape BOQ'!Base=1,([33]Option!XFC1*[33]Option!A3)/2000,([33]Option!XFC1*[33]Option!A3)/1685.552931)</definedName>
    <definedName name="RebarQty1">IF([0]!Base=1,([33]Option!XFC1*[33]Option!A3)/2000,([33]Option!XFC1*[33]Option!A3)/1685.552931)</definedName>
    <definedName name="Rebars" localSheetId="5">#REF!</definedName>
    <definedName name="Rebars">#REF!</definedName>
    <definedName name="rec" localSheetId="5">#REF!</definedName>
    <definedName name="rec">#REF!</definedName>
    <definedName name="RECEPT" localSheetId="8">#REF!</definedName>
    <definedName name="RECEPT" localSheetId="10">#REF!</definedName>
    <definedName name="RECEPT">#REF!</definedName>
    <definedName name="Recognition">#REF!</definedName>
    <definedName name="RECON" localSheetId="5">'[269]Main-Material'!#REF!</definedName>
    <definedName name="RECON">'[269]Main-Material'!#REF!</definedName>
    <definedName name="reconcile">'[270]Rate analysis'!$C$2</definedName>
    <definedName name="_xlnm.Recorder" localSheetId="8">#REF!</definedName>
    <definedName name="_xlnm.Recorder" localSheetId="5">#REF!</definedName>
    <definedName name="_xlnm.Recorder" localSheetId="10">#REF!</definedName>
    <definedName name="_xlnm.Recorder">#REF!</definedName>
    <definedName name="recptab1">[57]Tables!$D$96</definedName>
    <definedName name="rect_4_415" localSheetId="8">#REF!</definedName>
    <definedName name="rect_4_415" localSheetId="5">#REF!</definedName>
    <definedName name="rect_4_415" localSheetId="10">#REF!</definedName>
    <definedName name="rect_4_415">#REF!</definedName>
    <definedName name="RED" localSheetId="8">#REF!</definedName>
    <definedName name="RED" localSheetId="10">#REF!</definedName>
    <definedName name="RED">#REF!</definedName>
    <definedName name="Red_Fctr" localSheetId="8">#REF!</definedName>
    <definedName name="Red_Fctr" localSheetId="10">#REF!</definedName>
    <definedName name="Red_Fctr">#REF!</definedName>
    <definedName name="Red_fCTR_SS" localSheetId="8">#REF!</definedName>
    <definedName name="Red_fCTR_SS" localSheetId="10">#REF!</definedName>
    <definedName name="Red_fCTR_SS">#REF!</definedName>
    <definedName name="REE" localSheetId="3">DATE(YEAR(Loan_Start),MONTH(Loan_Start)+'Irrigation System '!Payment_Number,DAY(Loan_Start))</definedName>
    <definedName name="REE" localSheetId="5">DATE(YEAR('Irrigation System Breakdown'!Loan_Start),MONTH('Irrigation System Breakdown'!Loan_Start)+'Irrigation System Breakdown'!Payment_Number,DAY('Irrigation System Breakdown'!Loan_Start))</definedName>
    <definedName name="REE">DATE(YEAR(Loan_Start),MONTH(Loan_Start)+Payment_Number,DAY(Loan_Start))</definedName>
    <definedName name="REEEEET" localSheetId="3">IF('Irrigation System '!Values_Entered,Header_Row+'Irrigation System '!Number_of_Payments,Header_Row)</definedName>
    <definedName name="REEEEET" localSheetId="5">IF('Irrigation System Breakdown'!Values_Entered,Header_Row+'Irrigation System Breakdown'!Number_of_Payments,Header_Row)</definedName>
    <definedName name="REEEEET">IF([0]!Values_Entered,Header_Row+[0]!Number_of_Payments,Header_Row)</definedName>
    <definedName name="REERWEE">#N/A</definedName>
    <definedName name="Ref" localSheetId="5">#REF!</definedName>
    <definedName name="Ref">#REF!</definedName>
    <definedName name="Ref_Code" localSheetId="8">#REF!&amp;#REF!&amp;#REF!&amp;#REF!&amp;#REF!&amp;#REF!&amp;#REF!&amp;#REF!&amp;#REF!</definedName>
    <definedName name="Ref_Code" localSheetId="5">#REF!&amp;#REF!&amp;#REF!&amp;#REF!&amp;#REF!&amp;#REF!&amp;#REF!&amp;#REF!&amp;#REF!</definedName>
    <definedName name="Ref_Code" localSheetId="10">#REF!&amp;#REF!&amp;#REF!&amp;#REF!&amp;#REF!&amp;#REF!&amp;#REF!&amp;#REF!&amp;#REF!</definedName>
    <definedName name="Ref_Code">#REF!&amp;#REF!&amp;#REF!&amp;#REF!&amp;#REF!&amp;#REF!&amp;#REF!&amp;#REF!&amp;#REF!</definedName>
    <definedName name="Ref_Code_1" localSheetId="5">#REF!&amp;#REF!&amp;#REF!&amp;#REF!&amp;#REF!&amp;#REF!&amp;#REF!&amp;#REF!&amp;#REF!</definedName>
    <definedName name="Ref_Code_1">#REF!&amp;#REF!&amp;#REF!&amp;#REF!&amp;#REF!&amp;#REF!&amp;#REF!&amp;#REF!&amp;#REF!</definedName>
    <definedName name="Ref_Code_2">#REF!&amp;#REF!&amp;#REF!&amp;#REF!&amp;#REF!&amp;#REF!&amp;#REF!&amp;#REF!&amp;#REF!</definedName>
    <definedName name="Ref_Code_3">#REF!&amp;#REF!&amp;#REF!&amp;#REF!&amp;#REF!&amp;#REF!&amp;#REF!&amp;#REF!&amp;#REF!</definedName>
    <definedName name="Ref_Code_4">#REF!&amp;#REF!&amp;#REF!&amp;#REF!&amp;#REF!&amp;#REF!&amp;#REF!&amp;#REF!&amp;#REF!</definedName>
    <definedName name="Ref_Code_5">#REF!&amp;#REF!&amp;#REF!&amp;#REF!&amp;#REF!&amp;#REF!&amp;#REF!&amp;#REF!&amp;#REF!</definedName>
    <definedName name="Ref_Wt" localSheetId="8">IF(ISNA(#REF!),0.02466*#REF!*(#REF!-#REF!)*#REF!,#REF!*#REF!)</definedName>
    <definedName name="Ref_Wt" localSheetId="10">IF(ISNA(#REF!),0.02466*#REF!*(#REF!-#REF!)*#REF!,#REF!*#REF!)</definedName>
    <definedName name="Ref_Wt">IF(ISNA(#REF!),0.02466*#REF!*(#REF!-#REF!)*#REF!,#REF!*#REF!)</definedName>
    <definedName name="Ref_Wt_1">IF(ISNA(#REF!),0.02466*#REF!*(#REF!-#REF!)*#REF!,#REF!*#REF!)</definedName>
    <definedName name="Ref_Wt_2">IF(ISNA(#REF!),0.02466*#REF!*(#REF!-#REF!)*#REF!,#REF!*#REF!)</definedName>
    <definedName name="Ref_Wt_3">IF(ISNA(#REF!),0.02466*#REF!*(#REF!-#REF!)*#REF!,#REF!*#REF!)</definedName>
    <definedName name="Ref_Wt_4">IF(ISNA(#REF!),0.02466*#REF!*(#REF!-#REF!)*#REF!,#REF!*#REF!)</definedName>
    <definedName name="Ref_Wt_5">IF(ISNA(#REF!),0.02466*#REF!*(#REF!-#REF!)*#REF!,#REF!*#REF!)</definedName>
    <definedName name="refff" localSheetId="8">#REF!</definedName>
    <definedName name="refff" localSheetId="10">#REF!</definedName>
    <definedName name="refff">#REF!</definedName>
    <definedName name="refin">[57]Flooring!$J$98</definedName>
    <definedName name="RefMWeGross" localSheetId="8">#REF!</definedName>
    <definedName name="RefMWeGross" localSheetId="5">#REF!</definedName>
    <definedName name="RefMWeGross" localSheetId="10">#REF!</definedName>
    <definedName name="RefMWeGross">#REF!</definedName>
    <definedName name="RefPlant" localSheetId="8">#REF!</definedName>
    <definedName name="RefPlant" localSheetId="10">#REF!</definedName>
    <definedName name="RefPlant">#REF!</definedName>
    <definedName name="RefPlantBasis" localSheetId="8">#REF!</definedName>
    <definedName name="RefPlantBasis" localSheetId="10">#REF!</definedName>
    <definedName name="RefPlantBasis">#REF!</definedName>
    <definedName name="RefPlantDate" localSheetId="8">#REF!</definedName>
    <definedName name="RefPlantDate" localSheetId="10">#REF!</definedName>
    <definedName name="RefPlantDate">#REF!</definedName>
    <definedName name="RefPlantPPH" localSheetId="8">#REF!</definedName>
    <definedName name="RefPlantPPH" localSheetId="10">#REF!</definedName>
    <definedName name="RefPlantPPH">#REF!</definedName>
    <definedName name="REG">#REF!</definedName>
    <definedName name="region" localSheetId="8">#REF!</definedName>
    <definedName name="region" localSheetId="10">#REF!</definedName>
    <definedName name="region">#REF!</definedName>
    <definedName name="Regional_Expense_Factor" localSheetId="8">#REF!</definedName>
    <definedName name="Regional_Expense_Factor" localSheetId="10">#REF!</definedName>
    <definedName name="Regional_Expense_Factor">#REF!</definedName>
    <definedName name="REGULAR_STAFF">'[202]RES-PLANNING'!$H$452:$K$478</definedName>
    <definedName name="REGULAR_STAFF_ENTRY">'[202]INPUT SHEET'!$B$462:$B$486</definedName>
    <definedName name="reimb" localSheetId="8">'[55]Raw Data'!#REF!</definedName>
    <definedName name="reimb" localSheetId="10">'[55]Raw Data'!#REF!</definedName>
    <definedName name="reimb">'[55]Raw Data'!#REF!</definedName>
    <definedName name="rein" localSheetId="5">#REF!</definedName>
    <definedName name="rein">#REF!</definedName>
    <definedName name="Rein_cum" localSheetId="8">#REF!</definedName>
    <definedName name="Rein_cum" localSheetId="5">#REF!</definedName>
    <definedName name="Rein_cum" localSheetId="10">#REF!</definedName>
    <definedName name="Rein_cum">#REF!</definedName>
    <definedName name="ReinforcementSteel" localSheetId="8">#REF!</definedName>
    <definedName name="ReinforcementSteel" localSheetId="10">#REF!</definedName>
    <definedName name="ReinforcementSteel">#REF!</definedName>
    <definedName name="rel" localSheetId="8">#REF!</definedName>
    <definedName name="rel" localSheetId="10">#REF!</definedName>
    <definedName name="rel">#REF!</definedName>
    <definedName name="relam">[57]Doors!$M$96</definedName>
    <definedName name="relamdoor" localSheetId="5">[57]Measurements!#REF!</definedName>
    <definedName name="relamdoor">[57]Measurements!#REF!</definedName>
    <definedName name="Relocation_Allowance">'[55]Raw Data'!$I$25:$J$26</definedName>
    <definedName name="REM1___0" localSheetId="5">#REF!</definedName>
    <definedName name="REM1___0">#REF!</definedName>
    <definedName name="REM1___0___0">"$#REF!.$#REF!$#REF!"</definedName>
    <definedName name="REM1___0___3">"$#REF!.$#REF!$#REF!"</definedName>
    <definedName name="REM1___0___4">"$#REF!.$#REF!$#REF!"</definedName>
    <definedName name="REM1___2" localSheetId="5">#REF!</definedName>
    <definedName name="REM1___2">#REF!</definedName>
    <definedName name="REM1___2___0">"$#REF!.$#REF!$#REF!"</definedName>
    <definedName name="REM1___2___3">"$#REF!.$#REF!$#REF!"</definedName>
    <definedName name="REM1___3" localSheetId="5">#REF!</definedName>
    <definedName name="REM1___3">#REF!</definedName>
    <definedName name="REM1___3___0">"$#REF!.$#REF!$#REF!"</definedName>
    <definedName name="REM1___3___3">"$#REF!.$#REF!$#REF!"</definedName>
    <definedName name="REM1___3___4">"$#REF!.$#REF!$#REF!"</definedName>
    <definedName name="REM1___4" localSheetId="5">#REF!</definedName>
    <definedName name="REM1___4">#REF!</definedName>
    <definedName name="REM1___4___0">"$#REF!.$#REF!$#REF!"</definedName>
    <definedName name="REM1___4___3">"$#REF!.$#REF!$#REF!"</definedName>
    <definedName name="REM1___7">"$#REF!.$#REF!$#REF!"</definedName>
    <definedName name="REM2___0" localSheetId="5">#REF!</definedName>
    <definedName name="REM2___0">#REF!</definedName>
    <definedName name="REM2___0___0">"$#REF!.$#REF!$#REF!"</definedName>
    <definedName name="REM2___0___3">"$#REF!.$#REF!$#REF!"</definedName>
    <definedName name="REM2___0___4">"$#REF!.$#REF!$#REF!"</definedName>
    <definedName name="REM2___2" localSheetId="5">#REF!</definedName>
    <definedName name="REM2___2">#REF!</definedName>
    <definedName name="REM2___2___0">"$#REF!.$#REF!$#REF!"</definedName>
    <definedName name="REM2___2___3">"$#REF!.$#REF!$#REF!"</definedName>
    <definedName name="REM2___3" localSheetId="5">#REF!</definedName>
    <definedName name="REM2___3">#REF!</definedName>
    <definedName name="REM2___3___0">"$#REF!.$#REF!$#REF!"</definedName>
    <definedName name="REM2___3___3">"$#REF!.$#REF!$#REF!"</definedName>
    <definedName name="REM2___3___4">"$#REF!.$#REF!$#REF!"</definedName>
    <definedName name="REM2___4" localSheetId="5">#REF!</definedName>
    <definedName name="REM2___4">#REF!</definedName>
    <definedName name="REM2___4___0">"$#REF!.$#REF!$#REF!"</definedName>
    <definedName name="REM2___4___3">"$#REF!.$#REF!$#REF!"</definedName>
    <definedName name="REM2___7">"$#REF!.$#REF!$#REF!"</definedName>
    <definedName name="remaining">#REF!</definedName>
    <definedName name="Remarks" localSheetId="8">#REF!</definedName>
    <definedName name="Remarks" localSheetId="10">#REF!</definedName>
    <definedName name="Remarks">[122]B.100!$Y$51:$Y$227</definedName>
    <definedName name="Remote" localSheetId="8">#REF!</definedName>
    <definedName name="Remote" localSheetId="5">#REF!</definedName>
    <definedName name="Remote" localSheetId="10">#REF!</definedName>
    <definedName name="Remote">#REF!</definedName>
    <definedName name="Remote1" localSheetId="8">#REF!</definedName>
    <definedName name="Remote1" localSheetId="10">#REF!</definedName>
    <definedName name="Remote1">#REF!</definedName>
    <definedName name="REMOVE" localSheetId="3">'Irrigation System '!REMOVE = [0]!Address</definedName>
    <definedName name="REMOVE" localSheetId="5">'Irrigation System Breakdown'!REMOVE = 'Irrigation System Breakdown'!Address</definedName>
    <definedName name="REMOVE">[0]!REMOVE = [0]!Address</definedName>
    <definedName name="RENE" localSheetId="8">#REF!</definedName>
    <definedName name="RENE" localSheetId="5">#REF!</definedName>
    <definedName name="RENE" localSheetId="10">#REF!</definedName>
    <definedName name="RENE">#REF!</definedName>
    <definedName name="Rent_committed_summary">'[87]Rents committed'!$B$31:$AV$48</definedName>
    <definedName name="Rent_committed_summary_amount">'[87]Rents committed'!$B$11:$AV$29</definedName>
    <definedName name="REOTLAST" localSheetId="5">#REF!</definedName>
    <definedName name="REOTLAST">#REF!</definedName>
    <definedName name="report" localSheetId="8">[232]Notes!$E$36</definedName>
    <definedName name="report" localSheetId="5">#REF!</definedName>
    <definedName name="report" localSheetId="10">[232]Notes!$E$36</definedName>
    <definedName name="report">#REF!</definedName>
    <definedName name="reportno" localSheetId="8">[271]Notes!$E$56</definedName>
    <definedName name="reportno" localSheetId="5">#REF!</definedName>
    <definedName name="reportno" localSheetId="10">[271]Notes!$E$56</definedName>
    <definedName name="reportno">#REF!</definedName>
    <definedName name="reporttype">[271]Notes!$E$54</definedName>
    <definedName name="REPRO_COUNTER_700DEEP">'[57]ACAD Finishes'!$D$142</definedName>
    <definedName name="requi">[89]AN!$K$2</definedName>
    <definedName name="rer" localSheetId="8" hidden="1">{#N/A,#N/A,TRUE,"Cover";#N/A,#N/A,TRUE,"Conts";#N/A,#N/A,TRUE,"VOS";#N/A,#N/A,TRUE,"Warrington";#N/A,#N/A,TRUE,"Widnes"}</definedName>
    <definedName name="rer" localSheetId="10" hidden="1">{#N/A,#N/A,TRUE,"Cover";#N/A,#N/A,TRUE,"Conts";#N/A,#N/A,TRUE,"VOS";#N/A,#N/A,TRUE,"Warrington";#N/A,#N/A,TRUE,"Widnes"}</definedName>
    <definedName name="rer">[78]Detail!#REF!</definedName>
    <definedName name="rer_2" localSheetId="3" hidden="1">{#N/A,#N/A,TRUE,"Cover";#N/A,#N/A,TRUE,"Conts";#N/A,#N/A,TRUE,"VOS";#N/A,#N/A,TRUE,"Warrington";#N/A,#N/A,TRUE,"Widnes"}</definedName>
    <definedName name="rer_2" localSheetId="5" hidden="1">{#N/A,#N/A,TRUE,"Cover";#N/A,#N/A,TRUE,"Conts";#N/A,#N/A,TRUE,"VOS";#N/A,#N/A,TRUE,"Warrington";#N/A,#N/A,TRUE,"Widnes"}</definedName>
    <definedName name="rer_2" hidden="1">{#N/A,#N/A,TRUE,"Cover";#N/A,#N/A,TRUE,"Conts";#N/A,#N/A,TRUE,"VOS";#N/A,#N/A,TRUE,"Warrington";#N/A,#N/A,TRUE,"Widnes"}</definedName>
    <definedName name="rer_3" localSheetId="3" hidden="1">{#N/A,#N/A,TRUE,"Cover";#N/A,#N/A,TRUE,"Conts";#N/A,#N/A,TRUE,"VOS";#N/A,#N/A,TRUE,"Warrington";#N/A,#N/A,TRUE,"Widnes"}</definedName>
    <definedName name="rer_3" localSheetId="5" hidden="1">{#N/A,#N/A,TRUE,"Cover";#N/A,#N/A,TRUE,"Conts";#N/A,#N/A,TRUE,"VOS";#N/A,#N/A,TRUE,"Warrington";#N/A,#N/A,TRUE,"Widnes"}</definedName>
    <definedName name="rer_3" hidden="1">{#N/A,#N/A,TRUE,"Cover";#N/A,#N/A,TRUE,"Conts";#N/A,#N/A,TRUE,"VOS";#N/A,#N/A,TRUE,"Warrington";#N/A,#N/A,TRUE,"Widnes"}</definedName>
    <definedName name="rer_4" localSheetId="3" hidden="1">{#N/A,#N/A,TRUE,"Cover";#N/A,#N/A,TRUE,"Conts";#N/A,#N/A,TRUE,"VOS";#N/A,#N/A,TRUE,"Warrington";#N/A,#N/A,TRUE,"Widnes"}</definedName>
    <definedName name="rer_4" localSheetId="5" hidden="1">{#N/A,#N/A,TRUE,"Cover";#N/A,#N/A,TRUE,"Conts";#N/A,#N/A,TRUE,"VOS";#N/A,#N/A,TRUE,"Warrington";#N/A,#N/A,TRUE,"Widnes"}</definedName>
    <definedName name="rer_4" hidden="1">{#N/A,#N/A,TRUE,"Cover";#N/A,#N/A,TRUE,"Conts";#N/A,#N/A,TRUE,"VOS";#N/A,#N/A,TRUE,"Warrington";#N/A,#N/A,TRUE,"Widnes"}</definedName>
    <definedName name="rer_5" localSheetId="3" hidden="1">{#N/A,#N/A,TRUE,"Cover";#N/A,#N/A,TRUE,"Conts";#N/A,#N/A,TRUE,"VOS";#N/A,#N/A,TRUE,"Warrington";#N/A,#N/A,TRUE,"Widnes"}</definedName>
    <definedName name="rer_5" localSheetId="5" hidden="1">{#N/A,#N/A,TRUE,"Cover";#N/A,#N/A,TRUE,"Conts";#N/A,#N/A,TRUE,"VOS";#N/A,#N/A,TRUE,"Warrington";#N/A,#N/A,TRUE,"Widnes"}</definedName>
    <definedName name="rer_5" hidden="1">{#N/A,#N/A,TRUE,"Cover";#N/A,#N/A,TRUE,"Conts";#N/A,#N/A,TRUE,"VOS";#N/A,#N/A,TRUE,"Warrington";#N/A,#N/A,TRUE,"Widnes"}</definedName>
    <definedName name="RES" localSheetId="8">#REF!</definedName>
    <definedName name="RES" localSheetId="10">#REF!</definedName>
    <definedName name="RES">#REF!</definedName>
    <definedName name="resi" localSheetId="8">#REF!</definedName>
    <definedName name="resi" localSheetId="10">#REF!</definedName>
    <definedName name="resi">#REF!</definedName>
    <definedName name="residential" localSheetId="8">[31]Sheet7!#REF!</definedName>
    <definedName name="residential" localSheetId="5">[44]Sheet7!#REF!</definedName>
    <definedName name="residential" localSheetId="10">[31]Sheet7!#REF!</definedName>
    <definedName name="residential">[44]Sheet7!#REF!</definedName>
    <definedName name="rEstimator">'[55]Raw Data'!$D$11</definedName>
    <definedName name="results" localSheetId="8">#REF!</definedName>
    <definedName name="results" localSheetId="5">#REF!</definedName>
    <definedName name="results" localSheetId="10">#REF!</definedName>
    <definedName name="results">#REF!</definedName>
    <definedName name="RETAIL_1__NEW">'[100]RBD DB-F'!$L$111</definedName>
    <definedName name="RETAIL_2__NEW">'[100]RBD DB-F'!$L$112</definedName>
    <definedName name="retail_exit_yield">'[87]rent &amp; value assumptions'!$B$27</definedName>
    <definedName name="RetaingWallLength" localSheetId="5">#REF!</definedName>
    <definedName name="RetaingWallLength">#REF!</definedName>
    <definedName name="Retention_percentage1" localSheetId="8">#REF!</definedName>
    <definedName name="Retention_percentage1" localSheetId="5">#REF!</definedName>
    <definedName name="Retention_percentage1" localSheetId="10">#REF!</definedName>
    <definedName name="Retention_percentage1">#REF!</definedName>
    <definedName name="Retention_period1" localSheetId="8">#REF!</definedName>
    <definedName name="Retention_period1" localSheetId="10">#REF!</definedName>
    <definedName name="Retention_period1">#REF!</definedName>
    <definedName name="Rev" localSheetId="8">#REF!</definedName>
    <definedName name="Rev" localSheetId="10">#REF!</definedName>
    <definedName name="Rev">#REF!</definedName>
    <definedName name="Rev_No" localSheetId="8">#REF!</definedName>
    <definedName name="Rev_No" localSheetId="10">#REF!</definedName>
    <definedName name="Rev_No">#REF!</definedName>
    <definedName name="RevDate" localSheetId="8">#REF!</definedName>
    <definedName name="RevDate" localSheetId="10">#REF!</definedName>
    <definedName name="RevDate">#REF!</definedName>
    <definedName name="REVISED">#REF!</definedName>
    <definedName name="revised_ground_rent">'[87]LCC profit share calculation'!$B$52</definedName>
    <definedName name="Revision" localSheetId="8">#REF!</definedName>
    <definedName name="Revision" localSheetId="5">#REF!</definedName>
    <definedName name="Revision" localSheetId="10">#REF!</definedName>
    <definedName name="Revision">#REF!</definedName>
    <definedName name="revision1" localSheetId="8">#REF!</definedName>
    <definedName name="revision1" localSheetId="10">#REF!</definedName>
    <definedName name="revision1">#REF!</definedName>
    <definedName name="Revolving">[107]BOQ!$C$412</definedName>
    <definedName name="rewr3r" localSheetId="5">[78]Detail!#REF!</definedName>
    <definedName name="rewr3r">[78]Detail!#REF!</definedName>
    <definedName name="rewr4wwe">#N/A</definedName>
    <definedName name="rewrewr" localSheetId="5">[78]Detail!#REF!</definedName>
    <definedName name="rewrewr">[78]Detail!#REF!</definedName>
    <definedName name="rewtrg">#N/A</definedName>
    <definedName name="RF" localSheetId="8">#REF!</definedName>
    <definedName name="rf" localSheetId="5">OFFSET(#REF!,0,0,COUNTA(#REF!),1)</definedName>
    <definedName name="RF" localSheetId="10">#REF!</definedName>
    <definedName name="rf">OFFSET(#REF!,0,0,COUNTA(#REF!),1)</definedName>
    <definedName name="RFCList">[270]List!$A$1:$A$8</definedName>
    <definedName name="RFcover" localSheetId="5">'[79]Ra  stair'!#REF!</definedName>
    <definedName name="RFcover">'[79]Ra  stair'!#REF!</definedName>
    <definedName name="RFEFERFGE" localSheetId="4">Scheduled_Payment+Extra_Payment</definedName>
    <definedName name="RFEFERFGE" localSheetId="3">Scheduled_Payment+Extra_Payment</definedName>
    <definedName name="RFEFERFGE" localSheetId="5">Scheduled_Payment+Extra_Payment</definedName>
    <definedName name="RFEFERFGE" localSheetId="6">Scheduled_Payment+Extra_Payment</definedName>
    <definedName name="RFEFERFGE">Scheduled_Payment+Extra_Payment</definedName>
    <definedName name="RFEW">#N/A</definedName>
    <definedName name="RFGFSDGSFDGHSFDH" localSheetId="5">[270]BOQ!#REF!</definedName>
    <definedName name="RFGFSDGSFDGHSFDH">[270]BOQ!#REF!</definedName>
    <definedName name="rfgvdfbhd">#N/A</definedName>
    <definedName name="Rform_unitprice" localSheetId="5">#REF!</definedName>
    <definedName name="Rform_unitprice">#REF!</definedName>
    <definedName name="RFstructure" localSheetId="5">'[79]Ra  stair'!#REF!</definedName>
    <definedName name="RFstructure">'[79]Ra  stair'!#REF!</definedName>
    <definedName name="rfswef">#N/A</definedName>
    <definedName name="RG" localSheetId="8">#REF!</definedName>
    <definedName name="RG" localSheetId="5">#REF!</definedName>
    <definedName name="RG" localSheetId="10">#REF!</definedName>
    <definedName name="RG">#REF!</definedName>
    <definedName name="rgasdgasdsdg" localSheetId="5">#REF!</definedName>
    <definedName name="rgasdgasdsdg">#REF!</definedName>
    <definedName name="rgfr">#REF!</definedName>
    <definedName name="rghhythy" localSheetId="8" hidden="1">{#N/A,#N/A,TRUE,"Cover";#N/A,#N/A,TRUE,"Conts";#N/A,#N/A,TRUE,"VOS";#N/A,#N/A,TRUE,"Warrington";#N/A,#N/A,TRUE,"Widnes"}</definedName>
    <definedName name="rghhythy" localSheetId="3" hidden="1">{#N/A,#N/A,TRUE,"Cover";#N/A,#N/A,TRUE,"Conts";#N/A,#N/A,TRUE,"VOS";#N/A,#N/A,TRUE,"Warrington";#N/A,#N/A,TRUE,"Widnes"}</definedName>
    <definedName name="rghhythy" localSheetId="5" hidden="1">{#N/A,#N/A,TRUE,"Cover";#N/A,#N/A,TRUE,"Conts";#N/A,#N/A,TRUE,"VOS";#N/A,#N/A,TRUE,"Warrington";#N/A,#N/A,TRUE,"Widnes"}</definedName>
    <definedName name="rghhythy" localSheetId="10" hidden="1">{#N/A,#N/A,TRUE,"Cover";#N/A,#N/A,TRUE,"Conts";#N/A,#N/A,TRUE,"VOS";#N/A,#N/A,TRUE,"Warrington";#N/A,#N/A,TRUE,"Widnes"}</definedName>
    <definedName name="rghhythy" hidden="1">{#N/A,#N/A,TRUE,"Cover";#N/A,#N/A,TRUE,"Conts";#N/A,#N/A,TRUE,"VOS";#N/A,#N/A,TRUE,"Warrington";#N/A,#N/A,TRUE,"Widnes"}</definedName>
    <definedName name="rghhythy_2" localSheetId="3" hidden="1">{#N/A,#N/A,TRUE,"Cover";#N/A,#N/A,TRUE,"Conts";#N/A,#N/A,TRUE,"VOS";#N/A,#N/A,TRUE,"Warrington";#N/A,#N/A,TRUE,"Widnes"}</definedName>
    <definedName name="rghhythy_2" localSheetId="5" hidden="1">{#N/A,#N/A,TRUE,"Cover";#N/A,#N/A,TRUE,"Conts";#N/A,#N/A,TRUE,"VOS";#N/A,#N/A,TRUE,"Warrington";#N/A,#N/A,TRUE,"Widnes"}</definedName>
    <definedName name="rghhythy_2" hidden="1">{#N/A,#N/A,TRUE,"Cover";#N/A,#N/A,TRUE,"Conts";#N/A,#N/A,TRUE,"VOS";#N/A,#N/A,TRUE,"Warrington";#N/A,#N/A,TRUE,"Widnes"}</definedName>
    <definedName name="rghhythy_3" localSheetId="3" hidden="1">{#N/A,#N/A,TRUE,"Cover";#N/A,#N/A,TRUE,"Conts";#N/A,#N/A,TRUE,"VOS";#N/A,#N/A,TRUE,"Warrington";#N/A,#N/A,TRUE,"Widnes"}</definedName>
    <definedName name="rghhythy_3" localSheetId="5" hidden="1">{#N/A,#N/A,TRUE,"Cover";#N/A,#N/A,TRUE,"Conts";#N/A,#N/A,TRUE,"VOS";#N/A,#N/A,TRUE,"Warrington";#N/A,#N/A,TRUE,"Widnes"}</definedName>
    <definedName name="rghhythy_3" hidden="1">{#N/A,#N/A,TRUE,"Cover";#N/A,#N/A,TRUE,"Conts";#N/A,#N/A,TRUE,"VOS";#N/A,#N/A,TRUE,"Warrington";#N/A,#N/A,TRUE,"Widnes"}</definedName>
    <definedName name="rghhythy_4" localSheetId="3" hidden="1">{#N/A,#N/A,TRUE,"Cover";#N/A,#N/A,TRUE,"Conts";#N/A,#N/A,TRUE,"VOS";#N/A,#N/A,TRUE,"Warrington";#N/A,#N/A,TRUE,"Widnes"}</definedName>
    <definedName name="rghhythy_4" localSheetId="5" hidden="1">{#N/A,#N/A,TRUE,"Cover";#N/A,#N/A,TRUE,"Conts";#N/A,#N/A,TRUE,"VOS";#N/A,#N/A,TRUE,"Warrington";#N/A,#N/A,TRUE,"Widnes"}</definedName>
    <definedName name="rghhythy_4" hidden="1">{#N/A,#N/A,TRUE,"Cover";#N/A,#N/A,TRUE,"Conts";#N/A,#N/A,TRUE,"VOS";#N/A,#N/A,TRUE,"Warrington";#N/A,#N/A,TRUE,"Widnes"}</definedName>
    <definedName name="rghhythy_5" localSheetId="3" hidden="1">{#N/A,#N/A,TRUE,"Cover";#N/A,#N/A,TRUE,"Conts";#N/A,#N/A,TRUE,"VOS";#N/A,#N/A,TRUE,"Warrington";#N/A,#N/A,TRUE,"Widnes"}</definedName>
    <definedName name="rghhythy_5" localSheetId="5" hidden="1">{#N/A,#N/A,TRUE,"Cover";#N/A,#N/A,TRUE,"Conts";#N/A,#N/A,TRUE,"VOS";#N/A,#N/A,TRUE,"Warrington";#N/A,#N/A,TRUE,"Widnes"}</definedName>
    <definedName name="rghhythy_5" hidden="1">{#N/A,#N/A,TRUE,"Cover";#N/A,#N/A,TRUE,"Conts";#N/A,#N/A,TRUE,"VOS";#N/A,#N/A,TRUE,"Warrington";#N/A,#N/A,TRUE,"Widnes"}</definedName>
    <definedName name="rgrtg">#N/A</definedName>
    <definedName name="RH" localSheetId="8">#REF!</definedName>
    <definedName name="RH" localSheetId="10">#REF!</definedName>
    <definedName name="RH">#REF!</definedName>
    <definedName name="RHS" localSheetId="8">#REF!</definedName>
    <definedName name="RHS" localSheetId="10">#REF!</definedName>
    <definedName name="RHS">#REF!</definedName>
    <definedName name="rhyuyi" localSheetId="8" hidden="1">{#N/A,#N/A,TRUE,"Cover";#N/A,#N/A,TRUE,"Conts";#N/A,#N/A,TRUE,"VOS";#N/A,#N/A,TRUE,"Warrington";#N/A,#N/A,TRUE,"Widnes"}</definedName>
    <definedName name="rhyuyi" localSheetId="3" hidden="1">{#N/A,#N/A,TRUE,"Cover";#N/A,#N/A,TRUE,"Conts";#N/A,#N/A,TRUE,"VOS";#N/A,#N/A,TRUE,"Warrington";#N/A,#N/A,TRUE,"Widnes"}</definedName>
    <definedName name="rhyuyi" localSheetId="5" hidden="1">{#N/A,#N/A,TRUE,"Cover";#N/A,#N/A,TRUE,"Conts";#N/A,#N/A,TRUE,"VOS";#N/A,#N/A,TRUE,"Warrington";#N/A,#N/A,TRUE,"Widnes"}</definedName>
    <definedName name="rhyuyi" localSheetId="10" hidden="1">{#N/A,#N/A,TRUE,"Cover";#N/A,#N/A,TRUE,"Conts";#N/A,#N/A,TRUE,"VOS";#N/A,#N/A,TRUE,"Warrington";#N/A,#N/A,TRUE,"Widnes"}</definedName>
    <definedName name="rhyuyi" hidden="1">{#N/A,#N/A,TRUE,"Cover";#N/A,#N/A,TRUE,"Conts";#N/A,#N/A,TRUE,"VOS";#N/A,#N/A,TRUE,"Warrington";#N/A,#N/A,TRUE,"Widnes"}</definedName>
    <definedName name="rhyuyi_2" localSheetId="3" hidden="1">{#N/A,#N/A,TRUE,"Cover";#N/A,#N/A,TRUE,"Conts";#N/A,#N/A,TRUE,"VOS";#N/A,#N/A,TRUE,"Warrington";#N/A,#N/A,TRUE,"Widnes"}</definedName>
    <definedName name="rhyuyi_2" localSheetId="5" hidden="1">{#N/A,#N/A,TRUE,"Cover";#N/A,#N/A,TRUE,"Conts";#N/A,#N/A,TRUE,"VOS";#N/A,#N/A,TRUE,"Warrington";#N/A,#N/A,TRUE,"Widnes"}</definedName>
    <definedName name="rhyuyi_2" hidden="1">{#N/A,#N/A,TRUE,"Cover";#N/A,#N/A,TRUE,"Conts";#N/A,#N/A,TRUE,"VOS";#N/A,#N/A,TRUE,"Warrington";#N/A,#N/A,TRUE,"Widnes"}</definedName>
    <definedName name="rhyuyi_3" localSheetId="3" hidden="1">{#N/A,#N/A,TRUE,"Cover";#N/A,#N/A,TRUE,"Conts";#N/A,#N/A,TRUE,"VOS";#N/A,#N/A,TRUE,"Warrington";#N/A,#N/A,TRUE,"Widnes"}</definedName>
    <definedName name="rhyuyi_3" localSheetId="5" hidden="1">{#N/A,#N/A,TRUE,"Cover";#N/A,#N/A,TRUE,"Conts";#N/A,#N/A,TRUE,"VOS";#N/A,#N/A,TRUE,"Warrington";#N/A,#N/A,TRUE,"Widnes"}</definedName>
    <definedName name="rhyuyi_3" hidden="1">{#N/A,#N/A,TRUE,"Cover";#N/A,#N/A,TRUE,"Conts";#N/A,#N/A,TRUE,"VOS";#N/A,#N/A,TRUE,"Warrington";#N/A,#N/A,TRUE,"Widnes"}</definedName>
    <definedName name="rhyuyi_4" localSheetId="3" hidden="1">{#N/A,#N/A,TRUE,"Cover";#N/A,#N/A,TRUE,"Conts";#N/A,#N/A,TRUE,"VOS";#N/A,#N/A,TRUE,"Warrington";#N/A,#N/A,TRUE,"Widnes"}</definedName>
    <definedName name="rhyuyi_4" localSheetId="5" hidden="1">{#N/A,#N/A,TRUE,"Cover";#N/A,#N/A,TRUE,"Conts";#N/A,#N/A,TRUE,"VOS";#N/A,#N/A,TRUE,"Warrington";#N/A,#N/A,TRUE,"Widnes"}</definedName>
    <definedName name="rhyuyi_4" hidden="1">{#N/A,#N/A,TRUE,"Cover";#N/A,#N/A,TRUE,"Conts";#N/A,#N/A,TRUE,"VOS";#N/A,#N/A,TRUE,"Warrington";#N/A,#N/A,TRUE,"Widnes"}</definedName>
    <definedName name="rhyuyi_5" localSheetId="3" hidden="1">{#N/A,#N/A,TRUE,"Cover";#N/A,#N/A,TRUE,"Conts";#N/A,#N/A,TRUE,"VOS";#N/A,#N/A,TRUE,"Warrington";#N/A,#N/A,TRUE,"Widnes"}</definedName>
    <definedName name="rhyuyi_5" localSheetId="5" hidden="1">{#N/A,#N/A,TRUE,"Cover";#N/A,#N/A,TRUE,"Conts";#N/A,#N/A,TRUE,"VOS";#N/A,#N/A,TRUE,"Warrington";#N/A,#N/A,TRUE,"Widnes"}</definedName>
    <definedName name="rhyuyi_5" hidden="1">{#N/A,#N/A,TRUE,"Cover";#N/A,#N/A,TRUE,"Conts";#N/A,#N/A,TRUE,"VOS";#N/A,#N/A,TRUE,"Warrington";#N/A,#N/A,TRUE,"Widnes"}</definedName>
    <definedName name="RID">#REF!</definedName>
    <definedName name="rig" localSheetId="8">#REF!</definedName>
    <definedName name="rig" localSheetId="5">#REF!</definedName>
    <definedName name="rig" localSheetId="10">#REF!</definedName>
    <definedName name="rig">#REF!</definedName>
    <definedName name="rim4_4">#REF!</definedName>
    <definedName name="rim4_4_1">#REF!</definedName>
    <definedName name="rim4_6">#REF!</definedName>
    <definedName name="risk" localSheetId="8">#REF!</definedName>
    <definedName name="risk" localSheetId="10">#REF!</definedName>
    <definedName name="risk">#REF!</definedName>
    <definedName name="RiskAfterRecalcMacro">"FailureLoop"</definedName>
    <definedName name="RiskAfterSimMacro" hidden="1">""</definedName>
    <definedName name="RiskAutoStopPercChange">1.5</definedName>
    <definedName name="RiskBeforeRecalcMacro" hidden="1">""</definedName>
    <definedName name="RiskBeforeSimMacro">"Initialise_Model"</definedName>
    <definedName name="RiskCollectDistributionSamples">2</definedName>
    <definedName name="RiskCorrelationSheet" localSheetId="8">'[55]Raw Data'!#REF!</definedName>
    <definedName name="RiskCorrelationSheet" localSheetId="10">'[55]Raw Data'!#REF!</definedName>
    <definedName name="RiskCorrelationSheet">'[55]Raw Data'!#REF!</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 localSheetId="8">TRUE</definedName>
    <definedName name="RiskMonitorConvergence" localSheetId="10">TRUE</definedName>
    <definedName name="RiskMonitorConvergence">FALSE</definedName>
    <definedName name="RiskMultipleCPUSupportEnabled" hidden="1">TRUE</definedName>
    <definedName name="RiskNumIterations" localSheetId="8">10000</definedName>
    <definedName name="RiskNumIterations" localSheetId="10">10000</definedName>
    <definedName name="RiskNumIterations">5000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 localSheetId="8">0</definedName>
    <definedName name="RiskStandardRecalc" localSheetId="10">0</definedName>
    <definedName name="RiskStandardRecalc">2</definedName>
    <definedName name="RiskStatFunctionsUpdateFreq">1</definedName>
    <definedName name="RiskTemplateSheetName">"myTemplate"</definedName>
    <definedName name="RiskUpdateDisplay">TRUE</definedName>
    <definedName name="RiskUpdateStatFunctions">TRUE</definedName>
    <definedName name="RiskUseDifferentSeedForEachSim">FALSE</definedName>
    <definedName name="RiskUseFixedSeed">FALSE</definedName>
    <definedName name="RiskUseMultipleCPUs">FALSE</definedName>
    <definedName name="Ritz">#REF!</definedName>
    <definedName name="rkd" localSheetId="8" hidden="1">{#N/A,#N/A,FALSE,"CCTV"}</definedName>
    <definedName name="rkd" localSheetId="3" hidden="1">{#N/A,#N/A,FALSE,"CCTV"}</definedName>
    <definedName name="rkd" localSheetId="5" hidden="1">{#N/A,#N/A,FALSE,"CCTV"}</definedName>
    <definedName name="rkd" localSheetId="10" hidden="1">{#N/A,#N/A,FALSE,"CCTV"}</definedName>
    <definedName name="rkd" hidden="1">{#N/A,#N/A,FALSE,"CCTV"}</definedName>
    <definedName name="RL" localSheetId="8">[125]Lstsub!#REF!</definedName>
    <definedName name="Rl" localSheetId="5">#REF!</definedName>
    <definedName name="RL" localSheetId="10">[125]Lstsub!#REF!</definedName>
    <definedName name="Rl">#REF!</definedName>
    <definedName name="Rl___0" localSheetId="5">#REF!</definedName>
    <definedName name="Rl___0">#REF!</definedName>
    <definedName name="Rl___13" localSheetId="5">#REF!</definedName>
    <definedName name="Rl___13">#REF!</definedName>
    <definedName name="rLocation">'[55]Raw Data'!$D$8</definedName>
    <definedName name="RLPS" localSheetId="8">[125]Lstsub!#REF!</definedName>
    <definedName name="RLPS" localSheetId="5">[125]Lstsub!#REF!</definedName>
    <definedName name="RLPS" localSheetId="10">[125]Lstsub!#REF!</definedName>
    <definedName name="RLPS">[125]Lstsub!#REF!</definedName>
    <definedName name="rm" localSheetId="5">'[66]India F&amp;S Template'!#REF!</definedName>
    <definedName name="rm">'[66]India F&amp;S Template'!#REF!</definedName>
    <definedName name="RMC" localSheetId="5">#REF!</definedName>
    <definedName name="RMC">#REF!</definedName>
    <definedName name="RND">0</definedName>
    <definedName name="RNN" localSheetId="5">[32]COLUMN!#REF!</definedName>
    <definedName name="RNN">[32]COLUMN!#REF!</definedName>
    <definedName name="RNR" localSheetId="5">#REF!</definedName>
    <definedName name="RNR">#REF!</definedName>
    <definedName name="Road" localSheetId="3">City&amp;" "&amp;State</definedName>
    <definedName name="Road" localSheetId="5">City&amp;" "&amp;State</definedName>
    <definedName name="Road">City&amp;" "&amp;State</definedName>
    <definedName name="Roads___Footpaths" localSheetId="5">[79]Detail!#REF!</definedName>
    <definedName name="Roads___Footpaths">[79]Detail!#REF!</definedName>
    <definedName name="ROADWAY_FIXT" localSheetId="8">#REF!</definedName>
    <definedName name="ROADWAY_FIXT" localSheetId="5">#REF!</definedName>
    <definedName name="ROADWAY_FIXT" localSheetId="10">#REF!</definedName>
    <definedName name="ROADWAY_FIXT">#REF!</definedName>
    <definedName name="robot" localSheetId="8">#REF!</definedName>
    <definedName name="robot" localSheetId="10">#REF!</definedName>
    <definedName name="robot">#REF!</definedName>
    <definedName name="rollshut1" localSheetId="5">[57]Measurements!#REF!</definedName>
    <definedName name="rollshut1">[57]Measurements!#REF!</definedName>
    <definedName name="RONE">"ARRAY(I7:T7)"</definedName>
    <definedName name="ROO" localSheetId="5">#REF!</definedName>
    <definedName name="ROO">#REF!</definedName>
    <definedName name="Roof" localSheetId="8">#REF!</definedName>
    <definedName name="Roof" localSheetId="5">#REF!</definedName>
    <definedName name="Roof" localSheetId="10">#REF!</definedName>
    <definedName name="Roof">#REF!</definedName>
    <definedName name="Roof_Area" localSheetId="8">#REF!</definedName>
    <definedName name="Roof_Area" localSheetId="10">#REF!</definedName>
    <definedName name="Roof_Area">#REF!</definedName>
    <definedName name="ROOF_BEAM" localSheetId="8">#REF!</definedName>
    <definedName name="ROOF_BEAM" localSheetId="10">#REF!</definedName>
    <definedName name="ROOF_BEAM">#REF!</definedName>
    <definedName name="Roof_Peri" localSheetId="8">#REF!</definedName>
    <definedName name="Roof_Peri" localSheetId="10">#REF!</definedName>
    <definedName name="Roof_Peri">#REF!</definedName>
    <definedName name="Roof_Water_proofing">'[70]#REF'!$B$441:$F$450</definedName>
    <definedName name="RoofingWork" localSheetId="8">'[167]DGchitiet '!#REF!</definedName>
    <definedName name="RoofingWork" localSheetId="10">'[167]DGchitiet '!#REF!</definedName>
    <definedName name="RoofingWork">'[167]DGchitiet '!#REF!</definedName>
    <definedName name="Roofstructure" localSheetId="5">'[79]Ra  stair'!#REF!</definedName>
    <definedName name="Roofstructure">'[79]Ra  stair'!#REF!</definedName>
    <definedName name="Room_No." localSheetId="8">#REF!</definedName>
    <definedName name="Room_No." localSheetId="5">#REF!</definedName>
    <definedName name="Room_No." localSheetId="10">#REF!</definedName>
    <definedName name="Room_No.">#REF!</definedName>
    <definedName name="Room_Reference" localSheetId="8">#REF!</definedName>
    <definedName name="Room_Reference" localSheetId="10">#REF!</definedName>
    <definedName name="Room_Reference">#REF!</definedName>
    <definedName name="Room2Br" localSheetId="5">[272]MOHKG!#REF!</definedName>
    <definedName name="Room2Br">[272]MOHKG!#REF!</definedName>
    <definedName name="rosid" localSheetId="8">#REF!</definedName>
    <definedName name="rosid" localSheetId="5">#REF!</definedName>
    <definedName name="rosid" localSheetId="10">#REF!</definedName>
    <definedName name="rosid">#REF!</definedName>
    <definedName name="ROW" localSheetId="8">#REF!</definedName>
    <definedName name="ROW" localSheetId="10">#REF!</definedName>
    <definedName name="ROW">#REF!</definedName>
    <definedName name="rowref" localSheetId="8">#REF!</definedName>
    <definedName name="rowref" localSheetId="10">#REF!</definedName>
    <definedName name="rowref">#REF!</definedName>
    <definedName name="RPP_Typ">[250]Definitions!$B$4</definedName>
    <definedName name="rProjectNo">'[55]Raw Data'!$D$6</definedName>
    <definedName name="rr" localSheetId="8" hidden="1">{#N/A,#N/A,TRUE,"Cover";#N/A,#N/A,TRUE,"Conts";#N/A,#N/A,TRUE,"VOS";#N/A,#N/A,TRUE,"Warrington";#N/A,#N/A,TRUE,"Widnes"}</definedName>
    <definedName name="RR" localSheetId="5">#REF!</definedName>
    <definedName name="rr" localSheetId="10" hidden="1">{#N/A,#N/A,TRUE,"Cover";#N/A,#N/A,TRUE,"Conts";#N/A,#N/A,TRUE,"VOS";#N/A,#N/A,TRUE,"Warrington";#N/A,#N/A,TRUE,"Widnes"}</definedName>
    <definedName name="RR">#REF!</definedName>
    <definedName name="rr_" localSheetId="5">#REF!</definedName>
    <definedName name="rr_">#REF!</definedName>
    <definedName name="rr_2" localSheetId="3" hidden="1">{#N/A,#N/A,FALSE,"SumD";#N/A,#N/A,FALSE,"ElecD";#N/A,#N/A,FALSE,"MechD";#N/A,#N/A,FALSE,"GeotD";#N/A,#N/A,FALSE,"PrcsD";#N/A,#N/A,FALSE,"TunnD";#N/A,#N/A,FALSE,"CivlD";#N/A,#N/A,FALSE,"NtwkD";#N/A,#N/A,FALSE,"EstgD";#N/A,#N/A,FALSE,"PEngD"}</definedName>
    <definedName name="rr_2" localSheetId="5" hidden="1">{#N/A,#N/A,FALSE,"SumD";#N/A,#N/A,FALSE,"ElecD";#N/A,#N/A,FALSE,"MechD";#N/A,#N/A,FALSE,"GeotD";#N/A,#N/A,FALSE,"PrcsD";#N/A,#N/A,FALSE,"TunnD";#N/A,#N/A,FALSE,"CivlD";#N/A,#N/A,FALSE,"NtwkD";#N/A,#N/A,FALSE,"EstgD";#N/A,#N/A,FALSE,"PEngD"}</definedName>
    <definedName name="rr_2" hidden="1">{#N/A,#N/A,FALSE,"SumD";#N/A,#N/A,FALSE,"ElecD";#N/A,#N/A,FALSE,"MechD";#N/A,#N/A,FALSE,"GeotD";#N/A,#N/A,FALSE,"PrcsD";#N/A,#N/A,FALSE,"TunnD";#N/A,#N/A,FALSE,"CivlD";#N/A,#N/A,FALSE,"NtwkD";#N/A,#N/A,FALSE,"EstgD";#N/A,#N/A,FALSE,"PEngD"}</definedName>
    <definedName name="rr_3" localSheetId="3" hidden="1">{#N/A,#N/A,FALSE,"SumD";#N/A,#N/A,FALSE,"ElecD";#N/A,#N/A,FALSE,"MechD";#N/A,#N/A,FALSE,"GeotD";#N/A,#N/A,FALSE,"PrcsD";#N/A,#N/A,FALSE,"TunnD";#N/A,#N/A,FALSE,"CivlD";#N/A,#N/A,FALSE,"NtwkD";#N/A,#N/A,FALSE,"EstgD";#N/A,#N/A,FALSE,"PEngD"}</definedName>
    <definedName name="rr_3" localSheetId="5" hidden="1">{#N/A,#N/A,FALSE,"SumD";#N/A,#N/A,FALSE,"ElecD";#N/A,#N/A,FALSE,"MechD";#N/A,#N/A,FALSE,"GeotD";#N/A,#N/A,FALSE,"PrcsD";#N/A,#N/A,FALSE,"TunnD";#N/A,#N/A,FALSE,"CivlD";#N/A,#N/A,FALSE,"NtwkD";#N/A,#N/A,FALSE,"EstgD";#N/A,#N/A,FALSE,"PEngD"}</definedName>
    <definedName name="rr_3" hidden="1">{#N/A,#N/A,FALSE,"SumD";#N/A,#N/A,FALSE,"ElecD";#N/A,#N/A,FALSE,"MechD";#N/A,#N/A,FALSE,"GeotD";#N/A,#N/A,FALSE,"PrcsD";#N/A,#N/A,FALSE,"TunnD";#N/A,#N/A,FALSE,"CivlD";#N/A,#N/A,FALSE,"NtwkD";#N/A,#N/A,FALSE,"EstgD";#N/A,#N/A,FALSE,"PEngD"}</definedName>
    <definedName name="rr_4" localSheetId="3" hidden="1">{#N/A,#N/A,FALSE,"SumD";#N/A,#N/A,FALSE,"ElecD";#N/A,#N/A,FALSE,"MechD";#N/A,#N/A,FALSE,"GeotD";#N/A,#N/A,FALSE,"PrcsD";#N/A,#N/A,FALSE,"TunnD";#N/A,#N/A,FALSE,"CivlD";#N/A,#N/A,FALSE,"NtwkD";#N/A,#N/A,FALSE,"EstgD";#N/A,#N/A,FALSE,"PEngD"}</definedName>
    <definedName name="rr_4" localSheetId="5" hidden="1">{#N/A,#N/A,FALSE,"SumD";#N/A,#N/A,FALSE,"ElecD";#N/A,#N/A,FALSE,"MechD";#N/A,#N/A,FALSE,"GeotD";#N/A,#N/A,FALSE,"PrcsD";#N/A,#N/A,FALSE,"TunnD";#N/A,#N/A,FALSE,"CivlD";#N/A,#N/A,FALSE,"NtwkD";#N/A,#N/A,FALSE,"EstgD";#N/A,#N/A,FALSE,"PEngD"}</definedName>
    <definedName name="rr_4" hidden="1">{#N/A,#N/A,FALSE,"SumD";#N/A,#N/A,FALSE,"ElecD";#N/A,#N/A,FALSE,"MechD";#N/A,#N/A,FALSE,"GeotD";#N/A,#N/A,FALSE,"PrcsD";#N/A,#N/A,FALSE,"TunnD";#N/A,#N/A,FALSE,"CivlD";#N/A,#N/A,FALSE,"NtwkD";#N/A,#N/A,FALSE,"EstgD";#N/A,#N/A,FALSE,"PEngD"}</definedName>
    <definedName name="rr_5" localSheetId="3" hidden="1">{#N/A,#N/A,FALSE,"SumD";#N/A,#N/A,FALSE,"ElecD";#N/A,#N/A,FALSE,"MechD";#N/A,#N/A,FALSE,"GeotD";#N/A,#N/A,FALSE,"PrcsD";#N/A,#N/A,FALSE,"TunnD";#N/A,#N/A,FALSE,"CivlD";#N/A,#N/A,FALSE,"NtwkD";#N/A,#N/A,FALSE,"EstgD";#N/A,#N/A,FALSE,"PEngD"}</definedName>
    <definedName name="rr_5" localSheetId="5" hidden="1">{#N/A,#N/A,FALSE,"SumD";#N/A,#N/A,FALSE,"ElecD";#N/A,#N/A,FALSE,"MechD";#N/A,#N/A,FALSE,"GeotD";#N/A,#N/A,FALSE,"PrcsD";#N/A,#N/A,FALSE,"TunnD";#N/A,#N/A,FALSE,"CivlD";#N/A,#N/A,FALSE,"NtwkD";#N/A,#N/A,FALSE,"EstgD";#N/A,#N/A,FALSE,"PEngD"}</definedName>
    <definedName name="rr_5" hidden="1">{#N/A,#N/A,FALSE,"SumD";#N/A,#N/A,FALSE,"ElecD";#N/A,#N/A,FALSE,"MechD";#N/A,#N/A,FALSE,"GeotD";#N/A,#N/A,FALSE,"PrcsD";#N/A,#N/A,FALSE,"TunnD";#N/A,#N/A,FALSE,"CivlD";#N/A,#N/A,FALSE,"NtwkD";#N/A,#N/A,FALSE,"EstgD";#N/A,#N/A,FALSE,"PEngD"}</definedName>
    <definedName name="rrr" localSheetId="8" hidden="1">{#N/A,#N/A,TRUE,"Cover";#N/A,#N/A,TRUE,"Conts";#N/A,#N/A,TRUE,"VOS";#N/A,#N/A,TRUE,"Warrington";#N/A,#N/A,TRUE,"Widnes"}</definedName>
    <definedName name="rrr" localSheetId="5">#REF!</definedName>
    <definedName name="rrr" localSheetId="10" hidden="1">{#N/A,#N/A,TRUE,"Cover";#N/A,#N/A,TRUE,"Conts";#N/A,#N/A,TRUE,"VOS";#N/A,#N/A,TRUE,"Warrington";#N/A,#N/A,TRUE,"Widnes"}</definedName>
    <definedName name="rrr">#REF!</definedName>
    <definedName name="rrrr" localSheetId="8" hidden="1">{#N/A,#N/A,TRUE,"Cover";#N/A,#N/A,TRUE,"Conts";#N/A,#N/A,TRUE,"VOS";#N/A,#N/A,TRUE,"Warrington";#N/A,#N/A,TRUE,"Widnes"}</definedName>
    <definedName name="rrrr" localSheetId="3" hidden="1">{#N/A,#N/A,TRUE,"Cover";#N/A,#N/A,TRUE,"Conts";#N/A,#N/A,TRUE,"VOS";#N/A,#N/A,TRUE,"Warrington";#N/A,#N/A,TRUE,"Widnes"}</definedName>
    <definedName name="rrrr" localSheetId="5" hidden="1">{#N/A,#N/A,TRUE,"Cover";#N/A,#N/A,TRUE,"Conts";#N/A,#N/A,TRUE,"VOS";#N/A,#N/A,TRUE,"Warrington";#N/A,#N/A,TRUE,"Widnes"}</definedName>
    <definedName name="rrrr" localSheetId="10" hidden="1">{#N/A,#N/A,TRUE,"Cover";#N/A,#N/A,TRUE,"Conts";#N/A,#N/A,TRUE,"VOS";#N/A,#N/A,TRUE,"Warrington";#N/A,#N/A,TRUE,"Widnes"}</definedName>
    <definedName name="rrrr" hidden="1">{#N/A,#N/A,TRUE,"Cover";#N/A,#N/A,TRUE,"Conts";#N/A,#N/A,TRUE,"VOS";#N/A,#N/A,TRUE,"Warrington";#N/A,#N/A,TRUE,"Widnes"}</definedName>
    <definedName name="rrrr_2" localSheetId="3" hidden="1">{#N/A,#N/A,TRUE,"Cover";#N/A,#N/A,TRUE,"Conts";#N/A,#N/A,TRUE,"VOS";#N/A,#N/A,TRUE,"Warrington";#N/A,#N/A,TRUE,"Widnes"}</definedName>
    <definedName name="rrrr_2" localSheetId="5" hidden="1">{#N/A,#N/A,TRUE,"Cover";#N/A,#N/A,TRUE,"Conts";#N/A,#N/A,TRUE,"VOS";#N/A,#N/A,TRUE,"Warrington";#N/A,#N/A,TRUE,"Widnes"}</definedName>
    <definedName name="rrrr_2" hidden="1">{#N/A,#N/A,TRUE,"Cover";#N/A,#N/A,TRUE,"Conts";#N/A,#N/A,TRUE,"VOS";#N/A,#N/A,TRUE,"Warrington";#N/A,#N/A,TRUE,"Widnes"}</definedName>
    <definedName name="rrrr_3" localSheetId="3" hidden="1">{#N/A,#N/A,TRUE,"Cover";#N/A,#N/A,TRUE,"Conts";#N/A,#N/A,TRUE,"VOS";#N/A,#N/A,TRUE,"Warrington";#N/A,#N/A,TRUE,"Widnes"}</definedName>
    <definedName name="rrrr_3" localSheetId="5" hidden="1">{#N/A,#N/A,TRUE,"Cover";#N/A,#N/A,TRUE,"Conts";#N/A,#N/A,TRUE,"VOS";#N/A,#N/A,TRUE,"Warrington";#N/A,#N/A,TRUE,"Widnes"}</definedName>
    <definedName name="rrrr_3" hidden="1">{#N/A,#N/A,TRUE,"Cover";#N/A,#N/A,TRUE,"Conts";#N/A,#N/A,TRUE,"VOS";#N/A,#N/A,TRUE,"Warrington";#N/A,#N/A,TRUE,"Widnes"}</definedName>
    <definedName name="rrrr_4" localSheetId="3" hidden="1">{#N/A,#N/A,TRUE,"Cover";#N/A,#N/A,TRUE,"Conts";#N/A,#N/A,TRUE,"VOS";#N/A,#N/A,TRUE,"Warrington";#N/A,#N/A,TRUE,"Widnes"}</definedName>
    <definedName name="rrrr_4" localSheetId="5" hidden="1">{#N/A,#N/A,TRUE,"Cover";#N/A,#N/A,TRUE,"Conts";#N/A,#N/A,TRUE,"VOS";#N/A,#N/A,TRUE,"Warrington";#N/A,#N/A,TRUE,"Widnes"}</definedName>
    <definedName name="rrrr_4" hidden="1">{#N/A,#N/A,TRUE,"Cover";#N/A,#N/A,TRUE,"Conts";#N/A,#N/A,TRUE,"VOS";#N/A,#N/A,TRUE,"Warrington";#N/A,#N/A,TRUE,"Widnes"}</definedName>
    <definedName name="rrrr_5" localSheetId="3" hidden="1">{#N/A,#N/A,TRUE,"Cover";#N/A,#N/A,TRUE,"Conts";#N/A,#N/A,TRUE,"VOS";#N/A,#N/A,TRUE,"Warrington";#N/A,#N/A,TRUE,"Widnes"}</definedName>
    <definedName name="rrrr_5" localSheetId="5" hidden="1">{#N/A,#N/A,TRUE,"Cover";#N/A,#N/A,TRUE,"Conts";#N/A,#N/A,TRUE,"VOS";#N/A,#N/A,TRUE,"Warrington";#N/A,#N/A,TRUE,"Widnes"}</definedName>
    <definedName name="rrrr_5" hidden="1">{#N/A,#N/A,TRUE,"Cover";#N/A,#N/A,TRUE,"Conts";#N/A,#N/A,TRUE,"VOS";#N/A,#N/A,TRUE,"Warrington";#N/A,#N/A,TRUE,"Widnes"}</definedName>
    <definedName name="rrrrrr" localSheetId="5">#REF!</definedName>
    <definedName name="rrrrrr">#REF!</definedName>
    <definedName name="rrrrrrr" localSheetId="8" hidden="1">{#N/A,#N/A,TRUE,"Cover";#N/A,#N/A,TRUE,"Conts";#N/A,#N/A,TRUE,"VOS";#N/A,#N/A,TRUE,"Warrington";#N/A,#N/A,TRUE,"Widnes"}</definedName>
    <definedName name="rrrrrrr" localSheetId="3" hidden="1">{#N/A,#N/A,TRUE,"Cover";#N/A,#N/A,TRUE,"Conts";#N/A,#N/A,TRUE,"VOS";#N/A,#N/A,TRUE,"Warrington";#N/A,#N/A,TRUE,"Widnes"}</definedName>
    <definedName name="rrrrrrr" localSheetId="5" hidden="1">{#N/A,#N/A,TRUE,"Cover";#N/A,#N/A,TRUE,"Conts";#N/A,#N/A,TRUE,"VOS";#N/A,#N/A,TRUE,"Warrington";#N/A,#N/A,TRUE,"Widnes"}</definedName>
    <definedName name="rrrrrrr" localSheetId="10" hidden="1">{#N/A,#N/A,TRUE,"Cover";#N/A,#N/A,TRUE,"Conts";#N/A,#N/A,TRUE,"VOS";#N/A,#N/A,TRUE,"Warrington";#N/A,#N/A,TRUE,"Widnes"}</definedName>
    <definedName name="rrrrrrr" hidden="1">{#N/A,#N/A,TRUE,"Cover";#N/A,#N/A,TRUE,"Conts";#N/A,#N/A,TRUE,"VOS";#N/A,#N/A,TRUE,"Warrington";#N/A,#N/A,TRUE,"Widnes"}</definedName>
    <definedName name="rrrrrrr_2" localSheetId="3" hidden="1">{#N/A,#N/A,TRUE,"Cover";#N/A,#N/A,TRUE,"Conts";#N/A,#N/A,TRUE,"VOS";#N/A,#N/A,TRUE,"Warrington";#N/A,#N/A,TRUE,"Widnes"}</definedName>
    <definedName name="rrrrrrr_2" localSheetId="5" hidden="1">{#N/A,#N/A,TRUE,"Cover";#N/A,#N/A,TRUE,"Conts";#N/A,#N/A,TRUE,"VOS";#N/A,#N/A,TRUE,"Warrington";#N/A,#N/A,TRUE,"Widnes"}</definedName>
    <definedName name="rrrrrrr_2" hidden="1">{#N/A,#N/A,TRUE,"Cover";#N/A,#N/A,TRUE,"Conts";#N/A,#N/A,TRUE,"VOS";#N/A,#N/A,TRUE,"Warrington";#N/A,#N/A,TRUE,"Widnes"}</definedName>
    <definedName name="rrrrrrr_3" localSheetId="3" hidden="1">{#N/A,#N/A,TRUE,"Cover";#N/A,#N/A,TRUE,"Conts";#N/A,#N/A,TRUE,"VOS";#N/A,#N/A,TRUE,"Warrington";#N/A,#N/A,TRUE,"Widnes"}</definedName>
    <definedName name="rrrrrrr_3" localSheetId="5" hidden="1">{#N/A,#N/A,TRUE,"Cover";#N/A,#N/A,TRUE,"Conts";#N/A,#N/A,TRUE,"VOS";#N/A,#N/A,TRUE,"Warrington";#N/A,#N/A,TRUE,"Widnes"}</definedName>
    <definedName name="rrrrrrr_3" hidden="1">{#N/A,#N/A,TRUE,"Cover";#N/A,#N/A,TRUE,"Conts";#N/A,#N/A,TRUE,"VOS";#N/A,#N/A,TRUE,"Warrington";#N/A,#N/A,TRUE,"Widnes"}</definedName>
    <definedName name="rrrrrrr_4" localSheetId="3" hidden="1">{#N/A,#N/A,TRUE,"Cover";#N/A,#N/A,TRUE,"Conts";#N/A,#N/A,TRUE,"VOS";#N/A,#N/A,TRUE,"Warrington";#N/A,#N/A,TRUE,"Widnes"}</definedName>
    <definedName name="rrrrrrr_4" localSheetId="5" hidden="1">{#N/A,#N/A,TRUE,"Cover";#N/A,#N/A,TRUE,"Conts";#N/A,#N/A,TRUE,"VOS";#N/A,#N/A,TRUE,"Warrington";#N/A,#N/A,TRUE,"Widnes"}</definedName>
    <definedName name="rrrrrrr_4" hidden="1">{#N/A,#N/A,TRUE,"Cover";#N/A,#N/A,TRUE,"Conts";#N/A,#N/A,TRUE,"VOS";#N/A,#N/A,TRUE,"Warrington";#N/A,#N/A,TRUE,"Widnes"}</definedName>
    <definedName name="rrrrrrr_5" localSheetId="3" hidden="1">{#N/A,#N/A,TRUE,"Cover";#N/A,#N/A,TRUE,"Conts";#N/A,#N/A,TRUE,"VOS";#N/A,#N/A,TRUE,"Warrington";#N/A,#N/A,TRUE,"Widnes"}</definedName>
    <definedName name="rrrrrrr_5" localSheetId="5" hidden="1">{#N/A,#N/A,TRUE,"Cover";#N/A,#N/A,TRUE,"Conts";#N/A,#N/A,TRUE,"VOS";#N/A,#N/A,TRUE,"Warrington";#N/A,#N/A,TRUE,"Widnes"}</definedName>
    <definedName name="rrrrrrr_5" hidden="1">{#N/A,#N/A,TRUE,"Cover";#N/A,#N/A,TRUE,"Conts";#N/A,#N/A,TRUE,"VOS";#N/A,#N/A,TRUE,"Warrington";#N/A,#N/A,TRUE,"Widnes"}</definedName>
    <definedName name="rrrrrrrrr" localSheetId="5">#REF!</definedName>
    <definedName name="rrrrrrrrr">#REF!</definedName>
    <definedName name="rrrrrrrrrr" localSheetId="5">#REF!</definedName>
    <definedName name="rrrrrrrrrr">#REF!</definedName>
    <definedName name="rrrrrrrrrrr" localSheetId="5">#REF!</definedName>
    <definedName name="rrrrrrrrrrr">#REF!</definedName>
    <definedName name="rrrrrrrrrrrrrrrrrrrr">#REF!</definedName>
    <definedName name="RRTWTYWRTGW">#REF!</definedName>
    <definedName name="RS">#REF!</definedName>
    <definedName name="Rs___0">#REF!</definedName>
    <definedName name="Rs___13">#REF!</definedName>
    <definedName name="Rse">#REF!</definedName>
    <definedName name="Rse___0">#REF!</definedName>
    <definedName name="Rse___13">#REF!</definedName>
    <definedName name="rt" localSheetId="8" hidden="1">{#N/A,#N/A,TRUE,"Cover";#N/A,#N/A,TRUE,"Conts";#N/A,#N/A,TRUE,"VOS";#N/A,#N/A,TRUE,"Warrington";#N/A,#N/A,TRUE,"Widnes"}</definedName>
    <definedName name="rt" localSheetId="5">#REF!</definedName>
    <definedName name="rt" localSheetId="10" hidden="1">{#N/A,#N/A,TRUE,"Cover";#N/A,#N/A,TRUE,"Conts";#N/A,#N/A,TRUE,"VOS";#N/A,#N/A,TRUE,"Warrington";#N/A,#N/A,TRUE,"Widnes"}</definedName>
    <definedName name="rt">#REF!</definedName>
    <definedName name="RT_1" localSheetId="3" hidden="1">{"'Break down'!$A$4"}</definedName>
    <definedName name="RT_1" localSheetId="5" hidden="1">{"'Break down'!$A$4"}</definedName>
    <definedName name="RT_1" hidden="1">{"'Break down'!$A$4"}</definedName>
    <definedName name="RT_1C10" localSheetId="5">#REF!</definedName>
    <definedName name="RT_1C10">#REF!</definedName>
    <definedName name="RT_1C4">'[272]RBD-1'!$I$6</definedName>
    <definedName name="RT_2" localSheetId="3" hidden="1">{"'Break down'!$A$4"}</definedName>
    <definedName name="RT_2" localSheetId="5" hidden="1">{"'Break down'!$A$4"}</definedName>
    <definedName name="RT_2" hidden="1">{"'Break down'!$A$4"}</definedName>
    <definedName name="RT_2C10FP">'[100]2C 10mm FP Cable'!$I$6</definedName>
    <definedName name="RT_2C16">'[100]2C 16mm Cable  '!$I$6</definedName>
    <definedName name="RT_2C35">'[100]2C 35mm Cable'!$I$6</definedName>
    <definedName name="RT_2C4" localSheetId="5">#REF!</definedName>
    <definedName name="RT_2C4">#REF!</definedName>
    <definedName name="RT_2C50">'[100]2C 50mm Cable'!$I$6</definedName>
    <definedName name="RT_2C6">'[100]2C 6mm Cable'!$I$6</definedName>
    <definedName name="RT_3" localSheetId="3" hidden="1">{"'Break down'!$A$4"}</definedName>
    <definedName name="RT_3" localSheetId="5" hidden="1">{"'Break down'!$A$4"}</definedName>
    <definedName name="RT_3" hidden="1">{"'Break down'!$A$4"}</definedName>
    <definedName name="RT_4" localSheetId="3" hidden="1">{"'Break down'!$A$4"}</definedName>
    <definedName name="RT_4" localSheetId="5" hidden="1">{"'Break down'!$A$4"}</definedName>
    <definedName name="RT_4" hidden="1">{"'Break down'!$A$4"}</definedName>
    <definedName name="RT_40MCCB">'[273]40MCCB'!$I$6</definedName>
    <definedName name="RT_4C240FP">'[100]4C 240mm FP Cable '!$I$6</definedName>
    <definedName name="RT_4C300FP">'[100]4C 300mm FP Cable'!$I$6</definedName>
    <definedName name="RT_4C50FP">'[100]4C 50mm FP Cable'!$I$6</definedName>
    <definedName name="RT_5" localSheetId="3" hidden="1">{"'Break down'!$A$4"}</definedName>
    <definedName name="RT_5" localSheetId="5" hidden="1">{"'Break down'!$A$4"}</definedName>
    <definedName name="RT_5" hidden="1">{"'Break down'!$A$4"}</definedName>
    <definedName name="RT_63MCCB">'[273]63MCCB'!$I$6</definedName>
    <definedName name="RTable" localSheetId="8">#REF!</definedName>
    <definedName name="RTable" localSheetId="5">#REF!</definedName>
    <definedName name="RTable" localSheetId="10">#REF!</definedName>
    <definedName name="RTable">#REF!</definedName>
    <definedName name="rtf4wefff" localSheetId="4">Scheduled_Payment+Extra_Payment</definedName>
    <definedName name="rtf4wefff" localSheetId="3">Scheduled_Payment+Extra_Payment</definedName>
    <definedName name="rtf4wefff" localSheetId="5">Scheduled_Payment+Extra_Payment</definedName>
    <definedName name="rtf4wefff" localSheetId="6">Scheduled_Payment+Extra_Payment</definedName>
    <definedName name="rtf4wefff">Scheduled_Payment+Extra_Payment</definedName>
    <definedName name="rthsrhs" localSheetId="8" hidden="1">{#N/A,#N/A,TRUE,"Cover";#N/A,#N/A,TRUE,"Conts";#N/A,#N/A,TRUE,"VOS";#N/A,#N/A,TRUE,"Warrington";#N/A,#N/A,TRUE,"Widnes"}</definedName>
    <definedName name="rthsrhs" localSheetId="3" hidden="1">{#N/A,#N/A,TRUE,"Cover";#N/A,#N/A,TRUE,"Conts";#N/A,#N/A,TRUE,"VOS";#N/A,#N/A,TRUE,"Warrington";#N/A,#N/A,TRUE,"Widnes"}</definedName>
    <definedName name="rthsrhs" localSheetId="5" hidden="1">{#N/A,#N/A,TRUE,"Cover";#N/A,#N/A,TRUE,"Conts";#N/A,#N/A,TRUE,"VOS";#N/A,#N/A,TRUE,"Warrington";#N/A,#N/A,TRUE,"Widnes"}</definedName>
    <definedName name="rthsrhs" localSheetId="10" hidden="1">{#N/A,#N/A,TRUE,"Cover";#N/A,#N/A,TRUE,"Conts";#N/A,#N/A,TRUE,"VOS";#N/A,#N/A,TRUE,"Warrington";#N/A,#N/A,TRUE,"Widnes"}</definedName>
    <definedName name="rthsrhs" hidden="1">{#N/A,#N/A,TRUE,"Cover";#N/A,#N/A,TRUE,"Conts";#N/A,#N/A,TRUE,"VOS";#N/A,#N/A,TRUE,"Warrington";#N/A,#N/A,TRUE,"Widnes"}</definedName>
    <definedName name="rthsrhs_2" localSheetId="3" hidden="1">{#N/A,#N/A,TRUE,"Cover";#N/A,#N/A,TRUE,"Conts";#N/A,#N/A,TRUE,"VOS";#N/A,#N/A,TRUE,"Warrington";#N/A,#N/A,TRUE,"Widnes"}</definedName>
    <definedName name="rthsrhs_2" localSheetId="5" hidden="1">{#N/A,#N/A,TRUE,"Cover";#N/A,#N/A,TRUE,"Conts";#N/A,#N/A,TRUE,"VOS";#N/A,#N/A,TRUE,"Warrington";#N/A,#N/A,TRUE,"Widnes"}</definedName>
    <definedName name="rthsrhs_2" hidden="1">{#N/A,#N/A,TRUE,"Cover";#N/A,#N/A,TRUE,"Conts";#N/A,#N/A,TRUE,"VOS";#N/A,#N/A,TRUE,"Warrington";#N/A,#N/A,TRUE,"Widnes"}</definedName>
    <definedName name="rthsrhs_3" localSheetId="3" hidden="1">{#N/A,#N/A,TRUE,"Cover";#N/A,#N/A,TRUE,"Conts";#N/A,#N/A,TRUE,"VOS";#N/A,#N/A,TRUE,"Warrington";#N/A,#N/A,TRUE,"Widnes"}</definedName>
    <definedName name="rthsrhs_3" localSheetId="5" hidden="1">{#N/A,#N/A,TRUE,"Cover";#N/A,#N/A,TRUE,"Conts";#N/A,#N/A,TRUE,"VOS";#N/A,#N/A,TRUE,"Warrington";#N/A,#N/A,TRUE,"Widnes"}</definedName>
    <definedName name="rthsrhs_3" hidden="1">{#N/A,#N/A,TRUE,"Cover";#N/A,#N/A,TRUE,"Conts";#N/A,#N/A,TRUE,"VOS";#N/A,#N/A,TRUE,"Warrington";#N/A,#N/A,TRUE,"Widnes"}</definedName>
    <definedName name="rthsrhs_4" localSheetId="3" hidden="1">{#N/A,#N/A,TRUE,"Cover";#N/A,#N/A,TRUE,"Conts";#N/A,#N/A,TRUE,"VOS";#N/A,#N/A,TRUE,"Warrington";#N/A,#N/A,TRUE,"Widnes"}</definedName>
    <definedName name="rthsrhs_4" localSheetId="5" hidden="1">{#N/A,#N/A,TRUE,"Cover";#N/A,#N/A,TRUE,"Conts";#N/A,#N/A,TRUE,"VOS";#N/A,#N/A,TRUE,"Warrington";#N/A,#N/A,TRUE,"Widnes"}</definedName>
    <definedName name="rthsrhs_4" hidden="1">{#N/A,#N/A,TRUE,"Cover";#N/A,#N/A,TRUE,"Conts";#N/A,#N/A,TRUE,"VOS";#N/A,#N/A,TRUE,"Warrington";#N/A,#N/A,TRUE,"Widnes"}</definedName>
    <definedName name="rthsrhs_5" localSheetId="3" hidden="1">{#N/A,#N/A,TRUE,"Cover";#N/A,#N/A,TRUE,"Conts";#N/A,#N/A,TRUE,"VOS";#N/A,#N/A,TRUE,"Warrington";#N/A,#N/A,TRUE,"Widnes"}</definedName>
    <definedName name="rthsrhs_5" localSheetId="5" hidden="1">{#N/A,#N/A,TRUE,"Cover";#N/A,#N/A,TRUE,"Conts";#N/A,#N/A,TRUE,"VOS";#N/A,#N/A,TRUE,"Warrington";#N/A,#N/A,TRUE,"Widnes"}</definedName>
    <definedName name="rthsrhs_5" hidden="1">{#N/A,#N/A,TRUE,"Cover";#N/A,#N/A,TRUE,"Conts";#N/A,#N/A,TRUE,"VOS";#N/A,#N/A,TRUE,"Warrington";#N/A,#N/A,TRUE,"Widnes"}</definedName>
    <definedName name="RTRGJHJ" localSheetId="8" hidden="1">{#N/A,#N/A,TRUE,"Cover";#N/A,#N/A,TRUE,"Conts";#N/A,#N/A,TRUE,"VOS";#N/A,#N/A,TRUE,"Warrington";#N/A,#N/A,TRUE,"Widnes"}</definedName>
    <definedName name="RTRGJHJ" localSheetId="3" hidden="1">{#N/A,#N/A,TRUE,"Cover";#N/A,#N/A,TRUE,"Conts";#N/A,#N/A,TRUE,"VOS";#N/A,#N/A,TRUE,"Warrington";#N/A,#N/A,TRUE,"Widnes"}</definedName>
    <definedName name="RTRGJHJ" localSheetId="5" hidden="1">{#N/A,#N/A,TRUE,"Cover";#N/A,#N/A,TRUE,"Conts";#N/A,#N/A,TRUE,"VOS";#N/A,#N/A,TRUE,"Warrington";#N/A,#N/A,TRUE,"Widnes"}</definedName>
    <definedName name="RTRGJHJ" localSheetId="10" hidden="1">{#N/A,#N/A,TRUE,"Cover";#N/A,#N/A,TRUE,"Conts";#N/A,#N/A,TRUE,"VOS";#N/A,#N/A,TRUE,"Warrington";#N/A,#N/A,TRUE,"Widnes"}</definedName>
    <definedName name="RTRGJHJ" hidden="1">{#N/A,#N/A,TRUE,"Cover";#N/A,#N/A,TRUE,"Conts";#N/A,#N/A,TRUE,"VOS";#N/A,#N/A,TRUE,"Warrington";#N/A,#N/A,TRUE,"Widnes"}</definedName>
    <definedName name="RTRGJHJ_2" localSheetId="3" hidden="1">{#N/A,#N/A,TRUE,"Cover";#N/A,#N/A,TRUE,"Conts";#N/A,#N/A,TRUE,"VOS";#N/A,#N/A,TRUE,"Warrington";#N/A,#N/A,TRUE,"Widnes"}</definedName>
    <definedName name="RTRGJHJ_2" localSheetId="5" hidden="1">{#N/A,#N/A,TRUE,"Cover";#N/A,#N/A,TRUE,"Conts";#N/A,#N/A,TRUE,"VOS";#N/A,#N/A,TRUE,"Warrington";#N/A,#N/A,TRUE,"Widnes"}</definedName>
    <definedName name="RTRGJHJ_2" hidden="1">{#N/A,#N/A,TRUE,"Cover";#N/A,#N/A,TRUE,"Conts";#N/A,#N/A,TRUE,"VOS";#N/A,#N/A,TRUE,"Warrington";#N/A,#N/A,TRUE,"Widnes"}</definedName>
    <definedName name="RTRGJHJ_3" localSheetId="3" hidden="1">{#N/A,#N/A,TRUE,"Cover";#N/A,#N/A,TRUE,"Conts";#N/A,#N/A,TRUE,"VOS";#N/A,#N/A,TRUE,"Warrington";#N/A,#N/A,TRUE,"Widnes"}</definedName>
    <definedName name="RTRGJHJ_3" localSheetId="5" hidden="1">{#N/A,#N/A,TRUE,"Cover";#N/A,#N/A,TRUE,"Conts";#N/A,#N/A,TRUE,"VOS";#N/A,#N/A,TRUE,"Warrington";#N/A,#N/A,TRUE,"Widnes"}</definedName>
    <definedName name="RTRGJHJ_3" hidden="1">{#N/A,#N/A,TRUE,"Cover";#N/A,#N/A,TRUE,"Conts";#N/A,#N/A,TRUE,"VOS";#N/A,#N/A,TRUE,"Warrington";#N/A,#N/A,TRUE,"Widnes"}</definedName>
    <definedName name="RTRGJHJ_4" localSheetId="3" hidden="1">{#N/A,#N/A,TRUE,"Cover";#N/A,#N/A,TRUE,"Conts";#N/A,#N/A,TRUE,"VOS";#N/A,#N/A,TRUE,"Warrington";#N/A,#N/A,TRUE,"Widnes"}</definedName>
    <definedName name="RTRGJHJ_4" localSheetId="5" hidden="1">{#N/A,#N/A,TRUE,"Cover";#N/A,#N/A,TRUE,"Conts";#N/A,#N/A,TRUE,"VOS";#N/A,#N/A,TRUE,"Warrington";#N/A,#N/A,TRUE,"Widnes"}</definedName>
    <definedName name="RTRGJHJ_4" hidden="1">{#N/A,#N/A,TRUE,"Cover";#N/A,#N/A,TRUE,"Conts";#N/A,#N/A,TRUE,"VOS";#N/A,#N/A,TRUE,"Warrington";#N/A,#N/A,TRUE,"Widnes"}</definedName>
    <definedName name="RTRGJHJ_5" localSheetId="3" hidden="1">{#N/A,#N/A,TRUE,"Cover";#N/A,#N/A,TRUE,"Conts";#N/A,#N/A,TRUE,"VOS";#N/A,#N/A,TRUE,"Warrington";#N/A,#N/A,TRUE,"Widnes"}</definedName>
    <definedName name="RTRGJHJ_5" localSheetId="5" hidden="1">{#N/A,#N/A,TRUE,"Cover";#N/A,#N/A,TRUE,"Conts";#N/A,#N/A,TRUE,"VOS";#N/A,#N/A,TRUE,"Warrington";#N/A,#N/A,TRUE,"Widnes"}</definedName>
    <definedName name="RTRGJHJ_5" hidden="1">{#N/A,#N/A,TRUE,"Cover";#N/A,#N/A,TRUE,"Conts";#N/A,#N/A,TRUE,"VOS";#N/A,#N/A,TRUE,"Warrington";#N/A,#N/A,TRUE,"Widnes"}</definedName>
    <definedName name="rtryj" localSheetId="8" hidden="1">{#N/A,#N/A,TRUE,"Cover";#N/A,#N/A,TRUE,"Conts";#N/A,#N/A,TRUE,"VOS";#N/A,#N/A,TRUE,"Warrington";#N/A,#N/A,TRUE,"Widnes"}</definedName>
    <definedName name="rtryj" localSheetId="3" hidden="1">{#N/A,#N/A,TRUE,"Cover";#N/A,#N/A,TRUE,"Conts";#N/A,#N/A,TRUE,"VOS";#N/A,#N/A,TRUE,"Warrington";#N/A,#N/A,TRUE,"Widnes"}</definedName>
    <definedName name="rtryj" localSheetId="5" hidden="1">{#N/A,#N/A,TRUE,"Cover";#N/A,#N/A,TRUE,"Conts";#N/A,#N/A,TRUE,"VOS";#N/A,#N/A,TRUE,"Warrington";#N/A,#N/A,TRUE,"Widnes"}</definedName>
    <definedName name="rtryj" localSheetId="10" hidden="1">{#N/A,#N/A,TRUE,"Cover";#N/A,#N/A,TRUE,"Conts";#N/A,#N/A,TRUE,"VOS";#N/A,#N/A,TRUE,"Warrington";#N/A,#N/A,TRUE,"Widnes"}</definedName>
    <definedName name="rtryj" hidden="1">{#N/A,#N/A,TRUE,"Cover";#N/A,#N/A,TRUE,"Conts";#N/A,#N/A,TRUE,"VOS";#N/A,#N/A,TRUE,"Warrington";#N/A,#N/A,TRUE,"Widnes"}</definedName>
    <definedName name="rtryj_2" localSheetId="3" hidden="1">{#N/A,#N/A,TRUE,"Cover";#N/A,#N/A,TRUE,"Conts";#N/A,#N/A,TRUE,"VOS";#N/A,#N/A,TRUE,"Warrington";#N/A,#N/A,TRUE,"Widnes"}</definedName>
    <definedName name="rtryj_2" localSheetId="5" hidden="1">{#N/A,#N/A,TRUE,"Cover";#N/A,#N/A,TRUE,"Conts";#N/A,#N/A,TRUE,"VOS";#N/A,#N/A,TRUE,"Warrington";#N/A,#N/A,TRUE,"Widnes"}</definedName>
    <definedName name="rtryj_2" hidden="1">{#N/A,#N/A,TRUE,"Cover";#N/A,#N/A,TRUE,"Conts";#N/A,#N/A,TRUE,"VOS";#N/A,#N/A,TRUE,"Warrington";#N/A,#N/A,TRUE,"Widnes"}</definedName>
    <definedName name="rtryj_3" localSheetId="3" hidden="1">{#N/A,#N/A,TRUE,"Cover";#N/A,#N/A,TRUE,"Conts";#N/A,#N/A,TRUE,"VOS";#N/A,#N/A,TRUE,"Warrington";#N/A,#N/A,TRUE,"Widnes"}</definedName>
    <definedName name="rtryj_3" localSheetId="5" hidden="1">{#N/A,#N/A,TRUE,"Cover";#N/A,#N/A,TRUE,"Conts";#N/A,#N/A,TRUE,"VOS";#N/A,#N/A,TRUE,"Warrington";#N/A,#N/A,TRUE,"Widnes"}</definedName>
    <definedName name="rtryj_3" hidden="1">{#N/A,#N/A,TRUE,"Cover";#N/A,#N/A,TRUE,"Conts";#N/A,#N/A,TRUE,"VOS";#N/A,#N/A,TRUE,"Warrington";#N/A,#N/A,TRUE,"Widnes"}</definedName>
    <definedName name="rtryj_4" localSheetId="3" hidden="1">{#N/A,#N/A,TRUE,"Cover";#N/A,#N/A,TRUE,"Conts";#N/A,#N/A,TRUE,"VOS";#N/A,#N/A,TRUE,"Warrington";#N/A,#N/A,TRUE,"Widnes"}</definedName>
    <definedName name="rtryj_4" localSheetId="5" hidden="1">{#N/A,#N/A,TRUE,"Cover";#N/A,#N/A,TRUE,"Conts";#N/A,#N/A,TRUE,"VOS";#N/A,#N/A,TRUE,"Warrington";#N/A,#N/A,TRUE,"Widnes"}</definedName>
    <definedName name="rtryj_4" hidden="1">{#N/A,#N/A,TRUE,"Cover";#N/A,#N/A,TRUE,"Conts";#N/A,#N/A,TRUE,"VOS";#N/A,#N/A,TRUE,"Warrington";#N/A,#N/A,TRUE,"Widnes"}</definedName>
    <definedName name="rtryj_5" localSheetId="3" hidden="1">{#N/A,#N/A,TRUE,"Cover";#N/A,#N/A,TRUE,"Conts";#N/A,#N/A,TRUE,"VOS";#N/A,#N/A,TRUE,"Warrington";#N/A,#N/A,TRUE,"Widnes"}</definedName>
    <definedName name="rtryj_5" localSheetId="5" hidden="1">{#N/A,#N/A,TRUE,"Cover";#N/A,#N/A,TRUE,"Conts";#N/A,#N/A,TRUE,"VOS";#N/A,#N/A,TRUE,"Warrington";#N/A,#N/A,TRUE,"Widnes"}</definedName>
    <definedName name="rtryj_5" hidden="1">{#N/A,#N/A,TRUE,"Cover";#N/A,#N/A,TRUE,"Conts";#N/A,#N/A,TRUE,"VOS";#N/A,#N/A,TRUE,"Warrington";#N/A,#N/A,TRUE,"Widnes"}</definedName>
    <definedName name="rturudu" localSheetId="8" hidden="1">{#N/A,#N/A,TRUE,"Cover";#N/A,#N/A,TRUE,"Conts";#N/A,#N/A,TRUE,"VOS";#N/A,#N/A,TRUE,"Warrington";#N/A,#N/A,TRUE,"Widnes"}</definedName>
    <definedName name="rturudu" localSheetId="3" hidden="1">{#N/A,#N/A,TRUE,"Cover";#N/A,#N/A,TRUE,"Conts";#N/A,#N/A,TRUE,"VOS";#N/A,#N/A,TRUE,"Warrington";#N/A,#N/A,TRUE,"Widnes"}</definedName>
    <definedName name="rturudu" localSheetId="5" hidden="1">{#N/A,#N/A,TRUE,"Cover";#N/A,#N/A,TRUE,"Conts";#N/A,#N/A,TRUE,"VOS";#N/A,#N/A,TRUE,"Warrington";#N/A,#N/A,TRUE,"Widnes"}</definedName>
    <definedName name="rturudu" localSheetId="10" hidden="1">{#N/A,#N/A,TRUE,"Cover";#N/A,#N/A,TRUE,"Conts";#N/A,#N/A,TRUE,"VOS";#N/A,#N/A,TRUE,"Warrington";#N/A,#N/A,TRUE,"Widnes"}</definedName>
    <definedName name="rturudu" hidden="1">{#N/A,#N/A,TRUE,"Cover";#N/A,#N/A,TRUE,"Conts";#N/A,#N/A,TRUE,"VOS";#N/A,#N/A,TRUE,"Warrington";#N/A,#N/A,TRUE,"Widnes"}</definedName>
    <definedName name="rturudu_2" localSheetId="3" hidden="1">{#N/A,#N/A,TRUE,"Cover";#N/A,#N/A,TRUE,"Conts";#N/A,#N/A,TRUE,"VOS";#N/A,#N/A,TRUE,"Warrington";#N/A,#N/A,TRUE,"Widnes"}</definedName>
    <definedName name="rturudu_2" localSheetId="5" hidden="1">{#N/A,#N/A,TRUE,"Cover";#N/A,#N/A,TRUE,"Conts";#N/A,#N/A,TRUE,"VOS";#N/A,#N/A,TRUE,"Warrington";#N/A,#N/A,TRUE,"Widnes"}</definedName>
    <definedName name="rturudu_2" hidden="1">{#N/A,#N/A,TRUE,"Cover";#N/A,#N/A,TRUE,"Conts";#N/A,#N/A,TRUE,"VOS";#N/A,#N/A,TRUE,"Warrington";#N/A,#N/A,TRUE,"Widnes"}</definedName>
    <definedName name="rturudu_3" localSheetId="3" hidden="1">{#N/A,#N/A,TRUE,"Cover";#N/A,#N/A,TRUE,"Conts";#N/A,#N/A,TRUE,"VOS";#N/A,#N/A,TRUE,"Warrington";#N/A,#N/A,TRUE,"Widnes"}</definedName>
    <definedName name="rturudu_3" localSheetId="5" hidden="1">{#N/A,#N/A,TRUE,"Cover";#N/A,#N/A,TRUE,"Conts";#N/A,#N/A,TRUE,"VOS";#N/A,#N/A,TRUE,"Warrington";#N/A,#N/A,TRUE,"Widnes"}</definedName>
    <definedName name="rturudu_3" hidden="1">{#N/A,#N/A,TRUE,"Cover";#N/A,#N/A,TRUE,"Conts";#N/A,#N/A,TRUE,"VOS";#N/A,#N/A,TRUE,"Warrington";#N/A,#N/A,TRUE,"Widnes"}</definedName>
    <definedName name="rturudu_4" localSheetId="3" hidden="1">{#N/A,#N/A,TRUE,"Cover";#N/A,#N/A,TRUE,"Conts";#N/A,#N/A,TRUE,"VOS";#N/A,#N/A,TRUE,"Warrington";#N/A,#N/A,TRUE,"Widnes"}</definedName>
    <definedName name="rturudu_4" localSheetId="5" hidden="1">{#N/A,#N/A,TRUE,"Cover";#N/A,#N/A,TRUE,"Conts";#N/A,#N/A,TRUE,"VOS";#N/A,#N/A,TRUE,"Warrington";#N/A,#N/A,TRUE,"Widnes"}</definedName>
    <definedName name="rturudu_4" hidden="1">{#N/A,#N/A,TRUE,"Cover";#N/A,#N/A,TRUE,"Conts";#N/A,#N/A,TRUE,"VOS";#N/A,#N/A,TRUE,"Warrington";#N/A,#N/A,TRUE,"Widnes"}</definedName>
    <definedName name="rturudu_5" localSheetId="3" hidden="1">{#N/A,#N/A,TRUE,"Cover";#N/A,#N/A,TRUE,"Conts";#N/A,#N/A,TRUE,"VOS";#N/A,#N/A,TRUE,"Warrington";#N/A,#N/A,TRUE,"Widnes"}</definedName>
    <definedName name="rturudu_5" localSheetId="5" hidden="1">{#N/A,#N/A,TRUE,"Cover";#N/A,#N/A,TRUE,"Conts";#N/A,#N/A,TRUE,"VOS";#N/A,#N/A,TRUE,"Warrington";#N/A,#N/A,TRUE,"Widnes"}</definedName>
    <definedName name="rturudu_5" hidden="1">{#N/A,#N/A,TRUE,"Cover";#N/A,#N/A,TRUE,"Conts";#N/A,#N/A,TRUE,"VOS";#N/A,#N/A,TRUE,"Warrington";#N/A,#N/A,TRUE,"Widnes"}</definedName>
    <definedName name="RTV" localSheetId="8">#REF!</definedName>
    <definedName name="RTV" localSheetId="10">#REF!</definedName>
    <definedName name="RTV">#REF!</definedName>
    <definedName name="RTVD" localSheetId="8">#REF!</definedName>
    <definedName name="RTVD" localSheetId="10">#REF!</definedName>
    <definedName name="RTVD">#REF!</definedName>
    <definedName name="rtysh" localSheetId="8" hidden="1">{#N/A,#N/A,TRUE,"Cover";#N/A,#N/A,TRUE,"Conts";#N/A,#N/A,TRUE,"VOS";#N/A,#N/A,TRUE,"Warrington";#N/A,#N/A,TRUE,"Widnes"}</definedName>
    <definedName name="rtysh" localSheetId="3" hidden="1">{#N/A,#N/A,TRUE,"Cover";#N/A,#N/A,TRUE,"Conts";#N/A,#N/A,TRUE,"VOS";#N/A,#N/A,TRUE,"Warrington";#N/A,#N/A,TRUE,"Widnes"}</definedName>
    <definedName name="rtysh" localSheetId="5" hidden="1">{#N/A,#N/A,TRUE,"Cover";#N/A,#N/A,TRUE,"Conts";#N/A,#N/A,TRUE,"VOS";#N/A,#N/A,TRUE,"Warrington";#N/A,#N/A,TRUE,"Widnes"}</definedName>
    <definedName name="rtysh" localSheetId="10" hidden="1">{#N/A,#N/A,TRUE,"Cover";#N/A,#N/A,TRUE,"Conts";#N/A,#N/A,TRUE,"VOS";#N/A,#N/A,TRUE,"Warrington";#N/A,#N/A,TRUE,"Widnes"}</definedName>
    <definedName name="rtysh" hidden="1">{#N/A,#N/A,TRUE,"Cover";#N/A,#N/A,TRUE,"Conts";#N/A,#N/A,TRUE,"VOS";#N/A,#N/A,TRUE,"Warrington";#N/A,#N/A,TRUE,"Widnes"}</definedName>
    <definedName name="rtysh_2" localSheetId="3" hidden="1">{#N/A,#N/A,TRUE,"Cover";#N/A,#N/A,TRUE,"Conts";#N/A,#N/A,TRUE,"VOS";#N/A,#N/A,TRUE,"Warrington";#N/A,#N/A,TRUE,"Widnes"}</definedName>
    <definedName name="rtysh_2" localSheetId="5" hidden="1">{#N/A,#N/A,TRUE,"Cover";#N/A,#N/A,TRUE,"Conts";#N/A,#N/A,TRUE,"VOS";#N/A,#N/A,TRUE,"Warrington";#N/A,#N/A,TRUE,"Widnes"}</definedName>
    <definedName name="rtysh_2" hidden="1">{#N/A,#N/A,TRUE,"Cover";#N/A,#N/A,TRUE,"Conts";#N/A,#N/A,TRUE,"VOS";#N/A,#N/A,TRUE,"Warrington";#N/A,#N/A,TRUE,"Widnes"}</definedName>
    <definedName name="rtysh_3" localSheetId="3" hidden="1">{#N/A,#N/A,TRUE,"Cover";#N/A,#N/A,TRUE,"Conts";#N/A,#N/A,TRUE,"VOS";#N/A,#N/A,TRUE,"Warrington";#N/A,#N/A,TRUE,"Widnes"}</definedName>
    <definedName name="rtysh_3" localSheetId="5" hidden="1">{#N/A,#N/A,TRUE,"Cover";#N/A,#N/A,TRUE,"Conts";#N/A,#N/A,TRUE,"VOS";#N/A,#N/A,TRUE,"Warrington";#N/A,#N/A,TRUE,"Widnes"}</definedName>
    <definedName name="rtysh_3" hidden="1">{#N/A,#N/A,TRUE,"Cover";#N/A,#N/A,TRUE,"Conts";#N/A,#N/A,TRUE,"VOS";#N/A,#N/A,TRUE,"Warrington";#N/A,#N/A,TRUE,"Widnes"}</definedName>
    <definedName name="rtysh_4" localSheetId="3" hidden="1">{#N/A,#N/A,TRUE,"Cover";#N/A,#N/A,TRUE,"Conts";#N/A,#N/A,TRUE,"VOS";#N/A,#N/A,TRUE,"Warrington";#N/A,#N/A,TRUE,"Widnes"}</definedName>
    <definedName name="rtysh_4" localSheetId="5" hidden="1">{#N/A,#N/A,TRUE,"Cover";#N/A,#N/A,TRUE,"Conts";#N/A,#N/A,TRUE,"VOS";#N/A,#N/A,TRUE,"Warrington";#N/A,#N/A,TRUE,"Widnes"}</definedName>
    <definedName name="rtysh_4" hidden="1">{#N/A,#N/A,TRUE,"Cover";#N/A,#N/A,TRUE,"Conts";#N/A,#N/A,TRUE,"VOS";#N/A,#N/A,TRUE,"Warrington";#N/A,#N/A,TRUE,"Widnes"}</definedName>
    <definedName name="rtysh_5" localSheetId="3" hidden="1">{#N/A,#N/A,TRUE,"Cover";#N/A,#N/A,TRUE,"Conts";#N/A,#N/A,TRUE,"VOS";#N/A,#N/A,TRUE,"Warrington";#N/A,#N/A,TRUE,"Widnes"}</definedName>
    <definedName name="rtysh_5" localSheetId="5" hidden="1">{#N/A,#N/A,TRUE,"Cover";#N/A,#N/A,TRUE,"Conts";#N/A,#N/A,TRUE,"VOS";#N/A,#N/A,TRUE,"Warrington";#N/A,#N/A,TRUE,"Widnes"}</definedName>
    <definedName name="rtysh_5" hidden="1">{#N/A,#N/A,TRUE,"Cover";#N/A,#N/A,TRUE,"Conts";#N/A,#N/A,TRUE,"VOS";#N/A,#N/A,TRUE,"Warrington";#N/A,#N/A,TRUE,"Widnes"}</definedName>
    <definedName name="RUE">#REF!</definedName>
    <definedName name="rule" localSheetId="5" hidden="1">'[274]final abstract'!#REF!</definedName>
    <definedName name="rule" hidden="1">'[274]final abstract'!#REF!</definedName>
    <definedName name="Run">ROUND(PRODUCT('[152]option Y1'!XEZ1:XFD1),2)</definedName>
    <definedName name="RUT" localSheetId="5">#REF!</definedName>
    <definedName name="RUT">#REF!</definedName>
    <definedName name="RVOLAST" localSheetId="5">#REF!</definedName>
    <definedName name="RVOLAST">#REF!</definedName>
    <definedName name="RVOLST1" localSheetId="5">#REF!</definedName>
    <definedName name="RVOLST1">#REF!</definedName>
    <definedName name="RWE" localSheetId="3">IF(Loan_Amount*Interest_Rate*Loan_Years*Loan_Start&gt;0,1,0)</definedName>
    <definedName name="RWE" localSheetId="5">IF('Irrigation System Breakdown'!Loan_Amount*'Irrigation System Breakdown'!Interest_Rate*'Irrigation System Breakdown'!Loan_Years*'Irrigation System Breakdown'!Loan_Start&gt;0,1,0)</definedName>
    <definedName name="RWE">IF(Loan_Amount*Interest_Rate*Loan_Years*Loan_Start&gt;0,1,0)</definedName>
    <definedName name="rwe4tfw" localSheetId="4">Scheduled_Payment+Extra_Payment</definedName>
    <definedName name="rwe4tfw" localSheetId="3">Scheduled_Payment+Extra_Payment</definedName>
    <definedName name="rwe4tfw" localSheetId="5">Scheduled_Payment+Extra_Payment</definedName>
    <definedName name="rwe4tfw" localSheetId="6">Scheduled_Payment+Extra_Payment</definedName>
    <definedName name="rwe4tfw">Scheduled_Payment+Extra_Payment</definedName>
    <definedName name="rwfw">'[60]M-Book for FW'!$H$1482</definedName>
    <definedName name="rWorkWeek">'[55]Raw Data'!$G$11</definedName>
    <definedName name="RWP" localSheetId="5">OFFSET(#REF!,0,0,COUNTA(#REF!),13)</definedName>
    <definedName name="RWP">OFFSET(#REF!,0,0,COUNTA(#REF!),13)</definedName>
    <definedName name="rwt" localSheetId="8" hidden="1">{#N/A,#N/A,TRUE,"Cover";#N/A,#N/A,TRUE,"Conts";#N/A,#N/A,TRUE,"VOS";#N/A,#N/A,TRUE,"Warrington";#N/A,#N/A,TRUE,"Widnes"}</definedName>
    <definedName name="rwt" localSheetId="3" hidden="1">{#N/A,#N/A,TRUE,"Cover";#N/A,#N/A,TRUE,"Conts";#N/A,#N/A,TRUE,"VOS";#N/A,#N/A,TRUE,"Warrington";#N/A,#N/A,TRUE,"Widnes"}</definedName>
    <definedName name="rwt" localSheetId="5" hidden="1">{#N/A,#N/A,TRUE,"Cover";#N/A,#N/A,TRUE,"Conts";#N/A,#N/A,TRUE,"VOS";#N/A,#N/A,TRUE,"Warrington";#N/A,#N/A,TRUE,"Widnes"}</definedName>
    <definedName name="rwt" localSheetId="10" hidden="1">{#N/A,#N/A,TRUE,"Cover";#N/A,#N/A,TRUE,"Conts";#N/A,#N/A,TRUE,"VOS";#N/A,#N/A,TRUE,"Warrington";#N/A,#N/A,TRUE,"Widnes"}</definedName>
    <definedName name="rwt" hidden="1">{#N/A,#N/A,TRUE,"Cover";#N/A,#N/A,TRUE,"Conts";#N/A,#N/A,TRUE,"VOS";#N/A,#N/A,TRUE,"Warrington";#N/A,#N/A,TRUE,"Widnes"}</definedName>
    <definedName name="rwt_2" localSheetId="3" hidden="1">{#N/A,#N/A,TRUE,"Cover";#N/A,#N/A,TRUE,"Conts";#N/A,#N/A,TRUE,"VOS";#N/A,#N/A,TRUE,"Warrington";#N/A,#N/A,TRUE,"Widnes"}</definedName>
    <definedName name="rwt_2" localSheetId="5" hidden="1">{#N/A,#N/A,TRUE,"Cover";#N/A,#N/A,TRUE,"Conts";#N/A,#N/A,TRUE,"VOS";#N/A,#N/A,TRUE,"Warrington";#N/A,#N/A,TRUE,"Widnes"}</definedName>
    <definedName name="rwt_2" hidden="1">{#N/A,#N/A,TRUE,"Cover";#N/A,#N/A,TRUE,"Conts";#N/A,#N/A,TRUE,"VOS";#N/A,#N/A,TRUE,"Warrington";#N/A,#N/A,TRUE,"Widnes"}</definedName>
    <definedName name="rwt_3" localSheetId="3" hidden="1">{#N/A,#N/A,TRUE,"Cover";#N/A,#N/A,TRUE,"Conts";#N/A,#N/A,TRUE,"VOS";#N/A,#N/A,TRUE,"Warrington";#N/A,#N/A,TRUE,"Widnes"}</definedName>
    <definedName name="rwt_3" localSheetId="5" hidden="1">{#N/A,#N/A,TRUE,"Cover";#N/A,#N/A,TRUE,"Conts";#N/A,#N/A,TRUE,"VOS";#N/A,#N/A,TRUE,"Warrington";#N/A,#N/A,TRUE,"Widnes"}</definedName>
    <definedName name="rwt_3" hidden="1">{#N/A,#N/A,TRUE,"Cover";#N/A,#N/A,TRUE,"Conts";#N/A,#N/A,TRUE,"VOS";#N/A,#N/A,TRUE,"Warrington";#N/A,#N/A,TRUE,"Widnes"}</definedName>
    <definedName name="rwt_4" localSheetId="3" hidden="1">{#N/A,#N/A,TRUE,"Cover";#N/A,#N/A,TRUE,"Conts";#N/A,#N/A,TRUE,"VOS";#N/A,#N/A,TRUE,"Warrington";#N/A,#N/A,TRUE,"Widnes"}</definedName>
    <definedName name="rwt_4" localSheetId="5" hidden="1">{#N/A,#N/A,TRUE,"Cover";#N/A,#N/A,TRUE,"Conts";#N/A,#N/A,TRUE,"VOS";#N/A,#N/A,TRUE,"Warrington";#N/A,#N/A,TRUE,"Widnes"}</definedName>
    <definedName name="rwt_4" hidden="1">{#N/A,#N/A,TRUE,"Cover";#N/A,#N/A,TRUE,"Conts";#N/A,#N/A,TRUE,"VOS";#N/A,#N/A,TRUE,"Warrington";#N/A,#N/A,TRUE,"Widnes"}</definedName>
    <definedName name="rwt_5" localSheetId="3" hidden="1">{#N/A,#N/A,TRUE,"Cover";#N/A,#N/A,TRUE,"Conts";#N/A,#N/A,TRUE,"VOS";#N/A,#N/A,TRUE,"Warrington";#N/A,#N/A,TRUE,"Widnes"}</definedName>
    <definedName name="rwt_5" localSheetId="5" hidden="1">{#N/A,#N/A,TRUE,"Cover";#N/A,#N/A,TRUE,"Conts";#N/A,#N/A,TRUE,"VOS";#N/A,#N/A,TRUE,"Warrington";#N/A,#N/A,TRUE,"Widnes"}</definedName>
    <definedName name="rwt_5" hidden="1">{#N/A,#N/A,TRUE,"Cover";#N/A,#N/A,TRUE,"Conts";#N/A,#N/A,TRUE,"VOS";#N/A,#N/A,TRUE,"Warrington";#N/A,#N/A,TRUE,"Widnes"}</definedName>
    <definedName name="ryeru" localSheetId="8" hidden="1">{#N/A,#N/A,TRUE,"Cover";#N/A,#N/A,TRUE,"Conts";#N/A,#N/A,TRUE,"VOS";#N/A,#N/A,TRUE,"Warrington";#N/A,#N/A,TRUE,"Widnes"}</definedName>
    <definedName name="ryeru" localSheetId="3" hidden="1">{#N/A,#N/A,TRUE,"Cover";#N/A,#N/A,TRUE,"Conts";#N/A,#N/A,TRUE,"VOS";#N/A,#N/A,TRUE,"Warrington";#N/A,#N/A,TRUE,"Widnes"}</definedName>
    <definedName name="ryeru" localSheetId="5" hidden="1">{#N/A,#N/A,TRUE,"Cover";#N/A,#N/A,TRUE,"Conts";#N/A,#N/A,TRUE,"VOS";#N/A,#N/A,TRUE,"Warrington";#N/A,#N/A,TRUE,"Widnes"}</definedName>
    <definedName name="ryeru" localSheetId="10" hidden="1">{#N/A,#N/A,TRUE,"Cover";#N/A,#N/A,TRUE,"Conts";#N/A,#N/A,TRUE,"VOS";#N/A,#N/A,TRUE,"Warrington";#N/A,#N/A,TRUE,"Widnes"}</definedName>
    <definedName name="ryeru" hidden="1">{#N/A,#N/A,TRUE,"Cover";#N/A,#N/A,TRUE,"Conts";#N/A,#N/A,TRUE,"VOS";#N/A,#N/A,TRUE,"Warrington";#N/A,#N/A,TRUE,"Widnes"}</definedName>
    <definedName name="ryeru_2" localSheetId="3" hidden="1">{#N/A,#N/A,TRUE,"Cover";#N/A,#N/A,TRUE,"Conts";#N/A,#N/A,TRUE,"VOS";#N/A,#N/A,TRUE,"Warrington";#N/A,#N/A,TRUE,"Widnes"}</definedName>
    <definedName name="ryeru_2" localSheetId="5" hidden="1">{#N/A,#N/A,TRUE,"Cover";#N/A,#N/A,TRUE,"Conts";#N/A,#N/A,TRUE,"VOS";#N/A,#N/A,TRUE,"Warrington";#N/A,#N/A,TRUE,"Widnes"}</definedName>
    <definedName name="ryeru_2" hidden="1">{#N/A,#N/A,TRUE,"Cover";#N/A,#N/A,TRUE,"Conts";#N/A,#N/A,TRUE,"VOS";#N/A,#N/A,TRUE,"Warrington";#N/A,#N/A,TRUE,"Widnes"}</definedName>
    <definedName name="ryeru_3" localSheetId="3" hidden="1">{#N/A,#N/A,TRUE,"Cover";#N/A,#N/A,TRUE,"Conts";#N/A,#N/A,TRUE,"VOS";#N/A,#N/A,TRUE,"Warrington";#N/A,#N/A,TRUE,"Widnes"}</definedName>
    <definedName name="ryeru_3" localSheetId="5" hidden="1">{#N/A,#N/A,TRUE,"Cover";#N/A,#N/A,TRUE,"Conts";#N/A,#N/A,TRUE,"VOS";#N/A,#N/A,TRUE,"Warrington";#N/A,#N/A,TRUE,"Widnes"}</definedName>
    <definedName name="ryeru_3" hidden="1">{#N/A,#N/A,TRUE,"Cover";#N/A,#N/A,TRUE,"Conts";#N/A,#N/A,TRUE,"VOS";#N/A,#N/A,TRUE,"Warrington";#N/A,#N/A,TRUE,"Widnes"}</definedName>
    <definedName name="ryeru_4" localSheetId="3" hidden="1">{#N/A,#N/A,TRUE,"Cover";#N/A,#N/A,TRUE,"Conts";#N/A,#N/A,TRUE,"VOS";#N/A,#N/A,TRUE,"Warrington";#N/A,#N/A,TRUE,"Widnes"}</definedName>
    <definedName name="ryeru_4" localSheetId="5" hidden="1">{#N/A,#N/A,TRUE,"Cover";#N/A,#N/A,TRUE,"Conts";#N/A,#N/A,TRUE,"VOS";#N/A,#N/A,TRUE,"Warrington";#N/A,#N/A,TRUE,"Widnes"}</definedName>
    <definedName name="ryeru_4" hidden="1">{#N/A,#N/A,TRUE,"Cover";#N/A,#N/A,TRUE,"Conts";#N/A,#N/A,TRUE,"VOS";#N/A,#N/A,TRUE,"Warrington";#N/A,#N/A,TRUE,"Widnes"}</definedName>
    <definedName name="ryeru_5" localSheetId="3" hidden="1">{#N/A,#N/A,TRUE,"Cover";#N/A,#N/A,TRUE,"Conts";#N/A,#N/A,TRUE,"VOS";#N/A,#N/A,TRUE,"Warrington";#N/A,#N/A,TRUE,"Widnes"}</definedName>
    <definedName name="ryeru_5" localSheetId="5" hidden="1">{#N/A,#N/A,TRUE,"Cover";#N/A,#N/A,TRUE,"Conts";#N/A,#N/A,TRUE,"VOS";#N/A,#N/A,TRUE,"Warrington";#N/A,#N/A,TRUE,"Widnes"}</definedName>
    <definedName name="ryeru_5" hidden="1">{#N/A,#N/A,TRUE,"Cover";#N/A,#N/A,TRUE,"Conts";#N/A,#N/A,TRUE,"VOS";#N/A,#N/A,TRUE,"Warrington";#N/A,#N/A,TRUE,"Widnes"}</definedName>
    <definedName name="rysrtryftry" localSheetId="8" hidden="1">{#N/A,#N/A,TRUE,"Cover";#N/A,#N/A,TRUE,"Conts";#N/A,#N/A,TRUE,"VOS";#N/A,#N/A,TRUE,"Warrington";#N/A,#N/A,TRUE,"Widnes"}</definedName>
    <definedName name="rysrtryftry" localSheetId="3" hidden="1">{#N/A,#N/A,TRUE,"Cover";#N/A,#N/A,TRUE,"Conts";#N/A,#N/A,TRUE,"VOS";#N/A,#N/A,TRUE,"Warrington";#N/A,#N/A,TRUE,"Widnes"}</definedName>
    <definedName name="rysrtryftry" localSheetId="5" hidden="1">{#N/A,#N/A,TRUE,"Cover";#N/A,#N/A,TRUE,"Conts";#N/A,#N/A,TRUE,"VOS";#N/A,#N/A,TRUE,"Warrington";#N/A,#N/A,TRUE,"Widnes"}</definedName>
    <definedName name="rysrtryftry" localSheetId="10" hidden="1">{#N/A,#N/A,TRUE,"Cover";#N/A,#N/A,TRUE,"Conts";#N/A,#N/A,TRUE,"VOS";#N/A,#N/A,TRUE,"Warrington";#N/A,#N/A,TRUE,"Widnes"}</definedName>
    <definedName name="rysrtryftry" hidden="1">{#N/A,#N/A,TRUE,"Cover";#N/A,#N/A,TRUE,"Conts";#N/A,#N/A,TRUE,"VOS";#N/A,#N/A,TRUE,"Warrington";#N/A,#N/A,TRUE,"Widnes"}</definedName>
    <definedName name="rysrtryftry_2" localSheetId="3" hidden="1">{#N/A,#N/A,TRUE,"Cover";#N/A,#N/A,TRUE,"Conts";#N/A,#N/A,TRUE,"VOS";#N/A,#N/A,TRUE,"Warrington";#N/A,#N/A,TRUE,"Widnes"}</definedName>
    <definedName name="rysrtryftry_2" localSheetId="5" hidden="1">{#N/A,#N/A,TRUE,"Cover";#N/A,#N/A,TRUE,"Conts";#N/A,#N/A,TRUE,"VOS";#N/A,#N/A,TRUE,"Warrington";#N/A,#N/A,TRUE,"Widnes"}</definedName>
    <definedName name="rysrtryftry_2" hidden="1">{#N/A,#N/A,TRUE,"Cover";#N/A,#N/A,TRUE,"Conts";#N/A,#N/A,TRUE,"VOS";#N/A,#N/A,TRUE,"Warrington";#N/A,#N/A,TRUE,"Widnes"}</definedName>
    <definedName name="rysrtryftry_3" localSheetId="3" hidden="1">{#N/A,#N/A,TRUE,"Cover";#N/A,#N/A,TRUE,"Conts";#N/A,#N/A,TRUE,"VOS";#N/A,#N/A,TRUE,"Warrington";#N/A,#N/A,TRUE,"Widnes"}</definedName>
    <definedName name="rysrtryftry_3" localSheetId="5" hidden="1">{#N/A,#N/A,TRUE,"Cover";#N/A,#N/A,TRUE,"Conts";#N/A,#N/A,TRUE,"VOS";#N/A,#N/A,TRUE,"Warrington";#N/A,#N/A,TRUE,"Widnes"}</definedName>
    <definedName name="rysrtryftry_3" hidden="1">{#N/A,#N/A,TRUE,"Cover";#N/A,#N/A,TRUE,"Conts";#N/A,#N/A,TRUE,"VOS";#N/A,#N/A,TRUE,"Warrington";#N/A,#N/A,TRUE,"Widnes"}</definedName>
    <definedName name="rysrtryftry_4" localSheetId="3" hidden="1">{#N/A,#N/A,TRUE,"Cover";#N/A,#N/A,TRUE,"Conts";#N/A,#N/A,TRUE,"VOS";#N/A,#N/A,TRUE,"Warrington";#N/A,#N/A,TRUE,"Widnes"}</definedName>
    <definedName name="rysrtryftry_4" localSheetId="5" hidden="1">{#N/A,#N/A,TRUE,"Cover";#N/A,#N/A,TRUE,"Conts";#N/A,#N/A,TRUE,"VOS";#N/A,#N/A,TRUE,"Warrington";#N/A,#N/A,TRUE,"Widnes"}</definedName>
    <definedName name="rysrtryftry_4" hidden="1">{#N/A,#N/A,TRUE,"Cover";#N/A,#N/A,TRUE,"Conts";#N/A,#N/A,TRUE,"VOS";#N/A,#N/A,TRUE,"Warrington";#N/A,#N/A,TRUE,"Widnes"}</definedName>
    <definedName name="rysrtryftry_5" localSheetId="3" hidden="1">{#N/A,#N/A,TRUE,"Cover";#N/A,#N/A,TRUE,"Conts";#N/A,#N/A,TRUE,"VOS";#N/A,#N/A,TRUE,"Warrington";#N/A,#N/A,TRUE,"Widnes"}</definedName>
    <definedName name="rysrtryftry_5" localSheetId="5" hidden="1">{#N/A,#N/A,TRUE,"Cover";#N/A,#N/A,TRUE,"Conts";#N/A,#N/A,TRUE,"VOS";#N/A,#N/A,TRUE,"Warrington";#N/A,#N/A,TRUE,"Widnes"}</definedName>
    <definedName name="rysrtryftry_5" hidden="1">{#N/A,#N/A,TRUE,"Cover";#N/A,#N/A,TRUE,"Conts";#N/A,#N/A,TRUE,"VOS";#N/A,#N/A,TRUE,"Warrington";#N/A,#N/A,TRUE,"Widnes"}</definedName>
    <definedName name="S" localSheetId="8">#REF!</definedName>
    <definedName name="S" localSheetId="5">#REF!</definedName>
    <definedName name="S" localSheetId="10">#REF!</definedName>
    <definedName name="S">#REF!</definedName>
    <definedName name="S.L.WALL" localSheetId="8">#REF!</definedName>
    <definedName name="S.L.WALL" localSheetId="10">#REF!</definedName>
    <definedName name="S.L.WALL">#REF!</definedName>
    <definedName name="S.S.WALL" localSheetId="8">#REF!</definedName>
    <definedName name="S.S.WALL" localSheetId="10">#REF!</definedName>
    <definedName name="S.S.WALL">#REF!</definedName>
    <definedName name="S_1">#N/A</definedName>
    <definedName name="S_22" localSheetId="5">#REF!</definedName>
    <definedName name="S_22">#REF!</definedName>
    <definedName name="S_B" localSheetId="5">#REF!</definedName>
    <definedName name="S_B">#REF!</definedName>
    <definedName name="S_C" localSheetId="5">#REF!</definedName>
    <definedName name="S_C">#REF!</definedName>
    <definedName name="s_curve">[274]Cover!$C$69:$D$170</definedName>
    <definedName name="S_D" localSheetId="5">#REF!</definedName>
    <definedName name="S_D">#REF!</definedName>
    <definedName name="S_E" localSheetId="5">#REF!</definedName>
    <definedName name="S_E">#REF!</definedName>
    <definedName name="S_F" localSheetId="5">#REF!</definedName>
    <definedName name="S_F">#REF!</definedName>
    <definedName name="S_N" localSheetId="8">#REF!</definedName>
    <definedName name="S_N" localSheetId="10">#REF!</definedName>
    <definedName name="S_N">#REF!</definedName>
    <definedName name="S_NO" localSheetId="8">#REF!</definedName>
    <definedName name="S_NO" localSheetId="10">#REF!</definedName>
    <definedName name="S_NO">#REF!</definedName>
    <definedName name="S_TOTAL">#REF!</definedName>
    <definedName name="S0" localSheetId="8">#REF!</definedName>
    <definedName name="S0" localSheetId="10">#REF!</definedName>
    <definedName name="S0">#REF!</definedName>
    <definedName name="s11Area">#REF!</definedName>
    <definedName name="s11Perimeter">#REF!</definedName>
    <definedName name="S1sbm" localSheetId="8">#REF!</definedName>
    <definedName name="S1sbm" localSheetId="10">#REF!</definedName>
    <definedName name="S1sbm">#REF!</definedName>
    <definedName name="S2Sbm" localSheetId="8">#REF!</definedName>
    <definedName name="S2Sbm" localSheetId="10">#REF!</definedName>
    <definedName name="S2Sbm">#REF!</definedName>
    <definedName name="S3Sbm" localSheetId="8">#REF!</definedName>
    <definedName name="S3Sbm" localSheetId="10">#REF!</definedName>
    <definedName name="S3Sbm">#REF!</definedName>
    <definedName name="S4Sbm" localSheetId="8">#REF!</definedName>
    <definedName name="S4Sbm" localSheetId="10">#REF!</definedName>
    <definedName name="S4Sbm">#REF!</definedName>
    <definedName name="SA" localSheetId="8">#REF!</definedName>
    <definedName name="SA" localSheetId="10">#REF!</definedName>
    <definedName name="sa">#REF!</definedName>
    <definedName name="saa">#REF!</definedName>
    <definedName name="SAD">#REF!</definedName>
    <definedName name="SADFS" localSheetId="5">'[275]Vent Adit1'!#REF!</definedName>
    <definedName name="SADFS">'[275]Vent Adit1'!#REF!</definedName>
    <definedName name="SADIYAT" localSheetId="5">#REF!,#REF!,#REF!,#REF!,#REF!,#REF!,#REF!,#REF!,#REF!,#REF!,#REF!,#REF!,#REF!</definedName>
    <definedName name="SADIYAT">#REF!,#REF!,#REF!,#REF!,#REF!,#REF!,#REF!,#REF!,#REF!,#REF!,#REF!,#REF!,#REF!</definedName>
    <definedName name="saeed" localSheetId="5">#REF!</definedName>
    <definedName name="saeed">#REF!</definedName>
    <definedName name="Saf">[198]Base_Data!$C$8</definedName>
    <definedName name="safd" localSheetId="3" hidden="1">{#N/A,#N/A,FALSE,"MARCH"}</definedName>
    <definedName name="safd" localSheetId="5" hidden="1">{#N/A,#N/A,FALSE,"MARCH"}</definedName>
    <definedName name="safd" hidden="1">{#N/A,#N/A,FALSE,"MARCH"}</definedName>
    <definedName name="safEF" localSheetId="3" hidden="1">{#N/A,#N/A,FALSE,"MARCH"}</definedName>
    <definedName name="safEF" localSheetId="5" hidden="1">{#N/A,#N/A,FALSE,"MARCH"}</definedName>
    <definedName name="safEF" hidden="1">{#N/A,#N/A,FALSE,"MARCH"}</definedName>
    <definedName name="SAFJ">'[275]Vent Adit1'!$L$13</definedName>
    <definedName name="saj" localSheetId="3" hidden="1">{"'Break down'!$A$4"}</definedName>
    <definedName name="saj" localSheetId="5" hidden="1">{"'Break down'!$A$4"}</definedName>
    <definedName name="saj" hidden="1">{"'Break down'!$A$4"}</definedName>
    <definedName name="saj_2" localSheetId="3" hidden="1">{"'Break down'!$A$4"}</definedName>
    <definedName name="saj_2" localSheetId="5" hidden="1">{"'Break down'!$A$4"}</definedName>
    <definedName name="saj_2" hidden="1">{"'Break down'!$A$4"}</definedName>
    <definedName name="saj_3" localSheetId="3" hidden="1">{"'Break down'!$A$4"}</definedName>
    <definedName name="saj_3" localSheetId="5" hidden="1">{"'Break down'!$A$4"}</definedName>
    <definedName name="saj_3" hidden="1">{"'Break down'!$A$4"}</definedName>
    <definedName name="saj_4" localSheetId="3" hidden="1">{"'Break down'!$A$4"}</definedName>
    <definedName name="saj_4" localSheetId="5" hidden="1">{"'Break down'!$A$4"}</definedName>
    <definedName name="saj_4" hidden="1">{"'Break down'!$A$4"}</definedName>
    <definedName name="saj_5" localSheetId="3" hidden="1">{"'Break down'!$A$4"}</definedName>
    <definedName name="saj_5" localSheetId="5" hidden="1">{"'Break down'!$A$4"}</definedName>
    <definedName name="saj_5" hidden="1">{"'Break down'!$A$4"}</definedName>
    <definedName name="sal" localSheetId="8">#REF!</definedName>
    <definedName name="sal" localSheetId="10">#REF!</definedName>
    <definedName name="sal">#REF!</definedName>
    <definedName name="Sal.Escal_Korean" localSheetId="5">#REF!</definedName>
    <definedName name="Sal.Escal_Korean">#REF!</definedName>
    <definedName name="Sal.Escal_Local.Reg">#REF!</definedName>
    <definedName name="Sal.Escal_Third.N">#REF!</definedName>
    <definedName name="SALARY" localSheetId="8">#REF!</definedName>
    <definedName name="SALARY" localSheetId="10">#REF!</definedName>
    <definedName name="SALARY">#REF!</definedName>
    <definedName name="Salary_Korean">#REF!</definedName>
    <definedName name="Salary_Local.Reg">#REF!</definedName>
    <definedName name="Salary_Third.N">#REF!</definedName>
    <definedName name="Sales_Per_Manday">#REF!</definedName>
    <definedName name="SalesMgr">#REF!</definedName>
    <definedName name="SalesMgr_4">#REF!</definedName>
    <definedName name="SalesMgr_4_1">#REF!</definedName>
    <definedName name="SalesMgr_6">#REF!</definedName>
    <definedName name="SAM" localSheetId="8">#REF!</definedName>
    <definedName name="SAM" localSheetId="5">#REF!</definedName>
    <definedName name="SAM" localSheetId="10">#REF!</definedName>
    <definedName name="SAM">#REF!</definedName>
    <definedName name="SAM_1">#N/A</definedName>
    <definedName name="sameera" localSheetId="3">DATE(YEAR([0]!Loan_Start),MONTH([0]!Loan_Start)+'Irrigation System '!Payment_Number,DAY([0]!Loan_Start))</definedName>
    <definedName name="sameera" localSheetId="5">DATE(YEAR('Irrigation System Breakdown'!Loan_Start),MONTH('Irrigation System Breakdown'!Loan_Start)+'Irrigation System Breakdown'!Payment_Number,DAY('Irrigation System Breakdown'!Loan_Start))</definedName>
    <definedName name="sameera">DATE(YEAR([0]!Loan_Start),MONTH([0]!Loan_Start)+Payment_Number,DAY([0]!Loan_Start))</definedName>
    <definedName name="Sample" localSheetId="8">#REF!</definedName>
    <definedName name="Sample" localSheetId="5">#REF!</definedName>
    <definedName name="Sample" localSheetId="10">#REF!</definedName>
    <definedName name="Sample">#REF!</definedName>
    <definedName name="sampp">#N/A</definedName>
    <definedName name="sANAA" localSheetId="8">#REF!</definedName>
    <definedName name="sANAA" localSheetId="10">#REF!</definedName>
    <definedName name="sANAA">#REF!</definedName>
    <definedName name="SANITARY" localSheetId="8">#REF!</definedName>
    <definedName name="SANITARY" localSheetId="10">#REF!</definedName>
    <definedName name="SANITARY">#REF!</definedName>
    <definedName name="SANITARY__APPLIANCES">#REF!</definedName>
    <definedName name="Sanitary_Fixtures" localSheetId="5">[79]Detail!#REF!</definedName>
    <definedName name="Sanitary_Fixtures">[79]Detail!#REF!</definedName>
    <definedName name="Sanitary_Plumbing" localSheetId="5">[79]Detail!#REF!</definedName>
    <definedName name="Sanitary_Plumbing">[79]Detail!#REF!</definedName>
    <definedName name="sanjeewa">[42]opstat!$B$67</definedName>
    <definedName name="sarea1" localSheetId="8">#REF!</definedName>
    <definedName name="sarea1" localSheetId="5">#REF!</definedName>
    <definedName name="sarea1" localSheetId="10">#REF!</definedName>
    <definedName name="sarea1">#REF!</definedName>
    <definedName name="SAS" localSheetId="8">#REF!</definedName>
    <definedName name="SAS" localSheetId="10">#REF!</definedName>
    <definedName name="SAS">#REF!</definedName>
    <definedName name="sasa">#REF!</definedName>
    <definedName name="sasas">'[276]Ra  stair'!#REF!</definedName>
    <definedName name="SASDASD" localSheetId="5">#REF!</definedName>
    <definedName name="SASDASD">#REF!</definedName>
    <definedName name="sau">'[15]Chiet tinh dz35'!$H$4</definedName>
    <definedName name="saucomd" localSheetId="5">#REF!</definedName>
    <definedName name="saucomd">#REF!</definedName>
    <definedName name="saucstf" localSheetId="5">#REF!</definedName>
    <definedName name="saucstf">#REF!</definedName>
    <definedName name="saud" localSheetId="5">#REF!</definedName>
    <definedName name="saud">#REF!</definedName>
    <definedName name="saud_4">#REF!</definedName>
    <definedName name="saud_4_1">#REF!</definedName>
    <definedName name="saud_6">#REF!</definedName>
    <definedName name="saudirf">#REF!</definedName>
    <definedName name="sauf">#REF!</definedName>
    <definedName name="sauf_4">#REF!</definedName>
    <definedName name="sauf_4_1">#REF!</definedName>
    <definedName name="sauf_6">#REF!</definedName>
    <definedName name="sauif">#REF!</definedName>
    <definedName name="sauif_4">#REF!</definedName>
    <definedName name="sauif_4_1">#REF!</definedName>
    <definedName name="sauif_6">#REF!</definedName>
    <definedName name="sauspad">#REF!</definedName>
    <definedName name="sausysd">#REF!</definedName>
    <definedName name="SAW" localSheetId="4">Scheduled_Payment+Extra_Payment</definedName>
    <definedName name="SAW" localSheetId="3">Scheduled_Payment+Extra_Payment</definedName>
    <definedName name="SAW" localSheetId="5">Scheduled_Payment+Extra_Payment</definedName>
    <definedName name="SAW" localSheetId="6">Scheduled_Payment+Extra_Payment</definedName>
    <definedName name="SAW">Scheduled_Payment+Extra_Payment</definedName>
    <definedName name="sawing" localSheetId="8">#REF!</definedName>
    <definedName name="sawing" localSheetId="5">#REF!</definedName>
    <definedName name="sawing" localSheetId="10">#REF!</definedName>
    <definedName name="sawing">#REF!</definedName>
    <definedName name="SB" localSheetId="8">[277]IBASE!$AH$7:$AL$14</definedName>
    <definedName name="sb" localSheetId="5">#REF!</definedName>
    <definedName name="SB" localSheetId="10">[277]IBASE!$AH$7:$AL$14</definedName>
    <definedName name="sb">#REF!</definedName>
    <definedName name="sb1rref" localSheetId="8">#REF!</definedName>
    <definedName name="sb1rref" localSheetId="10">#REF!</definedName>
    <definedName name="sb1rref">#REF!</definedName>
    <definedName name="SBalustrade">'[107]Val breakdown'!$C$27</definedName>
    <definedName name="SBuilderWork">'[107]Val breakdown'!$C$50</definedName>
    <definedName name="SC" localSheetId="8">IF(VLOOKUP(#REF!,'Hardscape Pavers Progress'!TABLE,5)*VLOOKUP(#REF!,'Hardscape Pavers Progress'!TABLE,9)*#REF!*#REF!=0,0,VLOOKUP(#REF!,'Hardscape Pavers Progress'!TABLE,5)*VLOOKUP(#REF!,'Hardscape Pavers Progress'!TABLE,9)*#REF!*#REF!)</definedName>
    <definedName name="sc" localSheetId="3" hidden="1">{"'Break down'!$A$4"}</definedName>
    <definedName name="sc" localSheetId="5" hidden="1">{"'Break down'!$A$4"}</definedName>
    <definedName name="SC" localSheetId="10">IF(VLOOKUP(#REF!,'Softscape BOQ'!TABLE,5)*VLOOKUP(#REF!,'Softscape BOQ'!TABLE,9)*#REF!*#REF!=0,0,VLOOKUP(#REF!,'Softscape BOQ'!TABLE,5)*VLOOKUP(#REF!,'Softscape BOQ'!TABLE,9)*#REF!*#REF!)</definedName>
    <definedName name="sc" hidden="1">{"'Break down'!$A$4"}</definedName>
    <definedName name="SC_MAT_EQUIP">'[55]Raw Data'!$D$16</definedName>
    <definedName name="SC_percentage" localSheetId="8">#REF!</definedName>
    <definedName name="SC_percentage" localSheetId="5">#REF!</definedName>
    <definedName name="SC_percentage" localSheetId="10">#REF!</definedName>
    <definedName name="SC_percentage">#REF!</definedName>
    <definedName name="SC_SALE_FACT" localSheetId="8">#REF!</definedName>
    <definedName name="SC_SALE_FACT" localSheetId="10">#REF!</definedName>
    <definedName name="SC_SALE_FACT">#REF!</definedName>
    <definedName name="SC_Sales" localSheetId="8">#REF!</definedName>
    <definedName name="SC_Sales" localSheetId="10">#REF!</definedName>
    <definedName name="SC_Sales">#REF!</definedName>
    <definedName name="sc12w">#REF!</definedName>
    <definedName name="sca8w">#REF!</definedName>
    <definedName name="Scaffolding" localSheetId="3" hidden="1">{"'Break down'!$A$4"}</definedName>
    <definedName name="Scaffolding" localSheetId="5" hidden="1">{"'Break down'!$A$4"}</definedName>
    <definedName name="Scaffolding" hidden="1">{"'Break down'!$A$4"}</definedName>
    <definedName name="Scaffolding_2" localSheetId="3" hidden="1">{"'Break down'!$A$4"}</definedName>
    <definedName name="Scaffolding_2" localSheetId="5" hidden="1">{"'Break down'!$A$4"}</definedName>
    <definedName name="Scaffolding_2" hidden="1">{"'Break down'!$A$4"}</definedName>
    <definedName name="Scaffolding_3" localSheetId="3" hidden="1">{"'Break down'!$A$4"}</definedName>
    <definedName name="Scaffolding_3" localSheetId="5" hidden="1">{"'Break down'!$A$4"}</definedName>
    <definedName name="Scaffolding_3" hidden="1">{"'Break down'!$A$4"}</definedName>
    <definedName name="Scaffolding_4" localSheetId="3" hidden="1">{"'Break down'!$A$4"}</definedName>
    <definedName name="Scaffolding_4" localSheetId="5" hidden="1">{"'Break down'!$A$4"}</definedName>
    <definedName name="Scaffolding_4" hidden="1">{"'Break down'!$A$4"}</definedName>
    <definedName name="Scaffolding_5" localSheetId="3" hidden="1">{"'Break down'!$A$4"}</definedName>
    <definedName name="Scaffolding_5" localSheetId="5" hidden="1">{"'Break down'!$A$4"}</definedName>
    <definedName name="Scaffolding_5" hidden="1">{"'Break down'!$A$4"}</definedName>
    <definedName name="SCALE_UP">'[55]Raw Data'!$AE$266</definedName>
    <definedName name="scaR11" localSheetId="5">#REF!</definedName>
    <definedName name="scaR11">#REF!</definedName>
    <definedName name="scaR12" localSheetId="5">#REF!</definedName>
    <definedName name="scaR12">#REF!</definedName>
    <definedName name="scaR13" localSheetId="5">#REF!</definedName>
    <definedName name="scaR13">#REF!</definedName>
    <definedName name="scaR14">#REF!</definedName>
    <definedName name="scarce" localSheetId="8" hidden="1">{#N/A,#N/A,FALSE,"Summary";#N/A,#N/A,FALSE,"3TJ";#N/A,#N/A,FALSE,"3TN";#N/A,#N/A,FALSE,"3TP";#N/A,#N/A,FALSE,"3SJ";#N/A,#N/A,FALSE,"3CJ";#N/A,#N/A,FALSE,"3CN";#N/A,#N/A,FALSE,"3CP";#N/A,#N/A,FALSE,"3A"}</definedName>
    <definedName name="scarce" localSheetId="3" hidden="1">{#N/A,#N/A,FALSE,"Summary";#N/A,#N/A,FALSE,"3TJ";#N/A,#N/A,FALSE,"3TN";#N/A,#N/A,FALSE,"3TP";#N/A,#N/A,FALSE,"3SJ";#N/A,#N/A,FALSE,"3CJ";#N/A,#N/A,FALSE,"3CN";#N/A,#N/A,FALSE,"3CP";#N/A,#N/A,FALSE,"3A"}</definedName>
    <definedName name="scarce" localSheetId="5" hidden="1">{#N/A,#N/A,FALSE,"Summary";#N/A,#N/A,FALSE,"3TJ";#N/A,#N/A,FALSE,"3TN";#N/A,#N/A,FALSE,"3TP";#N/A,#N/A,FALSE,"3SJ";#N/A,#N/A,FALSE,"3CJ";#N/A,#N/A,FALSE,"3CN";#N/A,#N/A,FALSE,"3CP";#N/A,#N/A,FALSE,"3A"}</definedName>
    <definedName name="scarce" localSheetId="10"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arce_2" localSheetId="3" hidden="1">{#N/A,#N/A,FALSE,"Summary";#N/A,#N/A,FALSE,"3TJ";#N/A,#N/A,FALSE,"3TN";#N/A,#N/A,FALSE,"3TP";#N/A,#N/A,FALSE,"3SJ";#N/A,#N/A,FALSE,"3CJ";#N/A,#N/A,FALSE,"3CN";#N/A,#N/A,FALSE,"3CP";#N/A,#N/A,FALSE,"3A"}</definedName>
    <definedName name="scarce_2" localSheetId="5" hidden="1">{#N/A,#N/A,FALSE,"Summary";#N/A,#N/A,FALSE,"3TJ";#N/A,#N/A,FALSE,"3TN";#N/A,#N/A,FALSE,"3TP";#N/A,#N/A,FALSE,"3SJ";#N/A,#N/A,FALSE,"3CJ";#N/A,#N/A,FALSE,"3CN";#N/A,#N/A,FALSE,"3CP";#N/A,#N/A,FALSE,"3A"}</definedName>
    <definedName name="scarce_2" hidden="1">{#N/A,#N/A,FALSE,"Summary";#N/A,#N/A,FALSE,"3TJ";#N/A,#N/A,FALSE,"3TN";#N/A,#N/A,FALSE,"3TP";#N/A,#N/A,FALSE,"3SJ";#N/A,#N/A,FALSE,"3CJ";#N/A,#N/A,FALSE,"3CN";#N/A,#N/A,FALSE,"3CP";#N/A,#N/A,FALSE,"3A"}</definedName>
    <definedName name="scarce_3" localSheetId="3" hidden="1">{#N/A,#N/A,FALSE,"Summary";#N/A,#N/A,FALSE,"3TJ";#N/A,#N/A,FALSE,"3TN";#N/A,#N/A,FALSE,"3TP";#N/A,#N/A,FALSE,"3SJ";#N/A,#N/A,FALSE,"3CJ";#N/A,#N/A,FALSE,"3CN";#N/A,#N/A,FALSE,"3CP";#N/A,#N/A,FALSE,"3A"}</definedName>
    <definedName name="scarce_3" localSheetId="5" hidden="1">{#N/A,#N/A,FALSE,"Summary";#N/A,#N/A,FALSE,"3TJ";#N/A,#N/A,FALSE,"3TN";#N/A,#N/A,FALSE,"3TP";#N/A,#N/A,FALSE,"3SJ";#N/A,#N/A,FALSE,"3CJ";#N/A,#N/A,FALSE,"3CN";#N/A,#N/A,FALSE,"3CP";#N/A,#N/A,FALSE,"3A"}</definedName>
    <definedName name="scarce_3" hidden="1">{#N/A,#N/A,FALSE,"Summary";#N/A,#N/A,FALSE,"3TJ";#N/A,#N/A,FALSE,"3TN";#N/A,#N/A,FALSE,"3TP";#N/A,#N/A,FALSE,"3SJ";#N/A,#N/A,FALSE,"3CJ";#N/A,#N/A,FALSE,"3CN";#N/A,#N/A,FALSE,"3CP";#N/A,#N/A,FALSE,"3A"}</definedName>
    <definedName name="scarce_4" localSheetId="3" hidden="1">{#N/A,#N/A,FALSE,"Summary";#N/A,#N/A,FALSE,"3TJ";#N/A,#N/A,FALSE,"3TN";#N/A,#N/A,FALSE,"3TP";#N/A,#N/A,FALSE,"3SJ";#N/A,#N/A,FALSE,"3CJ";#N/A,#N/A,FALSE,"3CN";#N/A,#N/A,FALSE,"3CP";#N/A,#N/A,FALSE,"3A"}</definedName>
    <definedName name="scarce_4" localSheetId="5" hidden="1">{#N/A,#N/A,FALSE,"Summary";#N/A,#N/A,FALSE,"3TJ";#N/A,#N/A,FALSE,"3TN";#N/A,#N/A,FALSE,"3TP";#N/A,#N/A,FALSE,"3SJ";#N/A,#N/A,FALSE,"3CJ";#N/A,#N/A,FALSE,"3CN";#N/A,#N/A,FALSE,"3CP";#N/A,#N/A,FALSE,"3A"}</definedName>
    <definedName name="scarce_4" hidden="1">{#N/A,#N/A,FALSE,"Summary";#N/A,#N/A,FALSE,"3TJ";#N/A,#N/A,FALSE,"3TN";#N/A,#N/A,FALSE,"3TP";#N/A,#N/A,FALSE,"3SJ";#N/A,#N/A,FALSE,"3CJ";#N/A,#N/A,FALSE,"3CN";#N/A,#N/A,FALSE,"3CP";#N/A,#N/A,FALSE,"3A"}</definedName>
    <definedName name="scarce_5" localSheetId="3" hidden="1">{#N/A,#N/A,FALSE,"Summary";#N/A,#N/A,FALSE,"3TJ";#N/A,#N/A,FALSE,"3TN";#N/A,#N/A,FALSE,"3TP";#N/A,#N/A,FALSE,"3SJ";#N/A,#N/A,FALSE,"3CJ";#N/A,#N/A,FALSE,"3CN";#N/A,#N/A,FALSE,"3CP";#N/A,#N/A,FALSE,"3A"}</definedName>
    <definedName name="scarce_5" localSheetId="5" hidden="1">{#N/A,#N/A,FALSE,"Summary";#N/A,#N/A,FALSE,"3TJ";#N/A,#N/A,FALSE,"3TN";#N/A,#N/A,FALSE,"3TP";#N/A,#N/A,FALSE,"3SJ";#N/A,#N/A,FALSE,"3CJ";#N/A,#N/A,FALSE,"3CN";#N/A,#N/A,FALSE,"3CP";#N/A,#N/A,FALSE,"3A"}</definedName>
    <definedName name="scarce_5" hidden="1">{#N/A,#N/A,FALSE,"Summary";#N/A,#N/A,FALSE,"3TJ";#N/A,#N/A,FALSE,"3TN";#N/A,#N/A,FALSE,"3TP";#N/A,#N/A,FALSE,"3SJ";#N/A,#N/A,FALSE,"3CJ";#N/A,#N/A,FALSE,"3CN";#N/A,#N/A,FALSE,"3CP";#N/A,#N/A,FALSE,"3A"}</definedName>
    <definedName name="SCarpentry">'[107]Val breakdown'!$C$21</definedName>
    <definedName name="SCC" localSheetId="5">#REF!</definedName>
    <definedName name="SCC">#REF!</definedName>
    <definedName name="SCD" localSheetId="5">#REF!</definedName>
    <definedName name="SCD">#REF!</definedName>
    <definedName name="SCE" localSheetId="5">#REF!</definedName>
    <definedName name="SCE">#REF!</definedName>
    <definedName name="SCED">#REF!</definedName>
    <definedName name="SCeilings">'[107]Val breakdown'!$C$22</definedName>
    <definedName name="sch_code" localSheetId="8">#REF!</definedName>
    <definedName name="sch_code" localSheetId="5">#REF!</definedName>
    <definedName name="sch_code" localSheetId="10">#REF!</definedName>
    <definedName name="sch_code">#REF!</definedName>
    <definedName name="Sched_Pay" localSheetId="5">#REF!</definedName>
    <definedName name="Sched_Pay">#REF!</definedName>
    <definedName name="schedule" localSheetId="8">#REF!</definedName>
    <definedName name="schedule" localSheetId="10">#REF!</definedName>
    <definedName name="schedule">#REF!</definedName>
    <definedName name="SCHEDULE_ALL" localSheetId="8">#REF!</definedName>
    <definedName name="SCHEDULE_ALL" localSheetId="10">#REF!</definedName>
    <definedName name="SCHEDULE_ALL">#REF!</definedName>
    <definedName name="Schedule_Group_1">'[76]Sizing Estimator - PAL Cameras'!$C$71,'[76]Sizing Estimator - PAL Cameras'!$D$71,'[76]Sizing Estimator - PAL Cameras'!$F$71,'[76]Sizing Estimator - PAL Cameras'!$H$71,'[76]Sizing Estimator - PAL Cameras'!$L$71,'[76]Sizing Estimator - PAL Cameras'!$O$71,'[76]Sizing Estimator - PAL Cameras'!$P$71</definedName>
    <definedName name="Schedule_Group_10">'[76]Sizing Estimator - PAL Cameras'!$C$80,'[76]Sizing Estimator - PAL Cameras'!$D$80,'[76]Sizing Estimator - PAL Cameras'!$F$80,'[76]Sizing Estimator - PAL Cameras'!$H$80,'[76]Sizing Estimator - PAL Cameras'!$L$80,'[76]Sizing Estimator - PAL Cameras'!$O$80,'[76]Sizing Estimator - PAL Cameras'!$P$80</definedName>
    <definedName name="Schedule_Group_2">'[76]Sizing Estimator - PAL Cameras'!$C$72,'[76]Sizing Estimator - PAL Cameras'!$D$72,'[76]Sizing Estimator - PAL Cameras'!$F$72,'[76]Sizing Estimator - PAL Cameras'!$H$72,'[76]Sizing Estimator - PAL Cameras'!$L$72,'[76]Sizing Estimator - PAL Cameras'!$O$72,'[76]Sizing Estimator - PAL Cameras'!$P$72</definedName>
    <definedName name="Schedule_Group_3">'[76]Sizing Estimator - PAL Cameras'!$C$73,'[76]Sizing Estimator - PAL Cameras'!$D$73,'[76]Sizing Estimator - PAL Cameras'!$F$73,'[76]Sizing Estimator - PAL Cameras'!$H$73,'[76]Sizing Estimator - PAL Cameras'!$L$73,'[76]Sizing Estimator - PAL Cameras'!$O$73,'[76]Sizing Estimator - PAL Cameras'!$P$73</definedName>
    <definedName name="Schedule_Group_4">'[76]Sizing Estimator - PAL Cameras'!$C$74,'[76]Sizing Estimator - PAL Cameras'!$D$74,'[76]Sizing Estimator - PAL Cameras'!$F$74,'[76]Sizing Estimator - PAL Cameras'!$H$74,'[76]Sizing Estimator - PAL Cameras'!$L$74,'[76]Sizing Estimator - PAL Cameras'!$O$74,'[76]Sizing Estimator - PAL Cameras'!$P$74</definedName>
    <definedName name="Schedule_Group_5">'[76]Sizing Estimator - PAL Cameras'!$C$75,'[76]Sizing Estimator - PAL Cameras'!$D$75,'[76]Sizing Estimator - PAL Cameras'!$F$75,'[76]Sizing Estimator - PAL Cameras'!$H$75,'[76]Sizing Estimator - PAL Cameras'!$L$75,'[76]Sizing Estimator - PAL Cameras'!$O$75,'[76]Sizing Estimator - PAL Cameras'!$P$75</definedName>
    <definedName name="Schedule_Group_6">'[76]Sizing Estimator - PAL Cameras'!$C$76,'[76]Sizing Estimator - PAL Cameras'!$D$76,'[76]Sizing Estimator - PAL Cameras'!$F$76,'[76]Sizing Estimator - PAL Cameras'!$H$76,'[76]Sizing Estimator - PAL Cameras'!$L$76,'[76]Sizing Estimator - PAL Cameras'!$O$76,'[76]Sizing Estimator - PAL Cameras'!$P$76</definedName>
    <definedName name="Schedule_Group_7">'[76]Sizing Estimator - PAL Cameras'!$C$77,'[76]Sizing Estimator - PAL Cameras'!$D$77,'[76]Sizing Estimator - PAL Cameras'!$F$77,'[76]Sizing Estimator - PAL Cameras'!$H$77,'[76]Sizing Estimator - PAL Cameras'!$L$77,'[76]Sizing Estimator - PAL Cameras'!$O$77,'[76]Sizing Estimator - PAL Cameras'!$P$77</definedName>
    <definedName name="Schedule_Group_8">'[76]Sizing Estimator - PAL Cameras'!$C$78,'[76]Sizing Estimator - PAL Cameras'!$D$78,'[76]Sizing Estimator - PAL Cameras'!$F$78,'[76]Sizing Estimator - PAL Cameras'!$H$78,'[76]Sizing Estimator - PAL Cameras'!$L$78,'[76]Sizing Estimator - PAL Cameras'!$O$78,'[76]Sizing Estimator - PAL Cameras'!$P$78</definedName>
    <definedName name="Schedule_Group_9">'[76]Sizing Estimator - PAL Cameras'!$C$79,'[76]Sizing Estimator - PAL Cameras'!$D$79,'[76]Sizing Estimator - PAL Cameras'!$F$79,'[76]Sizing Estimator - PAL Cameras'!$H$79,'[76]Sizing Estimator - PAL Cameras'!$L$79,'[76]Sizing Estimator - PAL Cameras'!$O$79,'[76]Sizing Estimator - PAL Cameras'!$P$79</definedName>
    <definedName name="Scheduled_Extra_Payments" localSheetId="5">#REF!</definedName>
    <definedName name="Scheduled_Extra_Payments">#REF!</definedName>
    <definedName name="Scheduled_Interest_Rate" localSheetId="5">#REF!</definedName>
    <definedName name="Scheduled_Interest_Rate">#REF!</definedName>
    <definedName name="Scheduled_Monthly_Payment" localSheetId="5">#REF!</definedName>
    <definedName name="Scheduled_Monthly_Payment">#REF!</definedName>
    <definedName name="schools" localSheetId="8">#REF!</definedName>
    <definedName name="schools" localSheetId="10">#REF!</definedName>
    <definedName name="schools">#REF!</definedName>
    <definedName name="SCHrs" localSheetId="8">IF(VLOOKUP(#REF!,'Hardscape Pavers Progress'!TABLE,11)*#REF!*#REF!=0,0,VLOOKUP(#REF!,'Hardscape Pavers Progress'!TABLE,11)*#REF!*#REF!)</definedName>
    <definedName name="SCHrs" localSheetId="5">IF(VLOOKUP(#REF!,[157]!TABLE,11)*#REF!*#REF!=0,0,VLOOKUP(#REF!,[157]!TABLE,11)*#REF!*#REF!)</definedName>
    <definedName name="SCHrs" localSheetId="10">IF(VLOOKUP(#REF!,'Softscape BOQ'!TABLE,11)*#REF!*#REF!=0,0,VLOOKUP(#REF!,'Softscape BOQ'!TABLE,11)*#REF!*#REF!)</definedName>
    <definedName name="SCHrs">IF(VLOOKUP(#REF!,[157]!TABLE,11)*#REF!*#REF!=0,0,VLOOKUP(#REF!,[157]!TABLE,11)*#REF!*#REF!)</definedName>
    <definedName name="SCHrs1" localSheetId="8">IF(VLOOKUP([33]Option!$G1,'Hardscape Pavers Progress'!TABLE,11)*[33]Option!$X1*[33]Option!$S1=0,0,VLOOKUP([33]Option!$G1,'Hardscape Pavers Progress'!TABLE,11)*[33]Option!$X1*[33]Option!$S1)</definedName>
    <definedName name="SCHrs1" localSheetId="3">IF(VLOOKUP([33]Option!$G1,[0]!Table,11)*[33]Option!$X1*[33]Option!$S1=0,0,VLOOKUP([33]Option!$G1,[0]!Table,11)*[33]Option!$X1*[33]Option!$S1)</definedName>
    <definedName name="SCHrs1" localSheetId="5">IF(VLOOKUP([33]Option!$G1,[0]!Table,11)*[33]Option!$X1*[33]Option!$S1=0,0,VLOOKUP([33]Option!$G1,[0]!Table,11)*[33]Option!$X1*[33]Option!$S1)</definedName>
    <definedName name="SCHrs1" localSheetId="10">IF(VLOOKUP([33]Option!$G1,'Softscape BOQ'!TABLE,11)*[33]Option!$X1*[33]Option!$S1=0,0,VLOOKUP([33]Option!$G1,'Softscape BOQ'!TABLE,11)*[33]Option!$X1*[33]Option!$S1)</definedName>
    <definedName name="SCHrs1">IF(VLOOKUP([33]Option!$G1,[0]!Table,11)*[33]Option!$X1*[33]Option!$S1=0,0,VLOOKUP([33]Option!$G1,[0]!Table,11)*[33]Option!$X1*[33]Option!$S1)</definedName>
    <definedName name="SConc">'[107]Val breakdown'!$C$13</definedName>
    <definedName name="SCREED" localSheetId="3" hidden="1">{#N/A,#N/A,TRUE,"Front";#N/A,#N/A,TRUE,"Simple Letter";#N/A,#N/A,TRUE,"Inside";#N/A,#N/A,TRUE,"Contents";#N/A,#N/A,TRUE,"Basis";#N/A,#N/A,TRUE,"Inclusions";#N/A,#N/A,TRUE,"Exclusions";#N/A,#N/A,TRUE,"Areas";#N/A,#N/A,TRUE,"Summary";#N/A,#N/A,TRUE,"Detail"}</definedName>
    <definedName name="SCREED" localSheetId="5" hidden="1">{#N/A,#N/A,TRUE,"Front";#N/A,#N/A,TRUE,"Simple Letter";#N/A,#N/A,TRUE,"Inside";#N/A,#N/A,TRUE,"Contents";#N/A,#N/A,TRUE,"Basis";#N/A,#N/A,TRUE,"Inclusions";#N/A,#N/A,TRUE,"Exclusions";#N/A,#N/A,TRUE,"Areas";#N/A,#N/A,TRUE,"Summary";#N/A,#N/A,TRUE,"Detail"}</definedName>
    <definedName name="SCREED" hidden="1">{#N/A,#N/A,TRUE,"Front";#N/A,#N/A,TRUE,"Simple Letter";#N/A,#N/A,TRUE,"Inside";#N/A,#N/A,TRUE,"Contents";#N/A,#N/A,TRUE,"Basis";#N/A,#N/A,TRUE,"Inclusions";#N/A,#N/A,TRUE,"Exclusions";#N/A,#N/A,TRUE,"Areas";#N/A,#N/A,TRUE,"Summary";#N/A,#N/A,TRUE,"Detail"}</definedName>
    <definedName name="Screed_Flooring" localSheetId="5">#REF!</definedName>
    <definedName name="Screed_Flooring">#REF!</definedName>
    <definedName name="screed1">[57]Measurements!$D$285</definedName>
    <definedName name="scx" localSheetId="3" hidden="1">{"'Break down'!$A$4"}</definedName>
    <definedName name="scx" localSheetId="5" hidden="1">{"'Break down'!$A$4"}</definedName>
    <definedName name="scx" hidden="1">{"'Break down'!$A$4"}</definedName>
    <definedName name="SD" localSheetId="8">#REF!</definedName>
    <definedName name="sd" localSheetId="5">#REF!</definedName>
    <definedName name="SD" localSheetId="10">#REF!</definedName>
    <definedName name="sd">#REF!</definedName>
    <definedName name="sd_ven">[57]Doors!$O$96</definedName>
    <definedName name="SDA" localSheetId="4">Scheduled_Payment+Extra_Payment</definedName>
    <definedName name="SDA" localSheetId="3">Scheduled_Payment+Extra_Payment</definedName>
    <definedName name="SDA" localSheetId="5">Scheduled_Payment+Extra_Payment</definedName>
    <definedName name="SDA" localSheetId="6">Scheduled_Payment+Extra_Payment</definedName>
    <definedName name="SDA">Scheduled_Payment+Extra_Payment</definedName>
    <definedName name="sdasd" localSheetId="8">#REF!</definedName>
    <definedName name="sdasd" localSheetId="5">#REF!</definedName>
    <definedName name="sdasd" localSheetId="10">#REF!</definedName>
    <definedName name="sdasd">#REF!</definedName>
    <definedName name="Sdate" localSheetId="8">#REF!</definedName>
    <definedName name="Sdate" localSheetId="10">#REF!</definedName>
    <definedName name="Sdate">#REF!</definedName>
    <definedName name="SDD" localSheetId="8">#REF!</definedName>
    <definedName name="SDD" localSheetId="10">#REF!</definedName>
    <definedName name="SDD">#REF!</definedName>
    <definedName name="SDDL" localSheetId="8">[131]QMCT!#REF!</definedName>
    <definedName name="SDDL" localSheetId="10">[131]QMCT!#REF!</definedName>
    <definedName name="SDDL">[131]QMCT!#REF!</definedName>
    <definedName name="sdefegdeg" localSheetId="8" hidden="1">{#N/A,#N/A,TRUE,"Cover";#N/A,#N/A,TRUE,"Conts";#N/A,#N/A,TRUE,"VOS";#N/A,#N/A,TRUE,"Warrington";#N/A,#N/A,TRUE,"Widnes"}</definedName>
    <definedName name="sdefegdeg" localSheetId="3" hidden="1">{#N/A,#N/A,TRUE,"Cover";#N/A,#N/A,TRUE,"Conts";#N/A,#N/A,TRUE,"VOS";#N/A,#N/A,TRUE,"Warrington";#N/A,#N/A,TRUE,"Widnes"}</definedName>
    <definedName name="sdefegdeg" localSheetId="5" hidden="1">{#N/A,#N/A,TRUE,"Cover";#N/A,#N/A,TRUE,"Conts";#N/A,#N/A,TRUE,"VOS";#N/A,#N/A,TRUE,"Warrington";#N/A,#N/A,TRUE,"Widnes"}</definedName>
    <definedName name="sdefegdeg" localSheetId="10" hidden="1">{#N/A,#N/A,TRUE,"Cover";#N/A,#N/A,TRUE,"Conts";#N/A,#N/A,TRUE,"VOS";#N/A,#N/A,TRUE,"Warrington";#N/A,#N/A,TRUE,"Widnes"}</definedName>
    <definedName name="sdefegdeg" hidden="1">{#N/A,#N/A,TRUE,"Cover";#N/A,#N/A,TRUE,"Conts";#N/A,#N/A,TRUE,"VOS";#N/A,#N/A,TRUE,"Warrington";#N/A,#N/A,TRUE,"Widnes"}</definedName>
    <definedName name="sdefegdeg_2" localSheetId="3" hidden="1">{#N/A,#N/A,TRUE,"Cover";#N/A,#N/A,TRUE,"Conts";#N/A,#N/A,TRUE,"VOS";#N/A,#N/A,TRUE,"Warrington";#N/A,#N/A,TRUE,"Widnes"}</definedName>
    <definedName name="sdefegdeg_2" localSheetId="5" hidden="1">{#N/A,#N/A,TRUE,"Cover";#N/A,#N/A,TRUE,"Conts";#N/A,#N/A,TRUE,"VOS";#N/A,#N/A,TRUE,"Warrington";#N/A,#N/A,TRUE,"Widnes"}</definedName>
    <definedName name="sdefegdeg_2" hidden="1">{#N/A,#N/A,TRUE,"Cover";#N/A,#N/A,TRUE,"Conts";#N/A,#N/A,TRUE,"VOS";#N/A,#N/A,TRUE,"Warrington";#N/A,#N/A,TRUE,"Widnes"}</definedName>
    <definedName name="sdefegdeg_3" localSheetId="3" hidden="1">{#N/A,#N/A,TRUE,"Cover";#N/A,#N/A,TRUE,"Conts";#N/A,#N/A,TRUE,"VOS";#N/A,#N/A,TRUE,"Warrington";#N/A,#N/A,TRUE,"Widnes"}</definedName>
    <definedName name="sdefegdeg_3" localSheetId="5" hidden="1">{#N/A,#N/A,TRUE,"Cover";#N/A,#N/A,TRUE,"Conts";#N/A,#N/A,TRUE,"VOS";#N/A,#N/A,TRUE,"Warrington";#N/A,#N/A,TRUE,"Widnes"}</definedName>
    <definedName name="sdefegdeg_3" hidden="1">{#N/A,#N/A,TRUE,"Cover";#N/A,#N/A,TRUE,"Conts";#N/A,#N/A,TRUE,"VOS";#N/A,#N/A,TRUE,"Warrington";#N/A,#N/A,TRUE,"Widnes"}</definedName>
    <definedName name="sdefegdeg_4" localSheetId="3" hidden="1">{#N/A,#N/A,TRUE,"Cover";#N/A,#N/A,TRUE,"Conts";#N/A,#N/A,TRUE,"VOS";#N/A,#N/A,TRUE,"Warrington";#N/A,#N/A,TRUE,"Widnes"}</definedName>
    <definedName name="sdefegdeg_4" localSheetId="5" hidden="1">{#N/A,#N/A,TRUE,"Cover";#N/A,#N/A,TRUE,"Conts";#N/A,#N/A,TRUE,"VOS";#N/A,#N/A,TRUE,"Warrington";#N/A,#N/A,TRUE,"Widnes"}</definedName>
    <definedName name="sdefegdeg_4" hidden="1">{#N/A,#N/A,TRUE,"Cover";#N/A,#N/A,TRUE,"Conts";#N/A,#N/A,TRUE,"VOS";#N/A,#N/A,TRUE,"Warrington";#N/A,#N/A,TRUE,"Widnes"}</definedName>
    <definedName name="sdefegdeg_5" localSheetId="3" hidden="1">{#N/A,#N/A,TRUE,"Cover";#N/A,#N/A,TRUE,"Conts";#N/A,#N/A,TRUE,"VOS";#N/A,#N/A,TRUE,"Warrington";#N/A,#N/A,TRUE,"Widnes"}</definedName>
    <definedName name="sdefegdeg_5" localSheetId="5" hidden="1">{#N/A,#N/A,TRUE,"Cover";#N/A,#N/A,TRUE,"Conts";#N/A,#N/A,TRUE,"VOS";#N/A,#N/A,TRUE,"Warrington";#N/A,#N/A,TRUE,"Widnes"}</definedName>
    <definedName name="sdefegdeg_5" hidden="1">{#N/A,#N/A,TRUE,"Cover";#N/A,#N/A,TRUE,"Conts";#N/A,#N/A,TRUE,"VOS";#N/A,#N/A,TRUE,"Warrington";#N/A,#N/A,TRUE,"Widnes"}</definedName>
    <definedName name="sdf" localSheetId="8" hidden="1">{#N/A,#N/A,TRUE,"Cover";#N/A,#N/A,TRUE,"Conts";#N/A,#N/A,TRUE,"VOS";#N/A,#N/A,TRUE,"Warrington";#N/A,#N/A,TRUE,"Widnes"}</definedName>
    <definedName name="sdf" localSheetId="3" hidden="1">{#N/A,#N/A,TRUE,"Cover";#N/A,#N/A,TRUE,"Conts";#N/A,#N/A,TRUE,"VOS";#N/A,#N/A,TRUE,"Warrington";#N/A,#N/A,TRUE,"Widnes"}</definedName>
    <definedName name="sdf" localSheetId="5" hidden="1">{#N/A,#N/A,TRUE,"Cover";#N/A,#N/A,TRUE,"Conts";#N/A,#N/A,TRUE,"VOS";#N/A,#N/A,TRUE,"Warrington";#N/A,#N/A,TRUE,"Widnes"}</definedName>
    <definedName name="sdf" localSheetId="10" hidden="1">{#N/A,#N/A,TRUE,"Cover";#N/A,#N/A,TRUE,"Conts";#N/A,#N/A,TRUE,"VOS";#N/A,#N/A,TRUE,"Warrington";#N/A,#N/A,TRUE,"Widnes"}</definedName>
    <definedName name="sdf" hidden="1">{#N/A,#N/A,TRUE,"Cover";#N/A,#N/A,TRUE,"Conts";#N/A,#N/A,TRUE,"VOS";#N/A,#N/A,TRUE,"Warrington";#N/A,#N/A,TRUE,"Widnes"}</definedName>
    <definedName name="sdf_2" localSheetId="3" hidden="1">{#N/A,#N/A,TRUE,"Cover";#N/A,#N/A,TRUE,"Conts";#N/A,#N/A,TRUE,"VOS";#N/A,#N/A,TRUE,"Warrington";#N/A,#N/A,TRUE,"Widnes"}</definedName>
    <definedName name="sdf_2" localSheetId="5" hidden="1">{#N/A,#N/A,TRUE,"Cover";#N/A,#N/A,TRUE,"Conts";#N/A,#N/A,TRUE,"VOS";#N/A,#N/A,TRUE,"Warrington";#N/A,#N/A,TRUE,"Widnes"}</definedName>
    <definedName name="sdf_2" hidden="1">{#N/A,#N/A,TRUE,"Cover";#N/A,#N/A,TRUE,"Conts";#N/A,#N/A,TRUE,"VOS";#N/A,#N/A,TRUE,"Warrington";#N/A,#N/A,TRUE,"Widnes"}</definedName>
    <definedName name="sdf_3" localSheetId="3" hidden="1">{#N/A,#N/A,TRUE,"Cover";#N/A,#N/A,TRUE,"Conts";#N/A,#N/A,TRUE,"VOS";#N/A,#N/A,TRUE,"Warrington";#N/A,#N/A,TRUE,"Widnes"}</definedName>
    <definedName name="sdf_3" localSheetId="5" hidden="1">{#N/A,#N/A,TRUE,"Cover";#N/A,#N/A,TRUE,"Conts";#N/A,#N/A,TRUE,"VOS";#N/A,#N/A,TRUE,"Warrington";#N/A,#N/A,TRUE,"Widnes"}</definedName>
    <definedName name="sdf_3" hidden="1">{#N/A,#N/A,TRUE,"Cover";#N/A,#N/A,TRUE,"Conts";#N/A,#N/A,TRUE,"VOS";#N/A,#N/A,TRUE,"Warrington";#N/A,#N/A,TRUE,"Widnes"}</definedName>
    <definedName name="sdf_4" localSheetId="3" hidden="1">{#N/A,#N/A,TRUE,"Cover";#N/A,#N/A,TRUE,"Conts";#N/A,#N/A,TRUE,"VOS";#N/A,#N/A,TRUE,"Warrington";#N/A,#N/A,TRUE,"Widnes"}</definedName>
    <definedName name="sdf_4" localSheetId="5" hidden="1">{#N/A,#N/A,TRUE,"Cover";#N/A,#N/A,TRUE,"Conts";#N/A,#N/A,TRUE,"VOS";#N/A,#N/A,TRUE,"Warrington";#N/A,#N/A,TRUE,"Widnes"}</definedName>
    <definedName name="sdf_4" hidden="1">{#N/A,#N/A,TRUE,"Cover";#N/A,#N/A,TRUE,"Conts";#N/A,#N/A,TRUE,"VOS";#N/A,#N/A,TRUE,"Warrington";#N/A,#N/A,TRUE,"Widnes"}</definedName>
    <definedName name="sdf_5" localSheetId="3" hidden="1">{#N/A,#N/A,TRUE,"Cover";#N/A,#N/A,TRUE,"Conts";#N/A,#N/A,TRUE,"VOS";#N/A,#N/A,TRUE,"Warrington";#N/A,#N/A,TRUE,"Widnes"}</definedName>
    <definedName name="sdf_5" localSheetId="5" hidden="1">{#N/A,#N/A,TRUE,"Cover";#N/A,#N/A,TRUE,"Conts";#N/A,#N/A,TRUE,"VOS";#N/A,#N/A,TRUE,"Warrington";#N/A,#N/A,TRUE,"Widnes"}</definedName>
    <definedName name="sdf_5" hidden="1">{#N/A,#N/A,TRUE,"Cover";#N/A,#N/A,TRUE,"Conts";#N/A,#N/A,TRUE,"VOS";#N/A,#N/A,TRUE,"Warrington";#N/A,#N/A,TRUE,"Widnes"}</definedName>
    <definedName name="sdfasdf" localSheetId="8" hidden="1">{#N/A,#N/A,FALSE,"J-cladding";#N/A,#N/A,FALSE,"L-DT-Cladding";#N/A,#N/A,FALSE,"L-DF-Cladding";#N/A,#N/A,FALSE,"P-Cladding";#N/A,#N/A,FALSE,"N-Cladding";#N/A,#N/A,FALSE,"O-Cladding";#N/A,#N/A,FALSE,"G-Cladding"}</definedName>
    <definedName name="sdfasdf" localSheetId="3" hidden="1">{#N/A,#N/A,FALSE,"J-cladding";#N/A,#N/A,FALSE,"L-DT-Cladding";#N/A,#N/A,FALSE,"L-DF-Cladding";#N/A,#N/A,FALSE,"P-Cladding";#N/A,#N/A,FALSE,"N-Cladding";#N/A,#N/A,FALSE,"O-Cladding";#N/A,#N/A,FALSE,"G-Cladding"}</definedName>
    <definedName name="sdfasdf" localSheetId="5" hidden="1">{#N/A,#N/A,FALSE,"J-cladding";#N/A,#N/A,FALSE,"L-DT-Cladding";#N/A,#N/A,FALSE,"L-DF-Cladding";#N/A,#N/A,FALSE,"P-Cladding";#N/A,#N/A,FALSE,"N-Cladding";#N/A,#N/A,FALSE,"O-Cladding";#N/A,#N/A,FALSE,"G-Cladding"}</definedName>
    <definedName name="sdfasdf" localSheetId="10" hidden="1">{#N/A,#N/A,FALSE,"J-cladding";#N/A,#N/A,FALSE,"L-DT-Cladding";#N/A,#N/A,FALSE,"L-DF-Cladding";#N/A,#N/A,FALSE,"P-Cladding";#N/A,#N/A,FALSE,"N-Cladding";#N/A,#N/A,FALSE,"O-Cladding";#N/A,#N/A,FALSE,"G-Cladding"}</definedName>
    <definedName name="sdfasdf" hidden="1">{#N/A,#N/A,FALSE,"J-cladding";#N/A,#N/A,FALSE,"L-DT-Cladding";#N/A,#N/A,FALSE,"L-DF-Cladding";#N/A,#N/A,FALSE,"P-Cladding";#N/A,#N/A,FALSE,"N-Cladding";#N/A,#N/A,FALSE,"O-Cladding";#N/A,#N/A,FALSE,"G-Cladding"}</definedName>
    <definedName name="sdfdsfsx" localSheetId="8" hidden="1">{#N/A,#N/A,FALSE,"CCTV"}</definedName>
    <definedName name="sdfdsfsx" localSheetId="3" hidden="1">{#N/A,#N/A,FALSE,"CCTV"}</definedName>
    <definedName name="sdfdsfsx" localSheetId="5" hidden="1">{#N/A,#N/A,FALSE,"CCTV"}</definedName>
    <definedName name="sdfdsfsx" localSheetId="10" hidden="1">{#N/A,#N/A,FALSE,"CCTV"}</definedName>
    <definedName name="sdfdsfsx" hidden="1">{#N/A,#N/A,FALSE,"CCTV"}</definedName>
    <definedName name="SDFDSGD" localSheetId="4">Scheduled_Payment+Extra_Payment</definedName>
    <definedName name="SDFDSGD" localSheetId="3">Scheduled_Payment+Extra_Payment</definedName>
    <definedName name="SDFDSGD" localSheetId="5">Scheduled_Payment+Extra_Payment</definedName>
    <definedName name="SDFDSGD" localSheetId="6">Scheduled_Payment+Extra_Payment</definedName>
    <definedName name="SDFDSGD">Scheduled_Payment+Extra_Payment</definedName>
    <definedName name="sdffggg" localSheetId="5">#REF!</definedName>
    <definedName name="sdffggg">#REF!</definedName>
    <definedName name="SDFGRHF">#N/A</definedName>
    <definedName name="sdfgsdsdsdf" localSheetId="5">#REF!</definedName>
    <definedName name="sdfgsdsdsdf">#REF!</definedName>
    <definedName name="SDFGVDSGVSD">#N/A</definedName>
    <definedName name="sdfsfs" localSheetId="4">Scheduled_Payment+Extra_Payment</definedName>
    <definedName name="sdfsfs" localSheetId="3">Scheduled_Payment+Extra_Payment</definedName>
    <definedName name="sdfsfs" localSheetId="5">Scheduled_Payment+Extra_Payment</definedName>
    <definedName name="sdfsfs" localSheetId="6">Scheduled_Payment+Extra_Payment</definedName>
    <definedName name="sdfsfs">Scheduled_Payment+Extra_Payment</definedName>
    <definedName name="sdfsfsf" localSheetId="5">#REF!</definedName>
    <definedName name="sdfsfsf">#REF!</definedName>
    <definedName name="sdghkcd" localSheetId="5">#REF!</definedName>
    <definedName name="sdghkcd">#REF!</definedName>
    <definedName name="sdgsdht" localSheetId="5">#REF!</definedName>
    <definedName name="sdgsdht">#REF!</definedName>
    <definedName name="sdgsdsdf">#REF!</definedName>
    <definedName name="sdhydfyftuu" localSheetId="8" hidden="1">{#N/A,#N/A,TRUE,"Cover";#N/A,#N/A,TRUE,"Conts";#N/A,#N/A,TRUE,"VOS";#N/A,#N/A,TRUE,"Warrington";#N/A,#N/A,TRUE,"Widnes"}</definedName>
    <definedName name="sdhydfyftuu" localSheetId="3" hidden="1">{#N/A,#N/A,TRUE,"Cover";#N/A,#N/A,TRUE,"Conts";#N/A,#N/A,TRUE,"VOS";#N/A,#N/A,TRUE,"Warrington";#N/A,#N/A,TRUE,"Widnes"}</definedName>
    <definedName name="sdhydfyftuu" localSheetId="5" hidden="1">{#N/A,#N/A,TRUE,"Cover";#N/A,#N/A,TRUE,"Conts";#N/A,#N/A,TRUE,"VOS";#N/A,#N/A,TRUE,"Warrington";#N/A,#N/A,TRUE,"Widnes"}</definedName>
    <definedName name="sdhydfyftuu" localSheetId="10" hidden="1">{#N/A,#N/A,TRUE,"Cover";#N/A,#N/A,TRUE,"Conts";#N/A,#N/A,TRUE,"VOS";#N/A,#N/A,TRUE,"Warrington";#N/A,#N/A,TRUE,"Widnes"}</definedName>
    <definedName name="sdhydfyftuu" hidden="1">{#N/A,#N/A,TRUE,"Cover";#N/A,#N/A,TRUE,"Conts";#N/A,#N/A,TRUE,"VOS";#N/A,#N/A,TRUE,"Warrington";#N/A,#N/A,TRUE,"Widnes"}</definedName>
    <definedName name="sdhydfyftuu_2" localSheetId="3" hidden="1">{#N/A,#N/A,TRUE,"Cover";#N/A,#N/A,TRUE,"Conts";#N/A,#N/A,TRUE,"VOS";#N/A,#N/A,TRUE,"Warrington";#N/A,#N/A,TRUE,"Widnes"}</definedName>
    <definedName name="sdhydfyftuu_2" localSheetId="5" hidden="1">{#N/A,#N/A,TRUE,"Cover";#N/A,#N/A,TRUE,"Conts";#N/A,#N/A,TRUE,"VOS";#N/A,#N/A,TRUE,"Warrington";#N/A,#N/A,TRUE,"Widnes"}</definedName>
    <definedName name="sdhydfyftuu_2" hidden="1">{#N/A,#N/A,TRUE,"Cover";#N/A,#N/A,TRUE,"Conts";#N/A,#N/A,TRUE,"VOS";#N/A,#N/A,TRUE,"Warrington";#N/A,#N/A,TRUE,"Widnes"}</definedName>
    <definedName name="sdhydfyftuu_3" localSheetId="3" hidden="1">{#N/A,#N/A,TRUE,"Cover";#N/A,#N/A,TRUE,"Conts";#N/A,#N/A,TRUE,"VOS";#N/A,#N/A,TRUE,"Warrington";#N/A,#N/A,TRUE,"Widnes"}</definedName>
    <definedName name="sdhydfyftuu_3" localSheetId="5" hidden="1">{#N/A,#N/A,TRUE,"Cover";#N/A,#N/A,TRUE,"Conts";#N/A,#N/A,TRUE,"VOS";#N/A,#N/A,TRUE,"Warrington";#N/A,#N/A,TRUE,"Widnes"}</definedName>
    <definedName name="sdhydfyftuu_3" hidden="1">{#N/A,#N/A,TRUE,"Cover";#N/A,#N/A,TRUE,"Conts";#N/A,#N/A,TRUE,"VOS";#N/A,#N/A,TRUE,"Warrington";#N/A,#N/A,TRUE,"Widnes"}</definedName>
    <definedName name="sdhydfyftuu_4" localSheetId="3" hidden="1">{#N/A,#N/A,TRUE,"Cover";#N/A,#N/A,TRUE,"Conts";#N/A,#N/A,TRUE,"VOS";#N/A,#N/A,TRUE,"Warrington";#N/A,#N/A,TRUE,"Widnes"}</definedName>
    <definedName name="sdhydfyftuu_4" localSheetId="5" hidden="1">{#N/A,#N/A,TRUE,"Cover";#N/A,#N/A,TRUE,"Conts";#N/A,#N/A,TRUE,"VOS";#N/A,#N/A,TRUE,"Warrington";#N/A,#N/A,TRUE,"Widnes"}</definedName>
    <definedName name="sdhydfyftuu_4" hidden="1">{#N/A,#N/A,TRUE,"Cover";#N/A,#N/A,TRUE,"Conts";#N/A,#N/A,TRUE,"VOS";#N/A,#N/A,TRUE,"Warrington";#N/A,#N/A,TRUE,"Widnes"}</definedName>
    <definedName name="sdhydfyftuu_5" localSheetId="3" hidden="1">{#N/A,#N/A,TRUE,"Cover";#N/A,#N/A,TRUE,"Conts";#N/A,#N/A,TRUE,"VOS";#N/A,#N/A,TRUE,"Warrington";#N/A,#N/A,TRUE,"Widnes"}</definedName>
    <definedName name="sdhydfyftuu_5" localSheetId="5" hidden="1">{#N/A,#N/A,TRUE,"Cover";#N/A,#N/A,TRUE,"Conts";#N/A,#N/A,TRUE,"VOS";#N/A,#N/A,TRUE,"Warrington";#N/A,#N/A,TRUE,"Widnes"}</definedName>
    <definedName name="sdhydfyftuu_5" hidden="1">{#N/A,#N/A,TRUE,"Cover";#N/A,#N/A,TRUE,"Conts";#N/A,#N/A,TRUE,"VOS";#N/A,#N/A,TRUE,"Warrington";#N/A,#N/A,TRUE,"Widnes"}</definedName>
    <definedName name="sdlam1">[57]Measurements!#REF!</definedName>
    <definedName name="sdpl" localSheetId="5">#REF!</definedName>
    <definedName name="sdpl">#REF!</definedName>
    <definedName name="SDPLBS" localSheetId="5">#REF!</definedName>
    <definedName name="SDPLBS">#REF!</definedName>
    <definedName name="SDPLFA" localSheetId="5">#REF!</definedName>
    <definedName name="SDPLFA">#REF!</definedName>
    <definedName name="SDPLPL">#REF!</definedName>
    <definedName name="SDrainage">'[107]Val breakdown'!$C$16</definedName>
    <definedName name="sdsd" localSheetId="5">#REF!</definedName>
    <definedName name="sdsd">#REF!</definedName>
    <definedName name="sdven1" localSheetId="5">[57]Measurements!#REF!</definedName>
    <definedName name="sdven1">[57]Measurements!#REF!</definedName>
    <definedName name="SDW" localSheetId="5">#REF!</definedName>
    <definedName name="SDW">#REF!</definedName>
    <definedName name="se" localSheetId="5">#REF!</definedName>
    <definedName name="se">#REF!</definedName>
    <definedName name="SEarthworks">'[107]Val breakdown'!$C$12</definedName>
    <definedName name="sec" localSheetId="8">#REF!</definedName>
    <definedName name="sec" localSheetId="10">#REF!</definedName>
    <definedName name="sec">'[278]RA-markate'!$A$389:$B$1034</definedName>
    <definedName name="SEC___0" localSheetId="5">#REF!</definedName>
    <definedName name="SEC___0">#REF!</definedName>
    <definedName name="SEC___0___0">"$#REF!.$#REF!$#REF!:$#REF!$#REF!"</definedName>
    <definedName name="SEC___0___3">"$#REF!.$#REF!$#REF!:$#REF!$#REF!"</definedName>
    <definedName name="SEC___0___4">"$#REF!.$#REF!$#REF!:$#REF!$#REF!"</definedName>
    <definedName name="SEC___2" localSheetId="5">#REF!</definedName>
    <definedName name="SEC___2">#REF!</definedName>
    <definedName name="SEC___2___0">"$#REF!.$#REF!$#REF!:$#REF!$#REF!"</definedName>
    <definedName name="SEC___2___3">"$#REF!.$#REF!$#REF!:$#REF!$#REF!"</definedName>
    <definedName name="SEC___3" localSheetId="5">#REF!</definedName>
    <definedName name="SEC___3">#REF!</definedName>
    <definedName name="SEC___3___0">"$#REF!.$#REF!$#REF!:$#REF!$#REF!"</definedName>
    <definedName name="SEC___3___3">"$#REF!.$#REF!$#REF!:$#REF!$#REF!"</definedName>
    <definedName name="SEC___3___4">"$#REF!.$#REF!$#REF!:$#REF!$#REF!"</definedName>
    <definedName name="SEC___4" localSheetId="5">#REF!</definedName>
    <definedName name="SEC___4">#REF!</definedName>
    <definedName name="SEC___4___0">"$#REF!.$#REF!$#REF!:$#REF!$#REF!"</definedName>
    <definedName name="SEC___4___3">"$#REF!.$#REF!$#REF!:$#REF!$#REF!"</definedName>
    <definedName name="SEC___7">"$#REF!.$#REF!$#REF!:$#REF!$#REF!"</definedName>
    <definedName name="sec_deposit" localSheetId="5">#REF!</definedName>
    <definedName name="sec_deposit">#REF!</definedName>
    <definedName name="Sec3L" localSheetId="8">#REF!</definedName>
    <definedName name="Sec3L" localSheetId="5">#REF!</definedName>
    <definedName name="Sec3L" localSheetId="10">#REF!</definedName>
    <definedName name="Sec3L">#REF!</definedName>
    <definedName name="Second" localSheetId="8">#REF!</definedName>
    <definedName name="Second" localSheetId="10">#REF!</definedName>
    <definedName name="Second">#REF!</definedName>
    <definedName name="SECT">#REF!</definedName>
    <definedName name="sect1">'[278]RA-markate'!$A$389:$B$1034</definedName>
    <definedName name="SectA" localSheetId="4">Arch-[43]Master01!$J$2:$J$65536</definedName>
    <definedName name="SectA" localSheetId="3">Arch-[43]Master01!$J$2:$J$65536</definedName>
    <definedName name="SectA" localSheetId="5">Arch-[43]Master01!$J$2:$J$65536</definedName>
    <definedName name="SectA" localSheetId="6">Arch-[43]Master01!$J$2:$J$65536</definedName>
    <definedName name="SectA">Arch-[43]Master01!$J$2:$J$65536</definedName>
    <definedName name="SectB" localSheetId="4">Arch-[43]Master01!$K$2:$K$65536</definedName>
    <definedName name="SectB" localSheetId="3">Arch-[43]Master01!$K$2:$K$65536</definedName>
    <definedName name="SectB" localSheetId="5">Arch-[43]Master01!$K$2:$K$65536</definedName>
    <definedName name="SectB" localSheetId="6">Arch-[43]Master01!$K$2:$K$65536</definedName>
    <definedName name="SectB">Arch-[43]Master01!$K$2:$K$65536</definedName>
    <definedName name="SectC" localSheetId="4">Arch-[43]Master01!$L$2:$L$65536</definedName>
    <definedName name="SectC" localSheetId="3">Arch-[43]Master01!$L$2:$L$65536</definedName>
    <definedName name="SectC" localSheetId="5">Arch-[43]Master01!$L$2:$L$65536</definedName>
    <definedName name="SectC" localSheetId="6">Arch-[43]Master01!$L$2:$L$65536</definedName>
    <definedName name="SectC">Arch-[43]Master01!$L$2:$L$65536</definedName>
    <definedName name="SectD" localSheetId="4">Arch-[43]Master01!$M$2:$M$65536</definedName>
    <definedName name="SectD" localSheetId="3">Arch-[43]Master01!$M$2:$M$65536</definedName>
    <definedName name="SectD" localSheetId="5">Arch-[43]Master01!$M$2:$M$65536</definedName>
    <definedName name="SectD" localSheetId="6">Arch-[43]Master01!$M$2:$M$65536</definedName>
    <definedName name="SectD">Arch-[43]Master01!$M$2:$M$65536</definedName>
    <definedName name="SectE" localSheetId="4">Arch-[43]Master01!$N$2:$N$65536</definedName>
    <definedName name="SectE" localSheetId="3">Arch-[43]Master01!$N$2:$N$65536</definedName>
    <definedName name="SectE" localSheetId="5">Arch-[43]Master01!$N$2:$N$65536</definedName>
    <definedName name="SectE" localSheetId="6">Arch-[43]Master01!$N$2:$N$65536</definedName>
    <definedName name="SectE">Arch-[43]Master01!$N$2:$N$65536</definedName>
    <definedName name="SectF" localSheetId="4">Arch-[43]Master01!$O$2:$O$65536</definedName>
    <definedName name="SectF" localSheetId="3">Arch-[43]Master01!$O$2:$O$65536</definedName>
    <definedName name="SectF" localSheetId="5">Arch-[43]Master01!$O$2:$O$65536</definedName>
    <definedName name="SectF" localSheetId="6">Arch-[43]Master01!$O$2:$O$65536</definedName>
    <definedName name="SectF">Arch-[43]Master01!$O$2:$O$65536</definedName>
    <definedName name="SectG" localSheetId="4">Arch-[43]Master01!$P$2:$P$65536</definedName>
    <definedName name="SectG" localSheetId="3">Arch-[43]Master01!$P$2:$P$65536</definedName>
    <definedName name="SectG" localSheetId="5">Arch-[43]Master01!$P$2:$P$65536</definedName>
    <definedName name="SectG" localSheetId="6">Arch-[43]Master01!$P$2:$P$65536</definedName>
    <definedName name="SectG">Arch-[43]Master01!$P$2:$P$65536</definedName>
    <definedName name="SECTION" localSheetId="5">#REF!</definedName>
    <definedName name="SECTION">#REF!</definedName>
    <definedName name="SECTION_1" localSheetId="5">#REF!</definedName>
    <definedName name="SECTION_1">#REF!</definedName>
    <definedName name="Section_1_Title" localSheetId="5">#REF!</definedName>
    <definedName name="Section_1_Title">#REF!</definedName>
    <definedName name="SECTION_2">#REF!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ion1" localSheetId="8">[31]Sheet7!#REF!</definedName>
    <definedName name="section1" localSheetId="5">[44]Sheet7!#REF!</definedName>
    <definedName name="section1" localSheetId="10">[31]Sheet7!#REF!</definedName>
    <definedName name="section1">[44]Sheet7!#REF!</definedName>
    <definedName name="section10" localSheetId="8">[31]Sheet7!#REF!</definedName>
    <definedName name="section10" localSheetId="5">[44]Sheet7!#REF!</definedName>
    <definedName name="section10" localSheetId="10">[31]Sheet7!#REF!</definedName>
    <definedName name="section10">[44]Sheet7!#REF!</definedName>
    <definedName name="SECTION11" localSheetId="8">[31]Sheet7!#REF!</definedName>
    <definedName name="SECTION11" localSheetId="10">[31]Sheet7!#REF!</definedName>
    <definedName name="SECTION11">[44]Sheet7!#REF!</definedName>
    <definedName name="section2" localSheetId="8">[31]Sheet7!#REF!</definedName>
    <definedName name="section2" localSheetId="10">[31]Sheet7!#REF!</definedName>
    <definedName name="section2">[44]Sheet7!#REF!</definedName>
    <definedName name="section3" localSheetId="8">[31]Sheet7!#REF!</definedName>
    <definedName name="section3" localSheetId="10">[31]Sheet7!#REF!</definedName>
    <definedName name="section3">[44]Sheet7!#REF!</definedName>
    <definedName name="section4" localSheetId="8">[31]Sheet7!#REF!</definedName>
    <definedName name="section4" localSheetId="10">[31]Sheet7!#REF!</definedName>
    <definedName name="section4">[44]Sheet7!#REF!</definedName>
    <definedName name="section5" localSheetId="8">[31]Sheet7!#REF!</definedName>
    <definedName name="section5" localSheetId="10">[31]Sheet7!#REF!</definedName>
    <definedName name="section5">[44]Sheet7!#REF!</definedName>
    <definedName name="section6a" localSheetId="8">[31]Sheet7!#REF!</definedName>
    <definedName name="section6a" localSheetId="10">[31]Sheet7!#REF!</definedName>
    <definedName name="section6a">[44]Sheet7!#REF!</definedName>
    <definedName name="section6b" localSheetId="8">[31]Sheet7!#REF!</definedName>
    <definedName name="section6b" localSheetId="10">[31]Sheet7!#REF!</definedName>
    <definedName name="section6b">[44]Sheet7!#REF!</definedName>
    <definedName name="section7a" localSheetId="8">[31]Sheet7!#REF!</definedName>
    <definedName name="section7a" localSheetId="10">[31]Sheet7!#REF!</definedName>
    <definedName name="section7a">[44]Sheet7!#REF!</definedName>
    <definedName name="SECTION7B" localSheetId="8">[31]Sheet7!#REF!</definedName>
    <definedName name="SECTION7B" localSheetId="10">[31]Sheet7!#REF!</definedName>
    <definedName name="SECTION7B">[44]Sheet7!#REF!</definedName>
    <definedName name="section7basic" localSheetId="8">[31]Sheet7!#REF!</definedName>
    <definedName name="section7basic" localSheetId="10">[31]Sheet7!#REF!</definedName>
    <definedName name="section7basic">[44]Sheet7!#REF!</definedName>
    <definedName name="SECTION7C" localSheetId="8">[31]Sheet7!#REF!</definedName>
    <definedName name="SECTION7C" localSheetId="10">[31]Sheet7!#REF!</definedName>
    <definedName name="SECTION7C">[44]Sheet7!#REF!</definedName>
    <definedName name="section8" localSheetId="8">[31]Sheet7!#REF!</definedName>
    <definedName name="section8" localSheetId="10">[31]Sheet7!#REF!</definedName>
    <definedName name="section8">[44]Sheet7!#REF!</definedName>
    <definedName name="section9" localSheetId="8">[31]Sheet7!#REF!</definedName>
    <definedName name="section9" localSheetId="10">[31]Sheet7!#REF!</definedName>
    <definedName name="section9">[44]Sheet7!#REF!</definedName>
    <definedName name="SECTY" localSheetId="8">#REF!</definedName>
    <definedName name="SECTY" localSheetId="5">#REF!</definedName>
    <definedName name="SECTY" localSheetId="10">#REF!</definedName>
    <definedName name="SECTY">#REF!</definedName>
    <definedName name="secured" localSheetId="5">#REF!</definedName>
    <definedName name="secured">#REF!</definedName>
    <definedName name="see" localSheetId="8">#REF!</definedName>
    <definedName name="SEE" localSheetId="3">IF('Irrigation System '!Values_Entered,Header_Row+'Irrigation System '!SEW,Header_Row)</definedName>
    <definedName name="SEE" localSheetId="5">IF('Irrigation System Breakdown'!Values_Entered,Header_Row+'Irrigation System Breakdown'!SEW,Header_Row)</definedName>
    <definedName name="see" localSheetId="10">#REF!</definedName>
    <definedName name="SEE">IF([0]!Values_Entered,Header_Row+[0]!SEW,Header_Row)</definedName>
    <definedName name="SegCharge" localSheetId="8">#REF!</definedName>
    <definedName name="SegCharge" localSheetId="5">#REF!</definedName>
    <definedName name="SegCharge" localSheetId="10">#REF!</definedName>
    <definedName name="SegCharge">#REF!</definedName>
    <definedName name="Segment1" localSheetId="8">#REF!</definedName>
    <definedName name="Segment1" localSheetId="10">#REF!</definedName>
    <definedName name="Segment1">#REF!</definedName>
    <definedName name="Segment2" localSheetId="8">#REF!</definedName>
    <definedName name="Segment2" localSheetId="10">#REF!</definedName>
    <definedName name="Segment2">#REF!</definedName>
    <definedName name="Segment3" localSheetId="8">#REF!</definedName>
    <definedName name="Segment3" localSheetId="10">#REF!</definedName>
    <definedName name="Segment3">#REF!</definedName>
    <definedName name="Segment4" localSheetId="8">#REF!</definedName>
    <definedName name="Segment4" localSheetId="10">#REF!</definedName>
    <definedName name="Segment4">#REF!</definedName>
    <definedName name="Segment5" localSheetId="8">#REF!</definedName>
    <definedName name="Segment5" localSheetId="10">#REF!</definedName>
    <definedName name="Segment5">#REF!</definedName>
    <definedName name="sek" localSheetId="8">#REF!</definedName>
    <definedName name="sek" localSheetId="10">#REF!</definedName>
    <definedName name="sek">#REF!</definedName>
    <definedName name="SelectedLanguage">#REF!</definedName>
    <definedName name="SelectedLanguage_4">#REF!</definedName>
    <definedName name="SelectedLanguage_4_1">#REF!</definedName>
    <definedName name="SelectedLanguage_6">#REF!</definedName>
    <definedName name="SElectrical">'[107]Val breakdown'!$C$32</definedName>
    <definedName name="SElectronic">'[107]Val breakdown'!$C$33</definedName>
    <definedName name="sell" localSheetId="5">#REF!</definedName>
    <definedName name="sell">#REF!</definedName>
    <definedName name="Semi">'[199]labour rates'!$C$6</definedName>
    <definedName name="sencount" hidden="1">1</definedName>
    <definedName name="SENENTEEN" localSheetId="8">#REF!</definedName>
    <definedName name="SENENTEEN" localSheetId="10">#REF!</definedName>
    <definedName name="SENENTEEN">#REF!</definedName>
    <definedName name="SEPCONC">#REF!</definedName>
    <definedName name="Serv" localSheetId="5">'[37]입찰내역 발주처 양식'!#REF!</definedName>
    <definedName name="Serv">'[37]입찰내역 발주처 양식'!#REF!</definedName>
    <definedName name="servf" localSheetId="5">#REF!</definedName>
    <definedName name="servf">#REF!</definedName>
    <definedName name="SERVICE">[235]BQLIST!$E$1:$E$65536</definedName>
    <definedName name="services" localSheetId="5">'[279]sept-plan'!#REF!</definedName>
    <definedName name="services">'[279]sept-plan'!#REF!</definedName>
    <definedName name="SERVICES__EQUIPMENT" localSheetId="5">#REF!</definedName>
    <definedName name="SERVICES__EQUIPMENT">#REF!</definedName>
    <definedName name="Services2" localSheetId="8" hidden="1">{#N/A,#N/A,FALSE,"Pricing";#N/A,#N/A,FALSE,"Summary";#N/A,#N/A,FALSE,"CompProd";#N/A,#N/A,FALSE,"CompJobhrs";#N/A,#N/A,FALSE,"Escalation";#N/A,#N/A,FALSE,"Contingency";#N/A,#N/A,FALSE,"GM";#N/A,#N/A,FALSE,"CompWage";#N/A,#N/A,FALSE,"costSum"}</definedName>
    <definedName name="Services2" localSheetId="3" hidden="1">{#N/A,#N/A,FALSE,"Pricing";#N/A,#N/A,FALSE,"Summary";#N/A,#N/A,FALSE,"CompProd";#N/A,#N/A,FALSE,"CompJobhrs";#N/A,#N/A,FALSE,"Escalation";#N/A,#N/A,FALSE,"Contingency";#N/A,#N/A,FALSE,"GM";#N/A,#N/A,FALSE,"CompWage";#N/A,#N/A,FALSE,"costSum"}</definedName>
    <definedName name="Services2" localSheetId="5" hidden="1">{#N/A,#N/A,FALSE,"Pricing";#N/A,#N/A,FALSE,"Summary";#N/A,#N/A,FALSE,"CompProd";#N/A,#N/A,FALSE,"CompJobhrs";#N/A,#N/A,FALSE,"Escalation";#N/A,#N/A,FALSE,"Contingency";#N/A,#N/A,FALSE,"GM";#N/A,#N/A,FALSE,"CompWage";#N/A,#N/A,FALSE,"costSum"}</definedName>
    <definedName name="Services2" localSheetId="10"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rvices2_2" localSheetId="3" hidden="1">{#N/A,#N/A,FALSE,"Pricing";#N/A,#N/A,FALSE,"Summary";#N/A,#N/A,FALSE,"CompProd";#N/A,#N/A,FALSE,"CompJobhrs";#N/A,#N/A,FALSE,"Escalation";#N/A,#N/A,FALSE,"Contingency";#N/A,#N/A,FALSE,"GM";#N/A,#N/A,FALSE,"CompWage";#N/A,#N/A,FALSE,"costSum"}</definedName>
    <definedName name="Services2_2" localSheetId="5" hidden="1">{#N/A,#N/A,FALSE,"Pricing";#N/A,#N/A,FALSE,"Summary";#N/A,#N/A,FALSE,"CompProd";#N/A,#N/A,FALSE,"CompJobhrs";#N/A,#N/A,FALSE,"Escalation";#N/A,#N/A,FALSE,"Contingency";#N/A,#N/A,FALSE,"GM";#N/A,#N/A,FALSE,"CompWage";#N/A,#N/A,FALSE,"costSum"}</definedName>
    <definedName name="Services2_2" hidden="1">{#N/A,#N/A,FALSE,"Pricing";#N/A,#N/A,FALSE,"Summary";#N/A,#N/A,FALSE,"CompProd";#N/A,#N/A,FALSE,"CompJobhrs";#N/A,#N/A,FALSE,"Escalation";#N/A,#N/A,FALSE,"Contingency";#N/A,#N/A,FALSE,"GM";#N/A,#N/A,FALSE,"CompWage";#N/A,#N/A,FALSE,"costSum"}</definedName>
    <definedName name="Services2_3" localSheetId="3" hidden="1">{#N/A,#N/A,FALSE,"Pricing";#N/A,#N/A,FALSE,"Summary";#N/A,#N/A,FALSE,"CompProd";#N/A,#N/A,FALSE,"CompJobhrs";#N/A,#N/A,FALSE,"Escalation";#N/A,#N/A,FALSE,"Contingency";#N/A,#N/A,FALSE,"GM";#N/A,#N/A,FALSE,"CompWage";#N/A,#N/A,FALSE,"costSum"}</definedName>
    <definedName name="Services2_3" localSheetId="5" hidden="1">{#N/A,#N/A,FALSE,"Pricing";#N/A,#N/A,FALSE,"Summary";#N/A,#N/A,FALSE,"CompProd";#N/A,#N/A,FALSE,"CompJobhrs";#N/A,#N/A,FALSE,"Escalation";#N/A,#N/A,FALSE,"Contingency";#N/A,#N/A,FALSE,"GM";#N/A,#N/A,FALSE,"CompWage";#N/A,#N/A,FALSE,"costSum"}</definedName>
    <definedName name="Services2_3" hidden="1">{#N/A,#N/A,FALSE,"Pricing";#N/A,#N/A,FALSE,"Summary";#N/A,#N/A,FALSE,"CompProd";#N/A,#N/A,FALSE,"CompJobhrs";#N/A,#N/A,FALSE,"Escalation";#N/A,#N/A,FALSE,"Contingency";#N/A,#N/A,FALSE,"GM";#N/A,#N/A,FALSE,"CompWage";#N/A,#N/A,FALSE,"costSum"}</definedName>
    <definedName name="Services2_4" localSheetId="3" hidden="1">{#N/A,#N/A,FALSE,"Pricing";#N/A,#N/A,FALSE,"Summary";#N/A,#N/A,FALSE,"CompProd";#N/A,#N/A,FALSE,"CompJobhrs";#N/A,#N/A,FALSE,"Escalation";#N/A,#N/A,FALSE,"Contingency";#N/A,#N/A,FALSE,"GM";#N/A,#N/A,FALSE,"CompWage";#N/A,#N/A,FALSE,"costSum"}</definedName>
    <definedName name="Services2_4" localSheetId="5" hidden="1">{#N/A,#N/A,FALSE,"Pricing";#N/A,#N/A,FALSE,"Summary";#N/A,#N/A,FALSE,"CompProd";#N/A,#N/A,FALSE,"CompJobhrs";#N/A,#N/A,FALSE,"Escalation";#N/A,#N/A,FALSE,"Contingency";#N/A,#N/A,FALSE,"GM";#N/A,#N/A,FALSE,"CompWage";#N/A,#N/A,FALSE,"costSum"}</definedName>
    <definedName name="Services2_4" hidden="1">{#N/A,#N/A,FALSE,"Pricing";#N/A,#N/A,FALSE,"Summary";#N/A,#N/A,FALSE,"CompProd";#N/A,#N/A,FALSE,"CompJobhrs";#N/A,#N/A,FALSE,"Escalation";#N/A,#N/A,FALSE,"Contingency";#N/A,#N/A,FALSE,"GM";#N/A,#N/A,FALSE,"CompWage";#N/A,#N/A,FALSE,"costSum"}</definedName>
    <definedName name="Services2_5" localSheetId="3" hidden="1">{#N/A,#N/A,FALSE,"Pricing";#N/A,#N/A,FALSE,"Summary";#N/A,#N/A,FALSE,"CompProd";#N/A,#N/A,FALSE,"CompJobhrs";#N/A,#N/A,FALSE,"Escalation";#N/A,#N/A,FALSE,"Contingency";#N/A,#N/A,FALSE,"GM";#N/A,#N/A,FALSE,"CompWage";#N/A,#N/A,FALSE,"costSum"}</definedName>
    <definedName name="Services2_5" localSheetId="5" hidden="1">{#N/A,#N/A,FALSE,"Pricing";#N/A,#N/A,FALSE,"Summary";#N/A,#N/A,FALSE,"CompProd";#N/A,#N/A,FALSE,"CompJobhrs";#N/A,#N/A,FALSE,"Escalation";#N/A,#N/A,FALSE,"Contingency";#N/A,#N/A,FALSE,"GM";#N/A,#N/A,FALSE,"CompWage";#N/A,#N/A,FALSE,"costSum"}</definedName>
    <definedName name="Services2_5" hidden="1">{#N/A,#N/A,FALSE,"Pricing";#N/A,#N/A,FALSE,"Summary";#N/A,#N/A,FALSE,"CompProd";#N/A,#N/A,FALSE,"CompJobhrs";#N/A,#N/A,FALSE,"Escalation";#N/A,#N/A,FALSE,"Contingency";#N/A,#N/A,FALSE,"GM";#N/A,#N/A,FALSE,"CompWage";#N/A,#N/A,FALSE,"costSum"}</definedName>
    <definedName name="set_out" localSheetId="5">#REF!</definedName>
    <definedName name="set_out">#REF!</definedName>
    <definedName name="SET08_1">#N/A</definedName>
    <definedName name="SET09_1">#N/A</definedName>
    <definedName name="setdydy" localSheetId="8" hidden="1">{#N/A,#N/A,TRUE,"Cover";#N/A,#N/A,TRUE,"Conts";#N/A,#N/A,TRUE,"VOS";#N/A,#N/A,TRUE,"Warrington";#N/A,#N/A,TRUE,"Widnes"}</definedName>
    <definedName name="setdydy" localSheetId="3" hidden="1">{#N/A,#N/A,TRUE,"Cover";#N/A,#N/A,TRUE,"Conts";#N/A,#N/A,TRUE,"VOS";#N/A,#N/A,TRUE,"Warrington";#N/A,#N/A,TRUE,"Widnes"}</definedName>
    <definedName name="setdydy" localSheetId="5" hidden="1">{#N/A,#N/A,TRUE,"Cover";#N/A,#N/A,TRUE,"Conts";#N/A,#N/A,TRUE,"VOS";#N/A,#N/A,TRUE,"Warrington";#N/A,#N/A,TRUE,"Widnes"}</definedName>
    <definedName name="setdydy" localSheetId="10" hidden="1">{#N/A,#N/A,TRUE,"Cover";#N/A,#N/A,TRUE,"Conts";#N/A,#N/A,TRUE,"VOS";#N/A,#N/A,TRUE,"Warrington";#N/A,#N/A,TRUE,"Widnes"}</definedName>
    <definedName name="setdydy" hidden="1">{#N/A,#N/A,TRUE,"Cover";#N/A,#N/A,TRUE,"Conts";#N/A,#N/A,TRUE,"VOS";#N/A,#N/A,TRUE,"Warrington";#N/A,#N/A,TRUE,"Widnes"}</definedName>
    <definedName name="setdydy_2" localSheetId="3" hidden="1">{#N/A,#N/A,TRUE,"Cover";#N/A,#N/A,TRUE,"Conts";#N/A,#N/A,TRUE,"VOS";#N/A,#N/A,TRUE,"Warrington";#N/A,#N/A,TRUE,"Widnes"}</definedName>
    <definedName name="setdydy_2" localSheetId="5" hidden="1">{#N/A,#N/A,TRUE,"Cover";#N/A,#N/A,TRUE,"Conts";#N/A,#N/A,TRUE,"VOS";#N/A,#N/A,TRUE,"Warrington";#N/A,#N/A,TRUE,"Widnes"}</definedName>
    <definedName name="setdydy_2" hidden="1">{#N/A,#N/A,TRUE,"Cover";#N/A,#N/A,TRUE,"Conts";#N/A,#N/A,TRUE,"VOS";#N/A,#N/A,TRUE,"Warrington";#N/A,#N/A,TRUE,"Widnes"}</definedName>
    <definedName name="setdydy_3" localSheetId="3" hidden="1">{#N/A,#N/A,TRUE,"Cover";#N/A,#N/A,TRUE,"Conts";#N/A,#N/A,TRUE,"VOS";#N/A,#N/A,TRUE,"Warrington";#N/A,#N/A,TRUE,"Widnes"}</definedName>
    <definedName name="setdydy_3" localSheetId="5" hidden="1">{#N/A,#N/A,TRUE,"Cover";#N/A,#N/A,TRUE,"Conts";#N/A,#N/A,TRUE,"VOS";#N/A,#N/A,TRUE,"Warrington";#N/A,#N/A,TRUE,"Widnes"}</definedName>
    <definedName name="setdydy_3" hidden="1">{#N/A,#N/A,TRUE,"Cover";#N/A,#N/A,TRUE,"Conts";#N/A,#N/A,TRUE,"VOS";#N/A,#N/A,TRUE,"Warrington";#N/A,#N/A,TRUE,"Widnes"}</definedName>
    <definedName name="setdydy_4" localSheetId="3" hidden="1">{#N/A,#N/A,TRUE,"Cover";#N/A,#N/A,TRUE,"Conts";#N/A,#N/A,TRUE,"VOS";#N/A,#N/A,TRUE,"Warrington";#N/A,#N/A,TRUE,"Widnes"}</definedName>
    <definedName name="setdydy_4" localSheetId="5" hidden="1">{#N/A,#N/A,TRUE,"Cover";#N/A,#N/A,TRUE,"Conts";#N/A,#N/A,TRUE,"VOS";#N/A,#N/A,TRUE,"Warrington";#N/A,#N/A,TRUE,"Widnes"}</definedName>
    <definedName name="setdydy_4" hidden="1">{#N/A,#N/A,TRUE,"Cover";#N/A,#N/A,TRUE,"Conts";#N/A,#N/A,TRUE,"VOS";#N/A,#N/A,TRUE,"Warrington";#N/A,#N/A,TRUE,"Widnes"}</definedName>
    <definedName name="setdydy_5" localSheetId="3" hidden="1">{#N/A,#N/A,TRUE,"Cover";#N/A,#N/A,TRUE,"Conts";#N/A,#N/A,TRUE,"VOS";#N/A,#N/A,TRUE,"Warrington";#N/A,#N/A,TRUE,"Widnes"}</definedName>
    <definedName name="setdydy_5" localSheetId="5" hidden="1">{#N/A,#N/A,TRUE,"Cover";#N/A,#N/A,TRUE,"Conts";#N/A,#N/A,TRUE,"VOS";#N/A,#N/A,TRUE,"Warrington";#N/A,#N/A,TRUE,"Widnes"}</definedName>
    <definedName name="setdydy_5" hidden="1">{#N/A,#N/A,TRUE,"Cover";#N/A,#N/A,TRUE,"Conts";#N/A,#N/A,TRUE,"VOS";#N/A,#N/A,TRUE,"Warrington";#N/A,#N/A,TRUE,"Widnes"}</definedName>
    <definedName name="Setflag" localSheetId="5">#REF!</definedName>
    <definedName name="Setflag">#REF!</definedName>
    <definedName name="SETUP">'[55]Raw Data'!$AM$192:$AO$193</definedName>
    <definedName name="SEVEN" localSheetId="8">#REF!</definedName>
    <definedName name="SEVEN" localSheetId="5">#REF!</definedName>
    <definedName name="SEVEN" localSheetId="10">#REF!</definedName>
    <definedName name="SEVEN">#REF!</definedName>
    <definedName name="SEVENTEEN" localSheetId="8">#REF!</definedName>
    <definedName name="SEVENTEEN" localSheetId="10">#REF!</definedName>
    <definedName name="SEVENTEEN">#REF!</definedName>
    <definedName name="SEW" localSheetId="3">MATCH(0.01,End_Bal,-1)+1</definedName>
    <definedName name="SEW" localSheetId="5">MATCH(0.01,'Irrigation System Breakdown'!End_Bal,-1)+1</definedName>
    <definedName name="SEW">MATCH(0.01,End_Bal,-1)+1</definedName>
    <definedName name="SExternal">'[107]Val breakdown'!$C$42</definedName>
    <definedName name="sf" localSheetId="8">#REF!</definedName>
    <definedName name="SF" localSheetId="5">#REF!</definedName>
    <definedName name="sf" localSheetId="10">#REF!</definedName>
    <definedName name="SF">#REF!</definedName>
    <definedName name="sfbjdf" localSheetId="8" hidden="1">#REF!</definedName>
    <definedName name="sfbjdf" localSheetId="10" hidden="1">#REF!</definedName>
    <definedName name="sfbjdf" hidden="1">#REF!</definedName>
    <definedName name="sfC" localSheetId="8">#REF!</definedName>
    <definedName name="sfC" localSheetId="10">#REF!</definedName>
    <definedName name="sfC">#REF!</definedName>
    <definedName name="sfdf" localSheetId="5">'[279]T&amp;M'!#REF!</definedName>
    <definedName name="sfdf">'[279]T&amp;M'!#REF!</definedName>
    <definedName name="sfdsfsd" localSheetId="5">[80]Design!#REF!</definedName>
    <definedName name="sfdsfsd">[80]Design!#REF!</definedName>
    <definedName name="sfer" localSheetId="8">#REF!</definedName>
    <definedName name="sfer" localSheetId="5">#REF!</definedName>
    <definedName name="sfer" localSheetId="10">#REF!</definedName>
    <definedName name="sfer">#REF!</definedName>
    <definedName name="sffff" localSheetId="8" hidden="1">{#N/A,#N/A,FALSE,"SumD";#N/A,#N/A,FALSE,"ElecD";#N/A,#N/A,FALSE,"MechD";#N/A,#N/A,FALSE,"GeotD";#N/A,#N/A,FALSE,"PrcsD";#N/A,#N/A,FALSE,"TunnD";#N/A,#N/A,FALSE,"CivlD";#N/A,#N/A,FALSE,"NtwkD";#N/A,#N/A,FALSE,"EstgD";#N/A,#N/A,FALSE,"PEngD"}</definedName>
    <definedName name="sffff" localSheetId="3" hidden="1">{#N/A,#N/A,FALSE,"SumD";#N/A,#N/A,FALSE,"ElecD";#N/A,#N/A,FALSE,"MechD";#N/A,#N/A,FALSE,"GeotD";#N/A,#N/A,FALSE,"PrcsD";#N/A,#N/A,FALSE,"TunnD";#N/A,#N/A,FALSE,"CivlD";#N/A,#N/A,FALSE,"NtwkD";#N/A,#N/A,FALSE,"EstgD";#N/A,#N/A,FALSE,"PEngD"}</definedName>
    <definedName name="sffff" localSheetId="5" hidden="1">{#N/A,#N/A,FALSE,"SumD";#N/A,#N/A,FALSE,"ElecD";#N/A,#N/A,FALSE,"MechD";#N/A,#N/A,FALSE,"GeotD";#N/A,#N/A,FALSE,"PrcsD";#N/A,#N/A,FALSE,"TunnD";#N/A,#N/A,FALSE,"CivlD";#N/A,#N/A,FALSE,"NtwkD";#N/A,#N/A,FALSE,"EstgD";#N/A,#N/A,FALSE,"PEngD"}</definedName>
    <definedName name="sffff" localSheetId="10"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fff_2" localSheetId="3" hidden="1">{#N/A,#N/A,FALSE,"SumD";#N/A,#N/A,FALSE,"ElecD";#N/A,#N/A,FALSE,"MechD";#N/A,#N/A,FALSE,"GeotD";#N/A,#N/A,FALSE,"PrcsD";#N/A,#N/A,FALSE,"TunnD";#N/A,#N/A,FALSE,"CivlD";#N/A,#N/A,FALSE,"NtwkD";#N/A,#N/A,FALSE,"EstgD";#N/A,#N/A,FALSE,"PEngD"}</definedName>
    <definedName name="sffff_2" localSheetId="5" hidden="1">{#N/A,#N/A,FALSE,"SumD";#N/A,#N/A,FALSE,"ElecD";#N/A,#N/A,FALSE,"MechD";#N/A,#N/A,FALSE,"GeotD";#N/A,#N/A,FALSE,"PrcsD";#N/A,#N/A,FALSE,"TunnD";#N/A,#N/A,FALSE,"CivlD";#N/A,#N/A,FALSE,"NtwkD";#N/A,#N/A,FALSE,"EstgD";#N/A,#N/A,FALSE,"PEngD"}</definedName>
    <definedName name="sffff_2" hidden="1">{#N/A,#N/A,FALSE,"SumD";#N/A,#N/A,FALSE,"ElecD";#N/A,#N/A,FALSE,"MechD";#N/A,#N/A,FALSE,"GeotD";#N/A,#N/A,FALSE,"PrcsD";#N/A,#N/A,FALSE,"TunnD";#N/A,#N/A,FALSE,"CivlD";#N/A,#N/A,FALSE,"NtwkD";#N/A,#N/A,FALSE,"EstgD";#N/A,#N/A,FALSE,"PEngD"}</definedName>
    <definedName name="sffff_3" localSheetId="3" hidden="1">{#N/A,#N/A,FALSE,"SumD";#N/A,#N/A,FALSE,"ElecD";#N/A,#N/A,FALSE,"MechD";#N/A,#N/A,FALSE,"GeotD";#N/A,#N/A,FALSE,"PrcsD";#N/A,#N/A,FALSE,"TunnD";#N/A,#N/A,FALSE,"CivlD";#N/A,#N/A,FALSE,"NtwkD";#N/A,#N/A,FALSE,"EstgD";#N/A,#N/A,FALSE,"PEngD"}</definedName>
    <definedName name="sffff_3" localSheetId="5" hidden="1">{#N/A,#N/A,FALSE,"SumD";#N/A,#N/A,FALSE,"ElecD";#N/A,#N/A,FALSE,"MechD";#N/A,#N/A,FALSE,"GeotD";#N/A,#N/A,FALSE,"PrcsD";#N/A,#N/A,FALSE,"TunnD";#N/A,#N/A,FALSE,"CivlD";#N/A,#N/A,FALSE,"NtwkD";#N/A,#N/A,FALSE,"EstgD";#N/A,#N/A,FALSE,"PEngD"}</definedName>
    <definedName name="sffff_3" hidden="1">{#N/A,#N/A,FALSE,"SumD";#N/A,#N/A,FALSE,"ElecD";#N/A,#N/A,FALSE,"MechD";#N/A,#N/A,FALSE,"GeotD";#N/A,#N/A,FALSE,"PrcsD";#N/A,#N/A,FALSE,"TunnD";#N/A,#N/A,FALSE,"CivlD";#N/A,#N/A,FALSE,"NtwkD";#N/A,#N/A,FALSE,"EstgD";#N/A,#N/A,FALSE,"PEngD"}</definedName>
    <definedName name="sffff_4" localSheetId="3" hidden="1">{#N/A,#N/A,FALSE,"SumD";#N/A,#N/A,FALSE,"ElecD";#N/A,#N/A,FALSE,"MechD";#N/A,#N/A,FALSE,"GeotD";#N/A,#N/A,FALSE,"PrcsD";#N/A,#N/A,FALSE,"TunnD";#N/A,#N/A,FALSE,"CivlD";#N/A,#N/A,FALSE,"NtwkD";#N/A,#N/A,FALSE,"EstgD";#N/A,#N/A,FALSE,"PEngD"}</definedName>
    <definedName name="sffff_4" localSheetId="5" hidden="1">{#N/A,#N/A,FALSE,"SumD";#N/A,#N/A,FALSE,"ElecD";#N/A,#N/A,FALSE,"MechD";#N/A,#N/A,FALSE,"GeotD";#N/A,#N/A,FALSE,"PrcsD";#N/A,#N/A,FALSE,"TunnD";#N/A,#N/A,FALSE,"CivlD";#N/A,#N/A,FALSE,"NtwkD";#N/A,#N/A,FALSE,"EstgD";#N/A,#N/A,FALSE,"PEngD"}</definedName>
    <definedName name="sffff_4" hidden="1">{#N/A,#N/A,FALSE,"SumD";#N/A,#N/A,FALSE,"ElecD";#N/A,#N/A,FALSE,"MechD";#N/A,#N/A,FALSE,"GeotD";#N/A,#N/A,FALSE,"PrcsD";#N/A,#N/A,FALSE,"TunnD";#N/A,#N/A,FALSE,"CivlD";#N/A,#N/A,FALSE,"NtwkD";#N/A,#N/A,FALSE,"EstgD";#N/A,#N/A,FALSE,"PEngD"}</definedName>
    <definedName name="sffff_5" localSheetId="3" hidden="1">{#N/A,#N/A,FALSE,"SumD";#N/A,#N/A,FALSE,"ElecD";#N/A,#N/A,FALSE,"MechD";#N/A,#N/A,FALSE,"GeotD";#N/A,#N/A,FALSE,"PrcsD";#N/A,#N/A,FALSE,"TunnD";#N/A,#N/A,FALSE,"CivlD";#N/A,#N/A,FALSE,"NtwkD";#N/A,#N/A,FALSE,"EstgD";#N/A,#N/A,FALSE,"PEngD"}</definedName>
    <definedName name="sffff_5" localSheetId="5" hidden="1">{#N/A,#N/A,FALSE,"SumD";#N/A,#N/A,FALSE,"ElecD";#N/A,#N/A,FALSE,"MechD";#N/A,#N/A,FALSE,"GeotD";#N/A,#N/A,FALSE,"PrcsD";#N/A,#N/A,FALSE,"TunnD";#N/A,#N/A,FALSE,"CivlD";#N/A,#N/A,FALSE,"NtwkD";#N/A,#N/A,FALSE,"EstgD";#N/A,#N/A,FALSE,"PEngD"}</definedName>
    <definedName name="sffff_5" hidden="1">{#N/A,#N/A,FALSE,"SumD";#N/A,#N/A,FALSE,"ElecD";#N/A,#N/A,FALSE,"MechD";#N/A,#N/A,FALSE,"GeotD";#N/A,#N/A,FALSE,"PrcsD";#N/A,#N/A,FALSE,"TunnD";#N/A,#N/A,FALSE,"CivlD";#N/A,#N/A,FALSE,"NtwkD";#N/A,#N/A,FALSE,"EstgD";#N/A,#N/A,FALSE,"PEngD"}</definedName>
    <definedName name="SFFSDF" localSheetId="5">#REF!</definedName>
    <definedName name="SFFSDF">#REF!</definedName>
    <definedName name="sfhdfj" localSheetId="8" hidden="1">{#N/A,#N/A,TRUE,"Cover";#N/A,#N/A,TRUE,"Conts";#N/A,#N/A,TRUE,"VOS";#N/A,#N/A,TRUE,"Warrington";#N/A,#N/A,TRUE,"Widnes"}</definedName>
    <definedName name="sfhdfj" localSheetId="3" hidden="1">{#N/A,#N/A,TRUE,"Cover";#N/A,#N/A,TRUE,"Conts";#N/A,#N/A,TRUE,"VOS";#N/A,#N/A,TRUE,"Warrington";#N/A,#N/A,TRUE,"Widnes"}</definedName>
    <definedName name="sfhdfj" localSheetId="5" hidden="1">{#N/A,#N/A,TRUE,"Cover";#N/A,#N/A,TRUE,"Conts";#N/A,#N/A,TRUE,"VOS";#N/A,#N/A,TRUE,"Warrington";#N/A,#N/A,TRUE,"Widnes"}</definedName>
    <definedName name="sfhdfj" localSheetId="10" hidden="1">{#N/A,#N/A,TRUE,"Cover";#N/A,#N/A,TRUE,"Conts";#N/A,#N/A,TRUE,"VOS";#N/A,#N/A,TRUE,"Warrington";#N/A,#N/A,TRUE,"Widnes"}</definedName>
    <definedName name="sfhdfj" hidden="1">{#N/A,#N/A,TRUE,"Cover";#N/A,#N/A,TRUE,"Conts";#N/A,#N/A,TRUE,"VOS";#N/A,#N/A,TRUE,"Warrington";#N/A,#N/A,TRUE,"Widnes"}</definedName>
    <definedName name="sfhdfj_2" localSheetId="3" hidden="1">{#N/A,#N/A,TRUE,"Cover";#N/A,#N/A,TRUE,"Conts";#N/A,#N/A,TRUE,"VOS";#N/A,#N/A,TRUE,"Warrington";#N/A,#N/A,TRUE,"Widnes"}</definedName>
    <definedName name="sfhdfj_2" localSheetId="5" hidden="1">{#N/A,#N/A,TRUE,"Cover";#N/A,#N/A,TRUE,"Conts";#N/A,#N/A,TRUE,"VOS";#N/A,#N/A,TRUE,"Warrington";#N/A,#N/A,TRUE,"Widnes"}</definedName>
    <definedName name="sfhdfj_2" hidden="1">{#N/A,#N/A,TRUE,"Cover";#N/A,#N/A,TRUE,"Conts";#N/A,#N/A,TRUE,"VOS";#N/A,#N/A,TRUE,"Warrington";#N/A,#N/A,TRUE,"Widnes"}</definedName>
    <definedName name="sfhdfj_3" localSheetId="3" hidden="1">{#N/A,#N/A,TRUE,"Cover";#N/A,#N/A,TRUE,"Conts";#N/A,#N/A,TRUE,"VOS";#N/A,#N/A,TRUE,"Warrington";#N/A,#N/A,TRUE,"Widnes"}</definedName>
    <definedName name="sfhdfj_3" localSheetId="5" hidden="1">{#N/A,#N/A,TRUE,"Cover";#N/A,#N/A,TRUE,"Conts";#N/A,#N/A,TRUE,"VOS";#N/A,#N/A,TRUE,"Warrington";#N/A,#N/A,TRUE,"Widnes"}</definedName>
    <definedName name="sfhdfj_3" hidden="1">{#N/A,#N/A,TRUE,"Cover";#N/A,#N/A,TRUE,"Conts";#N/A,#N/A,TRUE,"VOS";#N/A,#N/A,TRUE,"Warrington";#N/A,#N/A,TRUE,"Widnes"}</definedName>
    <definedName name="sfhdfj_4" localSheetId="3" hidden="1">{#N/A,#N/A,TRUE,"Cover";#N/A,#N/A,TRUE,"Conts";#N/A,#N/A,TRUE,"VOS";#N/A,#N/A,TRUE,"Warrington";#N/A,#N/A,TRUE,"Widnes"}</definedName>
    <definedName name="sfhdfj_4" localSheetId="5" hidden="1">{#N/A,#N/A,TRUE,"Cover";#N/A,#N/A,TRUE,"Conts";#N/A,#N/A,TRUE,"VOS";#N/A,#N/A,TRUE,"Warrington";#N/A,#N/A,TRUE,"Widnes"}</definedName>
    <definedName name="sfhdfj_4" hidden="1">{#N/A,#N/A,TRUE,"Cover";#N/A,#N/A,TRUE,"Conts";#N/A,#N/A,TRUE,"VOS";#N/A,#N/A,TRUE,"Warrington";#N/A,#N/A,TRUE,"Widnes"}</definedName>
    <definedName name="sfhdfj_5" localSheetId="3" hidden="1">{#N/A,#N/A,TRUE,"Cover";#N/A,#N/A,TRUE,"Conts";#N/A,#N/A,TRUE,"VOS";#N/A,#N/A,TRUE,"Warrington";#N/A,#N/A,TRUE,"Widnes"}</definedName>
    <definedName name="sfhdfj_5" localSheetId="5" hidden="1">{#N/A,#N/A,TRUE,"Cover";#N/A,#N/A,TRUE,"Conts";#N/A,#N/A,TRUE,"VOS";#N/A,#N/A,TRUE,"Warrington";#N/A,#N/A,TRUE,"Widnes"}</definedName>
    <definedName name="sfhdfj_5" hidden="1">{#N/A,#N/A,TRUE,"Cover";#N/A,#N/A,TRUE,"Conts";#N/A,#N/A,TRUE,"VOS";#N/A,#N/A,TRUE,"Warrington";#N/A,#N/A,TRUE,"Widnes"}</definedName>
    <definedName name="SFire">'[107]Val breakdown'!$C$38</definedName>
    <definedName name="SFloorCov">'[107]Val breakdown'!$C$23</definedName>
    <definedName name="sfM" localSheetId="8">#REF!</definedName>
    <definedName name="sfM" localSheetId="5">#REF!</definedName>
    <definedName name="sfM" localSheetId="10">#REF!</definedName>
    <definedName name="sfM">#REF!</definedName>
    <definedName name="sfr" localSheetId="8">#REF!</definedName>
    <definedName name="sfr" localSheetId="10">#REF!</definedName>
    <definedName name="sfr">#REF!</definedName>
    <definedName name="SFSAF">[94]AN!$H$6</definedName>
    <definedName name="sfsd" localSheetId="8">#REF!</definedName>
    <definedName name="sfsd" localSheetId="5">#REF!</definedName>
    <definedName name="sfsd" localSheetId="10">#REF!</definedName>
    <definedName name="sfsd">#REF!</definedName>
    <definedName name="SFSDFS" localSheetId="5">#REF!</definedName>
    <definedName name="SFSDFS">#REF!</definedName>
    <definedName name="SFSDFSD">#REF!</definedName>
    <definedName name="SFSDFSDF">#REF!</definedName>
    <definedName name="SFSDFSF">#REF!</definedName>
    <definedName name="SFSEDGF">#N/A</definedName>
    <definedName name="SFSGSS">#N/A</definedName>
    <definedName name="sfssf" hidden="1">'[280]Labor abs-NMR'!$I$1:$I$7</definedName>
    <definedName name="SFWEWFRWER" localSheetId="5">'[281]Break up Sheet'!#REF!</definedName>
    <definedName name="SFWEWFRWER">'[281]Break up Sheet'!#REF!</definedName>
    <definedName name="SGarage">'[107]Val breakdown'!$C$28</definedName>
    <definedName name="sgdgdg" localSheetId="5">#REF!</definedName>
    <definedName name="sgdgdg">#REF!</definedName>
    <definedName name="SGlazing">'[107]Val breakdown'!$C$39</definedName>
    <definedName name="sgsd" localSheetId="8">#REF!</definedName>
    <definedName name="sgsd" localSheetId="5">#REF!</definedName>
    <definedName name="sgsd" localSheetId="10">#REF!</definedName>
    <definedName name="sgsd">#REF!</definedName>
    <definedName name="sgsegegrt" localSheetId="8" hidden="1">{#N/A,#N/A,TRUE,"Cover";#N/A,#N/A,TRUE,"Conts";#N/A,#N/A,TRUE,"VOS";#N/A,#N/A,TRUE,"Warrington";#N/A,#N/A,TRUE,"Widnes"}</definedName>
    <definedName name="sgsegegrt" localSheetId="3" hidden="1">{#N/A,#N/A,TRUE,"Cover";#N/A,#N/A,TRUE,"Conts";#N/A,#N/A,TRUE,"VOS";#N/A,#N/A,TRUE,"Warrington";#N/A,#N/A,TRUE,"Widnes"}</definedName>
    <definedName name="sgsegegrt" localSheetId="5" hidden="1">{#N/A,#N/A,TRUE,"Cover";#N/A,#N/A,TRUE,"Conts";#N/A,#N/A,TRUE,"VOS";#N/A,#N/A,TRUE,"Warrington";#N/A,#N/A,TRUE,"Widnes"}</definedName>
    <definedName name="sgsegegrt" localSheetId="10" hidden="1">{#N/A,#N/A,TRUE,"Cover";#N/A,#N/A,TRUE,"Conts";#N/A,#N/A,TRUE,"VOS";#N/A,#N/A,TRUE,"Warrington";#N/A,#N/A,TRUE,"Widnes"}</definedName>
    <definedName name="sgsegegrt" hidden="1">{#N/A,#N/A,TRUE,"Cover";#N/A,#N/A,TRUE,"Conts";#N/A,#N/A,TRUE,"VOS";#N/A,#N/A,TRUE,"Warrington";#N/A,#N/A,TRUE,"Widnes"}</definedName>
    <definedName name="sgsegegrt_2" localSheetId="3" hidden="1">{#N/A,#N/A,TRUE,"Cover";#N/A,#N/A,TRUE,"Conts";#N/A,#N/A,TRUE,"VOS";#N/A,#N/A,TRUE,"Warrington";#N/A,#N/A,TRUE,"Widnes"}</definedName>
    <definedName name="sgsegegrt_2" localSheetId="5" hidden="1">{#N/A,#N/A,TRUE,"Cover";#N/A,#N/A,TRUE,"Conts";#N/A,#N/A,TRUE,"VOS";#N/A,#N/A,TRUE,"Warrington";#N/A,#N/A,TRUE,"Widnes"}</definedName>
    <definedName name="sgsegegrt_2" hidden="1">{#N/A,#N/A,TRUE,"Cover";#N/A,#N/A,TRUE,"Conts";#N/A,#N/A,TRUE,"VOS";#N/A,#N/A,TRUE,"Warrington";#N/A,#N/A,TRUE,"Widnes"}</definedName>
    <definedName name="sgsegegrt_3" localSheetId="3" hidden="1">{#N/A,#N/A,TRUE,"Cover";#N/A,#N/A,TRUE,"Conts";#N/A,#N/A,TRUE,"VOS";#N/A,#N/A,TRUE,"Warrington";#N/A,#N/A,TRUE,"Widnes"}</definedName>
    <definedName name="sgsegegrt_3" localSheetId="5" hidden="1">{#N/A,#N/A,TRUE,"Cover";#N/A,#N/A,TRUE,"Conts";#N/A,#N/A,TRUE,"VOS";#N/A,#N/A,TRUE,"Warrington";#N/A,#N/A,TRUE,"Widnes"}</definedName>
    <definedName name="sgsegegrt_3" hidden="1">{#N/A,#N/A,TRUE,"Cover";#N/A,#N/A,TRUE,"Conts";#N/A,#N/A,TRUE,"VOS";#N/A,#N/A,TRUE,"Warrington";#N/A,#N/A,TRUE,"Widnes"}</definedName>
    <definedName name="sgsegegrt_4" localSheetId="3" hidden="1">{#N/A,#N/A,TRUE,"Cover";#N/A,#N/A,TRUE,"Conts";#N/A,#N/A,TRUE,"VOS";#N/A,#N/A,TRUE,"Warrington";#N/A,#N/A,TRUE,"Widnes"}</definedName>
    <definedName name="sgsegegrt_4" localSheetId="5" hidden="1">{#N/A,#N/A,TRUE,"Cover";#N/A,#N/A,TRUE,"Conts";#N/A,#N/A,TRUE,"VOS";#N/A,#N/A,TRUE,"Warrington";#N/A,#N/A,TRUE,"Widnes"}</definedName>
    <definedName name="sgsegegrt_4" hidden="1">{#N/A,#N/A,TRUE,"Cover";#N/A,#N/A,TRUE,"Conts";#N/A,#N/A,TRUE,"VOS";#N/A,#N/A,TRUE,"Warrington";#N/A,#N/A,TRUE,"Widnes"}</definedName>
    <definedName name="sgsegegrt_5" localSheetId="3" hidden="1">{#N/A,#N/A,TRUE,"Cover";#N/A,#N/A,TRUE,"Conts";#N/A,#N/A,TRUE,"VOS";#N/A,#N/A,TRUE,"Warrington";#N/A,#N/A,TRUE,"Widnes"}</definedName>
    <definedName name="sgsegegrt_5" localSheetId="5" hidden="1">{#N/A,#N/A,TRUE,"Cover";#N/A,#N/A,TRUE,"Conts";#N/A,#N/A,TRUE,"VOS";#N/A,#N/A,TRUE,"Warrington";#N/A,#N/A,TRUE,"Widnes"}</definedName>
    <definedName name="sgsegegrt_5" hidden="1">{#N/A,#N/A,TRUE,"Cover";#N/A,#N/A,TRUE,"Conts";#N/A,#N/A,TRUE,"VOS";#N/A,#N/A,TRUE,"Warrington";#N/A,#N/A,TRUE,"Widnes"}</definedName>
    <definedName name="sgsghju" localSheetId="8" hidden="1">{#N/A,#N/A,TRUE,"Cover";#N/A,#N/A,TRUE,"Conts";#N/A,#N/A,TRUE,"VOS";#N/A,#N/A,TRUE,"Warrington";#N/A,#N/A,TRUE,"Widnes"}</definedName>
    <definedName name="sgsghju" localSheetId="3" hidden="1">{#N/A,#N/A,TRUE,"Cover";#N/A,#N/A,TRUE,"Conts";#N/A,#N/A,TRUE,"VOS";#N/A,#N/A,TRUE,"Warrington";#N/A,#N/A,TRUE,"Widnes"}</definedName>
    <definedName name="sgsghju" localSheetId="5" hidden="1">{#N/A,#N/A,TRUE,"Cover";#N/A,#N/A,TRUE,"Conts";#N/A,#N/A,TRUE,"VOS";#N/A,#N/A,TRUE,"Warrington";#N/A,#N/A,TRUE,"Widnes"}</definedName>
    <definedName name="sgsghju" localSheetId="10" hidden="1">{#N/A,#N/A,TRUE,"Cover";#N/A,#N/A,TRUE,"Conts";#N/A,#N/A,TRUE,"VOS";#N/A,#N/A,TRUE,"Warrington";#N/A,#N/A,TRUE,"Widnes"}</definedName>
    <definedName name="sgsghju" hidden="1">{#N/A,#N/A,TRUE,"Cover";#N/A,#N/A,TRUE,"Conts";#N/A,#N/A,TRUE,"VOS";#N/A,#N/A,TRUE,"Warrington";#N/A,#N/A,TRUE,"Widnes"}</definedName>
    <definedName name="sgsghju_2" localSheetId="3" hidden="1">{#N/A,#N/A,TRUE,"Cover";#N/A,#N/A,TRUE,"Conts";#N/A,#N/A,TRUE,"VOS";#N/A,#N/A,TRUE,"Warrington";#N/A,#N/A,TRUE,"Widnes"}</definedName>
    <definedName name="sgsghju_2" localSheetId="5" hidden="1">{#N/A,#N/A,TRUE,"Cover";#N/A,#N/A,TRUE,"Conts";#N/A,#N/A,TRUE,"VOS";#N/A,#N/A,TRUE,"Warrington";#N/A,#N/A,TRUE,"Widnes"}</definedName>
    <definedName name="sgsghju_2" hidden="1">{#N/A,#N/A,TRUE,"Cover";#N/A,#N/A,TRUE,"Conts";#N/A,#N/A,TRUE,"VOS";#N/A,#N/A,TRUE,"Warrington";#N/A,#N/A,TRUE,"Widnes"}</definedName>
    <definedName name="sgsghju_3" localSheetId="3" hidden="1">{#N/A,#N/A,TRUE,"Cover";#N/A,#N/A,TRUE,"Conts";#N/A,#N/A,TRUE,"VOS";#N/A,#N/A,TRUE,"Warrington";#N/A,#N/A,TRUE,"Widnes"}</definedName>
    <definedName name="sgsghju_3" localSheetId="5" hidden="1">{#N/A,#N/A,TRUE,"Cover";#N/A,#N/A,TRUE,"Conts";#N/A,#N/A,TRUE,"VOS";#N/A,#N/A,TRUE,"Warrington";#N/A,#N/A,TRUE,"Widnes"}</definedName>
    <definedName name="sgsghju_3" hidden="1">{#N/A,#N/A,TRUE,"Cover";#N/A,#N/A,TRUE,"Conts";#N/A,#N/A,TRUE,"VOS";#N/A,#N/A,TRUE,"Warrington";#N/A,#N/A,TRUE,"Widnes"}</definedName>
    <definedName name="sgsghju_4" localSheetId="3" hidden="1">{#N/A,#N/A,TRUE,"Cover";#N/A,#N/A,TRUE,"Conts";#N/A,#N/A,TRUE,"VOS";#N/A,#N/A,TRUE,"Warrington";#N/A,#N/A,TRUE,"Widnes"}</definedName>
    <definedName name="sgsghju_4" localSheetId="5" hidden="1">{#N/A,#N/A,TRUE,"Cover";#N/A,#N/A,TRUE,"Conts";#N/A,#N/A,TRUE,"VOS";#N/A,#N/A,TRUE,"Warrington";#N/A,#N/A,TRUE,"Widnes"}</definedName>
    <definedName name="sgsghju_4" hidden="1">{#N/A,#N/A,TRUE,"Cover";#N/A,#N/A,TRUE,"Conts";#N/A,#N/A,TRUE,"VOS";#N/A,#N/A,TRUE,"Warrington";#N/A,#N/A,TRUE,"Widnes"}</definedName>
    <definedName name="sgsghju_5" localSheetId="3" hidden="1">{#N/A,#N/A,TRUE,"Cover";#N/A,#N/A,TRUE,"Conts";#N/A,#N/A,TRUE,"VOS";#N/A,#N/A,TRUE,"Warrington";#N/A,#N/A,TRUE,"Widnes"}</definedName>
    <definedName name="sgsghju_5" localSheetId="5" hidden="1">{#N/A,#N/A,TRUE,"Cover";#N/A,#N/A,TRUE,"Conts";#N/A,#N/A,TRUE,"VOS";#N/A,#N/A,TRUE,"Warrington";#N/A,#N/A,TRUE,"Widnes"}</definedName>
    <definedName name="sgsghju_5" hidden="1">{#N/A,#N/A,TRUE,"Cover";#N/A,#N/A,TRUE,"Conts";#N/A,#N/A,TRUE,"VOS";#N/A,#N/A,TRUE,"Warrington";#N/A,#N/A,TRUE,"Widnes"}</definedName>
    <definedName name="sgsgr" localSheetId="8" hidden="1">{#N/A,#N/A,TRUE,"Cover";#N/A,#N/A,TRUE,"Conts";#N/A,#N/A,TRUE,"VOS";#N/A,#N/A,TRUE,"Warrington";#N/A,#N/A,TRUE,"Widnes"}</definedName>
    <definedName name="sgsgr" localSheetId="3" hidden="1">{#N/A,#N/A,TRUE,"Cover";#N/A,#N/A,TRUE,"Conts";#N/A,#N/A,TRUE,"VOS";#N/A,#N/A,TRUE,"Warrington";#N/A,#N/A,TRUE,"Widnes"}</definedName>
    <definedName name="sgsgr" localSheetId="5" hidden="1">{#N/A,#N/A,TRUE,"Cover";#N/A,#N/A,TRUE,"Conts";#N/A,#N/A,TRUE,"VOS";#N/A,#N/A,TRUE,"Warrington";#N/A,#N/A,TRUE,"Widnes"}</definedName>
    <definedName name="sgsgr" localSheetId="10" hidden="1">{#N/A,#N/A,TRUE,"Cover";#N/A,#N/A,TRUE,"Conts";#N/A,#N/A,TRUE,"VOS";#N/A,#N/A,TRUE,"Warrington";#N/A,#N/A,TRUE,"Widnes"}</definedName>
    <definedName name="sgsgr" hidden="1">{#N/A,#N/A,TRUE,"Cover";#N/A,#N/A,TRUE,"Conts";#N/A,#N/A,TRUE,"VOS";#N/A,#N/A,TRUE,"Warrington";#N/A,#N/A,TRUE,"Widnes"}</definedName>
    <definedName name="sgsgr_2" localSheetId="3" hidden="1">{#N/A,#N/A,TRUE,"Cover";#N/A,#N/A,TRUE,"Conts";#N/A,#N/A,TRUE,"VOS";#N/A,#N/A,TRUE,"Warrington";#N/A,#N/A,TRUE,"Widnes"}</definedName>
    <definedName name="sgsgr_2" localSheetId="5" hidden="1">{#N/A,#N/A,TRUE,"Cover";#N/A,#N/A,TRUE,"Conts";#N/A,#N/A,TRUE,"VOS";#N/A,#N/A,TRUE,"Warrington";#N/A,#N/A,TRUE,"Widnes"}</definedName>
    <definedName name="sgsgr_2" hidden="1">{#N/A,#N/A,TRUE,"Cover";#N/A,#N/A,TRUE,"Conts";#N/A,#N/A,TRUE,"VOS";#N/A,#N/A,TRUE,"Warrington";#N/A,#N/A,TRUE,"Widnes"}</definedName>
    <definedName name="sgsgr_3" localSheetId="3" hidden="1">{#N/A,#N/A,TRUE,"Cover";#N/A,#N/A,TRUE,"Conts";#N/A,#N/A,TRUE,"VOS";#N/A,#N/A,TRUE,"Warrington";#N/A,#N/A,TRUE,"Widnes"}</definedName>
    <definedName name="sgsgr_3" localSheetId="5" hidden="1">{#N/A,#N/A,TRUE,"Cover";#N/A,#N/A,TRUE,"Conts";#N/A,#N/A,TRUE,"VOS";#N/A,#N/A,TRUE,"Warrington";#N/A,#N/A,TRUE,"Widnes"}</definedName>
    <definedName name="sgsgr_3" hidden="1">{#N/A,#N/A,TRUE,"Cover";#N/A,#N/A,TRUE,"Conts";#N/A,#N/A,TRUE,"VOS";#N/A,#N/A,TRUE,"Warrington";#N/A,#N/A,TRUE,"Widnes"}</definedName>
    <definedName name="sgsgr_4" localSheetId="3" hidden="1">{#N/A,#N/A,TRUE,"Cover";#N/A,#N/A,TRUE,"Conts";#N/A,#N/A,TRUE,"VOS";#N/A,#N/A,TRUE,"Warrington";#N/A,#N/A,TRUE,"Widnes"}</definedName>
    <definedName name="sgsgr_4" localSheetId="5" hidden="1">{#N/A,#N/A,TRUE,"Cover";#N/A,#N/A,TRUE,"Conts";#N/A,#N/A,TRUE,"VOS";#N/A,#N/A,TRUE,"Warrington";#N/A,#N/A,TRUE,"Widnes"}</definedName>
    <definedName name="sgsgr_4" hidden="1">{#N/A,#N/A,TRUE,"Cover";#N/A,#N/A,TRUE,"Conts";#N/A,#N/A,TRUE,"VOS";#N/A,#N/A,TRUE,"Warrington";#N/A,#N/A,TRUE,"Widnes"}</definedName>
    <definedName name="sgsgr_5" localSheetId="3" hidden="1">{#N/A,#N/A,TRUE,"Cover";#N/A,#N/A,TRUE,"Conts";#N/A,#N/A,TRUE,"VOS";#N/A,#N/A,TRUE,"Warrington";#N/A,#N/A,TRUE,"Widnes"}</definedName>
    <definedName name="sgsgr_5" localSheetId="5" hidden="1">{#N/A,#N/A,TRUE,"Cover";#N/A,#N/A,TRUE,"Conts";#N/A,#N/A,TRUE,"VOS";#N/A,#N/A,TRUE,"Warrington";#N/A,#N/A,TRUE,"Widnes"}</definedName>
    <definedName name="sgsgr_5" hidden="1">{#N/A,#N/A,TRUE,"Cover";#N/A,#N/A,TRUE,"Conts";#N/A,#N/A,TRUE,"VOS";#N/A,#N/A,TRUE,"Warrington";#N/A,#N/A,TRUE,"Widnes"}</definedName>
    <definedName name="sh" localSheetId="8">#REF!</definedName>
    <definedName name="sh" localSheetId="10">#REF!</definedName>
    <definedName name="sh">#REF!</definedName>
    <definedName name="SHA" localSheetId="3">IF('Irrigation System '!Values_Entered,Header_Row+'Irrigation System '!Number_of_Payments,Header_Row)</definedName>
    <definedName name="SHA" localSheetId="5">IF('Irrigation System Breakdown'!Values_Entered,Header_Row+'Irrigation System Breakdown'!Number_of_Payments,Header_Row)</definedName>
    <definedName name="SHA">IF([0]!Values_Entered,Header_Row+[0]!Number_of_Payments,Header_Row)</definedName>
    <definedName name="shaji" localSheetId="5">#REF!</definedName>
    <definedName name="shaji">#REF!</definedName>
    <definedName name="Shape_Code" localSheetId="5">#REF!</definedName>
    <definedName name="Shape_Code">#REF!</definedName>
    <definedName name="sheer">[57]Measurements!$G$454</definedName>
    <definedName name="SHEET" localSheetId="8">#REF!</definedName>
    <definedName name="SHEET" localSheetId="5">#REF!</definedName>
    <definedName name="SHEET" localSheetId="10">#REF!</definedName>
    <definedName name="SHEET">#REF!</definedName>
    <definedName name="sheet1" localSheetId="5">#REF!</definedName>
    <definedName name="sheet1">#REF!</definedName>
    <definedName name="sheet1___0">#REF!</definedName>
    <definedName name="sheet1___13">#REF!</definedName>
    <definedName name="SHEET2" localSheetId="8">#REF!</definedName>
    <definedName name="SHEET2" localSheetId="10">#REF!</definedName>
    <definedName name="SHEET2">#REF!</definedName>
    <definedName name="SHEET3" localSheetId="8">#REF!</definedName>
    <definedName name="SHEET3" localSheetId="10">#REF!</definedName>
    <definedName name="SHEET3">#REF!</definedName>
    <definedName name="SHEET4" localSheetId="8">#REF!</definedName>
    <definedName name="SHEET4" localSheetId="10">#REF!</definedName>
    <definedName name="SHEET4">#REF!</definedName>
    <definedName name="SHEET5" localSheetId="8">#REF!</definedName>
    <definedName name="SHEET5" localSheetId="10">#REF!</definedName>
    <definedName name="SHEET5">#REF!</definedName>
    <definedName name="sHELF_cORIAN">'[57]ACAD Finishes'!$D$151</definedName>
    <definedName name="Shelf_Duco">'[57]ACAD Finishes'!$D$148</definedName>
    <definedName name="Shelf_Ven">'[57]ACAD Finishes'!$D$145</definedName>
    <definedName name="shipissues" localSheetId="5">#REF!</definedName>
    <definedName name="shipissues">#REF!</definedName>
    <definedName name="shiva" localSheetId="5">#REF!</definedName>
    <definedName name="shiva">#REF!</definedName>
    <definedName name="Shop_45WeldN">[92]SHOP!$CQ$7:$DC$27</definedName>
    <definedName name="Shop_45WeldN_Reinf">[92]SHOP!$DD$7:$DP$27</definedName>
    <definedName name="Shop_90CplgWeld">[92]SHOP!$ED$7:$EF$15</definedName>
    <definedName name="Shop_90WeldN">[92]SHOP!$BQ$7:$CC$27</definedName>
    <definedName name="Shop_90WeldN_Reinf">[92]SHOP!$CD$7:$CP$27</definedName>
    <definedName name="Shop_AttSOF">[92]SHOP!$BA$7:$BH$27</definedName>
    <definedName name="Shop_AttWNF">[92]SHOP!$BI$7:$BP$27</definedName>
    <definedName name="Shop_Bevel">[92]SHOP!$AN$7:$AZ$27</definedName>
    <definedName name="Shop_Cut">[92]SHOP!$AA$7:$AM$27</definedName>
    <definedName name="Shop_Handling">[92]SHOP!$A$7:$M$27</definedName>
    <definedName name="Shop_OletWeld">[92]SHOP!$DQ$7:$EC$27</definedName>
    <definedName name="Shop_SocketWeld">[92]SHOP!$EG$7:$ES$15</definedName>
    <definedName name="Shop_Threading">[92]SHOP!$ET$7:$FF$27</definedName>
    <definedName name="Shop_Weld">[92]SHOP!$N$7:$Z$27</definedName>
    <definedName name="SHOPBOQ" localSheetId="5">#REF!</definedName>
    <definedName name="SHOPBOQ">#REF!</definedName>
    <definedName name="SHOPHED" localSheetId="5">#REF!</definedName>
    <definedName name="SHOPHED">#REF!</definedName>
    <definedName name="ShortDesc" localSheetId="8">#REF!</definedName>
    <definedName name="ShortDesc" localSheetId="10">#REF!</definedName>
    <definedName name="ShortDesc">#REF!</definedName>
    <definedName name="shortfall_interest">'[87]Loan A interest guarantee'!$B$14:$AF$22</definedName>
    <definedName name="ShoulderEmb." localSheetId="8">#REF!</definedName>
    <definedName name="ShoulderEmb." localSheetId="5">#REF!</definedName>
    <definedName name="ShoulderEmb." localSheetId="10">#REF!</definedName>
    <definedName name="ShoulderEmb.">#REF!</definedName>
    <definedName name="ShoulderSubbase" localSheetId="8">#REF!</definedName>
    <definedName name="ShoulderSubbase" localSheetId="10">#REF!</definedName>
    <definedName name="ShoulderSubbase">#REF!</definedName>
    <definedName name="Showers">[107]BOQ!$C$394</definedName>
    <definedName name="shshgtr" localSheetId="8" hidden="1">{#N/A,#N/A,TRUE,"Cover";#N/A,#N/A,TRUE,"Conts";#N/A,#N/A,TRUE,"VOS";#N/A,#N/A,TRUE,"Warrington";#N/A,#N/A,TRUE,"Widnes"}</definedName>
    <definedName name="shshgtr" localSheetId="3" hidden="1">{#N/A,#N/A,TRUE,"Cover";#N/A,#N/A,TRUE,"Conts";#N/A,#N/A,TRUE,"VOS";#N/A,#N/A,TRUE,"Warrington";#N/A,#N/A,TRUE,"Widnes"}</definedName>
    <definedName name="shshgtr" localSheetId="5" hidden="1">{#N/A,#N/A,TRUE,"Cover";#N/A,#N/A,TRUE,"Conts";#N/A,#N/A,TRUE,"VOS";#N/A,#N/A,TRUE,"Warrington";#N/A,#N/A,TRUE,"Widnes"}</definedName>
    <definedName name="shshgtr" localSheetId="10" hidden="1">{#N/A,#N/A,TRUE,"Cover";#N/A,#N/A,TRUE,"Conts";#N/A,#N/A,TRUE,"VOS";#N/A,#N/A,TRUE,"Warrington";#N/A,#N/A,TRUE,"Widnes"}</definedName>
    <definedName name="shshgtr" hidden="1">{#N/A,#N/A,TRUE,"Cover";#N/A,#N/A,TRUE,"Conts";#N/A,#N/A,TRUE,"VOS";#N/A,#N/A,TRUE,"Warrington";#N/A,#N/A,TRUE,"Widnes"}</definedName>
    <definedName name="shshgtr_2" localSheetId="3" hidden="1">{#N/A,#N/A,TRUE,"Cover";#N/A,#N/A,TRUE,"Conts";#N/A,#N/A,TRUE,"VOS";#N/A,#N/A,TRUE,"Warrington";#N/A,#N/A,TRUE,"Widnes"}</definedName>
    <definedName name="shshgtr_2" localSheetId="5" hidden="1">{#N/A,#N/A,TRUE,"Cover";#N/A,#N/A,TRUE,"Conts";#N/A,#N/A,TRUE,"VOS";#N/A,#N/A,TRUE,"Warrington";#N/A,#N/A,TRUE,"Widnes"}</definedName>
    <definedName name="shshgtr_2" hidden="1">{#N/A,#N/A,TRUE,"Cover";#N/A,#N/A,TRUE,"Conts";#N/A,#N/A,TRUE,"VOS";#N/A,#N/A,TRUE,"Warrington";#N/A,#N/A,TRUE,"Widnes"}</definedName>
    <definedName name="shshgtr_3" localSheetId="3" hidden="1">{#N/A,#N/A,TRUE,"Cover";#N/A,#N/A,TRUE,"Conts";#N/A,#N/A,TRUE,"VOS";#N/A,#N/A,TRUE,"Warrington";#N/A,#N/A,TRUE,"Widnes"}</definedName>
    <definedName name="shshgtr_3" localSheetId="5" hidden="1">{#N/A,#N/A,TRUE,"Cover";#N/A,#N/A,TRUE,"Conts";#N/A,#N/A,TRUE,"VOS";#N/A,#N/A,TRUE,"Warrington";#N/A,#N/A,TRUE,"Widnes"}</definedName>
    <definedName name="shshgtr_3" hidden="1">{#N/A,#N/A,TRUE,"Cover";#N/A,#N/A,TRUE,"Conts";#N/A,#N/A,TRUE,"VOS";#N/A,#N/A,TRUE,"Warrington";#N/A,#N/A,TRUE,"Widnes"}</definedName>
    <definedName name="shshgtr_4" localSheetId="3" hidden="1">{#N/A,#N/A,TRUE,"Cover";#N/A,#N/A,TRUE,"Conts";#N/A,#N/A,TRUE,"VOS";#N/A,#N/A,TRUE,"Warrington";#N/A,#N/A,TRUE,"Widnes"}</definedName>
    <definedName name="shshgtr_4" localSheetId="5" hidden="1">{#N/A,#N/A,TRUE,"Cover";#N/A,#N/A,TRUE,"Conts";#N/A,#N/A,TRUE,"VOS";#N/A,#N/A,TRUE,"Warrington";#N/A,#N/A,TRUE,"Widnes"}</definedName>
    <definedName name="shshgtr_4" hidden="1">{#N/A,#N/A,TRUE,"Cover";#N/A,#N/A,TRUE,"Conts";#N/A,#N/A,TRUE,"VOS";#N/A,#N/A,TRUE,"Warrington";#N/A,#N/A,TRUE,"Widnes"}</definedName>
    <definedName name="shshgtr_5" localSheetId="3" hidden="1">{#N/A,#N/A,TRUE,"Cover";#N/A,#N/A,TRUE,"Conts";#N/A,#N/A,TRUE,"VOS";#N/A,#N/A,TRUE,"Warrington";#N/A,#N/A,TRUE,"Widnes"}</definedName>
    <definedName name="shshgtr_5" localSheetId="5" hidden="1">{#N/A,#N/A,TRUE,"Cover";#N/A,#N/A,TRUE,"Conts";#N/A,#N/A,TRUE,"VOS";#N/A,#N/A,TRUE,"Warrington";#N/A,#N/A,TRUE,"Widnes"}</definedName>
    <definedName name="shshgtr_5" hidden="1">{#N/A,#N/A,TRUE,"Cover";#N/A,#N/A,TRUE,"Conts";#N/A,#N/A,TRUE,"VOS";#N/A,#N/A,TRUE,"Warrington";#N/A,#N/A,TRUE,"Widnes"}</definedName>
    <definedName name="shut" localSheetId="5">#REF!</definedName>
    <definedName name="shut">#REF!</definedName>
    <definedName name="shut_reqt" localSheetId="5">#REF!</definedName>
    <definedName name="shut_reqt">#REF!</definedName>
    <definedName name="shutter" localSheetId="5">#REF!</definedName>
    <definedName name="shutter">#REF!</definedName>
    <definedName name="shvr">#REF!</definedName>
    <definedName name="si">#REF!</definedName>
    <definedName name="siba">#REF!</definedName>
    <definedName name="siba1">#REF!</definedName>
    <definedName name="sibabb">#REF!</definedName>
    <definedName name="SideFW_Ang.Connection">#REF!</definedName>
    <definedName name="SideFW_V_Connection">#REF!</definedName>
    <definedName name="sidewalk" localSheetId="8">#REF!</definedName>
    <definedName name="sidewalk" localSheetId="10">#REF!</definedName>
    <definedName name="sidewalk">#REF!</definedName>
    <definedName name="Siemens_eMail">#REF!</definedName>
    <definedName name="SIGMA" localSheetId="8">#REF!</definedName>
    <definedName name="SIGMA" localSheetId="10">#REF!</definedName>
    <definedName name="SIGMA">#REF!</definedName>
    <definedName name="sigma0.2">#REF!</definedName>
    <definedName name="sigma0_2">#REF!</definedName>
    <definedName name="sigmab">#REF!</definedName>
    <definedName name="sigmah">#REF!</definedName>
    <definedName name="sigmat">#REF!</definedName>
    <definedName name="Signage" localSheetId="8">[107]BOQ!$C$418</definedName>
    <definedName name="Signage" localSheetId="5">'[79]Ra  stair'!#REF!</definedName>
    <definedName name="Signage" localSheetId="10">[107]BOQ!$C$418</definedName>
    <definedName name="Signage">'[79]Ra  stair'!#REF!</definedName>
    <definedName name="sil" localSheetId="8">#REF!</definedName>
    <definedName name="sil" localSheetId="5">#REF!</definedName>
    <definedName name="sil" localSheetId="10">#REF!</definedName>
    <definedName name="sil">#REF!</definedName>
    <definedName name="SIM" localSheetId="5">[281]HL8!#REF!</definedName>
    <definedName name="SIM">[281]HL8!#REF!</definedName>
    <definedName name="SIMPSONSRULE" localSheetId="5">[282]PRL!#REF!</definedName>
    <definedName name="SIMPSONSRULE">[282]PRL!#REF!</definedName>
    <definedName name="sing_dollrs">'[55]Raw Data'!$F$133</definedName>
    <definedName name="Single" localSheetId="8">#REF!</definedName>
    <definedName name="Single" localSheetId="5">#REF!</definedName>
    <definedName name="Single" localSheetId="10">#REF!</definedName>
    <definedName name="Single">#REF!</definedName>
    <definedName name="single_month" localSheetId="8">#REF!</definedName>
    <definedName name="single_month" localSheetId="10">#REF!</definedName>
    <definedName name="single_month">#REF!</definedName>
    <definedName name="SIronmong">'[107]Val breakdown'!$C$24</definedName>
    <definedName name="site" localSheetId="8">'[55]Raw Data'!#REF!</definedName>
    <definedName name="site" localSheetId="10">'[55]Raw Data'!#REF!</definedName>
    <definedName name="site">'[55]Raw Data'!#REF!</definedName>
    <definedName name="SITE__WORKS" localSheetId="5">'[123]Build-up'!#REF!</definedName>
    <definedName name="SITE__WORKS">'[123]Build-up'!#REF!</definedName>
    <definedName name="Site_Clearance" localSheetId="8">#REF!</definedName>
    <definedName name="Site_Clearance" localSheetId="5">#REF!</definedName>
    <definedName name="Site_Clearance" localSheetId="10">#REF!</definedName>
    <definedName name="Site_Clearance">#REF!</definedName>
    <definedName name="Site_Preparation" localSheetId="5">[79]Detail!#REF!</definedName>
    <definedName name="Site_Preparation">[79]Detail!#REF!</definedName>
    <definedName name="SiteArea" localSheetId="8">#REF!</definedName>
    <definedName name="SiteArea" localSheetId="5">#REF!</definedName>
    <definedName name="SiteArea" localSheetId="10">#REF!</definedName>
    <definedName name="SiteArea">#REF!</definedName>
    <definedName name="SiteEstablishmentandOH">5.5/100</definedName>
    <definedName name="SiteexRatio" localSheetId="8">#REF!</definedName>
    <definedName name="SiteexRatio" localSheetId="10">#REF!</definedName>
    <definedName name="SiteexRatio">#REF!</definedName>
    <definedName name="SiteID" localSheetId="5">#REF!</definedName>
    <definedName name="SiteID">#REF!</definedName>
    <definedName name="SiteID_4">#REF!</definedName>
    <definedName name="SiteID_4_1">#REF!</definedName>
    <definedName name="SiteID_6">#REF!</definedName>
    <definedName name="SiteType">#REF!</definedName>
    <definedName name="SiteType_4">#REF!</definedName>
    <definedName name="SiteType_4_1">#REF!</definedName>
    <definedName name="SiteType_6">#REF!</definedName>
    <definedName name="SIX" localSheetId="8">#REF!</definedName>
    <definedName name="SIX" localSheetId="10">#REF!</definedName>
    <definedName name="SIX">#REF!</definedName>
    <definedName name="SIXTEEN" localSheetId="8">#REF!</definedName>
    <definedName name="SIXTEEN" localSheetId="10">#REF!</definedName>
    <definedName name="SIXTEEN">#REF!</definedName>
    <definedName name="SIXYRS_OF_PROJ" localSheetId="8">#REF!</definedName>
    <definedName name="SIXYRS_OF_PROJ" localSheetId="10">#REF!</definedName>
    <definedName name="SIXYRS_OF_PROJ">#REF!</definedName>
    <definedName name="siz">#REF!</definedName>
    <definedName name="siz_gndothers">#REF!</definedName>
    <definedName name="siz_others">#REF!</definedName>
    <definedName name="siz_yg">#REF!</definedName>
    <definedName name="sizcc">#REF!</definedName>
    <definedName name="size" localSheetId="8">#REF!</definedName>
    <definedName name="size" localSheetId="10">#REF!</definedName>
    <definedName name="size">#REF!</definedName>
    <definedName name="SIZEC" localSheetId="8">#REF!</definedName>
    <definedName name="SIZEC" localSheetId="10">#REF!</definedName>
    <definedName name="SIZEC">#REF!</definedName>
    <definedName name="SizeH" localSheetId="8">#REF!</definedName>
    <definedName name="SizeH" localSheetId="10">#REF!</definedName>
    <definedName name="SizeH">#REF!</definedName>
    <definedName name="SizeL" localSheetId="8">#REF!</definedName>
    <definedName name="SizeL" localSheetId="10">#REF!</definedName>
    <definedName name="SizeL">#REF!</definedName>
    <definedName name="SizeW" localSheetId="8">#REF!</definedName>
    <definedName name="SizeW" localSheetId="10">#REF!</definedName>
    <definedName name="SizeW">#REF!</definedName>
    <definedName name="sizhv">#REF!</definedName>
    <definedName name="sizlv">#REF!</definedName>
    <definedName name="sizmv">#REF!</definedName>
    <definedName name="Skew" localSheetId="8">#REF!</definedName>
    <definedName name="Skew" localSheetId="10">#REF!</definedName>
    <definedName name="Skew">#REF!</definedName>
    <definedName name="Skil">'[199]labour rates'!$C$7</definedName>
    <definedName name="skirt" localSheetId="8">#REF!</definedName>
    <definedName name="skirt" localSheetId="10">#REF!</definedName>
    <definedName name="Skirt">'[134]Data sheet'!$B$21:$B$29</definedName>
    <definedName name="Skirting" localSheetId="8">#REF!</definedName>
    <definedName name="Skirting" localSheetId="5">#REF!</definedName>
    <definedName name="Skirting" localSheetId="10">#REF!</definedName>
    <definedName name="Skirting">#REF!</definedName>
    <definedName name="Skirting__B" localSheetId="8">#REF!</definedName>
    <definedName name="Skirting__B" localSheetId="10">#REF!</definedName>
    <definedName name="Skirting__B">#REF!</definedName>
    <definedName name="SL" localSheetId="8">#REF!</definedName>
    <definedName name="SL" localSheetId="10">#REF!</definedName>
    <definedName name="SL">#REF!</definedName>
    <definedName name="Sl_No">#REF!</definedName>
    <definedName name="sl13w">#REF!</definedName>
    <definedName name="sl16w">#REF!</definedName>
    <definedName name="sl17w">#REF!</definedName>
    <definedName name="sl18w">#REF!</definedName>
    <definedName name="sl1w">#REF!</definedName>
    <definedName name="sl23w">#REF!</definedName>
    <definedName name="sl2w">#REF!</definedName>
    <definedName name="sla12w">#REF!</definedName>
    <definedName name="sla15w">#REF!</definedName>
    <definedName name="sla21w">#REF!</definedName>
    <definedName name="sla27w">#REF!</definedName>
    <definedName name="slab" localSheetId="8">#REF!</definedName>
    <definedName name="slab" localSheetId="10">#REF!</definedName>
    <definedName name="slab">#REF!</definedName>
    <definedName name="Slab_Area_2000">#REF!</definedName>
    <definedName name="Slab_Area_2500">#REF!</definedName>
    <definedName name="SLAB1" localSheetId="8">#REF!</definedName>
    <definedName name="SLAB1" localSheetId="10">#REF!</definedName>
    <definedName name="SLAB1">#REF!</definedName>
    <definedName name="SlabArea">#REF!</definedName>
    <definedName name="slabconArea">#REF!</definedName>
    <definedName name="slabconPerimeter">#REF!</definedName>
    <definedName name="slabfffw">'[60]M-Book for FW'!$H$1533</definedName>
    <definedName name="slabffm25">'[60]M-Book for Conc'!$H$619</definedName>
    <definedName name="slabgrfw">'[60]M-Book for FW'!$H$1510</definedName>
    <definedName name="slabgrm25">'[60]M-Book for Conc'!$H$602</definedName>
    <definedName name="SlabPerimeter" localSheetId="5">#REF!</definedName>
    <definedName name="SlabPerimeter">#REF!</definedName>
    <definedName name="Slabs" localSheetId="8">#REF!</definedName>
    <definedName name="Slabs" localSheetId="5">#REF!</definedName>
    <definedName name="Slabs" localSheetId="10">#REF!</definedName>
    <definedName name="Slabs">#REF!</definedName>
    <definedName name="slabsffw">'[60]M-Book for FW'!$H$1556</definedName>
    <definedName name="slabsfm25">'[60]M-Book for Conc'!$H$636</definedName>
    <definedName name="slabtffw">'[60]M-Book for FW'!$H$1579</definedName>
    <definedName name="slabtfm25">'[60]M-Book for Conc'!$H$653</definedName>
    <definedName name="SLandscaping">'[107]Val breakdown'!$C$41</definedName>
    <definedName name="slaR11" localSheetId="5">#REF!</definedName>
    <definedName name="slaR11">#REF!</definedName>
    <definedName name="slaR12" localSheetId="5">#REF!</definedName>
    <definedName name="slaR12">#REF!</definedName>
    <definedName name="slaR13" localSheetId="5">#REF!</definedName>
    <definedName name="slaR13">#REF!</definedName>
    <definedName name="slaR14">#REF!</definedName>
    <definedName name="slaR15">#REF!</definedName>
    <definedName name="slaR16">#REF!</definedName>
    <definedName name="slar17w">#REF!</definedName>
    <definedName name="slar8w">#REF!</definedName>
    <definedName name="SLATTED">[57]Ceilings!$L$100</definedName>
    <definedName name="SLC">[140]Supplier!$A$2:$B$3409</definedName>
    <definedName name="slCODE" localSheetId="5">#REF!</definedName>
    <definedName name="slCODE">#REF!</definedName>
    <definedName name="slCODE_1">"$#REF!.$#REF!$#REF!"</definedName>
    <definedName name="Sleeve_Details_Master_Plan_updated_Sheet1_List" localSheetId="8">#REF!</definedName>
    <definedName name="Sleeve_Details_Master_Plan_updated_Sheet1_List" localSheetId="10">#REF!</definedName>
    <definedName name="Sleeve_Details_Master_Plan_updated_Sheet1_List">#REF!</definedName>
    <definedName name="slfold1" localSheetId="5">[57]Measurements!#REF!</definedName>
    <definedName name="slfold1">[57]Measurements!#REF!</definedName>
    <definedName name="SLiftArc">'[107]Val breakdown'!$C$35</definedName>
    <definedName name="SLifts">'[107]Val breakdown'!$C$34</definedName>
    <definedName name="Slist" localSheetId="8">#REF!</definedName>
    <definedName name="Slist" localSheetId="5">#REF!</definedName>
    <definedName name="Slist" localSheetId="10">#REF!</definedName>
    <definedName name="Slist">#REF!</definedName>
    <definedName name="Slist_1">"$#REF!.$#REF!$#REF!"</definedName>
    <definedName name="sm" localSheetId="5">[283]Summary!#REF!</definedName>
    <definedName name="sm">[283]Summary!#REF!</definedName>
    <definedName name="SM_" localSheetId="5">[1]PRL!#REF!</definedName>
    <definedName name="SM_">[1]PRL!#REF!</definedName>
    <definedName name="SM_options_Selected" localSheetId="5">[76]Summary!#REF!</definedName>
    <definedName name="SM_options_Selected">[76]Summary!#REF!</definedName>
    <definedName name="sma" localSheetId="3" hidden="1">{"'Break down'!$A$4"}</definedName>
    <definedName name="sma" localSheetId="5" hidden="1">{"'Break down'!$A$4"}</definedName>
    <definedName name="sma" hidden="1">{"'Break down'!$A$4"}</definedName>
    <definedName name="SmallProj" localSheetId="5">#REF!</definedName>
    <definedName name="SmallProj">#REF!</definedName>
    <definedName name="SmallProj_4" localSheetId="5">#REF!</definedName>
    <definedName name="SmallProj_4">#REF!</definedName>
    <definedName name="SmallProj_4_1" localSheetId="5">#REF!</definedName>
    <definedName name="SmallProj_4_1">#REF!</definedName>
    <definedName name="SmallProj_6">#REF!</definedName>
    <definedName name="SmallProj_Text">#REF!</definedName>
    <definedName name="SmallProj_Text_4">#REF!</definedName>
    <definedName name="SmallProj_Text_4_1">#REF!</definedName>
    <definedName name="SmallProj_Text_6">#REF!</definedName>
    <definedName name="SMasonry">'[107]Val breakdown'!$C$14</definedName>
    <definedName name="SMaterials">'[107]Val breakdown'!$C$53</definedName>
    <definedName name="SMech">'[107]Val breakdown'!$C$36</definedName>
    <definedName name="SMEtalwork">'[107]Val breakdown'!$C$26</definedName>
    <definedName name="smo" localSheetId="3" hidden="1">{"'Break down'!$A$4"}</definedName>
    <definedName name="smo" localSheetId="5" hidden="1">{"'Break down'!$A$4"}</definedName>
    <definedName name="smo" hidden="1">{"'Break down'!$A$4"}</definedName>
    <definedName name="SMT_Expenses">1543094.04</definedName>
    <definedName name="SN_Salary" localSheetId="8">'[55]Raw Data'!#REF!</definedName>
    <definedName name="SN_Salary" localSheetId="10">'[55]Raw Data'!#REF!</definedName>
    <definedName name="SN_Salary">'[55]Raw Data'!#REF!</definedName>
    <definedName name="SNM_EXPAT">'[55]Raw Data'!$D$13</definedName>
    <definedName name="SNM_EXPAT_HRS">'[55]Raw Data'!$E$13</definedName>
    <definedName name="SNM_FOREIGN">'[55]Raw Data'!$D$14</definedName>
    <definedName name="SNM_FOREIGN_HRS">'[55]Raw Data'!$E$14</definedName>
    <definedName name="SNM_HRS">'[55]Raw Data'!$E$12</definedName>
    <definedName name="SNM_LAB">'[55]Raw Data'!$D$12</definedName>
    <definedName name="SO" localSheetId="5">#REF!</definedName>
    <definedName name="SO">#REF!</definedName>
    <definedName name="soap1">[57]Measurements!$K$315</definedName>
    <definedName name="sofa1">[57]Chair!$D$96</definedName>
    <definedName name="sofa11" localSheetId="5">[57]Measurements!#REF!</definedName>
    <definedName name="sofa11">[57]Measurements!#REF!</definedName>
    <definedName name="sofa2">[57]Chair!$E$96</definedName>
    <definedName name="sofa21" localSheetId="5">[57]Measurements!#REF!</definedName>
    <definedName name="sofa21">[57]Measurements!#REF!</definedName>
    <definedName name="sofa3">[57]Chair!$F$96</definedName>
    <definedName name="sofa31">[57]Chair!$G$96</definedName>
    <definedName name="soffitl" localSheetId="8">#REF!</definedName>
    <definedName name="soffitl" localSheetId="5">#REF!</definedName>
    <definedName name="soffitl" localSheetId="10">#REF!</definedName>
    <definedName name="soffitl">#REF!</definedName>
    <definedName name="soffitpaint" localSheetId="8">#REF!</definedName>
    <definedName name="soffitpaint" localSheetId="10">#REF!</definedName>
    <definedName name="soffitpaint">#REF!</definedName>
    <definedName name="soffitplaster" localSheetId="8">#REF!</definedName>
    <definedName name="soffitplaster" localSheetId="10">#REF!</definedName>
    <definedName name="soffitplaster">#REF!</definedName>
    <definedName name="SOFITEL">#REF!</definedName>
    <definedName name="soft_board" localSheetId="5">[57]Measurements!#REF!</definedName>
    <definedName name="soft_board">[57]Measurements!#REF!</definedName>
    <definedName name="softpan1" localSheetId="5">[57]Measurements!#REF!</definedName>
    <definedName name="softpan1">[57]Measurements!#REF!</definedName>
    <definedName name="Soil_Ba_Unitprice" localSheetId="5">#REF!</definedName>
    <definedName name="Soil_Ba_Unitprice">#REF!</definedName>
    <definedName name="Soil_Ba_Unitprice_h" localSheetId="5">#REF!</definedName>
    <definedName name="Soil_Ba_Unitprice_h">#REF!</definedName>
    <definedName name="Soil_Ba_Unitprice_u" localSheetId="5">#REF!</definedName>
    <definedName name="Soil_Ba_Unitprice_u">#REF!</definedName>
    <definedName name="Soil_dis_unitprice">#REF!</definedName>
    <definedName name="Soil_dis_unitprice_h">#REF!</definedName>
    <definedName name="Soil_dis_unitprice_u">#REF!</definedName>
    <definedName name="Sok_Pile_No">#REF!</definedName>
    <definedName name="Sok_Roof_Peri">#REF!</definedName>
    <definedName name="SOL" localSheetId="8">#REF!</definedName>
    <definedName name="SOL" localSheetId="10">#REF!</definedName>
    <definedName name="SOL">#REF!</definedName>
    <definedName name="Solid_area">#REF!</definedName>
    <definedName name="sond">#REF!</definedName>
    <definedName name="sondf">#REF!</definedName>
    <definedName name="SORT" localSheetId="8">#REF!</definedName>
    <definedName name="SORT" localSheetId="10">#REF!</definedName>
    <definedName name="SORT">#REF!</definedName>
    <definedName name="SORT_AREA">'[284]DI-ESTI'!$A$8:$R$489</definedName>
    <definedName name="sortrnge" localSheetId="5">#REF!</definedName>
    <definedName name="sortrnge">#REF!</definedName>
    <definedName name="Souk_Pile_No" localSheetId="5">#REF!</definedName>
    <definedName name="Souk_Pile_No">#REF!</definedName>
    <definedName name="Souk_Rf_Area" localSheetId="5">#REF!</definedName>
    <definedName name="Souk_Rf_Area">#REF!</definedName>
    <definedName name="SozlesmeRsYenParitesi" localSheetId="8">#REF!</definedName>
    <definedName name="SozlesmeRsYenParitesi" localSheetId="10">#REF!</definedName>
    <definedName name="SozlesmeRsYenParitesi">#REF!</definedName>
    <definedName name="SozlesmeYenUSDParitesi" localSheetId="8">#REF!</definedName>
    <definedName name="SozlesmeYenUSDParitesi" localSheetId="10">#REF!</definedName>
    <definedName name="SozlesmeYenUSDParitesi">#REF!</definedName>
    <definedName name="SP" localSheetId="8">#REF!</definedName>
    <definedName name="SP" localSheetId="10">#REF!</definedName>
    <definedName name="SP">#REF!</definedName>
    <definedName name="SP_AREA">[90]Calendar!$K$1:$K$65536</definedName>
    <definedName name="SP_CURRENCY" localSheetId="5">#REF!</definedName>
    <definedName name="SP_CURRENCY">#REF!</definedName>
    <definedName name="SP1Branch" localSheetId="5">#REF!</definedName>
    <definedName name="SP1Branch">#REF!</definedName>
    <definedName name="SP1Branch_4" localSheetId="5">#REF!</definedName>
    <definedName name="SP1Branch_4">#REF!</definedName>
    <definedName name="SP1Branch_4_1">#REF!</definedName>
    <definedName name="SP1Branch_6">#REF!</definedName>
    <definedName name="SP1Credit">#REF!</definedName>
    <definedName name="SP1Credit_4">#REF!</definedName>
    <definedName name="SP1Credit_4_1">#REF!</definedName>
    <definedName name="SP1Credit_6">#REF!</definedName>
    <definedName name="SP1Name">#REF!</definedName>
    <definedName name="SP1Name_4">#REF!</definedName>
    <definedName name="SP1Name_4_1">#REF!</definedName>
    <definedName name="SP1Name_6">#REF!</definedName>
    <definedName name="SP1Number">#REF!</definedName>
    <definedName name="SP1Number_4">#REF!</definedName>
    <definedName name="SP1Number_4_1">#REF!</definedName>
    <definedName name="SP1Number_6">#REF!</definedName>
    <definedName name="SP2Branch">#REF!</definedName>
    <definedName name="SP2Branch_4">#REF!</definedName>
    <definedName name="SP2Branch_4_1">#REF!</definedName>
    <definedName name="SP2Branch_6">#REF!</definedName>
    <definedName name="SP2Credit">#REF!</definedName>
    <definedName name="SP2Credit_4">#REF!</definedName>
    <definedName name="SP2Credit_4_1">#REF!</definedName>
    <definedName name="SP2Credit_6">#REF!</definedName>
    <definedName name="SP2Name">#REF!</definedName>
    <definedName name="SP2Name_4">#REF!</definedName>
    <definedName name="SP2Name_4_1">#REF!</definedName>
    <definedName name="SP2Name_6">#REF!</definedName>
    <definedName name="SP2Number">#REF!</definedName>
    <definedName name="SP2Number_4">#REF!</definedName>
    <definedName name="SP2Number_4_1">#REF!</definedName>
    <definedName name="SP2Number_6">#REF!</definedName>
    <definedName name="SP3Branch">#REF!</definedName>
    <definedName name="SP3Branch_4">#REF!</definedName>
    <definedName name="SP3Branch_4_1">#REF!</definedName>
    <definedName name="SP3Branch_6">#REF!</definedName>
    <definedName name="SP3Credit">#REF!</definedName>
    <definedName name="SP3Credit_4">#REF!</definedName>
    <definedName name="SP3Credit_4_1">#REF!</definedName>
    <definedName name="SP3Credit_6">#REF!</definedName>
    <definedName name="SP3Name">#REF!</definedName>
    <definedName name="SP3Name_4">#REF!</definedName>
    <definedName name="SP3Name_4_1">#REF!</definedName>
    <definedName name="SP3Name_6">#REF!</definedName>
    <definedName name="SP3Number">#REF!</definedName>
    <definedName name="SP3Number_4">#REF!</definedName>
    <definedName name="SP3Number_4_1">#REF!</definedName>
    <definedName name="SP3Number_6">#REF!</definedName>
    <definedName name="SP4Branch">#REF!</definedName>
    <definedName name="SP4Branch_4">#REF!</definedName>
    <definedName name="SP4Branch_4_1">#REF!</definedName>
    <definedName name="SP4Branch_6">#REF!</definedName>
    <definedName name="SP4Credit">#REF!</definedName>
    <definedName name="SP4Credit_4">#REF!</definedName>
    <definedName name="SP4Credit_4_1">#REF!</definedName>
    <definedName name="SP4Credit_6">#REF!</definedName>
    <definedName name="SP4Name">#REF!</definedName>
    <definedName name="SP4Name_4">#REF!</definedName>
    <definedName name="SP4Name_4_1">#REF!</definedName>
    <definedName name="SP4Name_6">#REF!</definedName>
    <definedName name="SP4Number">#REF!</definedName>
    <definedName name="SP4Number_4">#REF!</definedName>
    <definedName name="SP4Number_4_1">#REF!</definedName>
    <definedName name="SP4Number_6">#REF!</definedName>
    <definedName name="SP5Branch">#REF!</definedName>
    <definedName name="SP5Branch_4">#REF!</definedName>
    <definedName name="SP5Branch_4_1">#REF!</definedName>
    <definedName name="SP5Branch_6">#REF!</definedName>
    <definedName name="SP5Credit">#REF!</definedName>
    <definedName name="SP5Credit_4">#REF!</definedName>
    <definedName name="SP5Credit_4_1">#REF!</definedName>
    <definedName name="SP5Credit_6">#REF!</definedName>
    <definedName name="SP5Name">#REF!</definedName>
    <definedName name="SP5Name_4">#REF!</definedName>
    <definedName name="SP5Name_4_1">#REF!</definedName>
    <definedName name="SP5Name_6">#REF!</definedName>
    <definedName name="SP5Number">#REF!</definedName>
    <definedName name="SP5Number_4">#REF!</definedName>
    <definedName name="SP5Number_4_1">#REF!</definedName>
    <definedName name="SP5Number_6">#REF!</definedName>
    <definedName name="Space_Heating" localSheetId="5">[79]Detail!#REF!</definedName>
    <definedName name="Space_Heating">[79]Detail!#REF!</definedName>
    <definedName name="spacing" localSheetId="5">#REF!</definedName>
    <definedName name="spacing">#REF!</definedName>
    <definedName name="SPainting">'[107]Val breakdown'!$C$18</definedName>
    <definedName name="spare" localSheetId="5">'[285]T&amp;M'!#REF!</definedName>
    <definedName name="spare">'[285]T&amp;M'!#REF!</definedName>
    <definedName name="spares" localSheetId="5">#REF!</definedName>
    <definedName name="spares">#REF!</definedName>
    <definedName name="Spec" localSheetId="8">#REF!</definedName>
    <definedName name="Spec" localSheetId="5">#REF!</definedName>
    <definedName name="Spec" localSheetId="10">#REF!</definedName>
    <definedName name="Spec">#REF!</definedName>
    <definedName name="SPEC_1" localSheetId="8">#REF!</definedName>
    <definedName name="SPEC_1" localSheetId="10">#REF!</definedName>
    <definedName name="SPEC_1">#REF!</definedName>
    <definedName name="SPEC_10" localSheetId="8">#REF!</definedName>
    <definedName name="SPEC_10" localSheetId="10">#REF!</definedName>
    <definedName name="SPEC_10">#REF!</definedName>
    <definedName name="SPEC_11" localSheetId="8">#REF!</definedName>
    <definedName name="SPEC_11" localSheetId="10">#REF!</definedName>
    <definedName name="SPEC_11">#REF!</definedName>
    <definedName name="SPEC_12" localSheetId="8">#REF!</definedName>
    <definedName name="SPEC_12" localSheetId="10">#REF!</definedName>
    <definedName name="SPEC_12">#REF!</definedName>
    <definedName name="SPEC_13" localSheetId="8">#REF!</definedName>
    <definedName name="SPEC_13" localSheetId="10">#REF!</definedName>
    <definedName name="SPEC_13">#REF!</definedName>
    <definedName name="SPEC_14" localSheetId="8">#REF!</definedName>
    <definedName name="SPEC_14" localSheetId="10">#REF!</definedName>
    <definedName name="SPEC_14">#REF!</definedName>
    <definedName name="SPEC_15" localSheetId="8">#REF!</definedName>
    <definedName name="SPEC_15" localSheetId="10">#REF!</definedName>
    <definedName name="SPEC_15">#REF!</definedName>
    <definedName name="SPEC_16" localSheetId="8">#REF!</definedName>
    <definedName name="SPEC_16" localSheetId="10">#REF!</definedName>
    <definedName name="SPEC_16">#REF!</definedName>
    <definedName name="SPEC_17" localSheetId="8">#REF!</definedName>
    <definedName name="SPEC_17" localSheetId="10">#REF!</definedName>
    <definedName name="SPEC_17">#REF!</definedName>
    <definedName name="SPEC_18" localSheetId="8">#REF!</definedName>
    <definedName name="SPEC_18" localSheetId="10">#REF!</definedName>
    <definedName name="SPEC_18">#REF!</definedName>
    <definedName name="SPEC_19" localSheetId="8">#REF!</definedName>
    <definedName name="SPEC_19" localSheetId="10">#REF!</definedName>
    <definedName name="SPEC_19">#REF!</definedName>
    <definedName name="SPEC_2" localSheetId="8">#REF!</definedName>
    <definedName name="SPEC_2" localSheetId="10">#REF!</definedName>
    <definedName name="SPEC_2">#REF!</definedName>
    <definedName name="SPEC_20" localSheetId="8">#REF!</definedName>
    <definedName name="SPEC_20" localSheetId="10">#REF!</definedName>
    <definedName name="SPEC_20">#REF!</definedName>
    <definedName name="SPEC_21" localSheetId="8">#REF!</definedName>
    <definedName name="SPEC_21" localSheetId="10">#REF!</definedName>
    <definedName name="SPEC_21">#REF!</definedName>
    <definedName name="SPEC_22" localSheetId="8">#REF!</definedName>
    <definedName name="SPEC_22" localSheetId="10">#REF!</definedName>
    <definedName name="SPEC_22">#REF!</definedName>
    <definedName name="SPEC_23" localSheetId="8">#REF!</definedName>
    <definedName name="SPEC_23" localSheetId="10">#REF!</definedName>
    <definedName name="SPEC_23">#REF!</definedName>
    <definedName name="SPEC_24" localSheetId="8">#REF!</definedName>
    <definedName name="SPEC_24" localSheetId="10">#REF!</definedName>
    <definedName name="SPEC_24">#REF!</definedName>
    <definedName name="SPEC_25" localSheetId="8">#REF!</definedName>
    <definedName name="SPEC_25" localSheetId="10">#REF!</definedName>
    <definedName name="SPEC_25">#REF!</definedName>
    <definedName name="SPEC_3" localSheetId="8">#REF!</definedName>
    <definedName name="SPEC_3" localSheetId="10">#REF!</definedName>
    <definedName name="SPEC_3">#REF!</definedName>
    <definedName name="SPEC_4" localSheetId="8">#REF!</definedName>
    <definedName name="SPEC_4" localSheetId="10">#REF!</definedName>
    <definedName name="SPEC_4">#REF!</definedName>
    <definedName name="SPEC_5" localSheetId="8">#REF!</definedName>
    <definedName name="SPEC_5" localSheetId="10">#REF!</definedName>
    <definedName name="SPEC_5">#REF!</definedName>
    <definedName name="SPEC_6" localSheetId="8">#REF!</definedName>
    <definedName name="SPEC_6" localSheetId="10">#REF!</definedName>
    <definedName name="SPEC_6">#REF!</definedName>
    <definedName name="SPEC_7" localSheetId="8">#REF!</definedName>
    <definedName name="SPEC_7" localSheetId="10">#REF!</definedName>
    <definedName name="SPEC_7">#REF!</definedName>
    <definedName name="SPEC_8" localSheetId="8">#REF!</definedName>
    <definedName name="SPEC_8" localSheetId="10">#REF!</definedName>
    <definedName name="SPEC_8">#REF!</definedName>
    <definedName name="SPEC_9" localSheetId="8">#REF!</definedName>
    <definedName name="SPEC_9" localSheetId="10">#REF!</definedName>
    <definedName name="SPEC_9">#REF!</definedName>
    <definedName name="SpecClass">#REF!</definedName>
    <definedName name="SpecClass_4">#REF!</definedName>
    <definedName name="SpecClass_4_1">#REF!</definedName>
    <definedName name="SpecClass_6">#REF!</definedName>
    <definedName name="SpecClass_Text">#REF!</definedName>
    <definedName name="SpecClass_Text_4">#REF!</definedName>
    <definedName name="SpecClass_Text_4_1">#REF!</definedName>
    <definedName name="SpecClass_Text_6">#REF!</definedName>
    <definedName name="SpecEnv1">#REF!</definedName>
    <definedName name="SpecEnv1_4">#REF!</definedName>
    <definedName name="SpecEnv1_4_1">#REF!</definedName>
    <definedName name="SpecEnv1_6">#REF!</definedName>
    <definedName name="SpecEnv1_Text">#REF!</definedName>
    <definedName name="SpecEnv1_Text_4">#REF!</definedName>
    <definedName name="SpecEnv1_Text_4_1">#REF!</definedName>
    <definedName name="SpecEnv1_Text_6">#REF!</definedName>
    <definedName name="SpecEnv2">#REF!</definedName>
    <definedName name="SpecEnv2_4">#REF!</definedName>
    <definedName name="SpecEnv2_4_1">#REF!</definedName>
    <definedName name="SpecEnv2_6">#REF!</definedName>
    <definedName name="SpecEnv2_Text">#REF!</definedName>
    <definedName name="SpecEnv2_Text_4">#REF!</definedName>
    <definedName name="SpecEnv2_Text_4_1">#REF!</definedName>
    <definedName name="SpecEnv2_Text_6">#REF!</definedName>
    <definedName name="SPECIAL__INSTALLATIONS">#REF!</definedName>
    <definedName name="Special_Equipment" localSheetId="5">[79]Detail!#REF!</definedName>
    <definedName name="Special_Equipment">[79]Detail!#REF!</definedName>
    <definedName name="Special_Services" localSheetId="5">[79]Detail!#REF!</definedName>
    <definedName name="Special_Services">[79]Detail!#REF!</definedName>
    <definedName name="SpecialJoinery">[107]BOQ!$C$422</definedName>
    <definedName name="SpecialPrice" localSheetId="8" hidden="1">#REF!</definedName>
    <definedName name="SpecialPrice" localSheetId="5" hidden="1">#REF!</definedName>
    <definedName name="SpecialPrice" localSheetId="10" hidden="1">#REF!</definedName>
    <definedName name="SpecialPrice" hidden="1">#REF!</definedName>
    <definedName name="Specifications" localSheetId="8">#REF!</definedName>
    <definedName name="Specifications" localSheetId="10">#REF!</definedName>
    <definedName name="Specifications">#REF!</definedName>
    <definedName name="Specifications_QROCC" localSheetId="8">#REF!</definedName>
    <definedName name="Specifications_QROCC" localSheetId="10">#REF!</definedName>
    <definedName name="Specifications_QROCC">#REF!</definedName>
    <definedName name="Spence" localSheetId="8">#REF!</definedName>
    <definedName name="Spence" localSheetId="10">#REF!</definedName>
    <definedName name="Spence">#REF!</definedName>
    <definedName name="SPlastering">'[107]Val breakdown'!$C$17</definedName>
    <definedName name="SPLR" localSheetId="5">#REF!</definedName>
    <definedName name="SPLR">#REF!</definedName>
    <definedName name="SPLR_4" localSheetId="5">#REF!</definedName>
    <definedName name="SPLR_4">#REF!</definedName>
    <definedName name="SPLR_4_1" localSheetId="5">#REF!</definedName>
    <definedName name="SPLR_4_1">#REF!</definedName>
    <definedName name="SPLR_6">#REF!</definedName>
    <definedName name="SPlumbing">'[107]Val breakdown'!$C$30</definedName>
    <definedName name="SPools">'[107]Val breakdown'!$C$44</definedName>
    <definedName name="SPostTen">'[107]Val breakdown'!$C$20</definedName>
    <definedName name="SPR" localSheetId="5">#REF!</definedName>
    <definedName name="SPR">#REF!</definedName>
    <definedName name="sprare" localSheetId="5">#REF!</definedName>
    <definedName name="sprare">#REF!</definedName>
    <definedName name="SPrelims">'[107]Val breakdown'!$C$10</definedName>
    <definedName name="SProfit">'[107]Val breakdown'!$C$51</definedName>
    <definedName name="SQL_CALs" localSheetId="5">[76]Common!#REF!</definedName>
    <definedName name="SQL_CALs">[76]Common!#REF!</definedName>
    <definedName name="SQL_manual" localSheetId="5">[76]Summary!#REF!</definedName>
    <definedName name="SQL_manual">[76]Summary!#REF!</definedName>
    <definedName name="SQL_required" localSheetId="5">[76]Summary!#REF!</definedName>
    <definedName name="SQL_required">[76]Summary!#REF!</definedName>
    <definedName name="SQL_used" localSheetId="5">[76]Summary!#REF!</definedName>
    <definedName name="SQL_used">[76]Summary!#REF!</definedName>
    <definedName name="SQRT__1___0.6___1.0" localSheetId="5">#REF!</definedName>
    <definedName name="SQRT__1___0.6___1.0">#REF!</definedName>
    <definedName name="SQRT__1___0_6___1_0" localSheetId="5">#REF!</definedName>
    <definedName name="SQRT__1___0_6___1_0">#REF!</definedName>
    <definedName name="SQRT__1___0_6___1_0___0" localSheetId="5">#REF!</definedName>
    <definedName name="SQRT__1___0_6___1_0___0">#REF!</definedName>
    <definedName name="SQRT__1___0_6___1_0___13">#REF!</definedName>
    <definedName name="SR_NO.">'[47]MASTER_RATE ANALYSIS'!$B$190:$G$190</definedName>
    <definedName name="SRC" localSheetId="8">#REF!</definedName>
    <definedName name="SRC" localSheetId="5">#REF!</definedName>
    <definedName name="SRC" localSheetId="10">#REF!</definedName>
    <definedName name="SRC">#REF!</definedName>
    <definedName name="SRevolving">'[107]Val breakdown'!$C$40</definedName>
    <definedName name="srhrh" localSheetId="8" hidden="1">{#N/A,#N/A,TRUE,"Cover";#N/A,#N/A,TRUE,"Conts";#N/A,#N/A,TRUE,"VOS";#N/A,#N/A,TRUE,"Warrington";#N/A,#N/A,TRUE,"Widnes"}</definedName>
    <definedName name="srhrh" localSheetId="3" hidden="1">{#N/A,#N/A,TRUE,"Cover";#N/A,#N/A,TRUE,"Conts";#N/A,#N/A,TRUE,"VOS";#N/A,#N/A,TRUE,"Warrington";#N/A,#N/A,TRUE,"Widnes"}</definedName>
    <definedName name="srhrh" localSheetId="5" hidden="1">{#N/A,#N/A,TRUE,"Cover";#N/A,#N/A,TRUE,"Conts";#N/A,#N/A,TRUE,"VOS";#N/A,#N/A,TRUE,"Warrington";#N/A,#N/A,TRUE,"Widnes"}</definedName>
    <definedName name="srhrh" localSheetId="10" hidden="1">{#N/A,#N/A,TRUE,"Cover";#N/A,#N/A,TRUE,"Conts";#N/A,#N/A,TRUE,"VOS";#N/A,#N/A,TRUE,"Warrington";#N/A,#N/A,TRUE,"Widnes"}</definedName>
    <definedName name="srhrh" hidden="1">{#N/A,#N/A,TRUE,"Cover";#N/A,#N/A,TRUE,"Conts";#N/A,#N/A,TRUE,"VOS";#N/A,#N/A,TRUE,"Warrington";#N/A,#N/A,TRUE,"Widnes"}</definedName>
    <definedName name="srhrh_2" localSheetId="3" hidden="1">{#N/A,#N/A,TRUE,"Cover";#N/A,#N/A,TRUE,"Conts";#N/A,#N/A,TRUE,"VOS";#N/A,#N/A,TRUE,"Warrington";#N/A,#N/A,TRUE,"Widnes"}</definedName>
    <definedName name="srhrh_2" localSheetId="5" hidden="1">{#N/A,#N/A,TRUE,"Cover";#N/A,#N/A,TRUE,"Conts";#N/A,#N/A,TRUE,"VOS";#N/A,#N/A,TRUE,"Warrington";#N/A,#N/A,TRUE,"Widnes"}</definedName>
    <definedName name="srhrh_2" hidden="1">{#N/A,#N/A,TRUE,"Cover";#N/A,#N/A,TRUE,"Conts";#N/A,#N/A,TRUE,"VOS";#N/A,#N/A,TRUE,"Warrington";#N/A,#N/A,TRUE,"Widnes"}</definedName>
    <definedName name="srhrh_3" localSheetId="3" hidden="1">{#N/A,#N/A,TRUE,"Cover";#N/A,#N/A,TRUE,"Conts";#N/A,#N/A,TRUE,"VOS";#N/A,#N/A,TRUE,"Warrington";#N/A,#N/A,TRUE,"Widnes"}</definedName>
    <definedName name="srhrh_3" localSheetId="5" hidden="1">{#N/A,#N/A,TRUE,"Cover";#N/A,#N/A,TRUE,"Conts";#N/A,#N/A,TRUE,"VOS";#N/A,#N/A,TRUE,"Warrington";#N/A,#N/A,TRUE,"Widnes"}</definedName>
    <definedName name="srhrh_3" hidden="1">{#N/A,#N/A,TRUE,"Cover";#N/A,#N/A,TRUE,"Conts";#N/A,#N/A,TRUE,"VOS";#N/A,#N/A,TRUE,"Warrington";#N/A,#N/A,TRUE,"Widnes"}</definedName>
    <definedName name="srhrh_4" localSheetId="3" hidden="1">{#N/A,#N/A,TRUE,"Cover";#N/A,#N/A,TRUE,"Conts";#N/A,#N/A,TRUE,"VOS";#N/A,#N/A,TRUE,"Warrington";#N/A,#N/A,TRUE,"Widnes"}</definedName>
    <definedName name="srhrh_4" localSheetId="5" hidden="1">{#N/A,#N/A,TRUE,"Cover";#N/A,#N/A,TRUE,"Conts";#N/A,#N/A,TRUE,"VOS";#N/A,#N/A,TRUE,"Warrington";#N/A,#N/A,TRUE,"Widnes"}</definedName>
    <definedName name="srhrh_4" hidden="1">{#N/A,#N/A,TRUE,"Cover";#N/A,#N/A,TRUE,"Conts";#N/A,#N/A,TRUE,"VOS";#N/A,#N/A,TRUE,"Warrington";#N/A,#N/A,TRUE,"Widnes"}</definedName>
    <definedName name="srhrh_5" localSheetId="3" hidden="1">{#N/A,#N/A,TRUE,"Cover";#N/A,#N/A,TRUE,"Conts";#N/A,#N/A,TRUE,"VOS";#N/A,#N/A,TRUE,"Warrington";#N/A,#N/A,TRUE,"Widnes"}</definedName>
    <definedName name="srhrh_5" localSheetId="5" hidden="1">{#N/A,#N/A,TRUE,"Cover";#N/A,#N/A,TRUE,"Conts";#N/A,#N/A,TRUE,"VOS";#N/A,#N/A,TRUE,"Warrington";#N/A,#N/A,TRUE,"Widnes"}</definedName>
    <definedName name="srhrh_5" hidden="1">{#N/A,#N/A,TRUE,"Cover";#N/A,#N/A,TRUE,"Conts";#N/A,#N/A,TRUE,"VOS";#N/A,#N/A,TRUE,"Warrington";#N/A,#N/A,TRUE,"Widnes"}</definedName>
    <definedName name="srmgr1" localSheetId="5">#REF!</definedName>
    <definedName name="srmgr1">#REF!</definedName>
    <definedName name="srmgr2" localSheetId="5">#REF!</definedName>
    <definedName name="srmgr2">#REF!</definedName>
    <definedName name="SRRRRR" localSheetId="8">#REF!</definedName>
    <definedName name="SRRRRR" localSheetId="10">#REF!</definedName>
    <definedName name="SRRRRR">#REF!</definedName>
    <definedName name="srsetrthgfh" localSheetId="8" hidden="1">{#N/A,#N/A,TRUE,"Cover";#N/A,#N/A,TRUE,"Conts";#N/A,#N/A,TRUE,"VOS";#N/A,#N/A,TRUE,"Warrington";#N/A,#N/A,TRUE,"Widnes"}</definedName>
    <definedName name="srsetrthgfh" localSheetId="3" hidden="1">{#N/A,#N/A,TRUE,"Cover";#N/A,#N/A,TRUE,"Conts";#N/A,#N/A,TRUE,"VOS";#N/A,#N/A,TRUE,"Warrington";#N/A,#N/A,TRUE,"Widnes"}</definedName>
    <definedName name="srsetrthgfh" localSheetId="5" hidden="1">{#N/A,#N/A,TRUE,"Cover";#N/A,#N/A,TRUE,"Conts";#N/A,#N/A,TRUE,"VOS";#N/A,#N/A,TRUE,"Warrington";#N/A,#N/A,TRUE,"Widnes"}</definedName>
    <definedName name="srsetrthgfh" localSheetId="10" hidden="1">{#N/A,#N/A,TRUE,"Cover";#N/A,#N/A,TRUE,"Conts";#N/A,#N/A,TRUE,"VOS";#N/A,#N/A,TRUE,"Warrington";#N/A,#N/A,TRUE,"Widnes"}</definedName>
    <definedName name="srsetrthgfh" hidden="1">{#N/A,#N/A,TRUE,"Cover";#N/A,#N/A,TRUE,"Conts";#N/A,#N/A,TRUE,"VOS";#N/A,#N/A,TRUE,"Warrington";#N/A,#N/A,TRUE,"Widnes"}</definedName>
    <definedName name="srsetrthgfh_2" localSheetId="3" hidden="1">{#N/A,#N/A,TRUE,"Cover";#N/A,#N/A,TRUE,"Conts";#N/A,#N/A,TRUE,"VOS";#N/A,#N/A,TRUE,"Warrington";#N/A,#N/A,TRUE,"Widnes"}</definedName>
    <definedName name="srsetrthgfh_2" localSheetId="5" hidden="1">{#N/A,#N/A,TRUE,"Cover";#N/A,#N/A,TRUE,"Conts";#N/A,#N/A,TRUE,"VOS";#N/A,#N/A,TRUE,"Warrington";#N/A,#N/A,TRUE,"Widnes"}</definedName>
    <definedName name="srsetrthgfh_2" hidden="1">{#N/A,#N/A,TRUE,"Cover";#N/A,#N/A,TRUE,"Conts";#N/A,#N/A,TRUE,"VOS";#N/A,#N/A,TRUE,"Warrington";#N/A,#N/A,TRUE,"Widnes"}</definedName>
    <definedName name="srsetrthgfh_3" localSheetId="3" hidden="1">{#N/A,#N/A,TRUE,"Cover";#N/A,#N/A,TRUE,"Conts";#N/A,#N/A,TRUE,"VOS";#N/A,#N/A,TRUE,"Warrington";#N/A,#N/A,TRUE,"Widnes"}</definedName>
    <definedName name="srsetrthgfh_3" localSheetId="5" hidden="1">{#N/A,#N/A,TRUE,"Cover";#N/A,#N/A,TRUE,"Conts";#N/A,#N/A,TRUE,"VOS";#N/A,#N/A,TRUE,"Warrington";#N/A,#N/A,TRUE,"Widnes"}</definedName>
    <definedName name="srsetrthgfh_3" hidden="1">{#N/A,#N/A,TRUE,"Cover";#N/A,#N/A,TRUE,"Conts";#N/A,#N/A,TRUE,"VOS";#N/A,#N/A,TRUE,"Warrington";#N/A,#N/A,TRUE,"Widnes"}</definedName>
    <definedName name="srsetrthgfh_4" localSheetId="3" hidden="1">{#N/A,#N/A,TRUE,"Cover";#N/A,#N/A,TRUE,"Conts";#N/A,#N/A,TRUE,"VOS";#N/A,#N/A,TRUE,"Warrington";#N/A,#N/A,TRUE,"Widnes"}</definedName>
    <definedName name="srsetrthgfh_4" localSheetId="5" hidden="1">{#N/A,#N/A,TRUE,"Cover";#N/A,#N/A,TRUE,"Conts";#N/A,#N/A,TRUE,"VOS";#N/A,#N/A,TRUE,"Warrington";#N/A,#N/A,TRUE,"Widnes"}</definedName>
    <definedName name="srsetrthgfh_4" hidden="1">{#N/A,#N/A,TRUE,"Cover";#N/A,#N/A,TRUE,"Conts";#N/A,#N/A,TRUE,"VOS";#N/A,#N/A,TRUE,"Warrington";#N/A,#N/A,TRUE,"Widnes"}</definedName>
    <definedName name="srsetrthgfh_5" localSheetId="3" hidden="1">{#N/A,#N/A,TRUE,"Cover";#N/A,#N/A,TRUE,"Conts";#N/A,#N/A,TRUE,"VOS";#N/A,#N/A,TRUE,"Warrington";#N/A,#N/A,TRUE,"Widnes"}</definedName>
    <definedName name="srsetrthgfh_5" localSheetId="5" hidden="1">{#N/A,#N/A,TRUE,"Cover";#N/A,#N/A,TRUE,"Conts";#N/A,#N/A,TRUE,"VOS";#N/A,#N/A,TRUE,"Warrington";#N/A,#N/A,TRUE,"Widnes"}</definedName>
    <definedName name="srsetrthgfh_5" hidden="1">{#N/A,#N/A,TRUE,"Cover";#N/A,#N/A,TRUE,"Conts";#N/A,#N/A,TRUE,"VOS";#N/A,#N/A,TRUE,"Warrington";#N/A,#N/A,TRUE,"Widnes"}</definedName>
    <definedName name="srsretr" localSheetId="8" hidden="1">{#N/A,#N/A,TRUE,"Cover";#N/A,#N/A,TRUE,"Conts";#N/A,#N/A,TRUE,"VOS";#N/A,#N/A,TRUE,"Warrington";#N/A,#N/A,TRUE,"Widnes"}</definedName>
    <definedName name="srsretr" localSheetId="3" hidden="1">{#N/A,#N/A,TRUE,"Cover";#N/A,#N/A,TRUE,"Conts";#N/A,#N/A,TRUE,"VOS";#N/A,#N/A,TRUE,"Warrington";#N/A,#N/A,TRUE,"Widnes"}</definedName>
    <definedName name="srsretr" localSheetId="5" hidden="1">{#N/A,#N/A,TRUE,"Cover";#N/A,#N/A,TRUE,"Conts";#N/A,#N/A,TRUE,"VOS";#N/A,#N/A,TRUE,"Warrington";#N/A,#N/A,TRUE,"Widnes"}</definedName>
    <definedName name="srsretr" localSheetId="10" hidden="1">{#N/A,#N/A,TRUE,"Cover";#N/A,#N/A,TRUE,"Conts";#N/A,#N/A,TRUE,"VOS";#N/A,#N/A,TRUE,"Warrington";#N/A,#N/A,TRUE,"Widnes"}</definedName>
    <definedName name="srsretr" hidden="1">{#N/A,#N/A,TRUE,"Cover";#N/A,#N/A,TRUE,"Conts";#N/A,#N/A,TRUE,"VOS";#N/A,#N/A,TRUE,"Warrington";#N/A,#N/A,TRUE,"Widnes"}</definedName>
    <definedName name="srsretr_2" localSheetId="3" hidden="1">{#N/A,#N/A,TRUE,"Cover";#N/A,#N/A,TRUE,"Conts";#N/A,#N/A,TRUE,"VOS";#N/A,#N/A,TRUE,"Warrington";#N/A,#N/A,TRUE,"Widnes"}</definedName>
    <definedName name="srsretr_2" localSheetId="5" hidden="1">{#N/A,#N/A,TRUE,"Cover";#N/A,#N/A,TRUE,"Conts";#N/A,#N/A,TRUE,"VOS";#N/A,#N/A,TRUE,"Warrington";#N/A,#N/A,TRUE,"Widnes"}</definedName>
    <definedName name="srsretr_2" hidden="1">{#N/A,#N/A,TRUE,"Cover";#N/A,#N/A,TRUE,"Conts";#N/A,#N/A,TRUE,"VOS";#N/A,#N/A,TRUE,"Warrington";#N/A,#N/A,TRUE,"Widnes"}</definedName>
    <definedName name="srsretr_3" localSheetId="3" hidden="1">{#N/A,#N/A,TRUE,"Cover";#N/A,#N/A,TRUE,"Conts";#N/A,#N/A,TRUE,"VOS";#N/A,#N/A,TRUE,"Warrington";#N/A,#N/A,TRUE,"Widnes"}</definedName>
    <definedName name="srsretr_3" localSheetId="5" hidden="1">{#N/A,#N/A,TRUE,"Cover";#N/A,#N/A,TRUE,"Conts";#N/A,#N/A,TRUE,"VOS";#N/A,#N/A,TRUE,"Warrington";#N/A,#N/A,TRUE,"Widnes"}</definedName>
    <definedName name="srsretr_3" hidden="1">{#N/A,#N/A,TRUE,"Cover";#N/A,#N/A,TRUE,"Conts";#N/A,#N/A,TRUE,"VOS";#N/A,#N/A,TRUE,"Warrington";#N/A,#N/A,TRUE,"Widnes"}</definedName>
    <definedName name="srsretr_4" localSheetId="3" hidden="1">{#N/A,#N/A,TRUE,"Cover";#N/A,#N/A,TRUE,"Conts";#N/A,#N/A,TRUE,"VOS";#N/A,#N/A,TRUE,"Warrington";#N/A,#N/A,TRUE,"Widnes"}</definedName>
    <definedName name="srsretr_4" localSheetId="5" hidden="1">{#N/A,#N/A,TRUE,"Cover";#N/A,#N/A,TRUE,"Conts";#N/A,#N/A,TRUE,"VOS";#N/A,#N/A,TRUE,"Warrington";#N/A,#N/A,TRUE,"Widnes"}</definedName>
    <definedName name="srsretr_4" hidden="1">{#N/A,#N/A,TRUE,"Cover";#N/A,#N/A,TRUE,"Conts";#N/A,#N/A,TRUE,"VOS";#N/A,#N/A,TRUE,"Warrington";#N/A,#N/A,TRUE,"Widnes"}</definedName>
    <definedName name="srsretr_5" localSheetId="3" hidden="1">{#N/A,#N/A,TRUE,"Cover";#N/A,#N/A,TRUE,"Conts";#N/A,#N/A,TRUE,"VOS";#N/A,#N/A,TRUE,"Warrington";#N/A,#N/A,TRUE,"Widnes"}</definedName>
    <definedName name="srsretr_5" localSheetId="5" hidden="1">{#N/A,#N/A,TRUE,"Cover";#N/A,#N/A,TRUE,"Conts";#N/A,#N/A,TRUE,"VOS";#N/A,#N/A,TRUE,"Warrington";#N/A,#N/A,TRUE,"Widnes"}</definedName>
    <definedName name="srsretr_5" hidden="1">{#N/A,#N/A,TRUE,"Cover";#N/A,#N/A,TRUE,"Conts";#N/A,#N/A,TRUE,"VOS";#N/A,#N/A,TRUE,"Warrington";#N/A,#N/A,TRUE,"Widnes"}</definedName>
    <definedName name="SRTHY">[285]Basis!#REF!</definedName>
    <definedName name="SrvcCode1" localSheetId="5">#REF!</definedName>
    <definedName name="SrvcCode1">#REF!</definedName>
    <definedName name="SrvcCode1_4" localSheetId="5">#REF!</definedName>
    <definedName name="SrvcCode1_4">#REF!</definedName>
    <definedName name="SrvcCode1_4_1" localSheetId="5">#REF!</definedName>
    <definedName name="SrvcCode1_4_1">#REF!</definedName>
    <definedName name="SrvcCode1_6">#REF!</definedName>
    <definedName name="SrvcCode1_Text">#REF!</definedName>
    <definedName name="SrvcCode1_Text_4">#REF!</definedName>
    <definedName name="SrvcCode1_Text_4_1">#REF!</definedName>
    <definedName name="SrvcCode1_Text_6">#REF!</definedName>
    <definedName name="SrvcCode2">#REF!</definedName>
    <definedName name="SrvcCode2_4">#REF!</definedName>
    <definedName name="SrvcCode2_4_1">#REF!</definedName>
    <definedName name="SrvcCode2_6">#REF!</definedName>
    <definedName name="SrvcCode2_Text">#REF!</definedName>
    <definedName name="SrvcCode2_Text_4">#REF!</definedName>
    <definedName name="SrvcCode2_Text_4_1">#REF!</definedName>
    <definedName name="SrvcCode2_Text_6">#REF!</definedName>
    <definedName name="SrvcCode3">#REF!</definedName>
    <definedName name="SrvcCode3_4">#REF!</definedName>
    <definedName name="SrvcCode3_4_1">#REF!</definedName>
    <definedName name="SrvcCode3_6">#REF!</definedName>
    <definedName name="SrvcCode3_Text">#REF!</definedName>
    <definedName name="SrvcCode3_Text_4">#REF!</definedName>
    <definedName name="SrvcCode3_Text_4_1">#REF!</definedName>
    <definedName name="SrvcCode3_Text_6">#REF!</definedName>
    <definedName name="SrvcCode4">#REF!</definedName>
    <definedName name="SrvcCode4_4">#REF!</definedName>
    <definedName name="SrvcCode4_4_1">#REF!</definedName>
    <definedName name="SrvcCode4_6">#REF!</definedName>
    <definedName name="SrvcCode4_Text">#REF!</definedName>
    <definedName name="SrvcCode4_Text_4">#REF!</definedName>
    <definedName name="SrvcCode4_Text_4_1">#REF!</definedName>
    <definedName name="SrvcCode4_Text_6">#REF!</definedName>
    <definedName name="SrvcCode5">#REF!</definedName>
    <definedName name="SrvcCode5_4">#REF!</definedName>
    <definedName name="SrvcCode5_4_1">#REF!</definedName>
    <definedName name="SrvcCode5_6">#REF!</definedName>
    <definedName name="SrvcCode5_Text">#REF!</definedName>
    <definedName name="SrvcCode5_Text_4">#REF!</definedName>
    <definedName name="SrvcCode5_Text_4_1">#REF!</definedName>
    <definedName name="SrvcCode5_Text_6">#REF!</definedName>
    <definedName name="sryeysr" localSheetId="8" hidden="1">{#N/A,#N/A,TRUE,"Cover";#N/A,#N/A,TRUE,"Conts";#N/A,#N/A,TRUE,"VOS";#N/A,#N/A,TRUE,"Warrington";#N/A,#N/A,TRUE,"Widnes"}</definedName>
    <definedName name="sryeysr" localSheetId="3" hidden="1">{#N/A,#N/A,TRUE,"Cover";#N/A,#N/A,TRUE,"Conts";#N/A,#N/A,TRUE,"VOS";#N/A,#N/A,TRUE,"Warrington";#N/A,#N/A,TRUE,"Widnes"}</definedName>
    <definedName name="sryeysr" localSheetId="5" hidden="1">{#N/A,#N/A,TRUE,"Cover";#N/A,#N/A,TRUE,"Conts";#N/A,#N/A,TRUE,"VOS";#N/A,#N/A,TRUE,"Warrington";#N/A,#N/A,TRUE,"Widnes"}</definedName>
    <definedName name="sryeysr" localSheetId="10" hidden="1">{#N/A,#N/A,TRUE,"Cover";#N/A,#N/A,TRUE,"Conts";#N/A,#N/A,TRUE,"VOS";#N/A,#N/A,TRUE,"Warrington";#N/A,#N/A,TRUE,"Widnes"}</definedName>
    <definedName name="sryeysr" hidden="1">{#N/A,#N/A,TRUE,"Cover";#N/A,#N/A,TRUE,"Conts";#N/A,#N/A,TRUE,"VOS";#N/A,#N/A,TRUE,"Warrington";#N/A,#N/A,TRUE,"Widnes"}</definedName>
    <definedName name="sryeysr_2" localSheetId="3" hidden="1">{#N/A,#N/A,TRUE,"Cover";#N/A,#N/A,TRUE,"Conts";#N/A,#N/A,TRUE,"VOS";#N/A,#N/A,TRUE,"Warrington";#N/A,#N/A,TRUE,"Widnes"}</definedName>
    <definedName name="sryeysr_2" localSheetId="5" hidden="1">{#N/A,#N/A,TRUE,"Cover";#N/A,#N/A,TRUE,"Conts";#N/A,#N/A,TRUE,"VOS";#N/A,#N/A,TRUE,"Warrington";#N/A,#N/A,TRUE,"Widnes"}</definedName>
    <definedName name="sryeysr_2" hidden="1">{#N/A,#N/A,TRUE,"Cover";#N/A,#N/A,TRUE,"Conts";#N/A,#N/A,TRUE,"VOS";#N/A,#N/A,TRUE,"Warrington";#N/A,#N/A,TRUE,"Widnes"}</definedName>
    <definedName name="sryeysr_3" localSheetId="3" hidden="1">{#N/A,#N/A,TRUE,"Cover";#N/A,#N/A,TRUE,"Conts";#N/A,#N/A,TRUE,"VOS";#N/A,#N/A,TRUE,"Warrington";#N/A,#N/A,TRUE,"Widnes"}</definedName>
    <definedName name="sryeysr_3" localSheetId="5" hidden="1">{#N/A,#N/A,TRUE,"Cover";#N/A,#N/A,TRUE,"Conts";#N/A,#N/A,TRUE,"VOS";#N/A,#N/A,TRUE,"Warrington";#N/A,#N/A,TRUE,"Widnes"}</definedName>
    <definedName name="sryeysr_3" hidden="1">{#N/A,#N/A,TRUE,"Cover";#N/A,#N/A,TRUE,"Conts";#N/A,#N/A,TRUE,"VOS";#N/A,#N/A,TRUE,"Warrington";#N/A,#N/A,TRUE,"Widnes"}</definedName>
    <definedName name="sryeysr_4" localSheetId="3" hidden="1">{#N/A,#N/A,TRUE,"Cover";#N/A,#N/A,TRUE,"Conts";#N/A,#N/A,TRUE,"VOS";#N/A,#N/A,TRUE,"Warrington";#N/A,#N/A,TRUE,"Widnes"}</definedName>
    <definedName name="sryeysr_4" localSheetId="5" hidden="1">{#N/A,#N/A,TRUE,"Cover";#N/A,#N/A,TRUE,"Conts";#N/A,#N/A,TRUE,"VOS";#N/A,#N/A,TRUE,"Warrington";#N/A,#N/A,TRUE,"Widnes"}</definedName>
    <definedName name="sryeysr_4" hidden="1">{#N/A,#N/A,TRUE,"Cover";#N/A,#N/A,TRUE,"Conts";#N/A,#N/A,TRUE,"VOS";#N/A,#N/A,TRUE,"Warrington";#N/A,#N/A,TRUE,"Widnes"}</definedName>
    <definedName name="sryeysr_5" localSheetId="3" hidden="1">{#N/A,#N/A,TRUE,"Cover";#N/A,#N/A,TRUE,"Conts";#N/A,#N/A,TRUE,"VOS";#N/A,#N/A,TRUE,"Warrington";#N/A,#N/A,TRUE,"Widnes"}</definedName>
    <definedName name="sryeysr_5" localSheetId="5" hidden="1">{#N/A,#N/A,TRUE,"Cover";#N/A,#N/A,TRUE,"Conts";#N/A,#N/A,TRUE,"VOS";#N/A,#N/A,TRUE,"Warrington";#N/A,#N/A,TRUE,"Widnes"}</definedName>
    <definedName name="sryeysr_5" hidden="1">{#N/A,#N/A,TRUE,"Cover";#N/A,#N/A,TRUE,"Conts";#N/A,#N/A,TRUE,"VOS";#N/A,#N/A,TRUE,"Warrington";#N/A,#N/A,TRUE,"Widnes"}</definedName>
    <definedName name="ss" localSheetId="8">#REF!</definedName>
    <definedName name="ss" localSheetId="5">#REF!</definedName>
    <definedName name="ss" localSheetId="10">#REF!</definedName>
    <definedName name="ss">#REF!</definedName>
    <definedName name="SS_1" localSheetId="8">#REF!</definedName>
    <definedName name="SS_1" localSheetId="10">#REF!</definedName>
    <definedName name="SS_1">#REF!</definedName>
    <definedName name="SS_10" localSheetId="8">#REF!</definedName>
    <definedName name="SS_10" localSheetId="10">#REF!</definedName>
    <definedName name="SS_10">#REF!</definedName>
    <definedName name="SS_11" localSheetId="8">#REF!</definedName>
    <definedName name="SS_11" localSheetId="10">#REF!</definedName>
    <definedName name="SS_11">#REF!</definedName>
    <definedName name="SS_12" localSheetId="8">#REF!</definedName>
    <definedName name="SS_12" localSheetId="10">#REF!</definedName>
    <definedName name="SS_12">#REF!</definedName>
    <definedName name="SS_13" localSheetId="8">#REF!</definedName>
    <definedName name="SS_13" localSheetId="10">#REF!</definedName>
    <definedName name="SS_13">#REF!</definedName>
    <definedName name="SS_14" localSheetId="8">#REF!</definedName>
    <definedName name="SS_14" localSheetId="10">#REF!</definedName>
    <definedName name="SS_14">#REF!</definedName>
    <definedName name="SS_15" localSheetId="8">#REF!</definedName>
    <definedName name="SS_15" localSheetId="10">#REF!</definedName>
    <definedName name="SS_15">#REF!</definedName>
    <definedName name="SS_16" localSheetId="8">#REF!</definedName>
    <definedName name="SS_16" localSheetId="10">#REF!</definedName>
    <definedName name="SS_16">#REF!</definedName>
    <definedName name="SS_17" localSheetId="8">#REF!</definedName>
    <definedName name="SS_17" localSheetId="10">#REF!</definedName>
    <definedName name="SS_17">#REF!</definedName>
    <definedName name="SS_18" localSheetId="8">#REF!</definedName>
    <definedName name="SS_18" localSheetId="10">#REF!</definedName>
    <definedName name="SS_18">#REF!</definedName>
    <definedName name="SS_19" localSheetId="8">#REF!</definedName>
    <definedName name="SS_19" localSheetId="10">#REF!</definedName>
    <definedName name="SS_19">#REF!</definedName>
    <definedName name="SS_2" localSheetId="8">#REF!</definedName>
    <definedName name="SS_2" localSheetId="10">#REF!</definedName>
    <definedName name="SS_2">#REF!</definedName>
    <definedName name="SS_20" localSheetId="8">#REF!</definedName>
    <definedName name="SS_20" localSheetId="10">#REF!</definedName>
    <definedName name="SS_20">#REF!</definedName>
    <definedName name="SS_21" localSheetId="8">#REF!</definedName>
    <definedName name="SS_21" localSheetId="10">#REF!</definedName>
    <definedName name="SS_21">#REF!</definedName>
    <definedName name="SS_22" localSheetId="8">#REF!</definedName>
    <definedName name="SS_22" localSheetId="10">#REF!</definedName>
    <definedName name="SS_22">#REF!</definedName>
    <definedName name="SS_23" localSheetId="8">#REF!</definedName>
    <definedName name="SS_23" localSheetId="10">#REF!</definedName>
    <definedName name="SS_23">#REF!</definedName>
    <definedName name="SS_24" localSheetId="8">#REF!</definedName>
    <definedName name="SS_24" localSheetId="10">#REF!</definedName>
    <definedName name="SS_24">#REF!</definedName>
    <definedName name="SS_25" localSheetId="8">#REF!</definedName>
    <definedName name="SS_25" localSheetId="10">#REF!</definedName>
    <definedName name="SS_25">#REF!</definedName>
    <definedName name="SS_26" localSheetId="8">#REF!</definedName>
    <definedName name="SS_26" localSheetId="10">#REF!</definedName>
    <definedName name="SS_26">#REF!</definedName>
    <definedName name="SS_3" localSheetId="8">#REF!</definedName>
    <definedName name="SS_3" localSheetId="10">#REF!</definedName>
    <definedName name="SS_3">#REF!</definedName>
    <definedName name="SS_4" localSheetId="8">#REF!</definedName>
    <definedName name="SS_4" localSheetId="10">#REF!</definedName>
    <definedName name="SS_4">#REF!</definedName>
    <definedName name="SS_5" localSheetId="8">#REF!</definedName>
    <definedName name="SS_5" localSheetId="10">#REF!</definedName>
    <definedName name="SS_5">#REF!</definedName>
    <definedName name="SS_6" localSheetId="8">#REF!</definedName>
    <definedName name="SS_6" localSheetId="10">#REF!</definedName>
    <definedName name="SS_6">#REF!</definedName>
    <definedName name="SS_7" localSheetId="8">#REF!</definedName>
    <definedName name="SS_7" localSheetId="10">#REF!</definedName>
    <definedName name="SS_7">#REF!</definedName>
    <definedName name="SS_8" localSheetId="8">#REF!</definedName>
    <definedName name="SS_8" localSheetId="10">#REF!</definedName>
    <definedName name="SS_8">#REF!</definedName>
    <definedName name="SS_9" localSheetId="8">#REF!</definedName>
    <definedName name="SS_9" localSheetId="10">#REF!</definedName>
    <definedName name="SS_9">#REF!</definedName>
    <definedName name="ssa">#REF!</definedName>
    <definedName name="ssbalu">[197]Balustrade!$C$50</definedName>
    <definedName name="ssdoor" localSheetId="5">[57]Doors!#REF!</definedName>
    <definedName name="ssdoor">[57]Doors!#REF!</definedName>
    <definedName name="Ssec1" localSheetId="8">#REF!</definedName>
    <definedName name="Ssec1" localSheetId="5">#REF!</definedName>
    <definedName name="Ssec1" localSheetId="10">#REF!</definedName>
    <definedName name="Ssec1">#REF!</definedName>
    <definedName name="Ssec2" localSheetId="8">#REF!</definedName>
    <definedName name="Ssec2" localSheetId="10">#REF!</definedName>
    <definedName name="Ssec2">#REF!</definedName>
    <definedName name="Ssec3" localSheetId="8">#REF!</definedName>
    <definedName name="Ssec3" localSheetId="10">#REF!</definedName>
    <definedName name="Ssec3">#REF!</definedName>
    <definedName name="Ssec4" localSheetId="8">#REF!</definedName>
    <definedName name="Ssec4" localSheetId="10">#REF!</definedName>
    <definedName name="Ssec4">#REF!</definedName>
    <definedName name="Ssec5" localSheetId="8">#REF!</definedName>
    <definedName name="Ssec5" localSheetId="10">#REF!</definedName>
    <definedName name="Ssec5">#REF!</definedName>
    <definedName name="Ssec6" localSheetId="8">#REF!</definedName>
    <definedName name="Ssec6" localSheetId="10">#REF!</definedName>
    <definedName name="Ssec6">#REF!</definedName>
    <definedName name="SSframedoor" localSheetId="5">[57]Measurements!#REF!</definedName>
    <definedName name="SSframedoor">[57]Measurements!#REF!</definedName>
    <definedName name="SSFSGF" localSheetId="5">#REF!</definedName>
    <definedName name="SSFSGF">#REF!</definedName>
    <definedName name="SShowers">'[107]Val breakdown'!$C$31</definedName>
    <definedName name="SSignage">'[107]Val breakdown'!$C$43</definedName>
    <definedName name="ssink1">[57]Measurements!$E$315</definedName>
    <definedName name="SSJ" localSheetId="3" hidden="1">{#N/A,#N/A,TRUE,"arnitower";#N/A,#N/A,TRUE,"arnigarage "}</definedName>
    <definedName name="SSJ" localSheetId="5" hidden="1">{#N/A,#N/A,TRUE,"arnitower";#N/A,#N/A,TRUE,"arnigarage "}</definedName>
    <definedName name="SSJ" hidden="1">{#N/A,#N/A,TRUE,"arnitower";#N/A,#N/A,TRUE,"arnigarage "}</definedName>
    <definedName name="sskirt">[57]Measurements!$M$590</definedName>
    <definedName name="SSPAN" localSheetId="5">#REF!</definedName>
    <definedName name="SSPAN">#REF!</definedName>
    <definedName name="SSPANEL">'[57]ACAD Finishes'!$D$76</definedName>
    <definedName name="SSpecial">'[107]Val breakdown'!$C$45</definedName>
    <definedName name="sss" localSheetId="8">#REF!</definedName>
    <definedName name="SSS" localSheetId="5">#REF!</definedName>
    <definedName name="sss" localSheetId="10">#REF!</definedName>
    <definedName name="SSS">#REF!</definedName>
    <definedName name="ssshhh" localSheetId="8" hidden="1">{#N/A,#N/A,FALSE,"SumG";#N/A,#N/A,FALSE,"ElecG";#N/A,#N/A,FALSE,"MechG";#N/A,#N/A,FALSE,"GeotG";#N/A,#N/A,FALSE,"PrcsG";#N/A,#N/A,FALSE,"TunnG";#N/A,#N/A,FALSE,"CivlG";#N/A,#N/A,FALSE,"NtwkG";#N/A,#N/A,FALSE,"EstgG";#N/A,#N/A,FALSE,"PEngG"}</definedName>
    <definedName name="ssshhh" localSheetId="3" hidden="1">{#N/A,#N/A,FALSE,"SumG";#N/A,#N/A,FALSE,"ElecG";#N/A,#N/A,FALSE,"MechG";#N/A,#N/A,FALSE,"GeotG";#N/A,#N/A,FALSE,"PrcsG";#N/A,#N/A,FALSE,"TunnG";#N/A,#N/A,FALSE,"CivlG";#N/A,#N/A,FALSE,"NtwkG";#N/A,#N/A,FALSE,"EstgG";#N/A,#N/A,FALSE,"PEngG"}</definedName>
    <definedName name="ssshhh" localSheetId="5" hidden="1">{#N/A,#N/A,FALSE,"SumG";#N/A,#N/A,FALSE,"ElecG";#N/A,#N/A,FALSE,"MechG";#N/A,#N/A,FALSE,"GeotG";#N/A,#N/A,FALSE,"PrcsG";#N/A,#N/A,FALSE,"TunnG";#N/A,#N/A,FALSE,"CivlG";#N/A,#N/A,FALSE,"NtwkG";#N/A,#N/A,FALSE,"EstgG";#N/A,#N/A,FALSE,"PEngG"}</definedName>
    <definedName name="ssshhh" localSheetId="10"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hhh_2" localSheetId="3" hidden="1">{#N/A,#N/A,FALSE,"SumG";#N/A,#N/A,FALSE,"ElecG";#N/A,#N/A,FALSE,"MechG";#N/A,#N/A,FALSE,"GeotG";#N/A,#N/A,FALSE,"PrcsG";#N/A,#N/A,FALSE,"TunnG";#N/A,#N/A,FALSE,"CivlG";#N/A,#N/A,FALSE,"NtwkG";#N/A,#N/A,FALSE,"EstgG";#N/A,#N/A,FALSE,"PEngG"}</definedName>
    <definedName name="ssshhh_2" localSheetId="5" hidden="1">{#N/A,#N/A,FALSE,"SumG";#N/A,#N/A,FALSE,"ElecG";#N/A,#N/A,FALSE,"MechG";#N/A,#N/A,FALSE,"GeotG";#N/A,#N/A,FALSE,"PrcsG";#N/A,#N/A,FALSE,"TunnG";#N/A,#N/A,FALSE,"CivlG";#N/A,#N/A,FALSE,"NtwkG";#N/A,#N/A,FALSE,"EstgG";#N/A,#N/A,FALSE,"PEngG"}</definedName>
    <definedName name="ssshhh_2" hidden="1">{#N/A,#N/A,FALSE,"SumG";#N/A,#N/A,FALSE,"ElecG";#N/A,#N/A,FALSE,"MechG";#N/A,#N/A,FALSE,"GeotG";#N/A,#N/A,FALSE,"PrcsG";#N/A,#N/A,FALSE,"TunnG";#N/A,#N/A,FALSE,"CivlG";#N/A,#N/A,FALSE,"NtwkG";#N/A,#N/A,FALSE,"EstgG";#N/A,#N/A,FALSE,"PEngG"}</definedName>
    <definedName name="ssshhh_3" localSheetId="3" hidden="1">{#N/A,#N/A,FALSE,"SumG";#N/A,#N/A,FALSE,"ElecG";#N/A,#N/A,FALSE,"MechG";#N/A,#N/A,FALSE,"GeotG";#N/A,#N/A,FALSE,"PrcsG";#N/A,#N/A,FALSE,"TunnG";#N/A,#N/A,FALSE,"CivlG";#N/A,#N/A,FALSE,"NtwkG";#N/A,#N/A,FALSE,"EstgG";#N/A,#N/A,FALSE,"PEngG"}</definedName>
    <definedName name="ssshhh_3" localSheetId="5" hidden="1">{#N/A,#N/A,FALSE,"SumG";#N/A,#N/A,FALSE,"ElecG";#N/A,#N/A,FALSE,"MechG";#N/A,#N/A,FALSE,"GeotG";#N/A,#N/A,FALSE,"PrcsG";#N/A,#N/A,FALSE,"TunnG";#N/A,#N/A,FALSE,"CivlG";#N/A,#N/A,FALSE,"NtwkG";#N/A,#N/A,FALSE,"EstgG";#N/A,#N/A,FALSE,"PEngG"}</definedName>
    <definedName name="ssshhh_3" hidden="1">{#N/A,#N/A,FALSE,"SumG";#N/A,#N/A,FALSE,"ElecG";#N/A,#N/A,FALSE,"MechG";#N/A,#N/A,FALSE,"GeotG";#N/A,#N/A,FALSE,"PrcsG";#N/A,#N/A,FALSE,"TunnG";#N/A,#N/A,FALSE,"CivlG";#N/A,#N/A,FALSE,"NtwkG";#N/A,#N/A,FALSE,"EstgG";#N/A,#N/A,FALSE,"PEngG"}</definedName>
    <definedName name="ssshhh_4" localSheetId="3" hidden="1">{#N/A,#N/A,FALSE,"SumG";#N/A,#N/A,FALSE,"ElecG";#N/A,#N/A,FALSE,"MechG";#N/A,#N/A,FALSE,"GeotG";#N/A,#N/A,FALSE,"PrcsG";#N/A,#N/A,FALSE,"TunnG";#N/A,#N/A,FALSE,"CivlG";#N/A,#N/A,FALSE,"NtwkG";#N/A,#N/A,FALSE,"EstgG";#N/A,#N/A,FALSE,"PEngG"}</definedName>
    <definedName name="ssshhh_4" localSheetId="5" hidden="1">{#N/A,#N/A,FALSE,"SumG";#N/A,#N/A,FALSE,"ElecG";#N/A,#N/A,FALSE,"MechG";#N/A,#N/A,FALSE,"GeotG";#N/A,#N/A,FALSE,"PrcsG";#N/A,#N/A,FALSE,"TunnG";#N/A,#N/A,FALSE,"CivlG";#N/A,#N/A,FALSE,"NtwkG";#N/A,#N/A,FALSE,"EstgG";#N/A,#N/A,FALSE,"PEngG"}</definedName>
    <definedName name="ssshhh_4" hidden="1">{#N/A,#N/A,FALSE,"SumG";#N/A,#N/A,FALSE,"ElecG";#N/A,#N/A,FALSE,"MechG";#N/A,#N/A,FALSE,"GeotG";#N/A,#N/A,FALSE,"PrcsG";#N/A,#N/A,FALSE,"TunnG";#N/A,#N/A,FALSE,"CivlG";#N/A,#N/A,FALSE,"NtwkG";#N/A,#N/A,FALSE,"EstgG";#N/A,#N/A,FALSE,"PEngG"}</definedName>
    <definedName name="ssshhh_5" localSheetId="3" hidden="1">{#N/A,#N/A,FALSE,"SumG";#N/A,#N/A,FALSE,"ElecG";#N/A,#N/A,FALSE,"MechG";#N/A,#N/A,FALSE,"GeotG";#N/A,#N/A,FALSE,"PrcsG";#N/A,#N/A,FALSE,"TunnG";#N/A,#N/A,FALSE,"CivlG";#N/A,#N/A,FALSE,"NtwkG";#N/A,#N/A,FALSE,"EstgG";#N/A,#N/A,FALSE,"PEngG"}</definedName>
    <definedName name="ssshhh_5" localSheetId="5" hidden="1">{#N/A,#N/A,FALSE,"SumG";#N/A,#N/A,FALSE,"ElecG";#N/A,#N/A,FALSE,"MechG";#N/A,#N/A,FALSE,"GeotG";#N/A,#N/A,FALSE,"PrcsG";#N/A,#N/A,FALSE,"TunnG";#N/A,#N/A,FALSE,"CivlG";#N/A,#N/A,FALSE,"NtwkG";#N/A,#N/A,FALSE,"EstgG";#N/A,#N/A,FALSE,"PEngG"}</definedName>
    <definedName name="ssshhh_5" hidden="1">{#N/A,#N/A,FALSE,"SumG";#N/A,#N/A,FALSE,"ElecG";#N/A,#N/A,FALSE,"MechG";#N/A,#N/A,FALSE,"GeotG";#N/A,#N/A,FALSE,"PrcsG";#N/A,#N/A,FALSE,"TunnG";#N/A,#N/A,FALSE,"CivlG";#N/A,#N/A,FALSE,"NtwkG";#N/A,#N/A,FALSE,"EstgG";#N/A,#N/A,FALSE,"PEngG"}</definedName>
    <definedName name="ssss">[286]Detail!#REF!</definedName>
    <definedName name="sssss" localSheetId="8" hidden="1">{#N/A,#N/A,FALSE,"SumD";#N/A,#N/A,FALSE,"ElecD";#N/A,#N/A,FALSE,"MechD";#N/A,#N/A,FALSE,"GeotD";#N/A,#N/A,FALSE,"PrcsD";#N/A,#N/A,FALSE,"TunnD";#N/A,#N/A,FALSE,"CivlD";#N/A,#N/A,FALSE,"NtwkD";#N/A,#N/A,FALSE,"EstgD";#N/A,#N/A,FALSE,"PEngD"}</definedName>
    <definedName name="sssss" localSheetId="10" hidden="1">{#N/A,#N/A,FALSE,"SumD";#N/A,#N/A,FALSE,"ElecD";#N/A,#N/A,FALSE,"MechD";#N/A,#N/A,FALSE,"GeotD";#N/A,#N/A,FALSE,"PrcsD";#N/A,#N/A,FALSE,"TunnD";#N/A,#N/A,FALSE,"CivlD";#N/A,#N/A,FALSE,"NtwkD";#N/A,#N/A,FALSE,"EstgD";#N/A,#N/A,FALSE,"PEngD"}</definedName>
    <definedName name="SSSSS">[4]Sheet1!#REF!</definedName>
    <definedName name="sssss_1" localSheetId="3" hidden="1">{#N/A,#N/A,FALSE,"SumD";#N/A,#N/A,FALSE,"ElecD";#N/A,#N/A,FALSE,"MechD";#N/A,#N/A,FALSE,"GeotD";#N/A,#N/A,FALSE,"PrcsD";#N/A,#N/A,FALSE,"TunnD";#N/A,#N/A,FALSE,"CivlD";#N/A,#N/A,FALSE,"NtwkD";#N/A,#N/A,FALSE,"EstgD";#N/A,#N/A,FALSE,"PEngD"}</definedName>
    <definedName name="sssss_1" localSheetId="5" hidden="1">{#N/A,#N/A,FALSE,"SumD";#N/A,#N/A,FALSE,"ElecD";#N/A,#N/A,FALSE,"MechD";#N/A,#N/A,FALSE,"GeotD";#N/A,#N/A,FALSE,"PrcsD";#N/A,#N/A,FALSE,"TunnD";#N/A,#N/A,FALSE,"CivlD";#N/A,#N/A,FALSE,"NtwkD";#N/A,#N/A,FALSE,"EstgD";#N/A,#N/A,FALSE,"PEngD"}</definedName>
    <definedName name="sssss_1" hidden="1">{#N/A,#N/A,FALSE,"SumD";#N/A,#N/A,FALSE,"ElecD";#N/A,#N/A,FALSE,"MechD";#N/A,#N/A,FALSE,"GeotD";#N/A,#N/A,FALSE,"PrcsD";#N/A,#N/A,FALSE,"TunnD";#N/A,#N/A,FALSE,"CivlD";#N/A,#N/A,FALSE,"NtwkD";#N/A,#N/A,FALSE,"EstgD";#N/A,#N/A,FALSE,"PEngD"}</definedName>
    <definedName name="sssss_2" localSheetId="3" hidden="1">{#N/A,#N/A,FALSE,"SumD";#N/A,#N/A,FALSE,"ElecD";#N/A,#N/A,FALSE,"MechD";#N/A,#N/A,FALSE,"GeotD";#N/A,#N/A,FALSE,"PrcsD";#N/A,#N/A,FALSE,"TunnD";#N/A,#N/A,FALSE,"CivlD";#N/A,#N/A,FALSE,"NtwkD";#N/A,#N/A,FALSE,"EstgD";#N/A,#N/A,FALSE,"PEngD"}</definedName>
    <definedName name="sssss_2" localSheetId="5" hidden="1">{#N/A,#N/A,FALSE,"SumD";#N/A,#N/A,FALSE,"ElecD";#N/A,#N/A,FALSE,"MechD";#N/A,#N/A,FALSE,"GeotD";#N/A,#N/A,FALSE,"PrcsD";#N/A,#N/A,FALSE,"TunnD";#N/A,#N/A,FALSE,"CivlD";#N/A,#N/A,FALSE,"NtwkD";#N/A,#N/A,FALSE,"EstgD";#N/A,#N/A,FALSE,"PEngD"}</definedName>
    <definedName name="sssss_2" hidden="1">{#N/A,#N/A,FALSE,"SumD";#N/A,#N/A,FALSE,"ElecD";#N/A,#N/A,FALSE,"MechD";#N/A,#N/A,FALSE,"GeotD";#N/A,#N/A,FALSE,"PrcsD";#N/A,#N/A,FALSE,"TunnD";#N/A,#N/A,FALSE,"CivlD";#N/A,#N/A,FALSE,"NtwkD";#N/A,#N/A,FALSE,"EstgD";#N/A,#N/A,FALSE,"PEngD"}</definedName>
    <definedName name="sssss_3" localSheetId="3" hidden="1">{#N/A,#N/A,FALSE,"SumD";#N/A,#N/A,FALSE,"ElecD";#N/A,#N/A,FALSE,"MechD";#N/A,#N/A,FALSE,"GeotD";#N/A,#N/A,FALSE,"PrcsD";#N/A,#N/A,FALSE,"TunnD";#N/A,#N/A,FALSE,"CivlD";#N/A,#N/A,FALSE,"NtwkD";#N/A,#N/A,FALSE,"EstgD";#N/A,#N/A,FALSE,"PEngD"}</definedName>
    <definedName name="sssss_3" localSheetId="5" hidden="1">{#N/A,#N/A,FALSE,"SumD";#N/A,#N/A,FALSE,"ElecD";#N/A,#N/A,FALSE,"MechD";#N/A,#N/A,FALSE,"GeotD";#N/A,#N/A,FALSE,"PrcsD";#N/A,#N/A,FALSE,"TunnD";#N/A,#N/A,FALSE,"CivlD";#N/A,#N/A,FALSE,"NtwkD";#N/A,#N/A,FALSE,"EstgD";#N/A,#N/A,FALSE,"PEngD"}</definedName>
    <definedName name="sssss_3" hidden="1">{#N/A,#N/A,FALSE,"SumD";#N/A,#N/A,FALSE,"ElecD";#N/A,#N/A,FALSE,"MechD";#N/A,#N/A,FALSE,"GeotD";#N/A,#N/A,FALSE,"PrcsD";#N/A,#N/A,FALSE,"TunnD";#N/A,#N/A,FALSE,"CivlD";#N/A,#N/A,FALSE,"NtwkD";#N/A,#N/A,FALSE,"EstgD";#N/A,#N/A,FALSE,"PEngD"}</definedName>
    <definedName name="sssss_4" localSheetId="3" hidden="1">{#N/A,#N/A,FALSE,"SumD";#N/A,#N/A,FALSE,"ElecD";#N/A,#N/A,FALSE,"MechD";#N/A,#N/A,FALSE,"GeotD";#N/A,#N/A,FALSE,"PrcsD";#N/A,#N/A,FALSE,"TunnD";#N/A,#N/A,FALSE,"CivlD";#N/A,#N/A,FALSE,"NtwkD";#N/A,#N/A,FALSE,"EstgD";#N/A,#N/A,FALSE,"PEngD"}</definedName>
    <definedName name="sssss_4" localSheetId="5" hidden="1">{#N/A,#N/A,FALSE,"SumD";#N/A,#N/A,FALSE,"ElecD";#N/A,#N/A,FALSE,"MechD";#N/A,#N/A,FALSE,"GeotD";#N/A,#N/A,FALSE,"PrcsD";#N/A,#N/A,FALSE,"TunnD";#N/A,#N/A,FALSE,"CivlD";#N/A,#N/A,FALSE,"NtwkD";#N/A,#N/A,FALSE,"EstgD";#N/A,#N/A,FALSE,"PEngD"}</definedName>
    <definedName name="sssss_4" hidden="1">{#N/A,#N/A,FALSE,"SumD";#N/A,#N/A,FALSE,"ElecD";#N/A,#N/A,FALSE,"MechD";#N/A,#N/A,FALSE,"GeotD";#N/A,#N/A,FALSE,"PrcsD";#N/A,#N/A,FALSE,"TunnD";#N/A,#N/A,FALSE,"CivlD";#N/A,#N/A,FALSE,"NtwkD";#N/A,#N/A,FALSE,"EstgD";#N/A,#N/A,FALSE,"PEngD"}</definedName>
    <definedName name="sssss_5" localSheetId="3" hidden="1">{#N/A,#N/A,FALSE,"SumD";#N/A,#N/A,FALSE,"ElecD";#N/A,#N/A,FALSE,"MechD";#N/A,#N/A,FALSE,"GeotD";#N/A,#N/A,FALSE,"PrcsD";#N/A,#N/A,FALSE,"TunnD";#N/A,#N/A,FALSE,"CivlD";#N/A,#N/A,FALSE,"NtwkD";#N/A,#N/A,FALSE,"EstgD";#N/A,#N/A,FALSE,"PEngD"}</definedName>
    <definedName name="sssss_5" localSheetId="5" hidden="1">{#N/A,#N/A,FALSE,"SumD";#N/A,#N/A,FALSE,"ElecD";#N/A,#N/A,FALSE,"MechD";#N/A,#N/A,FALSE,"GeotD";#N/A,#N/A,FALSE,"PrcsD";#N/A,#N/A,FALSE,"TunnD";#N/A,#N/A,FALSE,"CivlD";#N/A,#N/A,FALSE,"NtwkD";#N/A,#N/A,FALSE,"EstgD";#N/A,#N/A,FALSE,"PEngD"}</definedName>
    <definedName name="sssss_5" hidden="1">{#N/A,#N/A,FALSE,"SumD";#N/A,#N/A,FALSE,"ElecD";#N/A,#N/A,FALSE,"MechD";#N/A,#N/A,FALSE,"GeotD";#N/A,#N/A,FALSE,"PrcsD";#N/A,#N/A,FALSE,"TunnD";#N/A,#N/A,FALSE,"CivlD";#N/A,#N/A,FALSE,"NtwkD";#N/A,#N/A,FALSE,"EstgD";#N/A,#N/A,FALSE,"PEngD"}</definedName>
    <definedName name="sssssss" localSheetId="8">#REF!</definedName>
    <definedName name="sssssss" localSheetId="10">#REF!</definedName>
    <definedName name="sssssss">#REF!</definedName>
    <definedName name="sssssssssssssssssss" localSheetId="5">#REF!</definedName>
    <definedName name="sssssssssssssssssss">#REF!</definedName>
    <definedName name="SSteel">'[107]Val breakdown'!$C$25</definedName>
    <definedName name="SStrip_2000_Concrete" localSheetId="5">#REF!</definedName>
    <definedName name="SStrip_2000_Concrete">#REF!</definedName>
    <definedName name="SStrip_2500_Concrete" localSheetId="5">#REF!</definedName>
    <definedName name="SStrip_2500_Concrete">#REF!</definedName>
    <definedName name="SStrip_A" localSheetId="5">#REF!</definedName>
    <definedName name="SStrip_A">#REF!</definedName>
    <definedName name="SStrip_Area_2000">#REF!</definedName>
    <definedName name="SStrip_Area_2500">#REF!</definedName>
    <definedName name="SStrip_L">#REF!</definedName>
    <definedName name="ssts">#N/A</definedName>
    <definedName name="SSttip_Area">#REF!</definedName>
    <definedName name="sstype3drop" localSheetId="8">#REF!</definedName>
    <definedName name="sstype3drop" localSheetId="10">#REF!</definedName>
    <definedName name="sstype3drop">#REF!</definedName>
    <definedName name="SSTYPE3DROP1" localSheetId="8">#REF!</definedName>
    <definedName name="SSTYPE3DROP1" localSheetId="10">#REF!</definedName>
    <definedName name="SSTYPE3DROP1">#REF!</definedName>
    <definedName name="sstype3slab" localSheetId="8">#REF!</definedName>
    <definedName name="sstype3slab" localSheetId="10">#REF!</definedName>
    <definedName name="sstype3slab">#REF!</definedName>
    <definedName name="SSTYPESLAB1" localSheetId="8">#REF!</definedName>
    <definedName name="SSTYPESLAB1" localSheetId="10">#REF!</definedName>
    <definedName name="SSTYPESLAB1">#REF!</definedName>
    <definedName name="ST" localSheetId="5">#REF!</definedName>
    <definedName name="ST">#REF!</definedName>
    <definedName name="STA_Finish" localSheetId="5">[287]IPS!#REF!</definedName>
    <definedName name="STA_Finish">[287]IPS!#REF!</definedName>
    <definedName name="STA_Start" localSheetId="5">[287]IPS!#REF!</definedName>
    <definedName name="STA_Start">[287]IPS!#REF!</definedName>
    <definedName name="staf" localSheetId="8">#REF!</definedName>
    <definedName name="staf" localSheetId="5">#REF!</definedName>
    <definedName name="staf" localSheetId="10">#REF!</definedName>
    <definedName name="staf">#REF!</definedName>
    <definedName name="STAFF" localSheetId="8">#REF!</definedName>
    <definedName name="STAFF" localSheetId="10">#REF!</definedName>
    <definedName name="staff">#REF!</definedName>
    <definedName name="staffmonth">'[105]1010'!$F$84</definedName>
    <definedName name="staffno">'[105]1010'!$F$81</definedName>
    <definedName name="Stage" localSheetId="5">#REF!</definedName>
    <definedName name="Stage">#REF!</definedName>
    <definedName name="Stahlpreis" localSheetId="8">#REF!</definedName>
    <definedName name="Stahlpreis" localSheetId="5">#REF!</definedName>
    <definedName name="Stahlpreis" localSheetId="10">#REF!</definedName>
    <definedName name="Stahlpreis">#REF!</definedName>
    <definedName name="Staircase" localSheetId="8">#REF!</definedName>
    <definedName name="Staircase" localSheetId="10">#REF!</definedName>
    <definedName name="Staircase">#REF!</definedName>
    <definedName name="Staircase2">#REF!</definedName>
    <definedName name="Staircases">#REF!</definedName>
    <definedName name="Stairs" localSheetId="5">'[79]Ra  stair'!#REF!</definedName>
    <definedName name="Stairs">'[79]Ra  stair'!#REF!</definedName>
    <definedName name="stall_door" localSheetId="5">[57]Measurements!#REF!</definedName>
    <definedName name="stall_door">[57]Measurements!#REF!</definedName>
    <definedName name="star" localSheetId="3">DATE(YEAR(Loan_Start),MONTH(Loan_Start)+'Irrigation System '!Payment_Number,DAY(Loan_Start))</definedName>
    <definedName name="star" localSheetId="5">DATE(YEAR('Irrigation System Breakdown'!Loan_Start),MONTH('Irrigation System Breakdown'!Loan_Start)+'Irrigation System Breakdown'!Payment_Number,DAY('Irrigation System Breakdown'!Loan_Start))</definedName>
    <definedName name="star">DATE(YEAR(Loan_Start),MONTH(Loan_Start)+Payment_Number,DAY(Loan_Start))</definedName>
    <definedName name="Staredsfsfs">#N/A</definedName>
    <definedName name="start" localSheetId="5">#REF!</definedName>
    <definedName name="start">#REF!</definedName>
    <definedName name="Start_Date" localSheetId="5">#REF!</definedName>
    <definedName name="Start_Date">#REF!</definedName>
    <definedName name="Start_date1" localSheetId="8">#REF!</definedName>
    <definedName name="Start_date1" localSheetId="10">#REF!</definedName>
    <definedName name="Start_date1">#REF!</definedName>
    <definedName name="StartDate">#REF!</definedName>
    <definedName name="StartDate_4">#REF!</definedName>
    <definedName name="StartDate_4_1">#REF!</definedName>
    <definedName name="StartDate_6">#REF!</definedName>
    <definedName name="State" localSheetId="8">#REF!</definedName>
    <definedName name="State" localSheetId="10">#REF!</definedName>
    <definedName name="State">#REF!</definedName>
    <definedName name="StationPC">#REF!</definedName>
    <definedName name="STATUS" localSheetId="8">#REF!</definedName>
    <definedName name="STATUS" localSheetId="10">#REF!</definedName>
    <definedName name="STATUS">#REF!</definedName>
    <definedName name="ste">#REF!</definedName>
    <definedName name="steam_trap" localSheetId="8">#REF!</definedName>
    <definedName name="steam_trap" localSheetId="10">#REF!</definedName>
    <definedName name="steam_trap">#REF!</definedName>
    <definedName name="Steel" localSheetId="8">[107]BOQ!$C$365</definedName>
    <definedName name="Steel" localSheetId="10">[107]BOQ!$C$365</definedName>
    <definedName name="steel">#REF!</definedName>
    <definedName name="STEEL_BEAM" localSheetId="8">#REF!</definedName>
    <definedName name="STEEL_BEAM" localSheetId="10">#REF!</definedName>
    <definedName name="STEEL_BEAM">#REF!</definedName>
    <definedName name="STEEL_CITY" localSheetId="8">#REF!</definedName>
    <definedName name="STEEL_CITY" localSheetId="10">#REF!</definedName>
    <definedName name="STEEL_CITY">#REF!</definedName>
    <definedName name="Steel_Code">'[288]13. Steel - Ratio'!$F$10:$F$40</definedName>
    <definedName name="STEEL_ESC" localSheetId="8">#REF!</definedName>
    <definedName name="STEEL_ESC" localSheetId="5">#REF!</definedName>
    <definedName name="STEEL_ESC" localSheetId="10">#REF!</definedName>
    <definedName name="STEEL_ESC">#REF!</definedName>
    <definedName name="STEEL_OLD_CITY" localSheetId="8">#REF!</definedName>
    <definedName name="STEEL_OLD_CITY" localSheetId="10">#REF!</definedName>
    <definedName name="STEEL_OLD_CITY">#REF!</definedName>
    <definedName name="STEEL_OLD_ESC" localSheetId="8">#REF!</definedName>
    <definedName name="STEEL_OLD_ESC" localSheetId="10">#REF!</definedName>
    <definedName name="STEEL_OLD_ESC">#REF!</definedName>
    <definedName name="STEEL_OLD_PROD" localSheetId="8">#REF!</definedName>
    <definedName name="STEEL_OLD_PROD" localSheetId="10">#REF!</definedName>
    <definedName name="STEEL_OLD_PROD">#REF!</definedName>
    <definedName name="STEEL_OLD_WAGE" localSheetId="8">#REF!</definedName>
    <definedName name="STEEL_OLD_WAGE" localSheetId="10">#REF!</definedName>
    <definedName name="STEEL_OLD_WAGE">#REF!</definedName>
    <definedName name="STEEL_PROD" localSheetId="8">#REF!</definedName>
    <definedName name="STEEL_PROD" localSheetId="10">#REF!</definedName>
    <definedName name="STEEL_PROD">#REF!</definedName>
    <definedName name="Steel_Sections">'[88]List of All Steel Properties'!$A$8:$A$56</definedName>
    <definedName name="STEEL_WAGE" localSheetId="8">#REF!</definedName>
    <definedName name="STEEL_WAGE" localSheetId="5">#REF!</definedName>
    <definedName name="STEEL_WAGE" localSheetId="10">#REF!</definedName>
    <definedName name="STEEL_WAGE">#REF!</definedName>
    <definedName name="Step1_Result" localSheetId="5">#REF!</definedName>
    <definedName name="Step1_Result">#REF!</definedName>
    <definedName name="Step2_Result">#REF!</definedName>
    <definedName name="Step3_Result">#REF!</definedName>
    <definedName name="Step4_Result">#REF!</definedName>
    <definedName name="Step5_Result">#REF!</definedName>
    <definedName name="Step6_Result">#REF!</definedName>
    <definedName name="Step7_Result">#REF!</definedName>
    <definedName name="Step8_Cameras">#REF!</definedName>
    <definedName name="Step8_Result">#REF!</definedName>
    <definedName name="Sthk" localSheetId="8">#REF!</definedName>
    <definedName name="Sthk" localSheetId="10">#REF!</definedName>
    <definedName name="Sthk">#REF!</definedName>
    <definedName name="STiling">'[107]Val breakdown'!$C$29</definedName>
    <definedName name="STK" localSheetId="5">#REF!</definedName>
    <definedName name="STK">#REF!</definedName>
    <definedName name="STK_1">"$#REF!.$A$1:$F$1116"</definedName>
    <definedName name="stl">#REF!</definedName>
    <definedName name="stlt_Addtional" localSheetId="8">#REF!</definedName>
    <definedName name="stlt_Addtional" localSheetId="10">#REF!</definedName>
    <definedName name="stlt_Addtional">#REF!</definedName>
    <definedName name="stlt_lngth" localSheetId="8">#REF!</definedName>
    <definedName name="stlt_lngth" localSheetId="10">#REF!</definedName>
    <definedName name="stlt_lngth">#REF!</definedName>
    <definedName name="StorageResuls2">#REF!</definedName>
    <definedName name="StorageResults">#REF!</definedName>
    <definedName name="storey" localSheetId="8">#REF!</definedName>
    <definedName name="storey" localSheetId="10">#REF!</definedName>
    <definedName name="storey">#REF!</definedName>
    <definedName name="story" localSheetId="8">#REF!</definedName>
    <definedName name="story" localSheetId="10">#REF!</definedName>
    <definedName name="story">#REF!</definedName>
    <definedName name="Story_Basement">#REF!</definedName>
    <definedName name="Story_Podium">#REF!</definedName>
    <definedName name="Story_Total">'[138]Project Brief'!$E$35</definedName>
    <definedName name="Story_Tower" localSheetId="5">#REF!</definedName>
    <definedName name="Story_Tower">#REF!</definedName>
    <definedName name="str" localSheetId="8">#REF!</definedName>
    <definedName name="Str" localSheetId="5">#REF!</definedName>
    <definedName name="str" localSheetId="10">#REF!</definedName>
    <definedName name="Str">#REF!</definedName>
    <definedName name="streamers">#REF!</definedName>
    <definedName name="stri1" localSheetId="8">#REF!</definedName>
    <definedName name="stri1" localSheetId="10">#REF!</definedName>
    <definedName name="stri1">#REF!</definedName>
    <definedName name="stri2" localSheetId="8">#REF!</definedName>
    <definedName name="stri2" localSheetId="10">#REF!</definedName>
    <definedName name="stri2">#REF!</definedName>
    <definedName name="StrID" localSheetId="8">#REF!</definedName>
    <definedName name="StrID" localSheetId="10">#REF!</definedName>
    <definedName name="StrID">#REF!</definedName>
    <definedName name="Struct_Steel_1" localSheetId="8">#REF!</definedName>
    <definedName name="Struct_Steel_1" localSheetId="10">#REF!</definedName>
    <definedName name="Struct_Steel_1">#REF!</definedName>
    <definedName name="Struct_Steel_10" localSheetId="8">#REF!</definedName>
    <definedName name="Struct_Steel_10" localSheetId="10">#REF!</definedName>
    <definedName name="Struct_Steel_10">#REF!</definedName>
    <definedName name="Struct_Steel_100" localSheetId="8">#REF!</definedName>
    <definedName name="Struct_Steel_100" localSheetId="10">#REF!</definedName>
    <definedName name="Struct_Steel_100">#REF!</definedName>
    <definedName name="Struct_Steel_20" localSheetId="8">#REF!</definedName>
    <definedName name="Struct_Steel_20" localSheetId="10">#REF!</definedName>
    <definedName name="Struct_Steel_20">#REF!</definedName>
    <definedName name="Struct_Steel_30" localSheetId="8">#REF!</definedName>
    <definedName name="Struct_Steel_30" localSheetId="10">#REF!</definedName>
    <definedName name="Struct_Steel_30">#REF!</definedName>
    <definedName name="Struct_Steel_40" localSheetId="8">#REF!</definedName>
    <definedName name="Struct_Steel_40" localSheetId="10">#REF!</definedName>
    <definedName name="Struct_Steel_40">#REF!</definedName>
    <definedName name="Struct_Steel_50" localSheetId="8">#REF!</definedName>
    <definedName name="Struct_Steel_50" localSheetId="10">#REF!</definedName>
    <definedName name="Struct_Steel_50">#REF!</definedName>
    <definedName name="Struct_Steel_60" localSheetId="8">#REF!</definedName>
    <definedName name="Struct_Steel_60" localSheetId="10">#REF!</definedName>
    <definedName name="Struct_Steel_60">#REF!</definedName>
    <definedName name="Struct_Steel_70" localSheetId="8">#REF!</definedName>
    <definedName name="Struct_Steel_70" localSheetId="10">#REF!</definedName>
    <definedName name="Struct_Steel_70">#REF!</definedName>
    <definedName name="Struct_Steel_80" localSheetId="8">#REF!</definedName>
    <definedName name="Struct_Steel_80" localSheetId="10">#REF!</definedName>
    <definedName name="Struct_Steel_80">#REF!</definedName>
    <definedName name="Struct_Steel_90" localSheetId="8">#REF!</definedName>
    <definedName name="Struct_Steel_90" localSheetId="10">#REF!</definedName>
    <definedName name="Struct_Steel_90">#REF!</definedName>
    <definedName name="Struct_Type">'[138]Project Brief'!$E$36</definedName>
    <definedName name="structure" localSheetId="8">#REF!</definedName>
    <definedName name="structure" localSheetId="5">#REF!</definedName>
    <definedName name="structure" localSheetId="10">#REF!</definedName>
    <definedName name="structure">#REF!</definedName>
    <definedName name="structures" localSheetId="8" hidden="1">{#N/A,#N/A,FALSE,"SumD";#N/A,#N/A,FALSE,"ElecD";#N/A,#N/A,FALSE,"MechD";#N/A,#N/A,FALSE,"GeotD";#N/A,#N/A,FALSE,"PrcsD";#N/A,#N/A,FALSE,"TunnD";#N/A,#N/A,FALSE,"CivlD";#N/A,#N/A,FALSE,"NtwkD";#N/A,#N/A,FALSE,"EstgD";#N/A,#N/A,FALSE,"PEngD"}</definedName>
    <definedName name="structures" localSheetId="3" hidden="1">{#N/A,#N/A,FALSE,"SumD";#N/A,#N/A,FALSE,"ElecD";#N/A,#N/A,FALSE,"MechD";#N/A,#N/A,FALSE,"GeotD";#N/A,#N/A,FALSE,"PrcsD";#N/A,#N/A,FALSE,"TunnD";#N/A,#N/A,FALSE,"CivlD";#N/A,#N/A,FALSE,"NtwkD";#N/A,#N/A,FALSE,"EstgD";#N/A,#N/A,FALSE,"PEngD"}</definedName>
    <definedName name="structures" localSheetId="5" hidden="1">{#N/A,#N/A,FALSE,"SumD";#N/A,#N/A,FALSE,"ElecD";#N/A,#N/A,FALSE,"MechD";#N/A,#N/A,FALSE,"GeotD";#N/A,#N/A,FALSE,"PrcsD";#N/A,#N/A,FALSE,"TunnD";#N/A,#N/A,FALSE,"CivlD";#N/A,#N/A,FALSE,"NtwkD";#N/A,#N/A,FALSE,"EstgD";#N/A,#N/A,FALSE,"PEngD"}</definedName>
    <definedName name="structures" localSheetId="10" hidden="1">{#N/A,#N/A,FALSE,"SumD";#N/A,#N/A,FALSE,"ElecD";#N/A,#N/A,FALSE,"MechD";#N/A,#N/A,FALSE,"GeotD";#N/A,#N/A,FALSE,"PrcsD";#N/A,#N/A,FALSE,"TunnD";#N/A,#N/A,FALSE,"CivlD";#N/A,#N/A,FALSE,"NtwkD";#N/A,#N/A,FALSE,"EstgD";#N/A,#N/A,FALSE,"PEngD"}</definedName>
    <definedName name="structures" hidden="1">{#N/A,#N/A,FALSE,"SumD";#N/A,#N/A,FALSE,"ElecD";#N/A,#N/A,FALSE,"MechD";#N/A,#N/A,FALSE,"GeotD";#N/A,#N/A,FALSE,"PrcsD";#N/A,#N/A,FALSE,"TunnD";#N/A,#N/A,FALSE,"CivlD";#N/A,#N/A,FALSE,"NtwkD";#N/A,#N/A,FALSE,"EstgD";#N/A,#N/A,FALSE,"PEngD"}</definedName>
    <definedName name="stryt5u8h87" localSheetId="8" hidden="1">{#N/A,#N/A,TRUE,"Cover";#N/A,#N/A,TRUE,"Conts";#N/A,#N/A,TRUE,"VOS";#N/A,#N/A,TRUE,"Warrington";#N/A,#N/A,TRUE,"Widnes"}</definedName>
    <definedName name="stryt5u8h87" localSheetId="3" hidden="1">{#N/A,#N/A,TRUE,"Cover";#N/A,#N/A,TRUE,"Conts";#N/A,#N/A,TRUE,"VOS";#N/A,#N/A,TRUE,"Warrington";#N/A,#N/A,TRUE,"Widnes"}</definedName>
    <definedName name="stryt5u8h87" localSheetId="5" hidden="1">{#N/A,#N/A,TRUE,"Cover";#N/A,#N/A,TRUE,"Conts";#N/A,#N/A,TRUE,"VOS";#N/A,#N/A,TRUE,"Warrington";#N/A,#N/A,TRUE,"Widnes"}</definedName>
    <definedName name="stryt5u8h87" localSheetId="10" hidden="1">{#N/A,#N/A,TRUE,"Cover";#N/A,#N/A,TRUE,"Conts";#N/A,#N/A,TRUE,"VOS";#N/A,#N/A,TRUE,"Warrington";#N/A,#N/A,TRUE,"Widnes"}</definedName>
    <definedName name="stryt5u8h87" hidden="1">{#N/A,#N/A,TRUE,"Cover";#N/A,#N/A,TRUE,"Conts";#N/A,#N/A,TRUE,"VOS";#N/A,#N/A,TRUE,"Warrington";#N/A,#N/A,TRUE,"Widnes"}</definedName>
    <definedName name="stryt5u8h87_2" localSheetId="3" hidden="1">{#N/A,#N/A,TRUE,"Cover";#N/A,#N/A,TRUE,"Conts";#N/A,#N/A,TRUE,"VOS";#N/A,#N/A,TRUE,"Warrington";#N/A,#N/A,TRUE,"Widnes"}</definedName>
    <definedName name="stryt5u8h87_2" localSheetId="5" hidden="1">{#N/A,#N/A,TRUE,"Cover";#N/A,#N/A,TRUE,"Conts";#N/A,#N/A,TRUE,"VOS";#N/A,#N/A,TRUE,"Warrington";#N/A,#N/A,TRUE,"Widnes"}</definedName>
    <definedName name="stryt5u8h87_2" hidden="1">{#N/A,#N/A,TRUE,"Cover";#N/A,#N/A,TRUE,"Conts";#N/A,#N/A,TRUE,"VOS";#N/A,#N/A,TRUE,"Warrington";#N/A,#N/A,TRUE,"Widnes"}</definedName>
    <definedName name="stryt5u8h87_3" localSheetId="3" hidden="1">{#N/A,#N/A,TRUE,"Cover";#N/A,#N/A,TRUE,"Conts";#N/A,#N/A,TRUE,"VOS";#N/A,#N/A,TRUE,"Warrington";#N/A,#N/A,TRUE,"Widnes"}</definedName>
    <definedName name="stryt5u8h87_3" localSheetId="5" hidden="1">{#N/A,#N/A,TRUE,"Cover";#N/A,#N/A,TRUE,"Conts";#N/A,#N/A,TRUE,"VOS";#N/A,#N/A,TRUE,"Warrington";#N/A,#N/A,TRUE,"Widnes"}</definedName>
    <definedName name="stryt5u8h87_3" hidden="1">{#N/A,#N/A,TRUE,"Cover";#N/A,#N/A,TRUE,"Conts";#N/A,#N/A,TRUE,"VOS";#N/A,#N/A,TRUE,"Warrington";#N/A,#N/A,TRUE,"Widnes"}</definedName>
    <definedName name="stryt5u8h87_4" localSheetId="3" hidden="1">{#N/A,#N/A,TRUE,"Cover";#N/A,#N/A,TRUE,"Conts";#N/A,#N/A,TRUE,"VOS";#N/A,#N/A,TRUE,"Warrington";#N/A,#N/A,TRUE,"Widnes"}</definedName>
    <definedName name="stryt5u8h87_4" localSheetId="5" hidden="1">{#N/A,#N/A,TRUE,"Cover";#N/A,#N/A,TRUE,"Conts";#N/A,#N/A,TRUE,"VOS";#N/A,#N/A,TRUE,"Warrington";#N/A,#N/A,TRUE,"Widnes"}</definedName>
    <definedName name="stryt5u8h87_4" hidden="1">{#N/A,#N/A,TRUE,"Cover";#N/A,#N/A,TRUE,"Conts";#N/A,#N/A,TRUE,"VOS";#N/A,#N/A,TRUE,"Warrington";#N/A,#N/A,TRUE,"Widnes"}</definedName>
    <definedName name="stryt5u8h87_5" localSheetId="3" hidden="1">{#N/A,#N/A,TRUE,"Cover";#N/A,#N/A,TRUE,"Conts";#N/A,#N/A,TRUE,"VOS";#N/A,#N/A,TRUE,"Warrington";#N/A,#N/A,TRUE,"Widnes"}</definedName>
    <definedName name="stryt5u8h87_5" localSheetId="5" hidden="1">{#N/A,#N/A,TRUE,"Cover";#N/A,#N/A,TRUE,"Conts";#N/A,#N/A,TRUE,"VOS";#N/A,#N/A,TRUE,"Warrington";#N/A,#N/A,TRUE,"Widnes"}</definedName>
    <definedName name="stryt5u8h87_5" hidden="1">{#N/A,#N/A,TRUE,"Cover";#N/A,#N/A,TRUE,"Conts";#N/A,#N/A,TRUE,"VOS";#N/A,#N/A,TRUE,"Warrington";#N/A,#N/A,TRUE,"Widnes"}</definedName>
    <definedName name="stud" localSheetId="8">#REF!</definedName>
    <definedName name="stud" localSheetId="10">#REF!</definedName>
    <definedName name="stud">#REF!</definedName>
    <definedName name="StudioArea" localSheetId="5">#REF!</definedName>
    <definedName name="StudioArea">#REF!</definedName>
    <definedName name="StudioPerimeter">#REF!</definedName>
    <definedName name="studsize" localSheetId="8">#REF!</definedName>
    <definedName name="studsize" localSheetId="10">#REF!</definedName>
    <definedName name="studsize">#REF!</definedName>
    <definedName name="stype2drop" localSheetId="8">#REF!</definedName>
    <definedName name="stype2drop" localSheetId="10">#REF!</definedName>
    <definedName name="stype2drop">#REF!</definedName>
    <definedName name="STYPE2DROP1" localSheetId="8">#REF!</definedName>
    <definedName name="STYPE2DROP1" localSheetId="10">#REF!</definedName>
    <definedName name="STYPE2DROP1">#REF!</definedName>
    <definedName name="stype2slab" localSheetId="8">#REF!</definedName>
    <definedName name="stype2slab" localSheetId="10">#REF!</definedName>
    <definedName name="stype2slab">#REF!</definedName>
    <definedName name="STYPE2SLAB1" localSheetId="8">#REF!</definedName>
    <definedName name="STYPE2SLAB1" localSheetId="10">#REF!</definedName>
    <definedName name="STYPE2SLAB1">#REF!</definedName>
    <definedName name="stype3drop" localSheetId="8">#REF!</definedName>
    <definedName name="stype3drop" localSheetId="10">#REF!</definedName>
    <definedName name="stype3drop">#REF!</definedName>
    <definedName name="STYPE3DROP2" localSheetId="8">#REF!</definedName>
    <definedName name="STYPE3DROP2" localSheetId="10">#REF!</definedName>
    <definedName name="STYPE3DROP2">#REF!</definedName>
    <definedName name="stype3slab" localSheetId="8">#REF!</definedName>
    <definedName name="stype3slab" localSheetId="10">#REF!</definedName>
    <definedName name="stype3slab">#REF!</definedName>
    <definedName name="STYPE3SLAB1" localSheetId="8">#REF!</definedName>
    <definedName name="STYPE3SLAB1" localSheetId="10">#REF!</definedName>
    <definedName name="STYPE3SLAB1">#REF!</definedName>
    <definedName name="su">'[199]labour rates'!$C$2</definedName>
    <definedName name="sub" localSheetId="5">#REF!</definedName>
    <definedName name="sub">#REF!</definedName>
    <definedName name="Sub_Con_area" localSheetId="5">#REF!</definedName>
    <definedName name="Sub_Con_area">#REF!</definedName>
    <definedName name="Sub_Contract" localSheetId="5">#REF!</definedName>
    <definedName name="Sub_Contract">#REF!</definedName>
    <definedName name="Sub_Fac_old">[289]Sheet2!$B$89:$C$390</definedName>
    <definedName name="Subbase" localSheetId="8">#REF!</definedName>
    <definedName name="Subbase" localSheetId="5">#REF!</definedName>
    <definedName name="Subbase" localSheetId="10">#REF!</definedName>
    <definedName name="Subbase">#REF!</definedName>
    <definedName name="SubCont" localSheetId="5">'[223]Bill No 8 - A'!#REF!</definedName>
    <definedName name="SubCont">'[223]Bill No 8 - A'!#REF!</definedName>
    <definedName name="Subcontract" localSheetId="8">#REF!</definedName>
    <definedName name="Subcontract" localSheetId="5">#REF!</definedName>
    <definedName name="Subcontract" localSheetId="10">#REF!</definedName>
    <definedName name="Subcontract">#REF!</definedName>
    <definedName name="SUBCONTRACT_MTRL_UNIT_COST">'[55]Raw Data'!$L$12:$L$16,'[55]Raw Data'!$L$19:$L$30,'[55]Raw Data'!$L$33:$L$36,'[55]Raw Data'!$L$39:$L$40,'[55]Raw Data'!$L$42:$L$48,'[55]Raw Data'!$L$51:$L$55,'[55]Raw Data'!$L$66</definedName>
    <definedName name="Subject" localSheetId="8">#REF!</definedName>
    <definedName name="Subject" localSheetId="5">#REF!</definedName>
    <definedName name="Subject" localSheetId="10">#REF!</definedName>
    <definedName name="Subject">#REF!</definedName>
    <definedName name="SubjectProperty" localSheetId="8">#REF!</definedName>
    <definedName name="SubjectProperty" localSheetId="10">#REF!</definedName>
    <definedName name="SubjectProperty">#REF!</definedName>
    <definedName name="SubjectRooms" localSheetId="8">#REF!</definedName>
    <definedName name="SubjectRooms" localSheetId="10">#REF!</definedName>
    <definedName name="SubjectRooms">#REF!</definedName>
    <definedName name="SUBR_A">#REF!</definedName>
    <definedName name="SUBR_AR">#REF!</definedName>
    <definedName name="SUBR_C">#REF!</definedName>
    <definedName name="SUBR_ERR">#REF!</definedName>
    <definedName name="SUBR_L">#REF!</definedName>
    <definedName name="SUBR_LC">#REF!</definedName>
    <definedName name="SUBR_R">#REF!</definedName>
    <definedName name="SUBR_TK">#REF!</definedName>
    <definedName name="subrange" localSheetId="8">#REF!</definedName>
    <definedName name="subrange" localSheetId="10">#REF!</definedName>
    <definedName name="subrange">#REF!</definedName>
    <definedName name="subs">#REF!</definedName>
    <definedName name="subs4">#REF!</definedName>
    <definedName name="subs4a">#REF!</definedName>
    <definedName name="SUBSTRUCTIRE" localSheetId="5">'[123]Build-up'!#REF!</definedName>
    <definedName name="SUBSTRUCTIRE">'[123]Build-up'!#REF!</definedName>
    <definedName name="Substructure" localSheetId="8">#REF!</definedName>
    <definedName name="Substructure" localSheetId="5">#REF!</definedName>
    <definedName name="Substructure" localSheetId="10">#REF!</definedName>
    <definedName name="Substructure">#REF!</definedName>
    <definedName name="SUBTOTAL" localSheetId="8">#REF!</definedName>
    <definedName name="SUBTOTAL" localSheetId="10">#REF!</definedName>
    <definedName name="SUBTOTAL">#REF!</definedName>
    <definedName name="SUBTOTALS" localSheetId="8">#REF!</definedName>
    <definedName name="SUBTOTALS" localSheetId="10">#REF!</definedName>
    <definedName name="SUBTOTALS">#REF!</definedName>
    <definedName name="SUBTOTALS_12">"$#REF!.$M$8:$IV$8108"</definedName>
    <definedName name="SUBTOTALS_15" localSheetId="8">#REF!</definedName>
    <definedName name="SUBTOTALS_15" localSheetId="10">#REF!</definedName>
    <definedName name="SUBTOTALS_15">#REF!</definedName>
    <definedName name="SUBTOTALS_18">"$#REF!.$N$7:$IV$8093"</definedName>
    <definedName name="SUBTOTALS_2">"$#REF!.$M$8:$IV$8108"</definedName>
    <definedName name="SUBTOTALS_3">"$#REF!.$M$8:$IV$8108"</definedName>
    <definedName name="SUBTOTALS_38">"$#REF!.$M$8:$IV$7374"</definedName>
    <definedName name="SUBTOTALS_4">"$#REF!.$M$8:$IV$8108"</definedName>
    <definedName name="SUBTOTALS_5">"$#REF!.$M$8:$IV$8108"</definedName>
    <definedName name="SUBTOTALS_6">"$#REF!.$M$8:$IV$8108"</definedName>
    <definedName name="SUBTOTALS_7">"$#REF!.$M$8:$IV$8108"</definedName>
    <definedName name="SUBTOTALS_8">"$#REF!.$M$8:$IV$8108"</definedName>
    <definedName name="subtotals1" localSheetId="8">#REF!</definedName>
    <definedName name="subtotals1" localSheetId="10">#REF!</definedName>
    <definedName name="subtotals1">#REF!</definedName>
    <definedName name="suite17Area" localSheetId="5">#REF!</definedName>
    <definedName name="suite17Area">#REF!</definedName>
    <definedName name="suite17Perimeter">#REF!</definedName>
    <definedName name="sum" localSheetId="8">#REF!</definedName>
    <definedName name="sum" localSheetId="10">#REF!</definedName>
    <definedName name="SUM">'[290] Summary BKG 034'!$B$3:$Y$76</definedName>
    <definedName name="SUM___0" localSheetId="5">#REF!</definedName>
    <definedName name="SUM___0">#REF!</definedName>
    <definedName name="SUM___0___0">"$#REF!.$#REF!$#REF!:$#REF!$#REF!"</definedName>
    <definedName name="SUM___0___3">"$#REF!.$#REF!$#REF!:$#REF!$#REF!"</definedName>
    <definedName name="SUM___0___4">"$#REF!.$#REF!$#REF!:$#REF!$#REF!"</definedName>
    <definedName name="SUM___2" localSheetId="5">#REF!</definedName>
    <definedName name="SUM___2">#REF!</definedName>
    <definedName name="SUM___2___0">"$#REF!.$#REF!$#REF!:$#REF!$#REF!"</definedName>
    <definedName name="SUM___2___3">"$#REF!.$#REF!$#REF!:$#REF!$#REF!"</definedName>
    <definedName name="SUM___3" localSheetId="5">#REF!</definedName>
    <definedName name="SUM___3">#REF!</definedName>
    <definedName name="SUM___3___0">"$#REF!.$#REF!$#REF!:$#REF!$#REF!"</definedName>
    <definedName name="SUM___3___3">"$#REF!.$#REF!$#REF!:$#REF!$#REF!"</definedName>
    <definedName name="SUM___3___4">"$#REF!.$#REF!$#REF!:$#REF!$#REF!"</definedName>
    <definedName name="SUM___4" localSheetId="5">#REF!</definedName>
    <definedName name="SUM___4">#REF!</definedName>
    <definedName name="SUM___4___0">"$#REF!.$#REF!$#REF!:$#REF!$#REF!"</definedName>
    <definedName name="SUM___4___3">"$#REF!.$#REF!$#REF!:$#REF!$#REF!"</definedName>
    <definedName name="SUM___7">"$#REF!.$#REF!$#REF!:$#REF!$#REF!"</definedName>
    <definedName name="SUM_AA">'[72]Sum workdone-B'!$J$47</definedName>
    <definedName name="SUM_DATA" localSheetId="8">#REF!</definedName>
    <definedName name="SUM_DATA" localSheetId="5">#REF!</definedName>
    <definedName name="SUM_DATA" localSheetId="10">#REF!</definedName>
    <definedName name="SUM_DATA">#REF!</definedName>
    <definedName name="sum6C" localSheetId="5">#REF!</definedName>
    <definedName name="sum6C">#REF!</definedName>
    <definedName name="SUMFINAL" localSheetId="8">#REF!</definedName>
    <definedName name="SUMFINAL" localSheetId="10">#REF!</definedName>
    <definedName name="SUMFINAL">#REF!</definedName>
    <definedName name="SUMHEADER" localSheetId="8">#REF!</definedName>
    <definedName name="SUMHEADER" localSheetId="10">#REF!</definedName>
    <definedName name="SUMHEADER">#REF!</definedName>
    <definedName name="SumLab">#REF!</definedName>
    <definedName name="SUMM" localSheetId="8">'[55]Raw Data'!#REF!</definedName>
    <definedName name="SUMM" localSheetId="10">'[55]Raw Data'!#REF!</definedName>
    <definedName name="SUMM">'[55]Raw Data'!#REF!</definedName>
    <definedName name="summ566">#N/A</definedName>
    <definedName name="SUMMA" localSheetId="5">#REF!</definedName>
    <definedName name="SUMMA">#REF!</definedName>
    <definedName name="SUMMARY" localSheetId="8">#REF!</definedName>
    <definedName name="SUMMARY" localSheetId="5">#REF!</definedName>
    <definedName name="SUMMARY" localSheetId="10">#REF!</definedName>
    <definedName name="SUMMARY">#REF!</definedName>
    <definedName name="summary123" localSheetId="5">OFFSET(#REF!,0,0,COUNTA(#REF!),13)</definedName>
    <definedName name="summary123">OFFSET(#REF!,0,0,COUNTA(#REF!),13)</definedName>
    <definedName name="Summarylist" localSheetId="8">#REF!</definedName>
    <definedName name="Summarylist" localSheetId="10">#REF!</definedName>
    <definedName name="Summarylist">#REF!</definedName>
    <definedName name="SumMat">#REF!</definedName>
    <definedName name="SumMat5">#REF!</definedName>
    <definedName name="summm2" localSheetId="4">Scheduled_Payment+Extra_Payment</definedName>
    <definedName name="summm2" localSheetId="3">Scheduled_Payment+Extra_Payment</definedName>
    <definedName name="summm2" localSheetId="5">Scheduled_Payment+Extra_Payment</definedName>
    <definedName name="summm2" localSheetId="6">Scheduled_Payment+Extra_Payment</definedName>
    <definedName name="summm2">Scheduled_Payment+Extra_Payment</definedName>
    <definedName name="summmm">#N/A</definedName>
    <definedName name="summury" localSheetId="5">#REF!</definedName>
    <definedName name="summury">#REF!</definedName>
    <definedName name="SumOfLabour" localSheetId="5">OFFSET(#REF!,0,0,COUNTA(#REF!),1)</definedName>
    <definedName name="SumOfLabour">OFFSET(#REF!,0,0,COUNTA(#REF!),1)</definedName>
    <definedName name="sumOfLabour1">OFFSET(#REF!,0,0,COUNTA(#REF!),1)</definedName>
    <definedName name="SumOfMaterial">OFFSET(#REF!,0,0,COUNTA(#REF!),1)</definedName>
    <definedName name="sumqty" localSheetId="8">#REF!</definedName>
    <definedName name="sumqty" localSheetId="10">#REF!</definedName>
    <definedName name="sumqty">#REF!</definedName>
    <definedName name="SUMR1094">#REF!</definedName>
    <definedName name="SUMR1294">#REF!</definedName>
    <definedName name="SUMR1694">#REF!</definedName>
    <definedName name="SUMR2094">#REF!</definedName>
    <definedName name="SUMR2594">#REF!</definedName>
    <definedName name="SUMR3294">#REF!</definedName>
    <definedName name="SUMR4094">#REF!</definedName>
    <definedName name="SUMR694">#REF!</definedName>
    <definedName name="SUMR894">#REF!</definedName>
    <definedName name="SUMT1094">#REF!</definedName>
    <definedName name="SUMT1294">#REF!</definedName>
    <definedName name="SUMT1694">#REF!</definedName>
    <definedName name="SUMT2094">#REF!</definedName>
    <definedName name="SUMT2594">#REF!</definedName>
    <definedName name="SUMT2894">#REF!</definedName>
    <definedName name="SUMT3294">#REF!</definedName>
    <definedName name="SUMT4094">#REF!</definedName>
    <definedName name="SUMT694">#REF!</definedName>
    <definedName name="SUMT894">#REF!</definedName>
    <definedName name="SUNIL">#REF!</definedName>
    <definedName name="SUNIL1">#REF!</definedName>
    <definedName name="SUNIL3">#REF!</definedName>
    <definedName name="SUNITHA" hidden="1">#REF!</definedName>
    <definedName name="Sunshade" localSheetId="5">'[79]Ra  stair'!#REF!</definedName>
    <definedName name="Sunshade">'[79]Ra  stair'!#REF!</definedName>
    <definedName name="sup" localSheetId="5">#REF!</definedName>
    <definedName name="sup">#REF!</definedName>
    <definedName name="super" localSheetId="5">#REF!</definedName>
    <definedName name="super">#REF!</definedName>
    <definedName name="super_area_sqft">'[57]Site Area Statement'!$D$3</definedName>
    <definedName name="super_sft" localSheetId="5">#REF!</definedName>
    <definedName name="super_sft">#REF!</definedName>
    <definedName name="super_sqm" localSheetId="5">#REF!</definedName>
    <definedName name="super_sqm">#REF!</definedName>
    <definedName name="SUPERSTRUCTURE">OFFSET([142]SUPERSTRUCTURE!$A$12,0,0,COUNTA([142]SUPERSTRUCTURE!$A$1:$A$65536),COUNTA([142]SUPERSTRUCTURE!$A$12:$IV$12))</definedName>
    <definedName name="superstructurebeams" localSheetId="8">#REF!</definedName>
    <definedName name="superstructurebeams" localSheetId="10">#REF!</definedName>
    <definedName name="superstructurebeams">#REF!</definedName>
    <definedName name="Supp_Auth" localSheetId="8">#REF!</definedName>
    <definedName name="Supp_Auth" localSheetId="10">#REF!</definedName>
    <definedName name="Supp_Auth">#REF!</definedName>
    <definedName name="sUPPLY">'[291]BILL-3'!$F$173</definedName>
    <definedName name="sups" localSheetId="5">#REF!</definedName>
    <definedName name="sups">#REF!</definedName>
    <definedName name="sups4" localSheetId="5">#REF!</definedName>
    <definedName name="sups4">#REF!</definedName>
    <definedName name="sups4a" localSheetId="5">#REF!</definedName>
    <definedName name="sups4a">#REF!</definedName>
    <definedName name="surarea2" localSheetId="8">#REF!</definedName>
    <definedName name="surarea2" localSheetId="10">#REF!</definedName>
    <definedName name="surarea2">#REF!</definedName>
    <definedName name="SURF_AREA">[90]Calendar!$L$1:$L$65536</definedName>
    <definedName name="Surv_Mon_Percent" localSheetId="5">#REF!</definedName>
    <definedName name="Surv_Mon_Percent">#REF!</definedName>
    <definedName name="Surv_Monitors" localSheetId="5">#REF!</definedName>
    <definedName name="Surv_Monitors">#REF!</definedName>
    <definedName name="Surv_Quad_Percent" localSheetId="5">#REF!</definedName>
    <definedName name="Surv_Quad_Percent">#REF!</definedName>
    <definedName name="SURYA" localSheetId="8">#REF!</definedName>
    <definedName name="SURYA" localSheetId="10">#REF!</definedName>
    <definedName name="SURYA">#REF!</definedName>
    <definedName name="SVentilation">'[107]Val breakdown'!$C$37</definedName>
    <definedName name="SVF" localSheetId="8">#REF!</definedName>
    <definedName name="SVF" localSheetId="5">#REF!</definedName>
    <definedName name="SVF" localSheetId="10">#REF!</definedName>
    <definedName name="SVF">#REF!</definedName>
    <definedName name="SVF_FLOW" localSheetId="8">#REF!</definedName>
    <definedName name="SVF_FLOW" localSheetId="10">#REF!</definedName>
    <definedName name="SVF_FLOW">#REF!</definedName>
    <definedName name="sw" localSheetId="5">#REF!</definedName>
    <definedName name="sw">#REF!</definedName>
    <definedName name="sw0hr" localSheetId="4">IF(OR(#REF!="",#REF!&lt;&gt;#REF!,[157]CLARIFICATIONS!ceastmark+[157]!cwestmark=0),"",[157]CLARIFICATIONS!ceastmark+[157]!cwestmark)</definedName>
    <definedName name="sw0hr" localSheetId="8">IF(OR(#REF!="",#REF!&lt;&gt;#REF!,'Hardscape Pavers Progress'!ceastmark+'Hardscape Pavers Progress'!cwestmark=0),"",'Hardscape Pavers Progress'!ceastmark+'Hardscape Pavers Progress'!cwestmark)</definedName>
    <definedName name="sw0hr" localSheetId="5">IF(OR(#REF!="",#REF!&lt;&gt;#REF!,[157]CLARIFICATIONS!ceastmark+[157]!cwestmark=0),"",[157]CLARIFICATIONS!ceastmark+[157]!cwestmark)</definedName>
    <definedName name="sw0hr" localSheetId="10">IF(OR(#REF!="",#REF!&lt;&gt;#REF!,'Softscape BOQ'!ceastmark+'Softscape BOQ'!cwestmark=0),"",'Softscape BOQ'!ceastmark+'Softscape BOQ'!cwestmark)</definedName>
    <definedName name="sw0hr" localSheetId="6">IF(OR(#REF!="",#REF!&lt;&gt;#REF!,[157]CLARIFICATIONS!ceastmark+[157]!cwestmark=0),"",[157]CLARIFICATIONS!ceastmark+[157]!cwestmark)</definedName>
    <definedName name="sw0hr">IF(OR(#REF!="",#REF!&lt;&gt;#REF!,[157]CLARIFICATIONS!ceastmark+[157]!cwestmark=0),"",[157]CLARIFICATIONS!ceastmark+[157]!cwestmark)</definedName>
    <definedName name="sw1hr" localSheetId="4">IF(OR(#REF!="",#REF!&lt;&gt;#REF!,[157]CLARIFICATIONS!ceastmark+[157]!cwestmark=0),"",[157]CLARIFICATIONS!ceastmark+[157]!cwestmark)</definedName>
    <definedName name="sw1hr" localSheetId="8">IF(OR(#REF!="",#REF!&lt;&gt;#REF!,'Hardscape Pavers Progress'!ceastmark+'Hardscape Pavers Progress'!cwestmark=0),"",'Hardscape Pavers Progress'!ceastmark+'Hardscape Pavers Progress'!cwestmark)</definedName>
    <definedName name="sw1hr" localSheetId="5">IF(OR(#REF!="",#REF!&lt;&gt;#REF!,[157]CLARIFICATIONS!ceastmark+[157]!cwestmark=0),"",[157]CLARIFICATIONS!ceastmark+[157]!cwestmark)</definedName>
    <definedName name="sw1hr" localSheetId="10">IF(OR(#REF!="",#REF!&lt;&gt;#REF!,'Softscape BOQ'!ceastmark+'Softscape BOQ'!cwestmark=0),"",'Softscape BOQ'!ceastmark+'Softscape BOQ'!cwestmark)</definedName>
    <definedName name="sw1hr" localSheetId="6">IF(OR(#REF!="",#REF!&lt;&gt;#REF!,[157]CLARIFICATIONS!ceastmark+[157]!cwestmark=0),"",[157]CLARIFICATIONS!ceastmark+[157]!cwestmark)</definedName>
    <definedName name="sw1hr">IF(OR(#REF!="",#REF!&lt;&gt;#REF!,[157]CLARIFICATIONS!ceastmark+[157]!cwestmark=0),"",[157]CLARIFICATIONS!ceastmark+[157]!cwestmark)</definedName>
    <definedName name="sw2hr" localSheetId="4">IF(OR(#REF!="",#REF!&lt;&gt;#REF!,[157]CLARIFICATIONS!ceastmark+[157]!cwestmark=0),"",[157]CLARIFICATIONS!ceastmark+[157]!cwestmark)</definedName>
    <definedName name="sw2hr" localSheetId="8">IF(OR(#REF!="",#REF!&lt;&gt;#REF!,'Hardscape Pavers Progress'!ceastmark+'Hardscape Pavers Progress'!cwestmark=0),"",'Hardscape Pavers Progress'!ceastmark+'Hardscape Pavers Progress'!cwestmark)</definedName>
    <definedName name="sw2hr" localSheetId="5">IF(OR(#REF!="",#REF!&lt;&gt;#REF!,[157]CLARIFICATIONS!ceastmark+[157]!cwestmark=0),"",[157]CLARIFICATIONS!ceastmark+[157]!cwestmark)</definedName>
    <definedName name="sw2hr" localSheetId="10">IF(OR(#REF!="",#REF!&lt;&gt;#REF!,'Softscape BOQ'!ceastmark+'Softscape BOQ'!cwestmark=0),"",'Softscape BOQ'!ceastmark+'Softscape BOQ'!cwestmark)</definedName>
    <definedName name="sw2hr" localSheetId="6">IF(OR(#REF!="",#REF!&lt;&gt;#REF!,[157]CLARIFICATIONS!ceastmark+[157]!cwestmark=0),"",[157]CLARIFICATIONS!ceastmark+[157]!cwestmark)</definedName>
    <definedName name="sw2hr">IF(OR(#REF!="",#REF!&lt;&gt;#REF!,[157]CLARIFICATIONS!ceastmark+[157]!cwestmark=0),"",[157]CLARIFICATIONS!ceastmark+[157]!cwestmark)</definedName>
    <definedName name="sw4a">#REF!</definedName>
    <definedName name="SWaterproofing">'[107]Val breakdown'!$C$15</definedName>
    <definedName name="SWE" localSheetId="3">DATE(YEAR(Loan_Start),MONTH(Loan_Start)+'Irrigation System '!Payment_Number,DAY(Loan_Start))</definedName>
    <definedName name="SWE" localSheetId="5">DATE(YEAR('Irrigation System Breakdown'!Loan_Start),MONTH('Irrigation System Breakdown'!Loan_Start)+'Irrigation System Breakdown'!Payment_Number,DAY('Irrigation System Breakdown'!Loan_Start))</definedName>
    <definedName name="SWE">DATE(YEAR(Loan_Start),MONTH(Loan_Start)+Payment_Number,DAY(Loan_Start))</definedName>
    <definedName name="swf" localSheetId="5">#REF!</definedName>
    <definedName name="swf">#REF!</definedName>
    <definedName name="swf_4" localSheetId="5">#REF!</definedName>
    <definedName name="swf_4">#REF!</definedName>
    <definedName name="swf_4_1" localSheetId="5">#REF!</definedName>
    <definedName name="swf_4_1">#REF!</definedName>
    <definedName name="swf_6">#REF!</definedName>
    <definedName name="swi" localSheetId="8">#REF!</definedName>
    <definedName name="swi" localSheetId="10">#REF!</definedName>
    <definedName name="swi">#REF!</definedName>
    <definedName name="SWITCH" localSheetId="8">#REF!</definedName>
    <definedName name="SWITCH" localSheetId="10">#REF!</definedName>
    <definedName name="SWITCH">#REF!</definedName>
    <definedName name="swt">#REF!</definedName>
    <definedName name="SWYD_DUCT_SIZE" localSheetId="8">#REF!</definedName>
    <definedName name="SWYD_DUCT_SIZE" localSheetId="10">#REF!</definedName>
    <definedName name="SWYD_DUCT_SIZE">#REF!</definedName>
    <definedName name="Swyd_Scope" localSheetId="8">#REF!</definedName>
    <definedName name="Swyd_Scope" localSheetId="10">#REF!</definedName>
    <definedName name="Swyd_Scope">#REF!</definedName>
    <definedName name="SWYD_TYPE" localSheetId="8">#REF!</definedName>
    <definedName name="SWYD_TYPE" localSheetId="10">#REF!</definedName>
    <definedName name="SWYD_TYPE">#REF!</definedName>
    <definedName name="SYS" localSheetId="8">#REF!</definedName>
    <definedName name="SYS" localSheetId="10">#REF!</definedName>
    <definedName name="SYS">#REF!</definedName>
    <definedName name="sys_num">[114]Sheet9!$C$15</definedName>
    <definedName name="SYSTEM" localSheetId="8">#REF!</definedName>
    <definedName name="SYSTEM" localSheetId="5">#REF!</definedName>
    <definedName name="SYSTEM" localSheetId="10">#REF!</definedName>
    <definedName name="SYSTEM">#REF!</definedName>
    <definedName name="syu" localSheetId="8" hidden="1">{#N/A,#N/A,TRUE,"Cover";#N/A,#N/A,TRUE,"Conts";#N/A,#N/A,TRUE,"VOS";#N/A,#N/A,TRUE,"Warrington";#N/A,#N/A,TRUE,"Widnes"}</definedName>
    <definedName name="syu" localSheetId="3" hidden="1">{#N/A,#N/A,TRUE,"Cover";#N/A,#N/A,TRUE,"Conts";#N/A,#N/A,TRUE,"VOS";#N/A,#N/A,TRUE,"Warrington";#N/A,#N/A,TRUE,"Widnes"}</definedName>
    <definedName name="syu" localSheetId="5" hidden="1">{#N/A,#N/A,TRUE,"Cover";#N/A,#N/A,TRUE,"Conts";#N/A,#N/A,TRUE,"VOS";#N/A,#N/A,TRUE,"Warrington";#N/A,#N/A,TRUE,"Widnes"}</definedName>
    <definedName name="syu" localSheetId="10" hidden="1">{#N/A,#N/A,TRUE,"Cover";#N/A,#N/A,TRUE,"Conts";#N/A,#N/A,TRUE,"VOS";#N/A,#N/A,TRUE,"Warrington";#N/A,#N/A,TRUE,"Widnes"}</definedName>
    <definedName name="syu" hidden="1">{#N/A,#N/A,TRUE,"Cover";#N/A,#N/A,TRUE,"Conts";#N/A,#N/A,TRUE,"VOS";#N/A,#N/A,TRUE,"Warrington";#N/A,#N/A,TRUE,"Widnes"}</definedName>
    <definedName name="syu_2" localSheetId="3" hidden="1">{#N/A,#N/A,TRUE,"Cover";#N/A,#N/A,TRUE,"Conts";#N/A,#N/A,TRUE,"VOS";#N/A,#N/A,TRUE,"Warrington";#N/A,#N/A,TRUE,"Widnes"}</definedName>
    <definedName name="syu_2" localSheetId="5" hidden="1">{#N/A,#N/A,TRUE,"Cover";#N/A,#N/A,TRUE,"Conts";#N/A,#N/A,TRUE,"VOS";#N/A,#N/A,TRUE,"Warrington";#N/A,#N/A,TRUE,"Widnes"}</definedName>
    <definedName name="syu_2" hidden="1">{#N/A,#N/A,TRUE,"Cover";#N/A,#N/A,TRUE,"Conts";#N/A,#N/A,TRUE,"VOS";#N/A,#N/A,TRUE,"Warrington";#N/A,#N/A,TRUE,"Widnes"}</definedName>
    <definedName name="syu_3" localSheetId="3" hidden="1">{#N/A,#N/A,TRUE,"Cover";#N/A,#N/A,TRUE,"Conts";#N/A,#N/A,TRUE,"VOS";#N/A,#N/A,TRUE,"Warrington";#N/A,#N/A,TRUE,"Widnes"}</definedName>
    <definedName name="syu_3" localSheetId="5" hidden="1">{#N/A,#N/A,TRUE,"Cover";#N/A,#N/A,TRUE,"Conts";#N/A,#N/A,TRUE,"VOS";#N/A,#N/A,TRUE,"Warrington";#N/A,#N/A,TRUE,"Widnes"}</definedName>
    <definedName name="syu_3" hidden="1">{#N/A,#N/A,TRUE,"Cover";#N/A,#N/A,TRUE,"Conts";#N/A,#N/A,TRUE,"VOS";#N/A,#N/A,TRUE,"Warrington";#N/A,#N/A,TRUE,"Widnes"}</definedName>
    <definedName name="syu_4" localSheetId="3" hidden="1">{#N/A,#N/A,TRUE,"Cover";#N/A,#N/A,TRUE,"Conts";#N/A,#N/A,TRUE,"VOS";#N/A,#N/A,TRUE,"Warrington";#N/A,#N/A,TRUE,"Widnes"}</definedName>
    <definedName name="syu_4" localSheetId="5" hidden="1">{#N/A,#N/A,TRUE,"Cover";#N/A,#N/A,TRUE,"Conts";#N/A,#N/A,TRUE,"VOS";#N/A,#N/A,TRUE,"Warrington";#N/A,#N/A,TRUE,"Widnes"}</definedName>
    <definedName name="syu_4" hidden="1">{#N/A,#N/A,TRUE,"Cover";#N/A,#N/A,TRUE,"Conts";#N/A,#N/A,TRUE,"VOS";#N/A,#N/A,TRUE,"Warrington";#N/A,#N/A,TRUE,"Widnes"}</definedName>
    <definedName name="syu_5" localSheetId="3" hidden="1">{#N/A,#N/A,TRUE,"Cover";#N/A,#N/A,TRUE,"Conts";#N/A,#N/A,TRUE,"VOS";#N/A,#N/A,TRUE,"Warrington";#N/A,#N/A,TRUE,"Widnes"}</definedName>
    <definedName name="syu_5" localSheetId="5" hidden="1">{#N/A,#N/A,TRUE,"Cover";#N/A,#N/A,TRUE,"Conts";#N/A,#N/A,TRUE,"VOS";#N/A,#N/A,TRUE,"Warrington";#N/A,#N/A,TRUE,"Widnes"}</definedName>
    <definedName name="syu_5" hidden="1">{#N/A,#N/A,TRUE,"Cover";#N/A,#N/A,TRUE,"Conts";#N/A,#N/A,TRUE,"VOS";#N/A,#N/A,TRUE,"Warrington";#N/A,#N/A,TRUE,"Widnes"}</definedName>
    <definedName name="szczc">#N/A</definedName>
    <definedName name="szfet">#REF!</definedName>
    <definedName name="T" localSheetId="8">#REF!</definedName>
    <definedName name="T" localSheetId="5">#REF!</definedName>
    <definedName name="T" localSheetId="10">#REF!</definedName>
    <definedName name="T">#REF!</definedName>
    <definedName name="t___0">#REF!</definedName>
    <definedName name="t___13">#REF!</definedName>
    <definedName name="T_22">#REF!</definedName>
    <definedName name="T_m" localSheetId="8">#REF!</definedName>
    <definedName name="T_m" localSheetId="10">#REF!</definedName>
    <definedName name="T_m">#REF!</definedName>
    <definedName name="T0" localSheetId="8">#REF!</definedName>
    <definedName name="T0" localSheetId="10">#REF!</definedName>
    <definedName name="T0">#REF!</definedName>
    <definedName name="T0029MOD1">#REF!</definedName>
    <definedName name="T12_Add_RF">#REF!</definedName>
    <definedName name="T16_Add_RF">#REF!</definedName>
    <definedName name="T25_Add_RF">#REF!</definedName>
    <definedName name="T25_Ang.Connection">#REF!</definedName>
    <definedName name="T25_Ver_Connection">#REF!</definedName>
    <definedName name="T32_Add_RF">#REF!</definedName>
    <definedName name="T32_Ver_Connection">#REF!</definedName>
    <definedName name="TA" localSheetId="5">[67]Finishing!#REF!</definedName>
    <definedName name="TA">[67]Finishing!#REF!</definedName>
    <definedName name="tabb" localSheetId="8">#REF!</definedName>
    <definedName name="tabb" localSheetId="5">#REF!</definedName>
    <definedName name="tabb" localSheetId="10">#REF!</definedName>
    <definedName name="tabb">#REF!</definedName>
    <definedName name="TABLE" localSheetId="8">#REF!</definedName>
    <definedName name="TABLE" localSheetId="10">#REF!</definedName>
    <definedName name="Table">#REF!</definedName>
    <definedName name="Table_1">[122]B.100!$B$16:$S$49</definedName>
    <definedName name="TABLE_TRADE" localSheetId="5">#REF!</definedName>
    <definedName name="TABLE_TRADE">#REF!</definedName>
    <definedName name="Table1" localSheetId="5">#REF!</definedName>
    <definedName name="Table1">#REF!</definedName>
    <definedName name="TABLE2" localSheetId="8">#REF!</definedName>
    <definedName name="TABLE2" localSheetId="10">#REF!</definedName>
    <definedName name="TABLE2">#REF!</definedName>
    <definedName name="Table3">#REF!</definedName>
    <definedName name="TABLE5KV" localSheetId="8">#REF!</definedName>
    <definedName name="TABLE5KV" localSheetId="10">#REF!</definedName>
    <definedName name="TABLE5KV">#REF!</definedName>
    <definedName name="TableRange" localSheetId="8">#REF!</definedName>
    <definedName name="TableRange" localSheetId="10">#REF!</definedName>
    <definedName name="TableRange">#REF!</definedName>
    <definedName name="tabtdp" localSheetId="8">#REF!</definedName>
    <definedName name="tabtdp" localSheetId="10">#REF!</definedName>
    <definedName name="tabtdp">#REF!</definedName>
    <definedName name="TackCoat" localSheetId="8">#REF!</definedName>
    <definedName name="TackCoat" localSheetId="10">#REF!</definedName>
    <definedName name="TackCoat">#REF!</definedName>
    <definedName name="TAHOMA">#REF!</definedName>
    <definedName name="takeoffextworks">[292]SCHEDULE!$A$1:$IV$6</definedName>
    <definedName name="tallu" localSheetId="5">#REF!</definedName>
    <definedName name="tallu">#REF!</definedName>
    <definedName name="tally" localSheetId="5">#REF!</definedName>
    <definedName name="tally">#REF!</definedName>
    <definedName name="TAMTINH" localSheetId="8">[293]DG3285!#REF!</definedName>
    <definedName name="TAMTINH" localSheetId="5">[293]DG3285!#REF!</definedName>
    <definedName name="TAMTINH" localSheetId="10">[293]DG3285!#REF!</definedName>
    <definedName name="TAMTINH">[293]DG3285!#REF!</definedName>
    <definedName name="Task001" localSheetId="5">#REF!</definedName>
    <definedName name="Task001">#REF!</definedName>
    <definedName name="Task002" localSheetId="5">#REF!</definedName>
    <definedName name="Task002">#REF!</definedName>
    <definedName name="Task0024Mod1" localSheetId="5">#REF!</definedName>
    <definedName name="Task0024Mod1">#REF!</definedName>
    <definedName name="Task0025Mod1">#REF!</definedName>
    <definedName name="Task003">#REF!</definedName>
    <definedName name="Task003Mod1">#REF!</definedName>
    <definedName name="Task004">#REF!</definedName>
    <definedName name="Task004Mod1">#REF!</definedName>
    <definedName name="Task005">#REF!</definedName>
    <definedName name="Task005Mod1">#REF!</definedName>
    <definedName name="Task006">#REF!</definedName>
    <definedName name="Task007">#REF!</definedName>
    <definedName name="Task008">#REF!</definedName>
    <definedName name="Task009">#REF!</definedName>
    <definedName name="Task010">#REF!</definedName>
    <definedName name="Task010Mod1">#REF!</definedName>
    <definedName name="Task011">#REF!</definedName>
    <definedName name="Task012">#REF!</definedName>
    <definedName name="Task012Mod1">#REF!</definedName>
    <definedName name="Task013">#REF!</definedName>
    <definedName name="Task014">#REF!</definedName>
    <definedName name="Task014Mod1">#REF!</definedName>
    <definedName name="Task014Mod2">#REF!</definedName>
    <definedName name="Task014Mod3">#REF!</definedName>
    <definedName name="Task015">#REF!</definedName>
    <definedName name="Task016">#REF!</definedName>
    <definedName name="Task017">#REF!</definedName>
    <definedName name="Task017Mod1">#REF!</definedName>
    <definedName name="Task018">#REF!</definedName>
    <definedName name="Task019">#REF!</definedName>
    <definedName name="Task020">#REF!</definedName>
    <definedName name="Task020Mod1">#REF!</definedName>
    <definedName name="Task020Mod2">#REF!</definedName>
    <definedName name="Task021">#REF!</definedName>
    <definedName name="Task022">#REF!</definedName>
    <definedName name="Task022Mod1">#REF!</definedName>
    <definedName name="Task023">#REF!</definedName>
    <definedName name="Task023Mod1">#REF!</definedName>
    <definedName name="Task024">#REF!</definedName>
    <definedName name="Task025">#REF!</definedName>
    <definedName name="Task026">#REF!</definedName>
    <definedName name="Task026Mod1">#REF!</definedName>
    <definedName name="Task026Mod2">#REF!</definedName>
    <definedName name="Task027">#REF!</definedName>
    <definedName name="Task027Mod1">#REF!</definedName>
    <definedName name="Task028">#REF!</definedName>
    <definedName name="Task028Mod1">#REF!</definedName>
    <definedName name="Task028Mod2">#REF!</definedName>
    <definedName name="Task029">#REF!</definedName>
    <definedName name="Task029Mod1">#REF!</definedName>
    <definedName name="Task030">#REF!</definedName>
    <definedName name="Task030Mod1">#REF!</definedName>
    <definedName name="Task031">#REF!</definedName>
    <definedName name="Task031Mod1">#REF!</definedName>
    <definedName name="Task032">#REF!</definedName>
    <definedName name="Task033">#REF!</definedName>
    <definedName name="Task034">#REF!</definedName>
    <definedName name="Task034Mod1">#REF!</definedName>
    <definedName name="Task035">#REF!</definedName>
    <definedName name="Task035Mod1">#REF!</definedName>
    <definedName name="Task036">#REF!</definedName>
    <definedName name="Task036Mod1">#REF!</definedName>
    <definedName name="Task037">#REF!</definedName>
    <definedName name="Task037Mod1">#REF!</definedName>
    <definedName name="Task037Mod2">#REF!</definedName>
    <definedName name="Task038">#REF!</definedName>
    <definedName name="Task038Mod2">#REF!</definedName>
    <definedName name="Task038Mod3">#REF!</definedName>
    <definedName name="Task039">#REF!</definedName>
    <definedName name="Task039Mod1">#REF!</definedName>
    <definedName name="Task040">#REF!</definedName>
    <definedName name="Task040Mod1">#REF!</definedName>
    <definedName name="Task041">#REF!</definedName>
    <definedName name="Task041Mod1">#REF!</definedName>
    <definedName name="Task042">#REF!</definedName>
    <definedName name="Task042Mod1">#REF!</definedName>
    <definedName name="Task043">#REF!</definedName>
    <definedName name="Task043Mod1">#REF!</definedName>
    <definedName name="Task044">#REF!</definedName>
    <definedName name="Task045">#REF!</definedName>
    <definedName name="Task046">#REF!</definedName>
    <definedName name="Task047">#REF!</definedName>
    <definedName name="Task048">#REF!</definedName>
    <definedName name="Task049">#REF!</definedName>
    <definedName name="Task050">#REF!</definedName>
    <definedName name="Task051">#REF!</definedName>
    <definedName name="Task052">#REF!</definedName>
    <definedName name="Task053">#REF!</definedName>
    <definedName name="Task053Mod1">#REF!</definedName>
    <definedName name="Task054">#REF!</definedName>
    <definedName name="Task055">#REF!</definedName>
    <definedName name="Task056">#REF!</definedName>
    <definedName name="Task057">#REF!</definedName>
    <definedName name="Task058">#REF!</definedName>
    <definedName name="TaskChairs">#REF!</definedName>
    <definedName name="Tax" localSheetId="8">#REF!</definedName>
    <definedName name="Tax" localSheetId="10">#REF!</definedName>
    <definedName name="Tax">#REF!</definedName>
    <definedName name="Taxes">'[55]Raw Data'!$D$19</definedName>
    <definedName name="TaxInflation" localSheetId="8">#REF!</definedName>
    <definedName name="TaxInflation" localSheetId="5">#REF!</definedName>
    <definedName name="TaxInflation" localSheetId="10">#REF!</definedName>
    <definedName name="TaxInflation">#REF!</definedName>
    <definedName name="TaxRate" localSheetId="8">#REF!</definedName>
    <definedName name="TaxRate" localSheetId="10">#REF!</definedName>
    <definedName name="TaxRate">#REF!</definedName>
    <definedName name="TaxTV">10%</definedName>
    <definedName name="TaxXL">5%</definedName>
    <definedName name="TB" localSheetId="5">[67]Finishing!#REF!</definedName>
    <definedName name="TB">[67]Finishing!#REF!</definedName>
    <definedName name="tbarri" localSheetId="8">#REF!</definedName>
    <definedName name="tbarri" localSheetId="5">#REF!</definedName>
    <definedName name="tbarri" localSheetId="10">#REF!</definedName>
    <definedName name="tbarri">#REF!</definedName>
    <definedName name="Tbc" localSheetId="8">#REF!</definedName>
    <definedName name="Tbc" localSheetId="10">#REF!</definedName>
    <definedName name="Tbc">#REF!</definedName>
    <definedName name="tbl_ProdInfo" localSheetId="8" hidden="1">#REF!</definedName>
    <definedName name="tbl_ProdInfo" localSheetId="10" hidden="1">#REF!</definedName>
    <definedName name="tbl_ProdInfo" hidden="1">#REF!</definedName>
    <definedName name="tblref" localSheetId="8">#REF!</definedName>
    <definedName name="tblref" localSheetId="10">#REF!</definedName>
    <definedName name="tblref">#REF!</definedName>
    <definedName name="TCA" localSheetId="5">[67]Finishing!#REF!</definedName>
    <definedName name="TCA">[67]Finishing!#REF!</definedName>
    <definedName name="tcant" localSheetId="8">#REF!</definedName>
    <definedName name="tcant" localSheetId="5">#REF!</definedName>
    <definedName name="tcant" localSheetId="10">#REF!</definedName>
    <definedName name="tcant">#REF!</definedName>
    <definedName name="TCode" localSheetId="8">#REF!</definedName>
    <definedName name="TCode" localSheetId="10">#REF!</definedName>
    <definedName name="TCode">#REF!</definedName>
    <definedName name="tcpdp" localSheetId="8">#REF!</definedName>
    <definedName name="tcpdp" localSheetId="10">#REF!</definedName>
    <definedName name="tcpdp">#REF!</definedName>
    <definedName name="tcv">#REF!</definedName>
    <definedName name="TE" localSheetId="8">#REF!</definedName>
    <definedName name="TE" localSheetId="10">#REF!</definedName>
    <definedName name="te">#REF!</definedName>
    <definedName name="TEA" localSheetId="5">[67]Finishing!#REF!</definedName>
    <definedName name="TEA">[67]Finishing!#REF!</definedName>
    <definedName name="TEB" localSheetId="5">[67]Finishing!#REF!</definedName>
    <definedName name="TEB">[67]Finishing!#REF!</definedName>
    <definedName name="TECHI" localSheetId="5">#REF!</definedName>
    <definedName name="TECHI">#REF!</definedName>
    <definedName name="TEE" localSheetId="8">#REF!</definedName>
    <definedName name="tee" localSheetId="5">#REF!</definedName>
    <definedName name="TEE" localSheetId="10">#REF!</definedName>
    <definedName name="tee">#REF!</definedName>
    <definedName name="Tel" localSheetId="8">#REF!</definedName>
    <definedName name="Tel" localSheetId="10">#REF!</definedName>
    <definedName name="tel">#REF!</definedName>
    <definedName name="Tele">'[72]Bill No 10-Tele'!$L$239</definedName>
    <definedName name="TELE_CABLE" localSheetId="8">#REF!</definedName>
    <definedName name="TELE_CABLE" localSheetId="5">#REF!</definedName>
    <definedName name="TELE_CABLE" localSheetId="10">#REF!</definedName>
    <definedName name="TELE_CABLE">#REF!</definedName>
    <definedName name="TELE_CONDUIT" localSheetId="8">#REF!</definedName>
    <definedName name="TELE_CONDUIT" localSheetId="10">#REF!</definedName>
    <definedName name="TELE_CONDUIT">#REF!</definedName>
    <definedName name="TELE_EQUIP" localSheetId="8">#REF!</definedName>
    <definedName name="TELE_EQUIP" localSheetId="10">#REF!</definedName>
    <definedName name="TELE_EQUIP">#REF!</definedName>
    <definedName name="Tele_p">'[72]Bill No 10-Tele'!$J$239</definedName>
    <definedName name="TELEVISION" localSheetId="5">#REF!</definedName>
    <definedName name="TELEVISION">#REF!</definedName>
    <definedName name="TEM" localSheetId="8">#REF!</definedName>
    <definedName name="TEM" localSheetId="5">#REF!</definedName>
    <definedName name="TEM" localSheetId="10">#REF!</definedName>
    <definedName name="TEM">#REF!</definedName>
    <definedName name="tema">0.75</definedName>
    <definedName name="temp" localSheetId="8" hidden="1">{"'Break down'!$A$4"}</definedName>
    <definedName name="temp" localSheetId="3" hidden="1">{"'Break down'!$A$4"}</definedName>
    <definedName name="temp" localSheetId="5" hidden="1">{"'Break down'!$A$4"}</definedName>
    <definedName name="temp" localSheetId="10" hidden="1">{"'Break down'!$A$4"}</definedName>
    <definedName name="temp" hidden="1">{"'Break down'!$A$4"}</definedName>
    <definedName name="temp_1" localSheetId="3" hidden="1">{#N/A,#N/A,TRUE,"Front";#N/A,#N/A,TRUE,"Simple Letter";#N/A,#N/A,TRUE,"Inside";#N/A,#N/A,TRUE,"Contents";#N/A,#N/A,TRUE,"Basis";#N/A,#N/A,TRUE,"Inclusions";#N/A,#N/A,TRUE,"Exclusions";#N/A,#N/A,TRUE,"Areas";#N/A,#N/A,TRUE,"Summary";#N/A,#N/A,TRUE,"Detail"}</definedName>
    <definedName name="temp_1" localSheetId="5" hidden="1">{#N/A,#N/A,TRUE,"Front";#N/A,#N/A,TRUE,"Simple Letter";#N/A,#N/A,TRUE,"Inside";#N/A,#N/A,TRUE,"Contents";#N/A,#N/A,TRUE,"Basis";#N/A,#N/A,TRUE,"Inclusions";#N/A,#N/A,TRUE,"Exclusions";#N/A,#N/A,TRUE,"Areas";#N/A,#N/A,TRUE,"Summary";#N/A,#N/A,TRUE,"Detail"}</definedName>
    <definedName name="temp_1" hidden="1">{#N/A,#N/A,TRUE,"Front";#N/A,#N/A,TRUE,"Simple Letter";#N/A,#N/A,TRUE,"Inside";#N/A,#N/A,TRUE,"Contents";#N/A,#N/A,TRUE,"Basis";#N/A,#N/A,TRUE,"Inclusions";#N/A,#N/A,TRUE,"Exclusions";#N/A,#N/A,TRUE,"Areas";#N/A,#N/A,TRUE,"Summary";#N/A,#N/A,TRUE,"Detail"}</definedName>
    <definedName name="temp_2" localSheetId="3" hidden="1">{#N/A,#N/A,TRUE,"Front";#N/A,#N/A,TRUE,"Simple Letter";#N/A,#N/A,TRUE,"Inside";#N/A,#N/A,TRUE,"Contents";#N/A,#N/A,TRUE,"Basis";#N/A,#N/A,TRUE,"Inclusions";#N/A,#N/A,TRUE,"Exclusions";#N/A,#N/A,TRUE,"Areas";#N/A,#N/A,TRUE,"Summary";#N/A,#N/A,TRUE,"Detail"}</definedName>
    <definedName name="temp_2" localSheetId="5" hidden="1">{#N/A,#N/A,TRUE,"Front";#N/A,#N/A,TRUE,"Simple Letter";#N/A,#N/A,TRUE,"Inside";#N/A,#N/A,TRUE,"Contents";#N/A,#N/A,TRUE,"Basis";#N/A,#N/A,TRUE,"Inclusions";#N/A,#N/A,TRUE,"Exclusions";#N/A,#N/A,TRUE,"Areas";#N/A,#N/A,TRUE,"Summary";#N/A,#N/A,TRUE,"Detail"}</definedName>
    <definedName name="temp_2" hidden="1">{#N/A,#N/A,TRUE,"Front";#N/A,#N/A,TRUE,"Simple Letter";#N/A,#N/A,TRUE,"Inside";#N/A,#N/A,TRUE,"Contents";#N/A,#N/A,TRUE,"Basis";#N/A,#N/A,TRUE,"Inclusions";#N/A,#N/A,TRUE,"Exclusions";#N/A,#N/A,TRUE,"Areas";#N/A,#N/A,TRUE,"Summary";#N/A,#N/A,TRUE,"Detail"}</definedName>
    <definedName name="temp_3" localSheetId="3" hidden="1">{#N/A,#N/A,TRUE,"Front";#N/A,#N/A,TRUE,"Simple Letter";#N/A,#N/A,TRUE,"Inside";#N/A,#N/A,TRUE,"Contents";#N/A,#N/A,TRUE,"Basis";#N/A,#N/A,TRUE,"Inclusions";#N/A,#N/A,TRUE,"Exclusions";#N/A,#N/A,TRUE,"Areas";#N/A,#N/A,TRUE,"Summary";#N/A,#N/A,TRUE,"Detail"}</definedName>
    <definedName name="temp_3" localSheetId="5" hidden="1">{#N/A,#N/A,TRUE,"Front";#N/A,#N/A,TRUE,"Simple Letter";#N/A,#N/A,TRUE,"Inside";#N/A,#N/A,TRUE,"Contents";#N/A,#N/A,TRUE,"Basis";#N/A,#N/A,TRUE,"Inclusions";#N/A,#N/A,TRUE,"Exclusions";#N/A,#N/A,TRUE,"Areas";#N/A,#N/A,TRUE,"Summary";#N/A,#N/A,TRUE,"Detail"}</definedName>
    <definedName name="temp_3" hidden="1">{#N/A,#N/A,TRUE,"Front";#N/A,#N/A,TRUE,"Simple Letter";#N/A,#N/A,TRUE,"Inside";#N/A,#N/A,TRUE,"Contents";#N/A,#N/A,TRUE,"Basis";#N/A,#N/A,TRUE,"Inclusions";#N/A,#N/A,TRUE,"Exclusions";#N/A,#N/A,TRUE,"Areas";#N/A,#N/A,TRUE,"Summary";#N/A,#N/A,TRUE,"Detail"}</definedName>
    <definedName name="temp_4" localSheetId="3" hidden="1">{#N/A,#N/A,TRUE,"Front";#N/A,#N/A,TRUE,"Simple Letter";#N/A,#N/A,TRUE,"Inside";#N/A,#N/A,TRUE,"Contents";#N/A,#N/A,TRUE,"Basis";#N/A,#N/A,TRUE,"Inclusions";#N/A,#N/A,TRUE,"Exclusions";#N/A,#N/A,TRUE,"Areas";#N/A,#N/A,TRUE,"Summary";#N/A,#N/A,TRUE,"Detail"}</definedName>
    <definedName name="temp_4" localSheetId="5" hidden="1">{#N/A,#N/A,TRUE,"Front";#N/A,#N/A,TRUE,"Simple Letter";#N/A,#N/A,TRUE,"Inside";#N/A,#N/A,TRUE,"Contents";#N/A,#N/A,TRUE,"Basis";#N/A,#N/A,TRUE,"Inclusions";#N/A,#N/A,TRUE,"Exclusions";#N/A,#N/A,TRUE,"Areas";#N/A,#N/A,TRUE,"Summary";#N/A,#N/A,TRUE,"Detail"}</definedName>
    <definedName name="temp_4" hidden="1">{#N/A,#N/A,TRUE,"Front";#N/A,#N/A,TRUE,"Simple Letter";#N/A,#N/A,TRUE,"Inside";#N/A,#N/A,TRUE,"Contents";#N/A,#N/A,TRUE,"Basis";#N/A,#N/A,TRUE,"Inclusions";#N/A,#N/A,TRUE,"Exclusions";#N/A,#N/A,TRUE,"Areas";#N/A,#N/A,TRUE,"Summary";#N/A,#N/A,TRUE,"Detail"}</definedName>
    <definedName name="temp_5" localSheetId="3" hidden="1">{#N/A,#N/A,TRUE,"Front";#N/A,#N/A,TRUE,"Simple Letter";#N/A,#N/A,TRUE,"Inside";#N/A,#N/A,TRUE,"Contents";#N/A,#N/A,TRUE,"Basis";#N/A,#N/A,TRUE,"Inclusions";#N/A,#N/A,TRUE,"Exclusions";#N/A,#N/A,TRUE,"Areas";#N/A,#N/A,TRUE,"Summary";#N/A,#N/A,TRUE,"Detail"}</definedName>
    <definedName name="temp_5" localSheetId="5" hidden="1">{#N/A,#N/A,TRUE,"Front";#N/A,#N/A,TRUE,"Simple Letter";#N/A,#N/A,TRUE,"Inside";#N/A,#N/A,TRUE,"Contents";#N/A,#N/A,TRUE,"Basis";#N/A,#N/A,TRUE,"Inclusions";#N/A,#N/A,TRUE,"Exclusions";#N/A,#N/A,TRUE,"Areas";#N/A,#N/A,TRUE,"Summary";#N/A,#N/A,TRUE,"Detail"}</definedName>
    <definedName name="temp_5" hidden="1">{#N/A,#N/A,TRUE,"Front";#N/A,#N/A,TRUE,"Simple Letter";#N/A,#N/A,TRUE,"Inside";#N/A,#N/A,TRUE,"Contents";#N/A,#N/A,TRUE,"Basis";#N/A,#N/A,TRUE,"Inclusions";#N/A,#N/A,TRUE,"Exclusions";#N/A,#N/A,TRUE,"Areas";#N/A,#N/A,TRUE,"Summary";#N/A,#N/A,TRUE,"Detail"}</definedName>
    <definedName name="Temp_a">[294]TOTAL!$C$23</definedName>
    <definedName name="temp_app" localSheetId="5">#REF!</definedName>
    <definedName name="temp_app">#REF!</definedName>
    <definedName name="temp_app.prev" localSheetId="5">#REF!</definedName>
    <definedName name="temp_app.prev">#REF!</definedName>
    <definedName name="temp_bax.con" localSheetId="5">#REF!</definedName>
    <definedName name="temp_bax.con">#REF!</definedName>
    <definedName name="temp_bax.con.bal">#REF!</definedName>
    <definedName name="temp_bax.tot.vo">#REF!</definedName>
    <definedName name="temp_bax.uncommit">#REF!</definedName>
    <definedName name="temp_ccu.con">#REF!</definedName>
    <definedName name="temp_ccu.con.bal">#REF!</definedName>
    <definedName name="temp_ccu.fire.con">#REF!</definedName>
    <definedName name="temp_ccu.tot.vo">#REF!</definedName>
    <definedName name="temp_ccu.uncommit">#REF!</definedName>
    <definedName name="temp_ccu.vo.app">#REF!</definedName>
    <definedName name="temp_dem.con">#REF!</definedName>
    <definedName name="temp_dem.con.bal">#REF!</definedName>
    <definedName name="temp_dem.tot.vo">#REF!</definedName>
    <definedName name="temp_dem.uncommit">#REF!</definedName>
    <definedName name="temp_icu.con">#REF!</definedName>
    <definedName name="temp_icu.con.bal">#REF!</definedName>
    <definedName name="temp_icu.tot.vo">#REF!</definedName>
    <definedName name="temp_icu.uncommit">#REF!</definedName>
    <definedName name="temp_icu.vo.app">#REF!</definedName>
    <definedName name="temp_pend">#REF!</definedName>
    <definedName name="temp_pend.prev">#REF!</definedName>
    <definedName name="temp_strainer" localSheetId="8">#REF!</definedName>
    <definedName name="temp_strainer" localSheetId="10">#REF!</definedName>
    <definedName name="temp_strainer">#REF!</definedName>
    <definedName name="temp_tot.con">#REF!</definedName>
    <definedName name="temp_tot.con.bal">#REF!</definedName>
    <definedName name="temp_tot.fire.con">#REF!</definedName>
    <definedName name="temp_tot.vo">#REF!</definedName>
    <definedName name="temp1" localSheetId="8">#REF!</definedName>
    <definedName name="temp1" localSheetId="3" hidden="1">{#N/A,#N/A,TRUE,"Front";#N/A,#N/A,TRUE,"Simple Letter";#N/A,#N/A,TRUE,"Inside";#N/A,#N/A,TRUE,"Contents";#N/A,#N/A,TRUE,"Basis";#N/A,#N/A,TRUE,"Inclusions";#N/A,#N/A,TRUE,"Exclusions";#N/A,#N/A,TRUE,"Areas";#N/A,#N/A,TRUE,"Summary";#N/A,#N/A,TRUE,"Detail"}</definedName>
    <definedName name="temp1" localSheetId="5" hidden="1">{#N/A,#N/A,TRUE,"Front";#N/A,#N/A,TRUE,"Simple Letter";#N/A,#N/A,TRUE,"Inside";#N/A,#N/A,TRUE,"Contents";#N/A,#N/A,TRUE,"Basis";#N/A,#N/A,TRUE,"Inclusions";#N/A,#N/A,TRUE,"Exclusions";#N/A,#N/A,TRUE,"Areas";#N/A,#N/A,TRUE,"Summary";#N/A,#N/A,TRUE,"Detail"}</definedName>
    <definedName name="temp1" localSheetId="10">#REF!</definedName>
    <definedName name="temp1" hidden="1">{#N/A,#N/A,TRUE,"Front";#N/A,#N/A,TRUE,"Simple Letter";#N/A,#N/A,TRUE,"Inside";#N/A,#N/A,TRUE,"Contents";#N/A,#N/A,TRUE,"Basis";#N/A,#N/A,TRUE,"Inclusions";#N/A,#N/A,TRUE,"Exclusions";#N/A,#N/A,TRUE,"Areas";#N/A,#N/A,TRUE,"Summary";#N/A,#N/A,TRUE,"Detail"}</definedName>
    <definedName name="temp1_1" localSheetId="3" hidden="1">{#N/A,#N/A,TRUE,"Front";#N/A,#N/A,TRUE,"Simple Letter";#N/A,#N/A,TRUE,"Inside";#N/A,#N/A,TRUE,"Contents";#N/A,#N/A,TRUE,"Basis";#N/A,#N/A,TRUE,"Inclusions";#N/A,#N/A,TRUE,"Exclusions";#N/A,#N/A,TRUE,"Areas";#N/A,#N/A,TRUE,"Summary";#N/A,#N/A,TRUE,"Detail"}</definedName>
    <definedName name="temp1_1" localSheetId="5" hidden="1">{#N/A,#N/A,TRUE,"Front";#N/A,#N/A,TRUE,"Simple Letter";#N/A,#N/A,TRUE,"Inside";#N/A,#N/A,TRUE,"Contents";#N/A,#N/A,TRUE,"Basis";#N/A,#N/A,TRUE,"Inclusions";#N/A,#N/A,TRUE,"Exclusions";#N/A,#N/A,TRUE,"Areas";#N/A,#N/A,TRUE,"Summary";#N/A,#N/A,TRUE,"Detail"}</definedName>
    <definedName name="temp1_1" hidden="1">{#N/A,#N/A,TRUE,"Front";#N/A,#N/A,TRUE,"Simple Letter";#N/A,#N/A,TRUE,"Inside";#N/A,#N/A,TRUE,"Contents";#N/A,#N/A,TRUE,"Basis";#N/A,#N/A,TRUE,"Inclusions";#N/A,#N/A,TRUE,"Exclusions";#N/A,#N/A,TRUE,"Areas";#N/A,#N/A,TRUE,"Summary";#N/A,#N/A,TRUE,"Detail"}</definedName>
    <definedName name="temp1_2" localSheetId="3" hidden="1">{#N/A,#N/A,TRUE,"Front";#N/A,#N/A,TRUE,"Simple Letter";#N/A,#N/A,TRUE,"Inside";#N/A,#N/A,TRUE,"Contents";#N/A,#N/A,TRUE,"Basis";#N/A,#N/A,TRUE,"Inclusions";#N/A,#N/A,TRUE,"Exclusions";#N/A,#N/A,TRUE,"Areas";#N/A,#N/A,TRUE,"Summary";#N/A,#N/A,TRUE,"Detail"}</definedName>
    <definedName name="temp1_2" localSheetId="5" hidden="1">{#N/A,#N/A,TRUE,"Front";#N/A,#N/A,TRUE,"Simple Letter";#N/A,#N/A,TRUE,"Inside";#N/A,#N/A,TRUE,"Contents";#N/A,#N/A,TRUE,"Basis";#N/A,#N/A,TRUE,"Inclusions";#N/A,#N/A,TRUE,"Exclusions";#N/A,#N/A,TRUE,"Areas";#N/A,#N/A,TRUE,"Summary";#N/A,#N/A,TRUE,"Detail"}</definedName>
    <definedName name="temp1_2" hidden="1">{#N/A,#N/A,TRUE,"Front";#N/A,#N/A,TRUE,"Simple Letter";#N/A,#N/A,TRUE,"Inside";#N/A,#N/A,TRUE,"Contents";#N/A,#N/A,TRUE,"Basis";#N/A,#N/A,TRUE,"Inclusions";#N/A,#N/A,TRUE,"Exclusions";#N/A,#N/A,TRUE,"Areas";#N/A,#N/A,TRUE,"Summary";#N/A,#N/A,TRUE,"Detail"}</definedName>
    <definedName name="temp1_3" localSheetId="3" hidden="1">{#N/A,#N/A,TRUE,"Front";#N/A,#N/A,TRUE,"Simple Letter";#N/A,#N/A,TRUE,"Inside";#N/A,#N/A,TRUE,"Contents";#N/A,#N/A,TRUE,"Basis";#N/A,#N/A,TRUE,"Inclusions";#N/A,#N/A,TRUE,"Exclusions";#N/A,#N/A,TRUE,"Areas";#N/A,#N/A,TRUE,"Summary";#N/A,#N/A,TRUE,"Detail"}</definedName>
    <definedName name="temp1_3" localSheetId="5" hidden="1">{#N/A,#N/A,TRUE,"Front";#N/A,#N/A,TRUE,"Simple Letter";#N/A,#N/A,TRUE,"Inside";#N/A,#N/A,TRUE,"Contents";#N/A,#N/A,TRUE,"Basis";#N/A,#N/A,TRUE,"Inclusions";#N/A,#N/A,TRUE,"Exclusions";#N/A,#N/A,TRUE,"Areas";#N/A,#N/A,TRUE,"Summary";#N/A,#N/A,TRUE,"Detail"}</definedName>
    <definedName name="temp1_3" hidden="1">{#N/A,#N/A,TRUE,"Front";#N/A,#N/A,TRUE,"Simple Letter";#N/A,#N/A,TRUE,"Inside";#N/A,#N/A,TRUE,"Contents";#N/A,#N/A,TRUE,"Basis";#N/A,#N/A,TRUE,"Inclusions";#N/A,#N/A,TRUE,"Exclusions";#N/A,#N/A,TRUE,"Areas";#N/A,#N/A,TRUE,"Summary";#N/A,#N/A,TRUE,"Detail"}</definedName>
    <definedName name="temp1_4" localSheetId="3" hidden="1">{#N/A,#N/A,TRUE,"Front";#N/A,#N/A,TRUE,"Simple Letter";#N/A,#N/A,TRUE,"Inside";#N/A,#N/A,TRUE,"Contents";#N/A,#N/A,TRUE,"Basis";#N/A,#N/A,TRUE,"Inclusions";#N/A,#N/A,TRUE,"Exclusions";#N/A,#N/A,TRUE,"Areas";#N/A,#N/A,TRUE,"Summary";#N/A,#N/A,TRUE,"Detail"}</definedName>
    <definedName name="temp1_4" localSheetId="5" hidden="1">{#N/A,#N/A,TRUE,"Front";#N/A,#N/A,TRUE,"Simple Letter";#N/A,#N/A,TRUE,"Inside";#N/A,#N/A,TRUE,"Contents";#N/A,#N/A,TRUE,"Basis";#N/A,#N/A,TRUE,"Inclusions";#N/A,#N/A,TRUE,"Exclusions";#N/A,#N/A,TRUE,"Areas";#N/A,#N/A,TRUE,"Summary";#N/A,#N/A,TRUE,"Detail"}</definedName>
    <definedName name="temp1_4" hidden="1">{#N/A,#N/A,TRUE,"Front";#N/A,#N/A,TRUE,"Simple Letter";#N/A,#N/A,TRUE,"Inside";#N/A,#N/A,TRUE,"Contents";#N/A,#N/A,TRUE,"Basis";#N/A,#N/A,TRUE,"Inclusions";#N/A,#N/A,TRUE,"Exclusions";#N/A,#N/A,TRUE,"Areas";#N/A,#N/A,TRUE,"Summary";#N/A,#N/A,TRUE,"Detail"}</definedName>
    <definedName name="temp1_5" localSheetId="3" hidden="1">{#N/A,#N/A,TRUE,"Front";#N/A,#N/A,TRUE,"Simple Letter";#N/A,#N/A,TRUE,"Inside";#N/A,#N/A,TRUE,"Contents";#N/A,#N/A,TRUE,"Basis";#N/A,#N/A,TRUE,"Inclusions";#N/A,#N/A,TRUE,"Exclusions";#N/A,#N/A,TRUE,"Areas";#N/A,#N/A,TRUE,"Summary";#N/A,#N/A,TRUE,"Detail"}</definedName>
    <definedName name="temp1_5" localSheetId="5" hidden="1">{#N/A,#N/A,TRUE,"Front";#N/A,#N/A,TRUE,"Simple Letter";#N/A,#N/A,TRUE,"Inside";#N/A,#N/A,TRUE,"Contents";#N/A,#N/A,TRUE,"Basis";#N/A,#N/A,TRUE,"Inclusions";#N/A,#N/A,TRUE,"Exclusions";#N/A,#N/A,TRUE,"Areas";#N/A,#N/A,TRUE,"Summary";#N/A,#N/A,TRUE,"Detail"}</definedName>
    <definedName name="temp1_5" hidden="1">{#N/A,#N/A,TRUE,"Front";#N/A,#N/A,TRUE,"Simple Letter";#N/A,#N/A,TRUE,"Inside";#N/A,#N/A,TRUE,"Contents";#N/A,#N/A,TRUE,"Basis";#N/A,#N/A,TRUE,"Inclusions";#N/A,#N/A,TRUE,"Exclusions";#N/A,#N/A,TRUE,"Areas";#N/A,#N/A,TRUE,"Summary";#N/A,#N/A,TRUE,"Detail"}</definedName>
    <definedName name="TEMPACIL" localSheetId="5">#REF!</definedName>
    <definedName name="TEMPACIL">#REF!</definedName>
    <definedName name="tempo" localSheetId="3" hidden="1">{"'Break down'!$A$4"}</definedName>
    <definedName name="tempo" localSheetId="5" hidden="1">{"'Break down'!$A$4"}</definedName>
    <definedName name="tempo" hidden="1">{"'Break down'!$A$4"}</definedName>
    <definedName name="TemporaryWork">'[167]DGchitiet '!#REF!</definedName>
    <definedName name="TempRatio" localSheetId="8">#REF!</definedName>
    <definedName name="TempRatio" localSheetId="5">#REF!</definedName>
    <definedName name="TempRatio" localSheetId="10">#REF!</definedName>
    <definedName name="TempRatio">#REF!</definedName>
    <definedName name="TEN" localSheetId="8">#REF!</definedName>
    <definedName name="TEN" localSheetId="10">#REF!</definedName>
    <definedName name="TEN">#REF!</definedName>
    <definedName name="TENDERBID">#N/A</definedName>
    <definedName name="tenderer" localSheetId="5">#REF!</definedName>
    <definedName name="tenderer">#REF!</definedName>
    <definedName name="Term" localSheetId="8">#REF!</definedName>
    <definedName name="Term" localSheetId="5">#REF!</definedName>
    <definedName name="Term" localSheetId="10">#REF!</definedName>
    <definedName name="Term">#REF!</definedName>
    <definedName name="TerminalCap" localSheetId="8">#REF!</definedName>
    <definedName name="TerminalCap" localSheetId="10">#REF!</definedName>
    <definedName name="TerminalCap">#REF!</definedName>
    <definedName name="TERMS_5KV" localSheetId="8">#REF!</definedName>
    <definedName name="TERMS_5KV" localSheetId="10">#REF!</definedName>
    <definedName name="TERMS_5KV">#REF!</definedName>
    <definedName name="TERMS_600V" localSheetId="8">#REF!</definedName>
    <definedName name="TERMS_600V" localSheetId="10">#REF!</definedName>
    <definedName name="TERMS_600V">#REF!</definedName>
    <definedName name="Terrazzo_Flooring">#REF!</definedName>
    <definedName name="TEs">#REF!</definedName>
    <definedName name="TEs___0">#REF!</definedName>
    <definedName name="TEs___13">#REF!</definedName>
    <definedName name="test" localSheetId="8" hidden="1">{#N/A,#N/A,FALSE,"Pricing";#N/A,#N/A,FALSE,"Summary";#N/A,#N/A,FALSE,"CompProd";#N/A,#N/A,FALSE,"CompJobhrs";#N/A,#N/A,FALSE,"Escalation";#N/A,#N/A,FALSE,"Contingency";#N/A,#N/A,FALSE,"GM";#N/A,#N/A,FALSE,"CompWage";#N/A,#N/A,FALSE,"costSum"}</definedName>
    <definedName name="test" localSheetId="3" hidden="1">{#N/A,#N/A,FALSE,"Pricing";#N/A,#N/A,FALSE,"Summary";#N/A,#N/A,FALSE,"CompProd";#N/A,#N/A,FALSE,"CompJobhrs";#N/A,#N/A,FALSE,"Escalation";#N/A,#N/A,FALSE,"Contingency";#N/A,#N/A,FALSE,"GM";#N/A,#N/A,FALSE,"CompWage";#N/A,#N/A,FALSE,"costSum"}</definedName>
    <definedName name="test" localSheetId="5" hidden="1">{#N/A,#N/A,FALSE,"Pricing";#N/A,#N/A,FALSE,"Summary";#N/A,#N/A,FALSE,"CompProd";#N/A,#N/A,FALSE,"CompJobhrs";#N/A,#N/A,FALSE,"Escalation";#N/A,#N/A,FALSE,"Contingency";#N/A,#N/A,FALSE,"GM";#N/A,#N/A,FALSE,"CompWage";#N/A,#N/A,FALSE,"costSum"}</definedName>
    <definedName name="test" localSheetId="10" hidden="1">{#N/A,#N/A,FALSE,"Pricing";#N/A,#N/A,FALSE,"Summary";#N/A,#N/A,FALSE,"CompProd";#N/A,#N/A,FALSE,"CompJobhrs";#N/A,#N/A,FALSE,"Escalation";#N/A,#N/A,FALSE,"Contingency";#N/A,#N/A,FALSE,"GM";#N/A,#N/A,FALSE,"CompWage";#N/A,#N/A,FALSE,"costSum"}</definedName>
    <definedName name="test" hidden="1">{#N/A,#N/A,FALSE,"Pricing";#N/A,#N/A,FALSE,"Summary";#N/A,#N/A,FALSE,"CompProd";#N/A,#N/A,FALSE,"CompJobhrs";#N/A,#N/A,FALSE,"Escalation";#N/A,#N/A,FALSE,"Contingency";#N/A,#N/A,FALSE,"GM";#N/A,#N/A,FALSE,"CompWage";#N/A,#N/A,FALSE,"costSum"}</definedName>
    <definedName name="test_1" localSheetId="3" hidden="1">{#N/A,#N/A,FALSE,"Pricing";#N/A,#N/A,FALSE,"Summary";#N/A,#N/A,FALSE,"CompProd";#N/A,#N/A,FALSE,"CompJobhrs";#N/A,#N/A,FALSE,"Escalation";#N/A,#N/A,FALSE,"Contingency";#N/A,#N/A,FALSE,"GM";#N/A,#N/A,FALSE,"CompWage";#N/A,#N/A,FALSE,"costSum"}</definedName>
    <definedName name="test_1" localSheetId="5" hidden="1">{#N/A,#N/A,FALSE,"Pricing";#N/A,#N/A,FALSE,"Summary";#N/A,#N/A,FALSE,"CompProd";#N/A,#N/A,FALSE,"CompJobhrs";#N/A,#N/A,FALSE,"Escalation";#N/A,#N/A,FALSE,"Contingency";#N/A,#N/A,FALSE,"GM";#N/A,#N/A,FALSE,"CompWage";#N/A,#N/A,FALSE,"costSum"}</definedName>
    <definedName name="test_1" hidden="1">{#N/A,#N/A,FALSE,"Pricing";#N/A,#N/A,FALSE,"Summary";#N/A,#N/A,FALSE,"CompProd";#N/A,#N/A,FALSE,"CompJobhrs";#N/A,#N/A,FALSE,"Escalation";#N/A,#N/A,FALSE,"Contingency";#N/A,#N/A,FALSE,"GM";#N/A,#N/A,FALSE,"CompWage";#N/A,#N/A,FALSE,"costSum"}</definedName>
    <definedName name="test_2" localSheetId="3" hidden="1">{#N/A,#N/A,FALSE,"Pricing";#N/A,#N/A,FALSE,"Summary";#N/A,#N/A,FALSE,"CompProd";#N/A,#N/A,FALSE,"CompJobhrs";#N/A,#N/A,FALSE,"Escalation";#N/A,#N/A,FALSE,"Contingency";#N/A,#N/A,FALSE,"GM";#N/A,#N/A,FALSE,"CompWage";#N/A,#N/A,FALSE,"costSum"}</definedName>
    <definedName name="test_2" localSheetId="5" hidden="1">{#N/A,#N/A,FALSE,"Pricing";#N/A,#N/A,FALSE,"Summary";#N/A,#N/A,FALSE,"CompProd";#N/A,#N/A,FALSE,"CompJobhrs";#N/A,#N/A,FALSE,"Escalation";#N/A,#N/A,FALSE,"Contingency";#N/A,#N/A,FALSE,"GM";#N/A,#N/A,FALSE,"CompWage";#N/A,#N/A,FALSE,"costSum"}</definedName>
    <definedName name="test_2" hidden="1">{#N/A,#N/A,FALSE,"Pricing";#N/A,#N/A,FALSE,"Summary";#N/A,#N/A,FALSE,"CompProd";#N/A,#N/A,FALSE,"CompJobhrs";#N/A,#N/A,FALSE,"Escalation";#N/A,#N/A,FALSE,"Contingency";#N/A,#N/A,FALSE,"GM";#N/A,#N/A,FALSE,"CompWage";#N/A,#N/A,FALSE,"costSum"}</definedName>
    <definedName name="test_3" localSheetId="3" hidden="1">{#N/A,#N/A,FALSE,"Pricing";#N/A,#N/A,FALSE,"Summary";#N/A,#N/A,FALSE,"CompProd";#N/A,#N/A,FALSE,"CompJobhrs";#N/A,#N/A,FALSE,"Escalation";#N/A,#N/A,FALSE,"Contingency";#N/A,#N/A,FALSE,"GM";#N/A,#N/A,FALSE,"CompWage";#N/A,#N/A,FALSE,"costSum"}</definedName>
    <definedName name="test_3" localSheetId="5" hidden="1">{#N/A,#N/A,FALSE,"Pricing";#N/A,#N/A,FALSE,"Summary";#N/A,#N/A,FALSE,"CompProd";#N/A,#N/A,FALSE,"CompJobhrs";#N/A,#N/A,FALSE,"Escalation";#N/A,#N/A,FALSE,"Contingency";#N/A,#N/A,FALSE,"GM";#N/A,#N/A,FALSE,"CompWage";#N/A,#N/A,FALSE,"costSum"}</definedName>
    <definedName name="test_3" hidden="1">{#N/A,#N/A,FALSE,"Pricing";#N/A,#N/A,FALSE,"Summary";#N/A,#N/A,FALSE,"CompProd";#N/A,#N/A,FALSE,"CompJobhrs";#N/A,#N/A,FALSE,"Escalation";#N/A,#N/A,FALSE,"Contingency";#N/A,#N/A,FALSE,"GM";#N/A,#N/A,FALSE,"CompWage";#N/A,#N/A,FALSE,"costSum"}</definedName>
    <definedName name="test_4" localSheetId="3" hidden="1">{#N/A,#N/A,FALSE,"Pricing";#N/A,#N/A,FALSE,"Summary";#N/A,#N/A,FALSE,"CompProd";#N/A,#N/A,FALSE,"CompJobhrs";#N/A,#N/A,FALSE,"Escalation";#N/A,#N/A,FALSE,"Contingency";#N/A,#N/A,FALSE,"GM";#N/A,#N/A,FALSE,"CompWage";#N/A,#N/A,FALSE,"costSum"}</definedName>
    <definedName name="test_4" localSheetId="5" hidden="1">{#N/A,#N/A,FALSE,"Pricing";#N/A,#N/A,FALSE,"Summary";#N/A,#N/A,FALSE,"CompProd";#N/A,#N/A,FALSE,"CompJobhrs";#N/A,#N/A,FALSE,"Escalation";#N/A,#N/A,FALSE,"Contingency";#N/A,#N/A,FALSE,"GM";#N/A,#N/A,FALSE,"CompWage";#N/A,#N/A,FALSE,"costSum"}</definedName>
    <definedName name="test_4" hidden="1">{#N/A,#N/A,FALSE,"Pricing";#N/A,#N/A,FALSE,"Summary";#N/A,#N/A,FALSE,"CompProd";#N/A,#N/A,FALSE,"CompJobhrs";#N/A,#N/A,FALSE,"Escalation";#N/A,#N/A,FALSE,"Contingency";#N/A,#N/A,FALSE,"GM";#N/A,#N/A,FALSE,"CompWage";#N/A,#N/A,FALSE,"costSum"}</definedName>
    <definedName name="test_5" localSheetId="3" hidden="1">{#N/A,#N/A,FALSE,"Pricing";#N/A,#N/A,FALSE,"Summary";#N/A,#N/A,FALSE,"CompProd";#N/A,#N/A,FALSE,"CompJobhrs";#N/A,#N/A,FALSE,"Escalation";#N/A,#N/A,FALSE,"Contingency";#N/A,#N/A,FALSE,"GM";#N/A,#N/A,FALSE,"CompWage";#N/A,#N/A,FALSE,"costSum"}</definedName>
    <definedName name="test_5" localSheetId="5" hidden="1">{#N/A,#N/A,FALSE,"Pricing";#N/A,#N/A,FALSE,"Summary";#N/A,#N/A,FALSE,"CompProd";#N/A,#N/A,FALSE,"CompJobhrs";#N/A,#N/A,FALSE,"Escalation";#N/A,#N/A,FALSE,"Contingency";#N/A,#N/A,FALSE,"GM";#N/A,#N/A,FALSE,"CompWage";#N/A,#N/A,FALSE,"costSum"}</definedName>
    <definedName name="test_5" hidden="1">{#N/A,#N/A,FALSE,"Pricing";#N/A,#N/A,FALSE,"Summary";#N/A,#N/A,FALSE,"CompProd";#N/A,#N/A,FALSE,"CompJobhrs";#N/A,#N/A,FALSE,"Escalation";#N/A,#N/A,FALSE,"Contingency";#N/A,#N/A,FALSE,"GM";#N/A,#N/A,FALSE,"CompWage";#N/A,#N/A,FALSE,"costSum"}</definedName>
    <definedName name="Test_Hydro">[92]TESTING!$A$7:$M$27</definedName>
    <definedName name="TEST1" localSheetId="8">'[200]Building 1'!#REF!</definedName>
    <definedName name="TEST1" localSheetId="10">'[200]Building 1'!#REF!</definedName>
    <definedName name="TEST1">'[200]Building 1'!#REF!</definedName>
    <definedName name="tester">#N/A</definedName>
    <definedName name="TEt" localSheetId="5">#REF!</definedName>
    <definedName name="TEt">#REF!</definedName>
    <definedName name="TEt___0" localSheetId="5">#REF!</definedName>
    <definedName name="TEt___0">#REF!</definedName>
    <definedName name="TEt___13" localSheetId="5">#REF!</definedName>
    <definedName name="TEt___13">#REF!</definedName>
    <definedName name="TF">#REF!</definedName>
    <definedName name="tfgf" localSheetId="8" hidden="1">#REF!</definedName>
    <definedName name="tfgf" localSheetId="10" hidden="1">#REF!</definedName>
    <definedName name="tfgf" hidden="1">#REF!</definedName>
    <definedName name="TG" localSheetId="8">#REF!</definedName>
    <definedName name="TG" localSheetId="10">#REF!</definedName>
    <definedName name="TG">#REF!</definedName>
    <definedName name="th" localSheetId="8">#REF!</definedName>
    <definedName name="th" localSheetId="10">#REF!</definedName>
    <definedName name="TH">#REF!</definedName>
    <definedName name="THDSR" localSheetId="3">MATCH(0.01,End_Bal,-1)+1</definedName>
    <definedName name="THDSR" localSheetId="5">MATCH(0.01,'Irrigation System Breakdown'!End_Bal,-1)+1</definedName>
    <definedName name="THDSR">MATCH(0.01,End_Bal,-1)+1</definedName>
    <definedName name="Thermo_Letter" localSheetId="5">#REF!</definedName>
    <definedName name="Thermo_Letter">#REF!</definedName>
    <definedName name="thikwing" localSheetId="8">#REF!</definedName>
    <definedName name="thikwing" localSheetId="5">#REF!</definedName>
    <definedName name="thikwing" localSheetId="10">#REF!</definedName>
    <definedName name="thikwing">#REF!</definedName>
    <definedName name="THIRTEEN" localSheetId="8">#REF!</definedName>
    <definedName name="THIRTEEN" localSheetId="10">#REF!</definedName>
    <definedName name="THIRTEEN">#REF!</definedName>
    <definedName name="Thirth" localSheetId="8">#REF!</definedName>
    <definedName name="Thirth" localSheetId="10">#REF!</definedName>
    <definedName name="Thirth">#REF!</definedName>
    <definedName name="THK" localSheetId="8">#REF!</definedName>
    <definedName name="THK" localSheetId="10">#REF!</definedName>
    <definedName name="THK">#REF!</definedName>
    <definedName name="THREE" localSheetId="8">#REF!</definedName>
    <definedName name="THREE" localSheetId="10">#REF!</definedName>
    <definedName name="THREE">#REF!</definedName>
    <definedName name="threshold" localSheetId="8">#REF!</definedName>
    <definedName name="threshold" localSheetId="10">#REF!</definedName>
    <definedName name="threshold">#REF!</definedName>
    <definedName name="thtuy">#N/A</definedName>
    <definedName name="thwghrt" localSheetId="8" hidden="1">{#N/A,#N/A,TRUE,"Cover";#N/A,#N/A,TRUE,"Conts";#N/A,#N/A,TRUE,"VOS";#N/A,#N/A,TRUE,"Warrington";#N/A,#N/A,TRUE,"Widnes"}</definedName>
    <definedName name="thwghrt" localSheetId="3" hidden="1">{#N/A,#N/A,TRUE,"Cover";#N/A,#N/A,TRUE,"Conts";#N/A,#N/A,TRUE,"VOS";#N/A,#N/A,TRUE,"Warrington";#N/A,#N/A,TRUE,"Widnes"}</definedName>
    <definedName name="thwghrt" localSheetId="5" hidden="1">{#N/A,#N/A,TRUE,"Cover";#N/A,#N/A,TRUE,"Conts";#N/A,#N/A,TRUE,"VOS";#N/A,#N/A,TRUE,"Warrington";#N/A,#N/A,TRUE,"Widnes"}</definedName>
    <definedName name="thwghrt" localSheetId="10" hidden="1">{#N/A,#N/A,TRUE,"Cover";#N/A,#N/A,TRUE,"Conts";#N/A,#N/A,TRUE,"VOS";#N/A,#N/A,TRUE,"Warrington";#N/A,#N/A,TRUE,"Widnes"}</definedName>
    <definedName name="thwghrt" hidden="1">{#N/A,#N/A,TRUE,"Cover";#N/A,#N/A,TRUE,"Conts";#N/A,#N/A,TRUE,"VOS";#N/A,#N/A,TRUE,"Warrington";#N/A,#N/A,TRUE,"Widnes"}</definedName>
    <definedName name="thwghrt_2" localSheetId="3" hidden="1">{#N/A,#N/A,TRUE,"Cover";#N/A,#N/A,TRUE,"Conts";#N/A,#N/A,TRUE,"VOS";#N/A,#N/A,TRUE,"Warrington";#N/A,#N/A,TRUE,"Widnes"}</definedName>
    <definedName name="thwghrt_2" localSheetId="5" hidden="1">{#N/A,#N/A,TRUE,"Cover";#N/A,#N/A,TRUE,"Conts";#N/A,#N/A,TRUE,"VOS";#N/A,#N/A,TRUE,"Warrington";#N/A,#N/A,TRUE,"Widnes"}</definedName>
    <definedName name="thwghrt_2" hidden="1">{#N/A,#N/A,TRUE,"Cover";#N/A,#N/A,TRUE,"Conts";#N/A,#N/A,TRUE,"VOS";#N/A,#N/A,TRUE,"Warrington";#N/A,#N/A,TRUE,"Widnes"}</definedName>
    <definedName name="thwghrt_3" localSheetId="3" hidden="1">{#N/A,#N/A,TRUE,"Cover";#N/A,#N/A,TRUE,"Conts";#N/A,#N/A,TRUE,"VOS";#N/A,#N/A,TRUE,"Warrington";#N/A,#N/A,TRUE,"Widnes"}</definedName>
    <definedName name="thwghrt_3" localSheetId="5" hidden="1">{#N/A,#N/A,TRUE,"Cover";#N/A,#N/A,TRUE,"Conts";#N/A,#N/A,TRUE,"VOS";#N/A,#N/A,TRUE,"Warrington";#N/A,#N/A,TRUE,"Widnes"}</definedName>
    <definedName name="thwghrt_3" hidden="1">{#N/A,#N/A,TRUE,"Cover";#N/A,#N/A,TRUE,"Conts";#N/A,#N/A,TRUE,"VOS";#N/A,#N/A,TRUE,"Warrington";#N/A,#N/A,TRUE,"Widnes"}</definedName>
    <definedName name="thwghrt_4" localSheetId="3" hidden="1">{#N/A,#N/A,TRUE,"Cover";#N/A,#N/A,TRUE,"Conts";#N/A,#N/A,TRUE,"VOS";#N/A,#N/A,TRUE,"Warrington";#N/A,#N/A,TRUE,"Widnes"}</definedName>
    <definedName name="thwghrt_4" localSheetId="5" hidden="1">{#N/A,#N/A,TRUE,"Cover";#N/A,#N/A,TRUE,"Conts";#N/A,#N/A,TRUE,"VOS";#N/A,#N/A,TRUE,"Warrington";#N/A,#N/A,TRUE,"Widnes"}</definedName>
    <definedName name="thwghrt_4" hidden="1">{#N/A,#N/A,TRUE,"Cover";#N/A,#N/A,TRUE,"Conts";#N/A,#N/A,TRUE,"VOS";#N/A,#N/A,TRUE,"Warrington";#N/A,#N/A,TRUE,"Widnes"}</definedName>
    <definedName name="thwghrt_5" localSheetId="3" hidden="1">{#N/A,#N/A,TRUE,"Cover";#N/A,#N/A,TRUE,"Conts";#N/A,#N/A,TRUE,"VOS";#N/A,#N/A,TRUE,"Warrington";#N/A,#N/A,TRUE,"Widnes"}</definedName>
    <definedName name="thwghrt_5" localSheetId="5" hidden="1">{#N/A,#N/A,TRUE,"Cover";#N/A,#N/A,TRUE,"Conts";#N/A,#N/A,TRUE,"VOS";#N/A,#N/A,TRUE,"Warrington";#N/A,#N/A,TRUE,"Widnes"}</definedName>
    <definedName name="thwghrt_5" hidden="1">{#N/A,#N/A,TRUE,"Cover";#N/A,#N/A,TRUE,"Conts";#N/A,#N/A,TRUE,"VOS";#N/A,#N/A,TRUE,"Warrington";#N/A,#N/A,TRUE,"Widnes"}</definedName>
    <definedName name="tick">"ü"</definedName>
    <definedName name="TierCode" localSheetId="5">#REF!</definedName>
    <definedName name="TierCode">#REF!</definedName>
    <definedName name="TierCode_4" localSheetId="5">#REF!</definedName>
    <definedName name="TierCode_4">#REF!</definedName>
    <definedName name="TierCode_4_1">#REF!</definedName>
    <definedName name="TierCode_6">#REF!</definedName>
    <definedName name="TierCode_Text">#REF!</definedName>
    <definedName name="TierCode_Text_4">#REF!</definedName>
    <definedName name="TierCode_Text_4_1">#REF!</definedName>
    <definedName name="TierCode_Text_6">#REF!</definedName>
    <definedName name="Tile_Skirting">#REF!</definedName>
    <definedName name="Tile_work">#REF!</definedName>
    <definedName name="tile1">[57]Flooring!$D$98</definedName>
    <definedName name="tileaq" localSheetId="5">#REF!</definedName>
    <definedName name="tileaq">#REF!</definedName>
    <definedName name="TileStone" localSheetId="8">'[167]DGchitiet '!#REF!</definedName>
    <definedName name="TileStone" localSheetId="5">'[167]DGchitiet '!#REF!</definedName>
    <definedName name="TileStone" localSheetId="10">'[167]DGchitiet '!#REF!</definedName>
    <definedName name="TileStone">'[167]DGchitiet '!#REF!</definedName>
    <definedName name="tilevitrified">'[57]ACAD Finishes'!$D$88</definedName>
    <definedName name="tilew1">'[57]ACAD Finishes'!$D$82</definedName>
    <definedName name="tilew2">'[57]ACAD Finishes'!$D$85</definedName>
    <definedName name="Tiling">[107]BOQ!$C$377</definedName>
    <definedName name="Time_Extention">'[294]Time Impact Calc'!$K$30</definedName>
    <definedName name="Time_table">'[295]IPS new'!$A$2:$B$590</definedName>
    <definedName name="tinhqt" localSheetId="4">[148]!tinhqt</definedName>
    <definedName name="tinhqt" localSheetId="8">[148]!tinhqt</definedName>
    <definedName name="tinhqt" localSheetId="6">[148]!tinhqt</definedName>
    <definedName name="tinhqt">[148]!tinhqt</definedName>
    <definedName name="TIT" localSheetId="8">#REF!</definedName>
    <definedName name="TIT" localSheetId="5">#REF!</definedName>
    <definedName name="TIT" localSheetId="10">#REF!</definedName>
    <definedName name="TIT">#REF!</definedName>
    <definedName name="TITLE" localSheetId="8">[73]BaseWeight!$D$3</definedName>
    <definedName name="TITLE" localSheetId="5">#REF!</definedName>
    <definedName name="TITLE" localSheetId="10">[73]BaseWeight!$D$3</definedName>
    <definedName name="TITLE">#REF!</definedName>
    <definedName name="Title_work" localSheetId="8">#REF!</definedName>
    <definedName name="Title_work" localSheetId="10">#REF!</definedName>
    <definedName name="Title_work">#REF!</definedName>
    <definedName name="title1" localSheetId="8">#REF!</definedName>
    <definedName name="title1" localSheetId="10">#REF!</definedName>
    <definedName name="Title1">#REF!</definedName>
    <definedName name="title2" localSheetId="8">#REF!</definedName>
    <definedName name="title2" localSheetId="10">#REF!</definedName>
    <definedName name="Title2">#REF!</definedName>
    <definedName name="title2opt1" localSheetId="8">#REF!</definedName>
    <definedName name="title2opt1" localSheetId="10">#REF!</definedName>
    <definedName name="title2opt1">#REF!</definedName>
    <definedName name="title2opt2" localSheetId="8">#REF!</definedName>
    <definedName name="title2opt2" localSheetId="10">#REF!</definedName>
    <definedName name="title2opt2">#REF!</definedName>
    <definedName name="title3" localSheetId="8">#REF!</definedName>
    <definedName name="title3" localSheetId="10">#REF!</definedName>
    <definedName name="title3">#REF!</definedName>
    <definedName name="TITLES_A_HRS">'[55]Raw Data'!$A$2:$IV$5</definedName>
    <definedName name="Titlr_work" localSheetId="8">#REF!</definedName>
    <definedName name="Titlr_work" localSheetId="5">#REF!</definedName>
    <definedName name="Titlr_work" localSheetId="10">#REF!</definedName>
    <definedName name="Titlr_work">#REF!</definedName>
    <definedName name="TJ" localSheetId="8">#REF!</definedName>
    <definedName name="TJ" localSheetId="10">#REF!</definedName>
    <definedName name="TJ">#REF!</definedName>
    <definedName name="tkp" localSheetId="4">[148]!tkp</definedName>
    <definedName name="tkp" localSheetId="8">[148]!tkp</definedName>
    <definedName name="tkp" localSheetId="6">[148]!tkp</definedName>
    <definedName name="tkp">[148]!tkp</definedName>
    <definedName name="tkpdt" localSheetId="4">[148]!tkpdt</definedName>
    <definedName name="tkpdt" localSheetId="8">[148]!tkpdt</definedName>
    <definedName name="tkpdt" localSheetId="6">[148]!tkpdt</definedName>
    <definedName name="tkpdt">[148]!tkpdt</definedName>
    <definedName name="Tl" localSheetId="8">#REF!</definedName>
    <definedName name="Tl" localSheetId="5">#REF!</definedName>
    <definedName name="Tl" localSheetId="10">#REF!</definedName>
    <definedName name="Tl">#REF!</definedName>
    <definedName name="TL_1">#N/A</definedName>
    <definedName name="tlrieng">'[296]TL rieng'!$A$6:$F$41</definedName>
    <definedName name="TM" localSheetId="8">#REF!</definedName>
    <definedName name="tm" localSheetId="3" hidden="1">{"'Break down'!$A$4"}</definedName>
    <definedName name="tm" localSheetId="5" hidden="1">{"'Break down'!$A$4"}</definedName>
    <definedName name="TM" localSheetId="10">#REF!</definedName>
    <definedName name="tm" hidden="1">{"'Break down'!$A$4"}</definedName>
    <definedName name="TMD">'[192]except wiring'!#REF!</definedName>
    <definedName name="tmh" localSheetId="5">#REF!</definedName>
    <definedName name="tmh">#REF!</definedName>
    <definedName name="tmh_bare" localSheetId="5">#REF!</definedName>
    <definedName name="tmh_bare">#REF!</definedName>
    <definedName name="tmh_yg" localSheetId="5">#REF!</definedName>
    <definedName name="tmh_yg">#REF!</definedName>
    <definedName name="tmhcc">#REF!</definedName>
    <definedName name="tmhhv">#REF!</definedName>
    <definedName name="tmhlv">#REF!</definedName>
    <definedName name="tmhmv">#REF!</definedName>
    <definedName name="tmp" localSheetId="3" hidden="1">{"'Break down'!$A$4"}</definedName>
    <definedName name="tmp" localSheetId="5" hidden="1">{"'Break down'!$A$4"}</definedName>
    <definedName name="tmp" hidden="1">{"'Break down'!$A$4"}</definedName>
    <definedName name="tmp_2" localSheetId="3" hidden="1">{"'Break down'!$A$4"}</definedName>
    <definedName name="tmp_2" localSheetId="5" hidden="1">{"'Break down'!$A$4"}</definedName>
    <definedName name="tmp_2" hidden="1">{"'Break down'!$A$4"}</definedName>
    <definedName name="tmp_3" localSheetId="3" hidden="1">{"'Break down'!$A$4"}</definedName>
    <definedName name="tmp_3" localSheetId="5" hidden="1">{"'Break down'!$A$4"}</definedName>
    <definedName name="tmp_3" hidden="1">{"'Break down'!$A$4"}</definedName>
    <definedName name="tmp_4" localSheetId="3" hidden="1">{"'Break down'!$A$4"}</definedName>
    <definedName name="tmp_4" localSheetId="5" hidden="1">{"'Break down'!$A$4"}</definedName>
    <definedName name="tmp_4" hidden="1">{"'Break down'!$A$4"}</definedName>
    <definedName name="tmp_5" localSheetId="3" hidden="1">{"'Break down'!$A$4"}</definedName>
    <definedName name="tmp_5" localSheetId="5" hidden="1">{"'Break down'!$A$4"}</definedName>
    <definedName name="tmp_5" hidden="1">{"'Break down'!$A$4"}</definedName>
    <definedName name="TMProtection" localSheetId="8">'[167]DGchitiet '!#REF!</definedName>
    <definedName name="TMProtection" localSheetId="10">'[167]DGchitiet '!#REF!</definedName>
    <definedName name="TMProtection">'[167]DGchitiet '!#REF!</definedName>
    <definedName name="Tnln" localSheetId="5">#REF!</definedName>
    <definedName name="Tnln">#REF!</definedName>
    <definedName name="tno" localSheetId="3" hidden="1">{"'Break down'!$A$4"}</definedName>
    <definedName name="tno" localSheetId="5" hidden="1">{"'Break down'!$A$4"}</definedName>
    <definedName name="tno" hidden="1">{"'Break down'!$A$4"}</definedName>
    <definedName name="TO0024Mod1">#REF!</definedName>
    <definedName name="TO0025MOD1">#REF!</definedName>
    <definedName name="TO003MOD1">#REF!</definedName>
    <definedName name="TO004MOD1">#REF!</definedName>
    <definedName name="TO005MOD1">#REF!</definedName>
    <definedName name="TO010MOD1">#REF!</definedName>
    <definedName name="TO012MOD1">#REF!</definedName>
    <definedName name="TO014MOD1">#REF!</definedName>
    <definedName name="TO014MOD2">#REF!</definedName>
    <definedName name="TO014MOD3">#REF!</definedName>
    <definedName name="TO017MOD1">#REF!</definedName>
    <definedName name="TO020MOD1">#REF!</definedName>
    <definedName name="TO020MOD2">#REF!</definedName>
    <definedName name="TO022MOD1">#REF!</definedName>
    <definedName name="TO023MOD1">#REF!</definedName>
    <definedName name="TO026MOD1">#REF!</definedName>
    <definedName name="TO026MOD2">#REF!</definedName>
    <definedName name="TO027MOD1">#REF!</definedName>
    <definedName name="TO028MOD1">#REF!</definedName>
    <definedName name="TO028MOD2">#REF!</definedName>
    <definedName name="TO029MOD1">#REF!</definedName>
    <definedName name="TO030MOD1">#REF!</definedName>
    <definedName name="TO031MOD1">#REF!</definedName>
    <definedName name="TO034MOD1">#REF!</definedName>
    <definedName name="TO035MOD1">#REF!</definedName>
    <definedName name="TO036MOD1">#REF!</definedName>
    <definedName name="TO037MOD1">#REF!</definedName>
    <definedName name="TO037MOD2">#REF!</definedName>
    <definedName name="TO038MOD2">#REF!</definedName>
    <definedName name="TO038MOD3">#REF!</definedName>
    <definedName name="TO039MOD1">#REF!</definedName>
    <definedName name="TO040MOD1">#REF!</definedName>
    <definedName name="TO041MOD1">#REF!</definedName>
    <definedName name="TO042MOD1">#REF!</definedName>
    <definedName name="TO043MOD1">#REF!</definedName>
    <definedName name="TO053MOD1">#REF!</definedName>
    <definedName name="toistall">#REF!</definedName>
    <definedName name="tol" localSheetId="8">#REF!</definedName>
    <definedName name="tol" localSheetId="10">#REF!</definedName>
    <definedName name="tol">#REF!</definedName>
    <definedName name="Tonnage">#REF!</definedName>
    <definedName name="tools">#REF!</definedName>
    <definedName name="top" localSheetId="8">#REF!</definedName>
    <definedName name="top" localSheetId="10">#REF!</definedName>
    <definedName name="top">#REF!</definedName>
    <definedName name="TOP_DIMS">'[55]Raw Data'!$A$1:$IV$5</definedName>
    <definedName name="Top_T25_RF_factor" localSheetId="5">#REF!</definedName>
    <definedName name="Top_T25_RF_factor">#REF!</definedName>
    <definedName name="toparea1" localSheetId="8">#REF!</definedName>
    <definedName name="toparea1" localSheetId="5">#REF!</definedName>
    <definedName name="toparea1" localSheetId="10">#REF!</definedName>
    <definedName name="toparea1">#REF!</definedName>
    <definedName name="TopBase" localSheetId="8">#REF!</definedName>
    <definedName name="TopBase" localSheetId="10">#REF!</definedName>
    <definedName name="TopBase">#REF!</definedName>
    <definedName name="topl" localSheetId="8">#REF!</definedName>
    <definedName name="topl" localSheetId="10">#REF!</definedName>
    <definedName name="topl">#REF!</definedName>
    <definedName name="topn" localSheetId="8">#REF!</definedName>
    <definedName name="topn" localSheetId="10">#REF!</definedName>
    <definedName name="topn">#REF!</definedName>
    <definedName name="TopSheetSummary" localSheetId="8">'[297]INDIRECTS-site'!#REF!</definedName>
    <definedName name="TopSheetSummary" localSheetId="10">'[297]INDIRECTS-site'!#REF!</definedName>
    <definedName name="TopSheetSummary">'[297]INDIRECTS-site'!#REF!</definedName>
    <definedName name="TOT" localSheetId="5">SUM([238]BOQ!#REF!*[238]BOQ!#REF!)</definedName>
    <definedName name="TOT">SUM([238]BOQ!#REF!*[238]BOQ!#REF!)</definedName>
    <definedName name="Tot.Cost_SiteExp" localSheetId="5">#REF!</definedName>
    <definedName name="Tot.Cost_SiteExp">#REF!</definedName>
    <definedName name="Tot.Cost_TempWk" localSheetId="5">#REF!</definedName>
    <definedName name="Tot.Cost_TempWk">#REF!</definedName>
    <definedName name="TOT_CV">'[55]Raw Data'!$D$4</definedName>
    <definedName name="TOT_EXP_COND" localSheetId="8">#REF!</definedName>
    <definedName name="TOT_EXP_COND" localSheetId="5">#REF!</definedName>
    <definedName name="TOT_EXP_COND" localSheetId="10">#REF!</definedName>
    <definedName name="TOT_EXP_COND">#REF!</definedName>
    <definedName name="TOT_FIXTURES" localSheetId="8">#REF!</definedName>
    <definedName name="TOT_FIXTURES" localSheetId="10">#REF!</definedName>
    <definedName name="TOT_FIXTURES">#REF!</definedName>
    <definedName name="TOT_PVC_COND" localSheetId="8">#REF!</definedName>
    <definedName name="TOT_PVC_COND" localSheetId="10">#REF!</definedName>
    <definedName name="TOT_PVC_COND">#REF!</definedName>
    <definedName name="TOTAL" localSheetId="8">#REF!</definedName>
    <definedName name="TOTAl" localSheetId="5" hidden="1">'[5]steel total'!#REF!</definedName>
    <definedName name="TOTAL" localSheetId="10">#REF!</definedName>
    <definedName name="TOTAl" hidden="1">'[5]steel total'!#REF!</definedName>
    <definedName name="Total_Area" localSheetId="5">#REF!</definedName>
    <definedName name="Total_Area">#REF!</definedName>
    <definedName name="total_bill1" localSheetId="8">#REF!</definedName>
    <definedName name="total_bill1" localSheetId="5">#REF!</definedName>
    <definedName name="total_bill1" localSheetId="10">#REF!</definedName>
    <definedName name="total_bill1">#REF!</definedName>
    <definedName name="total_bill3" localSheetId="8">#REF!</definedName>
    <definedName name="total_bill3" localSheetId="10">#REF!</definedName>
    <definedName name="total_bill3">#REF!</definedName>
    <definedName name="total_bill4" localSheetId="8">#REF!</definedName>
    <definedName name="total_bill4" localSheetId="10">#REF!</definedName>
    <definedName name="total_bill4">#REF!</definedName>
    <definedName name="total_bill5" localSheetId="8">#REF!</definedName>
    <definedName name="total_bill5" localSheetId="10">#REF!</definedName>
    <definedName name="total_bill5">#REF!</definedName>
    <definedName name="total_bill6" localSheetId="8">#REF!</definedName>
    <definedName name="total_bill6" localSheetId="10">#REF!</definedName>
    <definedName name="total_bill6">#REF!</definedName>
    <definedName name="total_bill7" localSheetId="8">#REF!</definedName>
    <definedName name="total_bill7" localSheetId="10">#REF!</definedName>
    <definedName name="total_bill7">#REF!</definedName>
    <definedName name="Total_Burden">'[55]Raw Data'!$D$20</definedName>
    <definedName name="Total_Cameras_Viewed" localSheetId="5">'[156]DVM Sizing Calculator- 10 ips '!#REF!</definedName>
    <definedName name="Total_Cameras_Viewed">'[156]DVM Sizing Calculator- 10 ips '!#REF!</definedName>
    <definedName name="TOTAL_CONSUMPTION">'[202]RES-PLANNING'!$B$437</definedName>
    <definedName name="Total_Cost" localSheetId="5">#REF!</definedName>
    <definedName name="Total_Cost">#REF!</definedName>
    <definedName name="total_de">[114]Sheet9!$F$34</definedName>
    <definedName name="TOTAL_DIRECTS" localSheetId="8">#REF!</definedName>
    <definedName name="TOTAL_DIRECTS" localSheetId="5">#REF!</definedName>
    <definedName name="TOTAL_DIRECTS" localSheetId="10">#REF!</definedName>
    <definedName name="TOTAL_DIRECTS">#REF!</definedName>
    <definedName name="Total_Floor_Area">'[138]Project Brief'!$E$34</definedName>
    <definedName name="total_fluctuation" localSheetId="8">#REF!</definedName>
    <definedName name="total_fluctuation" localSheetId="5">#REF!</definedName>
    <definedName name="total_fluctuation" localSheetId="10">#REF!</definedName>
    <definedName name="total_fluctuation">#REF!</definedName>
    <definedName name="total_graph">'[55]Raw Data'!$B$86:$AF$242</definedName>
    <definedName name="TOTAL_INDIRECTS" localSheetId="8">#REF!</definedName>
    <definedName name="TOTAL_INDIRECTS" localSheetId="5">#REF!</definedName>
    <definedName name="TOTAL_INDIRECTS" localSheetId="10">#REF!</definedName>
    <definedName name="TOTAL_INDIRECTS">#REF!</definedName>
    <definedName name="Total_Interest" localSheetId="5">#REF!</definedName>
    <definedName name="Total_Interest">#REF!</definedName>
    <definedName name="Total_Mandays">#REF!</definedName>
    <definedName name="total_mos" localSheetId="8">#REF!</definedName>
    <definedName name="total_mos" localSheetId="10">#REF!</definedName>
    <definedName name="total_mos">#REF!</definedName>
    <definedName name="total_net_rent_for_cashflow" localSheetId="8">'[97]Net rent analysis'!$J$190:$X$191</definedName>
    <definedName name="total_net_rent_for_cashflow" localSheetId="10">'[97]Net rent analysis'!$J$190:$X$191</definedName>
    <definedName name="total_net_rent_for_cashflow">'[96]Net rent analysis'!$J$190:$X$191</definedName>
    <definedName name="TOTAL_NO_OF_MH">[90]Calendar!$O$1:$O$65536</definedName>
    <definedName name="total_pack">[114]Sheet9!#REF!</definedName>
    <definedName name="Total_Pay" localSheetId="5">#REF!</definedName>
    <definedName name="Total_Pay">#REF!</definedName>
    <definedName name="Total_Payment" localSheetId="4">Scheduled_Payment+Extra_Payment</definedName>
    <definedName name="Total_Payment" localSheetId="3">Scheduled_Payment+Extra_Payment</definedName>
    <definedName name="Total_Payment" localSheetId="5">Scheduled_Payment+Extra_Payment</definedName>
    <definedName name="Total_Payment" localSheetId="6">Scheduled_Payment+Extra_Payment</definedName>
    <definedName name="Total_Payment">Scheduled_Payment+Extra_Payment</definedName>
    <definedName name="Total_Qty">#N/A</definedName>
    <definedName name="Total_Regional_Expenses" localSheetId="8">#REF!</definedName>
    <definedName name="Total_Regional_Expenses" localSheetId="5">#REF!</definedName>
    <definedName name="Total_Regional_Expenses" localSheetId="10">#REF!</definedName>
    <definedName name="Total_Regional_Expenses">#REF!</definedName>
    <definedName name="Total_Rev" localSheetId="8">#REF!</definedName>
    <definedName name="Total_Rev" localSheetId="10">#REF!</definedName>
    <definedName name="Total_Rev">#REF!</definedName>
    <definedName name="total_schedule">'[55]Raw Data'!$B$1:$AI$81</definedName>
    <definedName name="TOTAL1">'[55]Raw Data'!$C$1:$U$156</definedName>
    <definedName name="totalbudget" localSheetId="8">#REF!</definedName>
    <definedName name="totalbudget" localSheetId="5">#REF!</definedName>
    <definedName name="totalbudget" localSheetId="10">#REF!</definedName>
    <definedName name="totalbudget">#REF!</definedName>
    <definedName name="TotalCAL" localSheetId="5">#REF!</definedName>
    <definedName name="TotalCAL">#REF!</definedName>
    <definedName name="TotalExpenses">#REF!</definedName>
    <definedName name="totalflats" localSheetId="8">[31]Sheet7!#REF!</definedName>
    <definedName name="totalflats" localSheetId="5">[44]Sheet7!#REF!</definedName>
    <definedName name="totalflats" localSheetId="10">[31]Sheet7!#REF!</definedName>
    <definedName name="totalflats">[44]Sheet7!#REF!</definedName>
    <definedName name="TotalLabourCost" localSheetId="5">#REF!</definedName>
    <definedName name="TotalLabourCost">#REF!</definedName>
    <definedName name="TotalMaterialCost" localSheetId="5">#REF!</definedName>
    <definedName name="TotalMaterialCost">#REF!</definedName>
    <definedName name="TotalMaterialLabour" localSheetId="5">#REF!</definedName>
    <definedName name="TotalMaterialLabour">#REF!</definedName>
    <definedName name="totalother" localSheetId="8">[31]Sheet7!#REF!</definedName>
    <definedName name="totalother" localSheetId="5">[44]Sheet7!#REF!</definedName>
    <definedName name="totalother" localSheetId="10">[31]Sheet7!#REF!</definedName>
    <definedName name="totalother">[44]Sheet7!#REF!</definedName>
    <definedName name="totalquote" localSheetId="5">#REF!</definedName>
    <definedName name="totalquote">#REF!</definedName>
    <definedName name="Totalworkmenmmonth">'[105]1090'!$D$5</definedName>
    <definedName name="TotaVar_Rev" localSheetId="8">#REF!</definedName>
    <definedName name="TotaVar_Rev" localSheetId="5">#REF!</definedName>
    <definedName name="TotaVar_Rev" localSheetId="10">#REF!</definedName>
    <definedName name="TotaVar_Rev">#REF!</definedName>
    <definedName name="TotaVarl_Rev" localSheetId="8">#REF!</definedName>
    <definedName name="TotaVarl_Rev" localSheetId="10">#REF!</definedName>
    <definedName name="TotaVarl_Rev">#REF!</definedName>
    <definedName name="TOTFACT">#REF!</definedName>
    <definedName name="Toughened">#REF!</definedName>
    <definedName name="tower_amount" localSheetId="8">#REF!</definedName>
    <definedName name="tower_amount" localSheetId="10">#REF!</definedName>
    <definedName name="tower_amount">#REF!</definedName>
    <definedName name="Tower_description" localSheetId="8">#REF!</definedName>
    <definedName name="Tower_description" localSheetId="10">#REF!</definedName>
    <definedName name="Tower_description">#REF!</definedName>
    <definedName name="tower_Quentity" localSheetId="8">#REF!</definedName>
    <definedName name="tower_Quentity" localSheetId="10">#REF!</definedName>
    <definedName name="tower_Quentity">#REF!</definedName>
    <definedName name="tower_rate" localSheetId="8">#REF!</definedName>
    <definedName name="tower_rate" localSheetId="10">#REF!</definedName>
    <definedName name="tower_rate">#REF!</definedName>
    <definedName name="TOWER4">#REF!</definedName>
    <definedName name="TowerA">#REF!</definedName>
    <definedName name="Town">#REF!</definedName>
    <definedName name="TR" localSheetId="8">#REF!</definedName>
    <definedName name="tr" localSheetId="3">DATE(YEAR(Loan_Start),MONTH(Loan_Start)+'Irrigation System '!Payment_Number,DAY(Loan_Start))</definedName>
    <definedName name="tr" localSheetId="5">DATE(YEAR('Irrigation System Breakdown'!Loan_Start),MONTH('Irrigation System Breakdown'!Loan_Start)+'Irrigation System Breakdown'!Payment_Number,DAY('Irrigation System Breakdown'!Loan_Start))</definedName>
    <definedName name="TR" localSheetId="10">#REF!</definedName>
    <definedName name="tr">DATE(YEAR(Loan_Start),MONTH(Loan_Start)+Payment_Number,DAY(Loan_Start))</definedName>
    <definedName name="Trac" localSheetId="8">#REF!</definedName>
    <definedName name="Trac" localSheetId="5">#REF!</definedName>
    <definedName name="Trac" localSheetId="10">#REF!</definedName>
    <definedName name="Trac">#REF!</definedName>
    <definedName name="TRACKING">[122]Tracking!$D$7:$Q$84</definedName>
    <definedName name="Trade_Debut" localSheetId="5">#REF!</definedName>
    <definedName name="Trade_Debut">#REF!</definedName>
    <definedName name="TRADE_FACT" localSheetId="5">#REF!</definedName>
    <definedName name="TRADE_FACT">#REF!</definedName>
    <definedName name="TrafficSings" localSheetId="8">#REF!</definedName>
    <definedName name="TrafficSings" localSheetId="10">#REF!</definedName>
    <definedName name="TrafficSings">#REF!</definedName>
    <definedName name="train">#REF!</definedName>
    <definedName name="TRAM" localSheetId="8">[293]DG3285!#REF!</definedName>
    <definedName name="TRAM" localSheetId="10">[293]DG3285!#REF!</definedName>
    <definedName name="TRAM">[293]DG3285!#REF!</definedName>
    <definedName name="TransactionCosts" localSheetId="8">#REF!</definedName>
    <definedName name="TransactionCosts" localSheetId="5">#REF!</definedName>
    <definedName name="TransactionCosts" localSheetId="10">#REF!</definedName>
    <definedName name="TransactionCosts">#REF!</definedName>
    <definedName name="TRANSFER" localSheetId="8">#REF!</definedName>
    <definedName name="TRANSFER" localSheetId="10">#REF!</definedName>
    <definedName name="TRANSFER">#REF!</definedName>
    <definedName name="TRANSFER_10">"$BASEMENT.$#REF!$#REF!"</definedName>
    <definedName name="TRANSFER_12">"$#REF!.$#REF!$#REF!"</definedName>
    <definedName name="TRANSFER_13">"$'BASEMENT_ Vault _ Extraction_ '.$#REF!$#REF!"</definedName>
    <definedName name="TRANSFER_15">"$'ESTIMATE SUMMARY'.$#REF!$#REF!"</definedName>
    <definedName name="TRANSFER_16">"$'GROUND _ FIRST FLOOR'.$#REF!$#REF!"</definedName>
    <definedName name="TRANSFER_18">"$#REF!.$#REF!$#REF!"</definedName>
    <definedName name="TRANSFER_19">"$'SECOND FLOOR'.$#REF!$#REF!"</definedName>
    <definedName name="TRANSFER_2">"$#REF!.$#REF!$#REF!"</definedName>
    <definedName name="TRANSFER_21">"$'THIRD FLOOR'.$#REF!$#REF!"</definedName>
    <definedName name="TRANSFER_23">"$'FOURTH FLOOR _Offices_'.$#REF!$#REF!"</definedName>
    <definedName name="TRANSFER_25">"$'FOURTH FLOOR _Hotel rooms_'.$#REF!$#REF!"</definedName>
    <definedName name="TRANSFER_27">"$'FIFTH FLOOR'.$#REF!$#REF!"</definedName>
    <definedName name="TRANSFER_29">"$'SIXTH FLOOR _ ROOF'.$#REF!$#REF!"</definedName>
    <definedName name="TRANSFER_3">"$#REF!.$#REF!$#REF!"</definedName>
    <definedName name="TRANSFER_32">"$'_FACADE _ RETICULATION'.$#REF!$#REF!"</definedName>
    <definedName name="TRANSFER_34">"$'EXTERNAL WORKS'.$#REF!$#REF!"</definedName>
    <definedName name="TRANSFER_36">"$'EXTERNAL WORKS _Access roads_'.$#REF!$#REF!"</definedName>
    <definedName name="TRANSFER_38">"$#REF!.$#REF!$#REF!"</definedName>
    <definedName name="TRANSFER_4">"$#REF!.$#REF!$#REF!"</definedName>
    <definedName name="TRANSFER_5">"$#REF!.$#REF!$#REF!"</definedName>
    <definedName name="TRANSFER_6">"$#REF!.$#REF!$#REF!"</definedName>
    <definedName name="TRANSFER_7">"$#REF!.$#REF!$#REF!"</definedName>
    <definedName name="TRANSFER_8">"$#REF!.$#REF!$#REF!"</definedName>
    <definedName name="TRANSFER1" localSheetId="8">#REF!</definedName>
    <definedName name="TRANSFER1" localSheetId="10">#REF!</definedName>
    <definedName name="TRANSFER1">#REF!</definedName>
    <definedName name="TRANSFERS" localSheetId="8">#REF!</definedName>
    <definedName name="TRANSFERS" localSheetId="10">#REF!</definedName>
    <definedName name="TRANSFERS">#REF!</definedName>
    <definedName name="TransInsu" localSheetId="8">#REF!</definedName>
    <definedName name="TransInsu" localSheetId="10">#REF!</definedName>
    <definedName name="TransInsu">#REF!</definedName>
    <definedName name="Transportation" localSheetId="5">[79]Detail!#REF!</definedName>
    <definedName name="Transportation">[79]Detail!#REF!</definedName>
    <definedName name="TRAY" localSheetId="8">#REF!</definedName>
    <definedName name="TRAY" localSheetId="5">#REF!</definedName>
    <definedName name="TRAY" localSheetId="10">#REF!</definedName>
    <definedName name="TRAY">#REF!</definedName>
    <definedName name="TRAY_PRICING" localSheetId="8">#REF!</definedName>
    <definedName name="TRAY_PRICING" localSheetId="10">#REF!</definedName>
    <definedName name="TRAY_PRICING">#REF!</definedName>
    <definedName name="tray_siz">#REF!</definedName>
    <definedName name="TRAY_TYPE" localSheetId="8">#REF!</definedName>
    <definedName name="TRAY_TYPE" localSheetId="10">#REF!</definedName>
    <definedName name="TRAY_TYPE">#REF!</definedName>
    <definedName name="Tray_Width" localSheetId="8">IF(VLOOKUP(#REF!,'Hardscape Pavers Progress'!TRAY_PRICING,2,FALSE)=0,0,VLOOKUP(#REF!,'Hardscape Pavers Progress'!TRAY_PRICING,2,FALSE))</definedName>
    <definedName name="Tray_Width" localSheetId="3">IF(VLOOKUP(#REF!,TRAY_PRICING,2,FALSE)=0,0,VLOOKUP(#REF!,TRAY_PRICING,2,FALSE))</definedName>
    <definedName name="Tray_Width" localSheetId="5">IF(VLOOKUP(#REF!,TRAY_PRICING,2,FALSE)=0,0,VLOOKUP(#REF!,TRAY_PRICING,2,FALSE))</definedName>
    <definedName name="Tray_Width" localSheetId="10">IF(VLOOKUP(#REF!,'Softscape BOQ'!TRAY_PRICING,2,FALSE)=0,0,VLOOKUP(#REF!,'Softscape BOQ'!TRAY_PRICING,2,FALSE))</definedName>
    <definedName name="Tray_Width">IF(VLOOKUP(#REF!,TRAY_PRICING,2,FALSE)=0,0,VLOOKUP(#REF!,TRAY_PRICING,2,FALSE))</definedName>
    <definedName name="Tray1_Width" localSheetId="8">IF(VLOOKUP([33]Option!$G1,'Hardscape Pavers Progress'!TRAY_PRICING,2,FALSE)=0,0,VLOOKUP([33]Option!$G1,'Hardscape Pavers Progress'!TRAY_PRICING,2,FALSE))</definedName>
    <definedName name="Tray1_Width" localSheetId="3">IF(VLOOKUP([33]Option!$G1,TRAY_PRICING,2,FALSE)=0,0,VLOOKUP([33]Option!$G1,TRAY_PRICING,2,FALSE))</definedName>
    <definedName name="Tray1_Width" localSheetId="5">IF(VLOOKUP([33]Option!$G1,TRAY_PRICING,2,FALSE)=0,0,VLOOKUP([33]Option!$G1,TRAY_PRICING,2,FALSE))</definedName>
    <definedName name="Tray1_Width" localSheetId="10">IF(VLOOKUP([33]Option!$G1,'Softscape BOQ'!TRAY_PRICING,2,FALSE)=0,0,VLOOKUP([33]Option!$G1,'Softscape BOQ'!TRAY_PRICING,2,FALSE))</definedName>
    <definedName name="Tray1_Width">IF(VLOOKUP([33]Option!$G1,TRAY_PRICING,2,FALSE)=0,0,VLOOKUP([33]Option!$G1,TRAY_PRICING,2,FALSE))</definedName>
    <definedName name="Trayprint" localSheetId="5">#REF!</definedName>
    <definedName name="Trayprint">#REF!</definedName>
    <definedName name="trbnuomi" localSheetId="8" hidden="1">{#N/A,#N/A,TRUE,"Cover";#N/A,#N/A,TRUE,"Conts";#N/A,#N/A,TRUE,"VOS";#N/A,#N/A,TRUE,"Warrington";#N/A,#N/A,TRUE,"Widnes"}</definedName>
    <definedName name="trbnuomi" localSheetId="3" hidden="1">{#N/A,#N/A,TRUE,"Cover";#N/A,#N/A,TRUE,"Conts";#N/A,#N/A,TRUE,"VOS";#N/A,#N/A,TRUE,"Warrington";#N/A,#N/A,TRUE,"Widnes"}</definedName>
    <definedName name="trbnuomi" localSheetId="5" hidden="1">{#N/A,#N/A,TRUE,"Cover";#N/A,#N/A,TRUE,"Conts";#N/A,#N/A,TRUE,"VOS";#N/A,#N/A,TRUE,"Warrington";#N/A,#N/A,TRUE,"Widnes"}</definedName>
    <definedName name="trbnuomi" localSheetId="10" hidden="1">{#N/A,#N/A,TRUE,"Cover";#N/A,#N/A,TRUE,"Conts";#N/A,#N/A,TRUE,"VOS";#N/A,#N/A,TRUE,"Warrington";#N/A,#N/A,TRUE,"Widnes"}</definedName>
    <definedName name="trbnuomi" hidden="1">{#N/A,#N/A,TRUE,"Cover";#N/A,#N/A,TRUE,"Conts";#N/A,#N/A,TRUE,"VOS";#N/A,#N/A,TRUE,"Warrington";#N/A,#N/A,TRUE,"Widnes"}</definedName>
    <definedName name="trbnuomi_2" localSheetId="3" hidden="1">{#N/A,#N/A,TRUE,"Cover";#N/A,#N/A,TRUE,"Conts";#N/A,#N/A,TRUE,"VOS";#N/A,#N/A,TRUE,"Warrington";#N/A,#N/A,TRUE,"Widnes"}</definedName>
    <definedName name="trbnuomi_2" localSheetId="5" hidden="1">{#N/A,#N/A,TRUE,"Cover";#N/A,#N/A,TRUE,"Conts";#N/A,#N/A,TRUE,"VOS";#N/A,#N/A,TRUE,"Warrington";#N/A,#N/A,TRUE,"Widnes"}</definedName>
    <definedName name="trbnuomi_2" hidden="1">{#N/A,#N/A,TRUE,"Cover";#N/A,#N/A,TRUE,"Conts";#N/A,#N/A,TRUE,"VOS";#N/A,#N/A,TRUE,"Warrington";#N/A,#N/A,TRUE,"Widnes"}</definedName>
    <definedName name="trbnuomi_3" localSheetId="3" hidden="1">{#N/A,#N/A,TRUE,"Cover";#N/A,#N/A,TRUE,"Conts";#N/A,#N/A,TRUE,"VOS";#N/A,#N/A,TRUE,"Warrington";#N/A,#N/A,TRUE,"Widnes"}</definedName>
    <definedName name="trbnuomi_3" localSheetId="5" hidden="1">{#N/A,#N/A,TRUE,"Cover";#N/A,#N/A,TRUE,"Conts";#N/A,#N/A,TRUE,"VOS";#N/A,#N/A,TRUE,"Warrington";#N/A,#N/A,TRUE,"Widnes"}</definedName>
    <definedName name="trbnuomi_3" hidden="1">{#N/A,#N/A,TRUE,"Cover";#N/A,#N/A,TRUE,"Conts";#N/A,#N/A,TRUE,"VOS";#N/A,#N/A,TRUE,"Warrington";#N/A,#N/A,TRUE,"Widnes"}</definedName>
    <definedName name="trbnuomi_4" localSheetId="3" hidden="1">{#N/A,#N/A,TRUE,"Cover";#N/A,#N/A,TRUE,"Conts";#N/A,#N/A,TRUE,"VOS";#N/A,#N/A,TRUE,"Warrington";#N/A,#N/A,TRUE,"Widnes"}</definedName>
    <definedName name="trbnuomi_4" localSheetId="5" hidden="1">{#N/A,#N/A,TRUE,"Cover";#N/A,#N/A,TRUE,"Conts";#N/A,#N/A,TRUE,"VOS";#N/A,#N/A,TRUE,"Warrington";#N/A,#N/A,TRUE,"Widnes"}</definedName>
    <definedName name="trbnuomi_4" hidden="1">{#N/A,#N/A,TRUE,"Cover";#N/A,#N/A,TRUE,"Conts";#N/A,#N/A,TRUE,"VOS";#N/A,#N/A,TRUE,"Warrington";#N/A,#N/A,TRUE,"Widnes"}</definedName>
    <definedName name="trbnuomi_5" localSheetId="3" hidden="1">{#N/A,#N/A,TRUE,"Cover";#N/A,#N/A,TRUE,"Conts";#N/A,#N/A,TRUE,"VOS";#N/A,#N/A,TRUE,"Warrington";#N/A,#N/A,TRUE,"Widnes"}</definedName>
    <definedName name="trbnuomi_5" localSheetId="5" hidden="1">{#N/A,#N/A,TRUE,"Cover";#N/A,#N/A,TRUE,"Conts";#N/A,#N/A,TRUE,"VOS";#N/A,#N/A,TRUE,"Warrington";#N/A,#N/A,TRUE,"Widnes"}</definedName>
    <definedName name="trbnuomi_5" hidden="1">{#N/A,#N/A,TRUE,"Cover";#N/A,#N/A,TRUE,"Conts";#N/A,#N/A,TRUE,"VOS";#N/A,#N/A,TRUE,"Warrington";#N/A,#N/A,TRUE,"Widnes"}</definedName>
    <definedName name="TRC" localSheetId="5">#REF!</definedName>
    <definedName name="TRC">#REF!</definedName>
    <definedName name="treads" localSheetId="8">#REF!</definedName>
    <definedName name="treads" localSheetId="5">#REF!</definedName>
    <definedName name="treads" localSheetId="10">#REF!</definedName>
    <definedName name="treads">#REF!</definedName>
    <definedName name="TRENCHES" localSheetId="8">#REF!</definedName>
    <definedName name="TRENCHES" localSheetId="10">#REF!</definedName>
    <definedName name="TRENCHES">#REF!</definedName>
    <definedName name="trgr" localSheetId="8" hidden="1">{#N/A,#N/A,TRUE,"Cover";#N/A,#N/A,TRUE,"Conts";#N/A,#N/A,TRUE,"VOS";#N/A,#N/A,TRUE,"Warrington";#N/A,#N/A,TRUE,"Widnes"}</definedName>
    <definedName name="trgr" localSheetId="3" hidden="1">{#N/A,#N/A,TRUE,"Cover";#N/A,#N/A,TRUE,"Conts";#N/A,#N/A,TRUE,"VOS";#N/A,#N/A,TRUE,"Warrington";#N/A,#N/A,TRUE,"Widnes"}</definedName>
    <definedName name="trgr" localSheetId="5" hidden="1">{#N/A,#N/A,TRUE,"Cover";#N/A,#N/A,TRUE,"Conts";#N/A,#N/A,TRUE,"VOS";#N/A,#N/A,TRUE,"Warrington";#N/A,#N/A,TRUE,"Widnes"}</definedName>
    <definedName name="trgr" localSheetId="10" hidden="1">{#N/A,#N/A,TRUE,"Cover";#N/A,#N/A,TRUE,"Conts";#N/A,#N/A,TRUE,"VOS";#N/A,#N/A,TRUE,"Warrington";#N/A,#N/A,TRUE,"Widnes"}</definedName>
    <definedName name="trgr" hidden="1">{#N/A,#N/A,TRUE,"Cover";#N/A,#N/A,TRUE,"Conts";#N/A,#N/A,TRUE,"VOS";#N/A,#N/A,TRUE,"Warrington";#N/A,#N/A,TRUE,"Widnes"}</definedName>
    <definedName name="trgr_2" localSheetId="3" hidden="1">{#N/A,#N/A,TRUE,"Cover";#N/A,#N/A,TRUE,"Conts";#N/A,#N/A,TRUE,"VOS";#N/A,#N/A,TRUE,"Warrington";#N/A,#N/A,TRUE,"Widnes"}</definedName>
    <definedName name="trgr_2" localSheetId="5" hidden="1">{#N/A,#N/A,TRUE,"Cover";#N/A,#N/A,TRUE,"Conts";#N/A,#N/A,TRUE,"VOS";#N/A,#N/A,TRUE,"Warrington";#N/A,#N/A,TRUE,"Widnes"}</definedName>
    <definedName name="trgr_2" hidden="1">{#N/A,#N/A,TRUE,"Cover";#N/A,#N/A,TRUE,"Conts";#N/A,#N/A,TRUE,"VOS";#N/A,#N/A,TRUE,"Warrington";#N/A,#N/A,TRUE,"Widnes"}</definedName>
    <definedName name="trgr_3" localSheetId="3" hidden="1">{#N/A,#N/A,TRUE,"Cover";#N/A,#N/A,TRUE,"Conts";#N/A,#N/A,TRUE,"VOS";#N/A,#N/A,TRUE,"Warrington";#N/A,#N/A,TRUE,"Widnes"}</definedName>
    <definedName name="trgr_3" localSheetId="5" hidden="1">{#N/A,#N/A,TRUE,"Cover";#N/A,#N/A,TRUE,"Conts";#N/A,#N/A,TRUE,"VOS";#N/A,#N/A,TRUE,"Warrington";#N/A,#N/A,TRUE,"Widnes"}</definedName>
    <definedName name="trgr_3" hidden="1">{#N/A,#N/A,TRUE,"Cover";#N/A,#N/A,TRUE,"Conts";#N/A,#N/A,TRUE,"VOS";#N/A,#N/A,TRUE,"Warrington";#N/A,#N/A,TRUE,"Widnes"}</definedName>
    <definedName name="trgr_4" localSheetId="3" hidden="1">{#N/A,#N/A,TRUE,"Cover";#N/A,#N/A,TRUE,"Conts";#N/A,#N/A,TRUE,"VOS";#N/A,#N/A,TRUE,"Warrington";#N/A,#N/A,TRUE,"Widnes"}</definedName>
    <definedName name="trgr_4" localSheetId="5" hidden="1">{#N/A,#N/A,TRUE,"Cover";#N/A,#N/A,TRUE,"Conts";#N/A,#N/A,TRUE,"VOS";#N/A,#N/A,TRUE,"Warrington";#N/A,#N/A,TRUE,"Widnes"}</definedName>
    <definedName name="trgr_4" hidden="1">{#N/A,#N/A,TRUE,"Cover";#N/A,#N/A,TRUE,"Conts";#N/A,#N/A,TRUE,"VOS";#N/A,#N/A,TRUE,"Warrington";#N/A,#N/A,TRUE,"Widnes"}</definedName>
    <definedName name="trgr_5" localSheetId="3" hidden="1">{#N/A,#N/A,TRUE,"Cover";#N/A,#N/A,TRUE,"Conts";#N/A,#N/A,TRUE,"VOS";#N/A,#N/A,TRUE,"Warrington";#N/A,#N/A,TRUE,"Widnes"}</definedName>
    <definedName name="trgr_5" localSheetId="5" hidden="1">{#N/A,#N/A,TRUE,"Cover";#N/A,#N/A,TRUE,"Conts";#N/A,#N/A,TRUE,"VOS";#N/A,#N/A,TRUE,"Warrington";#N/A,#N/A,TRUE,"Widnes"}</definedName>
    <definedName name="trgr_5" hidden="1">{#N/A,#N/A,TRUE,"Cover";#N/A,#N/A,TRUE,"Conts";#N/A,#N/A,TRUE,"VOS";#N/A,#N/A,TRUE,"Warrington";#N/A,#N/A,TRUE,"Widnes"}</definedName>
    <definedName name="trhe" localSheetId="8" hidden="1">{#N/A,#N/A,TRUE,"Cover";#N/A,#N/A,TRUE,"Conts";#N/A,#N/A,TRUE,"VOS";#N/A,#N/A,TRUE,"Warrington";#N/A,#N/A,TRUE,"Widnes"}</definedName>
    <definedName name="trhe" localSheetId="3" hidden="1">{#N/A,#N/A,TRUE,"Cover";#N/A,#N/A,TRUE,"Conts";#N/A,#N/A,TRUE,"VOS";#N/A,#N/A,TRUE,"Warrington";#N/A,#N/A,TRUE,"Widnes"}</definedName>
    <definedName name="trhe" localSheetId="5" hidden="1">{#N/A,#N/A,TRUE,"Cover";#N/A,#N/A,TRUE,"Conts";#N/A,#N/A,TRUE,"VOS";#N/A,#N/A,TRUE,"Warrington";#N/A,#N/A,TRUE,"Widnes"}</definedName>
    <definedName name="trhe" localSheetId="10" hidden="1">{#N/A,#N/A,TRUE,"Cover";#N/A,#N/A,TRUE,"Conts";#N/A,#N/A,TRUE,"VOS";#N/A,#N/A,TRUE,"Warrington";#N/A,#N/A,TRUE,"Widnes"}</definedName>
    <definedName name="trhe" hidden="1">{#N/A,#N/A,TRUE,"Cover";#N/A,#N/A,TRUE,"Conts";#N/A,#N/A,TRUE,"VOS";#N/A,#N/A,TRUE,"Warrington";#N/A,#N/A,TRUE,"Widnes"}</definedName>
    <definedName name="trhe_2" localSheetId="3" hidden="1">{#N/A,#N/A,TRUE,"Cover";#N/A,#N/A,TRUE,"Conts";#N/A,#N/A,TRUE,"VOS";#N/A,#N/A,TRUE,"Warrington";#N/A,#N/A,TRUE,"Widnes"}</definedName>
    <definedName name="trhe_2" localSheetId="5" hidden="1">{#N/A,#N/A,TRUE,"Cover";#N/A,#N/A,TRUE,"Conts";#N/A,#N/A,TRUE,"VOS";#N/A,#N/A,TRUE,"Warrington";#N/A,#N/A,TRUE,"Widnes"}</definedName>
    <definedName name="trhe_2" hidden="1">{#N/A,#N/A,TRUE,"Cover";#N/A,#N/A,TRUE,"Conts";#N/A,#N/A,TRUE,"VOS";#N/A,#N/A,TRUE,"Warrington";#N/A,#N/A,TRUE,"Widnes"}</definedName>
    <definedName name="trhe_3" localSheetId="3" hidden="1">{#N/A,#N/A,TRUE,"Cover";#N/A,#N/A,TRUE,"Conts";#N/A,#N/A,TRUE,"VOS";#N/A,#N/A,TRUE,"Warrington";#N/A,#N/A,TRUE,"Widnes"}</definedName>
    <definedName name="trhe_3" localSheetId="5" hidden="1">{#N/A,#N/A,TRUE,"Cover";#N/A,#N/A,TRUE,"Conts";#N/A,#N/A,TRUE,"VOS";#N/A,#N/A,TRUE,"Warrington";#N/A,#N/A,TRUE,"Widnes"}</definedName>
    <definedName name="trhe_3" hidden="1">{#N/A,#N/A,TRUE,"Cover";#N/A,#N/A,TRUE,"Conts";#N/A,#N/A,TRUE,"VOS";#N/A,#N/A,TRUE,"Warrington";#N/A,#N/A,TRUE,"Widnes"}</definedName>
    <definedName name="trhe_4" localSheetId="3" hidden="1">{#N/A,#N/A,TRUE,"Cover";#N/A,#N/A,TRUE,"Conts";#N/A,#N/A,TRUE,"VOS";#N/A,#N/A,TRUE,"Warrington";#N/A,#N/A,TRUE,"Widnes"}</definedName>
    <definedName name="trhe_4" localSheetId="5" hidden="1">{#N/A,#N/A,TRUE,"Cover";#N/A,#N/A,TRUE,"Conts";#N/A,#N/A,TRUE,"VOS";#N/A,#N/A,TRUE,"Warrington";#N/A,#N/A,TRUE,"Widnes"}</definedName>
    <definedName name="trhe_4" hidden="1">{#N/A,#N/A,TRUE,"Cover";#N/A,#N/A,TRUE,"Conts";#N/A,#N/A,TRUE,"VOS";#N/A,#N/A,TRUE,"Warrington";#N/A,#N/A,TRUE,"Widnes"}</definedName>
    <definedName name="trhe_5" localSheetId="3" hidden="1">{#N/A,#N/A,TRUE,"Cover";#N/A,#N/A,TRUE,"Conts";#N/A,#N/A,TRUE,"VOS";#N/A,#N/A,TRUE,"Warrington";#N/A,#N/A,TRUE,"Widnes"}</definedName>
    <definedName name="trhe_5" localSheetId="5" hidden="1">{#N/A,#N/A,TRUE,"Cover";#N/A,#N/A,TRUE,"Conts";#N/A,#N/A,TRUE,"VOS";#N/A,#N/A,TRUE,"Warrington";#N/A,#N/A,TRUE,"Widnes"}</definedName>
    <definedName name="trhe_5" hidden="1">{#N/A,#N/A,TRUE,"Cover";#N/A,#N/A,TRUE,"Conts";#N/A,#N/A,TRUE,"VOS";#N/A,#N/A,TRUE,"Warrington";#N/A,#N/A,TRUE,"Widnes"}</definedName>
    <definedName name="trhsh" localSheetId="8" hidden="1">{#N/A,#N/A,TRUE,"Cover";#N/A,#N/A,TRUE,"Conts";#N/A,#N/A,TRUE,"VOS";#N/A,#N/A,TRUE,"Warrington";#N/A,#N/A,TRUE,"Widnes"}</definedName>
    <definedName name="trhsh" localSheetId="3" hidden="1">{#N/A,#N/A,TRUE,"Cover";#N/A,#N/A,TRUE,"Conts";#N/A,#N/A,TRUE,"VOS";#N/A,#N/A,TRUE,"Warrington";#N/A,#N/A,TRUE,"Widnes"}</definedName>
    <definedName name="trhsh" localSheetId="5" hidden="1">{#N/A,#N/A,TRUE,"Cover";#N/A,#N/A,TRUE,"Conts";#N/A,#N/A,TRUE,"VOS";#N/A,#N/A,TRUE,"Warrington";#N/A,#N/A,TRUE,"Widnes"}</definedName>
    <definedName name="trhsh" localSheetId="10" hidden="1">{#N/A,#N/A,TRUE,"Cover";#N/A,#N/A,TRUE,"Conts";#N/A,#N/A,TRUE,"VOS";#N/A,#N/A,TRUE,"Warrington";#N/A,#N/A,TRUE,"Widnes"}</definedName>
    <definedName name="trhsh" hidden="1">{#N/A,#N/A,TRUE,"Cover";#N/A,#N/A,TRUE,"Conts";#N/A,#N/A,TRUE,"VOS";#N/A,#N/A,TRUE,"Warrington";#N/A,#N/A,TRUE,"Widnes"}</definedName>
    <definedName name="trhsh_2" localSheetId="3" hidden="1">{#N/A,#N/A,TRUE,"Cover";#N/A,#N/A,TRUE,"Conts";#N/A,#N/A,TRUE,"VOS";#N/A,#N/A,TRUE,"Warrington";#N/A,#N/A,TRUE,"Widnes"}</definedName>
    <definedName name="trhsh_2" localSheetId="5" hidden="1">{#N/A,#N/A,TRUE,"Cover";#N/A,#N/A,TRUE,"Conts";#N/A,#N/A,TRUE,"VOS";#N/A,#N/A,TRUE,"Warrington";#N/A,#N/A,TRUE,"Widnes"}</definedName>
    <definedName name="trhsh_2" hidden="1">{#N/A,#N/A,TRUE,"Cover";#N/A,#N/A,TRUE,"Conts";#N/A,#N/A,TRUE,"VOS";#N/A,#N/A,TRUE,"Warrington";#N/A,#N/A,TRUE,"Widnes"}</definedName>
    <definedName name="trhsh_3" localSheetId="3" hidden="1">{#N/A,#N/A,TRUE,"Cover";#N/A,#N/A,TRUE,"Conts";#N/A,#N/A,TRUE,"VOS";#N/A,#N/A,TRUE,"Warrington";#N/A,#N/A,TRUE,"Widnes"}</definedName>
    <definedName name="trhsh_3" localSheetId="5" hidden="1">{#N/A,#N/A,TRUE,"Cover";#N/A,#N/A,TRUE,"Conts";#N/A,#N/A,TRUE,"VOS";#N/A,#N/A,TRUE,"Warrington";#N/A,#N/A,TRUE,"Widnes"}</definedName>
    <definedName name="trhsh_3" hidden="1">{#N/A,#N/A,TRUE,"Cover";#N/A,#N/A,TRUE,"Conts";#N/A,#N/A,TRUE,"VOS";#N/A,#N/A,TRUE,"Warrington";#N/A,#N/A,TRUE,"Widnes"}</definedName>
    <definedName name="trhsh_4" localSheetId="3" hidden="1">{#N/A,#N/A,TRUE,"Cover";#N/A,#N/A,TRUE,"Conts";#N/A,#N/A,TRUE,"VOS";#N/A,#N/A,TRUE,"Warrington";#N/A,#N/A,TRUE,"Widnes"}</definedName>
    <definedName name="trhsh_4" localSheetId="5" hidden="1">{#N/A,#N/A,TRUE,"Cover";#N/A,#N/A,TRUE,"Conts";#N/A,#N/A,TRUE,"VOS";#N/A,#N/A,TRUE,"Warrington";#N/A,#N/A,TRUE,"Widnes"}</definedName>
    <definedName name="trhsh_4" hidden="1">{#N/A,#N/A,TRUE,"Cover";#N/A,#N/A,TRUE,"Conts";#N/A,#N/A,TRUE,"VOS";#N/A,#N/A,TRUE,"Warrington";#N/A,#N/A,TRUE,"Widnes"}</definedName>
    <definedName name="trhsh_5" localSheetId="3" hidden="1">{#N/A,#N/A,TRUE,"Cover";#N/A,#N/A,TRUE,"Conts";#N/A,#N/A,TRUE,"VOS";#N/A,#N/A,TRUE,"Warrington";#N/A,#N/A,TRUE,"Widnes"}</definedName>
    <definedName name="trhsh_5" localSheetId="5" hidden="1">{#N/A,#N/A,TRUE,"Cover";#N/A,#N/A,TRUE,"Conts";#N/A,#N/A,TRUE,"VOS";#N/A,#N/A,TRUE,"Warrington";#N/A,#N/A,TRUE,"Widnes"}</definedName>
    <definedName name="trhsh_5" hidden="1">{#N/A,#N/A,TRUE,"Cover";#N/A,#N/A,TRUE,"Conts";#N/A,#N/A,TRUE,"VOS";#N/A,#N/A,TRUE,"Warrington";#N/A,#N/A,TRUE,"Widnes"}</definedName>
    <definedName name="trhsw" localSheetId="8" hidden="1">{#N/A,#N/A,TRUE,"Cover";#N/A,#N/A,TRUE,"Conts";#N/A,#N/A,TRUE,"VOS";#N/A,#N/A,TRUE,"Warrington";#N/A,#N/A,TRUE,"Widnes"}</definedName>
    <definedName name="trhsw" localSheetId="3" hidden="1">{#N/A,#N/A,TRUE,"Cover";#N/A,#N/A,TRUE,"Conts";#N/A,#N/A,TRUE,"VOS";#N/A,#N/A,TRUE,"Warrington";#N/A,#N/A,TRUE,"Widnes"}</definedName>
    <definedName name="trhsw" localSheetId="5" hidden="1">{#N/A,#N/A,TRUE,"Cover";#N/A,#N/A,TRUE,"Conts";#N/A,#N/A,TRUE,"VOS";#N/A,#N/A,TRUE,"Warrington";#N/A,#N/A,TRUE,"Widnes"}</definedName>
    <definedName name="trhsw" localSheetId="10" hidden="1">{#N/A,#N/A,TRUE,"Cover";#N/A,#N/A,TRUE,"Conts";#N/A,#N/A,TRUE,"VOS";#N/A,#N/A,TRUE,"Warrington";#N/A,#N/A,TRUE,"Widnes"}</definedName>
    <definedName name="trhsw" hidden="1">{#N/A,#N/A,TRUE,"Cover";#N/A,#N/A,TRUE,"Conts";#N/A,#N/A,TRUE,"VOS";#N/A,#N/A,TRUE,"Warrington";#N/A,#N/A,TRUE,"Widnes"}</definedName>
    <definedName name="trhsw_2" localSheetId="3" hidden="1">{#N/A,#N/A,TRUE,"Cover";#N/A,#N/A,TRUE,"Conts";#N/A,#N/A,TRUE,"VOS";#N/A,#N/A,TRUE,"Warrington";#N/A,#N/A,TRUE,"Widnes"}</definedName>
    <definedName name="trhsw_2" localSheetId="5" hidden="1">{#N/A,#N/A,TRUE,"Cover";#N/A,#N/A,TRUE,"Conts";#N/A,#N/A,TRUE,"VOS";#N/A,#N/A,TRUE,"Warrington";#N/A,#N/A,TRUE,"Widnes"}</definedName>
    <definedName name="trhsw_2" hidden="1">{#N/A,#N/A,TRUE,"Cover";#N/A,#N/A,TRUE,"Conts";#N/A,#N/A,TRUE,"VOS";#N/A,#N/A,TRUE,"Warrington";#N/A,#N/A,TRUE,"Widnes"}</definedName>
    <definedName name="trhsw_3" localSheetId="3" hidden="1">{#N/A,#N/A,TRUE,"Cover";#N/A,#N/A,TRUE,"Conts";#N/A,#N/A,TRUE,"VOS";#N/A,#N/A,TRUE,"Warrington";#N/A,#N/A,TRUE,"Widnes"}</definedName>
    <definedName name="trhsw_3" localSheetId="5" hidden="1">{#N/A,#N/A,TRUE,"Cover";#N/A,#N/A,TRUE,"Conts";#N/A,#N/A,TRUE,"VOS";#N/A,#N/A,TRUE,"Warrington";#N/A,#N/A,TRUE,"Widnes"}</definedName>
    <definedName name="trhsw_3" hidden="1">{#N/A,#N/A,TRUE,"Cover";#N/A,#N/A,TRUE,"Conts";#N/A,#N/A,TRUE,"VOS";#N/A,#N/A,TRUE,"Warrington";#N/A,#N/A,TRUE,"Widnes"}</definedName>
    <definedName name="trhsw_4" localSheetId="3" hidden="1">{#N/A,#N/A,TRUE,"Cover";#N/A,#N/A,TRUE,"Conts";#N/A,#N/A,TRUE,"VOS";#N/A,#N/A,TRUE,"Warrington";#N/A,#N/A,TRUE,"Widnes"}</definedName>
    <definedName name="trhsw_4" localSheetId="5" hidden="1">{#N/A,#N/A,TRUE,"Cover";#N/A,#N/A,TRUE,"Conts";#N/A,#N/A,TRUE,"VOS";#N/A,#N/A,TRUE,"Warrington";#N/A,#N/A,TRUE,"Widnes"}</definedName>
    <definedName name="trhsw_4" hidden="1">{#N/A,#N/A,TRUE,"Cover";#N/A,#N/A,TRUE,"Conts";#N/A,#N/A,TRUE,"VOS";#N/A,#N/A,TRUE,"Warrington";#N/A,#N/A,TRUE,"Widnes"}</definedName>
    <definedName name="trhsw_5" localSheetId="3" hidden="1">{#N/A,#N/A,TRUE,"Cover";#N/A,#N/A,TRUE,"Conts";#N/A,#N/A,TRUE,"VOS";#N/A,#N/A,TRUE,"Warrington";#N/A,#N/A,TRUE,"Widnes"}</definedName>
    <definedName name="trhsw_5" localSheetId="5" hidden="1">{#N/A,#N/A,TRUE,"Cover";#N/A,#N/A,TRUE,"Conts";#N/A,#N/A,TRUE,"VOS";#N/A,#N/A,TRUE,"Warrington";#N/A,#N/A,TRUE,"Widnes"}</definedName>
    <definedName name="trhsw_5" hidden="1">{#N/A,#N/A,TRUE,"Cover";#N/A,#N/A,TRUE,"Conts";#N/A,#N/A,TRUE,"VOS";#N/A,#N/A,TRUE,"Warrington";#N/A,#N/A,TRUE,"Widnes"}</definedName>
    <definedName name="Tri">#REF!</definedName>
    <definedName name="trtr">[298]Calendar!$U$42:$AA$47,[298]Calendar!$L$42:$R$47,[298]Calendar!$C$42:$I$47,[298]Calendar!$C$33:$I$38,[298]Calendar!$L$33:$R$38,[298]Calendar!$U$33:$AA$38,[298]Calendar!$U$24:$AA$29,[298]Calendar!$L$24:$R$28,[298]Calendar!$L$29:$R$29,[298]Calendar!$C$24:$I$29,[298]Calendar!$C$15:$I$20,[298]Calendar!$L$15:$R$20,[298]Calendar!$U$15:$AA$20</definedName>
    <definedName name="trtt" localSheetId="5">#REF!</definedName>
    <definedName name="trtt">#REF!</definedName>
    <definedName name="TRUNK" localSheetId="8">#REF!</definedName>
    <definedName name="TRUNK" localSheetId="5">#REF!</definedName>
    <definedName name="TRUNK" localSheetId="10">#REF!</definedName>
    <definedName name="TRUNK">#REF!</definedName>
    <definedName name="tS">#REF!</definedName>
    <definedName name="tS___0">#REF!</definedName>
    <definedName name="tS___13">#REF!</definedName>
    <definedName name="TSC" localSheetId="8">#REF!</definedName>
    <definedName name="TSC" localSheetId="10">#REF!</definedName>
    <definedName name="TSC">#REF!</definedName>
    <definedName name="TSCH" localSheetId="8">#REF!</definedName>
    <definedName name="TSCH" localSheetId="10">#REF!</definedName>
    <definedName name="TSCH">#REF!</definedName>
    <definedName name="TSD" localSheetId="8">[125]Lstsub!#REF!</definedName>
    <definedName name="TSD" localSheetId="5">[125]Lstsub!#REF!</definedName>
    <definedName name="TSD" localSheetId="10">[125]Lstsub!#REF!</definedName>
    <definedName name="TSD">[125]Lstsub!#REF!</definedName>
    <definedName name="tsidewlk" localSheetId="8">#REF!</definedName>
    <definedName name="tsidewlk" localSheetId="5">#REF!</definedName>
    <definedName name="tsidewlk" localSheetId="10">#REF!</definedName>
    <definedName name="tsidewlk">#REF!</definedName>
    <definedName name="tsiz" localSheetId="5">#REF!</definedName>
    <definedName name="tsiz">#REF!</definedName>
    <definedName name="TSK" localSheetId="8">#REF!</definedName>
    <definedName name="TSK" localSheetId="10">#REF!</definedName>
    <definedName name="TSK">#REF!</definedName>
    <definedName name="TSS" localSheetId="8">[125]Lstsub!#REF!</definedName>
    <definedName name="TSS" localSheetId="5">[125]Lstsub!#REF!</definedName>
    <definedName name="TSS" localSheetId="10">[125]Lstsub!#REF!</definedName>
    <definedName name="TSS">[125]Lstsub!#REF!</definedName>
    <definedName name="TT" localSheetId="8">#REF!</definedName>
    <definedName name="TT" localSheetId="5">#REF!</definedName>
    <definedName name="TT" localSheetId="10">#REF!</definedName>
    <definedName name="TT">#REF!</definedName>
    <definedName name="ttbt" localSheetId="8">#REF!</definedName>
    <definedName name="ttbt" localSheetId="10">#REF!</definedName>
    <definedName name="ttbt">#REF!</definedName>
    <definedName name="ttgrtyhtyht">#N/A</definedName>
    <definedName name="ttl_lngth" localSheetId="8">#REF!</definedName>
    <definedName name="ttl_lngth" localSheetId="10">#REF!</definedName>
    <definedName name="ttl_lngth">#REF!</definedName>
    <definedName name="ttt" localSheetId="8">#REF!</definedName>
    <definedName name="ttt" localSheetId="10">#REF!</definedName>
    <definedName name="TTT">#REF!</definedName>
    <definedName name="tttb">'[9]CT Thang Mo'!$B$431:$I$431</definedName>
    <definedName name="ttttt" localSheetId="5">#REF!</definedName>
    <definedName name="ttttt">#REF!</definedName>
    <definedName name="tttttt">#N/A</definedName>
    <definedName name="tttttttt" localSheetId="5">#REF!</definedName>
    <definedName name="tttttttt">#REF!</definedName>
    <definedName name="ttttttttt" localSheetId="5">#REF!</definedName>
    <definedName name="ttttttttt">#REF!</definedName>
    <definedName name="tttttttttttttt" localSheetId="5">#REF!</definedName>
    <definedName name="tttttttttttttt">#REF!</definedName>
    <definedName name="tttttttttttttttttttt">#REF!</definedName>
    <definedName name="ttttttttttttttttttttttt">#REF!</definedName>
    <definedName name="ttyp">#REF!</definedName>
    <definedName name="ttype">#REF!</definedName>
    <definedName name="tube_test_press1_12" localSheetId="8">#REF!</definedName>
    <definedName name="tube_test_press1_12" localSheetId="10">#REF!</definedName>
    <definedName name="tube_test_press1_12">#REF!</definedName>
    <definedName name="TUBED_INST" localSheetId="8">#REF!</definedName>
    <definedName name="TUBED_INST" localSheetId="10">#REF!</definedName>
    <definedName name="TUBED_INST">#REF!</definedName>
    <definedName name="TUES1">#REF!</definedName>
    <definedName name="tui" localSheetId="8" hidden="1">{#N/A,#N/A,TRUE,"Cover";#N/A,#N/A,TRUE,"Conts";#N/A,#N/A,TRUE,"VOS";#N/A,#N/A,TRUE,"Warrington";#N/A,#N/A,TRUE,"Widnes"}</definedName>
    <definedName name="tui" localSheetId="3" hidden="1">{#N/A,#N/A,TRUE,"Cover";#N/A,#N/A,TRUE,"Conts";#N/A,#N/A,TRUE,"VOS";#N/A,#N/A,TRUE,"Warrington";#N/A,#N/A,TRUE,"Widnes"}</definedName>
    <definedName name="tui" localSheetId="5" hidden="1">{#N/A,#N/A,TRUE,"Cover";#N/A,#N/A,TRUE,"Conts";#N/A,#N/A,TRUE,"VOS";#N/A,#N/A,TRUE,"Warrington";#N/A,#N/A,TRUE,"Widnes"}</definedName>
    <definedName name="tui" localSheetId="10" hidden="1">{#N/A,#N/A,TRUE,"Cover";#N/A,#N/A,TRUE,"Conts";#N/A,#N/A,TRUE,"VOS";#N/A,#N/A,TRUE,"Warrington";#N/A,#N/A,TRUE,"Widnes"}</definedName>
    <definedName name="tui" hidden="1">{#N/A,#N/A,TRUE,"Cover";#N/A,#N/A,TRUE,"Conts";#N/A,#N/A,TRUE,"VOS";#N/A,#N/A,TRUE,"Warrington";#N/A,#N/A,TRUE,"Widnes"}</definedName>
    <definedName name="tui_2" localSheetId="3" hidden="1">{#N/A,#N/A,TRUE,"Cover";#N/A,#N/A,TRUE,"Conts";#N/A,#N/A,TRUE,"VOS";#N/A,#N/A,TRUE,"Warrington";#N/A,#N/A,TRUE,"Widnes"}</definedName>
    <definedName name="tui_2" localSheetId="5" hidden="1">{#N/A,#N/A,TRUE,"Cover";#N/A,#N/A,TRUE,"Conts";#N/A,#N/A,TRUE,"VOS";#N/A,#N/A,TRUE,"Warrington";#N/A,#N/A,TRUE,"Widnes"}</definedName>
    <definedName name="tui_2" hidden="1">{#N/A,#N/A,TRUE,"Cover";#N/A,#N/A,TRUE,"Conts";#N/A,#N/A,TRUE,"VOS";#N/A,#N/A,TRUE,"Warrington";#N/A,#N/A,TRUE,"Widnes"}</definedName>
    <definedName name="tui_3" localSheetId="3" hidden="1">{#N/A,#N/A,TRUE,"Cover";#N/A,#N/A,TRUE,"Conts";#N/A,#N/A,TRUE,"VOS";#N/A,#N/A,TRUE,"Warrington";#N/A,#N/A,TRUE,"Widnes"}</definedName>
    <definedName name="tui_3" localSheetId="5" hidden="1">{#N/A,#N/A,TRUE,"Cover";#N/A,#N/A,TRUE,"Conts";#N/A,#N/A,TRUE,"VOS";#N/A,#N/A,TRUE,"Warrington";#N/A,#N/A,TRUE,"Widnes"}</definedName>
    <definedName name="tui_3" hidden="1">{#N/A,#N/A,TRUE,"Cover";#N/A,#N/A,TRUE,"Conts";#N/A,#N/A,TRUE,"VOS";#N/A,#N/A,TRUE,"Warrington";#N/A,#N/A,TRUE,"Widnes"}</definedName>
    <definedName name="tui_4" localSheetId="3" hidden="1">{#N/A,#N/A,TRUE,"Cover";#N/A,#N/A,TRUE,"Conts";#N/A,#N/A,TRUE,"VOS";#N/A,#N/A,TRUE,"Warrington";#N/A,#N/A,TRUE,"Widnes"}</definedName>
    <definedName name="tui_4" localSheetId="5" hidden="1">{#N/A,#N/A,TRUE,"Cover";#N/A,#N/A,TRUE,"Conts";#N/A,#N/A,TRUE,"VOS";#N/A,#N/A,TRUE,"Warrington";#N/A,#N/A,TRUE,"Widnes"}</definedName>
    <definedName name="tui_4" hidden="1">{#N/A,#N/A,TRUE,"Cover";#N/A,#N/A,TRUE,"Conts";#N/A,#N/A,TRUE,"VOS";#N/A,#N/A,TRUE,"Warrington";#N/A,#N/A,TRUE,"Widnes"}</definedName>
    <definedName name="tui_5" localSheetId="3" hidden="1">{#N/A,#N/A,TRUE,"Cover";#N/A,#N/A,TRUE,"Conts";#N/A,#N/A,TRUE,"VOS";#N/A,#N/A,TRUE,"Warrington";#N/A,#N/A,TRUE,"Widnes"}</definedName>
    <definedName name="tui_5" localSheetId="5" hidden="1">{#N/A,#N/A,TRUE,"Cover";#N/A,#N/A,TRUE,"Conts";#N/A,#N/A,TRUE,"VOS";#N/A,#N/A,TRUE,"Warrington";#N/A,#N/A,TRUE,"Widnes"}</definedName>
    <definedName name="tui_5" hidden="1">{#N/A,#N/A,TRUE,"Cover";#N/A,#N/A,TRUE,"Conts";#N/A,#N/A,TRUE,"VOS";#N/A,#N/A,TRUE,"Warrington";#N/A,#N/A,TRUE,"Widnes"}</definedName>
    <definedName name="tuite" localSheetId="8" hidden="1">{#N/A,#N/A,TRUE,"Cover";#N/A,#N/A,TRUE,"Conts";#N/A,#N/A,TRUE,"VOS";#N/A,#N/A,TRUE,"Warrington";#N/A,#N/A,TRUE,"Widnes"}</definedName>
    <definedName name="tuite" localSheetId="3" hidden="1">{#N/A,#N/A,TRUE,"Cover";#N/A,#N/A,TRUE,"Conts";#N/A,#N/A,TRUE,"VOS";#N/A,#N/A,TRUE,"Warrington";#N/A,#N/A,TRUE,"Widnes"}</definedName>
    <definedName name="tuite" localSheetId="5" hidden="1">{#N/A,#N/A,TRUE,"Cover";#N/A,#N/A,TRUE,"Conts";#N/A,#N/A,TRUE,"VOS";#N/A,#N/A,TRUE,"Warrington";#N/A,#N/A,TRUE,"Widnes"}</definedName>
    <definedName name="tuite" localSheetId="10" hidden="1">{#N/A,#N/A,TRUE,"Cover";#N/A,#N/A,TRUE,"Conts";#N/A,#N/A,TRUE,"VOS";#N/A,#N/A,TRUE,"Warrington";#N/A,#N/A,TRUE,"Widnes"}</definedName>
    <definedName name="tuite" hidden="1">{#N/A,#N/A,TRUE,"Cover";#N/A,#N/A,TRUE,"Conts";#N/A,#N/A,TRUE,"VOS";#N/A,#N/A,TRUE,"Warrington";#N/A,#N/A,TRUE,"Widnes"}</definedName>
    <definedName name="tuite_2" localSheetId="3" hidden="1">{#N/A,#N/A,TRUE,"Cover";#N/A,#N/A,TRUE,"Conts";#N/A,#N/A,TRUE,"VOS";#N/A,#N/A,TRUE,"Warrington";#N/A,#N/A,TRUE,"Widnes"}</definedName>
    <definedName name="tuite_2" localSheetId="5" hidden="1">{#N/A,#N/A,TRUE,"Cover";#N/A,#N/A,TRUE,"Conts";#N/A,#N/A,TRUE,"VOS";#N/A,#N/A,TRUE,"Warrington";#N/A,#N/A,TRUE,"Widnes"}</definedName>
    <definedName name="tuite_2" hidden="1">{#N/A,#N/A,TRUE,"Cover";#N/A,#N/A,TRUE,"Conts";#N/A,#N/A,TRUE,"VOS";#N/A,#N/A,TRUE,"Warrington";#N/A,#N/A,TRUE,"Widnes"}</definedName>
    <definedName name="tuite_3" localSheetId="3" hidden="1">{#N/A,#N/A,TRUE,"Cover";#N/A,#N/A,TRUE,"Conts";#N/A,#N/A,TRUE,"VOS";#N/A,#N/A,TRUE,"Warrington";#N/A,#N/A,TRUE,"Widnes"}</definedName>
    <definedName name="tuite_3" localSheetId="5" hidden="1">{#N/A,#N/A,TRUE,"Cover";#N/A,#N/A,TRUE,"Conts";#N/A,#N/A,TRUE,"VOS";#N/A,#N/A,TRUE,"Warrington";#N/A,#N/A,TRUE,"Widnes"}</definedName>
    <definedName name="tuite_3" hidden="1">{#N/A,#N/A,TRUE,"Cover";#N/A,#N/A,TRUE,"Conts";#N/A,#N/A,TRUE,"VOS";#N/A,#N/A,TRUE,"Warrington";#N/A,#N/A,TRUE,"Widnes"}</definedName>
    <definedName name="tuite_4" localSheetId="3" hidden="1">{#N/A,#N/A,TRUE,"Cover";#N/A,#N/A,TRUE,"Conts";#N/A,#N/A,TRUE,"VOS";#N/A,#N/A,TRUE,"Warrington";#N/A,#N/A,TRUE,"Widnes"}</definedName>
    <definedName name="tuite_4" localSheetId="5" hidden="1">{#N/A,#N/A,TRUE,"Cover";#N/A,#N/A,TRUE,"Conts";#N/A,#N/A,TRUE,"VOS";#N/A,#N/A,TRUE,"Warrington";#N/A,#N/A,TRUE,"Widnes"}</definedName>
    <definedName name="tuite_4" hidden="1">{#N/A,#N/A,TRUE,"Cover";#N/A,#N/A,TRUE,"Conts";#N/A,#N/A,TRUE,"VOS";#N/A,#N/A,TRUE,"Warrington";#N/A,#N/A,TRUE,"Widnes"}</definedName>
    <definedName name="tuite_5" localSheetId="3" hidden="1">{#N/A,#N/A,TRUE,"Cover";#N/A,#N/A,TRUE,"Conts";#N/A,#N/A,TRUE,"VOS";#N/A,#N/A,TRUE,"Warrington";#N/A,#N/A,TRUE,"Widnes"}</definedName>
    <definedName name="tuite_5" localSheetId="5" hidden="1">{#N/A,#N/A,TRUE,"Cover";#N/A,#N/A,TRUE,"Conts";#N/A,#N/A,TRUE,"VOS";#N/A,#N/A,TRUE,"Warrington";#N/A,#N/A,TRUE,"Widnes"}</definedName>
    <definedName name="tuite_5" hidden="1">{#N/A,#N/A,TRUE,"Cover";#N/A,#N/A,TRUE,"Conts";#N/A,#N/A,TRUE,"VOS";#N/A,#N/A,TRUE,"Warrington";#N/A,#N/A,TRUE,"Widnes"}</definedName>
    <definedName name="tulip" localSheetId="5">#REF!</definedName>
    <definedName name="tulip">#REF!</definedName>
    <definedName name="tuo" localSheetId="5">#REF!</definedName>
    <definedName name="tuo">#REF!</definedName>
    <definedName name="Turk" localSheetId="8">#REF!</definedName>
    <definedName name="Turk" localSheetId="10">#REF!</definedName>
    <definedName name="Turk">#REF!</definedName>
    <definedName name="TV">#REF!</definedName>
    <definedName name="tvtyiuoujl" localSheetId="8" hidden="1">{#N/A,#N/A,TRUE,"Cover";#N/A,#N/A,TRUE,"Conts";#N/A,#N/A,TRUE,"VOS";#N/A,#N/A,TRUE,"Warrington";#N/A,#N/A,TRUE,"Widnes"}</definedName>
    <definedName name="tvtyiuoujl" localSheetId="3" hidden="1">{#N/A,#N/A,TRUE,"Cover";#N/A,#N/A,TRUE,"Conts";#N/A,#N/A,TRUE,"VOS";#N/A,#N/A,TRUE,"Warrington";#N/A,#N/A,TRUE,"Widnes"}</definedName>
    <definedName name="tvtyiuoujl" localSheetId="5" hidden="1">{#N/A,#N/A,TRUE,"Cover";#N/A,#N/A,TRUE,"Conts";#N/A,#N/A,TRUE,"VOS";#N/A,#N/A,TRUE,"Warrington";#N/A,#N/A,TRUE,"Widnes"}</definedName>
    <definedName name="tvtyiuoujl" localSheetId="10" hidden="1">{#N/A,#N/A,TRUE,"Cover";#N/A,#N/A,TRUE,"Conts";#N/A,#N/A,TRUE,"VOS";#N/A,#N/A,TRUE,"Warrington";#N/A,#N/A,TRUE,"Widnes"}</definedName>
    <definedName name="tvtyiuoujl" hidden="1">{#N/A,#N/A,TRUE,"Cover";#N/A,#N/A,TRUE,"Conts";#N/A,#N/A,TRUE,"VOS";#N/A,#N/A,TRUE,"Warrington";#N/A,#N/A,TRUE,"Widnes"}</definedName>
    <definedName name="tvtyiuoujl_2" localSheetId="3" hidden="1">{#N/A,#N/A,TRUE,"Cover";#N/A,#N/A,TRUE,"Conts";#N/A,#N/A,TRUE,"VOS";#N/A,#N/A,TRUE,"Warrington";#N/A,#N/A,TRUE,"Widnes"}</definedName>
    <definedName name="tvtyiuoujl_2" localSheetId="5" hidden="1">{#N/A,#N/A,TRUE,"Cover";#N/A,#N/A,TRUE,"Conts";#N/A,#N/A,TRUE,"VOS";#N/A,#N/A,TRUE,"Warrington";#N/A,#N/A,TRUE,"Widnes"}</definedName>
    <definedName name="tvtyiuoujl_2" hidden="1">{#N/A,#N/A,TRUE,"Cover";#N/A,#N/A,TRUE,"Conts";#N/A,#N/A,TRUE,"VOS";#N/A,#N/A,TRUE,"Warrington";#N/A,#N/A,TRUE,"Widnes"}</definedName>
    <definedName name="tvtyiuoujl_3" localSheetId="3" hidden="1">{#N/A,#N/A,TRUE,"Cover";#N/A,#N/A,TRUE,"Conts";#N/A,#N/A,TRUE,"VOS";#N/A,#N/A,TRUE,"Warrington";#N/A,#N/A,TRUE,"Widnes"}</definedName>
    <definedName name="tvtyiuoujl_3" localSheetId="5" hidden="1">{#N/A,#N/A,TRUE,"Cover";#N/A,#N/A,TRUE,"Conts";#N/A,#N/A,TRUE,"VOS";#N/A,#N/A,TRUE,"Warrington";#N/A,#N/A,TRUE,"Widnes"}</definedName>
    <definedName name="tvtyiuoujl_3" hidden="1">{#N/A,#N/A,TRUE,"Cover";#N/A,#N/A,TRUE,"Conts";#N/A,#N/A,TRUE,"VOS";#N/A,#N/A,TRUE,"Warrington";#N/A,#N/A,TRUE,"Widnes"}</definedName>
    <definedName name="tvtyiuoujl_4" localSheetId="3" hidden="1">{#N/A,#N/A,TRUE,"Cover";#N/A,#N/A,TRUE,"Conts";#N/A,#N/A,TRUE,"VOS";#N/A,#N/A,TRUE,"Warrington";#N/A,#N/A,TRUE,"Widnes"}</definedName>
    <definedName name="tvtyiuoujl_4" localSheetId="5" hidden="1">{#N/A,#N/A,TRUE,"Cover";#N/A,#N/A,TRUE,"Conts";#N/A,#N/A,TRUE,"VOS";#N/A,#N/A,TRUE,"Warrington";#N/A,#N/A,TRUE,"Widnes"}</definedName>
    <definedName name="tvtyiuoujl_4" hidden="1">{#N/A,#N/A,TRUE,"Cover";#N/A,#N/A,TRUE,"Conts";#N/A,#N/A,TRUE,"VOS";#N/A,#N/A,TRUE,"Warrington";#N/A,#N/A,TRUE,"Widnes"}</definedName>
    <definedName name="tvtyiuoujl_5" localSheetId="3" hidden="1">{#N/A,#N/A,TRUE,"Cover";#N/A,#N/A,TRUE,"Conts";#N/A,#N/A,TRUE,"VOS";#N/A,#N/A,TRUE,"Warrington";#N/A,#N/A,TRUE,"Widnes"}</definedName>
    <definedName name="tvtyiuoujl_5" localSheetId="5" hidden="1">{#N/A,#N/A,TRUE,"Cover";#N/A,#N/A,TRUE,"Conts";#N/A,#N/A,TRUE,"VOS";#N/A,#N/A,TRUE,"Warrington";#N/A,#N/A,TRUE,"Widnes"}</definedName>
    <definedName name="tvtyiuoujl_5" hidden="1">{#N/A,#N/A,TRUE,"Cover";#N/A,#N/A,TRUE,"Conts";#N/A,#N/A,TRUE,"VOS";#N/A,#N/A,TRUE,"Warrington";#N/A,#N/A,TRUE,"Widnes"}</definedName>
    <definedName name="TVV" localSheetId="5">#REF!</definedName>
    <definedName name="TVV">#REF!</definedName>
    <definedName name="TW" localSheetId="8">#REF!</definedName>
    <definedName name="TW" localSheetId="5">#REF!</definedName>
    <definedName name="TW" localSheetId="10">#REF!</definedName>
    <definedName name="TW">#REF!</definedName>
    <definedName name="TWELVE" localSheetId="8">#REF!</definedName>
    <definedName name="TWELVE" localSheetId="10">#REF!</definedName>
    <definedName name="TWELVE">#REF!</definedName>
    <definedName name="TWENTY" localSheetId="8">#REF!</definedName>
    <definedName name="TWENTY" localSheetId="10">#REF!</definedName>
    <definedName name="TWENTY">#REF!</definedName>
    <definedName name="twentytwo">#REF!</definedName>
    <definedName name="TWO" localSheetId="8">#REF!</definedName>
    <definedName name="TWO" localSheetId="10">#REF!</definedName>
    <definedName name="TWO">#REF!</definedName>
    <definedName name="twotone1">[57]Measurements!$D$600</definedName>
    <definedName name="twx" localSheetId="5">#REF!</definedName>
    <definedName name="twx">#REF!</definedName>
    <definedName name="ty" localSheetId="8" hidden="1">{#N/A,#N/A,TRUE,"Cover";#N/A,#N/A,TRUE,"Conts";#N/A,#N/A,TRUE,"VOS";#N/A,#N/A,TRUE,"Warrington";#N/A,#N/A,TRUE,"Widnes"}</definedName>
    <definedName name="ty" localSheetId="3" hidden="1">{#N/A,#N/A,TRUE,"Cover";#N/A,#N/A,TRUE,"Conts";#N/A,#N/A,TRUE,"VOS";#N/A,#N/A,TRUE,"Warrington";#N/A,#N/A,TRUE,"Widnes"}</definedName>
    <definedName name="ty" localSheetId="5" hidden="1">{#N/A,#N/A,TRUE,"Cover";#N/A,#N/A,TRUE,"Conts";#N/A,#N/A,TRUE,"VOS";#N/A,#N/A,TRUE,"Warrington";#N/A,#N/A,TRUE,"Widnes"}</definedName>
    <definedName name="ty" localSheetId="10" hidden="1">{#N/A,#N/A,TRUE,"Cover";#N/A,#N/A,TRUE,"Conts";#N/A,#N/A,TRUE,"VOS";#N/A,#N/A,TRUE,"Warrington";#N/A,#N/A,TRUE,"Widnes"}</definedName>
    <definedName name="ty" hidden="1">{#N/A,#N/A,TRUE,"Cover";#N/A,#N/A,TRUE,"Conts";#N/A,#N/A,TRUE,"VOS";#N/A,#N/A,TRUE,"Warrington";#N/A,#N/A,TRUE,"Widnes"}</definedName>
    <definedName name="tyieeeeeeeeeee" localSheetId="5">#REF!</definedName>
    <definedName name="tyieeeeeeeeeee">#REF!</definedName>
    <definedName name="typ_2_ttl" localSheetId="8">#REF!</definedName>
    <definedName name="typ_2_ttl" localSheetId="5">#REF!</definedName>
    <definedName name="typ_2_ttl" localSheetId="10">#REF!</definedName>
    <definedName name="typ_2_ttl">#REF!</definedName>
    <definedName name="Type" localSheetId="8">#REF!</definedName>
    <definedName name="Type" localSheetId="10">#REF!</definedName>
    <definedName name="type">#REF!</definedName>
    <definedName name="Type1" localSheetId="8">#REF!</definedName>
    <definedName name="Type1" localSheetId="10">#REF!</definedName>
    <definedName name="Type1">#REF!</definedName>
    <definedName name="type11" localSheetId="8">#REF!</definedName>
    <definedName name="type11" localSheetId="10">#REF!</definedName>
    <definedName name="type11">#REF!</definedName>
    <definedName name="type1drop" localSheetId="8">#REF!</definedName>
    <definedName name="type1drop" localSheetId="10">#REF!</definedName>
    <definedName name="type1drop">#REF!</definedName>
    <definedName name="type1slab" localSheetId="8">#REF!</definedName>
    <definedName name="type1slab" localSheetId="10">#REF!</definedName>
    <definedName name="type1slab">#REF!</definedName>
    <definedName name="Type2" localSheetId="8">#REF!</definedName>
    <definedName name="Type2" localSheetId="10">#REF!</definedName>
    <definedName name="Type2">#REF!</definedName>
    <definedName name="type2drop" localSheetId="8">#REF!</definedName>
    <definedName name="type2drop" localSheetId="10">#REF!</definedName>
    <definedName name="type2drop">#REF!</definedName>
    <definedName name="type2slab" localSheetId="8">#REF!</definedName>
    <definedName name="type2slab" localSheetId="10">#REF!</definedName>
    <definedName name="type2slab">#REF!</definedName>
    <definedName name="Type3">#REF!</definedName>
    <definedName name="type333" localSheetId="8">#REF!</definedName>
    <definedName name="type333" localSheetId="10">#REF!</definedName>
    <definedName name="type333">#REF!</definedName>
    <definedName name="type3drop" localSheetId="8">#REF!</definedName>
    <definedName name="type3drop" localSheetId="10">#REF!</definedName>
    <definedName name="type3drop">#REF!</definedName>
    <definedName name="type3slab" localSheetId="8">#REF!</definedName>
    <definedName name="type3slab" localSheetId="10">#REF!</definedName>
    <definedName name="type3slab">#REF!</definedName>
    <definedName name="type4" localSheetId="8">#REF!</definedName>
    <definedName name="type4" localSheetId="10">#REF!</definedName>
    <definedName name="type4">#REF!</definedName>
    <definedName name="type44" localSheetId="8">#REF!</definedName>
    <definedName name="type44" localSheetId="10">#REF!</definedName>
    <definedName name="type44">#REF!</definedName>
    <definedName name="type4drop" localSheetId="8">#REF!</definedName>
    <definedName name="type4drop" localSheetId="10">#REF!</definedName>
    <definedName name="type4drop">#REF!</definedName>
    <definedName name="type4slab" localSheetId="8">#REF!</definedName>
    <definedName name="type4slab" localSheetId="10">#REF!</definedName>
    <definedName name="type4slab">#REF!</definedName>
    <definedName name="types">'[299]External Doors'!$C$4:$AD$79</definedName>
    <definedName name="tyutri" localSheetId="8" hidden="1">{#N/A,#N/A,TRUE,"Cover";#N/A,#N/A,TRUE,"Conts";#N/A,#N/A,TRUE,"VOS";#N/A,#N/A,TRUE,"Warrington";#N/A,#N/A,TRUE,"Widnes"}</definedName>
    <definedName name="tyutri" localSheetId="3" hidden="1">{#N/A,#N/A,TRUE,"Cover";#N/A,#N/A,TRUE,"Conts";#N/A,#N/A,TRUE,"VOS";#N/A,#N/A,TRUE,"Warrington";#N/A,#N/A,TRUE,"Widnes"}</definedName>
    <definedName name="tyutri" localSheetId="5" hidden="1">{#N/A,#N/A,TRUE,"Cover";#N/A,#N/A,TRUE,"Conts";#N/A,#N/A,TRUE,"VOS";#N/A,#N/A,TRUE,"Warrington";#N/A,#N/A,TRUE,"Widnes"}</definedName>
    <definedName name="tyutri" localSheetId="10" hidden="1">{#N/A,#N/A,TRUE,"Cover";#N/A,#N/A,TRUE,"Conts";#N/A,#N/A,TRUE,"VOS";#N/A,#N/A,TRUE,"Warrington";#N/A,#N/A,TRUE,"Widnes"}</definedName>
    <definedName name="tyutri" hidden="1">{#N/A,#N/A,TRUE,"Cover";#N/A,#N/A,TRUE,"Conts";#N/A,#N/A,TRUE,"VOS";#N/A,#N/A,TRUE,"Warrington";#N/A,#N/A,TRUE,"Widnes"}</definedName>
    <definedName name="tyutri_2" localSheetId="3" hidden="1">{#N/A,#N/A,TRUE,"Cover";#N/A,#N/A,TRUE,"Conts";#N/A,#N/A,TRUE,"VOS";#N/A,#N/A,TRUE,"Warrington";#N/A,#N/A,TRUE,"Widnes"}</definedName>
    <definedName name="tyutri_2" localSheetId="5" hidden="1">{#N/A,#N/A,TRUE,"Cover";#N/A,#N/A,TRUE,"Conts";#N/A,#N/A,TRUE,"VOS";#N/A,#N/A,TRUE,"Warrington";#N/A,#N/A,TRUE,"Widnes"}</definedName>
    <definedName name="tyutri_2" hidden="1">{#N/A,#N/A,TRUE,"Cover";#N/A,#N/A,TRUE,"Conts";#N/A,#N/A,TRUE,"VOS";#N/A,#N/A,TRUE,"Warrington";#N/A,#N/A,TRUE,"Widnes"}</definedName>
    <definedName name="tyutri_3" localSheetId="3" hidden="1">{#N/A,#N/A,TRUE,"Cover";#N/A,#N/A,TRUE,"Conts";#N/A,#N/A,TRUE,"VOS";#N/A,#N/A,TRUE,"Warrington";#N/A,#N/A,TRUE,"Widnes"}</definedName>
    <definedName name="tyutri_3" localSheetId="5" hidden="1">{#N/A,#N/A,TRUE,"Cover";#N/A,#N/A,TRUE,"Conts";#N/A,#N/A,TRUE,"VOS";#N/A,#N/A,TRUE,"Warrington";#N/A,#N/A,TRUE,"Widnes"}</definedName>
    <definedName name="tyutri_3" hidden="1">{#N/A,#N/A,TRUE,"Cover";#N/A,#N/A,TRUE,"Conts";#N/A,#N/A,TRUE,"VOS";#N/A,#N/A,TRUE,"Warrington";#N/A,#N/A,TRUE,"Widnes"}</definedName>
    <definedName name="tyutri_4" localSheetId="3" hidden="1">{#N/A,#N/A,TRUE,"Cover";#N/A,#N/A,TRUE,"Conts";#N/A,#N/A,TRUE,"VOS";#N/A,#N/A,TRUE,"Warrington";#N/A,#N/A,TRUE,"Widnes"}</definedName>
    <definedName name="tyutri_4" localSheetId="5" hidden="1">{#N/A,#N/A,TRUE,"Cover";#N/A,#N/A,TRUE,"Conts";#N/A,#N/A,TRUE,"VOS";#N/A,#N/A,TRUE,"Warrington";#N/A,#N/A,TRUE,"Widnes"}</definedName>
    <definedName name="tyutri_4" hidden="1">{#N/A,#N/A,TRUE,"Cover";#N/A,#N/A,TRUE,"Conts";#N/A,#N/A,TRUE,"VOS";#N/A,#N/A,TRUE,"Warrington";#N/A,#N/A,TRUE,"Widnes"}</definedName>
    <definedName name="tyutri_5" localSheetId="3" hidden="1">{#N/A,#N/A,TRUE,"Cover";#N/A,#N/A,TRUE,"Conts";#N/A,#N/A,TRUE,"VOS";#N/A,#N/A,TRUE,"Warrington";#N/A,#N/A,TRUE,"Widnes"}</definedName>
    <definedName name="tyutri_5" localSheetId="5" hidden="1">{#N/A,#N/A,TRUE,"Cover";#N/A,#N/A,TRUE,"Conts";#N/A,#N/A,TRUE,"VOS";#N/A,#N/A,TRUE,"Warrington";#N/A,#N/A,TRUE,"Widnes"}</definedName>
    <definedName name="tyutri_5" hidden="1">{#N/A,#N/A,TRUE,"Cover";#N/A,#N/A,TRUE,"Conts";#N/A,#N/A,TRUE,"VOS";#N/A,#N/A,TRUE,"Warrington";#N/A,#N/A,TRUE,"Widnes"}</definedName>
    <definedName name="U" localSheetId="8">#REF!</definedName>
    <definedName name="U" localSheetId="5">#REF!</definedName>
    <definedName name="U" localSheetId="10">#REF!</definedName>
    <definedName name="U">#REF!</definedName>
    <definedName name="U.60" localSheetId="8">#REF!</definedName>
    <definedName name="U.60" localSheetId="10">#REF!</definedName>
    <definedName name="U.60">#REF!</definedName>
    <definedName name="U_22">#REF!</definedName>
    <definedName name="U_G" localSheetId="8">#REF!</definedName>
    <definedName name="U_G" localSheetId="10">#REF!</definedName>
    <definedName name="U_G">#REF!</definedName>
    <definedName name="UBArea">#REF!</definedName>
    <definedName name="UBPerimeter">#REF!</definedName>
    <definedName name="UC_Mnhr" localSheetId="5">'[223]Bill No 8 - A'!#REF!</definedName>
    <definedName name="UC_Mnhr">'[223]Bill No 8 - A'!#REF!</definedName>
    <definedName name="ucs">'[57]Site Details'!$B$13</definedName>
    <definedName name="UF" localSheetId="5">'[79]Ra  stair'!#REF!</definedName>
    <definedName name="UF">'[79]Ra  stair'!#REF!</definedName>
    <definedName name="uf76r" localSheetId="5">#REF!</definedName>
    <definedName name="uf76r">#REF!</definedName>
    <definedName name="UG_SUMP">[19]UG!$A$1:$IV$65536</definedName>
    <definedName name="ugf" localSheetId="5">#REF!</definedName>
    <definedName name="ugf">#REF!</definedName>
    <definedName name="uhhtrytrs" localSheetId="8" hidden="1">{#N/A,#N/A,TRUE,"Cover";#N/A,#N/A,TRUE,"Conts";#N/A,#N/A,TRUE,"VOS";#N/A,#N/A,TRUE,"Warrington";#N/A,#N/A,TRUE,"Widnes"}</definedName>
    <definedName name="uhhtrytrs" localSheetId="3" hidden="1">{#N/A,#N/A,TRUE,"Cover";#N/A,#N/A,TRUE,"Conts";#N/A,#N/A,TRUE,"VOS";#N/A,#N/A,TRUE,"Warrington";#N/A,#N/A,TRUE,"Widnes"}</definedName>
    <definedName name="uhhtrytrs" localSheetId="5" hidden="1">{#N/A,#N/A,TRUE,"Cover";#N/A,#N/A,TRUE,"Conts";#N/A,#N/A,TRUE,"VOS";#N/A,#N/A,TRUE,"Warrington";#N/A,#N/A,TRUE,"Widnes"}</definedName>
    <definedName name="uhhtrytrs" localSheetId="10" hidden="1">{#N/A,#N/A,TRUE,"Cover";#N/A,#N/A,TRUE,"Conts";#N/A,#N/A,TRUE,"VOS";#N/A,#N/A,TRUE,"Warrington";#N/A,#N/A,TRUE,"Widnes"}</definedName>
    <definedName name="uhhtrytrs" hidden="1">{#N/A,#N/A,TRUE,"Cover";#N/A,#N/A,TRUE,"Conts";#N/A,#N/A,TRUE,"VOS";#N/A,#N/A,TRUE,"Warrington";#N/A,#N/A,TRUE,"Widnes"}</definedName>
    <definedName name="uhhtrytrs_2" localSheetId="3" hidden="1">{#N/A,#N/A,TRUE,"Cover";#N/A,#N/A,TRUE,"Conts";#N/A,#N/A,TRUE,"VOS";#N/A,#N/A,TRUE,"Warrington";#N/A,#N/A,TRUE,"Widnes"}</definedName>
    <definedName name="uhhtrytrs_2" localSheetId="5" hidden="1">{#N/A,#N/A,TRUE,"Cover";#N/A,#N/A,TRUE,"Conts";#N/A,#N/A,TRUE,"VOS";#N/A,#N/A,TRUE,"Warrington";#N/A,#N/A,TRUE,"Widnes"}</definedName>
    <definedName name="uhhtrytrs_2" hidden="1">{#N/A,#N/A,TRUE,"Cover";#N/A,#N/A,TRUE,"Conts";#N/A,#N/A,TRUE,"VOS";#N/A,#N/A,TRUE,"Warrington";#N/A,#N/A,TRUE,"Widnes"}</definedName>
    <definedName name="uhhtrytrs_3" localSheetId="3" hidden="1">{#N/A,#N/A,TRUE,"Cover";#N/A,#N/A,TRUE,"Conts";#N/A,#N/A,TRUE,"VOS";#N/A,#N/A,TRUE,"Warrington";#N/A,#N/A,TRUE,"Widnes"}</definedName>
    <definedName name="uhhtrytrs_3" localSheetId="5" hidden="1">{#N/A,#N/A,TRUE,"Cover";#N/A,#N/A,TRUE,"Conts";#N/A,#N/A,TRUE,"VOS";#N/A,#N/A,TRUE,"Warrington";#N/A,#N/A,TRUE,"Widnes"}</definedName>
    <definedName name="uhhtrytrs_3" hidden="1">{#N/A,#N/A,TRUE,"Cover";#N/A,#N/A,TRUE,"Conts";#N/A,#N/A,TRUE,"VOS";#N/A,#N/A,TRUE,"Warrington";#N/A,#N/A,TRUE,"Widnes"}</definedName>
    <definedName name="uhhtrytrs_4" localSheetId="3" hidden="1">{#N/A,#N/A,TRUE,"Cover";#N/A,#N/A,TRUE,"Conts";#N/A,#N/A,TRUE,"VOS";#N/A,#N/A,TRUE,"Warrington";#N/A,#N/A,TRUE,"Widnes"}</definedName>
    <definedName name="uhhtrytrs_4" localSheetId="5" hidden="1">{#N/A,#N/A,TRUE,"Cover";#N/A,#N/A,TRUE,"Conts";#N/A,#N/A,TRUE,"VOS";#N/A,#N/A,TRUE,"Warrington";#N/A,#N/A,TRUE,"Widnes"}</definedName>
    <definedName name="uhhtrytrs_4" hidden="1">{#N/A,#N/A,TRUE,"Cover";#N/A,#N/A,TRUE,"Conts";#N/A,#N/A,TRUE,"VOS";#N/A,#N/A,TRUE,"Warrington";#N/A,#N/A,TRUE,"Widnes"}</definedName>
    <definedName name="uhhtrytrs_5" localSheetId="3" hidden="1">{#N/A,#N/A,TRUE,"Cover";#N/A,#N/A,TRUE,"Conts";#N/A,#N/A,TRUE,"VOS";#N/A,#N/A,TRUE,"Warrington";#N/A,#N/A,TRUE,"Widnes"}</definedName>
    <definedName name="uhhtrytrs_5" localSheetId="5" hidden="1">{#N/A,#N/A,TRUE,"Cover";#N/A,#N/A,TRUE,"Conts";#N/A,#N/A,TRUE,"VOS";#N/A,#N/A,TRUE,"Warrington";#N/A,#N/A,TRUE,"Widnes"}</definedName>
    <definedName name="uhhtrytrs_5" hidden="1">{#N/A,#N/A,TRUE,"Cover";#N/A,#N/A,TRUE,"Conts";#N/A,#N/A,TRUE,"VOS";#N/A,#N/A,TRUE,"Warrington";#N/A,#N/A,TRUE,"Widnes"}</definedName>
    <definedName name="UHrs_Civil" localSheetId="4">IF(VLOOKUP(#REF!,PRICE_CIVIL,9,FALSE)=0,0,VLOOKUP(#REF!,PRICE_CIVIL,9,FALSE))</definedName>
    <definedName name="UHrs_Civil" localSheetId="8">IF(VLOOKUP(#REF!,PRICE_CIVIL,9,FALSE)=0,0,VLOOKUP(#REF!,PRICE_CIVIL,9,FALSE))</definedName>
    <definedName name="UHrs_Civil" localSheetId="3">IF(VLOOKUP(#REF!,PRICE_CIVIL,9,FALSE)=0,0,VLOOKUP(#REF!,PRICE_CIVIL,9,FALSE))</definedName>
    <definedName name="UHrs_Civil" localSheetId="5">IF(VLOOKUP(#REF!,PRICE_CIVIL,9,FALSE)=0,0,VLOOKUP(#REF!,PRICE_CIVIL,9,FALSE))</definedName>
    <definedName name="UHrs_Civil" localSheetId="10">IF(VLOOKUP(#REF!,PRICE_CIVIL,9,FALSE)=0,0,VLOOKUP(#REF!,PRICE_CIVIL,9,FALSE))</definedName>
    <definedName name="UHrs_Civil" localSheetId="6">IF(VLOOKUP(#REF!,PRICE_CIVIL,9,FALSE)=0,0,VLOOKUP(#REF!,PRICE_CIVIL,9,FALSE))</definedName>
    <definedName name="UHrs_Civil">IF(VLOOKUP(#REF!,PRICE_CIVIL,9,FALSE)=0,0,VLOOKUP(#REF!,PRICE_CIVIL,9,FALSE))</definedName>
    <definedName name="Uhrs_Cntl_Valves" localSheetId="8">ROUND(IF(VLOOKUP(#REF!,'Hardscape Pavers Progress'!CNTL_VALVE_PRICE,12,FALSE)=0,0,VLOOKUP(#REF!,'Hardscape Pavers Progress'!CNTL_VALVE_PRICE,12,FALSE)),2)</definedName>
    <definedName name="Uhrs_Cntl_Valves" localSheetId="3">ROUND(IF(VLOOKUP(#REF!,CNTL_VALVE_PRICE,12,FALSE)=0,0,VLOOKUP(#REF!,CNTL_VALVE_PRICE,12,FALSE)),2)</definedName>
    <definedName name="Uhrs_Cntl_Valves" localSheetId="5">ROUND(IF(VLOOKUP(#REF!,CNTL_VALVE_PRICE,12,FALSE)=0,0,VLOOKUP(#REF!,CNTL_VALVE_PRICE,12,FALSE)),2)</definedName>
    <definedName name="Uhrs_Cntl_Valves" localSheetId="10">ROUND(IF(VLOOKUP(#REF!,'Softscape BOQ'!CNTL_VALVE_PRICE,12,FALSE)=0,0,VLOOKUP(#REF!,'Softscape BOQ'!CNTL_VALVE_PRICE,12,FALSE)),2)</definedName>
    <definedName name="Uhrs_Cntl_Valves">ROUND(IF(VLOOKUP(#REF!,CNTL_VALVE_PRICE,12,FALSE)=0,0,VLOOKUP(#REF!,CNTL_VALVE_PRICE,12,FALSE)),2)</definedName>
    <definedName name="UHrs_Conduit" localSheetId="8">IF(VLOOKUP(#REF!,'Hardscape Pavers Progress'!COND_PRICING,12,FALSE)=0,0,VLOOKUP(#REF!,'Hardscape Pavers Progress'!COND_PRICING,12,FALSE))</definedName>
    <definedName name="UHrs_Conduit" localSheetId="3">IF(VLOOKUP(#REF!,COND_PRICING,12,FALSE)=0,0,VLOOKUP(#REF!,COND_PRICING,12,FALSE))</definedName>
    <definedName name="UHrs_Conduit" localSheetId="5">IF(VLOOKUP(#REF!,'Irrigation System Breakdown'!COND_PRICING,12,FALSE)=0,0,VLOOKUP(#REF!,'Irrigation System Breakdown'!COND_PRICING,12,FALSE))</definedName>
    <definedName name="UHrs_Conduit" localSheetId="10">IF(VLOOKUP(#REF!,'Softscape BOQ'!COND_PRICING,12,FALSE)=0,0,VLOOKUP(#REF!,'Softscape BOQ'!COND_PRICING,12,FALSE))</definedName>
    <definedName name="UHrs_Conduit">IF(VLOOKUP(#REF!,COND_PRICING,12,FALSE)=0,0,VLOOKUP(#REF!,COND_PRICING,12,FALSE))</definedName>
    <definedName name="Uhrs_DB" localSheetId="8">IF(VLOOKUP(#REF!,'Hardscape Pavers Progress'!DB_PRICING,12,FALSE)=0,0,VLOOKUP(#REF!,'Hardscape Pavers Progress'!DB_PRICING,12,FALSE))</definedName>
    <definedName name="Uhrs_DB" localSheetId="3">IF(VLOOKUP(#REF!,DB_PRICING,12,FALSE)=0,0,VLOOKUP(#REF!,DB_PRICING,12,FALSE))</definedName>
    <definedName name="Uhrs_DB" localSheetId="5">IF(VLOOKUP(#REF!,'Irrigation System Breakdown'!DB_PRICING,12,FALSE)=0,0,VLOOKUP(#REF!,'Irrigation System Breakdown'!DB_PRICING,12,FALSE))</definedName>
    <definedName name="Uhrs_DB" localSheetId="10">IF(VLOOKUP(#REF!,'Softscape BOQ'!DB_PRICING,12,FALSE)=0,0,VLOOKUP(#REF!,'Softscape BOQ'!DB_PRICING,12,FALSE))</definedName>
    <definedName name="Uhrs_DB">IF(VLOOKUP(#REF!,DB_PRICING,12,FALSE)=0,0,VLOOKUP(#REF!,DB_PRICING,12,FALSE))</definedName>
    <definedName name="UHrs_MV_Cable" localSheetId="8">IF(VLOOKUP(#REF!,'Hardscape Pavers Progress'!CABLE_PRICING,10,FALSE)=0,0,VLOOKUP(#REF!,'Hardscape Pavers Progress'!CABLE_PRICING,10,FALSE))</definedName>
    <definedName name="UHrs_MV_Cable" localSheetId="3">IF(VLOOKUP(#REF!,CABLE_PRICING,10,FALSE)=0,0,VLOOKUP(#REF!,CABLE_PRICING,10,FALSE))</definedName>
    <definedName name="UHrs_MV_Cable" localSheetId="5">IF(VLOOKUP(#REF!,CABLE_PRICING,10,FALSE)=0,0,VLOOKUP(#REF!,CABLE_PRICING,10,FALSE))</definedName>
    <definedName name="UHrs_MV_Cable" localSheetId="10">IF(VLOOKUP(#REF!,'Softscape BOQ'!CABLE_PRICING,10,FALSE)=0,0,VLOOKUP(#REF!,'Softscape BOQ'!CABLE_PRICING,10,FALSE))</definedName>
    <definedName name="UHrs_MV_Cable">IF(VLOOKUP(#REF!,CABLE_PRICING,10,FALSE)=0,0,VLOOKUP(#REF!,CABLE_PRICING,10,FALSE))</definedName>
    <definedName name="UHrs_Other" localSheetId="8">IF(VLOOKUP(#REF!,'Hardscape Pavers Progress'!OTHER_PRICING,10,FALSE)=0,0,VLOOKUP(#REF!,'Hardscape Pavers Progress'!OTHER_PRICING,10,FALSE))</definedName>
    <definedName name="UHrs_Other" localSheetId="3">IF(VLOOKUP(#REF!,OTHER_PRICING,10,FALSE)=0,0,VLOOKUP(#REF!,OTHER_PRICING,10,FALSE))</definedName>
    <definedName name="UHrs_Other" localSheetId="5">IF(VLOOKUP(#REF!,OTHER_PRICING,10,FALSE)=0,0,VLOOKUP(#REF!,OTHER_PRICING,10,FALSE))</definedName>
    <definedName name="UHrs_Other" localSheetId="10">IF(VLOOKUP(#REF!,'Softscape BOQ'!OTHER_PRICING,10,FALSE)=0,0,VLOOKUP(#REF!,'Softscape BOQ'!OTHER_PRICING,10,FALSE))</definedName>
    <definedName name="UHrs_Other">IF(VLOOKUP(#REF!,OTHER_PRICING,10,FALSE)=0,0,VLOOKUP(#REF!,OTHER_PRICING,10,FALSE))</definedName>
    <definedName name="UHrs_tray" localSheetId="8">IF(VLOOKUP(#REF!,'Hardscape Pavers Progress'!TRAY_PRICING,14,FALSE)=0,0,VLOOKUP(#REF!,'Hardscape Pavers Progress'!TRAY_PRICING,14,FALSE))</definedName>
    <definedName name="UHrs_tray" localSheetId="3">IF(VLOOKUP(#REF!,TRAY_PRICING,14,FALSE)=0,0,VLOOKUP(#REF!,TRAY_PRICING,14,FALSE))</definedName>
    <definedName name="UHrs_tray" localSheetId="5">IF(VLOOKUP(#REF!,TRAY_PRICING,14,FALSE)=0,0,VLOOKUP(#REF!,TRAY_PRICING,14,FALSE))</definedName>
    <definedName name="UHrs_tray" localSheetId="10">IF(VLOOKUP(#REF!,'Softscape BOQ'!TRAY_PRICING,14,FALSE)=0,0,VLOOKUP(#REF!,'Softscape BOQ'!TRAY_PRICING,14,FALSE))</definedName>
    <definedName name="UHrs_tray">IF(VLOOKUP(#REF!,TRAY_PRICING,14,FALSE)=0,0,VLOOKUP(#REF!,TRAY_PRICING,14,FALSE))</definedName>
    <definedName name="Uhrs1_Civil" localSheetId="4">IF(VLOOKUP([33]Option!$G1,PRICE_CIVIL,9,FALSE)=0,0,VLOOKUP([33]Option!$G1,PRICE_CIVIL,9,FALSE))</definedName>
    <definedName name="Uhrs1_Civil" localSheetId="8">IF(VLOOKUP([33]Option!$G1,PRICE_CIVIL,9,FALSE)=0,0,VLOOKUP([33]Option!$G1,PRICE_CIVIL,9,FALSE))</definedName>
    <definedName name="Uhrs1_Civil" localSheetId="3">IF(VLOOKUP([33]Option!$G1,PRICE_CIVIL,9,FALSE)=0,0,VLOOKUP([33]Option!$G1,PRICE_CIVIL,9,FALSE))</definedName>
    <definedName name="Uhrs1_Civil" localSheetId="5">IF(VLOOKUP([33]Option!$G1,PRICE_CIVIL,9,FALSE)=0,0,VLOOKUP([33]Option!$G1,PRICE_CIVIL,9,FALSE))</definedName>
    <definedName name="Uhrs1_Civil" localSheetId="10">IF(VLOOKUP([33]Option!$G1,PRICE_CIVIL,9,FALSE)=0,0,VLOOKUP([33]Option!$G1,PRICE_CIVIL,9,FALSE))</definedName>
    <definedName name="Uhrs1_Civil" localSheetId="6">IF(VLOOKUP([33]Option!$G1,PRICE_CIVIL,9,FALSE)=0,0,VLOOKUP([33]Option!$G1,PRICE_CIVIL,9,FALSE))</definedName>
    <definedName name="Uhrs1_Civil">IF(VLOOKUP([33]Option!$G1,PRICE_CIVIL,9,FALSE)=0,0,VLOOKUP([33]Option!$G1,PRICE_CIVIL,9,FALSE))</definedName>
    <definedName name="UHrs1_Conduit" localSheetId="8">IF(VLOOKUP([33]Option!$G1,'Hardscape Pavers Progress'!COND_PRICING,10,FALSE)=0,0,VLOOKUP([33]Option!$G1,'Hardscape Pavers Progress'!COND_PRICING,10,FALSE))</definedName>
    <definedName name="UHrs1_Conduit" localSheetId="3">IF(VLOOKUP([33]Option!$G1,COND_PRICING,10,FALSE)=0,0,VLOOKUP([33]Option!$G1,COND_PRICING,10,FALSE))</definedName>
    <definedName name="UHrs1_Conduit" localSheetId="5">IF(VLOOKUP([33]Option!$G1,'Irrigation System Breakdown'!COND_PRICING,10,FALSE)=0,0,VLOOKUP([33]Option!$G1,'Irrigation System Breakdown'!COND_PRICING,10,FALSE))</definedName>
    <definedName name="UHrs1_Conduit" localSheetId="10">IF(VLOOKUP([33]Option!$G1,'Softscape BOQ'!COND_PRICING,10,FALSE)=0,0,VLOOKUP([33]Option!$G1,'Softscape BOQ'!COND_PRICING,10,FALSE))</definedName>
    <definedName name="UHrs1_Conduit">IF(VLOOKUP([33]Option!$G1,COND_PRICING,10,FALSE)=0,0,VLOOKUP([33]Option!$G1,COND_PRICING,10,FALSE))</definedName>
    <definedName name="UHrs1_MV_Cable" localSheetId="8">IF(VLOOKUP([33]Option!$G1,'Hardscape Pavers Progress'!CABLE_PRICING,10,FALSE)=0,0,VLOOKUP([33]Option!$G1,'Hardscape Pavers Progress'!CABLE_PRICING,10,FALSE))</definedName>
    <definedName name="UHrs1_MV_Cable" localSheetId="3">IF(VLOOKUP([33]Option!$G1,CABLE_PRICING,10,FALSE)=0,0,VLOOKUP([33]Option!$G1,CABLE_PRICING,10,FALSE))</definedName>
    <definedName name="UHrs1_MV_Cable" localSheetId="5">IF(VLOOKUP([33]Option!$G1,CABLE_PRICING,10,FALSE)=0,0,VLOOKUP([33]Option!$G1,CABLE_PRICING,10,FALSE))</definedName>
    <definedName name="UHrs1_MV_Cable" localSheetId="10">IF(VLOOKUP([33]Option!$G1,'Softscape BOQ'!CABLE_PRICING,10,FALSE)=0,0,VLOOKUP([33]Option!$G1,'Softscape BOQ'!CABLE_PRICING,10,FALSE))</definedName>
    <definedName name="UHrs1_MV_Cable">IF(VLOOKUP([33]Option!$G1,CABLE_PRICING,10,FALSE)=0,0,VLOOKUP([33]Option!$G1,CABLE_PRICING,10,FALSE))</definedName>
    <definedName name="UHrs1_Other" localSheetId="8">IF(VLOOKUP([33]Option!$G1,'Hardscape Pavers Progress'!OTHER_PRICING,10,FALSE)=0,0,VLOOKUP([33]Option!$G1,'Hardscape Pavers Progress'!OTHER_PRICING,10,FALSE))</definedName>
    <definedName name="UHrs1_Other" localSheetId="3">IF(VLOOKUP([33]Option!$G1,OTHER_PRICING,10,FALSE)=0,0,VLOOKUP([33]Option!$G1,OTHER_PRICING,10,FALSE))</definedName>
    <definedName name="UHrs1_Other" localSheetId="5">IF(VLOOKUP([33]Option!$G1,OTHER_PRICING,10,FALSE)=0,0,VLOOKUP([33]Option!$G1,OTHER_PRICING,10,FALSE))</definedName>
    <definedName name="UHrs1_Other" localSheetId="10">IF(VLOOKUP([33]Option!$G1,'Softscape BOQ'!OTHER_PRICING,10,FALSE)=0,0,VLOOKUP([33]Option!$G1,'Softscape BOQ'!OTHER_PRICING,10,FALSE))</definedName>
    <definedName name="UHrs1_Other">IF(VLOOKUP([33]Option!$G1,OTHER_PRICING,10,FALSE)=0,0,VLOOKUP([33]Option!$G1,OTHER_PRICING,10,FALSE))</definedName>
    <definedName name="UHrs1_tray" localSheetId="8">IF(VLOOKUP([33]Option!$G1,'Hardscape Pavers Progress'!TRAY_PRICING,12,FALSE)=0,0,VLOOKUP([33]Option!$G1,'Hardscape Pavers Progress'!TRAY_PRICING,12,FALSE))</definedName>
    <definedName name="UHrs1_tray" localSheetId="3">IF(VLOOKUP([33]Option!$G1,TRAY_PRICING,12,FALSE)=0,0,VLOOKUP([33]Option!$G1,TRAY_PRICING,12,FALSE))</definedName>
    <definedName name="UHrs1_tray" localSheetId="5">IF(VLOOKUP([33]Option!$G1,TRAY_PRICING,12,FALSE)=0,0,VLOOKUP([33]Option!$G1,TRAY_PRICING,12,FALSE))</definedName>
    <definedName name="UHrs1_tray" localSheetId="10">IF(VLOOKUP([33]Option!$G1,'Softscape BOQ'!TRAY_PRICING,12,FALSE)=0,0,VLOOKUP([33]Option!$G1,'Softscape BOQ'!TRAY_PRICING,12,FALSE))</definedName>
    <definedName name="UHrs1_tray">IF(VLOOKUP([33]Option!$G1,TRAY_PRICING,12,FALSE)=0,0,VLOOKUP([33]Option!$G1,TRAY_PRICING,12,FALSE))</definedName>
    <definedName name="ui" localSheetId="8" hidden="1">{#N/A,#N/A,TRUE,"Cover";#N/A,#N/A,TRUE,"Conts";#N/A,#N/A,TRUE,"VOS";#N/A,#N/A,TRUE,"Warrington";#N/A,#N/A,TRUE,"Widnes"}</definedName>
    <definedName name="ui" localSheetId="3" hidden="1">{#N/A,#N/A,TRUE,"Cover";#N/A,#N/A,TRUE,"Conts";#N/A,#N/A,TRUE,"VOS";#N/A,#N/A,TRUE,"Warrington";#N/A,#N/A,TRUE,"Widnes"}</definedName>
    <definedName name="ui" localSheetId="5" hidden="1">{#N/A,#N/A,TRUE,"Cover";#N/A,#N/A,TRUE,"Conts";#N/A,#N/A,TRUE,"VOS";#N/A,#N/A,TRUE,"Warrington";#N/A,#N/A,TRUE,"Widnes"}</definedName>
    <definedName name="ui" localSheetId="10" hidden="1">{#N/A,#N/A,TRUE,"Cover";#N/A,#N/A,TRUE,"Conts";#N/A,#N/A,TRUE,"VOS";#N/A,#N/A,TRUE,"Warrington";#N/A,#N/A,TRUE,"Widnes"}</definedName>
    <definedName name="ui" hidden="1">{#N/A,#N/A,TRUE,"Cover";#N/A,#N/A,TRUE,"Conts";#N/A,#N/A,TRUE,"VOS";#N/A,#N/A,TRUE,"Warrington";#N/A,#N/A,TRUE,"Widnes"}</definedName>
    <definedName name="uih" localSheetId="8" hidden="1">{#N/A,#N/A,TRUE,"Cover";#N/A,#N/A,TRUE,"Conts";#N/A,#N/A,TRUE,"VOS";#N/A,#N/A,TRUE,"Warrington";#N/A,#N/A,TRUE,"Widnes"}</definedName>
    <definedName name="uih" localSheetId="3" hidden="1">{#N/A,#N/A,TRUE,"Cover";#N/A,#N/A,TRUE,"Conts";#N/A,#N/A,TRUE,"VOS";#N/A,#N/A,TRUE,"Warrington";#N/A,#N/A,TRUE,"Widnes"}</definedName>
    <definedName name="uih" localSheetId="5" hidden="1">{#N/A,#N/A,TRUE,"Cover";#N/A,#N/A,TRUE,"Conts";#N/A,#N/A,TRUE,"VOS";#N/A,#N/A,TRUE,"Warrington";#N/A,#N/A,TRUE,"Widnes"}</definedName>
    <definedName name="uih" localSheetId="10" hidden="1">{#N/A,#N/A,TRUE,"Cover";#N/A,#N/A,TRUE,"Conts";#N/A,#N/A,TRUE,"VOS";#N/A,#N/A,TRUE,"Warrington";#N/A,#N/A,TRUE,"Widnes"}</definedName>
    <definedName name="uih" hidden="1">{#N/A,#N/A,TRUE,"Cover";#N/A,#N/A,TRUE,"Conts";#N/A,#N/A,TRUE,"VOS";#N/A,#N/A,TRUE,"Warrington";#N/A,#N/A,TRUE,"Widnes"}</definedName>
    <definedName name="uit" localSheetId="8" hidden="1">{#N/A,#N/A,TRUE,"Cover";#N/A,#N/A,TRUE,"Conts";#N/A,#N/A,TRUE,"VOS";#N/A,#N/A,TRUE,"Warrington";#N/A,#N/A,TRUE,"Widnes"}</definedName>
    <definedName name="uit" localSheetId="3" hidden="1">{#N/A,#N/A,TRUE,"Cover";#N/A,#N/A,TRUE,"Conts";#N/A,#N/A,TRUE,"VOS";#N/A,#N/A,TRUE,"Warrington";#N/A,#N/A,TRUE,"Widnes"}</definedName>
    <definedName name="uit" localSheetId="5" hidden="1">{#N/A,#N/A,TRUE,"Cover";#N/A,#N/A,TRUE,"Conts";#N/A,#N/A,TRUE,"VOS";#N/A,#N/A,TRUE,"Warrington";#N/A,#N/A,TRUE,"Widnes"}</definedName>
    <definedName name="uit" localSheetId="10" hidden="1">{#N/A,#N/A,TRUE,"Cover";#N/A,#N/A,TRUE,"Conts";#N/A,#N/A,TRUE,"VOS";#N/A,#N/A,TRUE,"Warrington";#N/A,#N/A,TRUE,"Widnes"}</definedName>
    <definedName name="uit" hidden="1">{#N/A,#N/A,TRUE,"Cover";#N/A,#N/A,TRUE,"Conts";#N/A,#N/A,TRUE,"VOS";#N/A,#N/A,TRUE,"Warrington";#N/A,#N/A,TRUE,"Widnes"}</definedName>
    <definedName name="uit_2" localSheetId="3" hidden="1">{#N/A,#N/A,TRUE,"Cover";#N/A,#N/A,TRUE,"Conts";#N/A,#N/A,TRUE,"VOS";#N/A,#N/A,TRUE,"Warrington";#N/A,#N/A,TRUE,"Widnes"}</definedName>
    <definedName name="uit_2" localSheetId="5" hidden="1">{#N/A,#N/A,TRUE,"Cover";#N/A,#N/A,TRUE,"Conts";#N/A,#N/A,TRUE,"VOS";#N/A,#N/A,TRUE,"Warrington";#N/A,#N/A,TRUE,"Widnes"}</definedName>
    <definedName name="uit_2" hidden="1">{#N/A,#N/A,TRUE,"Cover";#N/A,#N/A,TRUE,"Conts";#N/A,#N/A,TRUE,"VOS";#N/A,#N/A,TRUE,"Warrington";#N/A,#N/A,TRUE,"Widnes"}</definedName>
    <definedName name="uit_3" localSheetId="3" hidden="1">{#N/A,#N/A,TRUE,"Cover";#N/A,#N/A,TRUE,"Conts";#N/A,#N/A,TRUE,"VOS";#N/A,#N/A,TRUE,"Warrington";#N/A,#N/A,TRUE,"Widnes"}</definedName>
    <definedName name="uit_3" localSheetId="5" hidden="1">{#N/A,#N/A,TRUE,"Cover";#N/A,#N/A,TRUE,"Conts";#N/A,#N/A,TRUE,"VOS";#N/A,#N/A,TRUE,"Warrington";#N/A,#N/A,TRUE,"Widnes"}</definedName>
    <definedName name="uit_3" hidden="1">{#N/A,#N/A,TRUE,"Cover";#N/A,#N/A,TRUE,"Conts";#N/A,#N/A,TRUE,"VOS";#N/A,#N/A,TRUE,"Warrington";#N/A,#N/A,TRUE,"Widnes"}</definedName>
    <definedName name="uit_4" localSheetId="3" hidden="1">{#N/A,#N/A,TRUE,"Cover";#N/A,#N/A,TRUE,"Conts";#N/A,#N/A,TRUE,"VOS";#N/A,#N/A,TRUE,"Warrington";#N/A,#N/A,TRUE,"Widnes"}</definedName>
    <definedName name="uit_4" localSheetId="5" hidden="1">{#N/A,#N/A,TRUE,"Cover";#N/A,#N/A,TRUE,"Conts";#N/A,#N/A,TRUE,"VOS";#N/A,#N/A,TRUE,"Warrington";#N/A,#N/A,TRUE,"Widnes"}</definedName>
    <definedName name="uit_4" hidden="1">{#N/A,#N/A,TRUE,"Cover";#N/A,#N/A,TRUE,"Conts";#N/A,#N/A,TRUE,"VOS";#N/A,#N/A,TRUE,"Warrington";#N/A,#N/A,TRUE,"Widnes"}</definedName>
    <definedName name="uit_5" localSheetId="3" hidden="1">{#N/A,#N/A,TRUE,"Cover";#N/A,#N/A,TRUE,"Conts";#N/A,#N/A,TRUE,"VOS";#N/A,#N/A,TRUE,"Warrington";#N/A,#N/A,TRUE,"Widnes"}</definedName>
    <definedName name="uit_5" localSheetId="5" hidden="1">{#N/A,#N/A,TRUE,"Cover";#N/A,#N/A,TRUE,"Conts";#N/A,#N/A,TRUE,"VOS";#N/A,#N/A,TRUE,"Warrington";#N/A,#N/A,TRUE,"Widnes"}</definedName>
    <definedName name="uit_5" hidden="1">{#N/A,#N/A,TRUE,"Cover";#N/A,#N/A,TRUE,"Conts";#N/A,#N/A,TRUE,"VOS";#N/A,#N/A,TRUE,"Warrington";#N/A,#N/A,TRUE,"Widnes"}</definedName>
    <definedName name="uiuif" localSheetId="8" hidden="1">{#N/A,#N/A,TRUE,"Cover";#N/A,#N/A,TRUE,"Conts";#N/A,#N/A,TRUE,"VOS";#N/A,#N/A,TRUE,"Warrington";#N/A,#N/A,TRUE,"Widnes"}</definedName>
    <definedName name="uiuif" localSheetId="3" hidden="1">{#N/A,#N/A,TRUE,"Cover";#N/A,#N/A,TRUE,"Conts";#N/A,#N/A,TRUE,"VOS";#N/A,#N/A,TRUE,"Warrington";#N/A,#N/A,TRUE,"Widnes"}</definedName>
    <definedName name="uiuif" localSheetId="5" hidden="1">{#N/A,#N/A,TRUE,"Cover";#N/A,#N/A,TRUE,"Conts";#N/A,#N/A,TRUE,"VOS";#N/A,#N/A,TRUE,"Warrington";#N/A,#N/A,TRUE,"Widnes"}</definedName>
    <definedName name="uiuif" localSheetId="10" hidden="1">{#N/A,#N/A,TRUE,"Cover";#N/A,#N/A,TRUE,"Conts";#N/A,#N/A,TRUE,"VOS";#N/A,#N/A,TRUE,"Warrington";#N/A,#N/A,TRUE,"Widnes"}</definedName>
    <definedName name="uiuif" hidden="1">{#N/A,#N/A,TRUE,"Cover";#N/A,#N/A,TRUE,"Conts";#N/A,#N/A,TRUE,"VOS";#N/A,#N/A,TRUE,"Warrington";#N/A,#N/A,TRUE,"Widnes"}</definedName>
    <definedName name="uiuif_2" localSheetId="3" hidden="1">{#N/A,#N/A,TRUE,"Cover";#N/A,#N/A,TRUE,"Conts";#N/A,#N/A,TRUE,"VOS";#N/A,#N/A,TRUE,"Warrington";#N/A,#N/A,TRUE,"Widnes"}</definedName>
    <definedName name="uiuif_2" localSheetId="5" hidden="1">{#N/A,#N/A,TRUE,"Cover";#N/A,#N/A,TRUE,"Conts";#N/A,#N/A,TRUE,"VOS";#N/A,#N/A,TRUE,"Warrington";#N/A,#N/A,TRUE,"Widnes"}</definedName>
    <definedName name="uiuif_2" hidden="1">{#N/A,#N/A,TRUE,"Cover";#N/A,#N/A,TRUE,"Conts";#N/A,#N/A,TRUE,"VOS";#N/A,#N/A,TRUE,"Warrington";#N/A,#N/A,TRUE,"Widnes"}</definedName>
    <definedName name="uiuif_3" localSheetId="3" hidden="1">{#N/A,#N/A,TRUE,"Cover";#N/A,#N/A,TRUE,"Conts";#N/A,#N/A,TRUE,"VOS";#N/A,#N/A,TRUE,"Warrington";#N/A,#N/A,TRUE,"Widnes"}</definedName>
    <definedName name="uiuif_3" localSheetId="5" hidden="1">{#N/A,#N/A,TRUE,"Cover";#N/A,#N/A,TRUE,"Conts";#N/A,#N/A,TRUE,"VOS";#N/A,#N/A,TRUE,"Warrington";#N/A,#N/A,TRUE,"Widnes"}</definedName>
    <definedName name="uiuif_3" hidden="1">{#N/A,#N/A,TRUE,"Cover";#N/A,#N/A,TRUE,"Conts";#N/A,#N/A,TRUE,"VOS";#N/A,#N/A,TRUE,"Warrington";#N/A,#N/A,TRUE,"Widnes"}</definedName>
    <definedName name="uiuif_4" localSheetId="3" hidden="1">{#N/A,#N/A,TRUE,"Cover";#N/A,#N/A,TRUE,"Conts";#N/A,#N/A,TRUE,"VOS";#N/A,#N/A,TRUE,"Warrington";#N/A,#N/A,TRUE,"Widnes"}</definedName>
    <definedName name="uiuif_4" localSheetId="5" hidden="1">{#N/A,#N/A,TRUE,"Cover";#N/A,#N/A,TRUE,"Conts";#N/A,#N/A,TRUE,"VOS";#N/A,#N/A,TRUE,"Warrington";#N/A,#N/A,TRUE,"Widnes"}</definedName>
    <definedName name="uiuif_4" hidden="1">{#N/A,#N/A,TRUE,"Cover";#N/A,#N/A,TRUE,"Conts";#N/A,#N/A,TRUE,"VOS";#N/A,#N/A,TRUE,"Warrington";#N/A,#N/A,TRUE,"Widnes"}</definedName>
    <definedName name="uiuif_5" localSheetId="3" hidden="1">{#N/A,#N/A,TRUE,"Cover";#N/A,#N/A,TRUE,"Conts";#N/A,#N/A,TRUE,"VOS";#N/A,#N/A,TRUE,"Warrington";#N/A,#N/A,TRUE,"Widnes"}</definedName>
    <definedName name="uiuif_5" localSheetId="5" hidden="1">{#N/A,#N/A,TRUE,"Cover";#N/A,#N/A,TRUE,"Conts";#N/A,#N/A,TRUE,"VOS";#N/A,#N/A,TRUE,"Warrington";#N/A,#N/A,TRUE,"Widnes"}</definedName>
    <definedName name="uiuif_5" hidden="1">{#N/A,#N/A,TRUE,"Cover";#N/A,#N/A,TRUE,"Conts";#N/A,#N/A,TRUE,"VOS";#N/A,#N/A,TRUE,"Warrington";#N/A,#N/A,TRUE,"Widnes"}</definedName>
    <definedName name="uiy" localSheetId="8" hidden="1">{#N/A,#N/A,TRUE,"Cover";#N/A,#N/A,TRUE,"Conts";#N/A,#N/A,TRUE,"VOS";#N/A,#N/A,TRUE,"Warrington";#N/A,#N/A,TRUE,"Widnes"}</definedName>
    <definedName name="uiy" localSheetId="3" hidden="1">{#N/A,#N/A,TRUE,"Cover";#N/A,#N/A,TRUE,"Conts";#N/A,#N/A,TRUE,"VOS";#N/A,#N/A,TRUE,"Warrington";#N/A,#N/A,TRUE,"Widnes"}</definedName>
    <definedName name="uiy" localSheetId="5" hidden="1">{#N/A,#N/A,TRUE,"Cover";#N/A,#N/A,TRUE,"Conts";#N/A,#N/A,TRUE,"VOS";#N/A,#N/A,TRUE,"Warrington";#N/A,#N/A,TRUE,"Widnes"}</definedName>
    <definedName name="uiy" localSheetId="10" hidden="1">{#N/A,#N/A,TRUE,"Cover";#N/A,#N/A,TRUE,"Conts";#N/A,#N/A,TRUE,"VOS";#N/A,#N/A,TRUE,"Warrington";#N/A,#N/A,TRUE,"Widnes"}</definedName>
    <definedName name="uiy" hidden="1">{#N/A,#N/A,TRUE,"Cover";#N/A,#N/A,TRUE,"Conts";#N/A,#N/A,TRUE,"VOS";#N/A,#N/A,TRUE,"Warrington";#N/A,#N/A,TRUE,"Widnes"}</definedName>
    <definedName name="uiyuitii" localSheetId="8" hidden="1">{#N/A,#N/A,TRUE,"Cover";#N/A,#N/A,TRUE,"Conts";#N/A,#N/A,TRUE,"VOS";#N/A,#N/A,TRUE,"Warrington";#N/A,#N/A,TRUE,"Widnes"}</definedName>
    <definedName name="uiyuitii" localSheetId="3" hidden="1">{#N/A,#N/A,TRUE,"Cover";#N/A,#N/A,TRUE,"Conts";#N/A,#N/A,TRUE,"VOS";#N/A,#N/A,TRUE,"Warrington";#N/A,#N/A,TRUE,"Widnes"}</definedName>
    <definedName name="uiyuitii" localSheetId="5" hidden="1">{#N/A,#N/A,TRUE,"Cover";#N/A,#N/A,TRUE,"Conts";#N/A,#N/A,TRUE,"VOS";#N/A,#N/A,TRUE,"Warrington";#N/A,#N/A,TRUE,"Widnes"}</definedName>
    <definedName name="uiyuitii" localSheetId="10" hidden="1">{#N/A,#N/A,TRUE,"Cover";#N/A,#N/A,TRUE,"Conts";#N/A,#N/A,TRUE,"VOS";#N/A,#N/A,TRUE,"Warrington";#N/A,#N/A,TRUE,"Widnes"}</definedName>
    <definedName name="uiyuitii" hidden="1">{#N/A,#N/A,TRUE,"Cover";#N/A,#N/A,TRUE,"Conts";#N/A,#N/A,TRUE,"VOS";#N/A,#N/A,TRUE,"Warrington";#N/A,#N/A,TRUE,"Widnes"}</definedName>
    <definedName name="uiyuitii_2" localSheetId="3" hidden="1">{#N/A,#N/A,TRUE,"Cover";#N/A,#N/A,TRUE,"Conts";#N/A,#N/A,TRUE,"VOS";#N/A,#N/A,TRUE,"Warrington";#N/A,#N/A,TRUE,"Widnes"}</definedName>
    <definedName name="uiyuitii_2" localSheetId="5" hidden="1">{#N/A,#N/A,TRUE,"Cover";#N/A,#N/A,TRUE,"Conts";#N/A,#N/A,TRUE,"VOS";#N/A,#N/A,TRUE,"Warrington";#N/A,#N/A,TRUE,"Widnes"}</definedName>
    <definedName name="uiyuitii_2" hidden="1">{#N/A,#N/A,TRUE,"Cover";#N/A,#N/A,TRUE,"Conts";#N/A,#N/A,TRUE,"VOS";#N/A,#N/A,TRUE,"Warrington";#N/A,#N/A,TRUE,"Widnes"}</definedName>
    <definedName name="uiyuitii_3" localSheetId="3" hidden="1">{#N/A,#N/A,TRUE,"Cover";#N/A,#N/A,TRUE,"Conts";#N/A,#N/A,TRUE,"VOS";#N/A,#N/A,TRUE,"Warrington";#N/A,#N/A,TRUE,"Widnes"}</definedName>
    <definedName name="uiyuitii_3" localSheetId="5" hidden="1">{#N/A,#N/A,TRUE,"Cover";#N/A,#N/A,TRUE,"Conts";#N/A,#N/A,TRUE,"VOS";#N/A,#N/A,TRUE,"Warrington";#N/A,#N/A,TRUE,"Widnes"}</definedName>
    <definedName name="uiyuitii_3" hidden="1">{#N/A,#N/A,TRUE,"Cover";#N/A,#N/A,TRUE,"Conts";#N/A,#N/A,TRUE,"VOS";#N/A,#N/A,TRUE,"Warrington";#N/A,#N/A,TRUE,"Widnes"}</definedName>
    <definedName name="uiyuitii_4" localSheetId="3" hidden="1">{#N/A,#N/A,TRUE,"Cover";#N/A,#N/A,TRUE,"Conts";#N/A,#N/A,TRUE,"VOS";#N/A,#N/A,TRUE,"Warrington";#N/A,#N/A,TRUE,"Widnes"}</definedName>
    <definedName name="uiyuitii_4" localSheetId="5" hidden="1">{#N/A,#N/A,TRUE,"Cover";#N/A,#N/A,TRUE,"Conts";#N/A,#N/A,TRUE,"VOS";#N/A,#N/A,TRUE,"Warrington";#N/A,#N/A,TRUE,"Widnes"}</definedName>
    <definedName name="uiyuitii_4" hidden="1">{#N/A,#N/A,TRUE,"Cover";#N/A,#N/A,TRUE,"Conts";#N/A,#N/A,TRUE,"VOS";#N/A,#N/A,TRUE,"Warrington";#N/A,#N/A,TRUE,"Widnes"}</definedName>
    <definedName name="uiyuitii_5" localSheetId="3" hidden="1">{#N/A,#N/A,TRUE,"Cover";#N/A,#N/A,TRUE,"Conts";#N/A,#N/A,TRUE,"VOS";#N/A,#N/A,TRUE,"Warrington";#N/A,#N/A,TRUE,"Widnes"}</definedName>
    <definedName name="uiyuitii_5" localSheetId="5" hidden="1">{#N/A,#N/A,TRUE,"Cover";#N/A,#N/A,TRUE,"Conts";#N/A,#N/A,TRUE,"VOS";#N/A,#N/A,TRUE,"Warrington";#N/A,#N/A,TRUE,"Widnes"}</definedName>
    <definedName name="uiyuitii_5" hidden="1">{#N/A,#N/A,TRUE,"Cover";#N/A,#N/A,TRUE,"Conts";#N/A,#N/A,TRUE,"VOS";#N/A,#N/A,TRUE,"Warrington";#N/A,#N/A,TRUE,"Widnes"}</definedName>
    <definedName name="UJ" localSheetId="8">#REF!</definedName>
    <definedName name="UJ" localSheetId="5">#REF!</definedName>
    <definedName name="UJ" localSheetId="10">#REF!</definedName>
    <definedName name="UJ">#REF!</definedName>
    <definedName name="uk_in_uk">'[55]Raw Data'!$A$9:$V$17</definedName>
    <definedName name="ul" localSheetId="5">#REF!</definedName>
    <definedName name="ul">#REF!</definedName>
    <definedName name="ULD" localSheetId="8">#REF!</definedName>
    <definedName name="ULD" localSheetId="5">#REF!</definedName>
    <definedName name="ULD" localSheetId="10">#REF!</definedName>
    <definedName name="ULD">#REF!</definedName>
    <definedName name="ulppuipui" localSheetId="8" hidden="1">{#N/A,#N/A,TRUE,"Cover";#N/A,#N/A,TRUE,"Conts";#N/A,#N/A,TRUE,"VOS";#N/A,#N/A,TRUE,"Warrington";#N/A,#N/A,TRUE,"Widnes"}</definedName>
    <definedName name="ulppuipui" localSheetId="3" hidden="1">{#N/A,#N/A,TRUE,"Cover";#N/A,#N/A,TRUE,"Conts";#N/A,#N/A,TRUE,"VOS";#N/A,#N/A,TRUE,"Warrington";#N/A,#N/A,TRUE,"Widnes"}</definedName>
    <definedName name="ulppuipui" localSheetId="5" hidden="1">{#N/A,#N/A,TRUE,"Cover";#N/A,#N/A,TRUE,"Conts";#N/A,#N/A,TRUE,"VOS";#N/A,#N/A,TRUE,"Warrington";#N/A,#N/A,TRUE,"Widnes"}</definedName>
    <definedName name="ulppuipui" localSheetId="10" hidden="1">{#N/A,#N/A,TRUE,"Cover";#N/A,#N/A,TRUE,"Conts";#N/A,#N/A,TRUE,"VOS";#N/A,#N/A,TRUE,"Warrington";#N/A,#N/A,TRUE,"Widnes"}</definedName>
    <definedName name="ulppuipui" hidden="1">{#N/A,#N/A,TRUE,"Cover";#N/A,#N/A,TRUE,"Conts";#N/A,#N/A,TRUE,"VOS";#N/A,#N/A,TRUE,"Warrington";#N/A,#N/A,TRUE,"Widnes"}</definedName>
    <definedName name="ulppuipui_2" localSheetId="3" hidden="1">{#N/A,#N/A,TRUE,"Cover";#N/A,#N/A,TRUE,"Conts";#N/A,#N/A,TRUE,"VOS";#N/A,#N/A,TRUE,"Warrington";#N/A,#N/A,TRUE,"Widnes"}</definedName>
    <definedName name="ulppuipui_2" localSheetId="5" hidden="1">{#N/A,#N/A,TRUE,"Cover";#N/A,#N/A,TRUE,"Conts";#N/A,#N/A,TRUE,"VOS";#N/A,#N/A,TRUE,"Warrington";#N/A,#N/A,TRUE,"Widnes"}</definedName>
    <definedName name="ulppuipui_2" hidden="1">{#N/A,#N/A,TRUE,"Cover";#N/A,#N/A,TRUE,"Conts";#N/A,#N/A,TRUE,"VOS";#N/A,#N/A,TRUE,"Warrington";#N/A,#N/A,TRUE,"Widnes"}</definedName>
    <definedName name="ulppuipui_3" localSheetId="3" hidden="1">{#N/A,#N/A,TRUE,"Cover";#N/A,#N/A,TRUE,"Conts";#N/A,#N/A,TRUE,"VOS";#N/A,#N/A,TRUE,"Warrington";#N/A,#N/A,TRUE,"Widnes"}</definedName>
    <definedName name="ulppuipui_3" localSheetId="5" hidden="1">{#N/A,#N/A,TRUE,"Cover";#N/A,#N/A,TRUE,"Conts";#N/A,#N/A,TRUE,"VOS";#N/A,#N/A,TRUE,"Warrington";#N/A,#N/A,TRUE,"Widnes"}</definedName>
    <definedName name="ulppuipui_3" hidden="1">{#N/A,#N/A,TRUE,"Cover";#N/A,#N/A,TRUE,"Conts";#N/A,#N/A,TRUE,"VOS";#N/A,#N/A,TRUE,"Warrington";#N/A,#N/A,TRUE,"Widnes"}</definedName>
    <definedName name="ulppuipui_4" localSheetId="3" hidden="1">{#N/A,#N/A,TRUE,"Cover";#N/A,#N/A,TRUE,"Conts";#N/A,#N/A,TRUE,"VOS";#N/A,#N/A,TRUE,"Warrington";#N/A,#N/A,TRUE,"Widnes"}</definedName>
    <definedName name="ulppuipui_4" localSheetId="5" hidden="1">{#N/A,#N/A,TRUE,"Cover";#N/A,#N/A,TRUE,"Conts";#N/A,#N/A,TRUE,"VOS";#N/A,#N/A,TRUE,"Warrington";#N/A,#N/A,TRUE,"Widnes"}</definedName>
    <definedName name="ulppuipui_4" hidden="1">{#N/A,#N/A,TRUE,"Cover";#N/A,#N/A,TRUE,"Conts";#N/A,#N/A,TRUE,"VOS";#N/A,#N/A,TRUE,"Warrington";#N/A,#N/A,TRUE,"Widnes"}</definedName>
    <definedName name="ulppuipui_5" localSheetId="3" hidden="1">{#N/A,#N/A,TRUE,"Cover";#N/A,#N/A,TRUE,"Conts";#N/A,#N/A,TRUE,"VOS";#N/A,#N/A,TRUE,"Warrington";#N/A,#N/A,TRUE,"Widnes"}</definedName>
    <definedName name="ulppuipui_5" localSheetId="5" hidden="1">{#N/A,#N/A,TRUE,"Cover";#N/A,#N/A,TRUE,"Conts";#N/A,#N/A,TRUE,"VOS";#N/A,#N/A,TRUE,"Warrington";#N/A,#N/A,TRUE,"Widnes"}</definedName>
    <definedName name="ulppuipui_5" hidden="1">{#N/A,#N/A,TRUE,"Cover";#N/A,#N/A,TRUE,"Conts";#N/A,#N/A,TRUE,"VOS";#N/A,#N/A,TRUE,"Warrington";#N/A,#N/A,TRUE,"Widnes"}</definedName>
    <definedName name="UMatl_Civil" localSheetId="4">IF(VLOOKUP(#REF!,PRICE_CIVIL,7,FALSE)=0,0,VLOOKUP(#REF!,PRICE_CIVIL,7,FALSE))</definedName>
    <definedName name="UMatl_Civil" localSheetId="8">IF(VLOOKUP(#REF!,PRICE_CIVIL,7,FALSE)=0,0,VLOOKUP(#REF!,PRICE_CIVIL,7,FALSE))</definedName>
    <definedName name="UMatl_Civil" localSheetId="3">IF(VLOOKUP(#REF!,PRICE_CIVIL,7,FALSE)=0,0,VLOOKUP(#REF!,PRICE_CIVIL,7,FALSE))</definedName>
    <definedName name="UMatl_Civil" localSheetId="5">IF(VLOOKUP(#REF!,PRICE_CIVIL,7,FALSE)=0,0,VLOOKUP(#REF!,PRICE_CIVIL,7,FALSE))</definedName>
    <definedName name="UMatl_Civil" localSheetId="10">IF(VLOOKUP(#REF!,PRICE_CIVIL,7,FALSE)=0,0,VLOOKUP(#REF!,PRICE_CIVIL,7,FALSE))</definedName>
    <definedName name="UMatl_Civil" localSheetId="6">IF(VLOOKUP(#REF!,PRICE_CIVIL,7,FALSE)=0,0,VLOOKUP(#REF!,PRICE_CIVIL,7,FALSE))</definedName>
    <definedName name="UMatl_Civil">IF(VLOOKUP(#REF!,PRICE_CIVIL,7,FALSE)=0,0,VLOOKUP(#REF!,PRICE_CIVIL,7,FALSE))</definedName>
    <definedName name="UMatl_Cntl_Valves" localSheetId="8">ROUND(IF(VLOOKUP(#REF!,'Hardscape Pavers Progress'!CNTL_VALVE_PRICE,10,FALSE)=0,0,VLOOKUP(#REF!,'Hardscape Pavers Progress'!CNTL_VALVE_PRICE,10,FALSE)),-2)</definedName>
    <definedName name="UMatl_Cntl_Valves" localSheetId="3">ROUND(IF(VLOOKUP(#REF!,CNTL_VALVE_PRICE,10,FALSE)=0,0,VLOOKUP(#REF!,CNTL_VALVE_PRICE,10,FALSE)),-2)</definedName>
    <definedName name="UMatl_Cntl_Valves" localSheetId="5">ROUND(IF(VLOOKUP(#REF!,CNTL_VALVE_PRICE,10,FALSE)=0,0,VLOOKUP(#REF!,CNTL_VALVE_PRICE,10,FALSE)),-2)</definedName>
    <definedName name="UMatl_Cntl_Valves" localSheetId="10">ROUND(IF(VLOOKUP(#REF!,'Softscape BOQ'!CNTL_VALVE_PRICE,10,FALSE)=0,0,VLOOKUP(#REF!,'Softscape BOQ'!CNTL_VALVE_PRICE,10,FALSE)),-2)</definedName>
    <definedName name="UMatl_Cntl_Valves">ROUND(IF(VLOOKUP(#REF!,CNTL_VALVE_PRICE,10,FALSE)=0,0,VLOOKUP(#REF!,CNTL_VALVE_PRICE,10,FALSE)),-2)</definedName>
    <definedName name="UMatl_Conduit" localSheetId="8">IF(VLOOKUP(#REF!,'Hardscape Pavers Progress'!COND_PRICING,11,FALSE)=0,0,VLOOKUP(#REF!,'Hardscape Pavers Progress'!COND_PRICING,11,FALSE))</definedName>
    <definedName name="UMatl_Conduit" localSheetId="3">IF(VLOOKUP(#REF!,COND_PRICING,11,FALSE)=0,0,VLOOKUP(#REF!,COND_PRICING,11,FALSE))</definedName>
    <definedName name="UMatl_Conduit" localSheetId="5">IF(VLOOKUP(#REF!,'Irrigation System Breakdown'!COND_PRICING,11,FALSE)=0,0,VLOOKUP(#REF!,'Irrigation System Breakdown'!COND_PRICING,11,FALSE))</definedName>
    <definedName name="UMatl_Conduit" localSheetId="10">IF(VLOOKUP(#REF!,'Softscape BOQ'!COND_PRICING,11,FALSE)=0,0,VLOOKUP(#REF!,'Softscape BOQ'!COND_PRICING,11,FALSE))</definedName>
    <definedName name="UMatl_Conduit">IF(VLOOKUP(#REF!,COND_PRICING,11,FALSE)=0,0,VLOOKUP(#REF!,COND_PRICING,11,FALSE))</definedName>
    <definedName name="UMatl_DB" localSheetId="8">IF(VLOOKUP(#REF!,'Hardscape Pavers Progress'!DB_PRICING,11,FALSE)=0,0,VLOOKUP(#REF!,'Hardscape Pavers Progress'!DB_PRICING,11,FALSE))</definedName>
    <definedName name="UMatl_DB" localSheetId="3">IF(VLOOKUP(#REF!,DB_PRICING,11,FALSE)=0,0,VLOOKUP(#REF!,DB_PRICING,11,FALSE))</definedName>
    <definedName name="UMatl_DB" localSheetId="5">IF(VLOOKUP(#REF!,'Irrigation System Breakdown'!DB_PRICING,11,FALSE)=0,0,VLOOKUP(#REF!,'Irrigation System Breakdown'!DB_PRICING,11,FALSE))</definedName>
    <definedName name="UMatl_DB" localSheetId="10">IF(VLOOKUP(#REF!,'Softscape BOQ'!DB_PRICING,11,FALSE)=0,0,VLOOKUP(#REF!,'Softscape BOQ'!DB_PRICING,11,FALSE))</definedName>
    <definedName name="UMatl_DB">IF(VLOOKUP(#REF!,DB_PRICING,11,FALSE)=0,0,VLOOKUP(#REF!,DB_PRICING,11,FALSE))</definedName>
    <definedName name="UMatl_MV_Cable" localSheetId="8">IF(VLOOKUP(#REF!,'Hardscape Pavers Progress'!CABLE_PRICING,9,FALSE)=0,0,VLOOKUP(#REF!,'Hardscape Pavers Progress'!CABLE_PRICING,9,FALSE))</definedName>
    <definedName name="UMatl_MV_Cable" localSheetId="3">IF(VLOOKUP(#REF!,CABLE_PRICING,9,FALSE)=0,0,VLOOKUP(#REF!,CABLE_PRICING,9,FALSE))</definedName>
    <definedName name="UMatl_MV_Cable" localSheetId="5">IF(VLOOKUP(#REF!,CABLE_PRICING,9,FALSE)=0,0,VLOOKUP(#REF!,CABLE_PRICING,9,FALSE))</definedName>
    <definedName name="UMatl_MV_Cable" localSheetId="10">IF(VLOOKUP(#REF!,'Softscape BOQ'!CABLE_PRICING,9,FALSE)=0,0,VLOOKUP(#REF!,'Softscape BOQ'!CABLE_PRICING,9,FALSE))</definedName>
    <definedName name="UMatl_MV_Cable">IF(VLOOKUP(#REF!,CABLE_PRICING,9,FALSE)=0,0,VLOOKUP(#REF!,CABLE_PRICING,9,FALSE))</definedName>
    <definedName name="UMatl_Other" localSheetId="8">IF(VLOOKUP(#REF!,'Hardscape Pavers Progress'!OTHER_PRICING,9,FALSE)=0,0,VLOOKUP(#REF!,'Hardscape Pavers Progress'!OTHER_PRICING,9,FALSE))</definedName>
    <definedName name="UMatl_Other" localSheetId="3">IF(VLOOKUP(#REF!,OTHER_PRICING,9,FALSE)=0,0,VLOOKUP(#REF!,OTHER_PRICING,9,FALSE))</definedName>
    <definedName name="UMatl_Other" localSheetId="5">IF(VLOOKUP(#REF!,OTHER_PRICING,9,FALSE)=0,0,VLOOKUP(#REF!,OTHER_PRICING,9,FALSE))</definedName>
    <definedName name="UMatl_Other" localSheetId="10">IF(VLOOKUP(#REF!,'Softscape BOQ'!OTHER_PRICING,9,FALSE)=0,0,VLOOKUP(#REF!,'Softscape BOQ'!OTHER_PRICING,9,FALSE))</definedName>
    <definedName name="UMatl_Other">IF(VLOOKUP(#REF!,OTHER_PRICING,9,FALSE)=0,0,VLOOKUP(#REF!,OTHER_PRICING,9,FALSE))</definedName>
    <definedName name="UMatl_Tray" localSheetId="8">IF(VLOOKUP(#REF!,'Hardscape Pavers Progress'!TRAY_PRICING,13,FALSE)=0,0,VLOOKUP(#REF!,'Hardscape Pavers Progress'!TRAY_PRICING,13,FALSE))</definedName>
    <definedName name="UMatl_Tray" localSheetId="3">IF(VLOOKUP(#REF!,TRAY_PRICING,13,FALSE)=0,0,VLOOKUP(#REF!,TRAY_PRICING,13,FALSE))</definedName>
    <definedName name="UMatl_Tray" localSheetId="5">IF(VLOOKUP(#REF!,TRAY_PRICING,13,FALSE)=0,0,VLOOKUP(#REF!,TRAY_PRICING,13,FALSE))</definedName>
    <definedName name="UMatl_Tray" localSheetId="10">IF(VLOOKUP(#REF!,'Softscape BOQ'!TRAY_PRICING,13,FALSE)=0,0,VLOOKUP(#REF!,'Softscape BOQ'!TRAY_PRICING,13,FALSE))</definedName>
    <definedName name="UMatl_Tray">IF(VLOOKUP(#REF!,TRAY_PRICING,13,FALSE)=0,0,VLOOKUP(#REF!,TRAY_PRICING,13,FALSE))</definedName>
    <definedName name="UMatl1_Civil" localSheetId="4">IF(VLOOKUP([33]Option!$G1,PRICE_CIVIL,7,FALSE)=0,0,VLOOKUP([33]Option!$G1,PRICE_CIVIL,7,FALSE))</definedName>
    <definedName name="UMatl1_Civil" localSheetId="8">IF(VLOOKUP([33]Option!$G1,PRICE_CIVIL,7,FALSE)=0,0,VLOOKUP([33]Option!$G1,PRICE_CIVIL,7,FALSE))</definedName>
    <definedName name="UMatl1_Civil" localSheetId="3">IF(VLOOKUP([33]Option!$G1,PRICE_CIVIL,7,FALSE)=0,0,VLOOKUP([33]Option!$G1,PRICE_CIVIL,7,FALSE))</definedName>
    <definedName name="UMatl1_Civil" localSheetId="5">IF(VLOOKUP([33]Option!$G1,PRICE_CIVIL,7,FALSE)=0,0,VLOOKUP([33]Option!$G1,PRICE_CIVIL,7,FALSE))</definedName>
    <definedName name="UMatl1_Civil" localSheetId="10">IF(VLOOKUP([33]Option!$G1,PRICE_CIVIL,7,FALSE)=0,0,VLOOKUP([33]Option!$G1,PRICE_CIVIL,7,FALSE))</definedName>
    <definedName name="UMatl1_Civil" localSheetId="6">IF(VLOOKUP([33]Option!$G1,PRICE_CIVIL,7,FALSE)=0,0,VLOOKUP([33]Option!$G1,PRICE_CIVIL,7,FALSE))</definedName>
    <definedName name="UMatl1_Civil">IF(VLOOKUP([33]Option!$G1,PRICE_CIVIL,7,FALSE)=0,0,VLOOKUP([33]Option!$G1,PRICE_CIVIL,7,FALSE))</definedName>
    <definedName name="UMatl1_Conduit" localSheetId="8">IF(VLOOKUP([33]Option!$G1,'Hardscape Pavers Progress'!COND_PRICING,9,FALSE)=0,0,VLOOKUP([33]Option!$G1,'Hardscape Pavers Progress'!COND_PRICING,9,FALSE))</definedName>
    <definedName name="UMatl1_Conduit" localSheetId="3">IF(VLOOKUP([33]Option!$G1,COND_PRICING,9,FALSE)=0,0,VLOOKUP([33]Option!$G1,COND_PRICING,9,FALSE))</definedName>
    <definedName name="UMatl1_Conduit" localSheetId="5">IF(VLOOKUP([33]Option!$G1,'Irrigation System Breakdown'!COND_PRICING,9,FALSE)=0,0,VLOOKUP([33]Option!$G1,'Irrigation System Breakdown'!COND_PRICING,9,FALSE))</definedName>
    <definedName name="UMatl1_Conduit" localSheetId="10">IF(VLOOKUP([33]Option!$G1,'Softscape BOQ'!COND_PRICING,9,FALSE)=0,0,VLOOKUP([33]Option!$G1,'Softscape BOQ'!COND_PRICING,9,FALSE))</definedName>
    <definedName name="UMatl1_Conduit">IF(VLOOKUP([33]Option!$G1,COND_PRICING,9,FALSE)=0,0,VLOOKUP([33]Option!$G1,COND_PRICING,9,FALSE))</definedName>
    <definedName name="UMatl1_MV_Cable" localSheetId="8">IF(VLOOKUP([33]Option!$G1,'Hardscape Pavers Progress'!CABLE_PRICING,9,FALSE)=0,0,VLOOKUP([33]Option!$G1,'Hardscape Pavers Progress'!CABLE_PRICING,9,FALSE))</definedName>
    <definedName name="UMatl1_MV_Cable" localSheetId="3">IF(VLOOKUP([33]Option!$G1,CABLE_PRICING,9,FALSE)=0,0,VLOOKUP([33]Option!$G1,CABLE_PRICING,9,FALSE))</definedName>
    <definedName name="UMatl1_MV_Cable" localSheetId="5">IF(VLOOKUP([33]Option!$G1,CABLE_PRICING,9,FALSE)=0,0,VLOOKUP([33]Option!$G1,CABLE_PRICING,9,FALSE))</definedName>
    <definedName name="UMatl1_MV_Cable" localSheetId="10">IF(VLOOKUP([33]Option!$G1,'Softscape BOQ'!CABLE_PRICING,9,FALSE)=0,0,VLOOKUP([33]Option!$G1,'Softscape BOQ'!CABLE_PRICING,9,FALSE))</definedName>
    <definedName name="UMatl1_MV_Cable">IF(VLOOKUP([33]Option!$G1,CABLE_PRICING,9,FALSE)=0,0,VLOOKUP([33]Option!$G1,CABLE_PRICING,9,FALSE))</definedName>
    <definedName name="UMatl1_Other" localSheetId="8">IF(VLOOKUP([33]Option!$G1,'Hardscape Pavers Progress'!OTHER_PRICING,9,FALSE)=0,0,VLOOKUP([33]Option!$G1,'Hardscape Pavers Progress'!OTHER_PRICING,9,FALSE))</definedName>
    <definedName name="UMatl1_Other" localSheetId="3">IF(VLOOKUP([33]Option!$G1,OTHER_PRICING,9,FALSE)=0,0,VLOOKUP([33]Option!$G1,OTHER_PRICING,9,FALSE))</definedName>
    <definedName name="UMatl1_Other" localSheetId="5">IF(VLOOKUP([33]Option!$G1,OTHER_PRICING,9,FALSE)=0,0,VLOOKUP([33]Option!$G1,OTHER_PRICING,9,FALSE))</definedName>
    <definedName name="UMatl1_Other" localSheetId="10">IF(VLOOKUP([33]Option!$G1,'Softscape BOQ'!OTHER_PRICING,9,FALSE)=0,0,VLOOKUP([33]Option!$G1,'Softscape BOQ'!OTHER_PRICING,9,FALSE))</definedName>
    <definedName name="UMatl1_Other">IF(VLOOKUP([33]Option!$G1,OTHER_PRICING,9,FALSE)=0,0,VLOOKUP([33]Option!$G1,OTHER_PRICING,9,FALSE))</definedName>
    <definedName name="UMatl1_Tray" localSheetId="8">IF(VLOOKUP([33]Option!$G1,'Hardscape Pavers Progress'!TRAY_PRICING,11,FALSE)=0,0,VLOOKUP([33]Option!$G1,'Hardscape Pavers Progress'!TRAY_PRICING,11,FALSE))</definedName>
    <definedName name="UMatl1_Tray" localSheetId="3">IF(VLOOKUP([33]Option!$G1,TRAY_PRICING,11,FALSE)=0,0,VLOOKUP([33]Option!$G1,TRAY_PRICING,11,FALSE))</definedName>
    <definedName name="UMatl1_Tray" localSheetId="5">IF(VLOOKUP([33]Option!$G1,TRAY_PRICING,11,FALSE)=0,0,VLOOKUP([33]Option!$G1,TRAY_PRICING,11,FALSE))</definedName>
    <definedName name="UMatl1_Tray" localSheetId="10">IF(VLOOKUP([33]Option!$G1,'Softscape BOQ'!TRAY_PRICING,11,FALSE)=0,0,VLOOKUP([33]Option!$G1,'Softscape BOQ'!TRAY_PRICING,11,FALSE))</definedName>
    <definedName name="UMatl1_Tray">IF(VLOOKUP([33]Option!$G1,TRAY_PRICING,11,FALSE)=0,0,VLOOKUP([33]Option!$G1,TRAY_PRICING,11,FALSE))</definedName>
    <definedName name="UMD" localSheetId="5">'[192]except wiring'!#REF!</definedName>
    <definedName name="UMD">'[192]except wiring'!#REF!</definedName>
    <definedName name="umesh" localSheetId="4">VLOOKUP(#REF!,[300]Unit_Name!Unit_Name,2,FALSE)</definedName>
    <definedName name="umesh" localSheetId="5">VLOOKUP(#REF!,[300]Unit_Name!Unit_Name,2,FALSE)</definedName>
    <definedName name="umesh" localSheetId="6">VLOOKUP(#REF!,[300]Unit_Name!Unit_Name,2,FALSE)</definedName>
    <definedName name="umesh">VLOOKUP(#REF!,[300]Unit_Name!Unit_Name,2,FALSE)</definedName>
    <definedName name="uniformat" localSheetId="8">#REF!</definedName>
    <definedName name="uniformat" localSheetId="10">#REF!</definedName>
    <definedName name="uniformat">#REF!</definedName>
    <definedName name="UNION" localSheetId="8">#REF!</definedName>
    <definedName name="UNION" localSheetId="10">#REF!</definedName>
    <definedName name="UNION">#REF!</definedName>
    <definedName name="unit" localSheetId="8">#REF!</definedName>
    <definedName name="unit" localSheetId="10">#REF!</definedName>
    <definedName name="UNIT">#REF!</definedName>
    <definedName name="Unit_Prices_Used_In_Analysis">#REF!</definedName>
    <definedName name="Unit_Rate">"E1"</definedName>
    <definedName name="UNIT1" localSheetId="8">IF('Hardscape Pavers Progress'!UOM=1,VLOOKUP([33]Option!XER1,'Hardscape Pavers Progress'!Conv,3),VLOOKUP([33]Option!XER1,'Hardscape Pavers Progress'!Conv,4))</definedName>
    <definedName name="UNIT1" localSheetId="3">IF(UOM=1,VLOOKUP([33]Option!XER1,conv,3),VLOOKUP([33]Option!XER1,conv,4))</definedName>
    <definedName name="UNIT1" localSheetId="5">IF(UOM=1,VLOOKUP([33]Option!XER1,conv,3),VLOOKUP([33]Option!XER1,conv,4))</definedName>
    <definedName name="UNIT1" localSheetId="10">IF('Softscape BOQ'!UOM=1,VLOOKUP([33]Option!XER1,'Softscape BOQ'!Conv,3),VLOOKUP([33]Option!XER1,'Softscape BOQ'!Conv,4))</definedName>
    <definedName name="UNIT1">IF(UOM=1,VLOOKUP([33]Option!XER1,conv,3),VLOOKUP([33]Option!XER1,conv,4))</definedName>
    <definedName name="unitA" localSheetId="8">#REF!</definedName>
    <definedName name="unitA" localSheetId="5">#REF!</definedName>
    <definedName name="unitA" localSheetId="10">#REF!</definedName>
    <definedName name="unitA">#REF!</definedName>
    <definedName name="unitB" localSheetId="8">#REF!</definedName>
    <definedName name="unitB" localSheetId="10">#REF!</definedName>
    <definedName name="unitB">#REF!</definedName>
    <definedName name="unite">[89]AN!$H$5</definedName>
    <definedName name="UnitName" localSheetId="8">#REF!</definedName>
    <definedName name="UnitName" localSheetId="5">#REF!</definedName>
    <definedName name="UnitName" localSheetId="10">#REF!</definedName>
    <definedName name="UnitName">#REF!</definedName>
    <definedName name="units" localSheetId="8">#REF!</definedName>
    <definedName name="units" localSheetId="10">#REF!</definedName>
    <definedName name="UNITS">#REF!</definedName>
    <definedName name="unsecured">#REF!</definedName>
    <definedName name="uolougouio" localSheetId="8" hidden="1">{#N/A,#N/A,TRUE,"Cover";#N/A,#N/A,TRUE,"Conts";#N/A,#N/A,TRUE,"VOS";#N/A,#N/A,TRUE,"Warrington";#N/A,#N/A,TRUE,"Widnes"}</definedName>
    <definedName name="uolougouio" localSheetId="3" hidden="1">{#N/A,#N/A,TRUE,"Cover";#N/A,#N/A,TRUE,"Conts";#N/A,#N/A,TRUE,"VOS";#N/A,#N/A,TRUE,"Warrington";#N/A,#N/A,TRUE,"Widnes"}</definedName>
    <definedName name="uolougouio" localSheetId="5" hidden="1">{#N/A,#N/A,TRUE,"Cover";#N/A,#N/A,TRUE,"Conts";#N/A,#N/A,TRUE,"VOS";#N/A,#N/A,TRUE,"Warrington";#N/A,#N/A,TRUE,"Widnes"}</definedName>
    <definedName name="uolougouio" localSheetId="10" hidden="1">{#N/A,#N/A,TRUE,"Cover";#N/A,#N/A,TRUE,"Conts";#N/A,#N/A,TRUE,"VOS";#N/A,#N/A,TRUE,"Warrington";#N/A,#N/A,TRUE,"Widnes"}</definedName>
    <definedName name="uolougouio" hidden="1">{#N/A,#N/A,TRUE,"Cover";#N/A,#N/A,TRUE,"Conts";#N/A,#N/A,TRUE,"VOS";#N/A,#N/A,TRUE,"Warrington";#N/A,#N/A,TRUE,"Widnes"}</definedName>
    <definedName name="uolougouio_2" localSheetId="3" hidden="1">{#N/A,#N/A,TRUE,"Cover";#N/A,#N/A,TRUE,"Conts";#N/A,#N/A,TRUE,"VOS";#N/A,#N/A,TRUE,"Warrington";#N/A,#N/A,TRUE,"Widnes"}</definedName>
    <definedName name="uolougouio_2" localSheetId="5" hidden="1">{#N/A,#N/A,TRUE,"Cover";#N/A,#N/A,TRUE,"Conts";#N/A,#N/A,TRUE,"VOS";#N/A,#N/A,TRUE,"Warrington";#N/A,#N/A,TRUE,"Widnes"}</definedName>
    <definedName name="uolougouio_2" hidden="1">{#N/A,#N/A,TRUE,"Cover";#N/A,#N/A,TRUE,"Conts";#N/A,#N/A,TRUE,"VOS";#N/A,#N/A,TRUE,"Warrington";#N/A,#N/A,TRUE,"Widnes"}</definedName>
    <definedName name="uolougouio_3" localSheetId="3" hidden="1">{#N/A,#N/A,TRUE,"Cover";#N/A,#N/A,TRUE,"Conts";#N/A,#N/A,TRUE,"VOS";#N/A,#N/A,TRUE,"Warrington";#N/A,#N/A,TRUE,"Widnes"}</definedName>
    <definedName name="uolougouio_3" localSheetId="5" hidden="1">{#N/A,#N/A,TRUE,"Cover";#N/A,#N/A,TRUE,"Conts";#N/A,#N/A,TRUE,"VOS";#N/A,#N/A,TRUE,"Warrington";#N/A,#N/A,TRUE,"Widnes"}</definedName>
    <definedName name="uolougouio_3" hidden="1">{#N/A,#N/A,TRUE,"Cover";#N/A,#N/A,TRUE,"Conts";#N/A,#N/A,TRUE,"VOS";#N/A,#N/A,TRUE,"Warrington";#N/A,#N/A,TRUE,"Widnes"}</definedName>
    <definedName name="uolougouio_4" localSheetId="3" hidden="1">{#N/A,#N/A,TRUE,"Cover";#N/A,#N/A,TRUE,"Conts";#N/A,#N/A,TRUE,"VOS";#N/A,#N/A,TRUE,"Warrington";#N/A,#N/A,TRUE,"Widnes"}</definedName>
    <definedName name="uolougouio_4" localSheetId="5" hidden="1">{#N/A,#N/A,TRUE,"Cover";#N/A,#N/A,TRUE,"Conts";#N/A,#N/A,TRUE,"VOS";#N/A,#N/A,TRUE,"Warrington";#N/A,#N/A,TRUE,"Widnes"}</definedName>
    <definedName name="uolougouio_4" hidden="1">{#N/A,#N/A,TRUE,"Cover";#N/A,#N/A,TRUE,"Conts";#N/A,#N/A,TRUE,"VOS";#N/A,#N/A,TRUE,"Warrington";#N/A,#N/A,TRUE,"Widnes"}</definedName>
    <definedName name="uolougouio_5" localSheetId="3" hidden="1">{#N/A,#N/A,TRUE,"Cover";#N/A,#N/A,TRUE,"Conts";#N/A,#N/A,TRUE,"VOS";#N/A,#N/A,TRUE,"Warrington";#N/A,#N/A,TRUE,"Widnes"}</definedName>
    <definedName name="uolougouio_5" localSheetId="5" hidden="1">{#N/A,#N/A,TRUE,"Cover";#N/A,#N/A,TRUE,"Conts";#N/A,#N/A,TRUE,"VOS";#N/A,#N/A,TRUE,"Warrington";#N/A,#N/A,TRUE,"Widnes"}</definedName>
    <definedName name="uolougouio_5" hidden="1">{#N/A,#N/A,TRUE,"Cover";#N/A,#N/A,TRUE,"Conts";#N/A,#N/A,TRUE,"VOS";#N/A,#N/A,TRUE,"Warrington";#N/A,#N/A,TRUE,"Widnes"}</definedName>
    <definedName name="UOM" localSheetId="8">#REF!</definedName>
    <definedName name="UOM" localSheetId="10">#REF!</definedName>
    <definedName name="UOM">#REF!</definedName>
    <definedName name="UP" localSheetId="8">#REF!</definedName>
    <definedName name="UP" localSheetId="10">#REF!</definedName>
    <definedName name="UP">#REF!</definedName>
    <definedName name="UP_1" localSheetId="8">#REF!</definedName>
    <definedName name="UP_1" localSheetId="10">#REF!</definedName>
    <definedName name="UP_1">#REF!</definedName>
    <definedName name="UP_2" localSheetId="8">#REF!</definedName>
    <definedName name="UP_2" localSheetId="10">#REF!</definedName>
    <definedName name="UP_2">#REF!</definedName>
    <definedName name="UP_3" localSheetId="8">#REF!</definedName>
    <definedName name="UP_3" localSheetId="10">#REF!</definedName>
    <definedName name="UP_3">#REF!</definedName>
    <definedName name="Up_En">'[301]STEEL STRUCTURE'!$A$1:$D$65536,'[301]STEEL STRUCTURE'!$E$1:$Z$65536</definedName>
    <definedName name="Up_Sp">'[301]STEEL STRUCTURE'!$A$1:$D$65536,'[301]STEEL STRUCTURE'!$T$1:$Z$65536</definedName>
    <definedName name="UP_total" localSheetId="8">#REF!</definedName>
    <definedName name="UP_total" localSheetId="5">#REF!</definedName>
    <definedName name="UP_total" localSheetId="10">#REF!</definedName>
    <definedName name="UP_total">#REF!</definedName>
    <definedName name="Upholstery_area">#REF!</definedName>
    <definedName name="Upper_Floors">#REF!</definedName>
    <definedName name="uppipeabt" localSheetId="8">#REF!</definedName>
    <definedName name="uppipeabt" localSheetId="10">#REF!</definedName>
    <definedName name="uppipeabt">#REF!</definedName>
    <definedName name="uppipebox" localSheetId="8">#REF!</definedName>
    <definedName name="uppipebox" localSheetId="10">#REF!</definedName>
    <definedName name="uppipebox">#REF!</definedName>
    <definedName name="UPT">#REF!</definedName>
    <definedName name="urinal1">[57]Measurements!$H$315</definedName>
    <definedName name="urinal2">[57]Measurements!$I$315</definedName>
    <definedName name="urityi" localSheetId="8">#REF!</definedName>
    <definedName name="urityi" localSheetId="5">#REF!</definedName>
    <definedName name="urityi" localSheetId="10">#REF!</definedName>
    <definedName name="urityi">#REF!</definedName>
    <definedName name="US_C_Civil" localSheetId="4">IF(VLOOKUP(#REF!,PRICE_CIVIL,8,FALSE)=0,0,VLOOKUP(#REF!,PRICE_CIVIL,8,FALSE))</definedName>
    <definedName name="US_C_Civil" localSheetId="8">IF(VLOOKUP(#REF!,PRICE_CIVIL,8,FALSE)=0,0,VLOOKUP(#REF!,PRICE_CIVIL,8,FALSE))</definedName>
    <definedName name="US_C_Civil" localSheetId="3">IF(VLOOKUP(#REF!,PRICE_CIVIL,8,FALSE)=0,0,VLOOKUP(#REF!,PRICE_CIVIL,8,FALSE))</definedName>
    <definedName name="US_C_Civil" localSheetId="5">IF(VLOOKUP(#REF!,PRICE_CIVIL,8,FALSE)=0,0,VLOOKUP(#REF!,PRICE_CIVIL,8,FALSE))</definedName>
    <definedName name="US_C_Civil" localSheetId="10">IF(VLOOKUP(#REF!,PRICE_CIVIL,8,FALSE)=0,0,VLOOKUP(#REF!,PRICE_CIVIL,8,FALSE))</definedName>
    <definedName name="US_C_Civil" localSheetId="6">IF(VLOOKUP(#REF!,PRICE_CIVIL,8,FALSE)=0,0,VLOOKUP(#REF!,PRICE_CIVIL,8,FALSE))</definedName>
    <definedName name="US_C_Civil">IF(VLOOKUP(#REF!,PRICE_CIVIL,8,FALSE)=0,0,VLOOKUP(#REF!,PRICE_CIVIL,8,FALSE))</definedName>
    <definedName name="US_C1_Civil" localSheetId="4">IF(VLOOKUP([33]Option!$G1,PRICE_CIVIL,8)=0,0,VLOOKUP([33]Option!$G1,PRICE_CIVIL,8))</definedName>
    <definedName name="US_C1_Civil" localSheetId="8">IF(VLOOKUP([33]Option!$G1,PRICE_CIVIL,8)=0,0,VLOOKUP([33]Option!$G1,PRICE_CIVIL,8))</definedName>
    <definedName name="US_C1_Civil" localSheetId="3">IF(VLOOKUP([33]Option!$G1,PRICE_CIVIL,8)=0,0,VLOOKUP([33]Option!$G1,PRICE_CIVIL,8))</definedName>
    <definedName name="US_C1_Civil" localSheetId="5">IF(VLOOKUP([33]Option!$G1,PRICE_CIVIL,8)=0,0,VLOOKUP([33]Option!$G1,PRICE_CIVIL,8))</definedName>
    <definedName name="US_C1_Civil" localSheetId="10">IF(VLOOKUP([33]Option!$G1,PRICE_CIVIL,8)=0,0,VLOOKUP([33]Option!$G1,PRICE_CIVIL,8))</definedName>
    <definedName name="US_C1_Civil" localSheetId="6">IF(VLOOKUP([33]Option!$G1,PRICE_CIVIL,8)=0,0,VLOOKUP([33]Option!$G1,PRICE_CIVIL,8))</definedName>
    <definedName name="US_C1_Civil">IF(VLOOKUP([33]Option!$G1,PRICE_CIVIL,8)=0,0,VLOOKUP([33]Option!$G1,PRICE_CIVIL,8))</definedName>
    <definedName name="USC_Cntl_Valves" localSheetId="8">ROUND(IF(VLOOKUP(#REF!,'Hardscape Pavers Progress'!CNTL_VALVE_PRICE,11,FALSE)=0,0,VLOOKUP(#REF!,'Hardscape Pavers Progress'!CNTL_VALVE_PRICE,11,FALSE)),0)</definedName>
    <definedName name="USC_Cntl_Valves" localSheetId="3">ROUND(IF(VLOOKUP(#REF!,CNTL_VALVE_PRICE,11,FALSE)=0,0,VLOOKUP(#REF!,CNTL_VALVE_PRICE,11,FALSE)),0)</definedName>
    <definedName name="USC_Cntl_Valves" localSheetId="5">ROUND(IF(VLOOKUP(#REF!,CNTL_VALVE_PRICE,11,FALSE)=0,0,VLOOKUP(#REF!,CNTL_VALVE_PRICE,11,FALSE)),0)</definedName>
    <definedName name="USC_Cntl_Valves" localSheetId="10">ROUND(IF(VLOOKUP(#REF!,'Softscape BOQ'!CNTL_VALVE_PRICE,11,FALSE)=0,0,VLOOKUP(#REF!,'Softscape BOQ'!CNTL_VALVE_PRICE,11,FALSE)),0)</definedName>
    <definedName name="USC_Cntl_Valves">ROUND(IF(VLOOKUP(#REF!,CNTL_VALVE_PRICE,11,FALSE)=0,0,VLOOKUP(#REF!,CNTL_VALVE_PRICE,11,FALSE)),0)</definedName>
    <definedName name="USC_Conduit" localSheetId="8">ROUND(IF(VLOOKUP(#REF!,'Hardscape Pavers Progress'!COND_PRICING,19,FALSE)=0,0,VLOOKUP(#REF!,'Hardscape Pavers Progress'!COND_PRICING,19,FALSE)),0)</definedName>
    <definedName name="USC_Conduit" localSheetId="3">ROUND(IF(VLOOKUP(#REF!,COND_PRICING,19,FALSE)=0,0,VLOOKUP(#REF!,COND_PRICING,19,FALSE)),0)</definedName>
    <definedName name="USC_Conduit" localSheetId="5">ROUND(IF(VLOOKUP(#REF!,'Irrigation System Breakdown'!COND_PRICING,19,FALSE)=0,0,VLOOKUP(#REF!,'Irrigation System Breakdown'!COND_PRICING,19,FALSE)),0)</definedName>
    <definedName name="USC_Conduit" localSheetId="10">ROUND(IF(VLOOKUP(#REF!,'Softscape BOQ'!COND_PRICING,19,FALSE)=0,0,VLOOKUP(#REF!,'Softscape BOQ'!COND_PRICING,19,FALSE)),0)</definedName>
    <definedName name="USC_Conduit">ROUND(IF(VLOOKUP(#REF!,COND_PRICING,19,FALSE)=0,0,VLOOKUP(#REF!,COND_PRICING,19,FALSE)),0)</definedName>
    <definedName name="USC_DB" localSheetId="8">ROUND(IF(VLOOKUP(#REF!,'Hardscape Pavers Progress'!DB_PRICING,17,FALSE)=0,0,VLOOKUP(#REF!,'Hardscape Pavers Progress'!DB_PRICING,17,FALSE)),0)</definedName>
    <definedName name="USC_DB" localSheetId="3">ROUND(IF(VLOOKUP(#REF!,DB_PRICING,17,FALSE)=0,0,VLOOKUP(#REF!,DB_PRICING,17,FALSE)),0)</definedName>
    <definedName name="USC_DB" localSheetId="5">ROUND(IF(VLOOKUP(#REF!,'Irrigation System Breakdown'!DB_PRICING,17,FALSE)=0,0,VLOOKUP(#REF!,'Irrigation System Breakdown'!DB_PRICING,17,FALSE)),0)</definedName>
    <definedName name="USC_DB" localSheetId="10">ROUND(IF(VLOOKUP(#REF!,'Softscape BOQ'!DB_PRICING,17,FALSE)=0,0,VLOOKUP(#REF!,'Softscape BOQ'!DB_PRICING,17,FALSE)),0)</definedName>
    <definedName name="USC_DB">ROUND(IF(VLOOKUP(#REF!,DB_PRICING,17,FALSE)=0,0,VLOOKUP(#REF!,DB_PRICING,17,FALSE)),0)</definedName>
    <definedName name="USC_MV_Cable" localSheetId="8">ROUND(IF(VLOOKUP(#REF!,'Hardscape Pavers Progress'!CABLE_PRICING,15,FALSE)=0,0,VLOOKUP(#REF!,'Hardscape Pavers Progress'!CABLE_PRICING,15,FALSE)),0)</definedName>
    <definedName name="USC_MV_Cable" localSheetId="3">ROUND(IF(VLOOKUP(#REF!,CABLE_PRICING,15,FALSE)=0,0,VLOOKUP(#REF!,CABLE_PRICING,15,FALSE)),0)</definedName>
    <definedName name="USC_MV_Cable" localSheetId="5">ROUND(IF(VLOOKUP(#REF!,CABLE_PRICING,15,FALSE)=0,0,VLOOKUP(#REF!,CABLE_PRICING,15,FALSE)),0)</definedName>
    <definedName name="USC_MV_Cable" localSheetId="10">ROUND(IF(VLOOKUP(#REF!,'Softscape BOQ'!CABLE_PRICING,15,FALSE)=0,0,VLOOKUP(#REF!,'Softscape BOQ'!CABLE_PRICING,15,FALSE)),0)</definedName>
    <definedName name="USC_MV_Cable">ROUND(IF(VLOOKUP(#REF!,CABLE_PRICING,15,FALSE)=0,0,VLOOKUP(#REF!,CABLE_PRICING,15,FALSE)),0)</definedName>
    <definedName name="USC_Other" localSheetId="8">ROUND(IF(VLOOKUP(#REF!,'Hardscape Pavers Progress'!OTHER_PRICING,15,FALSE)=0,0,VLOOKUP(#REF!,'Hardscape Pavers Progress'!OTHER_PRICING,15,FALSE)),0)</definedName>
    <definedName name="USC_Other" localSheetId="3">ROUND(IF(VLOOKUP(#REF!,OTHER_PRICING,15,FALSE)=0,0,VLOOKUP(#REF!,OTHER_PRICING,15,FALSE)),0)</definedName>
    <definedName name="USC_Other" localSheetId="5">ROUND(IF(VLOOKUP(#REF!,OTHER_PRICING,15,FALSE)=0,0,VLOOKUP(#REF!,OTHER_PRICING,15,FALSE)),0)</definedName>
    <definedName name="USC_Other" localSheetId="10">ROUND(IF(VLOOKUP(#REF!,'Softscape BOQ'!OTHER_PRICING,15,FALSE)=0,0,VLOOKUP(#REF!,'Softscape BOQ'!OTHER_PRICING,15,FALSE)),0)</definedName>
    <definedName name="USC_Other">ROUND(IF(VLOOKUP(#REF!,OTHER_PRICING,15,FALSE)=0,0,VLOOKUP(#REF!,OTHER_PRICING,15,FALSE)),0)</definedName>
    <definedName name="USC_Tray" localSheetId="8">ROUND(IF(VLOOKUP(#REF!,'Hardscape Pavers Progress'!TRAY_PRICING,21,FALSE)=0,0,VLOOKUP(#REF!,'Hardscape Pavers Progress'!TRAY_PRICING,21,FALSE)),0)</definedName>
    <definedName name="USC_Tray" localSheetId="3">ROUND(IF(VLOOKUP(#REF!,TRAY_PRICING,21,FALSE)=0,0,VLOOKUP(#REF!,TRAY_PRICING,21,FALSE)),0)</definedName>
    <definedName name="USC_Tray" localSheetId="5">ROUND(IF(VLOOKUP(#REF!,TRAY_PRICING,21,FALSE)=0,0,VLOOKUP(#REF!,TRAY_PRICING,21,FALSE)),0)</definedName>
    <definedName name="USC_Tray" localSheetId="10">ROUND(IF(VLOOKUP(#REF!,'Softscape BOQ'!TRAY_PRICING,21,FALSE)=0,0,VLOOKUP(#REF!,'Softscape BOQ'!TRAY_PRICING,21,FALSE)),0)</definedName>
    <definedName name="USC_Tray">ROUND(IF(VLOOKUP(#REF!,TRAY_PRICING,21,FALSE)=0,0,VLOOKUP(#REF!,TRAY_PRICING,21,FALSE)),0)</definedName>
    <definedName name="USC1_Conduit" localSheetId="8">ROUND(IF(VLOOKUP([33]Option!$G1,'Hardscape Pavers Progress'!COND_PRICING,15,FALSE)=0,0,VLOOKUP([33]Option!$G1,'Hardscape Pavers Progress'!COND_PRICING,15,FALSE)),0)</definedName>
    <definedName name="USC1_Conduit" localSheetId="3">ROUND(IF(VLOOKUP([33]Option!$G1,COND_PRICING,15,FALSE)=0,0,VLOOKUP([33]Option!$G1,COND_PRICING,15,FALSE)),0)</definedName>
    <definedName name="USC1_Conduit" localSheetId="5">ROUND(IF(VLOOKUP([33]Option!$G1,'Irrigation System Breakdown'!COND_PRICING,15,FALSE)=0,0,VLOOKUP([33]Option!$G1,'Irrigation System Breakdown'!COND_PRICING,15,FALSE)),0)</definedName>
    <definedName name="USC1_Conduit" localSheetId="10">ROUND(IF(VLOOKUP([33]Option!$G1,'Softscape BOQ'!COND_PRICING,15,FALSE)=0,0,VLOOKUP([33]Option!$G1,'Softscape BOQ'!COND_PRICING,15,FALSE)),0)</definedName>
    <definedName name="USC1_Conduit">ROUND(IF(VLOOKUP([33]Option!$G1,COND_PRICING,15,FALSE)=0,0,VLOOKUP([33]Option!$G1,COND_PRICING,15,FALSE)),0)</definedName>
    <definedName name="USC1_MV_Cable" localSheetId="8">ROUND(IF(VLOOKUP([33]Option!$G1,'Hardscape Pavers Progress'!CABLE_PRICING,15,FALSE)=0,0,VLOOKUP([33]Option!$G1,'Hardscape Pavers Progress'!CABLE_PRICING,15,FALSE)),0)</definedName>
    <definedName name="USC1_MV_Cable" localSheetId="3">ROUND(IF(VLOOKUP([33]Option!$G1,CABLE_PRICING,15,FALSE)=0,0,VLOOKUP([33]Option!$G1,CABLE_PRICING,15,FALSE)),0)</definedName>
    <definedName name="USC1_MV_Cable" localSheetId="5">ROUND(IF(VLOOKUP([33]Option!$G1,CABLE_PRICING,15,FALSE)=0,0,VLOOKUP([33]Option!$G1,CABLE_PRICING,15,FALSE)),0)</definedName>
    <definedName name="USC1_MV_Cable" localSheetId="10">ROUND(IF(VLOOKUP([33]Option!$G1,'Softscape BOQ'!CABLE_PRICING,15,FALSE)=0,0,VLOOKUP([33]Option!$G1,'Softscape BOQ'!CABLE_PRICING,15,FALSE)),0)</definedName>
    <definedName name="USC1_MV_Cable">ROUND(IF(VLOOKUP([33]Option!$G1,CABLE_PRICING,15,FALSE)=0,0,VLOOKUP([33]Option!$G1,CABLE_PRICING,15,FALSE)),0)</definedName>
    <definedName name="USC1_Other" localSheetId="8">ROUND(IF(VLOOKUP([33]Option!$G1,'Hardscape Pavers Progress'!OTHER_PRICING,15,FALSE)=0,0,VLOOKUP([33]Option!$G1,'Hardscape Pavers Progress'!OTHER_PRICING,15,FALSE)),0)</definedName>
    <definedName name="USC1_Other" localSheetId="3">ROUND(IF(VLOOKUP([33]Option!$G1,OTHER_PRICING,15,FALSE)=0,0,VLOOKUP([33]Option!$G1,OTHER_PRICING,15,FALSE)),0)</definedName>
    <definedName name="USC1_Other" localSheetId="5">ROUND(IF(VLOOKUP([33]Option!$G1,OTHER_PRICING,15,FALSE)=0,0,VLOOKUP([33]Option!$G1,OTHER_PRICING,15,FALSE)),0)</definedName>
    <definedName name="USC1_Other" localSheetId="10">ROUND(IF(VLOOKUP([33]Option!$G1,'Softscape BOQ'!OTHER_PRICING,15,FALSE)=0,0,VLOOKUP([33]Option!$G1,'Softscape BOQ'!OTHER_PRICING,15,FALSE)),0)</definedName>
    <definedName name="USC1_Other">ROUND(IF(VLOOKUP([33]Option!$G1,OTHER_PRICING,15,FALSE)=0,0,VLOOKUP([33]Option!$G1,OTHER_PRICING,15,FALSE)),0)</definedName>
    <definedName name="USC1_Tray" localSheetId="8">ROUND(IF(VLOOKUP([33]Option!$G1,'Hardscape Pavers Progress'!TRAY_PRICING,17,FALSE)=0,0,VLOOKUP([33]Option!$G1,'Hardscape Pavers Progress'!TRAY_PRICING,17,FALSE)),0)</definedName>
    <definedName name="USC1_Tray" localSheetId="3">ROUND(IF(VLOOKUP([33]Option!$G1,TRAY_PRICING,17,FALSE)=0,0,VLOOKUP([33]Option!$G1,TRAY_PRICING,17,FALSE)),0)</definedName>
    <definedName name="USC1_Tray" localSheetId="5">ROUND(IF(VLOOKUP([33]Option!$G1,TRAY_PRICING,17,FALSE)=0,0,VLOOKUP([33]Option!$G1,TRAY_PRICING,17,FALSE)),0)</definedName>
    <definedName name="USC1_Tray" localSheetId="10">ROUND(IF(VLOOKUP([33]Option!$G1,'Softscape BOQ'!TRAY_PRICING,17,FALSE)=0,0,VLOOKUP([33]Option!$G1,'Softscape BOQ'!TRAY_PRICING,17,FALSE)),0)</definedName>
    <definedName name="USC1_Tray">ROUND(IF(VLOOKUP([33]Option!$G1,TRAY_PRICING,17,FALSE)=0,0,VLOOKUP([33]Option!$G1,TRAY_PRICING,17,FALSE)),0)</definedName>
    <definedName name="USCHrs_Civil" localSheetId="4">IF(VLOOKUP(#REF!,PRICE_CIVIL,10,FALSE)=0,0,VLOOKUP(#REF!,PRICE_CIVIL,10,FALSE))</definedName>
    <definedName name="USCHrs_Civil" localSheetId="8">IF(VLOOKUP(#REF!,PRICE_CIVIL,10,FALSE)=0,0,VLOOKUP(#REF!,PRICE_CIVIL,10,FALSE))</definedName>
    <definedName name="USCHrs_Civil" localSheetId="3">IF(VLOOKUP(#REF!,PRICE_CIVIL,10,FALSE)=0,0,VLOOKUP(#REF!,PRICE_CIVIL,10,FALSE))</definedName>
    <definedName name="USCHrs_Civil" localSheetId="5">IF(VLOOKUP(#REF!,PRICE_CIVIL,10,FALSE)=0,0,VLOOKUP(#REF!,PRICE_CIVIL,10,FALSE))</definedName>
    <definedName name="USCHrs_Civil" localSheetId="10">IF(VLOOKUP(#REF!,PRICE_CIVIL,10,FALSE)=0,0,VLOOKUP(#REF!,PRICE_CIVIL,10,FALSE))</definedName>
    <definedName name="USCHrs_Civil" localSheetId="6">IF(VLOOKUP(#REF!,PRICE_CIVIL,10,FALSE)=0,0,VLOOKUP(#REF!,PRICE_CIVIL,10,FALSE))</definedName>
    <definedName name="USCHrs_Civil">IF(VLOOKUP(#REF!,PRICE_CIVIL,10,FALSE)=0,0,VLOOKUP(#REF!,PRICE_CIVIL,10,FALSE))</definedName>
    <definedName name="USChrs_Cntl_Valves" localSheetId="8">ROUND(IF(VLOOKUP(#REF!,'Hardscape Pavers Progress'!CNTL_VALVE_PRICE,13,FALSE)=0,0,VLOOKUP(#REF!,'Hardscape Pavers Progress'!CNTL_VALVE_PRICE,13,FALSE)),2)</definedName>
    <definedName name="USChrs_Cntl_Valves" localSheetId="3">ROUND(IF(VLOOKUP(#REF!,CNTL_VALVE_PRICE,13,FALSE)=0,0,VLOOKUP(#REF!,CNTL_VALVE_PRICE,13,FALSE)),2)</definedName>
    <definedName name="USChrs_Cntl_Valves" localSheetId="5">ROUND(IF(VLOOKUP(#REF!,CNTL_VALVE_PRICE,13,FALSE)=0,0,VLOOKUP(#REF!,CNTL_VALVE_PRICE,13,FALSE)),2)</definedName>
    <definedName name="USChrs_Cntl_Valves" localSheetId="10">ROUND(IF(VLOOKUP(#REF!,'Softscape BOQ'!CNTL_VALVE_PRICE,13,FALSE)=0,0,VLOOKUP(#REF!,'Softscape BOQ'!CNTL_VALVE_PRICE,13,FALSE)),2)</definedName>
    <definedName name="USChrs_Cntl_Valves">ROUND(IF(VLOOKUP(#REF!,CNTL_VALVE_PRICE,13,FALSE)=0,0,VLOOKUP(#REF!,CNTL_VALVE_PRICE,13,FALSE)),2)</definedName>
    <definedName name="USChrs_Conduit" localSheetId="8">IF(VLOOKUP(#REF!,'Hardscape Pavers Progress'!COND_PRICING,18,FALSE)=0,0,VLOOKUP(#REF!,'Hardscape Pavers Progress'!COND_PRICING,18,FALSE))</definedName>
    <definedName name="USChrs_Conduit" localSheetId="3">IF(VLOOKUP(#REF!,COND_PRICING,18,FALSE)=0,0,VLOOKUP(#REF!,COND_PRICING,18,FALSE))</definedName>
    <definedName name="USChrs_Conduit" localSheetId="5">IF(VLOOKUP(#REF!,'Irrigation System Breakdown'!COND_PRICING,18,FALSE)=0,0,VLOOKUP(#REF!,'Irrigation System Breakdown'!COND_PRICING,18,FALSE))</definedName>
    <definedName name="USChrs_Conduit" localSheetId="10">IF(VLOOKUP(#REF!,'Softscape BOQ'!COND_PRICING,18,FALSE)=0,0,VLOOKUP(#REF!,'Softscape BOQ'!COND_PRICING,18,FALSE))</definedName>
    <definedName name="USChrs_Conduit">IF(VLOOKUP(#REF!,COND_PRICING,18,FALSE)=0,0,VLOOKUP(#REF!,COND_PRICING,18,FALSE))</definedName>
    <definedName name="USChrs_DB" localSheetId="8">ROUND(IF(VLOOKUP(#REF!,'Hardscape Pavers Progress'!DB_PRICING,18,FALSE)=0,0,VLOOKUP(#REF!,'Hardscape Pavers Progress'!DB_PRICING,18,FALSE)),2)</definedName>
    <definedName name="USChrs_DB" localSheetId="3">ROUND(IF(VLOOKUP(#REF!,DB_PRICING,18,FALSE)=0,0,VLOOKUP(#REF!,DB_PRICING,18,FALSE)),2)</definedName>
    <definedName name="USChrs_DB" localSheetId="5">ROUND(IF(VLOOKUP(#REF!,'Irrigation System Breakdown'!DB_PRICING,18,FALSE)=0,0,VLOOKUP(#REF!,'Irrigation System Breakdown'!DB_PRICING,18,FALSE)),2)</definedName>
    <definedName name="USChrs_DB" localSheetId="10">ROUND(IF(VLOOKUP(#REF!,'Softscape BOQ'!DB_PRICING,18,FALSE)=0,0,VLOOKUP(#REF!,'Softscape BOQ'!DB_PRICING,18,FALSE)),2)</definedName>
    <definedName name="USChrs_DB">ROUND(IF(VLOOKUP(#REF!,DB_PRICING,18,FALSE)=0,0,VLOOKUP(#REF!,DB_PRICING,18,FALSE)),2)</definedName>
    <definedName name="USChrs_MV_Cable" localSheetId="8">IF(VLOOKUP(#REF!,'Hardscape Pavers Progress'!CABLE_PRICING,16,FALSE)=0,0,VLOOKUP(#REF!,'Hardscape Pavers Progress'!CABLE_PRICING,16,FALSE))</definedName>
    <definedName name="USChrs_MV_Cable" localSheetId="3">IF(VLOOKUP(#REF!,CABLE_PRICING,16,FALSE)=0,0,VLOOKUP(#REF!,CABLE_PRICING,16,FALSE))</definedName>
    <definedName name="USChrs_MV_Cable" localSheetId="5">IF(VLOOKUP(#REF!,CABLE_PRICING,16,FALSE)=0,0,VLOOKUP(#REF!,CABLE_PRICING,16,FALSE))</definedName>
    <definedName name="USChrs_MV_Cable" localSheetId="10">IF(VLOOKUP(#REF!,'Softscape BOQ'!CABLE_PRICING,16,FALSE)=0,0,VLOOKUP(#REF!,'Softscape BOQ'!CABLE_PRICING,16,FALSE))</definedName>
    <definedName name="USChrs_MV_Cable">IF(VLOOKUP(#REF!,CABLE_PRICING,16,FALSE)=0,0,VLOOKUP(#REF!,CABLE_PRICING,16,FALSE))</definedName>
    <definedName name="USChrs_Other" localSheetId="8">IF(VLOOKUP(#REF!,'Hardscape Pavers Progress'!OTHER_PRICING,16,FALSE)=0,0,VLOOKUP(#REF!,'Hardscape Pavers Progress'!OTHER_PRICING,16,FALSE))</definedName>
    <definedName name="USChrs_Other" localSheetId="3">IF(VLOOKUP(#REF!,OTHER_PRICING,16,FALSE)=0,0,VLOOKUP(#REF!,OTHER_PRICING,16,FALSE))</definedName>
    <definedName name="USChrs_Other" localSheetId="5">IF(VLOOKUP(#REF!,OTHER_PRICING,16,FALSE)=0,0,VLOOKUP(#REF!,OTHER_PRICING,16,FALSE))</definedName>
    <definedName name="USChrs_Other" localSheetId="10">IF(VLOOKUP(#REF!,'Softscape BOQ'!OTHER_PRICING,16,FALSE)=0,0,VLOOKUP(#REF!,'Softscape BOQ'!OTHER_PRICING,16,FALSE))</definedName>
    <definedName name="USChrs_Other">IF(VLOOKUP(#REF!,OTHER_PRICING,16,FALSE)=0,0,VLOOKUP(#REF!,OTHER_PRICING,16,FALSE))</definedName>
    <definedName name="USChrs_tray" localSheetId="8">IF(VLOOKUP(#REF!,'Hardscape Pavers Progress'!TRAY_PRICING,20,FALSE)=0,0,VLOOKUP(#REF!,'Hardscape Pavers Progress'!TRAY_PRICING,20,FALSE))</definedName>
    <definedName name="USChrs_tray" localSheetId="3">IF(VLOOKUP(#REF!,TRAY_PRICING,20,FALSE)=0,0,VLOOKUP(#REF!,TRAY_PRICING,20,FALSE))</definedName>
    <definedName name="USChrs_tray" localSheetId="5">IF(VLOOKUP(#REF!,TRAY_PRICING,20,FALSE)=0,0,VLOOKUP(#REF!,TRAY_PRICING,20,FALSE))</definedName>
    <definedName name="USChrs_tray" localSheetId="10">IF(VLOOKUP(#REF!,'Softscape BOQ'!TRAY_PRICING,20,FALSE)=0,0,VLOOKUP(#REF!,'Softscape BOQ'!TRAY_PRICING,20,FALSE))</definedName>
    <definedName name="USChrs_tray">IF(VLOOKUP(#REF!,TRAY_PRICING,20,FALSE)=0,0,VLOOKUP(#REF!,TRAY_PRICING,20,FALSE))</definedName>
    <definedName name="USChrs1_Civil" localSheetId="4">IF(VLOOKUP([33]Option!$G1,PRICE_CIVIL,10,FALSE)=0,0,VLOOKUP([33]Option!$G1,PRICE_CIVIL,10,FALSE))</definedName>
    <definedName name="USChrs1_Civil" localSheetId="8">IF(VLOOKUP([33]Option!$G1,PRICE_CIVIL,10,FALSE)=0,0,VLOOKUP([33]Option!$G1,PRICE_CIVIL,10,FALSE))</definedName>
    <definedName name="USChrs1_Civil" localSheetId="3">IF(VLOOKUP([33]Option!$G1,PRICE_CIVIL,10,FALSE)=0,0,VLOOKUP([33]Option!$G1,PRICE_CIVIL,10,FALSE))</definedName>
    <definedName name="USChrs1_Civil" localSheetId="5">IF(VLOOKUP([33]Option!$G1,PRICE_CIVIL,10,FALSE)=0,0,VLOOKUP([33]Option!$G1,PRICE_CIVIL,10,FALSE))</definedName>
    <definedName name="USChrs1_Civil" localSheetId="10">IF(VLOOKUP([33]Option!$G1,PRICE_CIVIL,10,FALSE)=0,0,VLOOKUP([33]Option!$G1,PRICE_CIVIL,10,FALSE))</definedName>
    <definedName name="USChrs1_Civil" localSheetId="6">IF(VLOOKUP([33]Option!$G1,PRICE_CIVIL,10,FALSE)=0,0,VLOOKUP([33]Option!$G1,PRICE_CIVIL,10,FALSE))</definedName>
    <definedName name="USChrs1_Civil">IF(VLOOKUP([33]Option!$G1,PRICE_CIVIL,10,FALSE)=0,0,VLOOKUP([33]Option!$G1,PRICE_CIVIL,10,FALSE))</definedName>
    <definedName name="USChrs1_Conduit" localSheetId="8">IF(VLOOKUP([33]Option!$G1,'Hardscape Pavers Progress'!COND_PRICING,16,FALSE)=0,0,VLOOKUP([33]Option!$G1,'Hardscape Pavers Progress'!COND_PRICING,16,FALSE))</definedName>
    <definedName name="USChrs1_Conduit" localSheetId="3">IF(VLOOKUP([33]Option!$G1,COND_PRICING,16,FALSE)=0,0,VLOOKUP([33]Option!$G1,COND_PRICING,16,FALSE))</definedName>
    <definedName name="USChrs1_Conduit" localSheetId="5">IF(VLOOKUP([33]Option!$G1,'Irrigation System Breakdown'!COND_PRICING,16,FALSE)=0,0,VLOOKUP([33]Option!$G1,'Irrigation System Breakdown'!COND_PRICING,16,FALSE))</definedName>
    <definedName name="USChrs1_Conduit" localSheetId="10">IF(VLOOKUP([33]Option!$G1,'Softscape BOQ'!COND_PRICING,16,FALSE)=0,0,VLOOKUP([33]Option!$G1,'Softscape BOQ'!COND_PRICING,16,FALSE))</definedName>
    <definedName name="USChrs1_Conduit">IF(VLOOKUP([33]Option!$G1,COND_PRICING,16,FALSE)=0,0,VLOOKUP([33]Option!$G1,COND_PRICING,16,FALSE))</definedName>
    <definedName name="USChrs1_MV_Cable" localSheetId="8">IF(VLOOKUP([33]Option!$G1,'Hardscape Pavers Progress'!CABLE_PRICING,16,FALSE)=0,0,VLOOKUP([33]Option!$G1,'Hardscape Pavers Progress'!CABLE_PRICING,16,FALSE))</definedName>
    <definedName name="USChrs1_MV_Cable" localSheetId="3">IF(VLOOKUP([33]Option!$G1,CABLE_PRICING,16,FALSE)=0,0,VLOOKUP([33]Option!$G1,CABLE_PRICING,16,FALSE))</definedName>
    <definedName name="USChrs1_MV_Cable" localSheetId="5">IF(VLOOKUP([33]Option!$G1,CABLE_PRICING,16,FALSE)=0,0,VLOOKUP([33]Option!$G1,CABLE_PRICING,16,FALSE))</definedName>
    <definedName name="USChrs1_MV_Cable" localSheetId="10">IF(VLOOKUP([33]Option!$G1,'Softscape BOQ'!CABLE_PRICING,16,FALSE)=0,0,VLOOKUP([33]Option!$G1,'Softscape BOQ'!CABLE_PRICING,16,FALSE))</definedName>
    <definedName name="USChrs1_MV_Cable">IF(VLOOKUP([33]Option!$G1,CABLE_PRICING,16,FALSE)=0,0,VLOOKUP([33]Option!$G1,CABLE_PRICING,16,FALSE))</definedName>
    <definedName name="USChrs1_Other" localSheetId="8">IF(VLOOKUP([33]Option!$G1,'Hardscape Pavers Progress'!OTHER_PRICING,16,FALSE)=0,0,VLOOKUP([33]Option!$G1,'Hardscape Pavers Progress'!OTHER_PRICING,16,FALSE))</definedName>
    <definedName name="USChrs1_Other" localSheetId="3">IF(VLOOKUP([33]Option!$G1,OTHER_PRICING,16,FALSE)=0,0,VLOOKUP([33]Option!$G1,OTHER_PRICING,16,FALSE))</definedName>
    <definedName name="USChrs1_Other" localSheetId="5">IF(VLOOKUP([33]Option!$G1,OTHER_PRICING,16,FALSE)=0,0,VLOOKUP([33]Option!$G1,OTHER_PRICING,16,FALSE))</definedName>
    <definedName name="USChrs1_Other" localSheetId="10">IF(VLOOKUP([33]Option!$G1,'Softscape BOQ'!OTHER_PRICING,16,FALSE)=0,0,VLOOKUP([33]Option!$G1,'Softscape BOQ'!OTHER_PRICING,16,FALSE))</definedName>
    <definedName name="USChrs1_Other">IF(VLOOKUP([33]Option!$G1,OTHER_PRICING,16,FALSE)=0,0,VLOOKUP([33]Option!$G1,OTHER_PRICING,16,FALSE))</definedName>
    <definedName name="USChrs1_tray" localSheetId="8">IF(VLOOKUP([33]Option!$G1,'Hardscape Pavers Progress'!TRAY_PRICING,18,FALSE)=0,0,VLOOKUP([33]Option!$G1,'Hardscape Pavers Progress'!TRAY_PRICING,18,FALSE))</definedName>
    <definedName name="USChrs1_tray" localSheetId="3">IF(VLOOKUP([33]Option!$G1,TRAY_PRICING,18,FALSE)=0,0,VLOOKUP([33]Option!$G1,TRAY_PRICING,18,FALSE))</definedName>
    <definedName name="USChrs1_tray" localSheetId="5">IF(VLOOKUP([33]Option!$G1,TRAY_PRICING,18,FALSE)=0,0,VLOOKUP([33]Option!$G1,TRAY_PRICING,18,FALSE))</definedName>
    <definedName name="USChrs1_tray" localSheetId="10">IF(VLOOKUP([33]Option!$G1,'Softscape BOQ'!TRAY_PRICING,18,FALSE)=0,0,VLOOKUP([33]Option!$G1,'Softscape BOQ'!TRAY_PRICING,18,FALSE))</definedName>
    <definedName name="USChrs1_tray">IF(VLOOKUP([33]Option!$G1,TRAY_PRICING,18,FALSE)=0,0,VLOOKUP([33]Option!$G1,TRAY_PRICING,18,FALSE))</definedName>
    <definedName name="usd" localSheetId="8">#REF!</definedName>
    <definedName name="usd" localSheetId="5">#REF!</definedName>
    <definedName name="usd" localSheetId="10">#REF!</definedName>
    <definedName name="usd">#REF!</definedName>
    <definedName name="USDconv">3.675</definedName>
    <definedName name="USDRs" localSheetId="8">#REF!</definedName>
    <definedName name="USDRs" localSheetId="5">#REF!</definedName>
    <definedName name="USDRs" localSheetId="10">#REF!</definedName>
    <definedName name="USDRs">#REF!</definedName>
    <definedName name="usdtoaed">[68]Input!$H$6</definedName>
    <definedName name="USDYen" localSheetId="8">#REF!</definedName>
    <definedName name="USDYen" localSheetId="5">#REF!</definedName>
    <definedName name="USDYen" localSheetId="10">#REF!</definedName>
    <definedName name="USDYen">#REF!</definedName>
    <definedName name="Use_Alternates" localSheetId="5">#REF!</definedName>
    <definedName name="Use_Alternates">#REF!</definedName>
    <definedName name="USLE" localSheetId="8">#REF!</definedName>
    <definedName name="USLE" localSheetId="10">#REF!</definedName>
    <definedName name="USLE">#REF!</definedName>
    <definedName name="utilisation" localSheetId="5">'[302]Summary year Plan'!#REF!</definedName>
    <definedName name="utilisation">'[302]Summary year Plan'!#REF!</definedName>
    <definedName name="UTotal" localSheetId="8">SUM(#REF!)</definedName>
    <definedName name="UTotal" localSheetId="5">SUM(#REF!)</definedName>
    <definedName name="UTotal" localSheetId="10">SUM(#REF!)</definedName>
    <definedName name="UTotal">SUM(#REF!)</definedName>
    <definedName name="uu" localSheetId="5">#REF!</definedName>
    <definedName name="uu">#REF!</definedName>
    <definedName name="UUU" localSheetId="5">#REF!</definedName>
    <definedName name="UUU">#REF!</definedName>
    <definedName name="uuuu" localSheetId="3" hidden="1">{"'Break down'!$A$4"}</definedName>
    <definedName name="uuuu" localSheetId="5" hidden="1">{"'Break down'!$A$4"}</definedName>
    <definedName name="uuuu" hidden="1">{"'Break down'!$A$4"}</definedName>
    <definedName name="uuuuuuuu" localSheetId="5">#REF!</definedName>
    <definedName name="uuuuuuuu">#REF!</definedName>
    <definedName name="uuuuuuuuuuuuuu" localSheetId="5">#REF!</definedName>
    <definedName name="uuuuuuuuuuuuuu">#REF!</definedName>
    <definedName name="uuuuuuuuuuuuuuuuuuu" localSheetId="5">#REF!</definedName>
    <definedName name="uuuuuuuuuuuuuuuuuuu">#REF!</definedName>
    <definedName name="uuuyi" localSheetId="3" hidden="1">{"'Break down'!$A$4"}</definedName>
    <definedName name="uuuyi" localSheetId="5" hidden="1">{"'Break down'!$A$4"}</definedName>
    <definedName name="uuuyi" hidden="1">{"'Break down'!$A$4"}</definedName>
    <definedName name="UV" localSheetId="8">#REF!</definedName>
    <definedName name="UV" localSheetId="10">#REF!</definedName>
    <definedName name="UV">#REF!</definedName>
    <definedName name="UV_13" localSheetId="8">#REF!</definedName>
    <definedName name="UV_13" localSheetId="10">#REF!</definedName>
    <definedName name="UV_13">#REF!</definedName>
    <definedName name="UV_5" localSheetId="8">#REF!</definedName>
    <definedName name="UV_5" localSheetId="10">#REF!</definedName>
    <definedName name="UV_5">#REF!</definedName>
    <definedName name="UV_7">NA()</definedName>
    <definedName name="uy" localSheetId="8" hidden="1">{#N/A,#N/A,TRUE,"Cover";#N/A,#N/A,TRUE,"Conts";#N/A,#N/A,TRUE,"VOS";#N/A,#N/A,TRUE,"Warrington";#N/A,#N/A,TRUE,"Widnes"}</definedName>
    <definedName name="UY" localSheetId="5">#REF!</definedName>
    <definedName name="uy" localSheetId="10" hidden="1">{#N/A,#N/A,TRUE,"Cover";#N/A,#N/A,TRUE,"Conts";#N/A,#N/A,TRUE,"VOS";#N/A,#N/A,TRUE,"Warrington";#N/A,#N/A,TRUE,"Widnes"}</definedName>
    <definedName name="UY">#REF!</definedName>
    <definedName name="uyfg8yufggi">#N/A</definedName>
    <definedName name="V" localSheetId="8">#REF!</definedName>
    <definedName name="V" localSheetId="5">#REF!</definedName>
    <definedName name="V" localSheetId="10">#REF!</definedName>
    <definedName name="V">#REF!</definedName>
    <definedName name="V.E??1" localSheetId="5">#REF!</definedName>
    <definedName name="V.E??1">#REF!</definedName>
    <definedName name="V.E금액1">#REF!</definedName>
    <definedName name="V_22">#REF!</definedName>
    <definedName name="V_CHW20_UPS">#REF!</definedName>
    <definedName name="V_Cost.Sum">#REF!</definedName>
    <definedName name="V_D_AC">#REF!</definedName>
    <definedName name="V_D_CONT_GI100X100">#REF!</definedName>
    <definedName name="V_D_CONT_GI150X150">#REF!</definedName>
    <definedName name="V_D_CONT_GI225X50">#REF!</definedName>
    <definedName name="V_D_CONT_GI50X50">#REF!</definedName>
    <definedName name="V_D_CONT_GI50X75">#REF!</definedName>
    <definedName name="V_D_CONT_GI75X75">#REF!</definedName>
    <definedName name="V_D_IDS">#REF!</definedName>
    <definedName name="V_D_RJ45S">#REF!</definedName>
    <definedName name="V_D_RJ45T">#REF!</definedName>
    <definedName name="V_EAD_UPS">#REF!</definedName>
    <definedName name="V_EAD_UPS_M2">#REF!</definedName>
    <definedName name="V_FAD_UPS">#REF!</definedName>
    <definedName name="V_FAD_UPS_M2">#REF!</definedName>
    <definedName name="V_FCU5_UPS">#REF!</definedName>
    <definedName name="V_FD150X100_UPS">#REF!</definedName>
    <definedName name="V_Number">[294]V.Summary!$G$4</definedName>
    <definedName name="V_P_13FS" localSheetId="5">#REF!</definedName>
    <definedName name="V_P_13FS">#REF!</definedName>
    <definedName name="V_P_13SS" localSheetId="5">#REF!</definedName>
    <definedName name="V_P_13SS">#REF!</definedName>
    <definedName name="V_P_13SS_U" localSheetId="5">#REF!</definedName>
    <definedName name="V_P_13SS_U">#REF!</definedName>
    <definedName name="V_P_13TS_U">#REF!</definedName>
    <definedName name="V_P_300JB">#REF!</definedName>
    <definedName name="V_P_CONT_GI100x100">#REF!</definedName>
    <definedName name="V_P_CONT_GI20">#REF!</definedName>
    <definedName name="V_P_CONT_GI225x50">#REF!</definedName>
    <definedName name="V_P_CONT_GI50x50">#REF!</definedName>
    <definedName name="V_P_CONT_PVC32">#REF!</definedName>
    <definedName name="V_P_FB">#REF!</definedName>
    <definedName name="V_P_FMB2">#REF!</definedName>
    <definedName name="V_R1">[152]Cover!$B$2</definedName>
    <definedName name="V_SAD_UPS" localSheetId="5">#REF!</definedName>
    <definedName name="V_SAD_UPS">#REF!</definedName>
    <definedName name="V_SAD_UPS_M2" localSheetId="5">#REF!</definedName>
    <definedName name="V_SAD_UPS_M2">#REF!</definedName>
    <definedName name="V_SD4C_UPS" localSheetId="5">#REF!</definedName>
    <definedName name="V_SD4C_UPS">#REF!</definedName>
    <definedName name="V_VCD150X100_UPS">#REF!</definedName>
    <definedName name="V_VCD250X200_UPS">#REF!</definedName>
    <definedName name="V_Waterproofing_Area">#REF!</definedName>
    <definedName name="v0">#N/A</definedName>
    <definedName name="v00">#N/A</definedName>
    <definedName name="va" localSheetId="5">#REF!</definedName>
    <definedName name="va">#REF!</definedName>
    <definedName name="va___0" localSheetId="5">#REF!</definedName>
    <definedName name="va___0">#REF!</definedName>
    <definedName name="va___13" localSheetId="5">#REF!</definedName>
    <definedName name="va___13">#REF!</definedName>
    <definedName name="VAÄT_LIEÄU">"ATRAM"</definedName>
    <definedName name="VADODARA_________________________________CLIENT_______________M_s">'[47]MASTER_RATE ANALYSIS'!$B$185:$G$185</definedName>
    <definedName name="vaf" localSheetId="5">#REF!</definedName>
    <definedName name="vaf">#REF!</definedName>
    <definedName name="vajira" localSheetId="5">#REF!</definedName>
    <definedName name="vajira">#REF!</definedName>
    <definedName name="val" localSheetId="8">#REF!</definedName>
    <definedName name="val" localSheetId="10">#REF!</definedName>
    <definedName name="val">#REF!</definedName>
    <definedName name="ValidDepts">#REF!</definedName>
    <definedName name="value" localSheetId="8">#REF!</definedName>
    <definedName name="value" localSheetId="10">#REF!</definedName>
    <definedName name="value">#REF!</definedName>
    <definedName name="Value_Col">#REF!</definedName>
    <definedName name="Value0" localSheetId="8">#REF!</definedName>
    <definedName name="Value0" localSheetId="10">#REF!</definedName>
    <definedName name="Value0">#REF!</definedName>
    <definedName name="Value1" localSheetId="8">#REF!</definedName>
    <definedName name="Value1" localSheetId="10">#REF!</definedName>
    <definedName name="Value1">#REF!</definedName>
    <definedName name="Value10" localSheetId="8">#REF!</definedName>
    <definedName name="Value10" localSheetId="10">#REF!</definedName>
    <definedName name="Value10">#REF!</definedName>
    <definedName name="Value11" localSheetId="8">#REF!</definedName>
    <definedName name="Value11" localSheetId="10">#REF!</definedName>
    <definedName name="Value11">#REF!</definedName>
    <definedName name="Value12" localSheetId="8">#REF!</definedName>
    <definedName name="Value12" localSheetId="10">#REF!</definedName>
    <definedName name="Value12">#REF!</definedName>
    <definedName name="Value13" localSheetId="8">#REF!</definedName>
    <definedName name="Value13" localSheetId="10">#REF!</definedName>
    <definedName name="Value13">#REF!</definedName>
    <definedName name="Value14" localSheetId="8">#REF!</definedName>
    <definedName name="Value14" localSheetId="10">#REF!</definedName>
    <definedName name="Value14">#REF!</definedName>
    <definedName name="Value15" localSheetId="8">#REF!</definedName>
    <definedName name="Value15" localSheetId="10">#REF!</definedName>
    <definedName name="Value15">#REF!</definedName>
    <definedName name="Value16" localSheetId="8">#REF!</definedName>
    <definedName name="Value16" localSheetId="10">#REF!</definedName>
    <definedName name="Value16">#REF!</definedName>
    <definedName name="Value17" localSheetId="8">#REF!</definedName>
    <definedName name="Value17" localSheetId="10">#REF!</definedName>
    <definedName name="Value17">#REF!</definedName>
    <definedName name="Value18" localSheetId="8">#REF!</definedName>
    <definedName name="Value18" localSheetId="10">#REF!</definedName>
    <definedName name="Value18">#REF!</definedName>
    <definedName name="Value19" localSheetId="8">#REF!</definedName>
    <definedName name="Value19" localSheetId="10">#REF!</definedName>
    <definedName name="Value19">#REF!</definedName>
    <definedName name="Value2" localSheetId="8">#REF!</definedName>
    <definedName name="Value2" localSheetId="10">#REF!</definedName>
    <definedName name="Value2">#REF!</definedName>
    <definedName name="Value20" localSheetId="8">#REF!</definedName>
    <definedName name="Value20" localSheetId="10">#REF!</definedName>
    <definedName name="Value20">#REF!</definedName>
    <definedName name="Value21" localSheetId="8">#REF!</definedName>
    <definedName name="Value21" localSheetId="10">#REF!</definedName>
    <definedName name="Value21">#REF!</definedName>
    <definedName name="Value22" localSheetId="8">#REF!</definedName>
    <definedName name="Value22" localSheetId="10">#REF!</definedName>
    <definedName name="Value22">#REF!</definedName>
    <definedName name="Value23" localSheetId="8">#REF!</definedName>
    <definedName name="Value23" localSheetId="10">#REF!</definedName>
    <definedName name="Value23">#REF!</definedName>
    <definedName name="Value24" localSheetId="8">#REF!</definedName>
    <definedName name="Value24" localSheetId="10">#REF!</definedName>
    <definedName name="Value24">#REF!</definedName>
    <definedName name="Value25" localSheetId="8">#REF!</definedName>
    <definedName name="Value25" localSheetId="10">#REF!</definedName>
    <definedName name="Value25">#REF!</definedName>
    <definedName name="Value26" localSheetId="8">#REF!</definedName>
    <definedName name="Value26" localSheetId="10">#REF!</definedName>
    <definedName name="Value26">#REF!</definedName>
    <definedName name="Value27" localSheetId="8">#REF!</definedName>
    <definedName name="Value27" localSheetId="10">#REF!</definedName>
    <definedName name="Value27">#REF!</definedName>
    <definedName name="Value28" localSheetId="8">#REF!</definedName>
    <definedName name="Value28" localSheetId="10">#REF!</definedName>
    <definedName name="Value28">#REF!</definedName>
    <definedName name="Value29" localSheetId="8">#REF!</definedName>
    <definedName name="Value29" localSheetId="10">#REF!</definedName>
    <definedName name="Value29">#REF!</definedName>
    <definedName name="Value3" localSheetId="8">#REF!</definedName>
    <definedName name="Value3" localSheetId="10">#REF!</definedName>
    <definedName name="Value3">#REF!</definedName>
    <definedName name="Value30" localSheetId="8">#REF!</definedName>
    <definedName name="Value30" localSheetId="10">#REF!</definedName>
    <definedName name="Value30">#REF!</definedName>
    <definedName name="Value31" localSheetId="8">#REF!</definedName>
    <definedName name="Value31" localSheetId="10">#REF!</definedName>
    <definedName name="Value31">#REF!</definedName>
    <definedName name="Value32" localSheetId="8">#REF!</definedName>
    <definedName name="Value32" localSheetId="10">#REF!</definedName>
    <definedName name="Value32">#REF!</definedName>
    <definedName name="Value33" localSheetId="8">#REF!</definedName>
    <definedName name="Value33" localSheetId="10">#REF!</definedName>
    <definedName name="Value33">#REF!</definedName>
    <definedName name="Value34" localSheetId="8">#REF!</definedName>
    <definedName name="Value34" localSheetId="10">#REF!</definedName>
    <definedName name="Value34">#REF!</definedName>
    <definedName name="Value35" localSheetId="8">#REF!</definedName>
    <definedName name="Value35" localSheetId="10">#REF!</definedName>
    <definedName name="Value35">#REF!</definedName>
    <definedName name="Value36" localSheetId="8">#REF!</definedName>
    <definedName name="Value36" localSheetId="10">#REF!</definedName>
    <definedName name="Value36">#REF!</definedName>
    <definedName name="Value37" localSheetId="8">#REF!</definedName>
    <definedName name="Value37" localSheetId="10">#REF!</definedName>
    <definedName name="Value37">#REF!</definedName>
    <definedName name="Value38" localSheetId="8">#REF!</definedName>
    <definedName name="Value38" localSheetId="10">#REF!</definedName>
    <definedName name="Value38">#REF!</definedName>
    <definedName name="Value39" localSheetId="8">#REF!</definedName>
    <definedName name="Value39" localSheetId="10">#REF!</definedName>
    <definedName name="Value39">#REF!</definedName>
    <definedName name="Value4" localSheetId="8">#REF!</definedName>
    <definedName name="Value4" localSheetId="10">#REF!</definedName>
    <definedName name="Value4">#REF!</definedName>
    <definedName name="Value40" localSheetId="8">#REF!</definedName>
    <definedName name="Value40" localSheetId="10">#REF!</definedName>
    <definedName name="Value40">#REF!</definedName>
    <definedName name="Value41" localSheetId="8">#REF!</definedName>
    <definedName name="Value41" localSheetId="10">#REF!</definedName>
    <definedName name="Value41">#REF!</definedName>
    <definedName name="Value42" localSheetId="8">#REF!</definedName>
    <definedName name="Value42" localSheetId="10">#REF!</definedName>
    <definedName name="Value42">#REF!</definedName>
    <definedName name="Value43" localSheetId="8">#REF!</definedName>
    <definedName name="Value43" localSheetId="10">#REF!</definedName>
    <definedName name="Value43">#REF!</definedName>
    <definedName name="Value44" localSheetId="8">#REF!</definedName>
    <definedName name="Value44" localSheetId="10">#REF!</definedName>
    <definedName name="Value44">#REF!</definedName>
    <definedName name="Value45" localSheetId="8">#REF!</definedName>
    <definedName name="Value45" localSheetId="10">#REF!</definedName>
    <definedName name="Value45">#REF!</definedName>
    <definedName name="Value46" localSheetId="8">#REF!</definedName>
    <definedName name="Value46" localSheetId="10">#REF!</definedName>
    <definedName name="Value46">#REF!</definedName>
    <definedName name="Value47" localSheetId="8">#REF!</definedName>
    <definedName name="Value47" localSheetId="10">#REF!</definedName>
    <definedName name="Value47">#REF!</definedName>
    <definedName name="Value48" localSheetId="8">#REF!</definedName>
    <definedName name="Value48" localSheetId="10">#REF!</definedName>
    <definedName name="Value48">#REF!</definedName>
    <definedName name="Value49" localSheetId="8">#REF!</definedName>
    <definedName name="Value49" localSheetId="10">#REF!</definedName>
    <definedName name="Value49">#REF!</definedName>
    <definedName name="Value5" localSheetId="8">#REF!</definedName>
    <definedName name="Value5" localSheetId="10">#REF!</definedName>
    <definedName name="Value5">#REF!</definedName>
    <definedName name="Value50" localSheetId="8">#REF!</definedName>
    <definedName name="Value50" localSheetId="10">#REF!</definedName>
    <definedName name="Value50">#REF!</definedName>
    <definedName name="Value51" localSheetId="8">#REF!</definedName>
    <definedName name="Value51" localSheetId="10">#REF!</definedName>
    <definedName name="Value51">#REF!</definedName>
    <definedName name="Value52" localSheetId="8">#REF!</definedName>
    <definedName name="Value52" localSheetId="10">#REF!</definedName>
    <definedName name="Value52">#REF!</definedName>
    <definedName name="Value53" localSheetId="8">#REF!</definedName>
    <definedName name="Value53" localSheetId="10">#REF!</definedName>
    <definedName name="Value53">#REF!</definedName>
    <definedName name="Value54" localSheetId="8">#REF!</definedName>
    <definedName name="Value54" localSheetId="10">#REF!</definedName>
    <definedName name="Value54">#REF!</definedName>
    <definedName name="Value55" localSheetId="8">#REF!</definedName>
    <definedName name="Value55" localSheetId="10">#REF!</definedName>
    <definedName name="Value55">#REF!</definedName>
    <definedName name="Value6" localSheetId="8">#REF!</definedName>
    <definedName name="Value6" localSheetId="10">#REF!</definedName>
    <definedName name="Value6">#REF!</definedName>
    <definedName name="Value7" localSheetId="8">#REF!</definedName>
    <definedName name="Value7" localSheetId="10">#REF!</definedName>
    <definedName name="Value7">#REF!</definedName>
    <definedName name="Value8" localSheetId="8">#REF!</definedName>
    <definedName name="Value8" localSheetId="10">#REF!</definedName>
    <definedName name="Value8">#REF!</definedName>
    <definedName name="Value9" localSheetId="8">#REF!</definedName>
    <definedName name="Value9" localSheetId="10">#REF!</definedName>
    <definedName name="Value9">#REF!</definedName>
    <definedName name="Values_Entered" localSheetId="3">IF(Loan_Amount*Interest_Rate*Loan_Years*Loan_Start&gt;0,1,0)</definedName>
    <definedName name="Values_Entered" localSheetId="5">IF('Irrigation System Breakdown'!Loan_Amount*'Irrigation System Breakdown'!Interest_Rate*'Irrigation System Breakdown'!Loan_Years*'Irrigation System Breakdown'!Loan_Start&gt;0,1,0)</definedName>
    <definedName name="Values_Entered">IF(Loan_Amount*Interest_Rate*Loan_Years*Loan_Start&gt;0,1,0)</definedName>
    <definedName name="valuevx">42.314159</definedName>
    <definedName name="VALVE" localSheetId="8">#REF!</definedName>
    <definedName name="VALVE" localSheetId="10">#REF!</definedName>
    <definedName name="VALVE">#REF!</definedName>
    <definedName name="VANDEMATARAM" localSheetId="5">#REF!</definedName>
    <definedName name="VANDEMATARAM">#REF!</definedName>
    <definedName name="VAR">[230]V.Summary!$C$4</definedName>
    <definedName name="Variation" localSheetId="8" hidden="1">{#N/A,#N/A,FALSE,"SumD";#N/A,#N/A,FALSE,"ElecD";#N/A,#N/A,FALSE,"MechD";#N/A,#N/A,FALSE,"GeotD";#N/A,#N/A,FALSE,"PrcsD";#N/A,#N/A,FALSE,"TunnD";#N/A,#N/A,FALSE,"CivlD";#N/A,#N/A,FALSE,"NtwkD";#N/A,#N/A,FALSE,"EstgD";#N/A,#N/A,FALSE,"PEngD"}</definedName>
    <definedName name="Variation" localSheetId="3" hidden="1">{#N/A,#N/A,FALSE,"SumD";#N/A,#N/A,FALSE,"ElecD";#N/A,#N/A,FALSE,"MechD";#N/A,#N/A,FALSE,"GeotD";#N/A,#N/A,FALSE,"PrcsD";#N/A,#N/A,FALSE,"TunnD";#N/A,#N/A,FALSE,"CivlD";#N/A,#N/A,FALSE,"NtwkD";#N/A,#N/A,FALSE,"EstgD";#N/A,#N/A,FALSE,"PEngD"}</definedName>
    <definedName name="Variation" localSheetId="5" hidden="1">{#N/A,#N/A,FALSE,"SumD";#N/A,#N/A,FALSE,"ElecD";#N/A,#N/A,FALSE,"MechD";#N/A,#N/A,FALSE,"GeotD";#N/A,#N/A,FALSE,"PrcsD";#N/A,#N/A,FALSE,"TunnD";#N/A,#N/A,FALSE,"CivlD";#N/A,#N/A,FALSE,"NtwkD";#N/A,#N/A,FALSE,"EstgD";#N/A,#N/A,FALSE,"PEngD"}</definedName>
    <definedName name="Variation" localSheetId="10"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ariation_2" localSheetId="3" hidden="1">{#N/A,#N/A,FALSE,"SumD";#N/A,#N/A,FALSE,"ElecD";#N/A,#N/A,FALSE,"MechD";#N/A,#N/A,FALSE,"GeotD";#N/A,#N/A,FALSE,"PrcsD";#N/A,#N/A,FALSE,"TunnD";#N/A,#N/A,FALSE,"CivlD";#N/A,#N/A,FALSE,"NtwkD";#N/A,#N/A,FALSE,"EstgD";#N/A,#N/A,FALSE,"PEngD"}</definedName>
    <definedName name="Variation_2" localSheetId="5" hidden="1">{#N/A,#N/A,FALSE,"SumD";#N/A,#N/A,FALSE,"ElecD";#N/A,#N/A,FALSE,"MechD";#N/A,#N/A,FALSE,"GeotD";#N/A,#N/A,FALSE,"PrcsD";#N/A,#N/A,FALSE,"TunnD";#N/A,#N/A,FALSE,"CivlD";#N/A,#N/A,FALSE,"NtwkD";#N/A,#N/A,FALSE,"EstgD";#N/A,#N/A,FALSE,"PEngD"}</definedName>
    <definedName name="Variation_2" hidden="1">{#N/A,#N/A,FALSE,"SumD";#N/A,#N/A,FALSE,"ElecD";#N/A,#N/A,FALSE,"MechD";#N/A,#N/A,FALSE,"GeotD";#N/A,#N/A,FALSE,"PrcsD";#N/A,#N/A,FALSE,"TunnD";#N/A,#N/A,FALSE,"CivlD";#N/A,#N/A,FALSE,"NtwkD";#N/A,#N/A,FALSE,"EstgD";#N/A,#N/A,FALSE,"PEngD"}</definedName>
    <definedName name="Variation_3" localSheetId="3" hidden="1">{#N/A,#N/A,FALSE,"SumD";#N/A,#N/A,FALSE,"ElecD";#N/A,#N/A,FALSE,"MechD";#N/A,#N/A,FALSE,"GeotD";#N/A,#N/A,FALSE,"PrcsD";#N/A,#N/A,FALSE,"TunnD";#N/A,#N/A,FALSE,"CivlD";#N/A,#N/A,FALSE,"NtwkD";#N/A,#N/A,FALSE,"EstgD";#N/A,#N/A,FALSE,"PEngD"}</definedName>
    <definedName name="Variation_3" localSheetId="5" hidden="1">{#N/A,#N/A,FALSE,"SumD";#N/A,#N/A,FALSE,"ElecD";#N/A,#N/A,FALSE,"MechD";#N/A,#N/A,FALSE,"GeotD";#N/A,#N/A,FALSE,"PrcsD";#N/A,#N/A,FALSE,"TunnD";#N/A,#N/A,FALSE,"CivlD";#N/A,#N/A,FALSE,"NtwkD";#N/A,#N/A,FALSE,"EstgD";#N/A,#N/A,FALSE,"PEngD"}</definedName>
    <definedName name="Variation_3" hidden="1">{#N/A,#N/A,FALSE,"SumD";#N/A,#N/A,FALSE,"ElecD";#N/A,#N/A,FALSE,"MechD";#N/A,#N/A,FALSE,"GeotD";#N/A,#N/A,FALSE,"PrcsD";#N/A,#N/A,FALSE,"TunnD";#N/A,#N/A,FALSE,"CivlD";#N/A,#N/A,FALSE,"NtwkD";#N/A,#N/A,FALSE,"EstgD";#N/A,#N/A,FALSE,"PEngD"}</definedName>
    <definedName name="Variation_4" localSheetId="3" hidden="1">{#N/A,#N/A,FALSE,"SumD";#N/A,#N/A,FALSE,"ElecD";#N/A,#N/A,FALSE,"MechD";#N/A,#N/A,FALSE,"GeotD";#N/A,#N/A,FALSE,"PrcsD";#N/A,#N/A,FALSE,"TunnD";#N/A,#N/A,FALSE,"CivlD";#N/A,#N/A,FALSE,"NtwkD";#N/A,#N/A,FALSE,"EstgD";#N/A,#N/A,FALSE,"PEngD"}</definedName>
    <definedName name="Variation_4" localSheetId="5" hidden="1">{#N/A,#N/A,FALSE,"SumD";#N/A,#N/A,FALSE,"ElecD";#N/A,#N/A,FALSE,"MechD";#N/A,#N/A,FALSE,"GeotD";#N/A,#N/A,FALSE,"PrcsD";#N/A,#N/A,FALSE,"TunnD";#N/A,#N/A,FALSE,"CivlD";#N/A,#N/A,FALSE,"NtwkD";#N/A,#N/A,FALSE,"EstgD";#N/A,#N/A,FALSE,"PEngD"}</definedName>
    <definedName name="Variation_4" hidden="1">{#N/A,#N/A,FALSE,"SumD";#N/A,#N/A,FALSE,"ElecD";#N/A,#N/A,FALSE,"MechD";#N/A,#N/A,FALSE,"GeotD";#N/A,#N/A,FALSE,"PrcsD";#N/A,#N/A,FALSE,"TunnD";#N/A,#N/A,FALSE,"CivlD";#N/A,#N/A,FALSE,"NtwkD";#N/A,#N/A,FALSE,"EstgD";#N/A,#N/A,FALSE,"PEngD"}</definedName>
    <definedName name="Variation_5" localSheetId="3" hidden="1">{#N/A,#N/A,FALSE,"SumD";#N/A,#N/A,FALSE,"ElecD";#N/A,#N/A,FALSE,"MechD";#N/A,#N/A,FALSE,"GeotD";#N/A,#N/A,FALSE,"PrcsD";#N/A,#N/A,FALSE,"TunnD";#N/A,#N/A,FALSE,"CivlD";#N/A,#N/A,FALSE,"NtwkD";#N/A,#N/A,FALSE,"EstgD";#N/A,#N/A,FALSE,"PEngD"}</definedName>
    <definedName name="Variation_5" localSheetId="5" hidden="1">{#N/A,#N/A,FALSE,"SumD";#N/A,#N/A,FALSE,"ElecD";#N/A,#N/A,FALSE,"MechD";#N/A,#N/A,FALSE,"GeotD";#N/A,#N/A,FALSE,"PrcsD";#N/A,#N/A,FALSE,"TunnD";#N/A,#N/A,FALSE,"CivlD";#N/A,#N/A,FALSE,"NtwkD";#N/A,#N/A,FALSE,"EstgD";#N/A,#N/A,FALSE,"PEngD"}</definedName>
    <definedName name="Variation_5" hidden="1">{#N/A,#N/A,FALSE,"SumD";#N/A,#N/A,FALSE,"ElecD";#N/A,#N/A,FALSE,"MechD";#N/A,#N/A,FALSE,"GeotD";#N/A,#N/A,FALSE,"PrcsD";#N/A,#N/A,FALSE,"TunnD";#N/A,#N/A,FALSE,"CivlD";#N/A,#N/A,FALSE,"NtwkD";#N/A,#N/A,FALSE,"EstgD";#N/A,#N/A,FALSE,"PEngD"}</definedName>
    <definedName name="Variation_Name">[294]V.Summary!$C$5</definedName>
    <definedName name="VariationName">'[303]cover page'!$A$26</definedName>
    <definedName name="VariationNo">'[302]cover page'!$E$24</definedName>
    <definedName name="Variations" localSheetId="8">#REF!</definedName>
    <definedName name="Variations" localSheetId="5">#REF!</definedName>
    <definedName name="Variations" localSheetId="10">#REF!</definedName>
    <definedName name="Variations">#REF!</definedName>
    <definedName name="vatf" localSheetId="5">#REF!</definedName>
    <definedName name="vatf">#REF!</definedName>
    <definedName name="vatf_4">#REF!</definedName>
    <definedName name="vatf_4_1">#REF!</definedName>
    <definedName name="vatf_6">#REF!</definedName>
    <definedName name="VB">#REF!</definedName>
    <definedName name="vbtchongnuocm300" localSheetId="8">#REF!</definedName>
    <definedName name="vbtchongnuocm300" localSheetId="10">#REF!</definedName>
    <definedName name="vbtchongnuocm300">#REF!</definedName>
    <definedName name="vbtm150" localSheetId="8">#REF!</definedName>
    <definedName name="vbtm150" localSheetId="10">#REF!</definedName>
    <definedName name="vbtm150">#REF!</definedName>
    <definedName name="vbtm300" localSheetId="8">#REF!</definedName>
    <definedName name="vbtm300" localSheetId="10">#REF!</definedName>
    <definedName name="vbtm300">#REF!</definedName>
    <definedName name="vbtm400" localSheetId="8">#REF!</definedName>
    <definedName name="vbtm400" localSheetId="10">#REF!</definedName>
    <definedName name="vbtm400">#REF!</definedName>
    <definedName name="VC" localSheetId="8">#REF!</definedName>
    <definedName name="VC" localSheetId="10">#REF!</definedName>
    <definedName name="VC">#REF!</definedName>
    <definedName name="vc3.">'[9]CT  PL'!$B$125:$H$125</definedName>
    <definedName name="vca">'[9]CT  PL'!$B$25:$H$25</definedName>
    <definedName name="vccot" localSheetId="8">#REF!</definedName>
    <definedName name="vccot" localSheetId="5">#REF!</definedName>
    <definedName name="vccot" localSheetId="10">#REF!</definedName>
    <definedName name="vccot">#REF!</definedName>
    <definedName name="vccot.">'[9]CT  PL'!$B$8:$H$8</definedName>
    <definedName name="VCD" localSheetId="8">#REF!</definedName>
    <definedName name="VCD" localSheetId="5">#REF!</definedName>
    <definedName name="VCD" localSheetId="10">#REF!</definedName>
    <definedName name="VCD">#REF!</definedName>
    <definedName name="vcdbt">'[9]CT Thang Mo'!$B$220:$I$220</definedName>
    <definedName name="vcdc." localSheetId="8">'[304]Chi tiet'!#REF!</definedName>
    <definedName name="vcdc." localSheetId="10">'[304]Chi tiet'!#REF!</definedName>
    <definedName name="vcdc.">'[304]Chi tiet'!#REF!</definedName>
    <definedName name="vcdd">'[9]CT Thang Mo'!$B$182:$H$182</definedName>
    <definedName name="vcdt">'[9]CT Thang Mo'!$B$406:$I$406</definedName>
    <definedName name="vcdtb">'[9]CT Thang Mo'!$B$432:$I$432</definedName>
    <definedName name="VCP">[294]V.Summary!$D$4</definedName>
    <definedName name="vctb" localSheetId="8">#REF!</definedName>
    <definedName name="vctb" localSheetId="5">#REF!</definedName>
    <definedName name="vctb" localSheetId="10">#REF!</definedName>
    <definedName name="vctb">#REF!</definedName>
    <definedName name="vctt">'[9]CT  PL'!$B$288:$H$288</definedName>
    <definedName name="VCXV">#N/A</definedName>
    <definedName name="VD" localSheetId="5">#REF!</definedName>
    <definedName name="VD">#REF!</definedName>
    <definedName name="VDCLY" localSheetId="8">[131]QMCT!#REF!</definedName>
    <definedName name="VDCLY" localSheetId="5">[131]QMCT!#REF!</definedName>
    <definedName name="VDCLY" localSheetId="10">[131]QMCT!#REF!</definedName>
    <definedName name="VDCLY">[131]QMCT!#REF!</definedName>
    <definedName name="vdfsdgg">#N/A</definedName>
    <definedName name="VDR" localSheetId="4">Scheduled_Payment+Extra_Payment</definedName>
    <definedName name="VDR" localSheetId="3">Scheduled_Payment+Extra_Payment</definedName>
    <definedName name="VDR" localSheetId="5">Scheduled_Payment+Extra_Payment</definedName>
    <definedName name="VDR" localSheetId="6">Scheduled_Payment+Extra_Payment</definedName>
    <definedName name="VDR">Scheduled_Payment+Extra_Payment</definedName>
    <definedName name="VDSVDSd" localSheetId="5">'[11]Ra  stair'!#REF!</definedName>
    <definedName name="VDSVDSd">'[11]Ra  stair'!#REF!</definedName>
    <definedName name="ve" localSheetId="8">#REF!</definedName>
    <definedName name="ve" localSheetId="5">#REF!</definedName>
    <definedName name="ve" localSheetId="10">#REF!</definedName>
    <definedName name="ve">#REF!</definedName>
    <definedName name="Ven_Lam_area" localSheetId="5">#REF!</definedName>
    <definedName name="Ven_Lam_area">#REF!</definedName>
    <definedName name="ven_slat">#REF!</definedName>
    <definedName name="venband1" localSheetId="5">[57]Measurements!#REF!</definedName>
    <definedName name="venband1">[57]Measurements!#REF!</definedName>
    <definedName name="VENCEIL">[57]Ceilings!$N$100</definedName>
    <definedName name="Vend" localSheetId="5">#REF!</definedName>
    <definedName name="Vend">#REF!</definedName>
    <definedName name="Veneered_Shaft">[57]Doors!$X$96</definedName>
    <definedName name="Veneered_Sliding">[57]Doors!$N$96</definedName>
    <definedName name="VENPAN" localSheetId="5">#REF!</definedName>
    <definedName name="VENPAN">#REF!</definedName>
    <definedName name="venpan1" localSheetId="5">[57]Measurements!#REF!</definedName>
    <definedName name="venpan1">[57]Measurements!#REF!</definedName>
    <definedName name="VenPart" localSheetId="5">#REF!</definedName>
    <definedName name="VenPart">#REF!</definedName>
    <definedName name="venpel1">[57]Ceilings!$Q$100</definedName>
    <definedName name="venshelf" localSheetId="5">[57]Measurements!#REF!</definedName>
    <definedName name="venshelf">[57]Measurements!#REF!</definedName>
    <definedName name="Venskirt1">[57]Measurements!$L$590</definedName>
    <definedName name="VENT" localSheetId="8" hidden="1">{#N/A,#N/A,TRUE,"Cover";#N/A,#N/A,TRUE,"Conts";#N/A,#N/A,TRUE,"VOS";#N/A,#N/A,TRUE,"Warrington";#N/A,#N/A,TRUE,"Widnes"}</definedName>
    <definedName name="VENT" localSheetId="3" hidden="1">{#N/A,#N/A,TRUE,"Cover";#N/A,#N/A,TRUE,"Conts";#N/A,#N/A,TRUE,"VOS";#N/A,#N/A,TRUE,"Warrington";#N/A,#N/A,TRUE,"Widnes"}</definedName>
    <definedName name="VENT" localSheetId="5" hidden="1">{#N/A,#N/A,TRUE,"Cover";#N/A,#N/A,TRUE,"Conts";#N/A,#N/A,TRUE,"VOS";#N/A,#N/A,TRUE,"Warrington";#N/A,#N/A,TRUE,"Widnes"}</definedName>
    <definedName name="VENT" localSheetId="10" hidden="1">{#N/A,#N/A,TRUE,"Cover";#N/A,#N/A,TRUE,"Conts";#N/A,#N/A,TRUE,"VOS";#N/A,#N/A,TRUE,"Warrington";#N/A,#N/A,TRUE,"Widnes"}</definedName>
    <definedName name="VENT" hidden="1">{#N/A,#N/A,TRUE,"Cover";#N/A,#N/A,TRUE,"Conts";#N/A,#N/A,TRUE,"VOS";#N/A,#N/A,TRUE,"Warrington";#N/A,#N/A,TRUE,"Widnes"}</definedName>
    <definedName name="Ventilation" localSheetId="8">[107]BOQ!$C$406</definedName>
    <definedName name="Ventilation" localSheetId="10">[107]BOQ!$C$406</definedName>
    <definedName name="Ventilation">[79]Detail!#REF!</definedName>
    <definedName name="vere" localSheetId="5">#REF!</definedName>
    <definedName name="vere">#REF!</definedName>
    <definedName name="verpile" localSheetId="8">#REF!</definedName>
    <definedName name="verpile" localSheetId="5">#REF!</definedName>
    <definedName name="verpile" localSheetId="10">#REF!</definedName>
    <definedName name="verpile">#REF!</definedName>
    <definedName name="vertical_col_and_corner_walls">#REF!</definedName>
    <definedName name="VerticalArea" localSheetId="8">#REF!</definedName>
    <definedName name="VerticalArea" localSheetId="10">#REF!</definedName>
    <definedName name="VerticalArea">#REF!</definedName>
    <definedName name="Vf">#REF!</definedName>
    <definedName name="VHFTR" localSheetId="3">IF(Loan_Amount*Interest_Rate*Loan_Years*Loan_Start&gt;0,1,0)</definedName>
    <definedName name="VHFTR" localSheetId="5">IF('Irrigation System Breakdown'!Loan_Amount*'Irrigation System Breakdown'!Interest_Rate*'Irrigation System Breakdown'!Loan_Years*'Irrigation System Breakdown'!Loan_Start&gt;0,1,0)</definedName>
    <definedName name="VHFTR">IF(Loan_Amount*Interest_Rate*Loan_Years*Loan_Start&gt;0,1,0)</definedName>
    <definedName name="VIEW" localSheetId="8">#REF!</definedName>
    <definedName name="VIEW" localSheetId="5">#REF!</definedName>
    <definedName name="VIEW" localSheetId="10">#REF!</definedName>
    <definedName name="VIEW">#REF!</definedName>
    <definedName name="VIJI" localSheetId="8">#REF!</definedName>
    <definedName name="VIJI" localSheetId="10">#REF!</definedName>
    <definedName name="VIJI">#REF!</definedName>
    <definedName name="Villa_11">'[124]Total  Amount'!$B$24</definedName>
    <definedName name="Villa_11_VO">'[124]Total  Amount'!$C$24</definedName>
    <definedName name="Villa_12">'[124]Total  Amount'!$B$25</definedName>
    <definedName name="Villa_12_VO">'[124]Total  Amount'!$C$25</definedName>
    <definedName name="Villa_14">'[124]Total  Amount'!$B$26</definedName>
    <definedName name="Villa_14_VO">'[124]Total  Amount'!$C$26</definedName>
    <definedName name="Villa_20">'[124]Total  Amount'!$B$28</definedName>
    <definedName name="Villa_20_VO">'[124]Total  Amount'!$C$28</definedName>
    <definedName name="Villa_Rev" localSheetId="8">#REF!</definedName>
    <definedName name="Villa_Rev" localSheetId="5">#REF!</definedName>
    <definedName name="Villa_Rev" localSheetId="10">#REF!</definedName>
    <definedName name="Villa_Rev">#REF!</definedName>
    <definedName name="VillaVar_Rev" localSheetId="8">#REF!</definedName>
    <definedName name="VillaVar_Rev" localSheetId="10">#REF!</definedName>
    <definedName name="VillaVar_Rev">#REF!</definedName>
    <definedName name="VILLE">#REF!</definedName>
    <definedName name="vin">'[143]BILL-1'!$F$185</definedName>
    <definedName name="visitor" localSheetId="5">#REF!</definedName>
    <definedName name="visitor">#REF!</definedName>
    <definedName name="vital1" localSheetId="5">#REF!</definedName>
    <definedName name="vital1">#REF!</definedName>
    <definedName name="vital2" localSheetId="5">#REF!</definedName>
    <definedName name="vital2">#REF!</definedName>
    <definedName name="vital4">#REF!</definedName>
    <definedName name="vital5">#REF!</definedName>
    <definedName name="vital6">#REF!</definedName>
    <definedName name="vital8">#REF!</definedName>
    <definedName name="vital9">#REF!</definedName>
    <definedName name="vitile1">[57]Flooring!$F$98</definedName>
    <definedName name="VIVEKANANDA" localSheetId="5">#REF!</definedName>
    <definedName name="VIVEKANANDA">#REF!</definedName>
    <definedName name="vj" localSheetId="8" hidden="1">{#N/A,#N/A,TRUE,"Cover";#N/A,#N/A,TRUE,"Conts";#N/A,#N/A,TRUE,"VOS";#N/A,#N/A,TRUE,"Warrington";#N/A,#N/A,TRUE,"Widnes"}</definedName>
    <definedName name="vj" localSheetId="3" hidden="1">{#N/A,#N/A,TRUE,"Cover";#N/A,#N/A,TRUE,"Conts";#N/A,#N/A,TRUE,"VOS";#N/A,#N/A,TRUE,"Warrington";#N/A,#N/A,TRUE,"Widnes"}</definedName>
    <definedName name="vj" localSheetId="5" hidden="1">{#N/A,#N/A,TRUE,"Cover";#N/A,#N/A,TRUE,"Conts";#N/A,#N/A,TRUE,"VOS";#N/A,#N/A,TRUE,"Warrington";#N/A,#N/A,TRUE,"Widnes"}</definedName>
    <definedName name="vj" localSheetId="10" hidden="1">{#N/A,#N/A,TRUE,"Cover";#N/A,#N/A,TRUE,"Conts";#N/A,#N/A,TRUE,"VOS";#N/A,#N/A,TRUE,"Warrington";#N/A,#N/A,TRUE,"Widnes"}</definedName>
    <definedName name="vj" hidden="1">{#N/A,#N/A,TRUE,"Cover";#N/A,#N/A,TRUE,"Conts";#N/A,#N/A,TRUE,"VOS";#N/A,#N/A,TRUE,"Warrington";#N/A,#N/A,TRUE,"Widnes"}</definedName>
    <definedName name="vj_2" localSheetId="3" hidden="1">{#N/A,#N/A,TRUE,"Cover";#N/A,#N/A,TRUE,"Conts";#N/A,#N/A,TRUE,"VOS";#N/A,#N/A,TRUE,"Warrington";#N/A,#N/A,TRUE,"Widnes"}</definedName>
    <definedName name="vj_2" localSheetId="5" hidden="1">{#N/A,#N/A,TRUE,"Cover";#N/A,#N/A,TRUE,"Conts";#N/A,#N/A,TRUE,"VOS";#N/A,#N/A,TRUE,"Warrington";#N/A,#N/A,TRUE,"Widnes"}</definedName>
    <definedName name="vj_2" hidden="1">{#N/A,#N/A,TRUE,"Cover";#N/A,#N/A,TRUE,"Conts";#N/A,#N/A,TRUE,"VOS";#N/A,#N/A,TRUE,"Warrington";#N/A,#N/A,TRUE,"Widnes"}</definedName>
    <definedName name="vj_3" localSheetId="3" hidden="1">{#N/A,#N/A,TRUE,"Cover";#N/A,#N/A,TRUE,"Conts";#N/A,#N/A,TRUE,"VOS";#N/A,#N/A,TRUE,"Warrington";#N/A,#N/A,TRUE,"Widnes"}</definedName>
    <definedName name="vj_3" localSheetId="5" hidden="1">{#N/A,#N/A,TRUE,"Cover";#N/A,#N/A,TRUE,"Conts";#N/A,#N/A,TRUE,"VOS";#N/A,#N/A,TRUE,"Warrington";#N/A,#N/A,TRUE,"Widnes"}</definedName>
    <definedName name="vj_3" hidden="1">{#N/A,#N/A,TRUE,"Cover";#N/A,#N/A,TRUE,"Conts";#N/A,#N/A,TRUE,"VOS";#N/A,#N/A,TRUE,"Warrington";#N/A,#N/A,TRUE,"Widnes"}</definedName>
    <definedName name="vj_4" localSheetId="3" hidden="1">{#N/A,#N/A,TRUE,"Cover";#N/A,#N/A,TRUE,"Conts";#N/A,#N/A,TRUE,"VOS";#N/A,#N/A,TRUE,"Warrington";#N/A,#N/A,TRUE,"Widnes"}</definedName>
    <definedName name="vj_4" localSheetId="5" hidden="1">{#N/A,#N/A,TRUE,"Cover";#N/A,#N/A,TRUE,"Conts";#N/A,#N/A,TRUE,"VOS";#N/A,#N/A,TRUE,"Warrington";#N/A,#N/A,TRUE,"Widnes"}</definedName>
    <definedName name="vj_4" hidden="1">{#N/A,#N/A,TRUE,"Cover";#N/A,#N/A,TRUE,"Conts";#N/A,#N/A,TRUE,"VOS";#N/A,#N/A,TRUE,"Warrington";#N/A,#N/A,TRUE,"Widnes"}</definedName>
    <definedName name="vj_5" localSheetId="3" hidden="1">{#N/A,#N/A,TRUE,"Cover";#N/A,#N/A,TRUE,"Conts";#N/A,#N/A,TRUE,"VOS";#N/A,#N/A,TRUE,"Warrington";#N/A,#N/A,TRUE,"Widnes"}</definedName>
    <definedName name="vj_5" localSheetId="5" hidden="1">{#N/A,#N/A,TRUE,"Cover";#N/A,#N/A,TRUE,"Conts";#N/A,#N/A,TRUE,"VOS";#N/A,#N/A,TRUE,"Warrington";#N/A,#N/A,TRUE,"Widnes"}</definedName>
    <definedName name="vj_5" hidden="1">{#N/A,#N/A,TRUE,"Cover";#N/A,#N/A,TRUE,"Conts";#N/A,#N/A,TRUE,"VOS";#N/A,#N/A,TRUE,"Warrington";#N/A,#N/A,TRUE,"Widnes"}</definedName>
    <definedName name="vjj" localSheetId="5">#REF!</definedName>
    <definedName name="vjj">#REF!</definedName>
    <definedName name="vkcauthang" localSheetId="8">#REF!</definedName>
    <definedName name="vkcauthang" localSheetId="5">#REF!</definedName>
    <definedName name="vkcauthang" localSheetId="10">#REF!</definedName>
    <definedName name="vkcauthang">#REF!</definedName>
    <definedName name="vksan" localSheetId="8">#REF!</definedName>
    <definedName name="vksan" localSheetId="10">#REF!</definedName>
    <definedName name="vksan">#REF!</definedName>
    <definedName name="vl" localSheetId="8">#REF!</definedName>
    <definedName name="vl" localSheetId="10">#REF!</definedName>
    <definedName name="vl">#REF!</definedName>
    <definedName name="Vlcap0.7" localSheetId="8">#REF!</definedName>
    <definedName name="Vlcap0.7" localSheetId="10">#REF!</definedName>
    <definedName name="Vlcap0.7">#REF!</definedName>
    <definedName name="VLcap1" localSheetId="8">#REF!</definedName>
    <definedName name="VLcap1" localSheetId="10">#REF!</definedName>
    <definedName name="VLcap1">#REF!</definedName>
    <definedName name="vlcc">#REF!</definedName>
    <definedName name="vlhv">#REF!</definedName>
    <definedName name="vllv">#REF!</definedName>
    <definedName name="vlmv">#REF!</definedName>
    <definedName name="VLV_DESUP_HTRS" localSheetId="8">#REF!</definedName>
    <definedName name="VLV_DESUP_HTRS" localSheetId="10">#REF!</definedName>
    <definedName name="VLV_DESUP_HTRS">#REF!</definedName>
    <definedName name="VMD_Group_1">'[76]Sizing Estimator - PAL Cameras'!$C$105,'[76]Sizing Estimator - PAL Cameras'!$D$105,'[76]Sizing Estimator - PAL Cameras'!$F$105,'[76]Sizing Estimator - PAL Cameras'!$H$105,'[76]Sizing Estimator - PAL Cameras'!$L$105,'[76]Sizing Estimator - PAL Cameras'!$O$105,'[76]Sizing Estimator - PAL Cameras'!$P$105,'[76]Sizing Estimator - PAL Cameras'!$Q$105,'[76]Sizing Estimator - PAL Cameras'!$R$105</definedName>
    <definedName name="VMD_Group_10">'[76]Sizing Estimator - PAL Cameras'!$C$114,'[76]Sizing Estimator - PAL Cameras'!$D$114,'[76]Sizing Estimator - PAL Cameras'!$F$114,'[76]Sizing Estimator - PAL Cameras'!$H$114,'[76]Sizing Estimator - PAL Cameras'!$L$114,'[76]Sizing Estimator - PAL Cameras'!$O$114,'[76]Sizing Estimator - PAL Cameras'!$P$114,'[76]Sizing Estimator - PAL Cameras'!$Q$114,'[76]Sizing Estimator - PAL Cameras'!$R$114</definedName>
    <definedName name="VMD_Group_2">'[76]Sizing Estimator - PAL Cameras'!$C$106,'[76]Sizing Estimator - PAL Cameras'!$D$106,'[76]Sizing Estimator - PAL Cameras'!$F$106,'[76]Sizing Estimator - PAL Cameras'!$H$106,'[76]Sizing Estimator - PAL Cameras'!$L$106,'[76]Sizing Estimator - PAL Cameras'!$O$106,'[76]Sizing Estimator - PAL Cameras'!$P$106,'[76]Sizing Estimator - PAL Cameras'!$R$106,'[76]Sizing Estimator - PAL Cameras'!$Q$106</definedName>
    <definedName name="VMD_Group_3">'[76]Sizing Estimator - PAL Cameras'!$C$107,'[76]Sizing Estimator - PAL Cameras'!$D$107,'[76]Sizing Estimator - PAL Cameras'!$F$107,'[76]Sizing Estimator - PAL Cameras'!$H$107,'[76]Sizing Estimator - PAL Cameras'!$L$107,'[76]Sizing Estimator - PAL Cameras'!$O$107,'[76]Sizing Estimator - PAL Cameras'!$P$107,'[76]Sizing Estimator - PAL Cameras'!$Q$107,'[76]Sizing Estimator - PAL Cameras'!$R$107</definedName>
    <definedName name="VMD_Group_4">'[76]Sizing Estimator - PAL Cameras'!$C$108,'[76]Sizing Estimator - PAL Cameras'!$D$108,'[76]Sizing Estimator - PAL Cameras'!$F$108,'[76]Sizing Estimator - PAL Cameras'!$H$108,'[76]Sizing Estimator - PAL Cameras'!$L$108,'[76]Sizing Estimator - PAL Cameras'!$O$108,'[76]Sizing Estimator - PAL Cameras'!$P$108,'[76]Sizing Estimator - PAL Cameras'!$Q$108,'[76]Sizing Estimator - PAL Cameras'!$R$108</definedName>
    <definedName name="VMD_Group_5">'[76]Sizing Estimator - PAL Cameras'!$C$109,'[76]Sizing Estimator - PAL Cameras'!$D$109,'[76]Sizing Estimator - PAL Cameras'!$F$109,'[76]Sizing Estimator - PAL Cameras'!$H$109,'[76]Sizing Estimator - PAL Cameras'!$L$109,'[76]Sizing Estimator - PAL Cameras'!$O$109,'[76]Sizing Estimator - PAL Cameras'!$P$109,'[76]Sizing Estimator - PAL Cameras'!$Q$109,'[76]Sizing Estimator - PAL Cameras'!$R$109</definedName>
    <definedName name="VMD_Group_6">'[76]Sizing Estimator - PAL Cameras'!$C$110,'[76]Sizing Estimator - PAL Cameras'!$D$110,'[76]Sizing Estimator - PAL Cameras'!$F$110,'[76]Sizing Estimator - PAL Cameras'!$H$110,'[76]Sizing Estimator - PAL Cameras'!$L$110,'[76]Sizing Estimator - PAL Cameras'!$O$110,'[76]Sizing Estimator - PAL Cameras'!$P$110,'[76]Sizing Estimator - PAL Cameras'!$Q$110,'[76]Sizing Estimator - PAL Cameras'!$R$110</definedName>
    <definedName name="VMD_Group_7">'[76]Sizing Estimator - PAL Cameras'!$C$111,'[76]Sizing Estimator - PAL Cameras'!$D$111,'[76]Sizing Estimator - PAL Cameras'!$F$111,'[76]Sizing Estimator - PAL Cameras'!$H$111,'[76]Sizing Estimator - PAL Cameras'!$L$111,'[76]Sizing Estimator - PAL Cameras'!$O$111,'[76]Sizing Estimator - PAL Cameras'!$P$111,'[76]Sizing Estimator - PAL Cameras'!$Q$111,'[76]Sizing Estimator - PAL Cameras'!$R$111</definedName>
    <definedName name="VMD_Group_8">'[76]Sizing Estimator - PAL Cameras'!$C$112,'[76]Sizing Estimator - PAL Cameras'!$D$112,'[76]Sizing Estimator - PAL Cameras'!$F$112,'[76]Sizing Estimator - PAL Cameras'!$H$112,'[76]Sizing Estimator - PAL Cameras'!$L$112,'[76]Sizing Estimator - PAL Cameras'!$O$112,'[76]Sizing Estimator - PAL Cameras'!$P$112,'[76]Sizing Estimator - PAL Cameras'!$Q$112,'[76]Sizing Estimator - PAL Cameras'!$R$112</definedName>
    <definedName name="VMD_Group_9">'[76]Sizing Estimator - PAL Cameras'!$C$113,'[76]Sizing Estimator - PAL Cameras'!$D$113,'[76]Sizing Estimator - PAL Cameras'!$F$113,'[76]Sizing Estimator - PAL Cameras'!$H$113,'[76]Sizing Estimator - PAL Cameras'!$L$113,'[76]Sizing Estimator - PAL Cameras'!$O$113,'[76]Sizing Estimator - PAL Cameras'!$P$113,'[76]Sizing Estimator - PAL Cameras'!$Q$113,'[76]Sizing Estimator - PAL Cameras'!$R$113</definedName>
    <definedName name="VNFVBDVFBZDSD" localSheetId="5">#REF!</definedName>
    <definedName name="VNFVBDVFBZDSD">#REF!</definedName>
    <definedName name="VNRCLR" localSheetId="5">#REF!</definedName>
    <definedName name="VNRCLR">#REF!</definedName>
    <definedName name="vnrcol" localSheetId="5">#REF!</definedName>
    <definedName name="vnrcol">#REF!</definedName>
    <definedName name="VNRGYP">#REF!</definedName>
    <definedName name="vo" hidden="1">#REF!</definedName>
    <definedName name="vo_.dax.ps.est">#REF!</definedName>
    <definedName name="vo_bax.app">#REF!</definedName>
    <definedName name="vo_bax.est">#REF!</definedName>
    <definedName name="vo_bax.max">#REF!</definedName>
    <definedName name="vo_bax.pcg">#REF!</definedName>
    <definedName name="vo_bax.pend">#REF!</definedName>
    <definedName name="vo_bax.pm">#REF!</definedName>
    <definedName name="vo_bax.quote">#REF!</definedName>
    <definedName name="vo_bax.rec">#REF!</definedName>
    <definedName name="vo_ccu.app">#REF!</definedName>
    <definedName name="vo_ccu.est">#REF!</definedName>
    <definedName name="vo_ccu.max">#REF!</definedName>
    <definedName name="vo_ccu.pcg">#REF!</definedName>
    <definedName name="vo_ccu.pend">#REF!</definedName>
    <definedName name="vo_ccu.pm">#REF!</definedName>
    <definedName name="vo_ccu.ps.est">#REF!</definedName>
    <definedName name="vo_ccu.ps.pcg">#REF!</definedName>
    <definedName name="vo_ccu.ps.pm">#REF!</definedName>
    <definedName name="vo_ccu.ps.quote">#REF!</definedName>
    <definedName name="vo_ccu.ps.rec">#REF!</definedName>
    <definedName name="vo_ccu.quote">#REF!</definedName>
    <definedName name="vo_ccu.rec">#REF!</definedName>
    <definedName name="vo_dax.app">#REF!</definedName>
    <definedName name="vo_dax.est">#REF!</definedName>
    <definedName name="vo_dax.max">#REF!</definedName>
    <definedName name="vo_dax.pcg">#REF!</definedName>
    <definedName name="vo_dax.pend">#REF!</definedName>
    <definedName name="vo_dax.pm">#REF!</definedName>
    <definedName name="vo_dax.pm.app">#REF!</definedName>
    <definedName name="vo_dax.ps.app">#REF!</definedName>
    <definedName name="vo_dax.ps.est">#REF!</definedName>
    <definedName name="vo_dax.ps.max">#REF!</definedName>
    <definedName name="vo_dax.ps.pcg">#REF!</definedName>
    <definedName name="vo_dax.ps.pend">#REF!</definedName>
    <definedName name="vo_dax.ps.pm">#REF!</definedName>
    <definedName name="vo_dax.ps.quote">#REF!</definedName>
    <definedName name="vo_dax.ps.rec">#REF!</definedName>
    <definedName name="vo_dax.quote">#REF!</definedName>
    <definedName name="vo_dax.rec">#REF!</definedName>
    <definedName name="vo_dem.app">#REF!</definedName>
    <definedName name="vo_dem.est">#REF!</definedName>
    <definedName name="vo_dem.max">#REF!</definedName>
    <definedName name="vo_dem.pcg">#REF!</definedName>
    <definedName name="vo_dem.pend">#REF!</definedName>
    <definedName name="vo_dem.pm">#REF!</definedName>
    <definedName name="vo_dem.ps.est">#REF!</definedName>
    <definedName name="vo_dem.ps.pcg">#REF!</definedName>
    <definedName name="vo_dem.ps.pm">#REF!</definedName>
    <definedName name="vo_dem.ps.quote">#REF!</definedName>
    <definedName name="vo_dem.ps.rec">#REF!</definedName>
    <definedName name="vo_dem.quote">#REF!</definedName>
    <definedName name="vo_dem.rec">#REF!</definedName>
    <definedName name="vo_icu.app">#REF!</definedName>
    <definedName name="vo_icu.est">#REF!</definedName>
    <definedName name="vo_icu.max">#REF!</definedName>
    <definedName name="vo_icu.pcg">#REF!</definedName>
    <definedName name="vo_icu.pend">#REF!</definedName>
    <definedName name="vo_icu.pm">#REF!</definedName>
    <definedName name="vo_icu.ps.app">#REF!</definedName>
    <definedName name="vo_icu.ps.est">#REF!</definedName>
    <definedName name="vo_icu.ps.pcg">#REF!</definedName>
    <definedName name="vo_icu.ps.pm">#REF!</definedName>
    <definedName name="vo_icu.ps.quote">#REF!</definedName>
    <definedName name="vo_icu.ps.rec">#REF!</definedName>
    <definedName name="vo_icu.quote">#REF!</definedName>
    <definedName name="vo_icu.rec">#REF!</definedName>
    <definedName name="vo_ps.icu.est">#REF!</definedName>
    <definedName name="VO10_AC_ducts">#REF!</definedName>
    <definedName name="VO10_AC_grills">#REF!</definedName>
    <definedName name="VO10_AC_pipe">#REF!</definedName>
    <definedName name="VO10_D_FT">#REF!</definedName>
    <definedName name="VO10_D_pipe">#REF!</definedName>
    <definedName name="VO10_E_lpoints">#REF!</definedName>
    <definedName name="VO10_E_outlets">#REF!</definedName>
    <definedName name="VO10_E_sockets">#REF!</definedName>
    <definedName name="VO10_E_switches">#REF!</definedName>
    <definedName name="VO10_F_elight">#REF!</definedName>
    <definedName name="VO10_F_voiceEv">#REF!</definedName>
    <definedName name="VO10_T_outlets">#REF!</definedName>
    <definedName name="VO10_W_pipe">#REF!</definedName>
    <definedName name="VO10_W_wheater">#REF!</definedName>
    <definedName name="VO20_T_wifi">#REF!</definedName>
    <definedName name="VO3_PVCcon">#REF!</definedName>
    <definedName name="VO5_AVG_outlets">#REF!</definedName>
    <definedName name="VO5_E_disswitch">#REF!</definedName>
    <definedName name="VO5_E_lighting">#REF!</definedName>
    <definedName name="VO5_E_socket">#REF!</definedName>
    <definedName name="VO5_E_swpuB">#REF!</definedName>
    <definedName name="VO5_F_emergencyL">#REF!</definedName>
    <definedName name="VO5_F_voiceE">#REF!</definedName>
    <definedName name="VO8_T_avg">#REF!</definedName>
    <definedName name="voi" localSheetId="8">'[305]Gia vat tu'!#REF!</definedName>
    <definedName name="voi" localSheetId="10">'[305]Gia vat tu'!#REF!</definedName>
    <definedName name="voi">'[305]Gia vat tu'!#REF!</definedName>
    <definedName name="VOLAST" localSheetId="5">#REF!</definedName>
    <definedName name="VOLAST">#REF!</definedName>
    <definedName name="Voltage1">'[105]Camp Power Cost'!$L$2</definedName>
    <definedName name="Voltage3">'[105]Camp Power Cost'!$L$3</definedName>
    <definedName name="Volume" localSheetId="8">#REF!</definedName>
    <definedName name="Volume" localSheetId="5">#REF!</definedName>
    <definedName name="Volume" localSheetId="10">#REF!</definedName>
    <definedName name="Volume">#REF!</definedName>
    <definedName name="volww" localSheetId="8">#REF!</definedName>
    <definedName name="volww" localSheetId="10">#REF!</definedName>
    <definedName name="volww">#REF!</definedName>
    <definedName name="Vsigma">#REF!</definedName>
    <definedName name="vv" localSheetId="8">#REF!</definedName>
    <definedName name="VV" localSheetId="5" hidden="1">[40]FitOutConfCentre!#REF!</definedName>
    <definedName name="vv" localSheetId="10">#REF!</definedName>
    <definedName name="VV" hidden="1">[40]FitOutConfCentre!#REF!</definedName>
    <definedName name="VVV" localSheetId="5">#REF!</definedName>
    <definedName name="VVV">#REF!</definedName>
    <definedName name="vvvvvvvvvvvvvvv" localSheetId="5">#REF!</definedName>
    <definedName name="vvvvvvvvvvvvvvv">#REF!</definedName>
    <definedName name="VVXsv">[94]AN!$H$6</definedName>
    <definedName name="VWB">[230]VWB!$F$42</definedName>
    <definedName name="vxc" localSheetId="5">#REF!</definedName>
    <definedName name="vxc">#REF!</definedName>
    <definedName name="VXZVZdvZ">[94]AN!$H$5</definedName>
    <definedName name="Vz" localSheetId="5">#REF!</definedName>
    <definedName name="Vz">#REF!</definedName>
    <definedName name="W" localSheetId="8">#REF!</definedName>
    <definedName name="W" localSheetId="5">#REF!</definedName>
    <definedName name="W" localSheetId="10">#REF!</definedName>
    <definedName name="W">#REF!</definedName>
    <definedName name="W_22">#REF!</definedName>
    <definedName name="W_cate">#REF!</definedName>
    <definedName name="W_INTERNALS">[235]BQLIST!$I$1:$I$65536</definedName>
    <definedName name="W_PLATFORM">[235]BQLIST!$H$1:$H$65536</definedName>
    <definedName name="W15_">#N/A</definedName>
    <definedName name="w26te" localSheetId="8" hidden="1">{#N/A,#N/A,TRUE,"Cover";#N/A,#N/A,TRUE,"Conts";#N/A,#N/A,TRUE,"VOS";#N/A,#N/A,TRUE,"Warrington";#N/A,#N/A,TRUE,"Widnes"}</definedName>
    <definedName name="w26te" localSheetId="3" hidden="1">{#N/A,#N/A,TRUE,"Cover";#N/A,#N/A,TRUE,"Conts";#N/A,#N/A,TRUE,"VOS";#N/A,#N/A,TRUE,"Warrington";#N/A,#N/A,TRUE,"Widnes"}</definedName>
    <definedName name="w26te" localSheetId="5" hidden="1">{#N/A,#N/A,TRUE,"Cover";#N/A,#N/A,TRUE,"Conts";#N/A,#N/A,TRUE,"VOS";#N/A,#N/A,TRUE,"Warrington";#N/A,#N/A,TRUE,"Widnes"}</definedName>
    <definedName name="w26te" localSheetId="10" hidden="1">{#N/A,#N/A,TRUE,"Cover";#N/A,#N/A,TRUE,"Conts";#N/A,#N/A,TRUE,"VOS";#N/A,#N/A,TRUE,"Warrington";#N/A,#N/A,TRUE,"Widnes"}</definedName>
    <definedName name="w26te" hidden="1">{#N/A,#N/A,TRUE,"Cover";#N/A,#N/A,TRUE,"Conts";#N/A,#N/A,TRUE,"VOS";#N/A,#N/A,TRUE,"Warrington";#N/A,#N/A,TRUE,"Widnes"}</definedName>
    <definedName name="w26te_2" localSheetId="3" hidden="1">{#N/A,#N/A,TRUE,"Cover";#N/A,#N/A,TRUE,"Conts";#N/A,#N/A,TRUE,"VOS";#N/A,#N/A,TRUE,"Warrington";#N/A,#N/A,TRUE,"Widnes"}</definedName>
    <definedName name="w26te_2" localSheetId="5" hidden="1">{#N/A,#N/A,TRUE,"Cover";#N/A,#N/A,TRUE,"Conts";#N/A,#N/A,TRUE,"VOS";#N/A,#N/A,TRUE,"Warrington";#N/A,#N/A,TRUE,"Widnes"}</definedName>
    <definedName name="w26te_2" hidden="1">{#N/A,#N/A,TRUE,"Cover";#N/A,#N/A,TRUE,"Conts";#N/A,#N/A,TRUE,"VOS";#N/A,#N/A,TRUE,"Warrington";#N/A,#N/A,TRUE,"Widnes"}</definedName>
    <definedName name="w26te_3" localSheetId="3" hidden="1">{#N/A,#N/A,TRUE,"Cover";#N/A,#N/A,TRUE,"Conts";#N/A,#N/A,TRUE,"VOS";#N/A,#N/A,TRUE,"Warrington";#N/A,#N/A,TRUE,"Widnes"}</definedName>
    <definedName name="w26te_3" localSheetId="5" hidden="1">{#N/A,#N/A,TRUE,"Cover";#N/A,#N/A,TRUE,"Conts";#N/A,#N/A,TRUE,"VOS";#N/A,#N/A,TRUE,"Warrington";#N/A,#N/A,TRUE,"Widnes"}</definedName>
    <definedName name="w26te_3" hidden="1">{#N/A,#N/A,TRUE,"Cover";#N/A,#N/A,TRUE,"Conts";#N/A,#N/A,TRUE,"VOS";#N/A,#N/A,TRUE,"Warrington";#N/A,#N/A,TRUE,"Widnes"}</definedName>
    <definedName name="w26te_4" localSheetId="3" hidden="1">{#N/A,#N/A,TRUE,"Cover";#N/A,#N/A,TRUE,"Conts";#N/A,#N/A,TRUE,"VOS";#N/A,#N/A,TRUE,"Warrington";#N/A,#N/A,TRUE,"Widnes"}</definedName>
    <definedName name="w26te_4" localSheetId="5" hidden="1">{#N/A,#N/A,TRUE,"Cover";#N/A,#N/A,TRUE,"Conts";#N/A,#N/A,TRUE,"VOS";#N/A,#N/A,TRUE,"Warrington";#N/A,#N/A,TRUE,"Widnes"}</definedName>
    <definedName name="w26te_4" hidden="1">{#N/A,#N/A,TRUE,"Cover";#N/A,#N/A,TRUE,"Conts";#N/A,#N/A,TRUE,"VOS";#N/A,#N/A,TRUE,"Warrington";#N/A,#N/A,TRUE,"Widnes"}</definedName>
    <definedName name="w26te_5" localSheetId="3" hidden="1">{#N/A,#N/A,TRUE,"Cover";#N/A,#N/A,TRUE,"Conts";#N/A,#N/A,TRUE,"VOS";#N/A,#N/A,TRUE,"Warrington";#N/A,#N/A,TRUE,"Widnes"}</definedName>
    <definedName name="w26te_5" localSheetId="5" hidden="1">{#N/A,#N/A,TRUE,"Cover";#N/A,#N/A,TRUE,"Conts";#N/A,#N/A,TRUE,"VOS";#N/A,#N/A,TRUE,"Warrington";#N/A,#N/A,TRUE,"Widnes"}</definedName>
    <definedName name="w26te_5" hidden="1">{#N/A,#N/A,TRUE,"Cover";#N/A,#N/A,TRUE,"Conts";#N/A,#N/A,TRUE,"VOS";#N/A,#N/A,TRUE,"Warrington";#N/A,#N/A,TRUE,"Widnes"}</definedName>
    <definedName name="W3_">#N/A</definedName>
    <definedName name="W6_">#N/A</definedName>
    <definedName name="w6y" localSheetId="8" hidden="1">{#N/A,#N/A,TRUE,"Cover";#N/A,#N/A,TRUE,"Conts";#N/A,#N/A,TRUE,"VOS";#N/A,#N/A,TRUE,"Warrington";#N/A,#N/A,TRUE,"Widnes"}</definedName>
    <definedName name="w6y" localSheetId="3" hidden="1">{#N/A,#N/A,TRUE,"Cover";#N/A,#N/A,TRUE,"Conts";#N/A,#N/A,TRUE,"VOS";#N/A,#N/A,TRUE,"Warrington";#N/A,#N/A,TRUE,"Widnes"}</definedName>
    <definedName name="w6y" localSheetId="5" hidden="1">{#N/A,#N/A,TRUE,"Cover";#N/A,#N/A,TRUE,"Conts";#N/A,#N/A,TRUE,"VOS";#N/A,#N/A,TRUE,"Warrington";#N/A,#N/A,TRUE,"Widnes"}</definedName>
    <definedName name="w6y" localSheetId="10" hidden="1">{#N/A,#N/A,TRUE,"Cover";#N/A,#N/A,TRUE,"Conts";#N/A,#N/A,TRUE,"VOS";#N/A,#N/A,TRUE,"Warrington";#N/A,#N/A,TRUE,"Widnes"}</definedName>
    <definedName name="w6y" hidden="1">{#N/A,#N/A,TRUE,"Cover";#N/A,#N/A,TRUE,"Conts";#N/A,#N/A,TRUE,"VOS";#N/A,#N/A,TRUE,"Warrington";#N/A,#N/A,TRUE,"Widnes"}</definedName>
    <definedName name="w6y_2" localSheetId="3" hidden="1">{#N/A,#N/A,TRUE,"Cover";#N/A,#N/A,TRUE,"Conts";#N/A,#N/A,TRUE,"VOS";#N/A,#N/A,TRUE,"Warrington";#N/A,#N/A,TRUE,"Widnes"}</definedName>
    <definedName name="w6y_2" localSheetId="5" hidden="1">{#N/A,#N/A,TRUE,"Cover";#N/A,#N/A,TRUE,"Conts";#N/A,#N/A,TRUE,"VOS";#N/A,#N/A,TRUE,"Warrington";#N/A,#N/A,TRUE,"Widnes"}</definedName>
    <definedName name="w6y_2" hidden="1">{#N/A,#N/A,TRUE,"Cover";#N/A,#N/A,TRUE,"Conts";#N/A,#N/A,TRUE,"VOS";#N/A,#N/A,TRUE,"Warrington";#N/A,#N/A,TRUE,"Widnes"}</definedName>
    <definedName name="w6y_3" localSheetId="3" hidden="1">{#N/A,#N/A,TRUE,"Cover";#N/A,#N/A,TRUE,"Conts";#N/A,#N/A,TRUE,"VOS";#N/A,#N/A,TRUE,"Warrington";#N/A,#N/A,TRUE,"Widnes"}</definedName>
    <definedName name="w6y_3" localSheetId="5" hidden="1">{#N/A,#N/A,TRUE,"Cover";#N/A,#N/A,TRUE,"Conts";#N/A,#N/A,TRUE,"VOS";#N/A,#N/A,TRUE,"Warrington";#N/A,#N/A,TRUE,"Widnes"}</definedName>
    <definedName name="w6y_3" hidden="1">{#N/A,#N/A,TRUE,"Cover";#N/A,#N/A,TRUE,"Conts";#N/A,#N/A,TRUE,"VOS";#N/A,#N/A,TRUE,"Warrington";#N/A,#N/A,TRUE,"Widnes"}</definedName>
    <definedName name="w6y_4" localSheetId="3" hidden="1">{#N/A,#N/A,TRUE,"Cover";#N/A,#N/A,TRUE,"Conts";#N/A,#N/A,TRUE,"VOS";#N/A,#N/A,TRUE,"Warrington";#N/A,#N/A,TRUE,"Widnes"}</definedName>
    <definedName name="w6y_4" localSheetId="5" hidden="1">{#N/A,#N/A,TRUE,"Cover";#N/A,#N/A,TRUE,"Conts";#N/A,#N/A,TRUE,"VOS";#N/A,#N/A,TRUE,"Warrington";#N/A,#N/A,TRUE,"Widnes"}</definedName>
    <definedName name="w6y_4" hidden="1">{#N/A,#N/A,TRUE,"Cover";#N/A,#N/A,TRUE,"Conts";#N/A,#N/A,TRUE,"VOS";#N/A,#N/A,TRUE,"Warrington";#N/A,#N/A,TRUE,"Widnes"}</definedName>
    <definedName name="w6y_5" localSheetId="3" hidden="1">{#N/A,#N/A,TRUE,"Cover";#N/A,#N/A,TRUE,"Conts";#N/A,#N/A,TRUE,"VOS";#N/A,#N/A,TRUE,"Warrington";#N/A,#N/A,TRUE,"Widnes"}</definedName>
    <definedName name="w6y_5" localSheetId="5" hidden="1">{#N/A,#N/A,TRUE,"Cover";#N/A,#N/A,TRUE,"Conts";#N/A,#N/A,TRUE,"VOS";#N/A,#N/A,TRUE,"Warrington";#N/A,#N/A,TRUE,"Widnes"}</definedName>
    <definedName name="w6y_5" hidden="1">{#N/A,#N/A,TRUE,"Cover";#N/A,#N/A,TRUE,"Conts";#N/A,#N/A,TRUE,"VOS";#N/A,#N/A,TRUE,"Warrington";#N/A,#N/A,TRUE,"Widnes"}</definedName>
    <definedName name="wa">'[37]입찰내역 발주처 양식'!#REF!</definedName>
    <definedName name="waff" localSheetId="8" hidden="1">{#N/A,#N/A,TRUE,"Cover";#N/A,#N/A,TRUE,"Conts";#N/A,#N/A,TRUE,"VOS";#N/A,#N/A,TRUE,"Warrington";#N/A,#N/A,TRUE,"Widnes"}</definedName>
    <definedName name="waff" localSheetId="3" hidden="1">{#N/A,#N/A,TRUE,"Cover";#N/A,#N/A,TRUE,"Conts";#N/A,#N/A,TRUE,"VOS";#N/A,#N/A,TRUE,"Warrington";#N/A,#N/A,TRUE,"Widnes"}</definedName>
    <definedName name="waff" localSheetId="5" hidden="1">{#N/A,#N/A,TRUE,"Cover";#N/A,#N/A,TRUE,"Conts";#N/A,#N/A,TRUE,"VOS";#N/A,#N/A,TRUE,"Warrington";#N/A,#N/A,TRUE,"Widnes"}</definedName>
    <definedName name="waff" localSheetId="10" hidden="1">{#N/A,#N/A,TRUE,"Cover";#N/A,#N/A,TRUE,"Conts";#N/A,#N/A,TRUE,"VOS";#N/A,#N/A,TRUE,"Warrington";#N/A,#N/A,TRUE,"Widnes"}</definedName>
    <definedName name="waff" hidden="1">{#N/A,#N/A,TRUE,"Cover";#N/A,#N/A,TRUE,"Conts";#N/A,#N/A,TRUE,"VOS";#N/A,#N/A,TRUE,"Warrington";#N/A,#N/A,TRUE,"Widnes"}</definedName>
    <definedName name="waff_2" localSheetId="3" hidden="1">{#N/A,#N/A,TRUE,"Cover";#N/A,#N/A,TRUE,"Conts";#N/A,#N/A,TRUE,"VOS";#N/A,#N/A,TRUE,"Warrington";#N/A,#N/A,TRUE,"Widnes"}</definedName>
    <definedName name="waff_2" localSheetId="5" hidden="1">{#N/A,#N/A,TRUE,"Cover";#N/A,#N/A,TRUE,"Conts";#N/A,#N/A,TRUE,"VOS";#N/A,#N/A,TRUE,"Warrington";#N/A,#N/A,TRUE,"Widnes"}</definedName>
    <definedName name="waff_2" hidden="1">{#N/A,#N/A,TRUE,"Cover";#N/A,#N/A,TRUE,"Conts";#N/A,#N/A,TRUE,"VOS";#N/A,#N/A,TRUE,"Warrington";#N/A,#N/A,TRUE,"Widnes"}</definedName>
    <definedName name="waff_3" localSheetId="3" hidden="1">{#N/A,#N/A,TRUE,"Cover";#N/A,#N/A,TRUE,"Conts";#N/A,#N/A,TRUE,"VOS";#N/A,#N/A,TRUE,"Warrington";#N/A,#N/A,TRUE,"Widnes"}</definedName>
    <definedName name="waff_3" localSheetId="5" hidden="1">{#N/A,#N/A,TRUE,"Cover";#N/A,#N/A,TRUE,"Conts";#N/A,#N/A,TRUE,"VOS";#N/A,#N/A,TRUE,"Warrington";#N/A,#N/A,TRUE,"Widnes"}</definedName>
    <definedName name="waff_3" hidden="1">{#N/A,#N/A,TRUE,"Cover";#N/A,#N/A,TRUE,"Conts";#N/A,#N/A,TRUE,"VOS";#N/A,#N/A,TRUE,"Warrington";#N/A,#N/A,TRUE,"Widnes"}</definedName>
    <definedName name="waff_4" localSheetId="3" hidden="1">{#N/A,#N/A,TRUE,"Cover";#N/A,#N/A,TRUE,"Conts";#N/A,#N/A,TRUE,"VOS";#N/A,#N/A,TRUE,"Warrington";#N/A,#N/A,TRUE,"Widnes"}</definedName>
    <definedName name="waff_4" localSheetId="5" hidden="1">{#N/A,#N/A,TRUE,"Cover";#N/A,#N/A,TRUE,"Conts";#N/A,#N/A,TRUE,"VOS";#N/A,#N/A,TRUE,"Warrington";#N/A,#N/A,TRUE,"Widnes"}</definedName>
    <definedName name="waff_4" hidden="1">{#N/A,#N/A,TRUE,"Cover";#N/A,#N/A,TRUE,"Conts";#N/A,#N/A,TRUE,"VOS";#N/A,#N/A,TRUE,"Warrington";#N/A,#N/A,TRUE,"Widnes"}</definedName>
    <definedName name="waff_5" localSheetId="3" hidden="1">{#N/A,#N/A,TRUE,"Cover";#N/A,#N/A,TRUE,"Conts";#N/A,#N/A,TRUE,"VOS";#N/A,#N/A,TRUE,"Warrington";#N/A,#N/A,TRUE,"Widnes"}</definedName>
    <definedName name="waff_5" localSheetId="5" hidden="1">{#N/A,#N/A,TRUE,"Cover";#N/A,#N/A,TRUE,"Conts";#N/A,#N/A,TRUE,"VOS";#N/A,#N/A,TRUE,"Warrington";#N/A,#N/A,TRUE,"Widnes"}</definedName>
    <definedName name="waff_5" hidden="1">{#N/A,#N/A,TRUE,"Cover";#N/A,#N/A,TRUE,"Conts";#N/A,#N/A,TRUE,"VOS";#N/A,#N/A,TRUE,"Warrington";#N/A,#N/A,TRUE,"Widnes"}</definedName>
    <definedName name="WAGE" localSheetId="8">#REF!</definedName>
    <definedName name="WAGE" localSheetId="10">#REF!</definedName>
    <definedName name="WAGE">#REF!</definedName>
    <definedName name="wahab" localSheetId="5">#REF!</definedName>
    <definedName name="wahab">#REF!</definedName>
    <definedName name="Waiting">"Picture 1"</definedName>
    <definedName name="Wall" localSheetId="8">#REF!</definedName>
    <definedName name="wall" localSheetId="5">#REF!</definedName>
    <definedName name="Wall" localSheetId="10">#REF!</definedName>
    <definedName name="wall">#REF!</definedName>
    <definedName name="WALL__FINISHES" localSheetId="5">'[123]Build-up'!#REF!</definedName>
    <definedName name="WALL__FINISHES">'[123]Build-up'!#REF!</definedName>
    <definedName name="Wall_Fin">'[133]Fin Sum'!$K$1:$K$26</definedName>
    <definedName name="Wall_Finishes" localSheetId="5">#REF!</definedName>
    <definedName name="Wall_Finishes">#REF!</definedName>
    <definedName name="Wall_Painting" localSheetId="5">#REF!</definedName>
    <definedName name="Wall_Painting">#REF!</definedName>
    <definedName name="Wallfinishes" localSheetId="8">#REF!</definedName>
    <definedName name="Wallfinishes" localSheetId="10">#REF!</definedName>
    <definedName name="Wallfinishes">#REF!</definedName>
    <definedName name="WALLFINISHESArea">#REF!</definedName>
    <definedName name="WALLFINISHESPerimeter">#REF!</definedName>
    <definedName name="wallpaint" localSheetId="8">#REF!</definedName>
    <definedName name="wallpaint" localSheetId="10">#REF!</definedName>
    <definedName name="wallpaint">#REF!</definedName>
    <definedName name="WALLPAPER" localSheetId="5">[57]Measurements!#REF!</definedName>
    <definedName name="WALLPAPER">[57]Measurements!#REF!</definedName>
    <definedName name="wallpapr">'[57]ACAD Finishes'!$D$79</definedName>
    <definedName name="wallplaster" localSheetId="8">#REF!</definedName>
    <definedName name="wallplaster" localSheetId="5">#REF!</definedName>
    <definedName name="wallplaster" localSheetId="10">#REF!</definedName>
    <definedName name="wallplaster">#REF!</definedName>
    <definedName name="walltile_des" localSheetId="5">[57]Measurements!#REF!</definedName>
    <definedName name="walltile_des">[57]Measurements!#REF!</definedName>
    <definedName name="walltile1" localSheetId="5">[57]Measurements!#REF!</definedName>
    <definedName name="walltile1">[57]Measurements!#REF!</definedName>
    <definedName name="walltile2" localSheetId="5">[57]Measurements!#REF!</definedName>
    <definedName name="walltile2">[57]Measurements!#REF!</definedName>
    <definedName name="walltile3" localSheetId="5">[57]Measurements!#REF!</definedName>
    <definedName name="walltile3">[57]Measurements!#REF!</definedName>
    <definedName name="walltiles" localSheetId="8">#REF!</definedName>
    <definedName name="walltiles" localSheetId="5">#REF!</definedName>
    <definedName name="walltiles" localSheetId="10">#REF!</definedName>
    <definedName name="walltiles">#REF!</definedName>
    <definedName name="warergtrjyiu" localSheetId="8" hidden="1">{#N/A,#N/A,TRUE,"Cover";#N/A,#N/A,TRUE,"Conts";#N/A,#N/A,TRUE,"VOS";#N/A,#N/A,TRUE,"Warrington";#N/A,#N/A,TRUE,"Widnes"}</definedName>
    <definedName name="warergtrjyiu" localSheetId="3" hidden="1">{#N/A,#N/A,TRUE,"Cover";#N/A,#N/A,TRUE,"Conts";#N/A,#N/A,TRUE,"VOS";#N/A,#N/A,TRUE,"Warrington";#N/A,#N/A,TRUE,"Widnes"}</definedName>
    <definedName name="warergtrjyiu" localSheetId="5" hidden="1">{#N/A,#N/A,TRUE,"Cover";#N/A,#N/A,TRUE,"Conts";#N/A,#N/A,TRUE,"VOS";#N/A,#N/A,TRUE,"Warrington";#N/A,#N/A,TRUE,"Widnes"}</definedName>
    <definedName name="warergtrjyiu" localSheetId="10" hidden="1">{#N/A,#N/A,TRUE,"Cover";#N/A,#N/A,TRUE,"Conts";#N/A,#N/A,TRUE,"VOS";#N/A,#N/A,TRUE,"Warrington";#N/A,#N/A,TRUE,"Widnes"}</definedName>
    <definedName name="warergtrjyiu" hidden="1">{#N/A,#N/A,TRUE,"Cover";#N/A,#N/A,TRUE,"Conts";#N/A,#N/A,TRUE,"VOS";#N/A,#N/A,TRUE,"Warrington";#N/A,#N/A,TRUE,"Widnes"}</definedName>
    <definedName name="warergtrjyiu_2" localSheetId="3" hidden="1">{#N/A,#N/A,TRUE,"Cover";#N/A,#N/A,TRUE,"Conts";#N/A,#N/A,TRUE,"VOS";#N/A,#N/A,TRUE,"Warrington";#N/A,#N/A,TRUE,"Widnes"}</definedName>
    <definedName name="warergtrjyiu_2" localSheetId="5" hidden="1">{#N/A,#N/A,TRUE,"Cover";#N/A,#N/A,TRUE,"Conts";#N/A,#N/A,TRUE,"VOS";#N/A,#N/A,TRUE,"Warrington";#N/A,#N/A,TRUE,"Widnes"}</definedName>
    <definedName name="warergtrjyiu_2" hidden="1">{#N/A,#N/A,TRUE,"Cover";#N/A,#N/A,TRUE,"Conts";#N/A,#N/A,TRUE,"VOS";#N/A,#N/A,TRUE,"Warrington";#N/A,#N/A,TRUE,"Widnes"}</definedName>
    <definedName name="warergtrjyiu_3" localSheetId="3" hidden="1">{#N/A,#N/A,TRUE,"Cover";#N/A,#N/A,TRUE,"Conts";#N/A,#N/A,TRUE,"VOS";#N/A,#N/A,TRUE,"Warrington";#N/A,#N/A,TRUE,"Widnes"}</definedName>
    <definedName name="warergtrjyiu_3" localSheetId="5" hidden="1">{#N/A,#N/A,TRUE,"Cover";#N/A,#N/A,TRUE,"Conts";#N/A,#N/A,TRUE,"VOS";#N/A,#N/A,TRUE,"Warrington";#N/A,#N/A,TRUE,"Widnes"}</definedName>
    <definedName name="warergtrjyiu_3" hidden="1">{#N/A,#N/A,TRUE,"Cover";#N/A,#N/A,TRUE,"Conts";#N/A,#N/A,TRUE,"VOS";#N/A,#N/A,TRUE,"Warrington";#N/A,#N/A,TRUE,"Widnes"}</definedName>
    <definedName name="warergtrjyiu_4" localSheetId="3" hidden="1">{#N/A,#N/A,TRUE,"Cover";#N/A,#N/A,TRUE,"Conts";#N/A,#N/A,TRUE,"VOS";#N/A,#N/A,TRUE,"Warrington";#N/A,#N/A,TRUE,"Widnes"}</definedName>
    <definedName name="warergtrjyiu_4" localSheetId="5" hidden="1">{#N/A,#N/A,TRUE,"Cover";#N/A,#N/A,TRUE,"Conts";#N/A,#N/A,TRUE,"VOS";#N/A,#N/A,TRUE,"Warrington";#N/A,#N/A,TRUE,"Widnes"}</definedName>
    <definedName name="warergtrjyiu_4" hidden="1">{#N/A,#N/A,TRUE,"Cover";#N/A,#N/A,TRUE,"Conts";#N/A,#N/A,TRUE,"VOS";#N/A,#N/A,TRUE,"Warrington";#N/A,#N/A,TRUE,"Widnes"}</definedName>
    <definedName name="warergtrjyiu_5" localSheetId="3" hidden="1">{#N/A,#N/A,TRUE,"Cover";#N/A,#N/A,TRUE,"Conts";#N/A,#N/A,TRUE,"VOS";#N/A,#N/A,TRUE,"Warrington";#N/A,#N/A,TRUE,"Widnes"}</definedName>
    <definedName name="warergtrjyiu_5" localSheetId="5" hidden="1">{#N/A,#N/A,TRUE,"Cover";#N/A,#N/A,TRUE,"Conts";#N/A,#N/A,TRUE,"VOS";#N/A,#N/A,TRUE,"Warrington";#N/A,#N/A,TRUE,"Widnes"}</definedName>
    <definedName name="warergtrjyiu_5" hidden="1">{#N/A,#N/A,TRUE,"Cover";#N/A,#N/A,TRUE,"Conts";#N/A,#N/A,TRUE,"VOS";#N/A,#N/A,TRUE,"Warrington";#N/A,#N/A,TRUE,"Widnes"}</definedName>
    <definedName name="was">'[214]SRC-B3U2'!#REF!</definedName>
    <definedName name="WASTE_FACTOR" localSheetId="8">#REF!</definedName>
    <definedName name="WASTE_FACTOR" localSheetId="5">#REF!</definedName>
    <definedName name="WASTE_FACTOR" localSheetId="10">#REF!</definedName>
    <definedName name="WASTE_FACTOR">#REF!</definedName>
    <definedName name="water">'[72]Bill No. 3-Water Supply'!$N$617</definedName>
    <definedName name="WATER__INSTALLATIONS" localSheetId="5">#REF!</definedName>
    <definedName name="WATER__INSTALLATIONS">#REF!</definedName>
    <definedName name="WATER_ANAL_SYS" localSheetId="8">#REF!</definedName>
    <definedName name="WATER_ANAL_SYS" localSheetId="5">#REF!</definedName>
    <definedName name="WATER_ANAL_SYS" localSheetId="10">#REF!</definedName>
    <definedName name="WATER_ANAL_SYS">#REF!</definedName>
    <definedName name="Water_p">'[72]Bill No. 3-Water Supply'!$L$617</definedName>
    <definedName name="Water_pipeinsulation" localSheetId="5">'[72]M-Mech Progress'!#REF!</definedName>
    <definedName name="Water_pipeinsulation">'[72]M-Mech Progress'!#REF!</definedName>
    <definedName name="Water_Proofing" localSheetId="5">#REF!</definedName>
    <definedName name="Water_Proofing">#REF!</definedName>
    <definedName name="water_pumps">'[72]M-Mech Progress'!$K$339</definedName>
    <definedName name="water_sanitary_connection">'[72]M-Mech Progress'!$Q$339</definedName>
    <definedName name="Water_Supply" localSheetId="5">[79]Detail!#REF!</definedName>
    <definedName name="Water_Supply">[79]Detail!#REF!</definedName>
    <definedName name="water_Tank">'[72]M-Mech Progress'!$W$272</definedName>
    <definedName name="water_valves">'[72]M-Mech Progress'!$Q$272</definedName>
    <definedName name="WaterandPower">1.5/100</definedName>
    <definedName name="WaterFeature" localSheetId="5">'[79]Ra  stair'!#REF!</definedName>
    <definedName name="WaterFeature">'[79]Ra  stair'!#REF!</definedName>
    <definedName name="waterprf1" localSheetId="5">[57]Measurements!#REF!</definedName>
    <definedName name="waterprf1">[57]Measurements!#REF!</definedName>
    <definedName name="Waterstops_Compartmantalization" localSheetId="5">#REF!</definedName>
    <definedName name="Waterstops_Compartmantalization">#REF!</definedName>
    <definedName name="wawst" localSheetId="8" hidden="1">{#N/A,#N/A,TRUE,"Cover";#N/A,#N/A,TRUE,"Conts";#N/A,#N/A,TRUE,"VOS";#N/A,#N/A,TRUE,"Warrington";#N/A,#N/A,TRUE,"Widnes"}</definedName>
    <definedName name="wawst" localSheetId="3" hidden="1">{#N/A,#N/A,TRUE,"Cover";#N/A,#N/A,TRUE,"Conts";#N/A,#N/A,TRUE,"VOS";#N/A,#N/A,TRUE,"Warrington";#N/A,#N/A,TRUE,"Widnes"}</definedName>
    <definedName name="wawst" localSheetId="5" hidden="1">{#N/A,#N/A,TRUE,"Cover";#N/A,#N/A,TRUE,"Conts";#N/A,#N/A,TRUE,"VOS";#N/A,#N/A,TRUE,"Warrington";#N/A,#N/A,TRUE,"Widnes"}</definedName>
    <definedName name="wawst" localSheetId="10" hidden="1">{#N/A,#N/A,TRUE,"Cover";#N/A,#N/A,TRUE,"Conts";#N/A,#N/A,TRUE,"VOS";#N/A,#N/A,TRUE,"Warrington";#N/A,#N/A,TRUE,"Widnes"}</definedName>
    <definedName name="wawst" hidden="1">{#N/A,#N/A,TRUE,"Cover";#N/A,#N/A,TRUE,"Conts";#N/A,#N/A,TRUE,"VOS";#N/A,#N/A,TRUE,"Warrington";#N/A,#N/A,TRUE,"Widnes"}</definedName>
    <definedName name="wawst_2" localSheetId="3" hidden="1">{#N/A,#N/A,TRUE,"Cover";#N/A,#N/A,TRUE,"Conts";#N/A,#N/A,TRUE,"VOS";#N/A,#N/A,TRUE,"Warrington";#N/A,#N/A,TRUE,"Widnes"}</definedName>
    <definedName name="wawst_2" localSheetId="5" hidden="1">{#N/A,#N/A,TRUE,"Cover";#N/A,#N/A,TRUE,"Conts";#N/A,#N/A,TRUE,"VOS";#N/A,#N/A,TRUE,"Warrington";#N/A,#N/A,TRUE,"Widnes"}</definedName>
    <definedName name="wawst_2" hidden="1">{#N/A,#N/A,TRUE,"Cover";#N/A,#N/A,TRUE,"Conts";#N/A,#N/A,TRUE,"VOS";#N/A,#N/A,TRUE,"Warrington";#N/A,#N/A,TRUE,"Widnes"}</definedName>
    <definedName name="wawst_3" localSheetId="3" hidden="1">{#N/A,#N/A,TRUE,"Cover";#N/A,#N/A,TRUE,"Conts";#N/A,#N/A,TRUE,"VOS";#N/A,#N/A,TRUE,"Warrington";#N/A,#N/A,TRUE,"Widnes"}</definedName>
    <definedName name="wawst_3" localSheetId="5" hidden="1">{#N/A,#N/A,TRUE,"Cover";#N/A,#N/A,TRUE,"Conts";#N/A,#N/A,TRUE,"VOS";#N/A,#N/A,TRUE,"Warrington";#N/A,#N/A,TRUE,"Widnes"}</definedName>
    <definedName name="wawst_3" hidden="1">{#N/A,#N/A,TRUE,"Cover";#N/A,#N/A,TRUE,"Conts";#N/A,#N/A,TRUE,"VOS";#N/A,#N/A,TRUE,"Warrington";#N/A,#N/A,TRUE,"Widnes"}</definedName>
    <definedName name="wawst_4" localSheetId="3" hidden="1">{#N/A,#N/A,TRUE,"Cover";#N/A,#N/A,TRUE,"Conts";#N/A,#N/A,TRUE,"VOS";#N/A,#N/A,TRUE,"Warrington";#N/A,#N/A,TRUE,"Widnes"}</definedName>
    <definedName name="wawst_4" localSheetId="5" hidden="1">{#N/A,#N/A,TRUE,"Cover";#N/A,#N/A,TRUE,"Conts";#N/A,#N/A,TRUE,"VOS";#N/A,#N/A,TRUE,"Warrington";#N/A,#N/A,TRUE,"Widnes"}</definedName>
    <definedName name="wawst_4" hidden="1">{#N/A,#N/A,TRUE,"Cover";#N/A,#N/A,TRUE,"Conts";#N/A,#N/A,TRUE,"VOS";#N/A,#N/A,TRUE,"Warrington";#N/A,#N/A,TRUE,"Widnes"}</definedName>
    <definedName name="wawst_5" localSheetId="3" hidden="1">{#N/A,#N/A,TRUE,"Cover";#N/A,#N/A,TRUE,"Conts";#N/A,#N/A,TRUE,"VOS";#N/A,#N/A,TRUE,"Warrington";#N/A,#N/A,TRUE,"Widnes"}</definedName>
    <definedName name="wawst_5" localSheetId="5" hidden="1">{#N/A,#N/A,TRUE,"Cover";#N/A,#N/A,TRUE,"Conts";#N/A,#N/A,TRUE,"VOS";#N/A,#N/A,TRUE,"Warrington";#N/A,#N/A,TRUE,"Widnes"}</definedName>
    <definedName name="wawst_5" hidden="1">{#N/A,#N/A,TRUE,"Cover";#N/A,#N/A,TRUE,"Conts";#N/A,#N/A,TRUE,"VOS";#N/A,#N/A,TRUE,"Warrington";#N/A,#N/A,TRUE,"Widnes"}</definedName>
    <definedName name="WC_50" localSheetId="8">#REF!</definedName>
    <definedName name="WC_50" localSheetId="10">#REF!</definedName>
    <definedName name="WC_50">#REF!</definedName>
    <definedName name="Wc_60" localSheetId="8">#REF!</definedName>
    <definedName name="Wc_60" localSheetId="10">#REF!</definedName>
    <definedName name="Wc_60">#REF!</definedName>
    <definedName name="WCAP">'[55]Raw Data'!$AK$201:$AK$260</definedName>
    <definedName name="WCV" localSheetId="8">#REF!</definedName>
    <definedName name="WCV" localSheetId="5">#REF!</definedName>
    <definedName name="WCV" localSheetId="10">#REF!</definedName>
    <definedName name="WCV">#REF!</definedName>
    <definedName name="WCVD" localSheetId="8">#REF!</definedName>
    <definedName name="WCVD" localSheetId="10">#REF!</definedName>
    <definedName name="WCVD">#REF!</definedName>
    <definedName name="WD" localSheetId="8">#REF!</definedName>
    <definedName name="WD" localSheetId="10">#REF!</definedName>
    <definedName name="WD">#REF!</definedName>
    <definedName name="wdd">[306]RateAnalysis!$A$1:$AY$65536</definedName>
    <definedName name="WDMH" localSheetId="8">#REF!</definedName>
    <definedName name="WDMH" localSheetId="5">#REF!</definedName>
    <definedName name="WDMH" localSheetId="10">#REF!</definedName>
    <definedName name="WDMH">#REF!</definedName>
    <definedName name="WDW_code" localSheetId="8">#REF!</definedName>
    <definedName name="WDW_code" localSheetId="10">#REF!</definedName>
    <definedName name="WDW_code">#REF!</definedName>
    <definedName name="WE" localSheetId="8">#REF!</definedName>
    <definedName name="WE" localSheetId="10">#REF!</definedName>
    <definedName name="we">#REF!</definedName>
    <definedName name="WearingCourse" localSheetId="8">#REF!</definedName>
    <definedName name="WearingCourse" localSheetId="10">#REF!</definedName>
    <definedName name="WearingCourse">#REF!</definedName>
    <definedName name="WEB">#REF!</definedName>
    <definedName name="webpoint">#REF!</definedName>
    <definedName name="Weeks_Per_Month">4.33</definedName>
    <definedName name="wegWE" localSheetId="8" hidden="1">{#N/A,#N/A,TRUE,"Cover";#N/A,#N/A,TRUE,"Conts";#N/A,#N/A,TRUE,"VOS";#N/A,#N/A,TRUE,"Warrington";#N/A,#N/A,TRUE,"Widnes"}</definedName>
    <definedName name="wegWE" localSheetId="3" hidden="1">{#N/A,#N/A,TRUE,"Cover";#N/A,#N/A,TRUE,"Conts";#N/A,#N/A,TRUE,"VOS";#N/A,#N/A,TRUE,"Warrington";#N/A,#N/A,TRUE,"Widnes"}</definedName>
    <definedName name="wegWE" localSheetId="5" hidden="1">{#N/A,#N/A,TRUE,"Cover";#N/A,#N/A,TRUE,"Conts";#N/A,#N/A,TRUE,"VOS";#N/A,#N/A,TRUE,"Warrington";#N/A,#N/A,TRUE,"Widnes"}</definedName>
    <definedName name="wegWE" localSheetId="10" hidden="1">{#N/A,#N/A,TRUE,"Cover";#N/A,#N/A,TRUE,"Conts";#N/A,#N/A,TRUE,"VOS";#N/A,#N/A,TRUE,"Warrington";#N/A,#N/A,TRUE,"Widnes"}</definedName>
    <definedName name="wegWE" hidden="1">{#N/A,#N/A,TRUE,"Cover";#N/A,#N/A,TRUE,"Conts";#N/A,#N/A,TRUE,"VOS";#N/A,#N/A,TRUE,"Warrington";#N/A,#N/A,TRUE,"Widnes"}</definedName>
    <definedName name="wegywegt" localSheetId="8" hidden="1">{#N/A,#N/A,TRUE,"Cover";#N/A,#N/A,TRUE,"Conts";#N/A,#N/A,TRUE,"VOS";#N/A,#N/A,TRUE,"Warrington";#N/A,#N/A,TRUE,"Widnes"}</definedName>
    <definedName name="wegywegt" localSheetId="3" hidden="1">{#N/A,#N/A,TRUE,"Cover";#N/A,#N/A,TRUE,"Conts";#N/A,#N/A,TRUE,"VOS";#N/A,#N/A,TRUE,"Warrington";#N/A,#N/A,TRUE,"Widnes"}</definedName>
    <definedName name="wegywegt" localSheetId="5" hidden="1">{#N/A,#N/A,TRUE,"Cover";#N/A,#N/A,TRUE,"Conts";#N/A,#N/A,TRUE,"VOS";#N/A,#N/A,TRUE,"Warrington";#N/A,#N/A,TRUE,"Widnes"}</definedName>
    <definedName name="wegywegt" localSheetId="10" hidden="1">{#N/A,#N/A,TRUE,"Cover";#N/A,#N/A,TRUE,"Conts";#N/A,#N/A,TRUE,"VOS";#N/A,#N/A,TRUE,"Warrington";#N/A,#N/A,TRUE,"Widnes"}</definedName>
    <definedName name="wegywegt" hidden="1">{#N/A,#N/A,TRUE,"Cover";#N/A,#N/A,TRUE,"Conts";#N/A,#N/A,TRUE,"VOS";#N/A,#N/A,TRUE,"Warrington";#N/A,#N/A,TRUE,"Widnes"}</definedName>
    <definedName name="wegywegt_2" localSheetId="3" hidden="1">{#N/A,#N/A,TRUE,"Cover";#N/A,#N/A,TRUE,"Conts";#N/A,#N/A,TRUE,"VOS";#N/A,#N/A,TRUE,"Warrington";#N/A,#N/A,TRUE,"Widnes"}</definedName>
    <definedName name="wegywegt_2" localSheetId="5" hidden="1">{#N/A,#N/A,TRUE,"Cover";#N/A,#N/A,TRUE,"Conts";#N/A,#N/A,TRUE,"VOS";#N/A,#N/A,TRUE,"Warrington";#N/A,#N/A,TRUE,"Widnes"}</definedName>
    <definedName name="wegywegt_2" hidden="1">{#N/A,#N/A,TRUE,"Cover";#N/A,#N/A,TRUE,"Conts";#N/A,#N/A,TRUE,"VOS";#N/A,#N/A,TRUE,"Warrington";#N/A,#N/A,TRUE,"Widnes"}</definedName>
    <definedName name="wegywegt_3" localSheetId="3" hidden="1">{#N/A,#N/A,TRUE,"Cover";#N/A,#N/A,TRUE,"Conts";#N/A,#N/A,TRUE,"VOS";#N/A,#N/A,TRUE,"Warrington";#N/A,#N/A,TRUE,"Widnes"}</definedName>
    <definedName name="wegywegt_3" localSheetId="5" hidden="1">{#N/A,#N/A,TRUE,"Cover";#N/A,#N/A,TRUE,"Conts";#N/A,#N/A,TRUE,"VOS";#N/A,#N/A,TRUE,"Warrington";#N/A,#N/A,TRUE,"Widnes"}</definedName>
    <definedName name="wegywegt_3" hidden="1">{#N/A,#N/A,TRUE,"Cover";#N/A,#N/A,TRUE,"Conts";#N/A,#N/A,TRUE,"VOS";#N/A,#N/A,TRUE,"Warrington";#N/A,#N/A,TRUE,"Widnes"}</definedName>
    <definedName name="wegywegt_4" localSheetId="3" hidden="1">{#N/A,#N/A,TRUE,"Cover";#N/A,#N/A,TRUE,"Conts";#N/A,#N/A,TRUE,"VOS";#N/A,#N/A,TRUE,"Warrington";#N/A,#N/A,TRUE,"Widnes"}</definedName>
    <definedName name="wegywegt_4" localSheetId="5" hidden="1">{#N/A,#N/A,TRUE,"Cover";#N/A,#N/A,TRUE,"Conts";#N/A,#N/A,TRUE,"VOS";#N/A,#N/A,TRUE,"Warrington";#N/A,#N/A,TRUE,"Widnes"}</definedName>
    <definedName name="wegywegt_4" hidden="1">{#N/A,#N/A,TRUE,"Cover";#N/A,#N/A,TRUE,"Conts";#N/A,#N/A,TRUE,"VOS";#N/A,#N/A,TRUE,"Warrington";#N/A,#N/A,TRUE,"Widnes"}</definedName>
    <definedName name="wegywegt_5" localSheetId="3" hidden="1">{#N/A,#N/A,TRUE,"Cover";#N/A,#N/A,TRUE,"Conts";#N/A,#N/A,TRUE,"VOS";#N/A,#N/A,TRUE,"Warrington";#N/A,#N/A,TRUE,"Widnes"}</definedName>
    <definedName name="wegywegt_5" localSheetId="5" hidden="1">{#N/A,#N/A,TRUE,"Cover";#N/A,#N/A,TRUE,"Conts";#N/A,#N/A,TRUE,"VOS";#N/A,#N/A,TRUE,"Warrington";#N/A,#N/A,TRUE,"Widnes"}</definedName>
    <definedName name="wegywegt_5" hidden="1">{#N/A,#N/A,TRUE,"Cover";#N/A,#N/A,TRUE,"Conts";#N/A,#N/A,TRUE,"VOS";#N/A,#N/A,TRUE,"Warrington";#N/A,#N/A,TRUE,"Widnes"}</definedName>
    <definedName name="WEIGHT" localSheetId="8">#REF!</definedName>
    <definedName name="WEIGHT" localSheetId="5">#REF!</definedName>
    <definedName name="WEIGHT" localSheetId="10">#REF!</definedName>
    <definedName name="WEIGHT">#REF!</definedName>
    <definedName name="Weight_45Elbow">[92]WEIGHT!$AA$7:$AM$27</definedName>
    <definedName name="Weight_90Elbow">[92]WEIGHT!$N$7:$Z$27</definedName>
    <definedName name="Weight_Cap">[92]WEIGHT!$BA$7:$BM$27</definedName>
    <definedName name="Weight_Pipe">[92]WEIGHT!$A$7:$M$27</definedName>
    <definedName name="Weight_SOF">[92]WEIGHT!$BN$7:$BU$27</definedName>
    <definedName name="Weight_TeeEqual">[92]WEIGHT!$AN$7:$AZ$27</definedName>
    <definedName name="Weight_ValveFlg">[92]WEIGHT!$CD$7:$CK$27</definedName>
    <definedName name="Weight_WeldRod">[92]WEIGHT!$CL$7:$CX$27</definedName>
    <definedName name="Weight_WNF">[92]WEIGHT!$BV$7:$CC$27</definedName>
    <definedName name="weq" localSheetId="8" hidden="1">{#N/A,#N/A,FALSE,"SumD";#N/A,#N/A,FALSE,"ElecD";#N/A,#N/A,FALSE,"MechD";#N/A,#N/A,FALSE,"GeotD";#N/A,#N/A,FALSE,"PrcsD";#N/A,#N/A,FALSE,"TunnD";#N/A,#N/A,FALSE,"CivlD";#N/A,#N/A,FALSE,"NtwkD";#N/A,#N/A,FALSE,"EstgD";#N/A,#N/A,FALSE,"PEngD"}</definedName>
    <definedName name="weq" localSheetId="3" hidden="1">{#N/A,#N/A,FALSE,"SumD";#N/A,#N/A,FALSE,"ElecD";#N/A,#N/A,FALSE,"MechD";#N/A,#N/A,FALSE,"GeotD";#N/A,#N/A,FALSE,"PrcsD";#N/A,#N/A,FALSE,"TunnD";#N/A,#N/A,FALSE,"CivlD";#N/A,#N/A,FALSE,"NtwkD";#N/A,#N/A,FALSE,"EstgD";#N/A,#N/A,FALSE,"PEngD"}</definedName>
    <definedName name="weq" localSheetId="5" hidden="1">{#N/A,#N/A,FALSE,"SumD";#N/A,#N/A,FALSE,"ElecD";#N/A,#N/A,FALSE,"MechD";#N/A,#N/A,FALSE,"GeotD";#N/A,#N/A,FALSE,"PrcsD";#N/A,#N/A,FALSE,"TunnD";#N/A,#N/A,FALSE,"CivlD";#N/A,#N/A,FALSE,"NtwkD";#N/A,#N/A,FALSE,"EstgD";#N/A,#N/A,FALSE,"PEngD"}</definedName>
    <definedName name="weq" localSheetId="10"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q_2" localSheetId="3" hidden="1">{#N/A,#N/A,FALSE,"SumD";#N/A,#N/A,FALSE,"ElecD";#N/A,#N/A,FALSE,"MechD";#N/A,#N/A,FALSE,"GeotD";#N/A,#N/A,FALSE,"PrcsD";#N/A,#N/A,FALSE,"TunnD";#N/A,#N/A,FALSE,"CivlD";#N/A,#N/A,FALSE,"NtwkD";#N/A,#N/A,FALSE,"EstgD";#N/A,#N/A,FALSE,"PEngD"}</definedName>
    <definedName name="weq_2" localSheetId="5" hidden="1">{#N/A,#N/A,FALSE,"SumD";#N/A,#N/A,FALSE,"ElecD";#N/A,#N/A,FALSE,"MechD";#N/A,#N/A,FALSE,"GeotD";#N/A,#N/A,FALSE,"PrcsD";#N/A,#N/A,FALSE,"TunnD";#N/A,#N/A,FALSE,"CivlD";#N/A,#N/A,FALSE,"NtwkD";#N/A,#N/A,FALSE,"EstgD";#N/A,#N/A,FALSE,"PEngD"}</definedName>
    <definedName name="weq_2" hidden="1">{#N/A,#N/A,FALSE,"SumD";#N/A,#N/A,FALSE,"ElecD";#N/A,#N/A,FALSE,"MechD";#N/A,#N/A,FALSE,"GeotD";#N/A,#N/A,FALSE,"PrcsD";#N/A,#N/A,FALSE,"TunnD";#N/A,#N/A,FALSE,"CivlD";#N/A,#N/A,FALSE,"NtwkD";#N/A,#N/A,FALSE,"EstgD";#N/A,#N/A,FALSE,"PEngD"}</definedName>
    <definedName name="weq_3" localSheetId="3" hidden="1">{#N/A,#N/A,FALSE,"SumD";#N/A,#N/A,FALSE,"ElecD";#N/A,#N/A,FALSE,"MechD";#N/A,#N/A,FALSE,"GeotD";#N/A,#N/A,FALSE,"PrcsD";#N/A,#N/A,FALSE,"TunnD";#N/A,#N/A,FALSE,"CivlD";#N/A,#N/A,FALSE,"NtwkD";#N/A,#N/A,FALSE,"EstgD";#N/A,#N/A,FALSE,"PEngD"}</definedName>
    <definedName name="weq_3" localSheetId="5" hidden="1">{#N/A,#N/A,FALSE,"SumD";#N/A,#N/A,FALSE,"ElecD";#N/A,#N/A,FALSE,"MechD";#N/A,#N/A,FALSE,"GeotD";#N/A,#N/A,FALSE,"PrcsD";#N/A,#N/A,FALSE,"TunnD";#N/A,#N/A,FALSE,"CivlD";#N/A,#N/A,FALSE,"NtwkD";#N/A,#N/A,FALSE,"EstgD";#N/A,#N/A,FALSE,"PEngD"}</definedName>
    <definedName name="weq_3" hidden="1">{#N/A,#N/A,FALSE,"SumD";#N/A,#N/A,FALSE,"ElecD";#N/A,#N/A,FALSE,"MechD";#N/A,#N/A,FALSE,"GeotD";#N/A,#N/A,FALSE,"PrcsD";#N/A,#N/A,FALSE,"TunnD";#N/A,#N/A,FALSE,"CivlD";#N/A,#N/A,FALSE,"NtwkD";#N/A,#N/A,FALSE,"EstgD";#N/A,#N/A,FALSE,"PEngD"}</definedName>
    <definedName name="weq_4" localSheetId="3" hidden="1">{#N/A,#N/A,FALSE,"SumD";#N/A,#N/A,FALSE,"ElecD";#N/A,#N/A,FALSE,"MechD";#N/A,#N/A,FALSE,"GeotD";#N/A,#N/A,FALSE,"PrcsD";#N/A,#N/A,FALSE,"TunnD";#N/A,#N/A,FALSE,"CivlD";#N/A,#N/A,FALSE,"NtwkD";#N/A,#N/A,FALSE,"EstgD";#N/A,#N/A,FALSE,"PEngD"}</definedName>
    <definedName name="weq_4" localSheetId="5" hidden="1">{#N/A,#N/A,FALSE,"SumD";#N/A,#N/A,FALSE,"ElecD";#N/A,#N/A,FALSE,"MechD";#N/A,#N/A,FALSE,"GeotD";#N/A,#N/A,FALSE,"PrcsD";#N/A,#N/A,FALSE,"TunnD";#N/A,#N/A,FALSE,"CivlD";#N/A,#N/A,FALSE,"NtwkD";#N/A,#N/A,FALSE,"EstgD";#N/A,#N/A,FALSE,"PEngD"}</definedName>
    <definedName name="weq_4" hidden="1">{#N/A,#N/A,FALSE,"SumD";#N/A,#N/A,FALSE,"ElecD";#N/A,#N/A,FALSE,"MechD";#N/A,#N/A,FALSE,"GeotD";#N/A,#N/A,FALSE,"PrcsD";#N/A,#N/A,FALSE,"TunnD";#N/A,#N/A,FALSE,"CivlD";#N/A,#N/A,FALSE,"NtwkD";#N/A,#N/A,FALSE,"EstgD";#N/A,#N/A,FALSE,"PEngD"}</definedName>
    <definedName name="weq_5" localSheetId="3" hidden="1">{#N/A,#N/A,FALSE,"SumD";#N/A,#N/A,FALSE,"ElecD";#N/A,#N/A,FALSE,"MechD";#N/A,#N/A,FALSE,"GeotD";#N/A,#N/A,FALSE,"PrcsD";#N/A,#N/A,FALSE,"TunnD";#N/A,#N/A,FALSE,"CivlD";#N/A,#N/A,FALSE,"NtwkD";#N/A,#N/A,FALSE,"EstgD";#N/A,#N/A,FALSE,"PEngD"}</definedName>
    <definedName name="weq_5" localSheetId="5" hidden="1">{#N/A,#N/A,FALSE,"SumD";#N/A,#N/A,FALSE,"ElecD";#N/A,#N/A,FALSE,"MechD";#N/A,#N/A,FALSE,"GeotD";#N/A,#N/A,FALSE,"PrcsD";#N/A,#N/A,FALSE,"TunnD";#N/A,#N/A,FALSE,"CivlD";#N/A,#N/A,FALSE,"NtwkD";#N/A,#N/A,FALSE,"EstgD";#N/A,#N/A,FALSE,"PEngD"}</definedName>
    <definedName name="weq_5" hidden="1">{#N/A,#N/A,FALSE,"SumD";#N/A,#N/A,FALSE,"ElecD";#N/A,#N/A,FALSE,"MechD";#N/A,#N/A,FALSE,"GeotD";#N/A,#N/A,FALSE,"PrcsD";#N/A,#N/A,FALSE,"TunnD";#N/A,#N/A,FALSE,"CivlD";#N/A,#N/A,FALSE,"NtwkD";#N/A,#N/A,FALSE,"EstgD";#N/A,#N/A,FALSE,"PEngD"}</definedName>
    <definedName name="weqdrwe">#REF!</definedName>
    <definedName name="wer" localSheetId="8" hidden="1">#REF!</definedName>
    <definedName name="wer" localSheetId="10" hidden="1">#REF!</definedName>
    <definedName name="wer" hidden="1">#REF!</definedName>
    <definedName name="werrrrrrrrrrrrrrrrrrrrrrrrrrrrrrrr">#REF!</definedName>
    <definedName name="wert" localSheetId="8" hidden="1">{#N/A,#N/A,TRUE,"Cover";#N/A,#N/A,TRUE,"Conts";#N/A,#N/A,TRUE,"VOS";#N/A,#N/A,TRUE,"Warrington";#N/A,#N/A,TRUE,"Widnes"}</definedName>
    <definedName name="wert" localSheetId="3" hidden="1">{#N/A,#N/A,TRUE,"Cover";#N/A,#N/A,TRUE,"Conts";#N/A,#N/A,TRUE,"VOS";#N/A,#N/A,TRUE,"Warrington";#N/A,#N/A,TRUE,"Widnes"}</definedName>
    <definedName name="wert" localSheetId="5" hidden="1">{#N/A,#N/A,TRUE,"Cover";#N/A,#N/A,TRUE,"Conts";#N/A,#N/A,TRUE,"VOS";#N/A,#N/A,TRUE,"Warrington";#N/A,#N/A,TRUE,"Widnes"}</definedName>
    <definedName name="wert" localSheetId="10" hidden="1">{#N/A,#N/A,TRUE,"Cover";#N/A,#N/A,TRUE,"Conts";#N/A,#N/A,TRUE,"VOS";#N/A,#N/A,TRUE,"Warrington";#N/A,#N/A,TRUE,"Widnes"}</definedName>
    <definedName name="wert" hidden="1">{#N/A,#N/A,TRUE,"Cover";#N/A,#N/A,TRUE,"Conts";#N/A,#N/A,TRUE,"VOS";#N/A,#N/A,TRUE,"Warrington";#N/A,#N/A,TRUE,"Widnes"}</definedName>
    <definedName name="wert_2" localSheetId="3" hidden="1">{#N/A,#N/A,TRUE,"Cover";#N/A,#N/A,TRUE,"Conts";#N/A,#N/A,TRUE,"VOS";#N/A,#N/A,TRUE,"Warrington";#N/A,#N/A,TRUE,"Widnes"}</definedName>
    <definedName name="wert_2" localSheetId="5" hidden="1">{#N/A,#N/A,TRUE,"Cover";#N/A,#N/A,TRUE,"Conts";#N/A,#N/A,TRUE,"VOS";#N/A,#N/A,TRUE,"Warrington";#N/A,#N/A,TRUE,"Widnes"}</definedName>
    <definedName name="wert_2" hidden="1">{#N/A,#N/A,TRUE,"Cover";#N/A,#N/A,TRUE,"Conts";#N/A,#N/A,TRUE,"VOS";#N/A,#N/A,TRUE,"Warrington";#N/A,#N/A,TRUE,"Widnes"}</definedName>
    <definedName name="wert_3" localSheetId="3" hidden="1">{#N/A,#N/A,TRUE,"Cover";#N/A,#N/A,TRUE,"Conts";#N/A,#N/A,TRUE,"VOS";#N/A,#N/A,TRUE,"Warrington";#N/A,#N/A,TRUE,"Widnes"}</definedName>
    <definedName name="wert_3" localSheetId="5" hidden="1">{#N/A,#N/A,TRUE,"Cover";#N/A,#N/A,TRUE,"Conts";#N/A,#N/A,TRUE,"VOS";#N/A,#N/A,TRUE,"Warrington";#N/A,#N/A,TRUE,"Widnes"}</definedName>
    <definedName name="wert_3" hidden="1">{#N/A,#N/A,TRUE,"Cover";#N/A,#N/A,TRUE,"Conts";#N/A,#N/A,TRUE,"VOS";#N/A,#N/A,TRUE,"Warrington";#N/A,#N/A,TRUE,"Widnes"}</definedName>
    <definedName name="wert_4" localSheetId="3" hidden="1">{#N/A,#N/A,TRUE,"Cover";#N/A,#N/A,TRUE,"Conts";#N/A,#N/A,TRUE,"VOS";#N/A,#N/A,TRUE,"Warrington";#N/A,#N/A,TRUE,"Widnes"}</definedName>
    <definedName name="wert_4" localSheetId="5" hidden="1">{#N/A,#N/A,TRUE,"Cover";#N/A,#N/A,TRUE,"Conts";#N/A,#N/A,TRUE,"VOS";#N/A,#N/A,TRUE,"Warrington";#N/A,#N/A,TRUE,"Widnes"}</definedName>
    <definedName name="wert_4" hidden="1">{#N/A,#N/A,TRUE,"Cover";#N/A,#N/A,TRUE,"Conts";#N/A,#N/A,TRUE,"VOS";#N/A,#N/A,TRUE,"Warrington";#N/A,#N/A,TRUE,"Widnes"}</definedName>
    <definedName name="wert_5" localSheetId="3" hidden="1">{#N/A,#N/A,TRUE,"Cover";#N/A,#N/A,TRUE,"Conts";#N/A,#N/A,TRUE,"VOS";#N/A,#N/A,TRUE,"Warrington";#N/A,#N/A,TRUE,"Widnes"}</definedName>
    <definedName name="wert_5" localSheetId="5" hidden="1">{#N/A,#N/A,TRUE,"Cover";#N/A,#N/A,TRUE,"Conts";#N/A,#N/A,TRUE,"VOS";#N/A,#N/A,TRUE,"Warrington";#N/A,#N/A,TRUE,"Widnes"}</definedName>
    <definedName name="wert_5" hidden="1">{#N/A,#N/A,TRUE,"Cover";#N/A,#N/A,TRUE,"Conts";#N/A,#N/A,TRUE,"VOS";#N/A,#N/A,TRUE,"Warrington";#N/A,#N/A,TRUE,"Widnes"}</definedName>
    <definedName name="wertertgertwertwertertert" localSheetId="5">#REF!</definedName>
    <definedName name="wertertgertwertwertertert">#REF!</definedName>
    <definedName name="werweasdfwd" localSheetId="5">#REF!</definedName>
    <definedName name="werweasdfwd">#REF!</definedName>
    <definedName name="WET" localSheetId="5">[166]BOQ건축!#REF!</definedName>
    <definedName name="WET">[166]BOQ건축!#REF!</definedName>
    <definedName name="wetjy" localSheetId="8" hidden="1">{#N/A,#N/A,TRUE,"Cover";#N/A,#N/A,TRUE,"Conts";#N/A,#N/A,TRUE,"VOS";#N/A,#N/A,TRUE,"Warrington";#N/A,#N/A,TRUE,"Widnes"}</definedName>
    <definedName name="wetjy" localSheetId="3" hidden="1">{#N/A,#N/A,TRUE,"Cover";#N/A,#N/A,TRUE,"Conts";#N/A,#N/A,TRUE,"VOS";#N/A,#N/A,TRUE,"Warrington";#N/A,#N/A,TRUE,"Widnes"}</definedName>
    <definedName name="wetjy" localSheetId="5" hidden="1">{#N/A,#N/A,TRUE,"Cover";#N/A,#N/A,TRUE,"Conts";#N/A,#N/A,TRUE,"VOS";#N/A,#N/A,TRUE,"Warrington";#N/A,#N/A,TRUE,"Widnes"}</definedName>
    <definedName name="wetjy" localSheetId="10" hidden="1">{#N/A,#N/A,TRUE,"Cover";#N/A,#N/A,TRUE,"Conts";#N/A,#N/A,TRUE,"VOS";#N/A,#N/A,TRUE,"Warrington";#N/A,#N/A,TRUE,"Widnes"}</definedName>
    <definedName name="wetjy" hidden="1">{#N/A,#N/A,TRUE,"Cover";#N/A,#N/A,TRUE,"Conts";#N/A,#N/A,TRUE,"VOS";#N/A,#N/A,TRUE,"Warrington";#N/A,#N/A,TRUE,"Widnes"}</definedName>
    <definedName name="wetjy_2" localSheetId="3" hidden="1">{#N/A,#N/A,TRUE,"Cover";#N/A,#N/A,TRUE,"Conts";#N/A,#N/A,TRUE,"VOS";#N/A,#N/A,TRUE,"Warrington";#N/A,#N/A,TRUE,"Widnes"}</definedName>
    <definedName name="wetjy_2" localSheetId="5" hidden="1">{#N/A,#N/A,TRUE,"Cover";#N/A,#N/A,TRUE,"Conts";#N/A,#N/A,TRUE,"VOS";#N/A,#N/A,TRUE,"Warrington";#N/A,#N/A,TRUE,"Widnes"}</definedName>
    <definedName name="wetjy_2" hidden="1">{#N/A,#N/A,TRUE,"Cover";#N/A,#N/A,TRUE,"Conts";#N/A,#N/A,TRUE,"VOS";#N/A,#N/A,TRUE,"Warrington";#N/A,#N/A,TRUE,"Widnes"}</definedName>
    <definedName name="wetjy_3" localSheetId="3" hidden="1">{#N/A,#N/A,TRUE,"Cover";#N/A,#N/A,TRUE,"Conts";#N/A,#N/A,TRUE,"VOS";#N/A,#N/A,TRUE,"Warrington";#N/A,#N/A,TRUE,"Widnes"}</definedName>
    <definedName name="wetjy_3" localSheetId="5" hidden="1">{#N/A,#N/A,TRUE,"Cover";#N/A,#N/A,TRUE,"Conts";#N/A,#N/A,TRUE,"VOS";#N/A,#N/A,TRUE,"Warrington";#N/A,#N/A,TRUE,"Widnes"}</definedName>
    <definedName name="wetjy_3" hidden="1">{#N/A,#N/A,TRUE,"Cover";#N/A,#N/A,TRUE,"Conts";#N/A,#N/A,TRUE,"VOS";#N/A,#N/A,TRUE,"Warrington";#N/A,#N/A,TRUE,"Widnes"}</definedName>
    <definedName name="wetjy_4" localSheetId="3" hidden="1">{#N/A,#N/A,TRUE,"Cover";#N/A,#N/A,TRUE,"Conts";#N/A,#N/A,TRUE,"VOS";#N/A,#N/A,TRUE,"Warrington";#N/A,#N/A,TRUE,"Widnes"}</definedName>
    <definedName name="wetjy_4" localSheetId="5" hidden="1">{#N/A,#N/A,TRUE,"Cover";#N/A,#N/A,TRUE,"Conts";#N/A,#N/A,TRUE,"VOS";#N/A,#N/A,TRUE,"Warrington";#N/A,#N/A,TRUE,"Widnes"}</definedName>
    <definedName name="wetjy_4" hidden="1">{#N/A,#N/A,TRUE,"Cover";#N/A,#N/A,TRUE,"Conts";#N/A,#N/A,TRUE,"VOS";#N/A,#N/A,TRUE,"Warrington";#N/A,#N/A,TRUE,"Widnes"}</definedName>
    <definedName name="wetjy_5" localSheetId="3" hidden="1">{#N/A,#N/A,TRUE,"Cover";#N/A,#N/A,TRUE,"Conts";#N/A,#N/A,TRUE,"VOS";#N/A,#N/A,TRUE,"Warrington";#N/A,#N/A,TRUE,"Widnes"}</definedName>
    <definedName name="wetjy_5" localSheetId="5" hidden="1">{#N/A,#N/A,TRUE,"Cover";#N/A,#N/A,TRUE,"Conts";#N/A,#N/A,TRUE,"VOS";#N/A,#N/A,TRUE,"Warrington";#N/A,#N/A,TRUE,"Widnes"}</definedName>
    <definedName name="wetjy_5" hidden="1">{#N/A,#N/A,TRUE,"Cover";#N/A,#N/A,TRUE,"Conts";#N/A,#N/A,TRUE,"VOS";#N/A,#N/A,TRUE,"Warrington";#N/A,#N/A,TRUE,"Widnes"}</definedName>
    <definedName name="WetServices">'[79]Ra  stair'!#REF!</definedName>
    <definedName name="wetyrutu" localSheetId="8" hidden="1">{#N/A,#N/A,TRUE,"Cover";#N/A,#N/A,TRUE,"Conts";#N/A,#N/A,TRUE,"VOS";#N/A,#N/A,TRUE,"Warrington";#N/A,#N/A,TRUE,"Widnes"}</definedName>
    <definedName name="wetyrutu" localSheetId="3" hidden="1">{#N/A,#N/A,TRUE,"Cover";#N/A,#N/A,TRUE,"Conts";#N/A,#N/A,TRUE,"VOS";#N/A,#N/A,TRUE,"Warrington";#N/A,#N/A,TRUE,"Widnes"}</definedName>
    <definedName name="wetyrutu" localSheetId="5" hidden="1">{#N/A,#N/A,TRUE,"Cover";#N/A,#N/A,TRUE,"Conts";#N/A,#N/A,TRUE,"VOS";#N/A,#N/A,TRUE,"Warrington";#N/A,#N/A,TRUE,"Widnes"}</definedName>
    <definedName name="wetyrutu" localSheetId="10" hidden="1">{#N/A,#N/A,TRUE,"Cover";#N/A,#N/A,TRUE,"Conts";#N/A,#N/A,TRUE,"VOS";#N/A,#N/A,TRUE,"Warrington";#N/A,#N/A,TRUE,"Widnes"}</definedName>
    <definedName name="wetyrutu" hidden="1">{#N/A,#N/A,TRUE,"Cover";#N/A,#N/A,TRUE,"Conts";#N/A,#N/A,TRUE,"VOS";#N/A,#N/A,TRUE,"Warrington";#N/A,#N/A,TRUE,"Widnes"}</definedName>
    <definedName name="wetyrutu_2" localSheetId="3" hidden="1">{#N/A,#N/A,TRUE,"Cover";#N/A,#N/A,TRUE,"Conts";#N/A,#N/A,TRUE,"VOS";#N/A,#N/A,TRUE,"Warrington";#N/A,#N/A,TRUE,"Widnes"}</definedName>
    <definedName name="wetyrutu_2" localSheetId="5" hidden="1">{#N/A,#N/A,TRUE,"Cover";#N/A,#N/A,TRUE,"Conts";#N/A,#N/A,TRUE,"VOS";#N/A,#N/A,TRUE,"Warrington";#N/A,#N/A,TRUE,"Widnes"}</definedName>
    <definedName name="wetyrutu_2" hidden="1">{#N/A,#N/A,TRUE,"Cover";#N/A,#N/A,TRUE,"Conts";#N/A,#N/A,TRUE,"VOS";#N/A,#N/A,TRUE,"Warrington";#N/A,#N/A,TRUE,"Widnes"}</definedName>
    <definedName name="wetyrutu_3" localSheetId="3" hidden="1">{#N/A,#N/A,TRUE,"Cover";#N/A,#N/A,TRUE,"Conts";#N/A,#N/A,TRUE,"VOS";#N/A,#N/A,TRUE,"Warrington";#N/A,#N/A,TRUE,"Widnes"}</definedName>
    <definedName name="wetyrutu_3" localSheetId="5" hidden="1">{#N/A,#N/A,TRUE,"Cover";#N/A,#N/A,TRUE,"Conts";#N/A,#N/A,TRUE,"VOS";#N/A,#N/A,TRUE,"Warrington";#N/A,#N/A,TRUE,"Widnes"}</definedName>
    <definedName name="wetyrutu_3" hidden="1">{#N/A,#N/A,TRUE,"Cover";#N/A,#N/A,TRUE,"Conts";#N/A,#N/A,TRUE,"VOS";#N/A,#N/A,TRUE,"Warrington";#N/A,#N/A,TRUE,"Widnes"}</definedName>
    <definedName name="wetyrutu_4" localSheetId="3" hidden="1">{#N/A,#N/A,TRUE,"Cover";#N/A,#N/A,TRUE,"Conts";#N/A,#N/A,TRUE,"VOS";#N/A,#N/A,TRUE,"Warrington";#N/A,#N/A,TRUE,"Widnes"}</definedName>
    <definedName name="wetyrutu_4" localSheetId="5" hidden="1">{#N/A,#N/A,TRUE,"Cover";#N/A,#N/A,TRUE,"Conts";#N/A,#N/A,TRUE,"VOS";#N/A,#N/A,TRUE,"Warrington";#N/A,#N/A,TRUE,"Widnes"}</definedName>
    <definedName name="wetyrutu_4" hidden="1">{#N/A,#N/A,TRUE,"Cover";#N/A,#N/A,TRUE,"Conts";#N/A,#N/A,TRUE,"VOS";#N/A,#N/A,TRUE,"Warrington";#N/A,#N/A,TRUE,"Widnes"}</definedName>
    <definedName name="wetyrutu_5" localSheetId="3" hidden="1">{#N/A,#N/A,TRUE,"Cover";#N/A,#N/A,TRUE,"Conts";#N/A,#N/A,TRUE,"VOS";#N/A,#N/A,TRUE,"Warrington";#N/A,#N/A,TRUE,"Widnes"}</definedName>
    <definedName name="wetyrutu_5" localSheetId="5" hidden="1">{#N/A,#N/A,TRUE,"Cover";#N/A,#N/A,TRUE,"Conts";#N/A,#N/A,TRUE,"VOS";#N/A,#N/A,TRUE,"Warrington";#N/A,#N/A,TRUE,"Widnes"}</definedName>
    <definedName name="wetyrutu_5" hidden="1">{#N/A,#N/A,TRUE,"Cover";#N/A,#N/A,TRUE,"Conts";#N/A,#N/A,TRUE,"VOS";#N/A,#N/A,TRUE,"Warrington";#N/A,#N/A,TRUE,"Widnes"}</definedName>
    <definedName name="WF" localSheetId="8">#REF!</definedName>
    <definedName name="WF" localSheetId="5">#REF!</definedName>
    <definedName name="WF" localSheetId="10">#REF!</definedName>
    <definedName name="WF">#REF!</definedName>
    <definedName name="WG" localSheetId="8">#REF!</definedName>
    <definedName name="WG" localSheetId="10">#REF!</definedName>
    <definedName name="WG">#REF!</definedName>
    <definedName name="WGEW" localSheetId="8" hidden="1">{#N/A,#N/A,TRUE,"Cover";#N/A,#N/A,TRUE,"Conts";#N/A,#N/A,TRUE,"VOS";#N/A,#N/A,TRUE,"Warrington";#N/A,#N/A,TRUE,"Widnes"}</definedName>
    <definedName name="WGEW" localSheetId="3" hidden="1">{#N/A,#N/A,TRUE,"Cover";#N/A,#N/A,TRUE,"Conts";#N/A,#N/A,TRUE,"VOS";#N/A,#N/A,TRUE,"Warrington";#N/A,#N/A,TRUE,"Widnes"}</definedName>
    <definedName name="WGEW" localSheetId="5" hidden="1">{#N/A,#N/A,TRUE,"Cover";#N/A,#N/A,TRUE,"Conts";#N/A,#N/A,TRUE,"VOS";#N/A,#N/A,TRUE,"Warrington";#N/A,#N/A,TRUE,"Widnes"}</definedName>
    <definedName name="WGEW" localSheetId="10" hidden="1">{#N/A,#N/A,TRUE,"Cover";#N/A,#N/A,TRUE,"Conts";#N/A,#N/A,TRUE,"VOS";#N/A,#N/A,TRUE,"Warrington";#N/A,#N/A,TRUE,"Widnes"}</definedName>
    <definedName name="WGEW" hidden="1">{#N/A,#N/A,TRUE,"Cover";#N/A,#N/A,TRUE,"Conts";#N/A,#N/A,TRUE,"VOS";#N/A,#N/A,TRUE,"Warrington";#N/A,#N/A,TRUE,"Widnes"}</definedName>
    <definedName name="WGW" localSheetId="8">#REF!</definedName>
    <definedName name="WGW" localSheetId="5">#REF!</definedName>
    <definedName name="WGW" localSheetId="10">#REF!</definedName>
    <definedName name="WGW">#REF!</definedName>
    <definedName name="wgWE" localSheetId="8" hidden="1">{#N/A,#N/A,TRUE,"Cover";#N/A,#N/A,TRUE,"Conts";#N/A,#N/A,TRUE,"VOS";#N/A,#N/A,TRUE,"Warrington";#N/A,#N/A,TRUE,"Widnes"}</definedName>
    <definedName name="wgWE" localSheetId="3" hidden="1">{#N/A,#N/A,TRUE,"Cover";#N/A,#N/A,TRUE,"Conts";#N/A,#N/A,TRUE,"VOS";#N/A,#N/A,TRUE,"Warrington";#N/A,#N/A,TRUE,"Widnes"}</definedName>
    <definedName name="wgWE" localSheetId="5" hidden="1">{#N/A,#N/A,TRUE,"Cover";#N/A,#N/A,TRUE,"Conts";#N/A,#N/A,TRUE,"VOS";#N/A,#N/A,TRUE,"Warrington";#N/A,#N/A,TRUE,"Widnes"}</definedName>
    <definedName name="wgWE" localSheetId="10" hidden="1">{#N/A,#N/A,TRUE,"Cover";#N/A,#N/A,TRUE,"Conts";#N/A,#N/A,TRUE,"VOS";#N/A,#N/A,TRUE,"Warrington";#N/A,#N/A,TRUE,"Widnes"}</definedName>
    <definedName name="wgWE" hidden="1">{#N/A,#N/A,TRUE,"Cover";#N/A,#N/A,TRUE,"Conts";#N/A,#N/A,TRUE,"VOS";#N/A,#N/A,TRUE,"Warrington";#N/A,#N/A,TRUE,"Widnes"}</definedName>
    <definedName name="whatever" localSheetId="8">#REF!</definedName>
    <definedName name="whatever" localSheetId="5">#REF!</definedName>
    <definedName name="whatever" localSheetId="10">#REF!</definedName>
    <definedName name="whatever">#REF!</definedName>
    <definedName name="whbdlarge1">[57]Measurements!$E$547</definedName>
    <definedName name="whbdsmall1">[57]Measurements!$D$547</definedName>
    <definedName name="Wid" localSheetId="8">#REF!</definedName>
    <definedName name="wid" localSheetId="5">#REF!</definedName>
    <definedName name="Wid" localSheetId="10">#REF!</definedName>
    <definedName name="wid">#REF!</definedName>
    <definedName name="widabt" localSheetId="8">#REF!</definedName>
    <definedName name="widabt" localSheetId="10">#REF!</definedName>
    <definedName name="widabt">#REF!</definedName>
    <definedName name="width" localSheetId="8">#REF!</definedName>
    <definedName name="width" localSheetId="10">#REF!</definedName>
    <definedName name="Width">#REF!</definedName>
    <definedName name="Width_of_the_cell_Y_direction__m">#REF!</definedName>
    <definedName name="widura">#REF!</definedName>
    <definedName name="widwing" localSheetId="8">#REF!</definedName>
    <definedName name="widwing" localSheetId="10">#REF!</definedName>
    <definedName name="widwing">#REF!</definedName>
    <definedName name="Win">'[307]Data Sheet'!$B$87:$B$94</definedName>
    <definedName name="Window" localSheetId="5">#REF!</definedName>
    <definedName name="Window">#REF!</definedName>
    <definedName name="Windows" localSheetId="5">#REF!</definedName>
    <definedName name="Windows">#REF!</definedName>
    <definedName name="WINDOWS__AND__EXTERNAL__DOORS" localSheetId="5">'[123]Build-up'!#REF!</definedName>
    <definedName name="WINDOWS__AND__EXTERNAL__DOORS">'[123]Build-up'!#REF!</definedName>
    <definedName name="windows_2" localSheetId="3" hidden="1">{"'Break down'!$A$4"}</definedName>
    <definedName name="windows_2" localSheetId="5" hidden="1">{"'Break down'!$A$4"}</definedName>
    <definedName name="windows_2" hidden="1">{"'Break down'!$A$4"}</definedName>
    <definedName name="windows_3" localSheetId="3" hidden="1">{"'Break down'!$A$4"}</definedName>
    <definedName name="windows_3" localSheetId="5" hidden="1">{"'Break down'!$A$4"}</definedName>
    <definedName name="windows_3" hidden="1">{"'Break down'!$A$4"}</definedName>
    <definedName name="windows_4" localSheetId="3" hidden="1">{"'Break down'!$A$4"}</definedName>
    <definedName name="windows_4" localSheetId="5" hidden="1">{"'Break down'!$A$4"}</definedName>
    <definedName name="windows_4" hidden="1">{"'Break down'!$A$4"}</definedName>
    <definedName name="windows_5" localSheetId="3" hidden="1">{"'Break down'!$A$4"}</definedName>
    <definedName name="windows_5" localSheetId="5" hidden="1">{"'Break down'!$A$4"}</definedName>
    <definedName name="windows_5" hidden="1">{"'Break down'!$A$4"}</definedName>
    <definedName name="wip" localSheetId="5">#REF!</definedName>
    <definedName name="wip">#REF!</definedName>
    <definedName name="wire">'[199]labour rates'!$C$2</definedName>
    <definedName name="Wires">'[199]labour rates'!$C$3</definedName>
    <definedName name="Withfamily">'[105]1010'!$H$85</definedName>
    <definedName name="wktoplam1" localSheetId="5">[57]Measurements!#REF!</definedName>
    <definedName name="wktoplam1">[57]Measurements!#REF!</definedName>
    <definedName name="wktopven1" localSheetId="5">[57]Measurements!#REF!</definedName>
    <definedName name="wktopven1">[57]Measurements!#REF!</definedName>
    <definedName name="WLP" localSheetId="5">#REF!</definedName>
    <definedName name="WLP">#REF!</definedName>
    <definedName name="wmm" localSheetId="8">#REF!</definedName>
    <definedName name="wmm" localSheetId="5">#REF!</definedName>
    <definedName name="wmm" localSheetId="10">#REF!</definedName>
    <definedName name="wmm">#REF!</definedName>
    <definedName name="WN" localSheetId="8">#REF!</definedName>
    <definedName name="WN" localSheetId="10">#REF!</definedName>
    <definedName name="WN">#REF!</definedName>
    <definedName name="WOL" localSheetId="8">#REF!</definedName>
    <definedName name="WOL" localSheetId="10">#REF!</definedName>
    <definedName name="WOL">#REF!</definedName>
    <definedName name="WOOD_DOOR">#REF!</definedName>
    <definedName name="woodb">[57]Chair!$J$96</definedName>
    <definedName name="woodenbe" localSheetId="5">#REF!</definedName>
    <definedName name="woodenbe">#REF!</definedName>
    <definedName name="woodenben" localSheetId="5">#REF!</definedName>
    <definedName name="woodenben">#REF!</definedName>
    <definedName name="woodenbench" localSheetId="5">#REF!</definedName>
    <definedName name="woodenbench">#REF!</definedName>
    <definedName name="words">[206]Wordsdata!$A$1:$B$65536</definedName>
    <definedName name="wordsdata">[308]wordsdata!$A$1:$B$65536</definedName>
    <definedName name="work" localSheetId="8">#REF!</definedName>
    <definedName name="work" localSheetId="5">#REF!</definedName>
    <definedName name="work" localSheetId="10">#REF!</definedName>
    <definedName name="work">#REF!</definedName>
    <definedName name="Work_area" localSheetId="5">#REF!</definedName>
    <definedName name="Work_area">#REF!</definedName>
    <definedName name="WorkDays" localSheetId="8">#REF!</definedName>
    <definedName name="WorkDays" localSheetId="10">#REF!</definedName>
    <definedName name="WorkDays">#REF!</definedName>
    <definedName name="WorkDays1" localSheetId="8">#REF!</definedName>
    <definedName name="WorkDays1" localSheetId="10">#REF!</definedName>
    <definedName name="WorkDays1">#REF!</definedName>
    <definedName name="Workdone">#REF!</definedName>
    <definedName name="workings" localSheetId="8">#REF!</definedName>
    <definedName name="workings" localSheetId="10">#REF!</definedName>
    <definedName name="workings">#REF!</definedName>
    <definedName name="WORKSHT2" localSheetId="8">#REF!</definedName>
    <definedName name="WORKSHT2" localSheetId="10">#REF!</definedName>
    <definedName name="WORKSHT2">#REF!</definedName>
    <definedName name="WORKSHT3" localSheetId="8">#REF!</definedName>
    <definedName name="WORKSHT3" localSheetId="10">#REF!</definedName>
    <definedName name="WORKSHT3">#REF!</definedName>
    <definedName name="worktop" localSheetId="8">#REF!</definedName>
    <definedName name="worktop" localSheetId="10">#REF!</definedName>
    <definedName name="worktop">#REF!</definedName>
    <definedName name="worktops" localSheetId="8">#REF!</definedName>
    <definedName name="worktops" localSheetId="10">#REF!</definedName>
    <definedName name="worktops">#REF!</definedName>
    <definedName name="Worsley_Alumina_Expansion_Project___23747" localSheetId="8">#REF!</definedName>
    <definedName name="Worsley_Alumina_Expansion_Project___23747" localSheetId="10">#REF!</definedName>
    <definedName name="Worsley_Alumina_Expansion_Project___23747">#REF!</definedName>
    <definedName name="WP">#REF!</definedName>
    <definedName name="wpfg" localSheetId="8">#REF!</definedName>
    <definedName name="wpfg" localSheetId="10">#REF!</definedName>
    <definedName name="wpfg">#REF!</definedName>
    <definedName name="wqer" localSheetId="8" hidden="1">{#N/A,#N/A,TRUE,"Cover";#N/A,#N/A,TRUE,"Conts";#N/A,#N/A,TRUE,"VOS";#N/A,#N/A,TRUE,"Warrington";#N/A,#N/A,TRUE,"Widnes"}</definedName>
    <definedName name="wqer" localSheetId="3" hidden="1">{#N/A,#N/A,TRUE,"Cover";#N/A,#N/A,TRUE,"Conts";#N/A,#N/A,TRUE,"VOS";#N/A,#N/A,TRUE,"Warrington";#N/A,#N/A,TRUE,"Widnes"}</definedName>
    <definedName name="wqer" localSheetId="5" hidden="1">{#N/A,#N/A,TRUE,"Cover";#N/A,#N/A,TRUE,"Conts";#N/A,#N/A,TRUE,"VOS";#N/A,#N/A,TRUE,"Warrington";#N/A,#N/A,TRUE,"Widnes"}</definedName>
    <definedName name="wqer" localSheetId="10" hidden="1">{#N/A,#N/A,TRUE,"Cover";#N/A,#N/A,TRUE,"Conts";#N/A,#N/A,TRUE,"VOS";#N/A,#N/A,TRUE,"Warrington";#N/A,#N/A,TRUE,"Widnes"}</definedName>
    <definedName name="wqer" hidden="1">{#N/A,#N/A,TRUE,"Cover";#N/A,#N/A,TRUE,"Conts";#N/A,#N/A,TRUE,"VOS";#N/A,#N/A,TRUE,"Warrington";#N/A,#N/A,TRUE,"Widnes"}</definedName>
    <definedName name="wqer_2" localSheetId="3" hidden="1">{#N/A,#N/A,TRUE,"Cover";#N/A,#N/A,TRUE,"Conts";#N/A,#N/A,TRUE,"VOS";#N/A,#N/A,TRUE,"Warrington";#N/A,#N/A,TRUE,"Widnes"}</definedName>
    <definedName name="wqer_2" localSheetId="5" hidden="1">{#N/A,#N/A,TRUE,"Cover";#N/A,#N/A,TRUE,"Conts";#N/A,#N/A,TRUE,"VOS";#N/A,#N/A,TRUE,"Warrington";#N/A,#N/A,TRUE,"Widnes"}</definedName>
    <definedName name="wqer_2" hidden="1">{#N/A,#N/A,TRUE,"Cover";#N/A,#N/A,TRUE,"Conts";#N/A,#N/A,TRUE,"VOS";#N/A,#N/A,TRUE,"Warrington";#N/A,#N/A,TRUE,"Widnes"}</definedName>
    <definedName name="wqer_3" localSheetId="3" hidden="1">{#N/A,#N/A,TRUE,"Cover";#N/A,#N/A,TRUE,"Conts";#N/A,#N/A,TRUE,"VOS";#N/A,#N/A,TRUE,"Warrington";#N/A,#N/A,TRUE,"Widnes"}</definedName>
    <definedName name="wqer_3" localSheetId="5" hidden="1">{#N/A,#N/A,TRUE,"Cover";#N/A,#N/A,TRUE,"Conts";#N/A,#N/A,TRUE,"VOS";#N/A,#N/A,TRUE,"Warrington";#N/A,#N/A,TRUE,"Widnes"}</definedName>
    <definedName name="wqer_3" hidden="1">{#N/A,#N/A,TRUE,"Cover";#N/A,#N/A,TRUE,"Conts";#N/A,#N/A,TRUE,"VOS";#N/A,#N/A,TRUE,"Warrington";#N/A,#N/A,TRUE,"Widnes"}</definedName>
    <definedName name="wqer_4" localSheetId="3" hidden="1">{#N/A,#N/A,TRUE,"Cover";#N/A,#N/A,TRUE,"Conts";#N/A,#N/A,TRUE,"VOS";#N/A,#N/A,TRUE,"Warrington";#N/A,#N/A,TRUE,"Widnes"}</definedName>
    <definedName name="wqer_4" localSheetId="5" hidden="1">{#N/A,#N/A,TRUE,"Cover";#N/A,#N/A,TRUE,"Conts";#N/A,#N/A,TRUE,"VOS";#N/A,#N/A,TRUE,"Warrington";#N/A,#N/A,TRUE,"Widnes"}</definedName>
    <definedName name="wqer_4" hidden="1">{#N/A,#N/A,TRUE,"Cover";#N/A,#N/A,TRUE,"Conts";#N/A,#N/A,TRUE,"VOS";#N/A,#N/A,TRUE,"Warrington";#N/A,#N/A,TRUE,"Widnes"}</definedName>
    <definedName name="wqer_5" localSheetId="3" hidden="1">{#N/A,#N/A,TRUE,"Cover";#N/A,#N/A,TRUE,"Conts";#N/A,#N/A,TRUE,"VOS";#N/A,#N/A,TRUE,"Warrington";#N/A,#N/A,TRUE,"Widnes"}</definedName>
    <definedName name="wqer_5" localSheetId="5" hidden="1">{#N/A,#N/A,TRUE,"Cover";#N/A,#N/A,TRUE,"Conts";#N/A,#N/A,TRUE,"VOS";#N/A,#N/A,TRUE,"Warrington";#N/A,#N/A,TRUE,"Widnes"}</definedName>
    <definedName name="wqer_5" hidden="1">{#N/A,#N/A,TRUE,"Cover";#N/A,#N/A,TRUE,"Conts";#N/A,#N/A,TRUE,"VOS";#N/A,#N/A,TRUE,"Warrington";#N/A,#N/A,TRUE,"Widnes"}</definedName>
    <definedName name="WRD_CAR">#REF!</definedName>
    <definedName name="WRD_CAR_1">#REF!</definedName>
    <definedName name="WRD_CAR_2">#REF!</definedName>
    <definedName name="WRD_DOOR">#REF!</definedName>
    <definedName name="WRD_DOOR_1">#REF!</definedName>
    <definedName name="wre1.5">#REF!</definedName>
    <definedName name="wre2.5">#REF!</definedName>
    <definedName name="WRITE" localSheetId="8" hidden="1">{#N/A,#N/A,FALSE,"CCTV"}</definedName>
    <definedName name="WRITE" localSheetId="3" hidden="1">{#N/A,#N/A,FALSE,"CCTV"}</definedName>
    <definedName name="WRITE" localSheetId="5" hidden="1">{#N/A,#N/A,FALSE,"CCTV"}</definedName>
    <definedName name="WRITE" localSheetId="10" hidden="1">{#N/A,#N/A,FALSE,"CCTV"}</definedName>
    <definedName name="WRITE" hidden="1">{#N/A,#N/A,FALSE,"CCTV"}</definedName>
    <definedName name="WRKTOPVENRD">'[57]ACAD Finishes'!$D$100</definedName>
    <definedName name="WRKTPLAMI">'[57]ACAD Finishes'!$D$97</definedName>
    <definedName name="WRN" localSheetId="8" hidden="1">{#N/A,#N/A,FALSE,"CCTV"}</definedName>
    <definedName name="WRN" localSheetId="3" hidden="1">{#N/A,#N/A,FALSE,"CCTV"}</definedName>
    <definedName name="WRN" localSheetId="5" hidden="1">{#N/A,#N/A,FALSE,"CCTV"}</definedName>
    <definedName name="WRN" localSheetId="10" hidden="1">{#N/A,#N/A,FALSE,"CCTV"}</definedName>
    <definedName name="WRN" hidden="1">{#N/A,#N/A,FALSE,"CCTV"}</definedName>
    <definedName name="wrn.all." localSheetId="8" hidden="1">{#N/A,#N/A,FALSE,"Pricing";#N/A,#N/A,FALSE,"Summary";#N/A,#N/A,FALSE,"CompProd";#N/A,#N/A,FALSE,"CompJobhrs";#N/A,#N/A,FALSE,"Escalation";#N/A,#N/A,FALSE,"Contingency";#N/A,#N/A,FALSE,"GM";#N/A,#N/A,FALSE,"CompWage";#N/A,#N/A,FALSE,"costSum"}</definedName>
    <definedName name="wrn.all." localSheetId="3" hidden="1">{#N/A,#N/A,FALSE,"Pricing";#N/A,#N/A,FALSE,"Summary";#N/A,#N/A,FALSE,"CompProd";#N/A,#N/A,FALSE,"CompJobhrs";#N/A,#N/A,FALSE,"Escalation";#N/A,#N/A,FALSE,"Contingency";#N/A,#N/A,FALSE,"GM";#N/A,#N/A,FALSE,"CompWage";#N/A,#N/A,FALSE,"costSum"}</definedName>
    <definedName name="wrn.all." localSheetId="5" hidden="1">{#N/A,#N/A,FALSE,"Pricing";#N/A,#N/A,FALSE,"Summary";#N/A,#N/A,FALSE,"CompProd";#N/A,#N/A,FALSE,"CompJobhrs";#N/A,#N/A,FALSE,"Escalation";#N/A,#N/A,FALSE,"Contingency";#N/A,#N/A,FALSE,"GM";#N/A,#N/A,FALSE,"CompWage";#N/A,#N/A,FALSE,"costSum"}</definedName>
    <definedName name="wrn.all." localSheetId="10"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8" hidden="1">{#N/A,#N/A,FALSE,"Summary";#N/A,#N/A,FALSE,"3TJ";#N/A,#N/A,FALSE,"3TN";#N/A,#N/A,FALSE,"3TP";#N/A,#N/A,FALSE,"3SJ";#N/A,#N/A,FALSE,"3CJ";#N/A,#N/A,FALSE,"3CN";#N/A,#N/A,FALSE,"3CP";#N/A,#N/A,FALSE,"3A"}</definedName>
    <definedName name="wrn.all._.lines." localSheetId="3" hidden="1">{#N/A,#N/A,FALSE,"Summary";#N/A,#N/A,FALSE,"3TJ";#N/A,#N/A,FALSE,"3TN";#N/A,#N/A,FALSE,"3TP";#N/A,#N/A,FALSE,"3SJ";#N/A,#N/A,FALSE,"3CJ";#N/A,#N/A,FALSE,"3CN";#N/A,#N/A,FALSE,"3CP";#N/A,#N/A,FALSE,"3A"}</definedName>
    <definedName name="wrn.all._.lines." localSheetId="5" hidden="1">{#N/A,#N/A,FALSE,"Summary";#N/A,#N/A,FALSE,"3TJ";#N/A,#N/A,FALSE,"3TN";#N/A,#N/A,FALSE,"3TP";#N/A,#N/A,FALSE,"3SJ";#N/A,#N/A,FALSE,"3CJ";#N/A,#N/A,FALSE,"3CN";#N/A,#N/A,FALSE,"3CP";#N/A,#N/A,FALSE,"3A"}</definedName>
    <definedName name="wrn.all._.lines." localSheetId="10"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all._.lines._2" localSheetId="3" hidden="1">{#N/A,#N/A,FALSE,"Summary";#N/A,#N/A,FALSE,"3TJ";#N/A,#N/A,FALSE,"3TN";#N/A,#N/A,FALSE,"3TP";#N/A,#N/A,FALSE,"3SJ";#N/A,#N/A,FALSE,"3CJ";#N/A,#N/A,FALSE,"3CN";#N/A,#N/A,FALSE,"3CP";#N/A,#N/A,FALSE,"3A"}</definedName>
    <definedName name="wrn.all._.lines._2" localSheetId="5" hidden="1">{#N/A,#N/A,FALSE,"Summary";#N/A,#N/A,FALSE,"3TJ";#N/A,#N/A,FALSE,"3TN";#N/A,#N/A,FALSE,"3TP";#N/A,#N/A,FALSE,"3SJ";#N/A,#N/A,FALSE,"3CJ";#N/A,#N/A,FALSE,"3CN";#N/A,#N/A,FALSE,"3CP";#N/A,#N/A,FALSE,"3A"}</definedName>
    <definedName name="wrn.all._.lines._2" hidden="1">{#N/A,#N/A,FALSE,"Summary";#N/A,#N/A,FALSE,"3TJ";#N/A,#N/A,FALSE,"3TN";#N/A,#N/A,FALSE,"3TP";#N/A,#N/A,FALSE,"3SJ";#N/A,#N/A,FALSE,"3CJ";#N/A,#N/A,FALSE,"3CN";#N/A,#N/A,FALSE,"3CP";#N/A,#N/A,FALSE,"3A"}</definedName>
    <definedName name="wrn.all._.lines._3" localSheetId="3" hidden="1">{#N/A,#N/A,FALSE,"Summary";#N/A,#N/A,FALSE,"3TJ";#N/A,#N/A,FALSE,"3TN";#N/A,#N/A,FALSE,"3TP";#N/A,#N/A,FALSE,"3SJ";#N/A,#N/A,FALSE,"3CJ";#N/A,#N/A,FALSE,"3CN";#N/A,#N/A,FALSE,"3CP";#N/A,#N/A,FALSE,"3A"}</definedName>
    <definedName name="wrn.all._.lines._3" localSheetId="5" hidden="1">{#N/A,#N/A,FALSE,"Summary";#N/A,#N/A,FALSE,"3TJ";#N/A,#N/A,FALSE,"3TN";#N/A,#N/A,FALSE,"3TP";#N/A,#N/A,FALSE,"3SJ";#N/A,#N/A,FALSE,"3CJ";#N/A,#N/A,FALSE,"3CN";#N/A,#N/A,FALSE,"3CP";#N/A,#N/A,FALSE,"3A"}</definedName>
    <definedName name="wrn.all._.lines._3" hidden="1">{#N/A,#N/A,FALSE,"Summary";#N/A,#N/A,FALSE,"3TJ";#N/A,#N/A,FALSE,"3TN";#N/A,#N/A,FALSE,"3TP";#N/A,#N/A,FALSE,"3SJ";#N/A,#N/A,FALSE,"3CJ";#N/A,#N/A,FALSE,"3CN";#N/A,#N/A,FALSE,"3CP";#N/A,#N/A,FALSE,"3A"}</definedName>
    <definedName name="wrn.all._.lines._4" localSheetId="3" hidden="1">{#N/A,#N/A,FALSE,"Summary";#N/A,#N/A,FALSE,"3TJ";#N/A,#N/A,FALSE,"3TN";#N/A,#N/A,FALSE,"3TP";#N/A,#N/A,FALSE,"3SJ";#N/A,#N/A,FALSE,"3CJ";#N/A,#N/A,FALSE,"3CN";#N/A,#N/A,FALSE,"3CP";#N/A,#N/A,FALSE,"3A"}</definedName>
    <definedName name="wrn.all._.lines._4" localSheetId="5" hidden="1">{#N/A,#N/A,FALSE,"Summary";#N/A,#N/A,FALSE,"3TJ";#N/A,#N/A,FALSE,"3TN";#N/A,#N/A,FALSE,"3TP";#N/A,#N/A,FALSE,"3SJ";#N/A,#N/A,FALSE,"3CJ";#N/A,#N/A,FALSE,"3CN";#N/A,#N/A,FALSE,"3CP";#N/A,#N/A,FALSE,"3A"}</definedName>
    <definedName name="wrn.all._.lines._4" hidden="1">{#N/A,#N/A,FALSE,"Summary";#N/A,#N/A,FALSE,"3TJ";#N/A,#N/A,FALSE,"3TN";#N/A,#N/A,FALSE,"3TP";#N/A,#N/A,FALSE,"3SJ";#N/A,#N/A,FALSE,"3CJ";#N/A,#N/A,FALSE,"3CN";#N/A,#N/A,FALSE,"3CP";#N/A,#N/A,FALSE,"3A"}</definedName>
    <definedName name="wrn.all._.lines._5" localSheetId="3" hidden="1">{#N/A,#N/A,FALSE,"Summary";#N/A,#N/A,FALSE,"3TJ";#N/A,#N/A,FALSE,"3TN";#N/A,#N/A,FALSE,"3TP";#N/A,#N/A,FALSE,"3SJ";#N/A,#N/A,FALSE,"3CJ";#N/A,#N/A,FALSE,"3CN";#N/A,#N/A,FALSE,"3CP";#N/A,#N/A,FALSE,"3A"}</definedName>
    <definedName name="wrn.all._.lines._5" localSheetId="5" hidden="1">{#N/A,#N/A,FALSE,"Summary";#N/A,#N/A,FALSE,"3TJ";#N/A,#N/A,FALSE,"3TN";#N/A,#N/A,FALSE,"3TP";#N/A,#N/A,FALSE,"3SJ";#N/A,#N/A,FALSE,"3CJ";#N/A,#N/A,FALSE,"3CN";#N/A,#N/A,FALSE,"3CP";#N/A,#N/A,FALSE,"3A"}</definedName>
    <definedName name="wrn.all._.lines._5" hidden="1">{#N/A,#N/A,FALSE,"Summary";#N/A,#N/A,FALSE,"3TJ";#N/A,#N/A,FALSE,"3TN";#N/A,#N/A,FALSE,"3TP";#N/A,#N/A,FALSE,"3SJ";#N/A,#N/A,FALSE,"3CJ";#N/A,#N/A,FALSE,"3CN";#N/A,#N/A,FALSE,"3CP";#N/A,#N/A,FALSE,"3A"}</definedName>
    <definedName name="wrn.all._2" localSheetId="3" hidden="1">{#N/A,#N/A,FALSE,"Pricing";#N/A,#N/A,FALSE,"Summary";#N/A,#N/A,FALSE,"CompProd";#N/A,#N/A,FALSE,"CompJobhrs";#N/A,#N/A,FALSE,"Escalation";#N/A,#N/A,FALSE,"Contingency";#N/A,#N/A,FALSE,"GM";#N/A,#N/A,FALSE,"CompWage";#N/A,#N/A,FALSE,"costSum"}</definedName>
    <definedName name="wrn.all._2" localSheetId="5" hidden="1">{#N/A,#N/A,FALSE,"Pricing";#N/A,#N/A,FALSE,"Summary";#N/A,#N/A,FALSE,"CompProd";#N/A,#N/A,FALSE,"CompJobhrs";#N/A,#N/A,FALSE,"Escalation";#N/A,#N/A,FALSE,"Contingency";#N/A,#N/A,FALSE,"GM";#N/A,#N/A,FALSE,"CompWage";#N/A,#N/A,FALSE,"costSum"}</definedName>
    <definedName name="wrn.all._2" hidden="1">{#N/A,#N/A,FALSE,"Pricing";#N/A,#N/A,FALSE,"Summary";#N/A,#N/A,FALSE,"CompProd";#N/A,#N/A,FALSE,"CompJobhrs";#N/A,#N/A,FALSE,"Escalation";#N/A,#N/A,FALSE,"Contingency";#N/A,#N/A,FALSE,"GM";#N/A,#N/A,FALSE,"CompWage";#N/A,#N/A,FALSE,"costSum"}</definedName>
    <definedName name="wrn.all._3" localSheetId="3" hidden="1">{#N/A,#N/A,FALSE,"Pricing";#N/A,#N/A,FALSE,"Summary";#N/A,#N/A,FALSE,"CompProd";#N/A,#N/A,FALSE,"CompJobhrs";#N/A,#N/A,FALSE,"Escalation";#N/A,#N/A,FALSE,"Contingency";#N/A,#N/A,FALSE,"GM";#N/A,#N/A,FALSE,"CompWage";#N/A,#N/A,FALSE,"costSum"}</definedName>
    <definedName name="wrn.all._3" localSheetId="5" hidden="1">{#N/A,#N/A,FALSE,"Pricing";#N/A,#N/A,FALSE,"Summary";#N/A,#N/A,FALSE,"CompProd";#N/A,#N/A,FALSE,"CompJobhrs";#N/A,#N/A,FALSE,"Escalation";#N/A,#N/A,FALSE,"Contingency";#N/A,#N/A,FALSE,"GM";#N/A,#N/A,FALSE,"CompWage";#N/A,#N/A,FALSE,"costSum"}</definedName>
    <definedName name="wrn.all._3" hidden="1">{#N/A,#N/A,FALSE,"Pricing";#N/A,#N/A,FALSE,"Summary";#N/A,#N/A,FALSE,"CompProd";#N/A,#N/A,FALSE,"CompJobhrs";#N/A,#N/A,FALSE,"Escalation";#N/A,#N/A,FALSE,"Contingency";#N/A,#N/A,FALSE,"GM";#N/A,#N/A,FALSE,"CompWage";#N/A,#N/A,FALSE,"costSum"}</definedName>
    <definedName name="wrn.all._4" localSheetId="3" hidden="1">{#N/A,#N/A,FALSE,"Pricing";#N/A,#N/A,FALSE,"Summary";#N/A,#N/A,FALSE,"CompProd";#N/A,#N/A,FALSE,"CompJobhrs";#N/A,#N/A,FALSE,"Escalation";#N/A,#N/A,FALSE,"Contingency";#N/A,#N/A,FALSE,"GM";#N/A,#N/A,FALSE,"CompWage";#N/A,#N/A,FALSE,"costSum"}</definedName>
    <definedName name="wrn.all._4" localSheetId="5" hidden="1">{#N/A,#N/A,FALSE,"Pricing";#N/A,#N/A,FALSE,"Summary";#N/A,#N/A,FALSE,"CompProd";#N/A,#N/A,FALSE,"CompJobhrs";#N/A,#N/A,FALSE,"Escalation";#N/A,#N/A,FALSE,"Contingency";#N/A,#N/A,FALSE,"GM";#N/A,#N/A,FALSE,"CompWage";#N/A,#N/A,FALSE,"costSum"}</definedName>
    <definedName name="wrn.all._4" hidden="1">{#N/A,#N/A,FALSE,"Pricing";#N/A,#N/A,FALSE,"Summary";#N/A,#N/A,FALSE,"CompProd";#N/A,#N/A,FALSE,"CompJobhrs";#N/A,#N/A,FALSE,"Escalation";#N/A,#N/A,FALSE,"Contingency";#N/A,#N/A,FALSE,"GM";#N/A,#N/A,FALSE,"CompWage";#N/A,#N/A,FALSE,"costSum"}</definedName>
    <definedName name="wrn.all._5" localSheetId="3" hidden="1">{#N/A,#N/A,FALSE,"Pricing";#N/A,#N/A,FALSE,"Summary";#N/A,#N/A,FALSE,"CompProd";#N/A,#N/A,FALSE,"CompJobhrs";#N/A,#N/A,FALSE,"Escalation";#N/A,#N/A,FALSE,"Contingency";#N/A,#N/A,FALSE,"GM";#N/A,#N/A,FALSE,"CompWage";#N/A,#N/A,FALSE,"costSum"}</definedName>
    <definedName name="wrn.all._5" localSheetId="5" hidden="1">{#N/A,#N/A,FALSE,"Pricing";#N/A,#N/A,FALSE,"Summary";#N/A,#N/A,FALSE,"CompProd";#N/A,#N/A,FALSE,"CompJobhrs";#N/A,#N/A,FALSE,"Escalation";#N/A,#N/A,FALSE,"Contingency";#N/A,#N/A,FALSE,"GM";#N/A,#N/A,FALSE,"CompWage";#N/A,#N/A,FALSE,"costSum"}</definedName>
    <definedName name="wrn.all._5" hidden="1">{#N/A,#N/A,FALSE,"Pricing";#N/A,#N/A,FALSE,"Summary";#N/A,#N/A,FALSE,"CompProd";#N/A,#N/A,FALSE,"CompJobhrs";#N/A,#N/A,FALSE,"Escalation";#N/A,#N/A,FALSE,"Contingency";#N/A,#N/A,FALSE,"GM";#N/A,#N/A,FALSE,"CompWage";#N/A,#N/A,FALSE,"costSum"}</definedName>
    <definedName name="wrn.Barbara._.Modular._.Indirects." localSheetId="8" hidden="1">{#N/A,#N/A,FALSE,"COVER";#N/A,#N/A,FALSE,"RECAP";#N/A,#N/A,FALSE,"SANTA BARBARA NONMANUAL";#N/A,#N/A,FALSE,"CEQUIP";#N/A,#N/A,FALSE,"WRATE";#N/A,#N/A,FALSE,"INDIRECT";#N/A,#N/A,FALSE,"TRAIN";#N/A,#N/A,FALSE,"MANLOADED SCHEDULE"}</definedName>
    <definedName name="wrn.Barbara._.Modular._.Indirects." localSheetId="3" hidden="1">{#N/A,#N/A,FALSE,"COVER";#N/A,#N/A,FALSE,"RECAP";#N/A,#N/A,FALSE,"SANTA BARBARA NONMANUAL";#N/A,#N/A,FALSE,"CEQUIP";#N/A,#N/A,FALSE,"WRATE";#N/A,#N/A,FALSE,"INDIRECT";#N/A,#N/A,FALSE,"TRAIN";#N/A,#N/A,FALSE,"MANLOADED SCHEDULE"}</definedName>
    <definedName name="wrn.Barbara._.Modular._.Indirects." localSheetId="5" hidden="1">{#N/A,#N/A,FALSE,"COVER";#N/A,#N/A,FALSE,"RECAP";#N/A,#N/A,FALSE,"SANTA BARBARA NONMANUAL";#N/A,#N/A,FALSE,"CEQUIP";#N/A,#N/A,FALSE,"WRATE";#N/A,#N/A,FALSE,"INDIRECT";#N/A,#N/A,FALSE,"TRAIN";#N/A,#N/A,FALSE,"MANLOADED SCHEDULE"}</definedName>
    <definedName name="wrn.Barbara._.Modular._.Indirects." localSheetId="10"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arbara._.Modular._.Indirects._2" localSheetId="3" hidden="1">{#N/A,#N/A,FALSE,"COVER";#N/A,#N/A,FALSE,"RECAP";#N/A,#N/A,FALSE,"SANTA BARBARA NONMANUAL";#N/A,#N/A,FALSE,"CEQUIP";#N/A,#N/A,FALSE,"WRATE";#N/A,#N/A,FALSE,"INDIRECT";#N/A,#N/A,FALSE,"TRAIN";#N/A,#N/A,FALSE,"MANLOADED SCHEDULE"}</definedName>
    <definedName name="wrn.Barbara._.Modular._.Indirects._2" localSheetId="5" hidden="1">{#N/A,#N/A,FALSE,"COVER";#N/A,#N/A,FALSE,"RECAP";#N/A,#N/A,FALSE,"SANTA BARBARA NONMANUAL";#N/A,#N/A,FALSE,"CEQUIP";#N/A,#N/A,FALSE,"WRATE";#N/A,#N/A,FALSE,"INDIRECT";#N/A,#N/A,FALSE,"TRAIN";#N/A,#N/A,FALSE,"MANLOADED SCHEDULE"}</definedName>
    <definedName name="wrn.Barbara._.Modular._.Indirects._2" hidden="1">{#N/A,#N/A,FALSE,"COVER";#N/A,#N/A,FALSE,"RECAP";#N/A,#N/A,FALSE,"SANTA BARBARA NONMANUAL";#N/A,#N/A,FALSE,"CEQUIP";#N/A,#N/A,FALSE,"WRATE";#N/A,#N/A,FALSE,"INDIRECT";#N/A,#N/A,FALSE,"TRAIN";#N/A,#N/A,FALSE,"MANLOADED SCHEDULE"}</definedName>
    <definedName name="wrn.Barbara._.Modular._.Indirects._3" localSheetId="3" hidden="1">{#N/A,#N/A,FALSE,"COVER";#N/A,#N/A,FALSE,"RECAP";#N/A,#N/A,FALSE,"SANTA BARBARA NONMANUAL";#N/A,#N/A,FALSE,"CEQUIP";#N/A,#N/A,FALSE,"WRATE";#N/A,#N/A,FALSE,"INDIRECT";#N/A,#N/A,FALSE,"TRAIN";#N/A,#N/A,FALSE,"MANLOADED SCHEDULE"}</definedName>
    <definedName name="wrn.Barbara._.Modular._.Indirects._3" localSheetId="5" hidden="1">{#N/A,#N/A,FALSE,"COVER";#N/A,#N/A,FALSE,"RECAP";#N/A,#N/A,FALSE,"SANTA BARBARA NONMANUAL";#N/A,#N/A,FALSE,"CEQUIP";#N/A,#N/A,FALSE,"WRATE";#N/A,#N/A,FALSE,"INDIRECT";#N/A,#N/A,FALSE,"TRAIN";#N/A,#N/A,FALSE,"MANLOADED SCHEDULE"}</definedName>
    <definedName name="wrn.Barbara._.Modular._.Indirects._3" hidden="1">{#N/A,#N/A,FALSE,"COVER";#N/A,#N/A,FALSE,"RECAP";#N/A,#N/A,FALSE,"SANTA BARBARA NONMANUAL";#N/A,#N/A,FALSE,"CEQUIP";#N/A,#N/A,FALSE,"WRATE";#N/A,#N/A,FALSE,"INDIRECT";#N/A,#N/A,FALSE,"TRAIN";#N/A,#N/A,FALSE,"MANLOADED SCHEDULE"}</definedName>
    <definedName name="wrn.Barbara._.Modular._.Indirects._4" localSheetId="3" hidden="1">{#N/A,#N/A,FALSE,"COVER";#N/A,#N/A,FALSE,"RECAP";#N/A,#N/A,FALSE,"SANTA BARBARA NONMANUAL";#N/A,#N/A,FALSE,"CEQUIP";#N/A,#N/A,FALSE,"WRATE";#N/A,#N/A,FALSE,"INDIRECT";#N/A,#N/A,FALSE,"TRAIN";#N/A,#N/A,FALSE,"MANLOADED SCHEDULE"}</definedName>
    <definedName name="wrn.Barbara._.Modular._.Indirects._4" localSheetId="5" hidden="1">{#N/A,#N/A,FALSE,"COVER";#N/A,#N/A,FALSE,"RECAP";#N/A,#N/A,FALSE,"SANTA BARBARA NONMANUAL";#N/A,#N/A,FALSE,"CEQUIP";#N/A,#N/A,FALSE,"WRATE";#N/A,#N/A,FALSE,"INDIRECT";#N/A,#N/A,FALSE,"TRAIN";#N/A,#N/A,FALSE,"MANLOADED SCHEDULE"}</definedName>
    <definedName name="wrn.Barbara._.Modular._.Indirects._4" hidden="1">{#N/A,#N/A,FALSE,"COVER";#N/A,#N/A,FALSE,"RECAP";#N/A,#N/A,FALSE,"SANTA BARBARA NONMANUAL";#N/A,#N/A,FALSE,"CEQUIP";#N/A,#N/A,FALSE,"WRATE";#N/A,#N/A,FALSE,"INDIRECT";#N/A,#N/A,FALSE,"TRAIN";#N/A,#N/A,FALSE,"MANLOADED SCHEDULE"}</definedName>
    <definedName name="wrn.Barbara._.Modular._.Indirects._5" localSheetId="3" hidden="1">{#N/A,#N/A,FALSE,"COVER";#N/A,#N/A,FALSE,"RECAP";#N/A,#N/A,FALSE,"SANTA BARBARA NONMANUAL";#N/A,#N/A,FALSE,"CEQUIP";#N/A,#N/A,FALSE,"WRATE";#N/A,#N/A,FALSE,"INDIRECT";#N/A,#N/A,FALSE,"TRAIN";#N/A,#N/A,FALSE,"MANLOADED SCHEDULE"}</definedName>
    <definedName name="wrn.Barbara._.Modular._.Indirects._5" localSheetId="5" hidden="1">{#N/A,#N/A,FALSE,"COVER";#N/A,#N/A,FALSE,"RECAP";#N/A,#N/A,FALSE,"SANTA BARBARA NONMANUAL";#N/A,#N/A,FALSE,"CEQUIP";#N/A,#N/A,FALSE,"WRATE";#N/A,#N/A,FALSE,"INDIRECT";#N/A,#N/A,FALSE,"TRAIN";#N/A,#N/A,FALSE,"MANLOADED SCHEDULE"}</definedName>
    <definedName name="wrn.Barbara._.Modular._.Indirects._5" hidden="1">{#N/A,#N/A,FALSE,"COVER";#N/A,#N/A,FALSE,"RECAP";#N/A,#N/A,FALSE,"SANTA BARBARA NONMANUAL";#N/A,#N/A,FALSE,"CEQUIP";#N/A,#N/A,FALSE,"WRATE";#N/A,#N/A,FALSE,"INDIRECT";#N/A,#N/A,FALSE,"TRAIN";#N/A,#N/A,FALSE,"MANLOADED SCHEDULE"}</definedName>
    <definedName name="wrn.BM." localSheetId="8" hidden="1">{#N/A,#N/A,FALSE,"CCTV"}</definedName>
    <definedName name="wrn.BM." localSheetId="3" hidden="1">{#N/A,#N/A,FALSE,"CCTV"}</definedName>
    <definedName name="wrn.BM." localSheetId="5" hidden="1">{#N/A,#N/A,FALSE,"CCTV"}</definedName>
    <definedName name="wrn.BM." localSheetId="10" hidden="1">{#N/A,#N/A,FALSE,"CCTV"}</definedName>
    <definedName name="wrn.BM." hidden="1">{#N/A,#N/A,FALSE,"CCTV"}</definedName>
    <definedName name="wrn.Chandana." localSheetId="8" hidden="1">{#N/A,#N/A,FALSE,"VCR"}</definedName>
    <definedName name="wrn.Chandana." localSheetId="3" hidden="1">{#N/A,#N/A,FALSE,"VCR"}</definedName>
    <definedName name="wrn.Chandana." localSheetId="5" hidden="1">{#N/A,#N/A,FALSE,"VCR"}</definedName>
    <definedName name="wrn.Chandana." localSheetId="10" hidden="1">{#N/A,#N/A,FALSE,"VCR"}</definedName>
    <definedName name="wrn.Chandana." hidden="1">{#N/A,#N/A,FALSE,"VCR"}</definedName>
    <definedName name="wrn.Chandana._1" localSheetId="3" hidden="1">{#N/A,#N/A,FALSE,"VCR"}</definedName>
    <definedName name="wrn.Chandana._1" localSheetId="5" hidden="1">{#N/A,#N/A,FALSE,"VCR"}</definedName>
    <definedName name="wrn.Chandana._1" hidden="1">{#N/A,#N/A,FALSE,"VCR"}</definedName>
    <definedName name="wrn.Chandana._2" localSheetId="3" hidden="1">{#N/A,#N/A,FALSE,"VCR"}</definedName>
    <definedName name="wrn.Chandana._2" localSheetId="5" hidden="1">{#N/A,#N/A,FALSE,"VCR"}</definedName>
    <definedName name="wrn.Chandana._2" hidden="1">{#N/A,#N/A,FALSE,"VCR"}</definedName>
    <definedName name="wrn.Chandana._3" localSheetId="3" hidden="1">{#N/A,#N/A,FALSE,"VCR"}</definedName>
    <definedName name="wrn.Chandana._3" localSheetId="5" hidden="1">{#N/A,#N/A,FALSE,"VCR"}</definedName>
    <definedName name="wrn.Chandana._3" hidden="1">{#N/A,#N/A,FALSE,"VCR"}</definedName>
    <definedName name="wrn.Chandana._4" localSheetId="3" hidden="1">{#N/A,#N/A,FALSE,"VCR"}</definedName>
    <definedName name="wrn.Chandana._4" localSheetId="5" hidden="1">{#N/A,#N/A,FALSE,"VCR"}</definedName>
    <definedName name="wrn.Chandana._4" hidden="1">{#N/A,#N/A,FALSE,"VCR"}</definedName>
    <definedName name="wrn.Chandana._5" localSheetId="3" hidden="1">{#N/A,#N/A,FALSE,"VCR"}</definedName>
    <definedName name="wrn.Chandana._5" localSheetId="5" hidden="1">{#N/A,#N/A,FALSE,"VCR"}</definedName>
    <definedName name="wrn.Chandana._5" hidden="1">{#N/A,#N/A,FALSE,"VCR"}</definedName>
    <definedName name="wrn.CHIEF._.REVIEW." localSheetId="8" hidden="1">{#N/A,#N/A,FALSE,"Q&amp;AE";#N/A,#N/A,FALSE,"Params";#N/A,#N/A,FALSE,"ReconE";#N/A,#N/A,FALSE,"CostCompE";#N/A,#N/A,FALSE,"SummaryE";#N/A,#N/A,FALSE,"Detail";#N/A,#N/A,FALSE,"PayItem"}</definedName>
    <definedName name="wrn.CHIEF._.REVIEW." localSheetId="3" hidden="1">{#N/A,#N/A,FALSE,"Q&amp;AE";#N/A,#N/A,FALSE,"Params";#N/A,#N/A,FALSE,"ReconE";#N/A,#N/A,FALSE,"CostCompE";#N/A,#N/A,FALSE,"SummaryE";#N/A,#N/A,FALSE,"Detail";#N/A,#N/A,FALSE,"PayItem"}</definedName>
    <definedName name="wrn.CHIEF._.REVIEW." localSheetId="5" hidden="1">{#N/A,#N/A,FALSE,"Q&amp;AE";#N/A,#N/A,FALSE,"Params";#N/A,#N/A,FALSE,"ReconE";#N/A,#N/A,FALSE,"CostCompE";#N/A,#N/A,FALSE,"SummaryE";#N/A,#N/A,FALSE,"Detail";#N/A,#N/A,FALSE,"PayItem"}</definedName>
    <definedName name="wrn.CHIEF._.REVIEW." localSheetId="10"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HIEF._.REVIEW._2" localSheetId="3" hidden="1">{#N/A,#N/A,FALSE,"Q&amp;AE";#N/A,#N/A,FALSE,"Params";#N/A,#N/A,FALSE,"ReconE";#N/A,#N/A,FALSE,"CostCompE";#N/A,#N/A,FALSE,"SummaryE";#N/A,#N/A,FALSE,"Detail";#N/A,#N/A,FALSE,"PayItem"}</definedName>
    <definedName name="wrn.CHIEF._.REVIEW._2" localSheetId="5" hidden="1">{#N/A,#N/A,FALSE,"Q&amp;AE";#N/A,#N/A,FALSE,"Params";#N/A,#N/A,FALSE,"ReconE";#N/A,#N/A,FALSE,"CostCompE";#N/A,#N/A,FALSE,"SummaryE";#N/A,#N/A,FALSE,"Detail";#N/A,#N/A,FALSE,"PayItem"}</definedName>
    <definedName name="wrn.CHIEF._.REVIEW._2" hidden="1">{#N/A,#N/A,FALSE,"Q&amp;AE";#N/A,#N/A,FALSE,"Params";#N/A,#N/A,FALSE,"ReconE";#N/A,#N/A,FALSE,"CostCompE";#N/A,#N/A,FALSE,"SummaryE";#N/A,#N/A,FALSE,"Detail";#N/A,#N/A,FALSE,"PayItem"}</definedName>
    <definedName name="wrn.CHIEF._.REVIEW._3" localSheetId="3" hidden="1">{#N/A,#N/A,FALSE,"Q&amp;AE";#N/A,#N/A,FALSE,"Params";#N/A,#N/A,FALSE,"ReconE";#N/A,#N/A,FALSE,"CostCompE";#N/A,#N/A,FALSE,"SummaryE";#N/A,#N/A,FALSE,"Detail";#N/A,#N/A,FALSE,"PayItem"}</definedName>
    <definedName name="wrn.CHIEF._.REVIEW._3" localSheetId="5" hidden="1">{#N/A,#N/A,FALSE,"Q&amp;AE";#N/A,#N/A,FALSE,"Params";#N/A,#N/A,FALSE,"ReconE";#N/A,#N/A,FALSE,"CostCompE";#N/A,#N/A,FALSE,"SummaryE";#N/A,#N/A,FALSE,"Detail";#N/A,#N/A,FALSE,"PayItem"}</definedName>
    <definedName name="wrn.CHIEF._.REVIEW._3" hidden="1">{#N/A,#N/A,FALSE,"Q&amp;AE";#N/A,#N/A,FALSE,"Params";#N/A,#N/A,FALSE,"ReconE";#N/A,#N/A,FALSE,"CostCompE";#N/A,#N/A,FALSE,"SummaryE";#N/A,#N/A,FALSE,"Detail";#N/A,#N/A,FALSE,"PayItem"}</definedName>
    <definedName name="wrn.CHIEF._.REVIEW._4" localSheetId="3" hidden="1">{#N/A,#N/A,FALSE,"Q&amp;AE";#N/A,#N/A,FALSE,"Params";#N/A,#N/A,FALSE,"ReconE";#N/A,#N/A,FALSE,"CostCompE";#N/A,#N/A,FALSE,"SummaryE";#N/A,#N/A,FALSE,"Detail";#N/A,#N/A,FALSE,"PayItem"}</definedName>
    <definedName name="wrn.CHIEF._.REVIEW._4" localSheetId="5" hidden="1">{#N/A,#N/A,FALSE,"Q&amp;AE";#N/A,#N/A,FALSE,"Params";#N/A,#N/A,FALSE,"ReconE";#N/A,#N/A,FALSE,"CostCompE";#N/A,#N/A,FALSE,"SummaryE";#N/A,#N/A,FALSE,"Detail";#N/A,#N/A,FALSE,"PayItem"}</definedName>
    <definedName name="wrn.CHIEF._.REVIEW._4" hidden="1">{#N/A,#N/A,FALSE,"Q&amp;AE";#N/A,#N/A,FALSE,"Params";#N/A,#N/A,FALSE,"ReconE";#N/A,#N/A,FALSE,"CostCompE";#N/A,#N/A,FALSE,"SummaryE";#N/A,#N/A,FALSE,"Detail";#N/A,#N/A,FALSE,"PayItem"}</definedName>
    <definedName name="wrn.CHIEF._.REVIEW._5" localSheetId="3" hidden="1">{#N/A,#N/A,FALSE,"Q&amp;AE";#N/A,#N/A,FALSE,"Params";#N/A,#N/A,FALSE,"ReconE";#N/A,#N/A,FALSE,"CostCompE";#N/A,#N/A,FALSE,"SummaryE";#N/A,#N/A,FALSE,"Detail";#N/A,#N/A,FALSE,"PayItem"}</definedName>
    <definedName name="wrn.CHIEF._.REVIEW._5" localSheetId="5" hidden="1">{#N/A,#N/A,FALSE,"Q&amp;AE";#N/A,#N/A,FALSE,"Params";#N/A,#N/A,FALSE,"ReconE";#N/A,#N/A,FALSE,"CostCompE";#N/A,#N/A,FALSE,"SummaryE";#N/A,#N/A,FALSE,"Detail";#N/A,#N/A,FALSE,"PayItem"}</definedName>
    <definedName name="wrn.CHIEF._.REVIEW._5" hidden="1">{#N/A,#N/A,FALSE,"Q&amp;AE";#N/A,#N/A,FALSE,"Params";#N/A,#N/A,FALSE,"ReconE";#N/A,#N/A,FALSE,"CostCompE";#N/A,#N/A,FALSE,"SummaryE";#N/A,#N/A,FALSE,"Detail";#N/A,#N/A,FALSE,"PayItem"}</definedName>
    <definedName name="wrn.CIRCUITS." localSheetId="8" hidden="1">{"DBANK",#N/A,FALSE,"PriceE";"CKTS",#N/A,FALSE,"PriceE"}</definedName>
    <definedName name="wrn.CIRCUITS." localSheetId="3" hidden="1">{"DBANK",#N/A,FALSE,"PriceE";"CKTS",#N/A,FALSE,"PriceE"}</definedName>
    <definedName name="wrn.CIRCUITS." localSheetId="5" hidden="1">{"DBANK",#N/A,FALSE,"PriceE";"CKTS",#N/A,FALSE,"PriceE"}</definedName>
    <definedName name="wrn.CIRCUITS." localSheetId="10" hidden="1">{"DBANK",#N/A,FALSE,"PriceE";"CKTS",#N/A,FALSE,"PriceE"}</definedName>
    <definedName name="wrn.CIRCUITS." hidden="1">{"DBANK",#N/A,FALSE,"PriceE";"CKTS",#N/A,FALSE,"PriceE"}</definedName>
    <definedName name="wrn.CIRCUITS._2" localSheetId="3" hidden="1">{"DBANK",#N/A,FALSE,"PriceE";"CKTS",#N/A,FALSE,"PriceE"}</definedName>
    <definedName name="wrn.CIRCUITS._2" localSheetId="5" hidden="1">{"DBANK",#N/A,FALSE,"PriceE";"CKTS",#N/A,FALSE,"PriceE"}</definedName>
    <definedName name="wrn.CIRCUITS._2" hidden="1">{"DBANK",#N/A,FALSE,"PriceE";"CKTS",#N/A,FALSE,"PriceE"}</definedName>
    <definedName name="wrn.CIRCUITS._3" localSheetId="3" hidden="1">{"DBANK",#N/A,FALSE,"PriceE";"CKTS",#N/A,FALSE,"PriceE"}</definedName>
    <definedName name="wrn.CIRCUITS._3" localSheetId="5" hidden="1">{"DBANK",#N/A,FALSE,"PriceE";"CKTS",#N/A,FALSE,"PriceE"}</definedName>
    <definedName name="wrn.CIRCUITS._3" hidden="1">{"DBANK",#N/A,FALSE,"PriceE";"CKTS",#N/A,FALSE,"PriceE"}</definedName>
    <definedName name="wrn.CIRCUITS._4" localSheetId="3" hidden="1">{"DBANK",#N/A,FALSE,"PriceE";"CKTS",#N/A,FALSE,"PriceE"}</definedName>
    <definedName name="wrn.CIRCUITS._4" localSheetId="5" hidden="1">{"DBANK",#N/A,FALSE,"PriceE";"CKTS",#N/A,FALSE,"PriceE"}</definedName>
    <definedName name="wrn.CIRCUITS._4" hidden="1">{"DBANK",#N/A,FALSE,"PriceE";"CKTS",#N/A,FALSE,"PriceE"}</definedName>
    <definedName name="wrn.CIRCUITS._5" localSheetId="3" hidden="1">{"DBANK",#N/A,FALSE,"PriceE";"CKTS",#N/A,FALSE,"PriceE"}</definedName>
    <definedName name="wrn.CIRCUITS._5" localSheetId="5" hidden="1">{"DBANK",#N/A,FALSE,"PriceE";"CKTS",#N/A,FALSE,"PriceE"}</definedName>
    <definedName name="wrn.CIRCUITS._5" hidden="1">{"DBANK",#N/A,FALSE,"PriceE";"CKTS",#N/A,FALSE,"PriceE"}</definedName>
    <definedName name="wrn.Complete._.Cost._.Sheet." localSheetId="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_.Summary." localSheetId="8" hidden="1">{"Cost Summary",#N/A,FALSE,"B";"Cost Detail 1",#N/A,FALSE,"C";"Cost Detail 2",#N/A,FALSE,"C"}</definedName>
    <definedName name="wrn.Cost._.Summary." localSheetId="3" hidden="1">{"Cost Summary",#N/A,FALSE,"B";"Cost Detail 1",#N/A,FALSE,"C";"Cost Detail 2",#N/A,FALSE,"C"}</definedName>
    <definedName name="wrn.Cost._.Summary." localSheetId="5" hidden="1">{"Cost Summary",#N/A,FALSE,"B";"Cost Detail 1",#N/A,FALSE,"C";"Cost Detail 2",#N/A,FALSE,"C"}</definedName>
    <definedName name="wrn.Cost._.Summary." localSheetId="10" hidden="1">{"Cost Summary",#N/A,FALSE,"B";"Cost Detail 1",#N/A,FALSE,"C";"Cost Detail 2",#N/A,FALSE,"C"}</definedName>
    <definedName name="wrn.Cost._.Summary." hidden="1">{"Cost Summary",#N/A,FALSE,"B";"Cost Detail 1",#N/A,FALSE,"C";"Cost Detail 2",#N/A,FALSE,"C"}</definedName>
    <definedName name="wrn.Cost._.Summary._1" localSheetId="3" hidden="1">{"Cost Summary",#N/A,FALSE,"B";"Cost Detail 1",#N/A,FALSE,"C";"Cost Detail 2",#N/A,FALSE,"C"}</definedName>
    <definedName name="wrn.Cost._.Summary._1" localSheetId="5" hidden="1">{"Cost Summary",#N/A,FALSE,"B";"Cost Detail 1",#N/A,FALSE,"C";"Cost Detail 2",#N/A,FALSE,"C"}</definedName>
    <definedName name="wrn.Cost._.Summary._1" hidden="1">{"Cost Summary",#N/A,FALSE,"B";"Cost Detail 1",#N/A,FALSE,"C";"Cost Detail 2",#N/A,FALSE,"C"}</definedName>
    <definedName name="wrn.Cost._.Summary._2" localSheetId="3" hidden="1">{"Cost Summary",#N/A,FALSE,"B";"Cost Detail 1",#N/A,FALSE,"C";"Cost Detail 2",#N/A,FALSE,"C"}</definedName>
    <definedName name="wrn.Cost._.Summary._2" localSheetId="5" hidden="1">{"Cost Summary",#N/A,FALSE,"B";"Cost Detail 1",#N/A,FALSE,"C";"Cost Detail 2",#N/A,FALSE,"C"}</definedName>
    <definedName name="wrn.Cost._.Summary._2" hidden="1">{"Cost Summary",#N/A,FALSE,"B";"Cost Detail 1",#N/A,FALSE,"C";"Cost Detail 2",#N/A,FALSE,"C"}</definedName>
    <definedName name="wrn.Cost._.Summary._3" localSheetId="3" hidden="1">{"Cost Summary",#N/A,FALSE,"B";"Cost Detail 1",#N/A,FALSE,"C";"Cost Detail 2",#N/A,FALSE,"C"}</definedName>
    <definedName name="wrn.Cost._.Summary._3" localSheetId="5" hidden="1">{"Cost Summary",#N/A,FALSE,"B";"Cost Detail 1",#N/A,FALSE,"C";"Cost Detail 2",#N/A,FALSE,"C"}</definedName>
    <definedName name="wrn.Cost._.Summary._3" hidden="1">{"Cost Summary",#N/A,FALSE,"B";"Cost Detail 1",#N/A,FALSE,"C";"Cost Detail 2",#N/A,FALSE,"C"}</definedName>
    <definedName name="wrn.Cost._.Summary._4" localSheetId="3" hidden="1">{"Cost Summary",#N/A,FALSE,"B";"Cost Detail 1",#N/A,FALSE,"C";"Cost Detail 2",#N/A,FALSE,"C"}</definedName>
    <definedName name="wrn.Cost._.Summary._4" localSheetId="5" hidden="1">{"Cost Summary",#N/A,FALSE,"B";"Cost Detail 1",#N/A,FALSE,"C";"Cost Detail 2",#N/A,FALSE,"C"}</definedName>
    <definedName name="wrn.Cost._.Summary._4" hidden="1">{"Cost Summary",#N/A,FALSE,"B";"Cost Detail 1",#N/A,FALSE,"C";"Cost Detail 2",#N/A,FALSE,"C"}</definedName>
    <definedName name="wrn.Cost._.Summary._5" localSheetId="3" hidden="1">{"Cost Summary",#N/A,FALSE,"B";"Cost Detail 1",#N/A,FALSE,"C";"Cost Detail 2",#N/A,FALSE,"C"}</definedName>
    <definedName name="wrn.Cost._.Summary._5" localSheetId="5" hidden="1">{"Cost Summary",#N/A,FALSE,"B";"Cost Detail 1",#N/A,FALSE,"C";"Cost Detail 2",#N/A,FALSE,"C"}</definedName>
    <definedName name="wrn.Cost._.Summary._5" hidden="1">{"Cost Summary",#N/A,FALSE,"B";"Cost Detail 1",#N/A,FALSE,"C";"Cost Detail 2",#N/A,FALSE,"C"}</definedName>
    <definedName name="wrn.COST_SHEETS." localSheetId="8" hidden="1">{#N/A,#N/A,FALSE,"WBS 1.06";#N/A,#N/A,FALSE,"WBS 1.14";#N/A,#N/A,FALSE,"WBS 1.17";#N/A,#N/A,FALSE,"WBS 1.18"}</definedName>
    <definedName name="wrn.COST_SHEETS." localSheetId="3" hidden="1">{#N/A,#N/A,FALSE,"WBS 1.06";#N/A,#N/A,FALSE,"WBS 1.14";#N/A,#N/A,FALSE,"WBS 1.17";#N/A,#N/A,FALSE,"WBS 1.18"}</definedName>
    <definedName name="wrn.COST_SHEETS." localSheetId="5" hidden="1">{#N/A,#N/A,FALSE,"WBS 1.06";#N/A,#N/A,FALSE,"WBS 1.14";#N/A,#N/A,FALSE,"WBS 1.17";#N/A,#N/A,FALSE,"WBS 1.18"}</definedName>
    <definedName name="wrn.COST_SHEETS." localSheetId="10" hidden="1">{#N/A,#N/A,FALSE,"WBS 1.06";#N/A,#N/A,FALSE,"WBS 1.14";#N/A,#N/A,FALSE,"WBS 1.17";#N/A,#N/A,FALSE,"WBS 1.18"}</definedName>
    <definedName name="wrn.COST_SHEETS." hidden="1">{#N/A,#N/A,FALSE,"WBS 1.06";#N/A,#N/A,FALSE,"WBS 1.14";#N/A,#N/A,FALSE,"WBS 1.17";#N/A,#N/A,FALSE,"WBS 1.18"}</definedName>
    <definedName name="wrn.COST_SHEETS._2" localSheetId="3" hidden="1">{#N/A,#N/A,FALSE,"WBS 1.06";#N/A,#N/A,FALSE,"WBS 1.14";#N/A,#N/A,FALSE,"WBS 1.17";#N/A,#N/A,FALSE,"WBS 1.18"}</definedName>
    <definedName name="wrn.COST_SHEETS._2" localSheetId="5" hidden="1">{#N/A,#N/A,FALSE,"WBS 1.06";#N/A,#N/A,FALSE,"WBS 1.14";#N/A,#N/A,FALSE,"WBS 1.17";#N/A,#N/A,FALSE,"WBS 1.18"}</definedName>
    <definedName name="wrn.COST_SHEETS._2" hidden="1">{#N/A,#N/A,FALSE,"WBS 1.06";#N/A,#N/A,FALSE,"WBS 1.14";#N/A,#N/A,FALSE,"WBS 1.17";#N/A,#N/A,FALSE,"WBS 1.18"}</definedName>
    <definedName name="wrn.COST_SHEETS._3" localSheetId="3" hidden="1">{#N/A,#N/A,FALSE,"WBS 1.06";#N/A,#N/A,FALSE,"WBS 1.14";#N/A,#N/A,FALSE,"WBS 1.17";#N/A,#N/A,FALSE,"WBS 1.18"}</definedName>
    <definedName name="wrn.COST_SHEETS._3" localSheetId="5" hidden="1">{#N/A,#N/A,FALSE,"WBS 1.06";#N/A,#N/A,FALSE,"WBS 1.14";#N/A,#N/A,FALSE,"WBS 1.17";#N/A,#N/A,FALSE,"WBS 1.18"}</definedName>
    <definedName name="wrn.COST_SHEETS._3" hidden="1">{#N/A,#N/A,FALSE,"WBS 1.06";#N/A,#N/A,FALSE,"WBS 1.14";#N/A,#N/A,FALSE,"WBS 1.17";#N/A,#N/A,FALSE,"WBS 1.18"}</definedName>
    <definedName name="wrn.COST_SHEETS._4" localSheetId="3" hidden="1">{#N/A,#N/A,FALSE,"WBS 1.06";#N/A,#N/A,FALSE,"WBS 1.14";#N/A,#N/A,FALSE,"WBS 1.17";#N/A,#N/A,FALSE,"WBS 1.18"}</definedName>
    <definedName name="wrn.COST_SHEETS._4" localSheetId="5" hidden="1">{#N/A,#N/A,FALSE,"WBS 1.06";#N/A,#N/A,FALSE,"WBS 1.14";#N/A,#N/A,FALSE,"WBS 1.17";#N/A,#N/A,FALSE,"WBS 1.18"}</definedName>
    <definedName name="wrn.COST_SHEETS._4" hidden="1">{#N/A,#N/A,FALSE,"WBS 1.06";#N/A,#N/A,FALSE,"WBS 1.14";#N/A,#N/A,FALSE,"WBS 1.17";#N/A,#N/A,FALSE,"WBS 1.18"}</definedName>
    <definedName name="wrn.COST_SHEETS._5" localSheetId="3" hidden="1">{#N/A,#N/A,FALSE,"WBS 1.06";#N/A,#N/A,FALSE,"WBS 1.14";#N/A,#N/A,FALSE,"WBS 1.17";#N/A,#N/A,FALSE,"WBS 1.18"}</definedName>
    <definedName name="wrn.COST_SHEETS._5" localSheetId="5" hidden="1">{#N/A,#N/A,FALSE,"WBS 1.06";#N/A,#N/A,FALSE,"WBS 1.14";#N/A,#N/A,FALSE,"WBS 1.17";#N/A,#N/A,FALSE,"WBS 1.18"}</definedName>
    <definedName name="wrn.COST_SHEETS._5" hidden="1">{#N/A,#N/A,FALSE,"WBS 1.06";#N/A,#N/A,FALSE,"WBS 1.14";#N/A,#N/A,FALSE,"WBS 1.17";#N/A,#N/A,FALSE,"WBS 1.18"}</definedName>
    <definedName name="wrn.costprint." localSheetId="8" hidden="1">{"cost",#N/A,FALSE,"B";"Sum",#N/A,FALSE,"C";"Sal1",#N/A,FALSE,"D";"Sal2",#N/A,FALSE,"D";"Mob",#N/A,FALSE,"E";"Eqpcst1",#N/A,FALSE,"F";"Eqpcst2",#N/A,FALSE,"F";"Eqpcst3",#N/A,FALSE,"F";"Est1",#N/A,FALSE,"G";"Est2",#N/A,FALSE,"G";"Fin",#N/A,FALSE,"H";"EqpCal",#N/A,FALSE,"I";"ManCal1",#N/A,FALSE,"J";"ManCal2",#N/A,FALSE,"J";"Consm",#N/A,FALSE,"L";"B O",#N/A,FALSE,"M";"S C",#N/A,FALSE,"N"}</definedName>
    <definedName name="wrn.costprint." localSheetId="3" hidden="1">{"cost",#N/A,FALSE,"B";"Sum",#N/A,FALSE,"C";"Sal1",#N/A,FALSE,"D";"Sal2",#N/A,FALSE,"D";"Mob",#N/A,FALSE,"E";"Eqpcst1",#N/A,FALSE,"F";"Eqpcst2",#N/A,FALSE,"F";"Eqpcst3",#N/A,FALSE,"F";"Est1",#N/A,FALSE,"G";"Est2",#N/A,FALSE,"G";"Fin",#N/A,FALSE,"H";"EqpCal",#N/A,FALSE,"I";"ManCal1",#N/A,FALSE,"J";"ManCal2",#N/A,FALSE,"J";"Consm",#N/A,FALSE,"L";"B O",#N/A,FALSE,"M";"S C",#N/A,FALSE,"N"}</definedName>
    <definedName name="wrn.costprint." localSheetId="5" hidden="1">{"cost",#N/A,FALSE,"B";"Sum",#N/A,FALSE,"C";"Sal1",#N/A,FALSE,"D";"Sal2",#N/A,FALSE,"D";"Mob",#N/A,FALSE,"E";"Eqpcst1",#N/A,FALSE,"F";"Eqpcst2",#N/A,FALSE,"F";"Eqpcst3",#N/A,FALSE,"F";"Est1",#N/A,FALSE,"G";"Est2",#N/A,FALSE,"G";"Fin",#N/A,FALSE,"H";"EqpCal",#N/A,FALSE,"I";"ManCal1",#N/A,FALSE,"J";"ManCal2",#N/A,FALSE,"J";"Consm",#N/A,FALSE,"L";"B O",#N/A,FALSE,"M";"S C",#N/A,FALSE,"N"}</definedName>
    <definedName name="wrn.costprint." localSheetId="10"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3"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1"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3"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2"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3"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3"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3"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4"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3"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5" hidden="1">{"cost",#N/A,FALSE,"B";"Sum",#N/A,FALSE,"C";"Sal1",#N/A,FALSE,"D";"Sal2",#N/A,FALSE,"D";"Mob",#N/A,FALSE,"E";"Eqpcst1",#N/A,FALSE,"F";"Eqpcst2",#N/A,FALSE,"F";"Eqpcst3",#N/A,FALSE,"F";"Est1",#N/A,FALSE,"G";"Est2",#N/A,FALSE,"G";"Fin",#N/A,FALSE,"H";"EqpCal",#N/A,FALSE,"I";"ManCal1",#N/A,FALSE,"J";"ManCal2",#N/A,FALSE,"J";"Consm",#N/A,FALSE,"L";"B O",#N/A,FALSE,"M";"S C",#N/A,FALSE,"N"}</definedName>
    <definedName name="wrn.Cumulative._.Material._.Cost." localSheetId="8" hidden="1">{#N/A,#N/A,FALSE,"MARCH"}</definedName>
    <definedName name="wrn.Cumulative._.Material._.Cost." localSheetId="3">{#N/A,#N/A,FALSE,"MARCH"}</definedName>
    <definedName name="wrn.Cumulative._.Material._.Cost." localSheetId="5">{#N/A,#N/A,FALSE,"MARCH"}</definedName>
    <definedName name="wrn.Cumulative._.Material._.Cost." localSheetId="10" hidden="1">{#N/A,#N/A,FALSE,"MARCH"}</definedName>
    <definedName name="wrn.Cumulative._.Material._.Cost.">{#N/A,#N/A,FALSE,"MARCH"}</definedName>
    <definedName name="wrn.Cumulative._.Material._.Cost._1" localSheetId="3" hidden="1">{#N/A,#N/A,FALSE,"MARCH"}</definedName>
    <definedName name="wrn.Cumulative._.Material._.Cost._1" localSheetId="5" hidden="1">{#N/A,#N/A,FALSE,"MARCH"}</definedName>
    <definedName name="wrn.Cumulative._.Material._.Cost._1" hidden="1">{#N/A,#N/A,FALSE,"MARCH"}</definedName>
    <definedName name="wrn.Cumulative._.Material._.Cost._2" localSheetId="3" hidden="1">{#N/A,#N/A,FALSE,"MARCH"}</definedName>
    <definedName name="wrn.Cumulative._.Material._.Cost._2" localSheetId="5" hidden="1">{#N/A,#N/A,FALSE,"MARCH"}</definedName>
    <definedName name="wrn.Cumulative._.Material._.Cost._2" hidden="1">{#N/A,#N/A,FALSE,"MARCH"}</definedName>
    <definedName name="wrn.Cumulative._.Material._.Cost._3" localSheetId="3" hidden="1">{#N/A,#N/A,FALSE,"MARCH"}</definedName>
    <definedName name="wrn.Cumulative._.Material._.Cost._3" localSheetId="5" hidden="1">{#N/A,#N/A,FALSE,"MARCH"}</definedName>
    <definedName name="wrn.Cumulative._.Material._.Cost._3" hidden="1">{#N/A,#N/A,FALSE,"MARCH"}</definedName>
    <definedName name="wrn.Cumulative._.Material._.Cost._4" localSheetId="3" hidden="1">{#N/A,#N/A,FALSE,"MARCH"}</definedName>
    <definedName name="wrn.Cumulative._.Material._.Cost._4" localSheetId="5" hidden="1">{#N/A,#N/A,FALSE,"MARCH"}</definedName>
    <definedName name="wrn.Cumulative._.Material._.Cost._4" hidden="1">{#N/A,#N/A,FALSE,"MARCH"}</definedName>
    <definedName name="wrn.Cumulative._.Material._.Cost._5" localSheetId="3" hidden="1">{#N/A,#N/A,FALSE,"MARCH"}</definedName>
    <definedName name="wrn.Cumulative._.Material._.Cost._5" localSheetId="5" hidden="1">{#N/A,#N/A,FALSE,"MARCH"}</definedName>
    <definedName name="wrn.Cumulative._.Material._.Cost._5" hidden="1">{#N/A,#N/A,FALSE,"MARCH"}</definedName>
    <definedName name="wrn.FINAL._.ESTIMATE." localSheetId="8" hidden="1">{#N/A,#N/A,FALSE,"ProjInfo";#N/A,#N/A,FALSE,"Params";#N/A,#N/A,FALSE,"Q&amp;AE";#N/A,#N/A,FALSE,"CostCompE";#N/A,#N/A,FALSE,"SummaryE";#N/A,#N/A,FALSE,"PayItem";#N/A,#N/A,FALSE,"Detail";#N/A,#N/A,FALSE,"ReconE"}</definedName>
    <definedName name="wrn.FINAL._.ESTIMATE." localSheetId="3" hidden="1">{#N/A,#N/A,FALSE,"ProjInfo";#N/A,#N/A,FALSE,"Params";#N/A,#N/A,FALSE,"Q&amp;AE";#N/A,#N/A,FALSE,"CostCompE";#N/A,#N/A,FALSE,"SummaryE";#N/A,#N/A,FALSE,"PayItem";#N/A,#N/A,FALSE,"Detail";#N/A,#N/A,FALSE,"ReconE"}</definedName>
    <definedName name="wrn.FINAL._.ESTIMATE." localSheetId="5" hidden="1">{#N/A,#N/A,FALSE,"ProjInfo";#N/A,#N/A,FALSE,"Params";#N/A,#N/A,FALSE,"Q&amp;AE";#N/A,#N/A,FALSE,"CostCompE";#N/A,#N/A,FALSE,"SummaryE";#N/A,#N/A,FALSE,"PayItem";#N/A,#N/A,FALSE,"Detail";#N/A,#N/A,FALSE,"ReconE"}</definedName>
    <definedName name="wrn.FINAL._.ESTIMATE." localSheetId="10"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INAL._.ESTIMATE._2" localSheetId="3" hidden="1">{#N/A,#N/A,FALSE,"ProjInfo";#N/A,#N/A,FALSE,"Params";#N/A,#N/A,FALSE,"Q&amp;AE";#N/A,#N/A,FALSE,"CostCompE";#N/A,#N/A,FALSE,"SummaryE";#N/A,#N/A,FALSE,"PayItem";#N/A,#N/A,FALSE,"Detail";#N/A,#N/A,FALSE,"ReconE"}</definedName>
    <definedName name="wrn.FINAL._.ESTIMATE._2" localSheetId="5" hidden="1">{#N/A,#N/A,FALSE,"ProjInfo";#N/A,#N/A,FALSE,"Params";#N/A,#N/A,FALSE,"Q&amp;AE";#N/A,#N/A,FALSE,"CostCompE";#N/A,#N/A,FALSE,"SummaryE";#N/A,#N/A,FALSE,"PayItem";#N/A,#N/A,FALSE,"Detail";#N/A,#N/A,FALSE,"ReconE"}</definedName>
    <definedName name="wrn.FINAL._.ESTIMATE._2" hidden="1">{#N/A,#N/A,FALSE,"ProjInfo";#N/A,#N/A,FALSE,"Params";#N/A,#N/A,FALSE,"Q&amp;AE";#N/A,#N/A,FALSE,"CostCompE";#N/A,#N/A,FALSE,"SummaryE";#N/A,#N/A,FALSE,"PayItem";#N/A,#N/A,FALSE,"Detail";#N/A,#N/A,FALSE,"ReconE"}</definedName>
    <definedName name="wrn.FINAL._.ESTIMATE._3" localSheetId="3" hidden="1">{#N/A,#N/A,FALSE,"ProjInfo";#N/A,#N/A,FALSE,"Params";#N/A,#N/A,FALSE,"Q&amp;AE";#N/A,#N/A,FALSE,"CostCompE";#N/A,#N/A,FALSE,"SummaryE";#N/A,#N/A,FALSE,"PayItem";#N/A,#N/A,FALSE,"Detail";#N/A,#N/A,FALSE,"ReconE"}</definedName>
    <definedName name="wrn.FINAL._.ESTIMATE._3" localSheetId="5" hidden="1">{#N/A,#N/A,FALSE,"ProjInfo";#N/A,#N/A,FALSE,"Params";#N/A,#N/A,FALSE,"Q&amp;AE";#N/A,#N/A,FALSE,"CostCompE";#N/A,#N/A,FALSE,"SummaryE";#N/A,#N/A,FALSE,"PayItem";#N/A,#N/A,FALSE,"Detail";#N/A,#N/A,FALSE,"ReconE"}</definedName>
    <definedName name="wrn.FINAL._.ESTIMATE._3" hidden="1">{#N/A,#N/A,FALSE,"ProjInfo";#N/A,#N/A,FALSE,"Params";#N/A,#N/A,FALSE,"Q&amp;AE";#N/A,#N/A,FALSE,"CostCompE";#N/A,#N/A,FALSE,"SummaryE";#N/A,#N/A,FALSE,"PayItem";#N/A,#N/A,FALSE,"Detail";#N/A,#N/A,FALSE,"ReconE"}</definedName>
    <definedName name="wrn.FINAL._.ESTIMATE._4" localSheetId="3" hidden="1">{#N/A,#N/A,FALSE,"ProjInfo";#N/A,#N/A,FALSE,"Params";#N/A,#N/A,FALSE,"Q&amp;AE";#N/A,#N/A,FALSE,"CostCompE";#N/A,#N/A,FALSE,"SummaryE";#N/A,#N/A,FALSE,"PayItem";#N/A,#N/A,FALSE,"Detail";#N/A,#N/A,FALSE,"ReconE"}</definedName>
    <definedName name="wrn.FINAL._.ESTIMATE._4" localSheetId="5" hidden="1">{#N/A,#N/A,FALSE,"ProjInfo";#N/A,#N/A,FALSE,"Params";#N/A,#N/A,FALSE,"Q&amp;AE";#N/A,#N/A,FALSE,"CostCompE";#N/A,#N/A,FALSE,"SummaryE";#N/A,#N/A,FALSE,"PayItem";#N/A,#N/A,FALSE,"Detail";#N/A,#N/A,FALSE,"ReconE"}</definedName>
    <definedName name="wrn.FINAL._.ESTIMATE._4" hidden="1">{#N/A,#N/A,FALSE,"ProjInfo";#N/A,#N/A,FALSE,"Params";#N/A,#N/A,FALSE,"Q&amp;AE";#N/A,#N/A,FALSE,"CostCompE";#N/A,#N/A,FALSE,"SummaryE";#N/A,#N/A,FALSE,"PayItem";#N/A,#N/A,FALSE,"Detail";#N/A,#N/A,FALSE,"ReconE"}</definedName>
    <definedName name="wrn.FINAL._.ESTIMATE._5" localSheetId="3" hidden="1">{#N/A,#N/A,FALSE,"ProjInfo";#N/A,#N/A,FALSE,"Params";#N/A,#N/A,FALSE,"Q&amp;AE";#N/A,#N/A,FALSE,"CostCompE";#N/A,#N/A,FALSE,"SummaryE";#N/A,#N/A,FALSE,"PayItem";#N/A,#N/A,FALSE,"Detail";#N/A,#N/A,FALSE,"ReconE"}</definedName>
    <definedName name="wrn.FINAL._.ESTIMATE._5" localSheetId="5" hidden="1">{#N/A,#N/A,FALSE,"ProjInfo";#N/A,#N/A,FALSE,"Params";#N/A,#N/A,FALSE,"Q&amp;AE";#N/A,#N/A,FALSE,"CostCompE";#N/A,#N/A,FALSE,"SummaryE";#N/A,#N/A,FALSE,"PayItem";#N/A,#N/A,FALSE,"Detail";#N/A,#N/A,FALSE,"ReconE"}</definedName>
    <definedName name="wrn.FINAL._.ESTIMATE._5" hidden="1">{#N/A,#N/A,FALSE,"ProjInfo";#N/A,#N/A,FALSE,"Params";#N/A,#N/A,FALSE,"Q&amp;AE";#N/A,#N/A,FALSE,"CostCompE";#N/A,#N/A,FALSE,"SummaryE";#N/A,#N/A,FALSE,"PayItem";#N/A,#N/A,FALSE,"Detail";#N/A,#N/A,FALSE,"ReconE"}</definedName>
    <definedName name="wrn.FinStats." localSheetId="8" hidden="1">{#N/A,#N/A,FALSE,"BS-lead";#N/A,#N/A,FALSE,"BS- cladding";#N/A,#N/A,FALSE,"BS-GRC";#N/A,#N/A,FALSE,"P&amp;L-Lead";#N/A,#N/A,FALSE,"P&amp;L-Cladding";#N/A,#N/A,FALSE,"P&amp;L-GRC"}</definedName>
    <definedName name="wrn.FinStats." localSheetId="3" hidden="1">{#N/A,#N/A,FALSE,"BS-lead";#N/A,#N/A,FALSE,"BS- cladding";#N/A,#N/A,FALSE,"BS-GRC";#N/A,#N/A,FALSE,"P&amp;L-Lead";#N/A,#N/A,FALSE,"P&amp;L-Cladding";#N/A,#N/A,FALSE,"P&amp;L-GRC"}</definedName>
    <definedName name="wrn.FinStats." localSheetId="5" hidden="1">{#N/A,#N/A,FALSE,"BS-lead";#N/A,#N/A,FALSE,"BS- cladding";#N/A,#N/A,FALSE,"BS-GRC";#N/A,#N/A,FALSE,"P&amp;L-Lead";#N/A,#N/A,FALSE,"P&amp;L-Cladding";#N/A,#N/A,FALSE,"P&amp;L-GRC"}</definedName>
    <definedName name="wrn.FinStats." localSheetId="10" hidden="1">{#N/A,#N/A,FALSE,"BS-lead";#N/A,#N/A,FALSE,"BS- cladding";#N/A,#N/A,FALSE,"BS-GRC";#N/A,#N/A,FALSE,"P&amp;L-Lead";#N/A,#N/A,FALSE,"P&amp;L-Cladding";#N/A,#N/A,FALSE,"P&amp;L-GRC"}</definedName>
    <definedName name="wrn.FinStats." hidden="1">{#N/A,#N/A,FALSE,"BS-lead";#N/A,#N/A,FALSE,"BS- cladding";#N/A,#N/A,FALSE,"BS-GRC";#N/A,#N/A,FALSE,"P&amp;L-Lead";#N/A,#N/A,FALSE,"P&amp;L-Cladding";#N/A,#N/A,FALSE,"P&amp;L-GRC"}</definedName>
    <definedName name="wrn.Fuel._.oil._.option." localSheetId="8" hidden="1">{"FUEL OIL",#N/A,FALSE,"Option"}</definedName>
    <definedName name="wrn.Fuel._.oil._.option." localSheetId="3" hidden="1">{"FUEL OIL",#N/A,FALSE,"Option"}</definedName>
    <definedName name="wrn.Fuel._.oil._.option." localSheetId="5" hidden="1">{"FUEL OIL",#N/A,FALSE,"Option"}</definedName>
    <definedName name="wrn.Fuel._.oil._.option." localSheetId="10" hidden="1">{"FUEL OIL",#N/A,FALSE,"Option"}</definedName>
    <definedName name="wrn.Fuel._.oil._.option." hidden="1">{"FUEL OIL",#N/A,FALSE,"Option"}</definedName>
    <definedName name="wrn.Fuel._.oil._.option._2" localSheetId="3" hidden="1">{"FUEL OIL",#N/A,FALSE,"Option"}</definedName>
    <definedName name="wrn.Fuel._.oil._.option._2" localSheetId="5" hidden="1">{"FUEL OIL",#N/A,FALSE,"Option"}</definedName>
    <definedName name="wrn.Fuel._.oil._.option._2" hidden="1">{"FUEL OIL",#N/A,FALSE,"Option"}</definedName>
    <definedName name="wrn.Fuel._.oil._.option._3" localSheetId="3" hidden="1">{"FUEL OIL",#N/A,FALSE,"Option"}</definedName>
    <definedName name="wrn.Fuel._.oil._.option._3" localSheetId="5" hidden="1">{"FUEL OIL",#N/A,FALSE,"Option"}</definedName>
    <definedName name="wrn.Fuel._.oil._.option._3" hidden="1">{"FUEL OIL",#N/A,FALSE,"Option"}</definedName>
    <definedName name="wrn.Fuel._.oil._.option._4" localSheetId="3" hidden="1">{"FUEL OIL",#N/A,FALSE,"Option"}</definedName>
    <definedName name="wrn.Fuel._.oil._.option._4" localSheetId="5" hidden="1">{"FUEL OIL",#N/A,FALSE,"Option"}</definedName>
    <definedName name="wrn.Fuel._.oil._.option._4" hidden="1">{"FUEL OIL",#N/A,FALSE,"Option"}</definedName>
    <definedName name="wrn.Fuel._.oil._.option._5" localSheetId="3" hidden="1">{"FUEL OIL",#N/A,FALSE,"Option"}</definedName>
    <definedName name="wrn.Fuel._.oil._.option._5" localSheetId="5" hidden="1">{"FUEL OIL",#N/A,FALSE,"Option"}</definedName>
    <definedName name="wrn.Fuel._.oil._.option._5" hidden="1">{"FUEL OIL",#N/A,FALSE,"Option"}</definedName>
    <definedName name="wrn.full." localSheetId="8" hidden="1">{"b",#N/A,FALSE,"B";"C 1",#N/A,FALSE,"C";"C 2",#N/A,FALSE,"C";"D 1",#N/A,FALSE,"D";"d 2",#N/A,FALSE,"D";"D 3",#N/A,FALSE,"D";"E",#N/A,FALSE,"E";"F 1",#N/A,FALSE,"F";"F 2",#N/A,FALSE,"F";"F 3",#N/A,FALSE,"F";"G 1",#N/A,FALSE,"G";"G 2",#N/A,FALSE,"G";"I 1",#N/A,FALSE,"I";"J 1",#N/A,FALSE,"J";"J 2",#N/A,FALSE,"J";"L",#N/A,FALSE,"L";"M 1",#N/A,FALSE,"M";"N",#N/A,FALSE,"N"}</definedName>
    <definedName name="wrn.full." localSheetId="3" hidden="1">{"b",#N/A,FALSE,"B";"C 1",#N/A,FALSE,"C";"C 2",#N/A,FALSE,"C";"D 1",#N/A,FALSE,"D";"d 2",#N/A,FALSE,"D";"D 3",#N/A,FALSE,"D";"E",#N/A,FALSE,"E";"F 1",#N/A,FALSE,"F";"F 2",#N/A,FALSE,"F";"F 3",#N/A,FALSE,"F";"G 1",#N/A,FALSE,"G";"G 2",#N/A,FALSE,"G";"I 1",#N/A,FALSE,"I";"J 1",#N/A,FALSE,"J";"J 2",#N/A,FALSE,"J";"L",#N/A,FALSE,"L";"M 1",#N/A,FALSE,"M";"N",#N/A,FALSE,"N"}</definedName>
    <definedName name="wrn.full." localSheetId="5" hidden="1">{"b",#N/A,FALSE,"B";"C 1",#N/A,FALSE,"C";"C 2",#N/A,FALSE,"C";"D 1",#N/A,FALSE,"D";"d 2",#N/A,FALSE,"D";"D 3",#N/A,FALSE,"D";"E",#N/A,FALSE,"E";"F 1",#N/A,FALSE,"F";"F 2",#N/A,FALSE,"F";"F 3",#N/A,FALSE,"F";"G 1",#N/A,FALSE,"G";"G 2",#N/A,FALSE,"G";"I 1",#N/A,FALSE,"I";"J 1",#N/A,FALSE,"J";"J 2",#N/A,FALSE,"J";"L",#N/A,FALSE,"L";"M 1",#N/A,FALSE,"M";"N",#N/A,FALSE,"N"}</definedName>
    <definedName name="wrn.full." localSheetId="10"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3" hidden="1">{#N/A,#N/A,TRUE,"Front";#N/A,#N/A,TRUE,"Simple Letter";#N/A,#N/A,TRUE,"Inside";#N/A,#N/A,TRUE,"Contents";#N/A,#N/A,TRUE,"Basis";#N/A,#N/A,TRUE,"Inclusions";#N/A,#N/A,TRUE,"Exclusions";#N/A,#N/A,TRUE,"Areas";#N/A,#N/A,TRUE,"Summary";#N/A,#N/A,TRUE,"Detail"}</definedName>
    <definedName name="wrn.Full._.Report." localSheetId="5"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Full._.Report._2" localSheetId="3" hidden="1">{#N/A,#N/A,TRUE,"Front";#N/A,#N/A,TRUE,"Simple Letter";#N/A,#N/A,TRUE,"Inside";#N/A,#N/A,TRUE,"Contents";#N/A,#N/A,TRUE,"Basis";#N/A,#N/A,TRUE,"Inclusions";#N/A,#N/A,TRUE,"Exclusions";#N/A,#N/A,TRUE,"Areas";#N/A,#N/A,TRUE,"Summary";#N/A,#N/A,TRUE,"Detail"}</definedName>
    <definedName name="wrn.Full._.Report._2" localSheetId="5" hidden="1">{#N/A,#N/A,TRUE,"Front";#N/A,#N/A,TRUE,"Simple Letter";#N/A,#N/A,TRUE,"Inside";#N/A,#N/A,TRUE,"Contents";#N/A,#N/A,TRUE,"Basis";#N/A,#N/A,TRUE,"Inclusions";#N/A,#N/A,TRUE,"Exclusions";#N/A,#N/A,TRUE,"Areas";#N/A,#N/A,TRUE,"Summary";#N/A,#N/A,TRUE,"Detail"}</definedName>
    <definedName name="wrn.Full._.Report._2" hidden="1">{#N/A,#N/A,TRUE,"Front";#N/A,#N/A,TRUE,"Simple Letter";#N/A,#N/A,TRUE,"Inside";#N/A,#N/A,TRUE,"Contents";#N/A,#N/A,TRUE,"Basis";#N/A,#N/A,TRUE,"Inclusions";#N/A,#N/A,TRUE,"Exclusions";#N/A,#N/A,TRUE,"Areas";#N/A,#N/A,TRUE,"Summary";#N/A,#N/A,TRUE,"Detail"}</definedName>
    <definedName name="wrn.Full._.Report._3" localSheetId="3" hidden="1">{#N/A,#N/A,TRUE,"Front";#N/A,#N/A,TRUE,"Simple Letter";#N/A,#N/A,TRUE,"Inside";#N/A,#N/A,TRUE,"Contents";#N/A,#N/A,TRUE,"Basis";#N/A,#N/A,TRUE,"Inclusions";#N/A,#N/A,TRUE,"Exclusions";#N/A,#N/A,TRUE,"Areas";#N/A,#N/A,TRUE,"Summary";#N/A,#N/A,TRUE,"Detail"}</definedName>
    <definedName name="wrn.Full._.Report._3" localSheetId="5" hidden="1">{#N/A,#N/A,TRUE,"Front";#N/A,#N/A,TRUE,"Simple Letter";#N/A,#N/A,TRUE,"Inside";#N/A,#N/A,TRUE,"Contents";#N/A,#N/A,TRUE,"Basis";#N/A,#N/A,TRUE,"Inclusions";#N/A,#N/A,TRUE,"Exclusions";#N/A,#N/A,TRUE,"Areas";#N/A,#N/A,TRUE,"Summary";#N/A,#N/A,TRUE,"Detail"}</definedName>
    <definedName name="wrn.Full._.Report._3" hidden="1">{#N/A,#N/A,TRUE,"Front";#N/A,#N/A,TRUE,"Simple Letter";#N/A,#N/A,TRUE,"Inside";#N/A,#N/A,TRUE,"Contents";#N/A,#N/A,TRUE,"Basis";#N/A,#N/A,TRUE,"Inclusions";#N/A,#N/A,TRUE,"Exclusions";#N/A,#N/A,TRUE,"Areas";#N/A,#N/A,TRUE,"Summary";#N/A,#N/A,TRUE,"Detail"}</definedName>
    <definedName name="wrn.Full._.Report._4" localSheetId="3" hidden="1">{#N/A,#N/A,TRUE,"Front";#N/A,#N/A,TRUE,"Simple Letter";#N/A,#N/A,TRUE,"Inside";#N/A,#N/A,TRUE,"Contents";#N/A,#N/A,TRUE,"Basis";#N/A,#N/A,TRUE,"Inclusions";#N/A,#N/A,TRUE,"Exclusions";#N/A,#N/A,TRUE,"Areas";#N/A,#N/A,TRUE,"Summary";#N/A,#N/A,TRUE,"Detail"}</definedName>
    <definedName name="wrn.Full._.Report._4" localSheetId="5" hidden="1">{#N/A,#N/A,TRUE,"Front";#N/A,#N/A,TRUE,"Simple Letter";#N/A,#N/A,TRUE,"Inside";#N/A,#N/A,TRUE,"Contents";#N/A,#N/A,TRUE,"Basis";#N/A,#N/A,TRUE,"Inclusions";#N/A,#N/A,TRUE,"Exclusions";#N/A,#N/A,TRUE,"Areas";#N/A,#N/A,TRUE,"Summary";#N/A,#N/A,TRUE,"Detail"}</definedName>
    <definedName name="wrn.Full._.Report._4" hidden="1">{#N/A,#N/A,TRUE,"Front";#N/A,#N/A,TRUE,"Simple Letter";#N/A,#N/A,TRUE,"Inside";#N/A,#N/A,TRUE,"Contents";#N/A,#N/A,TRUE,"Basis";#N/A,#N/A,TRUE,"Inclusions";#N/A,#N/A,TRUE,"Exclusions";#N/A,#N/A,TRUE,"Areas";#N/A,#N/A,TRUE,"Summary";#N/A,#N/A,TRUE,"Detail"}</definedName>
    <definedName name="wrn.Full._.Report._5" localSheetId="3" hidden="1">{#N/A,#N/A,TRUE,"Front";#N/A,#N/A,TRUE,"Simple Letter";#N/A,#N/A,TRUE,"Inside";#N/A,#N/A,TRUE,"Contents";#N/A,#N/A,TRUE,"Basis";#N/A,#N/A,TRUE,"Inclusions";#N/A,#N/A,TRUE,"Exclusions";#N/A,#N/A,TRUE,"Areas";#N/A,#N/A,TRUE,"Summary";#N/A,#N/A,TRUE,"Detail"}</definedName>
    <definedName name="wrn.Full._.Report._5" localSheetId="5" hidden="1">{#N/A,#N/A,TRUE,"Front";#N/A,#N/A,TRUE,"Simple Letter";#N/A,#N/A,TRUE,"Inside";#N/A,#N/A,TRUE,"Contents";#N/A,#N/A,TRUE,"Basis";#N/A,#N/A,TRUE,"Inclusions";#N/A,#N/A,TRUE,"Exclusions";#N/A,#N/A,TRUE,"Areas";#N/A,#N/A,TRUE,"Summary";#N/A,#N/A,TRUE,"Detail"}</definedName>
    <definedName name="wrn.Full._.Report._5" hidden="1">{#N/A,#N/A,TRUE,"Front";#N/A,#N/A,TRUE,"Simple Letter";#N/A,#N/A,TRUE,"Inside";#N/A,#N/A,TRUE,"Contents";#N/A,#N/A,TRUE,"Basis";#N/A,#N/A,TRUE,"Inclusions";#N/A,#N/A,TRUE,"Exclusions";#N/A,#N/A,TRUE,"Areas";#N/A,#N/A,TRUE,"Summary";#N/A,#N/A,TRUE,"Detail"}</definedName>
    <definedName name="wrn.full._1" localSheetId="3" hidden="1">{"b",#N/A,FALSE,"B";"C 1",#N/A,FALSE,"C";"C 2",#N/A,FALSE,"C";"D 1",#N/A,FALSE,"D";"d 2",#N/A,FALSE,"D";"D 3",#N/A,FALSE,"D";"E",#N/A,FALSE,"E";"F 1",#N/A,FALSE,"F";"F 2",#N/A,FALSE,"F";"F 3",#N/A,FALSE,"F";"G 1",#N/A,FALSE,"G";"G 2",#N/A,FALSE,"G";"I 1",#N/A,FALSE,"I";"J 1",#N/A,FALSE,"J";"J 2",#N/A,FALSE,"J";"L",#N/A,FALSE,"L";"M 1",#N/A,FALSE,"M";"N",#N/A,FALSE,"N"}</definedName>
    <definedName name="wrn.full._1" localSheetId="5" hidden="1">{"b",#N/A,FALSE,"B";"C 1",#N/A,FALSE,"C";"C 2",#N/A,FALSE,"C";"D 1",#N/A,FALSE,"D";"d 2",#N/A,FALSE,"D";"D 3",#N/A,FALSE,"D";"E",#N/A,FALSE,"E";"F 1",#N/A,FALSE,"F";"F 2",#N/A,FALSE,"F";"F 3",#N/A,FALSE,"F";"G 1",#N/A,FALSE,"G";"G 2",#N/A,FALSE,"G";"I 1",#N/A,FALSE,"I";"J 1",#N/A,FALSE,"J";"J 2",#N/A,FALSE,"J";"L",#N/A,FALSE,"L";"M 1",#N/A,FALSE,"M";"N",#N/A,FALSE,"N"}</definedName>
    <definedName name="wrn.full._1" hidden="1">{"b",#N/A,FALSE,"B";"C 1",#N/A,FALSE,"C";"C 2",#N/A,FALSE,"C";"D 1",#N/A,FALSE,"D";"d 2",#N/A,FALSE,"D";"D 3",#N/A,FALSE,"D";"E",#N/A,FALSE,"E";"F 1",#N/A,FALSE,"F";"F 2",#N/A,FALSE,"F";"F 3",#N/A,FALSE,"F";"G 1",#N/A,FALSE,"G";"G 2",#N/A,FALSE,"G";"I 1",#N/A,FALSE,"I";"J 1",#N/A,FALSE,"J";"J 2",#N/A,FALSE,"J";"L",#N/A,FALSE,"L";"M 1",#N/A,FALSE,"M";"N",#N/A,FALSE,"N"}</definedName>
    <definedName name="wrn.full._2" localSheetId="3" hidden="1">{"b",#N/A,FALSE,"B";"C 1",#N/A,FALSE,"C";"C 2",#N/A,FALSE,"C";"D 1",#N/A,FALSE,"D";"d 2",#N/A,FALSE,"D";"D 3",#N/A,FALSE,"D";"E",#N/A,FALSE,"E";"F 1",#N/A,FALSE,"F";"F 2",#N/A,FALSE,"F";"F 3",#N/A,FALSE,"F";"G 1",#N/A,FALSE,"G";"G 2",#N/A,FALSE,"G";"I 1",#N/A,FALSE,"I";"J 1",#N/A,FALSE,"J";"J 2",#N/A,FALSE,"J";"L",#N/A,FALSE,"L";"M 1",#N/A,FALSE,"M";"N",#N/A,FALSE,"N"}</definedName>
    <definedName name="wrn.full._2" localSheetId="5" hidden="1">{"b",#N/A,FALSE,"B";"C 1",#N/A,FALSE,"C";"C 2",#N/A,FALSE,"C";"D 1",#N/A,FALSE,"D";"d 2",#N/A,FALSE,"D";"D 3",#N/A,FALSE,"D";"E",#N/A,FALSE,"E";"F 1",#N/A,FALSE,"F";"F 2",#N/A,FALSE,"F";"F 3",#N/A,FALSE,"F";"G 1",#N/A,FALSE,"G";"G 2",#N/A,FALSE,"G";"I 1",#N/A,FALSE,"I";"J 1",#N/A,FALSE,"J";"J 2",#N/A,FALSE,"J";"L",#N/A,FALSE,"L";"M 1",#N/A,FALSE,"M";"N",#N/A,FALSE,"N"}</definedName>
    <definedName name="wrn.full._2" hidden="1">{"b",#N/A,FALSE,"B";"C 1",#N/A,FALSE,"C";"C 2",#N/A,FALSE,"C";"D 1",#N/A,FALSE,"D";"d 2",#N/A,FALSE,"D";"D 3",#N/A,FALSE,"D";"E",#N/A,FALSE,"E";"F 1",#N/A,FALSE,"F";"F 2",#N/A,FALSE,"F";"F 3",#N/A,FALSE,"F";"G 1",#N/A,FALSE,"G";"G 2",#N/A,FALSE,"G";"I 1",#N/A,FALSE,"I";"J 1",#N/A,FALSE,"J";"J 2",#N/A,FALSE,"J";"L",#N/A,FALSE,"L";"M 1",#N/A,FALSE,"M";"N",#N/A,FALSE,"N"}</definedName>
    <definedName name="wrn.full._3" localSheetId="3" hidden="1">{"b",#N/A,FALSE,"B";"C 1",#N/A,FALSE,"C";"C 2",#N/A,FALSE,"C";"D 1",#N/A,FALSE,"D";"d 2",#N/A,FALSE,"D";"D 3",#N/A,FALSE,"D";"E",#N/A,FALSE,"E";"F 1",#N/A,FALSE,"F";"F 2",#N/A,FALSE,"F";"F 3",#N/A,FALSE,"F";"G 1",#N/A,FALSE,"G";"G 2",#N/A,FALSE,"G";"I 1",#N/A,FALSE,"I";"J 1",#N/A,FALSE,"J";"J 2",#N/A,FALSE,"J";"L",#N/A,FALSE,"L";"M 1",#N/A,FALSE,"M";"N",#N/A,FALSE,"N"}</definedName>
    <definedName name="wrn.full._3" localSheetId="5" hidden="1">{"b",#N/A,FALSE,"B";"C 1",#N/A,FALSE,"C";"C 2",#N/A,FALSE,"C";"D 1",#N/A,FALSE,"D";"d 2",#N/A,FALSE,"D";"D 3",#N/A,FALSE,"D";"E",#N/A,FALSE,"E";"F 1",#N/A,FALSE,"F";"F 2",#N/A,FALSE,"F";"F 3",#N/A,FALSE,"F";"G 1",#N/A,FALSE,"G";"G 2",#N/A,FALSE,"G";"I 1",#N/A,FALSE,"I";"J 1",#N/A,FALSE,"J";"J 2",#N/A,FALSE,"J";"L",#N/A,FALSE,"L";"M 1",#N/A,FALSE,"M";"N",#N/A,FALSE,"N"}</definedName>
    <definedName name="wrn.full._3" hidden="1">{"b",#N/A,FALSE,"B";"C 1",#N/A,FALSE,"C";"C 2",#N/A,FALSE,"C";"D 1",#N/A,FALSE,"D";"d 2",#N/A,FALSE,"D";"D 3",#N/A,FALSE,"D";"E",#N/A,FALSE,"E";"F 1",#N/A,FALSE,"F";"F 2",#N/A,FALSE,"F";"F 3",#N/A,FALSE,"F";"G 1",#N/A,FALSE,"G";"G 2",#N/A,FALSE,"G";"I 1",#N/A,FALSE,"I";"J 1",#N/A,FALSE,"J";"J 2",#N/A,FALSE,"J";"L",#N/A,FALSE,"L";"M 1",#N/A,FALSE,"M";"N",#N/A,FALSE,"N"}</definedName>
    <definedName name="wrn.full._4" localSheetId="3" hidden="1">{"b",#N/A,FALSE,"B";"C 1",#N/A,FALSE,"C";"C 2",#N/A,FALSE,"C";"D 1",#N/A,FALSE,"D";"d 2",#N/A,FALSE,"D";"D 3",#N/A,FALSE,"D";"E",#N/A,FALSE,"E";"F 1",#N/A,FALSE,"F";"F 2",#N/A,FALSE,"F";"F 3",#N/A,FALSE,"F";"G 1",#N/A,FALSE,"G";"G 2",#N/A,FALSE,"G";"I 1",#N/A,FALSE,"I";"J 1",#N/A,FALSE,"J";"J 2",#N/A,FALSE,"J";"L",#N/A,FALSE,"L";"M 1",#N/A,FALSE,"M";"N",#N/A,FALSE,"N"}</definedName>
    <definedName name="wrn.full._4" localSheetId="5" hidden="1">{"b",#N/A,FALSE,"B";"C 1",#N/A,FALSE,"C";"C 2",#N/A,FALSE,"C";"D 1",#N/A,FALSE,"D";"d 2",#N/A,FALSE,"D";"D 3",#N/A,FALSE,"D";"E",#N/A,FALSE,"E";"F 1",#N/A,FALSE,"F";"F 2",#N/A,FALSE,"F";"F 3",#N/A,FALSE,"F";"G 1",#N/A,FALSE,"G";"G 2",#N/A,FALSE,"G";"I 1",#N/A,FALSE,"I";"J 1",#N/A,FALSE,"J";"J 2",#N/A,FALSE,"J";"L",#N/A,FALSE,"L";"M 1",#N/A,FALSE,"M";"N",#N/A,FALSE,"N"}</definedName>
    <definedName name="wrn.full._4" hidden="1">{"b",#N/A,FALSE,"B";"C 1",#N/A,FALSE,"C";"C 2",#N/A,FALSE,"C";"D 1",#N/A,FALSE,"D";"d 2",#N/A,FALSE,"D";"D 3",#N/A,FALSE,"D";"E",#N/A,FALSE,"E";"F 1",#N/A,FALSE,"F";"F 2",#N/A,FALSE,"F";"F 3",#N/A,FALSE,"F";"G 1",#N/A,FALSE,"G";"G 2",#N/A,FALSE,"G";"I 1",#N/A,FALSE,"I";"J 1",#N/A,FALSE,"J";"J 2",#N/A,FALSE,"J";"L",#N/A,FALSE,"L";"M 1",#N/A,FALSE,"M";"N",#N/A,FALSE,"N"}</definedName>
    <definedName name="wrn.full._5" localSheetId="3" hidden="1">{"b",#N/A,FALSE,"B";"C 1",#N/A,FALSE,"C";"C 2",#N/A,FALSE,"C";"D 1",#N/A,FALSE,"D";"d 2",#N/A,FALSE,"D";"D 3",#N/A,FALSE,"D";"E",#N/A,FALSE,"E";"F 1",#N/A,FALSE,"F";"F 2",#N/A,FALSE,"F";"F 3",#N/A,FALSE,"F";"G 1",#N/A,FALSE,"G";"G 2",#N/A,FALSE,"G";"I 1",#N/A,FALSE,"I";"J 1",#N/A,FALSE,"J";"J 2",#N/A,FALSE,"J";"L",#N/A,FALSE,"L";"M 1",#N/A,FALSE,"M";"N",#N/A,FALSE,"N"}</definedName>
    <definedName name="wrn.full._5" localSheetId="5" hidden="1">{"b",#N/A,FALSE,"B";"C 1",#N/A,FALSE,"C";"C 2",#N/A,FALSE,"C";"D 1",#N/A,FALSE,"D";"d 2",#N/A,FALSE,"D";"D 3",#N/A,FALSE,"D";"E",#N/A,FALSE,"E";"F 1",#N/A,FALSE,"F";"F 2",#N/A,FALSE,"F";"F 3",#N/A,FALSE,"F";"G 1",#N/A,FALSE,"G";"G 2",#N/A,FALSE,"G";"I 1",#N/A,FALSE,"I";"J 1",#N/A,FALSE,"J";"J 2",#N/A,FALSE,"J";"L",#N/A,FALSE,"L";"M 1",#N/A,FALSE,"M";"N",#N/A,FALSE,"N"}</definedName>
    <definedName name="wrn.full._5" hidden="1">{"b",#N/A,FALSE,"B";"C 1",#N/A,FALSE,"C";"C 2",#N/A,FALSE,"C";"D 1",#N/A,FALSE,"D";"d 2",#N/A,FALSE,"D";"D 3",#N/A,FALSE,"D";"E",#N/A,FALSE,"E";"F 1",#N/A,FALSE,"F";"F 2",#N/A,FALSE,"F";"F 3",#N/A,FALSE,"F";"G 1",#N/A,FALSE,"G";"G 2",#N/A,FALSE,"G";"I 1",#N/A,FALSE,"I";"J 1",#N/A,FALSE,"J";"J 2",#N/A,FALSE,"J";"L",#N/A,FALSE,"L";"M 1",#N/A,FALSE,"M";"N",#N/A,FALSE,"N"}</definedName>
    <definedName name="wrn.LeadsAPL." localSheetId="8" hidden="1">{#N/A,#N/A,FALSE,"G-Lead";#N/A,#N/A,FALSE,"LT loans";#N/A,#N/A,FALSE,"Reserves";#N/A,#N/A,FALSE,"J-lead";#N/A,#N/A,FALSE,"L-DT-lead";#N/A,#N/A,FALSE,"L-DF-lead";#N/A,#N/A,FALSE,"M associate";#N/A,#N/A,FALSE,"M subsidiary";#N/A,#N/A,FALSE,"P-Lead";#N/A,#N/A,FALSE,"N-Lead";#N/A,#N/A,FALSE,"O-Lead";#N/A,#N/A,FALSE,"G-Lead"}</definedName>
    <definedName name="wrn.LeadsAPL." localSheetId="3" hidden="1">{#N/A,#N/A,FALSE,"G-Lead";#N/A,#N/A,FALSE,"LT loans";#N/A,#N/A,FALSE,"Reserves";#N/A,#N/A,FALSE,"J-lead";#N/A,#N/A,FALSE,"L-DT-lead";#N/A,#N/A,FALSE,"L-DF-lead";#N/A,#N/A,FALSE,"M associate";#N/A,#N/A,FALSE,"M subsidiary";#N/A,#N/A,FALSE,"P-Lead";#N/A,#N/A,FALSE,"N-Lead";#N/A,#N/A,FALSE,"O-Lead";#N/A,#N/A,FALSE,"G-Lead"}</definedName>
    <definedName name="wrn.LeadsAPL." localSheetId="5" hidden="1">{#N/A,#N/A,FALSE,"G-Lead";#N/A,#N/A,FALSE,"LT loans";#N/A,#N/A,FALSE,"Reserves";#N/A,#N/A,FALSE,"J-lead";#N/A,#N/A,FALSE,"L-DT-lead";#N/A,#N/A,FALSE,"L-DF-lead";#N/A,#N/A,FALSE,"M associate";#N/A,#N/A,FALSE,"M subsidiary";#N/A,#N/A,FALSE,"P-Lead";#N/A,#N/A,FALSE,"N-Lead";#N/A,#N/A,FALSE,"O-Lead";#N/A,#N/A,FALSE,"G-Lead"}</definedName>
    <definedName name="wrn.LeadsAPL." localSheetId="10" hidden="1">{#N/A,#N/A,FALSE,"G-Lead";#N/A,#N/A,FALSE,"LT loans";#N/A,#N/A,FALSE,"Reserves";#N/A,#N/A,FALSE,"J-lead";#N/A,#N/A,FALSE,"L-DT-lead";#N/A,#N/A,FALSE,"L-DF-lead";#N/A,#N/A,FALSE,"M associate";#N/A,#N/A,FALSE,"M subsidiary";#N/A,#N/A,FALSE,"P-Lead";#N/A,#N/A,FALSE,"N-Lead";#N/A,#N/A,FALSE,"O-Lead";#N/A,#N/A,FALSE,"G-Lead"}</definedName>
    <definedName name="wrn.LeadsAPL." hidden="1">{#N/A,#N/A,FALSE,"G-Lead";#N/A,#N/A,FALSE,"LT loans";#N/A,#N/A,FALSE,"Reserves";#N/A,#N/A,FALSE,"J-lead";#N/A,#N/A,FALSE,"L-DT-lead";#N/A,#N/A,FALSE,"L-DF-lead";#N/A,#N/A,FALSE,"M associate";#N/A,#N/A,FALSE,"M subsidiary";#N/A,#N/A,FALSE,"P-Lead";#N/A,#N/A,FALSE,"N-Lead";#N/A,#N/A,FALSE,"O-Lead";#N/A,#N/A,FALSE,"G-Lead"}</definedName>
    <definedName name="wrn.LeadsCladding." localSheetId="8" hidden="1">{#N/A,#N/A,FALSE,"J-cladding";#N/A,#N/A,FALSE,"L-DT-Cladding";#N/A,#N/A,FALSE,"L-DF-Cladding";#N/A,#N/A,FALSE,"P-Cladding";#N/A,#N/A,FALSE,"N-Cladding";#N/A,#N/A,FALSE,"O-Cladding";#N/A,#N/A,FALSE,"G-Cladding"}</definedName>
    <definedName name="wrn.LeadsCladding." localSheetId="3" hidden="1">{#N/A,#N/A,FALSE,"J-cladding";#N/A,#N/A,FALSE,"L-DT-Cladding";#N/A,#N/A,FALSE,"L-DF-Cladding";#N/A,#N/A,FALSE,"P-Cladding";#N/A,#N/A,FALSE,"N-Cladding";#N/A,#N/A,FALSE,"O-Cladding";#N/A,#N/A,FALSE,"G-Cladding"}</definedName>
    <definedName name="wrn.LeadsCladding." localSheetId="5" hidden="1">{#N/A,#N/A,FALSE,"J-cladding";#N/A,#N/A,FALSE,"L-DT-Cladding";#N/A,#N/A,FALSE,"L-DF-Cladding";#N/A,#N/A,FALSE,"P-Cladding";#N/A,#N/A,FALSE,"N-Cladding";#N/A,#N/A,FALSE,"O-Cladding";#N/A,#N/A,FALSE,"G-Cladding"}</definedName>
    <definedName name="wrn.LeadsCladding." localSheetId="10" hidden="1">{#N/A,#N/A,FALSE,"J-cladding";#N/A,#N/A,FALSE,"L-DT-Cladding";#N/A,#N/A,FALSE,"L-DF-Cladding";#N/A,#N/A,FALSE,"P-Cladding";#N/A,#N/A,FALSE,"N-Cladding";#N/A,#N/A,FALSE,"O-Cladding";#N/A,#N/A,FALSE,"G-Cladding"}</definedName>
    <definedName name="wrn.LeadsCladding." hidden="1">{#N/A,#N/A,FALSE,"J-cladding";#N/A,#N/A,FALSE,"L-DT-Cladding";#N/A,#N/A,FALSE,"L-DF-Cladding";#N/A,#N/A,FALSE,"P-Cladding";#N/A,#N/A,FALSE,"N-Cladding";#N/A,#N/A,FALSE,"O-Cladding";#N/A,#N/A,FALSE,"G-Cladding"}</definedName>
    <definedName name="wrn.LeadsGRC." localSheetId="8" hidden="1">{#N/A,#N/A,FALSE,"J-GRC";#N/A,#N/A,FALSE,"L-DT-GRC";#N/A,#N/A,FALSE,"L-DF-GRC";#N/A,#N/A,FALSE,"P-GRC";#N/A,#N/A,FALSE,"N-GRC";#N/A,#N/A,FALSE,"O-GRC";#N/A,#N/A,FALSE,"G-GRC"}</definedName>
    <definedName name="wrn.LeadsGRC." localSheetId="3" hidden="1">{#N/A,#N/A,FALSE,"J-GRC";#N/A,#N/A,FALSE,"L-DT-GRC";#N/A,#N/A,FALSE,"L-DF-GRC";#N/A,#N/A,FALSE,"P-GRC";#N/A,#N/A,FALSE,"N-GRC";#N/A,#N/A,FALSE,"O-GRC";#N/A,#N/A,FALSE,"G-GRC"}</definedName>
    <definedName name="wrn.LeadsGRC." localSheetId="5" hidden="1">{#N/A,#N/A,FALSE,"J-GRC";#N/A,#N/A,FALSE,"L-DT-GRC";#N/A,#N/A,FALSE,"L-DF-GRC";#N/A,#N/A,FALSE,"P-GRC";#N/A,#N/A,FALSE,"N-GRC";#N/A,#N/A,FALSE,"O-GRC";#N/A,#N/A,FALSE,"G-GRC"}</definedName>
    <definedName name="wrn.LeadsGRC." localSheetId="10" hidden="1">{#N/A,#N/A,FALSE,"J-GRC";#N/A,#N/A,FALSE,"L-DT-GRC";#N/A,#N/A,FALSE,"L-DF-GRC";#N/A,#N/A,FALSE,"P-GRC";#N/A,#N/A,FALSE,"N-GRC";#N/A,#N/A,FALSE,"O-GRC";#N/A,#N/A,FALSE,"G-GRC"}</definedName>
    <definedName name="wrn.LeadsGRC." hidden="1">{#N/A,#N/A,FALSE,"J-GRC";#N/A,#N/A,FALSE,"L-DT-GRC";#N/A,#N/A,FALSE,"L-DF-GRC";#N/A,#N/A,FALSE,"P-GRC";#N/A,#N/A,FALSE,"N-GRC";#N/A,#N/A,FALSE,"O-GRC";#N/A,#N/A,FALSE,"G-GRC"}</definedName>
    <definedName name="wrn.Manpower._.Details." localSheetId="8"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0"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8">{#N/A,#N/A,FALSE,"Cover";#N/A,#N/A,FALSE,"Index";#N/A,#N/A,FALSE,"Spec";#N/A,#N/A,FALSE,"Breakdown";#N/A,#N/A,FALSE,"Cost Plan"}</definedName>
    <definedName name="wrn.OCS._.REPORT." localSheetId="3">{#N/A,#N/A,FALSE,"Cover";#N/A,#N/A,FALSE,"Index";#N/A,#N/A,FALSE,"Spec";#N/A,#N/A,FALSE,"Breakdown";#N/A,#N/A,FALSE,"Cost Plan"}</definedName>
    <definedName name="wrn.OCS._.REPORT." localSheetId="5">{#N/A,#N/A,FALSE,"Cover";#N/A,#N/A,FALSE,"Index";#N/A,#N/A,FALSE,"Spec";#N/A,#N/A,FALSE,"Breakdown";#N/A,#N/A,FALSE,"Cost Plan"}</definedName>
    <definedName name="wrn.OCS._.REPORT." localSheetId="10">{#N/A,#N/A,FALSE,"Cover";#N/A,#N/A,FALSE,"Index";#N/A,#N/A,FALSE,"Spec";#N/A,#N/A,FALSE,"Breakdown";#N/A,#N/A,FALSE,"Cost Plan"}</definedName>
    <definedName name="wrn.OCS._.REPORT.">{#N/A,#N/A,FALSE,"Cover";#N/A,#N/A,FALSE,"Index";#N/A,#N/A,FALSE,"Spec";#N/A,#N/A,FALSE,"Breakdown";#N/A,#N/A,FALSE,"Cost Plan"}</definedName>
    <definedName name="wrn.OCS._.REPORT._1" localSheetId="3" hidden="1">{#N/A,#N/A,FALSE,"Cover";#N/A,#N/A,FALSE,"Index";#N/A,#N/A,FALSE,"Spec";#N/A,#N/A,FALSE,"Breakdown";#N/A,#N/A,FALSE,"Cost Plan"}</definedName>
    <definedName name="wrn.OCS._.REPORT._1" localSheetId="5" hidden="1">{#N/A,#N/A,FALSE,"Cover";#N/A,#N/A,FALSE,"Index";#N/A,#N/A,FALSE,"Spec";#N/A,#N/A,FALSE,"Breakdown";#N/A,#N/A,FALSE,"Cost Plan"}</definedName>
    <definedName name="wrn.OCS._.REPORT._1" hidden="1">{#N/A,#N/A,FALSE,"Cover";#N/A,#N/A,FALSE,"Index";#N/A,#N/A,FALSE,"Spec";#N/A,#N/A,FALSE,"Breakdown";#N/A,#N/A,FALSE,"Cost Plan"}</definedName>
    <definedName name="wrn.OCS._.REPORT._2" localSheetId="3" hidden="1">{#N/A,#N/A,FALSE,"Cover";#N/A,#N/A,FALSE,"Index";#N/A,#N/A,FALSE,"Spec";#N/A,#N/A,FALSE,"Breakdown";#N/A,#N/A,FALSE,"Cost Plan"}</definedName>
    <definedName name="wrn.OCS._.REPORT._2" localSheetId="5" hidden="1">{#N/A,#N/A,FALSE,"Cover";#N/A,#N/A,FALSE,"Index";#N/A,#N/A,FALSE,"Spec";#N/A,#N/A,FALSE,"Breakdown";#N/A,#N/A,FALSE,"Cost Plan"}</definedName>
    <definedName name="wrn.OCS._.REPORT._2" hidden="1">{#N/A,#N/A,FALSE,"Cover";#N/A,#N/A,FALSE,"Index";#N/A,#N/A,FALSE,"Spec";#N/A,#N/A,FALSE,"Breakdown";#N/A,#N/A,FALSE,"Cost Plan"}</definedName>
    <definedName name="wrn.OCS._.REPORT._3" localSheetId="3" hidden="1">{#N/A,#N/A,FALSE,"Cover";#N/A,#N/A,FALSE,"Index";#N/A,#N/A,FALSE,"Spec";#N/A,#N/A,FALSE,"Breakdown";#N/A,#N/A,FALSE,"Cost Plan"}</definedName>
    <definedName name="wrn.OCS._.REPORT._3" localSheetId="5" hidden="1">{#N/A,#N/A,FALSE,"Cover";#N/A,#N/A,FALSE,"Index";#N/A,#N/A,FALSE,"Spec";#N/A,#N/A,FALSE,"Breakdown";#N/A,#N/A,FALSE,"Cost Plan"}</definedName>
    <definedName name="wrn.OCS._.REPORT._3" hidden="1">{#N/A,#N/A,FALSE,"Cover";#N/A,#N/A,FALSE,"Index";#N/A,#N/A,FALSE,"Spec";#N/A,#N/A,FALSE,"Breakdown";#N/A,#N/A,FALSE,"Cost Plan"}</definedName>
    <definedName name="wrn.OCS._.REPORT._4" localSheetId="3" hidden="1">{#N/A,#N/A,FALSE,"Cover";#N/A,#N/A,FALSE,"Index";#N/A,#N/A,FALSE,"Spec";#N/A,#N/A,FALSE,"Breakdown";#N/A,#N/A,FALSE,"Cost Plan"}</definedName>
    <definedName name="wrn.OCS._.REPORT._4" localSheetId="5" hidden="1">{#N/A,#N/A,FALSE,"Cover";#N/A,#N/A,FALSE,"Index";#N/A,#N/A,FALSE,"Spec";#N/A,#N/A,FALSE,"Breakdown";#N/A,#N/A,FALSE,"Cost Plan"}</definedName>
    <definedName name="wrn.OCS._.REPORT._4" hidden="1">{#N/A,#N/A,FALSE,"Cover";#N/A,#N/A,FALSE,"Index";#N/A,#N/A,FALSE,"Spec";#N/A,#N/A,FALSE,"Breakdown";#N/A,#N/A,FALSE,"Cost Plan"}</definedName>
    <definedName name="wrn.OCS._.REPORT._5" localSheetId="3" hidden="1">{#N/A,#N/A,FALSE,"Cover";#N/A,#N/A,FALSE,"Index";#N/A,#N/A,FALSE,"Spec";#N/A,#N/A,FALSE,"Breakdown";#N/A,#N/A,FALSE,"Cost Plan"}</definedName>
    <definedName name="wrn.OCS._.REPORT._5" localSheetId="5" hidden="1">{#N/A,#N/A,FALSE,"Cover";#N/A,#N/A,FALSE,"Index";#N/A,#N/A,FALSE,"Spec";#N/A,#N/A,FALSE,"Breakdown";#N/A,#N/A,FALSE,"Cost Plan"}</definedName>
    <definedName name="wrn.OCS._.REPORT._5" hidden="1">{#N/A,#N/A,FALSE,"Cover";#N/A,#N/A,FALSE,"Index";#N/A,#N/A,FALSE,"Spec";#N/A,#N/A,FALSE,"Breakdown";#N/A,#N/A,FALSE,"Cost Plan"}</definedName>
    <definedName name="wrn.Others." localSheetId="8" hidden="1">{#N/A,#N/A,FALSE,"O-RDD";#N/A,#N/A,FALSE,"O-ODrs"}</definedName>
    <definedName name="wrn.Others." localSheetId="3" hidden="1">{#N/A,#N/A,FALSE,"O-RDD";#N/A,#N/A,FALSE,"O-ODrs"}</definedName>
    <definedName name="wrn.Others." localSheetId="5" hidden="1">{#N/A,#N/A,FALSE,"O-RDD";#N/A,#N/A,FALSE,"O-ODrs"}</definedName>
    <definedName name="wrn.Others." localSheetId="10" hidden="1">{#N/A,#N/A,FALSE,"O-RDD";#N/A,#N/A,FALSE,"O-ODrs"}</definedName>
    <definedName name="wrn.Others." hidden="1">{#N/A,#N/A,FALSE,"O-RDD";#N/A,#N/A,FALSE,"O-ODrs"}</definedName>
    <definedName name="wrn.PRINT._.REPORT." localSheetId="8" hidden="1">{#N/A,#N/A,FALSE,"summary";#N/A,#N/A,FALSE,"preliminy";#N/A,#N/A,FALSE,"bill 3";#N/A,#N/A,FALSE,"bill 4"}</definedName>
    <definedName name="wrn.PRINT._.REPORT." localSheetId="3" hidden="1">{#N/A,#N/A,FALSE,"summary";#N/A,#N/A,FALSE,"preliminy";#N/A,#N/A,FALSE,"bill 3";#N/A,#N/A,FALSE,"bill 4"}</definedName>
    <definedName name="wrn.PRINT._.REPORT." localSheetId="5" hidden="1">{#N/A,#N/A,FALSE,"summary";#N/A,#N/A,FALSE,"preliminy";#N/A,#N/A,FALSE,"bill 3";#N/A,#N/A,FALSE,"bill 4"}</definedName>
    <definedName name="wrn.PRINT._.REPORT." localSheetId="10" hidden="1">{#N/A,#N/A,FALSE,"summary";#N/A,#N/A,FALSE,"preliminy";#N/A,#N/A,FALSE,"bill 3";#N/A,#N/A,FALSE,"bill 4"}</definedName>
    <definedName name="wrn.PRINT._.REPORT." hidden="1">{#N/A,#N/A,FALSE,"summary";#N/A,#N/A,FALSE,"preliminy";#N/A,#N/A,FALSE,"bill 3";#N/A,#N/A,FALSE,"bill 4"}</definedName>
    <definedName name="wrn.PRINT._.REPORT._1" localSheetId="3" hidden="1">{#N/A,#N/A,FALSE,"summary";#N/A,#N/A,FALSE,"preliminy";#N/A,#N/A,FALSE,"bill 3";#N/A,#N/A,FALSE,"bill 4"}</definedName>
    <definedName name="wrn.PRINT._.REPORT._1" localSheetId="5" hidden="1">{#N/A,#N/A,FALSE,"summary";#N/A,#N/A,FALSE,"preliminy";#N/A,#N/A,FALSE,"bill 3";#N/A,#N/A,FALSE,"bill 4"}</definedName>
    <definedName name="wrn.PRINT._.REPORT._1" hidden="1">{#N/A,#N/A,FALSE,"summary";#N/A,#N/A,FALSE,"preliminy";#N/A,#N/A,FALSE,"bill 3";#N/A,#N/A,FALSE,"bill 4"}</definedName>
    <definedName name="wrn.PRINT._.REPORT._2" localSheetId="3" hidden="1">{#N/A,#N/A,FALSE,"summary";#N/A,#N/A,FALSE,"preliminy";#N/A,#N/A,FALSE,"bill 3";#N/A,#N/A,FALSE,"bill 4"}</definedName>
    <definedName name="wrn.PRINT._.REPORT._2" localSheetId="5" hidden="1">{#N/A,#N/A,FALSE,"summary";#N/A,#N/A,FALSE,"preliminy";#N/A,#N/A,FALSE,"bill 3";#N/A,#N/A,FALSE,"bill 4"}</definedName>
    <definedName name="wrn.PRINT._.REPORT._2" hidden="1">{#N/A,#N/A,FALSE,"summary";#N/A,#N/A,FALSE,"preliminy";#N/A,#N/A,FALSE,"bill 3";#N/A,#N/A,FALSE,"bill 4"}</definedName>
    <definedName name="wrn.PRINT._.REPORT._3" localSheetId="3" hidden="1">{#N/A,#N/A,FALSE,"summary";#N/A,#N/A,FALSE,"preliminy";#N/A,#N/A,FALSE,"bill 3";#N/A,#N/A,FALSE,"bill 4"}</definedName>
    <definedName name="wrn.PRINT._.REPORT._3" localSheetId="5" hidden="1">{#N/A,#N/A,FALSE,"summary";#N/A,#N/A,FALSE,"preliminy";#N/A,#N/A,FALSE,"bill 3";#N/A,#N/A,FALSE,"bill 4"}</definedName>
    <definedName name="wrn.PRINT._.REPORT._3" hidden="1">{#N/A,#N/A,FALSE,"summary";#N/A,#N/A,FALSE,"preliminy";#N/A,#N/A,FALSE,"bill 3";#N/A,#N/A,FALSE,"bill 4"}</definedName>
    <definedName name="wrn.PRINT._.REPORT._4" localSheetId="3" hidden="1">{#N/A,#N/A,FALSE,"summary";#N/A,#N/A,FALSE,"preliminy";#N/A,#N/A,FALSE,"bill 3";#N/A,#N/A,FALSE,"bill 4"}</definedName>
    <definedName name="wrn.PRINT._.REPORT._4" localSheetId="5" hidden="1">{#N/A,#N/A,FALSE,"summary";#N/A,#N/A,FALSE,"preliminy";#N/A,#N/A,FALSE,"bill 3";#N/A,#N/A,FALSE,"bill 4"}</definedName>
    <definedName name="wrn.PRINT._.REPORT._4" hidden="1">{#N/A,#N/A,FALSE,"summary";#N/A,#N/A,FALSE,"preliminy";#N/A,#N/A,FALSE,"bill 3";#N/A,#N/A,FALSE,"bill 4"}</definedName>
    <definedName name="wrn.PRINT._.REPORT._5" localSheetId="3" hidden="1">{#N/A,#N/A,FALSE,"summary";#N/A,#N/A,FALSE,"preliminy";#N/A,#N/A,FALSE,"bill 3";#N/A,#N/A,FALSE,"bill 4"}</definedName>
    <definedName name="wrn.PRINT._.REPORT._5" localSheetId="5" hidden="1">{#N/A,#N/A,FALSE,"summary";#N/A,#N/A,FALSE,"preliminy";#N/A,#N/A,FALSE,"bill 3";#N/A,#N/A,FALSE,"bill 4"}</definedName>
    <definedName name="wrn.PRINT._.REPORT._5" hidden="1">{#N/A,#N/A,FALSE,"summary";#N/A,#N/A,FALSE,"preliminy";#N/A,#N/A,FALSE,"bill 3";#N/A,#N/A,FALSE,"bill 4"}</definedName>
    <definedName name="wrn.PrintallD." localSheetId="8" hidden="1">{#N/A,#N/A,FALSE,"SumD";#N/A,#N/A,FALSE,"ElecD";#N/A,#N/A,FALSE,"MechD";#N/A,#N/A,FALSE,"GeotD";#N/A,#N/A,FALSE,"PrcsD";#N/A,#N/A,FALSE,"TunnD";#N/A,#N/A,FALSE,"CivlD";#N/A,#N/A,FALSE,"NtwkD";#N/A,#N/A,FALSE,"EstgD";#N/A,#N/A,FALSE,"PEngD"}</definedName>
    <definedName name="wrn.PrintallD." localSheetId="3" hidden="1">{#N/A,#N/A,FALSE,"SumD";#N/A,#N/A,FALSE,"ElecD";#N/A,#N/A,FALSE,"MechD";#N/A,#N/A,FALSE,"GeotD";#N/A,#N/A,FALSE,"PrcsD";#N/A,#N/A,FALSE,"TunnD";#N/A,#N/A,FALSE,"CivlD";#N/A,#N/A,FALSE,"NtwkD";#N/A,#N/A,FALSE,"EstgD";#N/A,#N/A,FALSE,"PEngD"}</definedName>
    <definedName name="wrn.PrintallD." localSheetId="5" hidden="1">{#N/A,#N/A,FALSE,"SumD";#N/A,#N/A,FALSE,"ElecD";#N/A,#N/A,FALSE,"MechD";#N/A,#N/A,FALSE,"GeotD";#N/A,#N/A,FALSE,"PrcsD";#N/A,#N/A,FALSE,"TunnD";#N/A,#N/A,FALSE,"CivlD";#N/A,#N/A,FALSE,"NtwkD";#N/A,#N/A,FALSE,"EstgD";#N/A,#N/A,FALSE,"PEngD"}</definedName>
    <definedName name="wrn.PrintallD." localSheetId="10"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D._2" localSheetId="3" hidden="1">{#N/A,#N/A,FALSE,"SumD";#N/A,#N/A,FALSE,"ElecD";#N/A,#N/A,FALSE,"MechD";#N/A,#N/A,FALSE,"GeotD";#N/A,#N/A,FALSE,"PrcsD";#N/A,#N/A,FALSE,"TunnD";#N/A,#N/A,FALSE,"CivlD";#N/A,#N/A,FALSE,"NtwkD";#N/A,#N/A,FALSE,"EstgD";#N/A,#N/A,FALSE,"PEngD"}</definedName>
    <definedName name="wrn.PrintallD._2" localSheetId="5" hidden="1">{#N/A,#N/A,FALSE,"SumD";#N/A,#N/A,FALSE,"ElecD";#N/A,#N/A,FALSE,"MechD";#N/A,#N/A,FALSE,"GeotD";#N/A,#N/A,FALSE,"PrcsD";#N/A,#N/A,FALSE,"TunnD";#N/A,#N/A,FALSE,"CivlD";#N/A,#N/A,FALSE,"NtwkD";#N/A,#N/A,FALSE,"EstgD";#N/A,#N/A,FALSE,"PEngD"}</definedName>
    <definedName name="wrn.PrintallD._2" hidden="1">{#N/A,#N/A,FALSE,"SumD";#N/A,#N/A,FALSE,"ElecD";#N/A,#N/A,FALSE,"MechD";#N/A,#N/A,FALSE,"GeotD";#N/A,#N/A,FALSE,"PrcsD";#N/A,#N/A,FALSE,"TunnD";#N/A,#N/A,FALSE,"CivlD";#N/A,#N/A,FALSE,"NtwkD";#N/A,#N/A,FALSE,"EstgD";#N/A,#N/A,FALSE,"PEngD"}</definedName>
    <definedName name="wrn.PrintallD._3" localSheetId="3" hidden="1">{#N/A,#N/A,FALSE,"SumD";#N/A,#N/A,FALSE,"ElecD";#N/A,#N/A,FALSE,"MechD";#N/A,#N/A,FALSE,"GeotD";#N/A,#N/A,FALSE,"PrcsD";#N/A,#N/A,FALSE,"TunnD";#N/A,#N/A,FALSE,"CivlD";#N/A,#N/A,FALSE,"NtwkD";#N/A,#N/A,FALSE,"EstgD";#N/A,#N/A,FALSE,"PEngD"}</definedName>
    <definedName name="wrn.PrintallD._3" localSheetId="5" hidden="1">{#N/A,#N/A,FALSE,"SumD";#N/A,#N/A,FALSE,"ElecD";#N/A,#N/A,FALSE,"MechD";#N/A,#N/A,FALSE,"GeotD";#N/A,#N/A,FALSE,"PrcsD";#N/A,#N/A,FALSE,"TunnD";#N/A,#N/A,FALSE,"CivlD";#N/A,#N/A,FALSE,"NtwkD";#N/A,#N/A,FALSE,"EstgD";#N/A,#N/A,FALSE,"PEngD"}</definedName>
    <definedName name="wrn.PrintallD._3" hidden="1">{#N/A,#N/A,FALSE,"SumD";#N/A,#N/A,FALSE,"ElecD";#N/A,#N/A,FALSE,"MechD";#N/A,#N/A,FALSE,"GeotD";#N/A,#N/A,FALSE,"PrcsD";#N/A,#N/A,FALSE,"TunnD";#N/A,#N/A,FALSE,"CivlD";#N/A,#N/A,FALSE,"NtwkD";#N/A,#N/A,FALSE,"EstgD";#N/A,#N/A,FALSE,"PEngD"}</definedName>
    <definedName name="wrn.PrintallD._4" localSheetId="3" hidden="1">{#N/A,#N/A,FALSE,"SumD";#N/A,#N/A,FALSE,"ElecD";#N/A,#N/A,FALSE,"MechD";#N/A,#N/A,FALSE,"GeotD";#N/A,#N/A,FALSE,"PrcsD";#N/A,#N/A,FALSE,"TunnD";#N/A,#N/A,FALSE,"CivlD";#N/A,#N/A,FALSE,"NtwkD";#N/A,#N/A,FALSE,"EstgD";#N/A,#N/A,FALSE,"PEngD"}</definedName>
    <definedName name="wrn.PrintallD._4" localSheetId="5" hidden="1">{#N/A,#N/A,FALSE,"SumD";#N/A,#N/A,FALSE,"ElecD";#N/A,#N/A,FALSE,"MechD";#N/A,#N/A,FALSE,"GeotD";#N/A,#N/A,FALSE,"PrcsD";#N/A,#N/A,FALSE,"TunnD";#N/A,#N/A,FALSE,"CivlD";#N/A,#N/A,FALSE,"NtwkD";#N/A,#N/A,FALSE,"EstgD";#N/A,#N/A,FALSE,"PEngD"}</definedName>
    <definedName name="wrn.PrintallD._4" hidden="1">{#N/A,#N/A,FALSE,"SumD";#N/A,#N/A,FALSE,"ElecD";#N/A,#N/A,FALSE,"MechD";#N/A,#N/A,FALSE,"GeotD";#N/A,#N/A,FALSE,"PrcsD";#N/A,#N/A,FALSE,"TunnD";#N/A,#N/A,FALSE,"CivlD";#N/A,#N/A,FALSE,"NtwkD";#N/A,#N/A,FALSE,"EstgD";#N/A,#N/A,FALSE,"PEngD"}</definedName>
    <definedName name="wrn.PrintallD._5" localSheetId="3" hidden="1">{#N/A,#N/A,FALSE,"SumD";#N/A,#N/A,FALSE,"ElecD";#N/A,#N/A,FALSE,"MechD";#N/A,#N/A,FALSE,"GeotD";#N/A,#N/A,FALSE,"PrcsD";#N/A,#N/A,FALSE,"TunnD";#N/A,#N/A,FALSE,"CivlD";#N/A,#N/A,FALSE,"NtwkD";#N/A,#N/A,FALSE,"EstgD";#N/A,#N/A,FALSE,"PEngD"}</definedName>
    <definedName name="wrn.PrintallD._5" localSheetId="5" hidden="1">{#N/A,#N/A,FALSE,"SumD";#N/A,#N/A,FALSE,"ElecD";#N/A,#N/A,FALSE,"MechD";#N/A,#N/A,FALSE,"GeotD";#N/A,#N/A,FALSE,"PrcsD";#N/A,#N/A,FALSE,"TunnD";#N/A,#N/A,FALSE,"CivlD";#N/A,#N/A,FALSE,"NtwkD";#N/A,#N/A,FALSE,"EstgD";#N/A,#N/A,FALSE,"PEngD"}</definedName>
    <definedName name="wrn.PrintallD._5" hidden="1">{#N/A,#N/A,FALSE,"SumD";#N/A,#N/A,FALSE,"ElecD";#N/A,#N/A,FALSE,"MechD";#N/A,#N/A,FALSE,"GeotD";#N/A,#N/A,FALSE,"PrcsD";#N/A,#N/A,FALSE,"TunnD";#N/A,#N/A,FALSE,"CivlD";#N/A,#N/A,FALSE,"NtwkD";#N/A,#N/A,FALSE,"EstgD";#N/A,#N/A,FALSE,"PEngD"}</definedName>
    <definedName name="wrn.PrintallG." localSheetId="8" hidden="1">{#N/A,#N/A,FALSE,"SumG";#N/A,#N/A,FALSE,"ElecG";#N/A,#N/A,FALSE,"MechG";#N/A,#N/A,FALSE,"GeotG";#N/A,#N/A,FALSE,"PrcsG";#N/A,#N/A,FALSE,"TunnG";#N/A,#N/A,FALSE,"CivlG";#N/A,#N/A,FALSE,"NtwkG";#N/A,#N/A,FALSE,"EstgG";#N/A,#N/A,FALSE,"PEngG"}</definedName>
    <definedName name="wrn.PrintallG." localSheetId="3" hidden="1">{#N/A,#N/A,FALSE,"SumG";#N/A,#N/A,FALSE,"ElecG";#N/A,#N/A,FALSE,"MechG";#N/A,#N/A,FALSE,"GeotG";#N/A,#N/A,FALSE,"PrcsG";#N/A,#N/A,FALSE,"TunnG";#N/A,#N/A,FALSE,"CivlG";#N/A,#N/A,FALSE,"NtwkG";#N/A,#N/A,FALSE,"EstgG";#N/A,#N/A,FALSE,"PEngG"}</definedName>
    <definedName name="wrn.PrintallG." localSheetId="5" hidden="1">{#N/A,#N/A,FALSE,"SumG";#N/A,#N/A,FALSE,"ElecG";#N/A,#N/A,FALSE,"MechG";#N/A,#N/A,FALSE,"GeotG";#N/A,#N/A,FALSE,"PrcsG";#N/A,#N/A,FALSE,"TunnG";#N/A,#N/A,FALSE,"CivlG";#N/A,#N/A,FALSE,"NtwkG";#N/A,#N/A,FALSE,"EstgG";#N/A,#N/A,FALSE,"PEngG"}</definedName>
    <definedName name="wrn.PrintallG." localSheetId="10"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PrintallG._2" localSheetId="3" hidden="1">{#N/A,#N/A,FALSE,"SumG";#N/A,#N/A,FALSE,"ElecG";#N/A,#N/A,FALSE,"MechG";#N/A,#N/A,FALSE,"GeotG";#N/A,#N/A,FALSE,"PrcsG";#N/A,#N/A,FALSE,"TunnG";#N/A,#N/A,FALSE,"CivlG";#N/A,#N/A,FALSE,"NtwkG";#N/A,#N/A,FALSE,"EstgG";#N/A,#N/A,FALSE,"PEngG"}</definedName>
    <definedName name="wrn.PrintallG._2" localSheetId="5" hidden="1">{#N/A,#N/A,FALSE,"SumG";#N/A,#N/A,FALSE,"ElecG";#N/A,#N/A,FALSE,"MechG";#N/A,#N/A,FALSE,"GeotG";#N/A,#N/A,FALSE,"PrcsG";#N/A,#N/A,FALSE,"TunnG";#N/A,#N/A,FALSE,"CivlG";#N/A,#N/A,FALSE,"NtwkG";#N/A,#N/A,FALSE,"EstgG";#N/A,#N/A,FALSE,"PEngG"}</definedName>
    <definedName name="wrn.PrintallG._2" hidden="1">{#N/A,#N/A,FALSE,"SumG";#N/A,#N/A,FALSE,"ElecG";#N/A,#N/A,FALSE,"MechG";#N/A,#N/A,FALSE,"GeotG";#N/A,#N/A,FALSE,"PrcsG";#N/A,#N/A,FALSE,"TunnG";#N/A,#N/A,FALSE,"CivlG";#N/A,#N/A,FALSE,"NtwkG";#N/A,#N/A,FALSE,"EstgG";#N/A,#N/A,FALSE,"PEngG"}</definedName>
    <definedName name="wrn.PrintallG._3" localSheetId="3" hidden="1">{#N/A,#N/A,FALSE,"SumG";#N/A,#N/A,FALSE,"ElecG";#N/A,#N/A,FALSE,"MechG";#N/A,#N/A,FALSE,"GeotG";#N/A,#N/A,FALSE,"PrcsG";#N/A,#N/A,FALSE,"TunnG";#N/A,#N/A,FALSE,"CivlG";#N/A,#N/A,FALSE,"NtwkG";#N/A,#N/A,FALSE,"EstgG";#N/A,#N/A,FALSE,"PEngG"}</definedName>
    <definedName name="wrn.PrintallG._3" localSheetId="5" hidden="1">{#N/A,#N/A,FALSE,"SumG";#N/A,#N/A,FALSE,"ElecG";#N/A,#N/A,FALSE,"MechG";#N/A,#N/A,FALSE,"GeotG";#N/A,#N/A,FALSE,"PrcsG";#N/A,#N/A,FALSE,"TunnG";#N/A,#N/A,FALSE,"CivlG";#N/A,#N/A,FALSE,"NtwkG";#N/A,#N/A,FALSE,"EstgG";#N/A,#N/A,FALSE,"PEngG"}</definedName>
    <definedName name="wrn.PrintallG._3" hidden="1">{#N/A,#N/A,FALSE,"SumG";#N/A,#N/A,FALSE,"ElecG";#N/A,#N/A,FALSE,"MechG";#N/A,#N/A,FALSE,"GeotG";#N/A,#N/A,FALSE,"PrcsG";#N/A,#N/A,FALSE,"TunnG";#N/A,#N/A,FALSE,"CivlG";#N/A,#N/A,FALSE,"NtwkG";#N/A,#N/A,FALSE,"EstgG";#N/A,#N/A,FALSE,"PEngG"}</definedName>
    <definedName name="wrn.PrintallG._4" localSheetId="3" hidden="1">{#N/A,#N/A,FALSE,"SumG";#N/A,#N/A,FALSE,"ElecG";#N/A,#N/A,FALSE,"MechG";#N/A,#N/A,FALSE,"GeotG";#N/A,#N/A,FALSE,"PrcsG";#N/A,#N/A,FALSE,"TunnG";#N/A,#N/A,FALSE,"CivlG";#N/A,#N/A,FALSE,"NtwkG";#N/A,#N/A,FALSE,"EstgG";#N/A,#N/A,FALSE,"PEngG"}</definedName>
    <definedName name="wrn.PrintallG._4" localSheetId="5" hidden="1">{#N/A,#N/A,FALSE,"SumG";#N/A,#N/A,FALSE,"ElecG";#N/A,#N/A,FALSE,"MechG";#N/A,#N/A,FALSE,"GeotG";#N/A,#N/A,FALSE,"PrcsG";#N/A,#N/A,FALSE,"TunnG";#N/A,#N/A,FALSE,"CivlG";#N/A,#N/A,FALSE,"NtwkG";#N/A,#N/A,FALSE,"EstgG";#N/A,#N/A,FALSE,"PEngG"}</definedName>
    <definedName name="wrn.PrintallG._4" hidden="1">{#N/A,#N/A,FALSE,"SumG";#N/A,#N/A,FALSE,"ElecG";#N/A,#N/A,FALSE,"MechG";#N/A,#N/A,FALSE,"GeotG";#N/A,#N/A,FALSE,"PrcsG";#N/A,#N/A,FALSE,"TunnG";#N/A,#N/A,FALSE,"CivlG";#N/A,#N/A,FALSE,"NtwkG";#N/A,#N/A,FALSE,"EstgG";#N/A,#N/A,FALSE,"PEngG"}</definedName>
    <definedName name="wrn.PrintallG._5" localSheetId="3" hidden="1">{#N/A,#N/A,FALSE,"SumG";#N/A,#N/A,FALSE,"ElecG";#N/A,#N/A,FALSE,"MechG";#N/A,#N/A,FALSE,"GeotG";#N/A,#N/A,FALSE,"PrcsG";#N/A,#N/A,FALSE,"TunnG";#N/A,#N/A,FALSE,"CivlG";#N/A,#N/A,FALSE,"NtwkG";#N/A,#N/A,FALSE,"EstgG";#N/A,#N/A,FALSE,"PEngG"}</definedName>
    <definedName name="wrn.PrintallG._5" localSheetId="5" hidden="1">{#N/A,#N/A,FALSE,"SumG";#N/A,#N/A,FALSE,"ElecG";#N/A,#N/A,FALSE,"MechG";#N/A,#N/A,FALSE,"GeotG";#N/A,#N/A,FALSE,"PrcsG";#N/A,#N/A,FALSE,"TunnG";#N/A,#N/A,FALSE,"CivlG";#N/A,#N/A,FALSE,"NtwkG";#N/A,#N/A,FALSE,"EstgG";#N/A,#N/A,FALSE,"PEngG"}</definedName>
    <definedName name="wrn.PrintallG._5" hidden="1">{#N/A,#N/A,FALSE,"SumG";#N/A,#N/A,FALSE,"ElecG";#N/A,#N/A,FALSE,"MechG";#N/A,#N/A,FALSE,"GeotG";#N/A,#N/A,FALSE,"PrcsG";#N/A,#N/A,FALSE,"TunnG";#N/A,#N/A,FALSE,"CivlG";#N/A,#N/A,FALSE,"NtwkG";#N/A,#N/A,FALSE,"EstgG";#N/A,#N/A,FALSE,"PEngG"}</definedName>
    <definedName name="wrn.Redundant._.Equipment._.Option." localSheetId="8" hidden="1">{"pumps",#N/A,FALSE,"Option"}</definedName>
    <definedName name="wrn.Redundant._.Equipment._.Option." localSheetId="3" hidden="1">{"pumps",#N/A,FALSE,"Option"}</definedName>
    <definedName name="wrn.Redundant._.Equipment._.Option." localSheetId="5" hidden="1">{"pumps",#N/A,FALSE,"Option"}</definedName>
    <definedName name="wrn.Redundant._.Equipment._.Option." localSheetId="10" hidden="1">{"pumps",#N/A,FALSE,"Option"}</definedName>
    <definedName name="wrn.Redundant._.Equipment._.Option." hidden="1">{"pumps",#N/A,FALSE,"Option"}</definedName>
    <definedName name="wrn.Redundant._.Equipment._.Option._2" localSheetId="3" hidden="1">{"pumps",#N/A,FALSE,"Option"}</definedName>
    <definedName name="wrn.Redundant._.Equipment._.Option._2" localSheetId="5" hidden="1">{"pumps",#N/A,FALSE,"Option"}</definedName>
    <definedName name="wrn.Redundant._.Equipment._.Option._2" hidden="1">{"pumps",#N/A,FALSE,"Option"}</definedName>
    <definedName name="wrn.Redundant._.Equipment._.Option._3" localSheetId="3" hidden="1">{"pumps",#N/A,FALSE,"Option"}</definedName>
    <definedName name="wrn.Redundant._.Equipment._.Option._3" localSheetId="5" hidden="1">{"pumps",#N/A,FALSE,"Option"}</definedName>
    <definedName name="wrn.Redundant._.Equipment._.Option._3" hidden="1">{"pumps",#N/A,FALSE,"Option"}</definedName>
    <definedName name="wrn.Redundant._.Equipment._.Option._4" localSheetId="3" hidden="1">{"pumps",#N/A,FALSE,"Option"}</definedName>
    <definedName name="wrn.Redundant._.Equipment._.Option._4" localSheetId="5" hidden="1">{"pumps",#N/A,FALSE,"Option"}</definedName>
    <definedName name="wrn.Redundant._.Equipment._.Option._4" hidden="1">{"pumps",#N/A,FALSE,"Option"}</definedName>
    <definedName name="wrn.Redundant._.Equipment._.Option._5" localSheetId="3" hidden="1">{"pumps",#N/A,FALSE,"Option"}</definedName>
    <definedName name="wrn.Redundant._.Equipment._.Option._5" localSheetId="5" hidden="1">{"pumps",#N/A,FALSE,"Option"}</definedName>
    <definedName name="wrn.Redundant._.Equipment._.Option._5" hidden="1">{"pumps",#N/A,FALSE,"Option"}</definedName>
    <definedName name="wrn.STG._.BLDG._.ENCLOSURE." localSheetId="8" hidden="1">{"turbine",#N/A,FALSE,"Option"}</definedName>
    <definedName name="wrn.STG._.BLDG._.ENCLOSURE." localSheetId="3" hidden="1">{"turbine",#N/A,FALSE,"Option"}</definedName>
    <definedName name="wrn.STG._.BLDG._.ENCLOSURE." localSheetId="5" hidden="1">{"turbine",#N/A,FALSE,"Option"}</definedName>
    <definedName name="wrn.STG._.BLDG._.ENCLOSURE." localSheetId="10" hidden="1">{"turbine",#N/A,FALSE,"Option"}</definedName>
    <definedName name="wrn.STG._.BLDG._.ENCLOSURE." hidden="1">{"turbine",#N/A,FALSE,"Option"}</definedName>
    <definedName name="wrn.STG._.BLDG._.ENCLOSURE._2" localSheetId="3" hidden="1">{"turbine",#N/A,FALSE,"Option"}</definedName>
    <definedName name="wrn.STG._.BLDG._.ENCLOSURE._2" localSheetId="5" hidden="1">{"turbine",#N/A,FALSE,"Option"}</definedName>
    <definedName name="wrn.STG._.BLDG._.ENCLOSURE._2" hidden="1">{"turbine",#N/A,FALSE,"Option"}</definedName>
    <definedName name="wrn.STG._.BLDG._.ENCLOSURE._3" localSheetId="3" hidden="1">{"turbine",#N/A,FALSE,"Option"}</definedName>
    <definedName name="wrn.STG._.BLDG._.ENCLOSURE._3" localSheetId="5" hidden="1">{"turbine",#N/A,FALSE,"Option"}</definedName>
    <definedName name="wrn.STG._.BLDG._.ENCLOSURE._3" hidden="1">{"turbine",#N/A,FALSE,"Option"}</definedName>
    <definedName name="wrn.STG._.BLDG._.ENCLOSURE._4" localSheetId="3" hidden="1">{"turbine",#N/A,FALSE,"Option"}</definedName>
    <definedName name="wrn.STG._.BLDG._.ENCLOSURE._4" localSheetId="5" hidden="1">{"turbine",#N/A,FALSE,"Option"}</definedName>
    <definedName name="wrn.STG._.BLDG._.ENCLOSURE._4" hidden="1">{"turbine",#N/A,FALSE,"Option"}</definedName>
    <definedName name="wrn.STG._.BLDG._.ENCLOSURE._5" localSheetId="3" hidden="1">{"turbine",#N/A,FALSE,"Option"}</definedName>
    <definedName name="wrn.STG._.BLDG._.ENCLOSURE._5" localSheetId="5" hidden="1">{"turbine",#N/A,FALSE,"Option"}</definedName>
    <definedName name="wrn.STG._.BLDG._.ENCLOSURE._5" hidden="1">{"turbine",#N/A,FALSE,"Option"}</definedName>
    <definedName name="wrn.struckgi." localSheetId="8" hidden="1">{#N/A,#N/A,TRUE,"arnitower";#N/A,#N/A,TRUE,"arnigarage "}</definedName>
    <definedName name="wrn.struckgi." localSheetId="3" hidden="1">{#N/A,#N/A,TRUE,"arnitower";#N/A,#N/A,TRUE,"arnigarage "}</definedName>
    <definedName name="wrn.struckgi." localSheetId="5" hidden="1">{#N/A,#N/A,TRUE,"arnitower";#N/A,#N/A,TRUE,"arnigarage "}</definedName>
    <definedName name="wrn.struckgi." localSheetId="10" hidden="1">{#N/A,#N/A,TRUE,"arnitower";#N/A,#N/A,TRUE,"arnigarage "}</definedName>
    <definedName name="wrn.struckgi." hidden="1">{#N/A,#N/A,TRUE,"arnitower";#N/A,#N/A,TRUE,"arnigarage "}</definedName>
    <definedName name="wrn.struckgi._2" localSheetId="3" hidden="1">{#N/A,#N/A,TRUE,"arnitower";#N/A,#N/A,TRUE,"arnigarage "}</definedName>
    <definedName name="wrn.struckgi._2" localSheetId="5" hidden="1">{#N/A,#N/A,TRUE,"arnitower";#N/A,#N/A,TRUE,"arnigarage "}</definedName>
    <definedName name="wrn.struckgi._2" hidden="1">{#N/A,#N/A,TRUE,"arnitower";#N/A,#N/A,TRUE,"arnigarage "}</definedName>
    <definedName name="wrn.struckgi._3" localSheetId="3" hidden="1">{#N/A,#N/A,TRUE,"arnitower";#N/A,#N/A,TRUE,"arnigarage "}</definedName>
    <definedName name="wrn.struckgi._3" localSheetId="5" hidden="1">{#N/A,#N/A,TRUE,"arnitower";#N/A,#N/A,TRUE,"arnigarage "}</definedName>
    <definedName name="wrn.struckgi._3" hidden="1">{#N/A,#N/A,TRUE,"arnitower";#N/A,#N/A,TRUE,"arnigarage "}</definedName>
    <definedName name="wrn.struckgi._4" localSheetId="3" hidden="1">{#N/A,#N/A,TRUE,"arnitower";#N/A,#N/A,TRUE,"arnigarage "}</definedName>
    <definedName name="wrn.struckgi._4" localSheetId="5" hidden="1">{#N/A,#N/A,TRUE,"arnitower";#N/A,#N/A,TRUE,"arnigarage "}</definedName>
    <definedName name="wrn.struckgi._4" hidden="1">{#N/A,#N/A,TRUE,"arnitower";#N/A,#N/A,TRUE,"arnigarage "}</definedName>
    <definedName name="wrn.struckgi._5" localSheetId="3" hidden="1">{#N/A,#N/A,TRUE,"arnitower";#N/A,#N/A,TRUE,"arnigarage "}</definedName>
    <definedName name="wrn.struckgi._5" localSheetId="5" hidden="1">{#N/A,#N/A,TRUE,"arnitower";#N/A,#N/A,TRUE,"arnigarage "}</definedName>
    <definedName name="wrn.struckgi._5" hidden="1">{#N/A,#N/A,TRUE,"arnitower";#N/A,#N/A,TRUE,"arnigarage "}</definedName>
    <definedName name="wrn.Summary." localSheetId="3" hidden="1">{#N/A,#N/A,FALSE,"Overall Trade &amp; Area";#N/A,#N/A,FALSE,"Overall EPC";#N/A,#N/A,FALSE,"EPC-TTIL";#N/A,#N/A,FALSE,"EPC-1";#N/A,#N/A,FALSE,"EPC-2";#N/A,#N/A,FALSE,"TR"}</definedName>
    <definedName name="wrn.Summary." localSheetId="5" hidden="1">{#N/A,#N/A,FALSE,"Overall Trade &amp; Area";#N/A,#N/A,FALSE,"Overall EPC";#N/A,#N/A,FALSE,"EPC-TTIL";#N/A,#N/A,FALSE,"EPC-1";#N/A,#N/A,FALSE,"EPC-2";#N/A,#N/A,FALSE,"TR"}</definedName>
    <definedName name="wrn.Summary." hidden="1">{#N/A,#N/A,FALSE,"Overall Trade &amp; Area";#N/A,#N/A,FALSE,"Overall EPC";#N/A,#N/A,FALSE,"EPC-TTIL";#N/A,#N/A,FALSE,"EPC-1";#N/A,#N/A,FALSE,"EPC-2";#N/A,#N/A,FALSE,"TR"}</definedName>
    <definedName name="wrn.TEST." localSheetId="3" hidden="1">{#N/A,#N/A,FALSE,"估價單  (3)"}</definedName>
    <definedName name="wrn.TEST." localSheetId="5" hidden="1">{#N/A,#N/A,FALSE,"估價單  (3)"}</definedName>
    <definedName name="wrn.TEST." hidden="1">{#N/A,#N/A,FALSE,"估價單  (3)"}</definedName>
    <definedName name="wrn.TEST._2" localSheetId="3" hidden="1">{#N/A,#N/A,FALSE,"估價單  (3)"}</definedName>
    <definedName name="wrn.TEST._2" localSheetId="5" hidden="1">{#N/A,#N/A,FALSE,"估價單  (3)"}</definedName>
    <definedName name="wrn.TEST._2" hidden="1">{#N/A,#N/A,FALSE,"估價單  (3)"}</definedName>
    <definedName name="wrn.TEST._3" localSheetId="3" hidden="1">{#N/A,#N/A,FALSE,"估價單  (3)"}</definedName>
    <definedName name="wrn.TEST._3" localSheetId="5" hidden="1">{#N/A,#N/A,FALSE,"估價單  (3)"}</definedName>
    <definedName name="wrn.TEST._3" hidden="1">{#N/A,#N/A,FALSE,"估價單  (3)"}</definedName>
    <definedName name="wrn.TEST._4" localSheetId="3" hidden="1">{#N/A,#N/A,FALSE,"估價單  (3)"}</definedName>
    <definedName name="wrn.TEST._4" localSheetId="5" hidden="1">{#N/A,#N/A,FALSE,"估價單  (3)"}</definedName>
    <definedName name="wrn.TEST._4" hidden="1">{#N/A,#N/A,FALSE,"估價單  (3)"}</definedName>
    <definedName name="wrn.TEST._5" localSheetId="3" hidden="1">{#N/A,#N/A,FALSE,"估價單  (3)"}</definedName>
    <definedName name="wrn.TEST._5" localSheetId="5" hidden="1">{#N/A,#N/A,FALSE,"估價單  (3)"}</definedName>
    <definedName name="wrn.TEST._5" hidden="1">{#N/A,#N/A,FALSE,"估價單  (3)"}</definedName>
    <definedName name="wrn.Warrington._.Widnes._.QS._.Costs." localSheetId="8" hidden="1">{#N/A,#N/A,TRUE,"Cover";#N/A,#N/A,TRUE,"Conts";#N/A,#N/A,TRUE,"VOS";#N/A,#N/A,TRUE,"Warrington";#N/A,#N/A,TRUE,"Widnes"}</definedName>
    <definedName name="wrn.Warrington._.Widnes._.QS._.Costs." localSheetId="3" hidden="1">{#N/A,#N/A,TRUE,"Cover";#N/A,#N/A,TRUE,"Conts";#N/A,#N/A,TRUE,"VOS";#N/A,#N/A,TRUE,"Warrington";#N/A,#N/A,TRUE,"Widnes"}</definedName>
    <definedName name="wrn.Warrington._.Widnes._.QS._.Costs." localSheetId="5" hidden="1">{#N/A,#N/A,TRUE,"Cover";#N/A,#N/A,TRUE,"Conts";#N/A,#N/A,TRUE,"VOS";#N/A,#N/A,TRUE,"Warrington";#N/A,#N/A,TRUE,"Widnes"}</definedName>
    <definedName name="wrn.Warrington._.Widnes._.QS._.Costs." localSheetId="10" hidden="1">{#N/A,#N/A,TRUE,"Cover";#N/A,#N/A,TRUE,"Conts";#N/A,#N/A,TRUE,"VOS";#N/A,#N/A,TRUE,"Warrington";#N/A,#N/A,TRUE,"Widnes"}</definedName>
    <definedName name="wrn.Warrington._.Widnes._.QS._.Costs." hidden="1">{#N/A,#N/A,TRUE,"Cover";#N/A,#N/A,TRUE,"Conts";#N/A,#N/A,TRUE,"VOS";#N/A,#N/A,TRUE,"Warrington";#N/A,#N/A,TRUE,"Widnes"}</definedName>
    <definedName name="wrn.Warrington._.Widnes._.QS._.Costs._1" localSheetId="3" hidden="1">{#N/A,#N/A,TRUE,"Cover";#N/A,#N/A,TRUE,"Conts";#N/A,#N/A,TRUE,"VOS";#N/A,#N/A,TRUE,"Warrington";#N/A,#N/A,TRUE,"Widnes"}</definedName>
    <definedName name="wrn.Warrington._.Widnes._.QS._.Costs._1" localSheetId="5" hidden="1">{#N/A,#N/A,TRUE,"Cover";#N/A,#N/A,TRUE,"Conts";#N/A,#N/A,TRUE,"VOS";#N/A,#N/A,TRUE,"Warrington";#N/A,#N/A,TRUE,"Widnes"}</definedName>
    <definedName name="wrn.Warrington._.Widnes._.QS._.Costs._1" hidden="1">{#N/A,#N/A,TRUE,"Cover";#N/A,#N/A,TRUE,"Conts";#N/A,#N/A,TRUE,"VOS";#N/A,#N/A,TRUE,"Warrington";#N/A,#N/A,TRUE,"Widnes"}</definedName>
    <definedName name="wrn.Warrington._.Widnes._.QS._.Costs._2" localSheetId="3" hidden="1">{#N/A,#N/A,TRUE,"Cover";#N/A,#N/A,TRUE,"Conts";#N/A,#N/A,TRUE,"VOS";#N/A,#N/A,TRUE,"Warrington";#N/A,#N/A,TRUE,"Widnes"}</definedName>
    <definedName name="wrn.Warrington._.Widnes._.QS._.Costs._2" localSheetId="5" hidden="1">{#N/A,#N/A,TRUE,"Cover";#N/A,#N/A,TRUE,"Conts";#N/A,#N/A,TRUE,"VOS";#N/A,#N/A,TRUE,"Warrington";#N/A,#N/A,TRUE,"Widnes"}</definedName>
    <definedName name="wrn.Warrington._.Widnes._.QS._.Costs._2" hidden="1">{#N/A,#N/A,TRUE,"Cover";#N/A,#N/A,TRUE,"Conts";#N/A,#N/A,TRUE,"VOS";#N/A,#N/A,TRUE,"Warrington";#N/A,#N/A,TRUE,"Widnes"}</definedName>
    <definedName name="wrn.Warrington._.Widnes._.QS._.Costs._3" localSheetId="3" hidden="1">{#N/A,#N/A,TRUE,"Cover";#N/A,#N/A,TRUE,"Conts";#N/A,#N/A,TRUE,"VOS";#N/A,#N/A,TRUE,"Warrington";#N/A,#N/A,TRUE,"Widnes"}</definedName>
    <definedName name="wrn.Warrington._.Widnes._.QS._.Costs._3" localSheetId="5" hidden="1">{#N/A,#N/A,TRUE,"Cover";#N/A,#N/A,TRUE,"Conts";#N/A,#N/A,TRUE,"VOS";#N/A,#N/A,TRUE,"Warrington";#N/A,#N/A,TRUE,"Widnes"}</definedName>
    <definedName name="wrn.Warrington._.Widnes._.QS._.Costs._3" hidden="1">{#N/A,#N/A,TRUE,"Cover";#N/A,#N/A,TRUE,"Conts";#N/A,#N/A,TRUE,"VOS";#N/A,#N/A,TRUE,"Warrington";#N/A,#N/A,TRUE,"Widnes"}</definedName>
    <definedName name="wrn.Warrington._.Widnes._.QS._.Costs._4" localSheetId="3" hidden="1">{#N/A,#N/A,TRUE,"Cover";#N/A,#N/A,TRUE,"Conts";#N/A,#N/A,TRUE,"VOS";#N/A,#N/A,TRUE,"Warrington";#N/A,#N/A,TRUE,"Widnes"}</definedName>
    <definedName name="wrn.Warrington._.Widnes._.QS._.Costs._4" localSheetId="5" hidden="1">{#N/A,#N/A,TRUE,"Cover";#N/A,#N/A,TRUE,"Conts";#N/A,#N/A,TRUE,"VOS";#N/A,#N/A,TRUE,"Warrington";#N/A,#N/A,TRUE,"Widnes"}</definedName>
    <definedName name="wrn.Warrington._.Widnes._.QS._.Costs._4" hidden="1">{#N/A,#N/A,TRUE,"Cover";#N/A,#N/A,TRUE,"Conts";#N/A,#N/A,TRUE,"VOS";#N/A,#N/A,TRUE,"Warrington";#N/A,#N/A,TRUE,"Widnes"}</definedName>
    <definedName name="wrn.Warrington._.Widnes._.QS._.Costs._5" localSheetId="3" hidden="1">{#N/A,#N/A,TRUE,"Cover";#N/A,#N/A,TRUE,"Conts";#N/A,#N/A,TRUE,"VOS";#N/A,#N/A,TRUE,"Warrington";#N/A,#N/A,TRUE,"Widnes"}</definedName>
    <definedName name="wrn.Warrington._.Widnes._.QS._.Costs._5" localSheetId="5" hidden="1">{#N/A,#N/A,TRUE,"Cover";#N/A,#N/A,TRUE,"Conts";#N/A,#N/A,TRUE,"VOS";#N/A,#N/A,TRUE,"Warrington";#N/A,#N/A,TRUE,"Widnes"}</definedName>
    <definedName name="wrn.Warrington._.Widnes._.QS._.Costs._5" hidden="1">{#N/A,#N/A,TRUE,"Cover";#N/A,#N/A,TRUE,"Conts";#N/A,#N/A,TRUE,"VOS";#N/A,#N/A,TRUE,"Warrington";#N/A,#N/A,TRUE,"Widnes"}</definedName>
    <definedName name="wrn.WHOUSE._.CT." localSheetId="8" hidden="1">{"WESTINGHOUSE",#N/A,FALSE,"Option"}</definedName>
    <definedName name="wrn.WHOUSE._.CT." localSheetId="3" hidden="1">{"WESTINGHOUSE",#N/A,FALSE,"Option"}</definedName>
    <definedName name="wrn.WHOUSE._.CT." localSheetId="5" hidden="1">{"WESTINGHOUSE",#N/A,FALSE,"Option"}</definedName>
    <definedName name="wrn.WHOUSE._.CT." localSheetId="10" hidden="1">{"WESTINGHOUSE",#N/A,FALSE,"Option"}</definedName>
    <definedName name="wrn.WHOUSE._.CT." hidden="1">{"WESTINGHOUSE",#N/A,FALSE,"Option"}</definedName>
    <definedName name="wrn.WHOUSE._.CT._2" localSheetId="3" hidden="1">{"WESTINGHOUSE",#N/A,FALSE,"Option"}</definedName>
    <definedName name="wrn.WHOUSE._.CT._2" localSheetId="5" hidden="1">{"WESTINGHOUSE",#N/A,FALSE,"Option"}</definedName>
    <definedName name="wrn.WHOUSE._.CT._2" hidden="1">{"WESTINGHOUSE",#N/A,FALSE,"Option"}</definedName>
    <definedName name="wrn.WHOUSE._.CT._3" localSheetId="3" hidden="1">{"WESTINGHOUSE",#N/A,FALSE,"Option"}</definedName>
    <definedName name="wrn.WHOUSE._.CT._3" localSheetId="5" hidden="1">{"WESTINGHOUSE",#N/A,FALSE,"Option"}</definedName>
    <definedName name="wrn.WHOUSE._.CT._3" hidden="1">{"WESTINGHOUSE",#N/A,FALSE,"Option"}</definedName>
    <definedName name="wrn.WHOUSE._.CT._4" localSheetId="3" hidden="1">{"WESTINGHOUSE",#N/A,FALSE,"Option"}</definedName>
    <definedName name="wrn.WHOUSE._.CT._4" localSheetId="5" hidden="1">{"WESTINGHOUSE",#N/A,FALSE,"Option"}</definedName>
    <definedName name="wrn.WHOUSE._.CT._4" hidden="1">{"WESTINGHOUSE",#N/A,FALSE,"Option"}</definedName>
    <definedName name="wrn.WHOUSE._.CT._5" localSheetId="3" hidden="1">{"WESTINGHOUSE",#N/A,FALSE,"Option"}</definedName>
    <definedName name="wrn.WHOUSE._.CT._5" localSheetId="5" hidden="1">{"WESTINGHOUSE",#N/A,FALSE,"Option"}</definedName>
    <definedName name="wrn.WHOUSE._.CT._5" hidden="1">{"WESTINGHOUSE",#N/A,FALSE,"Option"}</definedName>
    <definedName name="wrrwerwrew" localSheetId="8" hidden="1">{#N/A,#N/A,TRUE,"Cover";#N/A,#N/A,TRUE,"Conts";#N/A,#N/A,TRUE,"VOS";#N/A,#N/A,TRUE,"Warrington";#N/A,#N/A,TRUE,"Widnes"}</definedName>
    <definedName name="wrrwerwrew" localSheetId="3" hidden="1">{#N/A,#N/A,TRUE,"Cover";#N/A,#N/A,TRUE,"Conts";#N/A,#N/A,TRUE,"VOS";#N/A,#N/A,TRUE,"Warrington";#N/A,#N/A,TRUE,"Widnes"}</definedName>
    <definedName name="wrrwerwrew" localSheetId="5" hidden="1">{#N/A,#N/A,TRUE,"Cover";#N/A,#N/A,TRUE,"Conts";#N/A,#N/A,TRUE,"VOS";#N/A,#N/A,TRUE,"Warrington";#N/A,#N/A,TRUE,"Widnes"}</definedName>
    <definedName name="wrrwerwrew" localSheetId="10" hidden="1">{#N/A,#N/A,TRUE,"Cover";#N/A,#N/A,TRUE,"Conts";#N/A,#N/A,TRUE,"VOS";#N/A,#N/A,TRUE,"Warrington";#N/A,#N/A,TRUE,"Widnes"}</definedName>
    <definedName name="wrrwerwrew" hidden="1">{#N/A,#N/A,TRUE,"Cover";#N/A,#N/A,TRUE,"Conts";#N/A,#N/A,TRUE,"VOS";#N/A,#N/A,TRUE,"Warrington";#N/A,#N/A,TRUE,"Widnes"}</definedName>
    <definedName name="wrrwerwrew_2" localSheetId="3" hidden="1">{#N/A,#N/A,TRUE,"Cover";#N/A,#N/A,TRUE,"Conts";#N/A,#N/A,TRUE,"VOS";#N/A,#N/A,TRUE,"Warrington";#N/A,#N/A,TRUE,"Widnes"}</definedName>
    <definedName name="wrrwerwrew_2" localSheetId="5" hidden="1">{#N/A,#N/A,TRUE,"Cover";#N/A,#N/A,TRUE,"Conts";#N/A,#N/A,TRUE,"VOS";#N/A,#N/A,TRUE,"Warrington";#N/A,#N/A,TRUE,"Widnes"}</definedName>
    <definedName name="wrrwerwrew_2" hidden="1">{#N/A,#N/A,TRUE,"Cover";#N/A,#N/A,TRUE,"Conts";#N/A,#N/A,TRUE,"VOS";#N/A,#N/A,TRUE,"Warrington";#N/A,#N/A,TRUE,"Widnes"}</definedName>
    <definedName name="wrrwerwrew_3" localSheetId="3" hidden="1">{#N/A,#N/A,TRUE,"Cover";#N/A,#N/A,TRUE,"Conts";#N/A,#N/A,TRUE,"VOS";#N/A,#N/A,TRUE,"Warrington";#N/A,#N/A,TRUE,"Widnes"}</definedName>
    <definedName name="wrrwerwrew_3" localSheetId="5" hidden="1">{#N/A,#N/A,TRUE,"Cover";#N/A,#N/A,TRUE,"Conts";#N/A,#N/A,TRUE,"VOS";#N/A,#N/A,TRUE,"Warrington";#N/A,#N/A,TRUE,"Widnes"}</definedName>
    <definedName name="wrrwerwrew_3" hidden="1">{#N/A,#N/A,TRUE,"Cover";#N/A,#N/A,TRUE,"Conts";#N/A,#N/A,TRUE,"VOS";#N/A,#N/A,TRUE,"Warrington";#N/A,#N/A,TRUE,"Widnes"}</definedName>
    <definedName name="wrrwerwrew_4" localSheetId="3" hidden="1">{#N/A,#N/A,TRUE,"Cover";#N/A,#N/A,TRUE,"Conts";#N/A,#N/A,TRUE,"VOS";#N/A,#N/A,TRUE,"Warrington";#N/A,#N/A,TRUE,"Widnes"}</definedName>
    <definedName name="wrrwerwrew_4" localSheetId="5" hidden="1">{#N/A,#N/A,TRUE,"Cover";#N/A,#N/A,TRUE,"Conts";#N/A,#N/A,TRUE,"VOS";#N/A,#N/A,TRUE,"Warrington";#N/A,#N/A,TRUE,"Widnes"}</definedName>
    <definedName name="wrrwerwrew_4" hidden="1">{#N/A,#N/A,TRUE,"Cover";#N/A,#N/A,TRUE,"Conts";#N/A,#N/A,TRUE,"VOS";#N/A,#N/A,TRUE,"Warrington";#N/A,#N/A,TRUE,"Widnes"}</definedName>
    <definedName name="wrrwerwrew_5" localSheetId="3" hidden="1">{#N/A,#N/A,TRUE,"Cover";#N/A,#N/A,TRUE,"Conts";#N/A,#N/A,TRUE,"VOS";#N/A,#N/A,TRUE,"Warrington";#N/A,#N/A,TRUE,"Widnes"}</definedName>
    <definedName name="wrrwerwrew_5" localSheetId="5" hidden="1">{#N/A,#N/A,TRUE,"Cover";#N/A,#N/A,TRUE,"Conts";#N/A,#N/A,TRUE,"VOS";#N/A,#N/A,TRUE,"Warrington";#N/A,#N/A,TRUE,"Widnes"}</definedName>
    <definedName name="wrrwerwrew_5" hidden="1">{#N/A,#N/A,TRUE,"Cover";#N/A,#N/A,TRUE,"Conts";#N/A,#N/A,TRUE,"VOS";#N/A,#N/A,TRUE,"Warrington";#N/A,#N/A,TRUE,"Widnes"}</definedName>
    <definedName name="wryuwyrututwys" localSheetId="8" hidden="1">{#N/A,#N/A,TRUE,"Cover";#N/A,#N/A,TRUE,"Conts";#N/A,#N/A,TRUE,"VOS";#N/A,#N/A,TRUE,"Warrington";#N/A,#N/A,TRUE,"Widnes"}</definedName>
    <definedName name="wryuwyrututwys" localSheetId="3" hidden="1">{#N/A,#N/A,TRUE,"Cover";#N/A,#N/A,TRUE,"Conts";#N/A,#N/A,TRUE,"VOS";#N/A,#N/A,TRUE,"Warrington";#N/A,#N/A,TRUE,"Widnes"}</definedName>
    <definedName name="wryuwyrututwys" localSheetId="5" hidden="1">{#N/A,#N/A,TRUE,"Cover";#N/A,#N/A,TRUE,"Conts";#N/A,#N/A,TRUE,"VOS";#N/A,#N/A,TRUE,"Warrington";#N/A,#N/A,TRUE,"Widnes"}</definedName>
    <definedName name="wryuwyrututwys" localSheetId="10" hidden="1">{#N/A,#N/A,TRUE,"Cover";#N/A,#N/A,TRUE,"Conts";#N/A,#N/A,TRUE,"VOS";#N/A,#N/A,TRUE,"Warrington";#N/A,#N/A,TRUE,"Widnes"}</definedName>
    <definedName name="wryuwyrututwys" hidden="1">{#N/A,#N/A,TRUE,"Cover";#N/A,#N/A,TRUE,"Conts";#N/A,#N/A,TRUE,"VOS";#N/A,#N/A,TRUE,"Warrington";#N/A,#N/A,TRUE,"Widnes"}</definedName>
    <definedName name="wryuwyrututwys_2" localSheetId="3" hidden="1">{#N/A,#N/A,TRUE,"Cover";#N/A,#N/A,TRUE,"Conts";#N/A,#N/A,TRUE,"VOS";#N/A,#N/A,TRUE,"Warrington";#N/A,#N/A,TRUE,"Widnes"}</definedName>
    <definedName name="wryuwyrututwys_2" localSheetId="5" hidden="1">{#N/A,#N/A,TRUE,"Cover";#N/A,#N/A,TRUE,"Conts";#N/A,#N/A,TRUE,"VOS";#N/A,#N/A,TRUE,"Warrington";#N/A,#N/A,TRUE,"Widnes"}</definedName>
    <definedName name="wryuwyrututwys_2" hidden="1">{#N/A,#N/A,TRUE,"Cover";#N/A,#N/A,TRUE,"Conts";#N/A,#N/A,TRUE,"VOS";#N/A,#N/A,TRUE,"Warrington";#N/A,#N/A,TRUE,"Widnes"}</definedName>
    <definedName name="wryuwyrututwys_3" localSheetId="3" hidden="1">{#N/A,#N/A,TRUE,"Cover";#N/A,#N/A,TRUE,"Conts";#N/A,#N/A,TRUE,"VOS";#N/A,#N/A,TRUE,"Warrington";#N/A,#N/A,TRUE,"Widnes"}</definedName>
    <definedName name="wryuwyrututwys_3" localSheetId="5" hidden="1">{#N/A,#N/A,TRUE,"Cover";#N/A,#N/A,TRUE,"Conts";#N/A,#N/A,TRUE,"VOS";#N/A,#N/A,TRUE,"Warrington";#N/A,#N/A,TRUE,"Widnes"}</definedName>
    <definedName name="wryuwyrututwys_3" hidden="1">{#N/A,#N/A,TRUE,"Cover";#N/A,#N/A,TRUE,"Conts";#N/A,#N/A,TRUE,"VOS";#N/A,#N/A,TRUE,"Warrington";#N/A,#N/A,TRUE,"Widnes"}</definedName>
    <definedName name="wryuwyrututwys_4" localSheetId="3" hidden="1">{#N/A,#N/A,TRUE,"Cover";#N/A,#N/A,TRUE,"Conts";#N/A,#N/A,TRUE,"VOS";#N/A,#N/A,TRUE,"Warrington";#N/A,#N/A,TRUE,"Widnes"}</definedName>
    <definedName name="wryuwyrututwys_4" localSheetId="5" hidden="1">{#N/A,#N/A,TRUE,"Cover";#N/A,#N/A,TRUE,"Conts";#N/A,#N/A,TRUE,"VOS";#N/A,#N/A,TRUE,"Warrington";#N/A,#N/A,TRUE,"Widnes"}</definedName>
    <definedName name="wryuwyrututwys_4" hidden="1">{#N/A,#N/A,TRUE,"Cover";#N/A,#N/A,TRUE,"Conts";#N/A,#N/A,TRUE,"VOS";#N/A,#N/A,TRUE,"Warrington";#N/A,#N/A,TRUE,"Widnes"}</definedName>
    <definedName name="wryuwyrututwys_5" localSheetId="3" hidden="1">{#N/A,#N/A,TRUE,"Cover";#N/A,#N/A,TRUE,"Conts";#N/A,#N/A,TRUE,"VOS";#N/A,#N/A,TRUE,"Warrington";#N/A,#N/A,TRUE,"Widnes"}</definedName>
    <definedName name="wryuwyrututwys_5" localSheetId="5" hidden="1">{#N/A,#N/A,TRUE,"Cover";#N/A,#N/A,TRUE,"Conts";#N/A,#N/A,TRUE,"VOS";#N/A,#N/A,TRUE,"Warrington";#N/A,#N/A,TRUE,"Widnes"}</definedName>
    <definedName name="wryuwyrututwys_5" hidden="1">{#N/A,#N/A,TRUE,"Cover";#N/A,#N/A,TRUE,"Conts";#N/A,#N/A,TRUE,"VOS";#N/A,#N/A,TRUE,"Warrington";#N/A,#N/A,TRUE,"Widnes"}</definedName>
    <definedName name="WS_TerraceA_GrandSum" localSheetId="5">#REF!</definedName>
    <definedName name="WS_TerraceA_GrandSum">#REF!</definedName>
    <definedName name="WS_TerraceB_GrandSUm" localSheetId="5">#REF!</definedName>
    <definedName name="WS_TerraceB_GrandSUm">#REF!</definedName>
    <definedName name="WS_Villa2BR_GrandSum" localSheetId="5">#REF!</definedName>
    <definedName name="WS_Villa2BR_GrandSum">#REF!</definedName>
    <definedName name="WS_VillaB_GrandSum">#REF!</definedName>
    <definedName name="wsaDWQFDEWFEWQREWQFJEWQOCHNE9">[309]Details!#REF!</definedName>
    <definedName name="WSS" localSheetId="5">#REF!</definedName>
    <definedName name="WSS">#REF!</definedName>
    <definedName name="WT" localSheetId="8" hidden="1">{#N/A,#N/A,TRUE,"Cover";#N/A,#N/A,TRUE,"Conts";#N/A,#N/A,TRUE,"VOS";#N/A,#N/A,TRUE,"Warrington";#N/A,#N/A,TRUE,"Widnes"}</definedName>
    <definedName name="WT" localSheetId="10" hidden="1">{#N/A,#N/A,TRUE,"Cover";#N/A,#N/A,TRUE,"Conts";#N/A,#N/A,TRUE,"VOS";#N/A,#N/A,TRUE,"Warrington";#N/A,#N/A,TRUE,"Widnes"}</definedName>
    <definedName name="WT">[122]B.100!$T$16:$T$49</definedName>
    <definedName name="WT_2" localSheetId="3" hidden="1">{#N/A,#N/A,TRUE,"Cover";#N/A,#N/A,TRUE,"Conts";#N/A,#N/A,TRUE,"VOS";#N/A,#N/A,TRUE,"Warrington";#N/A,#N/A,TRUE,"Widnes"}</definedName>
    <definedName name="WT_2" localSheetId="5" hidden="1">{#N/A,#N/A,TRUE,"Cover";#N/A,#N/A,TRUE,"Conts";#N/A,#N/A,TRUE,"VOS";#N/A,#N/A,TRUE,"Warrington";#N/A,#N/A,TRUE,"Widnes"}</definedName>
    <definedName name="WT_2" hidden="1">{#N/A,#N/A,TRUE,"Cover";#N/A,#N/A,TRUE,"Conts";#N/A,#N/A,TRUE,"VOS";#N/A,#N/A,TRUE,"Warrington";#N/A,#N/A,TRUE,"Widnes"}</definedName>
    <definedName name="WT_3" localSheetId="3" hidden="1">{#N/A,#N/A,TRUE,"Cover";#N/A,#N/A,TRUE,"Conts";#N/A,#N/A,TRUE,"VOS";#N/A,#N/A,TRUE,"Warrington";#N/A,#N/A,TRUE,"Widnes"}</definedName>
    <definedName name="WT_3" localSheetId="5" hidden="1">{#N/A,#N/A,TRUE,"Cover";#N/A,#N/A,TRUE,"Conts";#N/A,#N/A,TRUE,"VOS";#N/A,#N/A,TRUE,"Warrington";#N/A,#N/A,TRUE,"Widnes"}</definedName>
    <definedName name="WT_3" hidden="1">{#N/A,#N/A,TRUE,"Cover";#N/A,#N/A,TRUE,"Conts";#N/A,#N/A,TRUE,"VOS";#N/A,#N/A,TRUE,"Warrington";#N/A,#N/A,TRUE,"Widnes"}</definedName>
    <definedName name="WT_4" localSheetId="3" hidden="1">{#N/A,#N/A,TRUE,"Cover";#N/A,#N/A,TRUE,"Conts";#N/A,#N/A,TRUE,"VOS";#N/A,#N/A,TRUE,"Warrington";#N/A,#N/A,TRUE,"Widnes"}</definedName>
    <definedName name="WT_4" localSheetId="5" hidden="1">{#N/A,#N/A,TRUE,"Cover";#N/A,#N/A,TRUE,"Conts";#N/A,#N/A,TRUE,"VOS";#N/A,#N/A,TRUE,"Warrington";#N/A,#N/A,TRUE,"Widnes"}</definedName>
    <definedName name="WT_4" hidden="1">{#N/A,#N/A,TRUE,"Cover";#N/A,#N/A,TRUE,"Conts";#N/A,#N/A,TRUE,"VOS";#N/A,#N/A,TRUE,"Warrington";#N/A,#N/A,TRUE,"Widnes"}</definedName>
    <definedName name="WT_5" localSheetId="3" hidden="1">{#N/A,#N/A,TRUE,"Cover";#N/A,#N/A,TRUE,"Conts";#N/A,#N/A,TRUE,"VOS";#N/A,#N/A,TRUE,"Warrington";#N/A,#N/A,TRUE,"Widnes"}</definedName>
    <definedName name="WT_5" localSheetId="5" hidden="1">{#N/A,#N/A,TRUE,"Cover";#N/A,#N/A,TRUE,"Conts";#N/A,#N/A,TRUE,"VOS";#N/A,#N/A,TRUE,"Warrington";#N/A,#N/A,TRUE,"Widnes"}</definedName>
    <definedName name="WT_5" hidden="1">{#N/A,#N/A,TRUE,"Cover";#N/A,#N/A,TRUE,"Conts";#N/A,#N/A,TRUE,"VOS";#N/A,#N/A,TRUE,"Warrington";#N/A,#N/A,TRUE,"Widnes"}</definedName>
    <definedName name="wtc">[1]PRL!#REF!</definedName>
    <definedName name="wtey" localSheetId="8" hidden="1">{#N/A,#N/A,TRUE,"Cover";#N/A,#N/A,TRUE,"Conts";#N/A,#N/A,TRUE,"VOS";#N/A,#N/A,TRUE,"Warrington";#N/A,#N/A,TRUE,"Widnes"}</definedName>
    <definedName name="wtey" localSheetId="3" hidden="1">{#N/A,#N/A,TRUE,"Cover";#N/A,#N/A,TRUE,"Conts";#N/A,#N/A,TRUE,"VOS";#N/A,#N/A,TRUE,"Warrington";#N/A,#N/A,TRUE,"Widnes"}</definedName>
    <definedName name="wtey" localSheetId="5" hidden="1">{#N/A,#N/A,TRUE,"Cover";#N/A,#N/A,TRUE,"Conts";#N/A,#N/A,TRUE,"VOS";#N/A,#N/A,TRUE,"Warrington";#N/A,#N/A,TRUE,"Widnes"}</definedName>
    <definedName name="wtey" localSheetId="10" hidden="1">{#N/A,#N/A,TRUE,"Cover";#N/A,#N/A,TRUE,"Conts";#N/A,#N/A,TRUE,"VOS";#N/A,#N/A,TRUE,"Warrington";#N/A,#N/A,TRUE,"Widnes"}</definedName>
    <definedName name="wtey" hidden="1">{#N/A,#N/A,TRUE,"Cover";#N/A,#N/A,TRUE,"Conts";#N/A,#N/A,TRUE,"VOS";#N/A,#N/A,TRUE,"Warrington";#N/A,#N/A,TRUE,"Widnes"}</definedName>
    <definedName name="wtey_2" localSheetId="3" hidden="1">{#N/A,#N/A,TRUE,"Cover";#N/A,#N/A,TRUE,"Conts";#N/A,#N/A,TRUE,"VOS";#N/A,#N/A,TRUE,"Warrington";#N/A,#N/A,TRUE,"Widnes"}</definedName>
    <definedName name="wtey_2" localSheetId="5" hidden="1">{#N/A,#N/A,TRUE,"Cover";#N/A,#N/A,TRUE,"Conts";#N/A,#N/A,TRUE,"VOS";#N/A,#N/A,TRUE,"Warrington";#N/A,#N/A,TRUE,"Widnes"}</definedName>
    <definedName name="wtey_2" hidden="1">{#N/A,#N/A,TRUE,"Cover";#N/A,#N/A,TRUE,"Conts";#N/A,#N/A,TRUE,"VOS";#N/A,#N/A,TRUE,"Warrington";#N/A,#N/A,TRUE,"Widnes"}</definedName>
    <definedName name="wtey_3" localSheetId="3" hidden="1">{#N/A,#N/A,TRUE,"Cover";#N/A,#N/A,TRUE,"Conts";#N/A,#N/A,TRUE,"VOS";#N/A,#N/A,TRUE,"Warrington";#N/A,#N/A,TRUE,"Widnes"}</definedName>
    <definedName name="wtey_3" localSheetId="5" hidden="1">{#N/A,#N/A,TRUE,"Cover";#N/A,#N/A,TRUE,"Conts";#N/A,#N/A,TRUE,"VOS";#N/A,#N/A,TRUE,"Warrington";#N/A,#N/A,TRUE,"Widnes"}</definedName>
    <definedName name="wtey_3" hidden="1">{#N/A,#N/A,TRUE,"Cover";#N/A,#N/A,TRUE,"Conts";#N/A,#N/A,TRUE,"VOS";#N/A,#N/A,TRUE,"Warrington";#N/A,#N/A,TRUE,"Widnes"}</definedName>
    <definedName name="wtey_4" localSheetId="3" hidden="1">{#N/A,#N/A,TRUE,"Cover";#N/A,#N/A,TRUE,"Conts";#N/A,#N/A,TRUE,"VOS";#N/A,#N/A,TRUE,"Warrington";#N/A,#N/A,TRUE,"Widnes"}</definedName>
    <definedName name="wtey_4" localSheetId="5" hidden="1">{#N/A,#N/A,TRUE,"Cover";#N/A,#N/A,TRUE,"Conts";#N/A,#N/A,TRUE,"VOS";#N/A,#N/A,TRUE,"Warrington";#N/A,#N/A,TRUE,"Widnes"}</definedName>
    <definedName name="wtey_4" hidden="1">{#N/A,#N/A,TRUE,"Cover";#N/A,#N/A,TRUE,"Conts";#N/A,#N/A,TRUE,"VOS";#N/A,#N/A,TRUE,"Warrington";#N/A,#N/A,TRUE,"Widnes"}</definedName>
    <definedName name="wtey_5" localSheetId="3" hidden="1">{#N/A,#N/A,TRUE,"Cover";#N/A,#N/A,TRUE,"Conts";#N/A,#N/A,TRUE,"VOS";#N/A,#N/A,TRUE,"Warrington";#N/A,#N/A,TRUE,"Widnes"}</definedName>
    <definedName name="wtey_5" localSheetId="5" hidden="1">{#N/A,#N/A,TRUE,"Cover";#N/A,#N/A,TRUE,"Conts";#N/A,#N/A,TRUE,"VOS";#N/A,#N/A,TRUE,"Warrington";#N/A,#N/A,TRUE,"Widnes"}</definedName>
    <definedName name="wtey_5" hidden="1">{#N/A,#N/A,TRUE,"Cover";#N/A,#N/A,TRUE,"Conts";#N/A,#N/A,TRUE,"VOS";#N/A,#N/A,TRUE,"Warrington";#N/A,#N/A,TRUE,"Widnes"}</definedName>
    <definedName name="WTRGREGFERGJTHREJTJERGJRJGHJERHGJRJGERJGJJERGERJEFVBFNDVJFHG" localSheetId="5">#REF!</definedName>
    <definedName name="WTRGREGFERGJTHREJTJERGJRJGHJERHGJRJGERJGJJERGERJEFVBFNDVJFHG">#REF!</definedName>
    <definedName name="wtrwt" localSheetId="8" hidden="1">{#N/A,#N/A,TRUE,"Cover";#N/A,#N/A,TRUE,"Conts";#N/A,#N/A,TRUE,"VOS";#N/A,#N/A,TRUE,"Warrington";#N/A,#N/A,TRUE,"Widnes"}</definedName>
    <definedName name="wtrwt" localSheetId="3" hidden="1">{#N/A,#N/A,TRUE,"Cover";#N/A,#N/A,TRUE,"Conts";#N/A,#N/A,TRUE,"VOS";#N/A,#N/A,TRUE,"Warrington";#N/A,#N/A,TRUE,"Widnes"}</definedName>
    <definedName name="wtrwt" localSheetId="5" hidden="1">{#N/A,#N/A,TRUE,"Cover";#N/A,#N/A,TRUE,"Conts";#N/A,#N/A,TRUE,"VOS";#N/A,#N/A,TRUE,"Warrington";#N/A,#N/A,TRUE,"Widnes"}</definedName>
    <definedName name="wtrwt" localSheetId="10" hidden="1">{#N/A,#N/A,TRUE,"Cover";#N/A,#N/A,TRUE,"Conts";#N/A,#N/A,TRUE,"VOS";#N/A,#N/A,TRUE,"Warrington";#N/A,#N/A,TRUE,"Widnes"}</definedName>
    <definedName name="wtrwt" hidden="1">{#N/A,#N/A,TRUE,"Cover";#N/A,#N/A,TRUE,"Conts";#N/A,#N/A,TRUE,"VOS";#N/A,#N/A,TRUE,"Warrington";#N/A,#N/A,TRUE,"Widnes"}</definedName>
    <definedName name="wtrwt_2" localSheetId="3" hidden="1">{#N/A,#N/A,TRUE,"Cover";#N/A,#N/A,TRUE,"Conts";#N/A,#N/A,TRUE,"VOS";#N/A,#N/A,TRUE,"Warrington";#N/A,#N/A,TRUE,"Widnes"}</definedName>
    <definedName name="wtrwt_2" localSheetId="5" hidden="1">{#N/A,#N/A,TRUE,"Cover";#N/A,#N/A,TRUE,"Conts";#N/A,#N/A,TRUE,"VOS";#N/A,#N/A,TRUE,"Warrington";#N/A,#N/A,TRUE,"Widnes"}</definedName>
    <definedName name="wtrwt_2" hidden="1">{#N/A,#N/A,TRUE,"Cover";#N/A,#N/A,TRUE,"Conts";#N/A,#N/A,TRUE,"VOS";#N/A,#N/A,TRUE,"Warrington";#N/A,#N/A,TRUE,"Widnes"}</definedName>
    <definedName name="wtrwt_3" localSheetId="3" hidden="1">{#N/A,#N/A,TRUE,"Cover";#N/A,#N/A,TRUE,"Conts";#N/A,#N/A,TRUE,"VOS";#N/A,#N/A,TRUE,"Warrington";#N/A,#N/A,TRUE,"Widnes"}</definedName>
    <definedName name="wtrwt_3" localSheetId="5" hidden="1">{#N/A,#N/A,TRUE,"Cover";#N/A,#N/A,TRUE,"Conts";#N/A,#N/A,TRUE,"VOS";#N/A,#N/A,TRUE,"Warrington";#N/A,#N/A,TRUE,"Widnes"}</definedName>
    <definedName name="wtrwt_3" hidden="1">{#N/A,#N/A,TRUE,"Cover";#N/A,#N/A,TRUE,"Conts";#N/A,#N/A,TRUE,"VOS";#N/A,#N/A,TRUE,"Warrington";#N/A,#N/A,TRUE,"Widnes"}</definedName>
    <definedName name="wtrwt_4" localSheetId="3" hidden="1">{#N/A,#N/A,TRUE,"Cover";#N/A,#N/A,TRUE,"Conts";#N/A,#N/A,TRUE,"VOS";#N/A,#N/A,TRUE,"Warrington";#N/A,#N/A,TRUE,"Widnes"}</definedName>
    <definedName name="wtrwt_4" localSheetId="5" hidden="1">{#N/A,#N/A,TRUE,"Cover";#N/A,#N/A,TRUE,"Conts";#N/A,#N/A,TRUE,"VOS";#N/A,#N/A,TRUE,"Warrington";#N/A,#N/A,TRUE,"Widnes"}</definedName>
    <definedName name="wtrwt_4" hidden="1">{#N/A,#N/A,TRUE,"Cover";#N/A,#N/A,TRUE,"Conts";#N/A,#N/A,TRUE,"VOS";#N/A,#N/A,TRUE,"Warrington";#N/A,#N/A,TRUE,"Widnes"}</definedName>
    <definedName name="wtrwt_5" localSheetId="3" hidden="1">{#N/A,#N/A,TRUE,"Cover";#N/A,#N/A,TRUE,"Conts";#N/A,#N/A,TRUE,"VOS";#N/A,#N/A,TRUE,"Warrington";#N/A,#N/A,TRUE,"Widnes"}</definedName>
    <definedName name="wtrwt_5" localSheetId="5" hidden="1">{#N/A,#N/A,TRUE,"Cover";#N/A,#N/A,TRUE,"Conts";#N/A,#N/A,TRUE,"VOS";#N/A,#N/A,TRUE,"Warrington";#N/A,#N/A,TRUE,"Widnes"}</definedName>
    <definedName name="wtrwt_5" hidden="1">{#N/A,#N/A,TRUE,"Cover";#N/A,#N/A,TRUE,"Conts";#N/A,#N/A,TRUE,"VOS";#N/A,#N/A,TRUE,"Warrington";#N/A,#N/A,TRUE,"Widnes"}</definedName>
    <definedName name="WTRYWRTYR" localSheetId="5">#REF!</definedName>
    <definedName name="WTRYWRTYR">#REF!</definedName>
    <definedName name="wtrywryt" localSheetId="8" hidden="1">{#N/A,#N/A,TRUE,"Cover";#N/A,#N/A,TRUE,"Conts";#N/A,#N/A,TRUE,"VOS";#N/A,#N/A,TRUE,"Warrington";#N/A,#N/A,TRUE,"Widnes"}</definedName>
    <definedName name="wtrywryt" localSheetId="3" hidden="1">{#N/A,#N/A,TRUE,"Cover";#N/A,#N/A,TRUE,"Conts";#N/A,#N/A,TRUE,"VOS";#N/A,#N/A,TRUE,"Warrington";#N/A,#N/A,TRUE,"Widnes"}</definedName>
    <definedName name="wtrywryt" localSheetId="5" hidden="1">{#N/A,#N/A,TRUE,"Cover";#N/A,#N/A,TRUE,"Conts";#N/A,#N/A,TRUE,"VOS";#N/A,#N/A,TRUE,"Warrington";#N/A,#N/A,TRUE,"Widnes"}</definedName>
    <definedName name="wtrywryt" localSheetId="10" hidden="1">{#N/A,#N/A,TRUE,"Cover";#N/A,#N/A,TRUE,"Conts";#N/A,#N/A,TRUE,"VOS";#N/A,#N/A,TRUE,"Warrington";#N/A,#N/A,TRUE,"Widnes"}</definedName>
    <definedName name="wtrywryt" hidden="1">{#N/A,#N/A,TRUE,"Cover";#N/A,#N/A,TRUE,"Conts";#N/A,#N/A,TRUE,"VOS";#N/A,#N/A,TRUE,"Warrington";#N/A,#N/A,TRUE,"Widnes"}</definedName>
    <definedName name="wtrywryt_2" localSheetId="3" hidden="1">{#N/A,#N/A,TRUE,"Cover";#N/A,#N/A,TRUE,"Conts";#N/A,#N/A,TRUE,"VOS";#N/A,#N/A,TRUE,"Warrington";#N/A,#N/A,TRUE,"Widnes"}</definedName>
    <definedName name="wtrywryt_2" localSheetId="5" hidden="1">{#N/A,#N/A,TRUE,"Cover";#N/A,#N/A,TRUE,"Conts";#N/A,#N/A,TRUE,"VOS";#N/A,#N/A,TRUE,"Warrington";#N/A,#N/A,TRUE,"Widnes"}</definedName>
    <definedName name="wtrywryt_2" hidden="1">{#N/A,#N/A,TRUE,"Cover";#N/A,#N/A,TRUE,"Conts";#N/A,#N/A,TRUE,"VOS";#N/A,#N/A,TRUE,"Warrington";#N/A,#N/A,TRUE,"Widnes"}</definedName>
    <definedName name="wtrywryt_3" localSheetId="3" hidden="1">{#N/A,#N/A,TRUE,"Cover";#N/A,#N/A,TRUE,"Conts";#N/A,#N/A,TRUE,"VOS";#N/A,#N/A,TRUE,"Warrington";#N/A,#N/A,TRUE,"Widnes"}</definedName>
    <definedName name="wtrywryt_3" localSheetId="5" hidden="1">{#N/A,#N/A,TRUE,"Cover";#N/A,#N/A,TRUE,"Conts";#N/A,#N/A,TRUE,"VOS";#N/A,#N/A,TRUE,"Warrington";#N/A,#N/A,TRUE,"Widnes"}</definedName>
    <definedName name="wtrywryt_3" hidden="1">{#N/A,#N/A,TRUE,"Cover";#N/A,#N/A,TRUE,"Conts";#N/A,#N/A,TRUE,"VOS";#N/A,#N/A,TRUE,"Warrington";#N/A,#N/A,TRUE,"Widnes"}</definedName>
    <definedName name="wtrywryt_4" localSheetId="3" hidden="1">{#N/A,#N/A,TRUE,"Cover";#N/A,#N/A,TRUE,"Conts";#N/A,#N/A,TRUE,"VOS";#N/A,#N/A,TRUE,"Warrington";#N/A,#N/A,TRUE,"Widnes"}</definedName>
    <definedName name="wtrywryt_4" localSheetId="5" hidden="1">{#N/A,#N/A,TRUE,"Cover";#N/A,#N/A,TRUE,"Conts";#N/A,#N/A,TRUE,"VOS";#N/A,#N/A,TRUE,"Warrington";#N/A,#N/A,TRUE,"Widnes"}</definedName>
    <definedName name="wtrywryt_4" hidden="1">{#N/A,#N/A,TRUE,"Cover";#N/A,#N/A,TRUE,"Conts";#N/A,#N/A,TRUE,"VOS";#N/A,#N/A,TRUE,"Warrington";#N/A,#N/A,TRUE,"Widnes"}</definedName>
    <definedName name="wtrywryt_5" localSheetId="3" hidden="1">{#N/A,#N/A,TRUE,"Cover";#N/A,#N/A,TRUE,"Conts";#N/A,#N/A,TRUE,"VOS";#N/A,#N/A,TRUE,"Warrington";#N/A,#N/A,TRUE,"Widnes"}</definedName>
    <definedName name="wtrywryt_5" localSheetId="5" hidden="1">{#N/A,#N/A,TRUE,"Cover";#N/A,#N/A,TRUE,"Conts";#N/A,#N/A,TRUE,"VOS";#N/A,#N/A,TRUE,"Warrington";#N/A,#N/A,TRUE,"Widnes"}</definedName>
    <definedName name="wtrywryt_5" hidden="1">{#N/A,#N/A,TRUE,"Cover";#N/A,#N/A,TRUE,"Conts";#N/A,#N/A,TRUE,"VOS";#N/A,#N/A,TRUE,"Warrington";#N/A,#N/A,TRUE,"Widnes"}</definedName>
    <definedName name="wtwt" localSheetId="8" hidden="1">{#N/A,#N/A,TRUE,"Cover";#N/A,#N/A,TRUE,"Conts";#N/A,#N/A,TRUE,"VOS";#N/A,#N/A,TRUE,"Warrington";#N/A,#N/A,TRUE,"Widnes"}</definedName>
    <definedName name="wtwt" localSheetId="3" hidden="1">{#N/A,#N/A,TRUE,"Cover";#N/A,#N/A,TRUE,"Conts";#N/A,#N/A,TRUE,"VOS";#N/A,#N/A,TRUE,"Warrington";#N/A,#N/A,TRUE,"Widnes"}</definedName>
    <definedName name="wtwt" localSheetId="5" hidden="1">{#N/A,#N/A,TRUE,"Cover";#N/A,#N/A,TRUE,"Conts";#N/A,#N/A,TRUE,"VOS";#N/A,#N/A,TRUE,"Warrington";#N/A,#N/A,TRUE,"Widnes"}</definedName>
    <definedName name="wtwt" localSheetId="10" hidden="1">{#N/A,#N/A,TRUE,"Cover";#N/A,#N/A,TRUE,"Conts";#N/A,#N/A,TRUE,"VOS";#N/A,#N/A,TRUE,"Warrington";#N/A,#N/A,TRUE,"Widnes"}</definedName>
    <definedName name="wtwt" hidden="1">{#N/A,#N/A,TRUE,"Cover";#N/A,#N/A,TRUE,"Conts";#N/A,#N/A,TRUE,"VOS";#N/A,#N/A,TRUE,"Warrington";#N/A,#N/A,TRUE,"Widnes"}</definedName>
    <definedName name="wtwt_2" localSheetId="3" hidden="1">{#N/A,#N/A,TRUE,"Cover";#N/A,#N/A,TRUE,"Conts";#N/A,#N/A,TRUE,"VOS";#N/A,#N/A,TRUE,"Warrington";#N/A,#N/A,TRUE,"Widnes"}</definedName>
    <definedName name="wtwt_2" localSheetId="5" hidden="1">{#N/A,#N/A,TRUE,"Cover";#N/A,#N/A,TRUE,"Conts";#N/A,#N/A,TRUE,"VOS";#N/A,#N/A,TRUE,"Warrington";#N/A,#N/A,TRUE,"Widnes"}</definedName>
    <definedName name="wtwt_2" hidden="1">{#N/A,#N/A,TRUE,"Cover";#N/A,#N/A,TRUE,"Conts";#N/A,#N/A,TRUE,"VOS";#N/A,#N/A,TRUE,"Warrington";#N/A,#N/A,TRUE,"Widnes"}</definedName>
    <definedName name="wtwt_3" localSheetId="3" hidden="1">{#N/A,#N/A,TRUE,"Cover";#N/A,#N/A,TRUE,"Conts";#N/A,#N/A,TRUE,"VOS";#N/A,#N/A,TRUE,"Warrington";#N/A,#N/A,TRUE,"Widnes"}</definedName>
    <definedName name="wtwt_3" localSheetId="5" hidden="1">{#N/A,#N/A,TRUE,"Cover";#N/A,#N/A,TRUE,"Conts";#N/A,#N/A,TRUE,"VOS";#N/A,#N/A,TRUE,"Warrington";#N/A,#N/A,TRUE,"Widnes"}</definedName>
    <definedName name="wtwt_3" hidden="1">{#N/A,#N/A,TRUE,"Cover";#N/A,#N/A,TRUE,"Conts";#N/A,#N/A,TRUE,"VOS";#N/A,#N/A,TRUE,"Warrington";#N/A,#N/A,TRUE,"Widnes"}</definedName>
    <definedName name="wtwt_4" localSheetId="3" hidden="1">{#N/A,#N/A,TRUE,"Cover";#N/A,#N/A,TRUE,"Conts";#N/A,#N/A,TRUE,"VOS";#N/A,#N/A,TRUE,"Warrington";#N/A,#N/A,TRUE,"Widnes"}</definedName>
    <definedName name="wtwt_4" localSheetId="5" hidden="1">{#N/A,#N/A,TRUE,"Cover";#N/A,#N/A,TRUE,"Conts";#N/A,#N/A,TRUE,"VOS";#N/A,#N/A,TRUE,"Warrington";#N/A,#N/A,TRUE,"Widnes"}</definedName>
    <definedName name="wtwt_4" hidden="1">{#N/A,#N/A,TRUE,"Cover";#N/A,#N/A,TRUE,"Conts";#N/A,#N/A,TRUE,"VOS";#N/A,#N/A,TRUE,"Warrington";#N/A,#N/A,TRUE,"Widnes"}</definedName>
    <definedName name="wtwt_5" localSheetId="3" hidden="1">{#N/A,#N/A,TRUE,"Cover";#N/A,#N/A,TRUE,"Conts";#N/A,#N/A,TRUE,"VOS";#N/A,#N/A,TRUE,"Warrington";#N/A,#N/A,TRUE,"Widnes"}</definedName>
    <definedName name="wtwt_5" localSheetId="5" hidden="1">{#N/A,#N/A,TRUE,"Cover";#N/A,#N/A,TRUE,"Conts";#N/A,#N/A,TRUE,"VOS";#N/A,#N/A,TRUE,"Warrington";#N/A,#N/A,TRUE,"Widnes"}</definedName>
    <definedName name="wtwt_5" hidden="1">{#N/A,#N/A,TRUE,"Cover";#N/A,#N/A,TRUE,"Conts";#N/A,#N/A,TRUE,"VOS";#N/A,#N/A,TRUE,"Warrington";#N/A,#N/A,TRUE,"Widnes"}</definedName>
    <definedName name="wtwy" localSheetId="8" hidden="1">{#N/A,#N/A,TRUE,"Cover";#N/A,#N/A,TRUE,"Conts";#N/A,#N/A,TRUE,"VOS";#N/A,#N/A,TRUE,"Warrington";#N/A,#N/A,TRUE,"Widnes"}</definedName>
    <definedName name="wtwy" localSheetId="3" hidden="1">{#N/A,#N/A,TRUE,"Cover";#N/A,#N/A,TRUE,"Conts";#N/A,#N/A,TRUE,"VOS";#N/A,#N/A,TRUE,"Warrington";#N/A,#N/A,TRUE,"Widnes"}</definedName>
    <definedName name="wtwy" localSheetId="5" hidden="1">{#N/A,#N/A,TRUE,"Cover";#N/A,#N/A,TRUE,"Conts";#N/A,#N/A,TRUE,"VOS";#N/A,#N/A,TRUE,"Warrington";#N/A,#N/A,TRUE,"Widnes"}</definedName>
    <definedName name="wtwy" localSheetId="10" hidden="1">{#N/A,#N/A,TRUE,"Cover";#N/A,#N/A,TRUE,"Conts";#N/A,#N/A,TRUE,"VOS";#N/A,#N/A,TRUE,"Warrington";#N/A,#N/A,TRUE,"Widnes"}</definedName>
    <definedName name="wtwy" hidden="1">{#N/A,#N/A,TRUE,"Cover";#N/A,#N/A,TRUE,"Conts";#N/A,#N/A,TRUE,"VOS";#N/A,#N/A,TRUE,"Warrington";#N/A,#N/A,TRUE,"Widnes"}</definedName>
    <definedName name="wtwy_2" localSheetId="3" hidden="1">{#N/A,#N/A,TRUE,"Cover";#N/A,#N/A,TRUE,"Conts";#N/A,#N/A,TRUE,"VOS";#N/A,#N/A,TRUE,"Warrington";#N/A,#N/A,TRUE,"Widnes"}</definedName>
    <definedName name="wtwy_2" localSheetId="5" hidden="1">{#N/A,#N/A,TRUE,"Cover";#N/A,#N/A,TRUE,"Conts";#N/A,#N/A,TRUE,"VOS";#N/A,#N/A,TRUE,"Warrington";#N/A,#N/A,TRUE,"Widnes"}</definedName>
    <definedName name="wtwy_2" hidden="1">{#N/A,#N/A,TRUE,"Cover";#N/A,#N/A,TRUE,"Conts";#N/A,#N/A,TRUE,"VOS";#N/A,#N/A,TRUE,"Warrington";#N/A,#N/A,TRUE,"Widnes"}</definedName>
    <definedName name="wtwy_3" localSheetId="3" hidden="1">{#N/A,#N/A,TRUE,"Cover";#N/A,#N/A,TRUE,"Conts";#N/A,#N/A,TRUE,"VOS";#N/A,#N/A,TRUE,"Warrington";#N/A,#N/A,TRUE,"Widnes"}</definedName>
    <definedName name="wtwy_3" localSheetId="5" hidden="1">{#N/A,#N/A,TRUE,"Cover";#N/A,#N/A,TRUE,"Conts";#N/A,#N/A,TRUE,"VOS";#N/A,#N/A,TRUE,"Warrington";#N/A,#N/A,TRUE,"Widnes"}</definedName>
    <definedName name="wtwy_3" hidden="1">{#N/A,#N/A,TRUE,"Cover";#N/A,#N/A,TRUE,"Conts";#N/A,#N/A,TRUE,"VOS";#N/A,#N/A,TRUE,"Warrington";#N/A,#N/A,TRUE,"Widnes"}</definedName>
    <definedName name="wtwy_4" localSheetId="3" hidden="1">{#N/A,#N/A,TRUE,"Cover";#N/A,#N/A,TRUE,"Conts";#N/A,#N/A,TRUE,"VOS";#N/A,#N/A,TRUE,"Warrington";#N/A,#N/A,TRUE,"Widnes"}</definedName>
    <definedName name="wtwy_4" localSheetId="5" hidden="1">{#N/A,#N/A,TRUE,"Cover";#N/A,#N/A,TRUE,"Conts";#N/A,#N/A,TRUE,"VOS";#N/A,#N/A,TRUE,"Warrington";#N/A,#N/A,TRUE,"Widnes"}</definedName>
    <definedName name="wtwy_4" hidden="1">{#N/A,#N/A,TRUE,"Cover";#N/A,#N/A,TRUE,"Conts";#N/A,#N/A,TRUE,"VOS";#N/A,#N/A,TRUE,"Warrington";#N/A,#N/A,TRUE,"Widnes"}</definedName>
    <definedName name="wtwy_5" localSheetId="3" hidden="1">{#N/A,#N/A,TRUE,"Cover";#N/A,#N/A,TRUE,"Conts";#N/A,#N/A,TRUE,"VOS";#N/A,#N/A,TRUE,"Warrington";#N/A,#N/A,TRUE,"Widnes"}</definedName>
    <definedName name="wtwy_5" localSheetId="5" hidden="1">{#N/A,#N/A,TRUE,"Cover";#N/A,#N/A,TRUE,"Conts";#N/A,#N/A,TRUE,"VOS";#N/A,#N/A,TRUE,"Warrington";#N/A,#N/A,TRUE,"Widnes"}</definedName>
    <definedName name="wtwy_5" hidden="1">{#N/A,#N/A,TRUE,"Cover";#N/A,#N/A,TRUE,"Conts";#N/A,#N/A,TRUE,"VOS";#N/A,#N/A,TRUE,"Warrington";#N/A,#N/A,TRUE,"Widnes"}</definedName>
    <definedName name="WW" localSheetId="5">#REF!</definedName>
    <definedName name="WW">#REF!</definedName>
    <definedName name="wwr" localSheetId="3" hidden="1">{"'Break down'!$A$4"}</definedName>
    <definedName name="wwr" localSheetId="5" hidden="1">{"'Break down'!$A$4"}</definedName>
    <definedName name="wwr" hidden="1">{"'Break down'!$A$4"}</definedName>
    <definedName name="www" localSheetId="8" hidden="1">{#N/A,#N/A,TRUE,"Cover";#N/A,#N/A,TRUE,"Conts";#N/A,#N/A,TRUE,"VOS";#N/A,#N/A,TRUE,"Warrington";#N/A,#N/A,TRUE,"Widnes"}</definedName>
    <definedName name="www" localSheetId="10" hidden="1">{#N/A,#N/A,TRUE,"Cover";#N/A,#N/A,TRUE,"Conts";#N/A,#N/A,TRUE,"VOS";#N/A,#N/A,TRUE,"Warrington";#N/A,#N/A,TRUE,"Widnes"}</definedName>
    <definedName name="www">[78]Detail!#REF!</definedName>
    <definedName name="WWWW" localSheetId="5">#REF!</definedName>
    <definedName name="WWWW">#REF!</definedName>
    <definedName name="wwwww" localSheetId="5" hidden="1">#REF!</definedName>
    <definedName name="wwwww" hidden="1">#REF!</definedName>
    <definedName name="wwwwwwwwwwwww">'[310]PRECAST lightconc-II'!$J$19</definedName>
    <definedName name="wwwwwwwwwwwwwwww" localSheetId="5">#REF!</definedName>
    <definedName name="wwwwwwwwwwwwwwww">#REF!</definedName>
    <definedName name="wy7u7y" localSheetId="8" hidden="1">{#N/A,#N/A,TRUE,"Cover";#N/A,#N/A,TRUE,"Conts";#N/A,#N/A,TRUE,"VOS";#N/A,#N/A,TRUE,"Warrington";#N/A,#N/A,TRUE,"Widnes"}</definedName>
    <definedName name="wy7u7y" localSheetId="3" hidden="1">{#N/A,#N/A,TRUE,"Cover";#N/A,#N/A,TRUE,"Conts";#N/A,#N/A,TRUE,"VOS";#N/A,#N/A,TRUE,"Warrington";#N/A,#N/A,TRUE,"Widnes"}</definedName>
    <definedName name="wy7u7y" localSheetId="5" hidden="1">{#N/A,#N/A,TRUE,"Cover";#N/A,#N/A,TRUE,"Conts";#N/A,#N/A,TRUE,"VOS";#N/A,#N/A,TRUE,"Warrington";#N/A,#N/A,TRUE,"Widnes"}</definedName>
    <definedName name="wy7u7y" localSheetId="10" hidden="1">{#N/A,#N/A,TRUE,"Cover";#N/A,#N/A,TRUE,"Conts";#N/A,#N/A,TRUE,"VOS";#N/A,#N/A,TRUE,"Warrington";#N/A,#N/A,TRUE,"Widnes"}</definedName>
    <definedName name="wy7u7y" hidden="1">{#N/A,#N/A,TRUE,"Cover";#N/A,#N/A,TRUE,"Conts";#N/A,#N/A,TRUE,"VOS";#N/A,#N/A,TRUE,"Warrington";#N/A,#N/A,TRUE,"Widnes"}</definedName>
    <definedName name="wy7u7y_2" localSheetId="3" hidden="1">{#N/A,#N/A,TRUE,"Cover";#N/A,#N/A,TRUE,"Conts";#N/A,#N/A,TRUE,"VOS";#N/A,#N/A,TRUE,"Warrington";#N/A,#N/A,TRUE,"Widnes"}</definedName>
    <definedName name="wy7u7y_2" localSheetId="5" hidden="1">{#N/A,#N/A,TRUE,"Cover";#N/A,#N/A,TRUE,"Conts";#N/A,#N/A,TRUE,"VOS";#N/A,#N/A,TRUE,"Warrington";#N/A,#N/A,TRUE,"Widnes"}</definedName>
    <definedName name="wy7u7y_2" hidden="1">{#N/A,#N/A,TRUE,"Cover";#N/A,#N/A,TRUE,"Conts";#N/A,#N/A,TRUE,"VOS";#N/A,#N/A,TRUE,"Warrington";#N/A,#N/A,TRUE,"Widnes"}</definedName>
    <definedName name="wy7u7y_3" localSheetId="3" hidden="1">{#N/A,#N/A,TRUE,"Cover";#N/A,#N/A,TRUE,"Conts";#N/A,#N/A,TRUE,"VOS";#N/A,#N/A,TRUE,"Warrington";#N/A,#N/A,TRUE,"Widnes"}</definedName>
    <definedName name="wy7u7y_3" localSheetId="5" hidden="1">{#N/A,#N/A,TRUE,"Cover";#N/A,#N/A,TRUE,"Conts";#N/A,#N/A,TRUE,"VOS";#N/A,#N/A,TRUE,"Warrington";#N/A,#N/A,TRUE,"Widnes"}</definedName>
    <definedName name="wy7u7y_3" hidden="1">{#N/A,#N/A,TRUE,"Cover";#N/A,#N/A,TRUE,"Conts";#N/A,#N/A,TRUE,"VOS";#N/A,#N/A,TRUE,"Warrington";#N/A,#N/A,TRUE,"Widnes"}</definedName>
    <definedName name="wy7u7y_4" localSheetId="3" hidden="1">{#N/A,#N/A,TRUE,"Cover";#N/A,#N/A,TRUE,"Conts";#N/A,#N/A,TRUE,"VOS";#N/A,#N/A,TRUE,"Warrington";#N/A,#N/A,TRUE,"Widnes"}</definedName>
    <definedName name="wy7u7y_4" localSheetId="5" hidden="1">{#N/A,#N/A,TRUE,"Cover";#N/A,#N/A,TRUE,"Conts";#N/A,#N/A,TRUE,"VOS";#N/A,#N/A,TRUE,"Warrington";#N/A,#N/A,TRUE,"Widnes"}</definedName>
    <definedName name="wy7u7y_4" hidden="1">{#N/A,#N/A,TRUE,"Cover";#N/A,#N/A,TRUE,"Conts";#N/A,#N/A,TRUE,"VOS";#N/A,#N/A,TRUE,"Warrington";#N/A,#N/A,TRUE,"Widnes"}</definedName>
    <definedName name="wy7u7y_5" localSheetId="3" hidden="1">{#N/A,#N/A,TRUE,"Cover";#N/A,#N/A,TRUE,"Conts";#N/A,#N/A,TRUE,"VOS";#N/A,#N/A,TRUE,"Warrington";#N/A,#N/A,TRUE,"Widnes"}</definedName>
    <definedName name="wy7u7y_5" localSheetId="5" hidden="1">{#N/A,#N/A,TRUE,"Cover";#N/A,#N/A,TRUE,"Conts";#N/A,#N/A,TRUE,"VOS";#N/A,#N/A,TRUE,"Warrington";#N/A,#N/A,TRUE,"Widnes"}</definedName>
    <definedName name="wy7u7y_5" hidden="1">{#N/A,#N/A,TRUE,"Cover";#N/A,#N/A,TRUE,"Conts";#N/A,#N/A,TRUE,"VOS";#N/A,#N/A,TRUE,"Warrington";#N/A,#N/A,TRUE,"Widnes"}</definedName>
    <definedName name="X" localSheetId="8">#REF!</definedName>
    <definedName name="X" localSheetId="5">#REF!</definedName>
    <definedName name="X" localSheetId="10">#REF!</definedName>
    <definedName name="X">#REF!</definedName>
    <definedName name="X_22" localSheetId="5">#REF!</definedName>
    <definedName name="X_22">#REF!</definedName>
    <definedName name="xc" localSheetId="8" hidden="1">{#N/A,#N/A,FALSE,"SumD";#N/A,#N/A,FALSE,"ElecD";#N/A,#N/A,FALSE,"MechD";#N/A,#N/A,FALSE,"GeotD";#N/A,#N/A,FALSE,"PrcsD";#N/A,#N/A,FALSE,"TunnD";#N/A,#N/A,FALSE,"CivlD";#N/A,#N/A,FALSE,"NtwkD";#N/A,#N/A,FALSE,"EstgD";#N/A,#N/A,FALSE,"PEngD"}</definedName>
    <definedName name="xc" localSheetId="10" hidden="1">{#N/A,#N/A,FALSE,"SumD";#N/A,#N/A,FALSE,"ElecD";#N/A,#N/A,FALSE,"MechD";#N/A,#N/A,FALSE,"GeotD";#N/A,#N/A,FALSE,"PrcsD";#N/A,#N/A,FALSE,"TunnD";#N/A,#N/A,FALSE,"CivlD";#N/A,#N/A,FALSE,"NtwkD";#N/A,#N/A,FALSE,"EstgD";#N/A,#N/A,FALSE,"PEngD"}</definedName>
    <definedName name="xc">'[311]Break up Sheet'!#REF!</definedName>
    <definedName name="xc_2" localSheetId="3" hidden="1">{#N/A,#N/A,FALSE,"SumD";#N/A,#N/A,FALSE,"ElecD";#N/A,#N/A,FALSE,"MechD";#N/A,#N/A,FALSE,"GeotD";#N/A,#N/A,FALSE,"PrcsD";#N/A,#N/A,FALSE,"TunnD";#N/A,#N/A,FALSE,"CivlD";#N/A,#N/A,FALSE,"NtwkD";#N/A,#N/A,FALSE,"EstgD";#N/A,#N/A,FALSE,"PEngD"}</definedName>
    <definedName name="xc_2" localSheetId="5" hidden="1">{#N/A,#N/A,FALSE,"SumD";#N/A,#N/A,FALSE,"ElecD";#N/A,#N/A,FALSE,"MechD";#N/A,#N/A,FALSE,"GeotD";#N/A,#N/A,FALSE,"PrcsD";#N/A,#N/A,FALSE,"TunnD";#N/A,#N/A,FALSE,"CivlD";#N/A,#N/A,FALSE,"NtwkD";#N/A,#N/A,FALSE,"EstgD";#N/A,#N/A,FALSE,"PEngD"}</definedName>
    <definedName name="xc_2" hidden="1">{#N/A,#N/A,FALSE,"SumD";#N/A,#N/A,FALSE,"ElecD";#N/A,#N/A,FALSE,"MechD";#N/A,#N/A,FALSE,"GeotD";#N/A,#N/A,FALSE,"PrcsD";#N/A,#N/A,FALSE,"TunnD";#N/A,#N/A,FALSE,"CivlD";#N/A,#N/A,FALSE,"NtwkD";#N/A,#N/A,FALSE,"EstgD";#N/A,#N/A,FALSE,"PEngD"}</definedName>
    <definedName name="xc_3" localSheetId="3" hidden="1">{#N/A,#N/A,FALSE,"SumD";#N/A,#N/A,FALSE,"ElecD";#N/A,#N/A,FALSE,"MechD";#N/A,#N/A,FALSE,"GeotD";#N/A,#N/A,FALSE,"PrcsD";#N/A,#N/A,FALSE,"TunnD";#N/A,#N/A,FALSE,"CivlD";#N/A,#N/A,FALSE,"NtwkD";#N/A,#N/A,FALSE,"EstgD";#N/A,#N/A,FALSE,"PEngD"}</definedName>
    <definedName name="xc_3" localSheetId="5" hidden="1">{#N/A,#N/A,FALSE,"SumD";#N/A,#N/A,FALSE,"ElecD";#N/A,#N/A,FALSE,"MechD";#N/A,#N/A,FALSE,"GeotD";#N/A,#N/A,FALSE,"PrcsD";#N/A,#N/A,FALSE,"TunnD";#N/A,#N/A,FALSE,"CivlD";#N/A,#N/A,FALSE,"NtwkD";#N/A,#N/A,FALSE,"EstgD";#N/A,#N/A,FALSE,"PEngD"}</definedName>
    <definedName name="xc_3" hidden="1">{#N/A,#N/A,FALSE,"SumD";#N/A,#N/A,FALSE,"ElecD";#N/A,#N/A,FALSE,"MechD";#N/A,#N/A,FALSE,"GeotD";#N/A,#N/A,FALSE,"PrcsD";#N/A,#N/A,FALSE,"TunnD";#N/A,#N/A,FALSE,"CivlD";#N/A,#N/A,FALSE,"NtwkD";#N/A,#N/A,FALSE,"EstgD";#N/A,#N/A,FALSE,"PEngD"}</definedName>
    <definedName name="xc_4" localSheetId="3" hidden="1">{#N/A,#N/A,FALSE,"SumD";#N/A,#N/A,FALSE,"ElecD";#N/A,#N/A,FALSE,"MechD";#N/A,#N/A,FALSE,"GeotD";#N/A,#N/A,FALSE,"PrcsD";#N/A,#N/A,FALSE,"TunnD";#N/A,#N/A,FALSE,"CivlD";#N/A,#N/A,FALSE,"NtwkD";#N/A,#N/A,FALSE,"EstgD";#N/A,#N/A,FALSE,"PEngD"}</definedName>
    <definedName name="xc_4" localSheetId="5" hidden="1">{#N/A,#N/A,FALSE,"SumD";#N/A,#N/A,FALSE,"ElecD";#N/A,#N/A,FALSE,"MechD";#N/A,#N/A,FALSE,"GeotD";#N/A,#N/A,FALSE,"PrcsD";#N/A,#N/A,FALSE,"TunnD";#N/A,#N/A,FALSE,"CivlD";#N/A,#N/A,FALSE,"NtwkD";#N/A,#N/A,FALSE,"EstgD";#N/A,#N/A,FALSE,"PEngD"}</definedName>
    <definedName name="xc_4" hidden="1">{#N/A,#N/A,FALSE,"SumD";#N/A,#N/A,FALSE,"ElecD";#N/A,#N/A,FALSE,"MechD";#N/A,#N/A,FALSE,"GeotD";#N/A,#N/A,FALSE,"PrcsD";#N/A,#N/A,FALSE,"TunnD";#N/A,#N/A,FALSE,"CivlD";#N/A,#N/A,FALSE,"NtwkD";#N/A,#N/A,FALSE,"EstgD";#N/A,#N/A,FALSE,"PEngD"}</definedName>
    <definedName name="xc_5" localSheetId="3" hidden="1">{#N/A,#N/A,FALSE,"SumD";#N/A,#N/A,FALSE,"ElecD";#N/A,#N/A,FALSE,"MechD";#N/A,#N/A,FALSE,"GeotD";#N/A,#N/A,FALSE,"PrcsD";#N/A,#N/A,FALSE,"TunnD";#N/A,#N/A,FALSE,"CivlD";#N/A,#N/A,FALSE,"NtwkD";#N/A,#N/A,FALSE,"EstgD";#N/A,#N/A,FALSE,"PEngD"}</definedName>
    <definedName name="xc_5" localSheetId="5" hidden="1">{#N/A,#N/A,FALSE,"SumD";#N/A,#N/A,FALSE,"ElecD";#N/A,#N/A,FALSE,"MechD";#N/A,#N/A,FALSE,"GeotD";#N/A,#N/A,FALSE,"PrcsD";#N/A,#N/A,FALSE,"TunnD";#N/A,#N/A,FALSE,"CivlD";#N/A,#N/A,FALSE,"NtwkD";#N/A,#N/A,FALSE,"EstgD";#N/A,#N/A,FALSE,"PEngD"}</definedName>
    <definedName name="xc_5" hidden="1">{#N/A,#N/A,FALSE,"SumD";#N/A,#N/A,FALSE,"ElecD";#N/A,#N/A,FALSE,"MechD";#N/A,#N/A,FALSE,"GeotD";#N/A,#N/A,FALSE,"PrcsD";#N/A,#N/A,FALSE,"TunnD";#N/A,#N/A,FALSE,"CivlD";#N/A,#N/A,FALSE,"NtwkD";#N/A,#N/A,FALSE,"EstgD";#N/A,#N/A,FALSE,"PEngD"}</definedName>
    <definedName name="XCV" localSheetId="3">IF(Loan_Amount*Interest_Rate*Loan_Years*Loan_Start&gt;0,1,0)</definedName>
    <definedName name="XCV" localSheetId="5">IF('Irrigation System Breakdown'!Loan_Amount*'Irrigation System Breakdown'!Interest_Rate*'Irrigation System Breakdown'!Loan_Years*'Irrigation System Breakdown'!Loan_Start&gt;0,1,0)</definedName>
    <definedName name="XCV">IF(Loan_Amount*Interest_Rate*Loan_Years*Loan_Start&gt;0,1,0)</definedName>
    <definedName name="xdfgh" localSheetId="5">#REF!</definedName>
    <definedName name="xdfgh">#REF!</definedName>
    <definedName name="xdfghdfxhg" localSheetId="5">#REF!</definedName>
    <definedName name="xdfghdfxhg">#REF!</definedName>
    <definedName name="xdfvxdfgvdshd" localSheetId="4">Scheduled_Payment+Extra_Payment</definedName>
    <definedName name="xdfvxdfgvdshd" localSheetId="3">Scheduled_Payment+Extra_Payment</definedName>
    <definedName name="xdfvxdfgvdshd" localSheetId="5">Scheduled_Payment+Extra_Payment</definedName>
    <definedName name="xdfvxdfgvdshd" localSheetId="6">Scheduled_Payment+Extra_Payment</definedName>
    <definedName name="xdfvxdfgvdshd">Scheduled_Payment+Extra_Payment</definedName>
    <definedName name="xfac" localSheetId="5">#REF!</definedName>
    <definedName name="xfac">#REF!</definedName>
    <definedName name="Xl" localSheetId="5">#REF!</definedName>
    <definedName name="Xl">#REF!</definedName>
    <definedName name="Xl___0" localSheetId="5">#REF!</definedName>
    <definedName name="Xl___0">#REF!</definedName>
    <definedName name="Xl___13">#REF!</definedName>
    <definedName name="xlpe10">#REF!</definedName>
    <definedName name="xlpe120">#REF!</definedName>
    <definedName name="xlpe150">#REF!</definedName>
    <definedName name="xlpe16">#REF!</definedName>
    <definedName name="xlpe185">#REF!</definedName>
    <definedName name="xlpe25">#REF!</definedName>
    <definedName name="xlpe35">#REF!</definedName>
    <definedName name="xlpe4">#REF!</definedName>
    <definedName name="xlpe50">#REF!</definedName>
    <definedName name="xlpe6">#REF!</definedName>
    <definedName name="xlpe70">#REF!</definedName>
    <definedName name="xlpe95">#REF!</definedName>
    <definedName name="xlpear10">#REF!</definedName>
    <definedName name="xlpear120">#REF!</definedName>
    <definedName name="xlpear150">#REF!</definedName>
    <definedName name="xlpear16">#REF!</definedName>
    <definedName name="xlpear185">#REF!</definedName>
    <definedName name="xlpear240">#REF!</definedName>
    <definedName name="xlpear25">#REF!</definedName>
    <definedName name="xlpear300">#REF!</definedName>
    <definedName name="xlpear35">#REF!</definedName>
    <definedName name="xlpear4">#REF!</definedName>
    <definedName name="xlpear50">#REF!</definedName>
    <definedName name="xlpear6">#REF!</definedName>
    <definedName name="xlpear70">#REF!</definedName>
    <definedName name="xlpear95">#REF!</definedName>
    <definedName name="xlpewre10">#REF!</definedName>
    <definedName name="xlpewre16">#REF!</definedName>
    <definedName name="xlpewre25">#REF!</definedName>
    <definedName name="xlpewre35">#REF!</definedName>
    <definedName name="xlpewre4">#REF!</definedName>
    <definedName name="xlpewre50">#REF!</definedName>
    <definedName name="xlpewre6">#REF!</definedName>
    <definedName name="xlpewre70">#REF!</definedName>
    <definedName name="xlpewre95">#REF!</definedName>
    <definedName name="xls." localSheetId="3" hidden="1">{"'Break down'!$A$4"}</definedName>
    <definedName name="xls." localSheetId="5" hidden="1">{"'Break down'!$A$4"}</definedName>
    <definedName name="xls." hidden="1">{"'Break down'!$A$4"}</definedName>
    <definedName name="xls._2" localSheetId="3" hidden="1">{"'Break down'!$A$4"}</definedName>
    <definedName name="xls._2" localSheetId="5" hidden="1">{"'Break down'!$A$4"}</definedName>
    <definedName name="xls._2" hidden="1">{"'Break down'!$A$4"}</definedName>
    <definedName name="xls._3" localSheetId="3" hidden="1">{"'Break down'!$A$4"}</definedName>
    <definedName name="xls._3" localSheetId="5" hidden="1">{"'Break down'!$A$4"}</definedName>
    <definedName name="xls._3" hidden="1">{"'Break down'!$A$4"}</definedName>
    <definedName name="xls._4" localSheetId="3" hidden="1">{"'Break down'!$A$4"}</definedName>
    <definedName name="xls._4" localSheetId="5" hidden="1">{"'Break down'!$A$4"}</definedName>
    <definedName name="xls._4" hidden="1">{"'Break down'!$A$4"}</definedName>
    <definedName name="xls._5" localSheetId="3" hidden="1">{"'Break down'!$A$4"}</definedName>
    <definedName name="xls._5" localSheetId="5" hidden="1">{"'Break down'!$A$4"}</definedName>
    <definedName name="xls._5" hidden="1">{"'Break down'!$A$4"}</definedName>
    <definedName name="XLSS" localSheetId="3" hidden="1">{"'Break down'!$A$4"}</definedName>
    <definedName name="XLSS" localSheetId="5" hidden="1">{"'Break down'!$A$4"}</definedName>
    <definedName name="XLSS" hidden="1">{"'Break down'!$A$4"}</definedName>
    <definedName name="xlst" localSheetId="3" hidden="1">{"'Break down'!$A$4"}</definedName>
    <definedName name="xlst" localSheetId="5" hidden="1">{"'Break down'!$A$4"}</definedName>
    <definedName name="xlst" hidden="1">{"'Break down'!$A$4"}</definedName>
    <definedName name="xmcax" localSheetId="8">#REF!</definedName>
    <definedName name="xmcax" localSheetId="10">#REF!</definedName>
    <definedName name="xmcax">#REF!</definedName>
    <definedName name="XMTRS" localSheetId="8">#REF!</definedName>
    <definedName name="XMTRS" localSheetId="10">#REF!</definedName>
    <definedName name="XMTRS">#REF!</definedName>
    <definedName name="XQ" localSheetId="8">#REF!</definedName>
    <definedName name="XQ" localSheetId="10">#REF!</definedName>
    <definedName name="XQ">#REF!</definedName>
    <definedName name="Xrate">[312]rates!$E$6</definedName>
    <definedName name="XX" localSheetId="8">#REF!</definedName>
    <definedName name="xx" localSheetId="5">#REF!</definedName>
    <definedName name="XX" localSheetId="10">#REF!</definedName>
    <definedName name="xx">#REF!</definedName>
    <definedName name="XXX" localSheetId="5">#REF!</definedName>
    <definedName name="XXX">#REF!</definedName>
    <definedName name="xxxx" localSheetId="5" hidden="1">[39]FitOutConfCentre!#REF!</definedName>
    <definedName name="xxxx" hidden="1">[39]FitOutConfCentre!#REF!</definedName>
    <definedName name="xxxxx" localSheetId="8">#REF!</definedName>
    <definedName name="xxxxx" localSheetId="5" hidden="1">[39]FitOutConfCentre!#REF!</definedName>
    <definedName name="xxxxx" localSheetId="10">#REF!</definedName>
    <definedName name="xxxxx" hidden="1">[39]FitOutConfCentre!#REF!</definedName>
    <definedName name="XXXXXX" localSheetId="8">#REF!</definedName>
    <definedName name="xxxxxx" localSheetId="5">#REF!</definedName>
    <definedName name="XXXXXX" localSheetId="10">#REF!</definedName>
    <definedName name="xxxxxx">#REF!</definedName>
    <definedName name="xxxxxxx" localSheetId="8" hidden="1">{#N/A,#N/A,FALSE,"MARCH"}</definedName>
    <definedName name="xxxxxxx" localSheetId="3">{#N/A,#N/A,FALSE,"MARCH"}</definedName>
    <definedName name="xxxxxxx" localSheetId="5">{#N/A,#N/A,FALSE,"MARCH"}</definedName>
    <definedName name="xxxxxxx" localSheetId="10" hidden="1">{#N/A,#N/A,FALSE,"MARCH"}</definedName>
    <definedName name="xxxxxxx">{#N/A,#N/A,FALSE,"MARCH"}</definedName>
    <definedName name="xxxxxxxx">#REF!</definedName>
    <definedName name="xxxxxxxxx">#REF!</definedName>
    <definedName name="xxxxxxxxxxxx">#REF!</definedName>
    <definedName name="xxxxxxxxxxxxx">#REF!</definedName>
    <definedName name="xxxxxxxxxxxxxxxxx">#REF!</definedName>
    <definedName name="xxxxxxxxxxxxxxxxxx">#REF!</definedName>
    <definedName name="xxxxxxxxxxxxxxxxxxxxxxxxxxxxxxxx" localSheetId="8">#REF!</definedName>
    <definedName name="xxxxxxxxxxxxxxxxxxxxxxxxxxxxxxxx" localSheetId="10">#REF!</definedName>
    <definedName name="xxxxxxxxxxxxxxxxxxxxxxxxxxxxxxxx">#REF!</definedName>
    <definedName name="XYZ">#REF!</definedName>
    <definedName name="xz">[94]AN!$H$4</definedName>
    <definedName name="Y" localSheetId="8">#REF!</definedName>
    <definedName name="Y" localSheetId="5">#REF!</definedName>
    <definedName name="Y" localSheetId="10">#REF!</definedName>
    <definedName name="Y">#REF!</definedName>
    <definedName name="Y_22" localSheetId="5">#REF!</definedName>
    <definedName name="Y_22">#REF!</definedName>
    <definedName name="y_strainer" localSheetId="8">#REF!</definedName>
    <definedName name="y_strainer" localSheetId="10">#REF!</definedName>
    <definedName name="y_strainer">#REF!</definedName>
    <definedName name="yandudes" localSheetId="8">'[55]Raw Data'!#REF!</definedName>
    <definedName name="yandudes" localSheetId="10">'[55]Raw Data'!#REF!</definedName>
    <definedName name="yandudes">'[55]Raw Data'!#REF!</definedName>
    <definedName name="YARD" localSheetId="5">#REF!</definedName>
    <definedName name="YARD">#REF!</definedName>
    <definedName name="YARD_INS" localSheetId="4">IF(#REF!="INS",VLOOKUP(#REF!,InsY,HLOOKUP(#REF!,[0]!YARD,2)+1,FALSE),0)</definedName>
    <definedName name="YARD_INS" localSheetId="8">IF(#REF!="INS",VLOOKUP(#REF!,InsY,HLOOKUP(#REF!,[0]!YARD,2)+1,FALSE),0)</definedName>
    <definedName name="YARD_INS" localSheetId="3">IF(#REF!="INS",VLOOKUP(#REF!,InsY,HLOOKUP(#REF!,YARD,2)+1,FALSE),0)</definedName>
    <definedName name="YARD_INS" localSheetId="5">IF(#REF!="INS",VLOOKUP(#REF!,InsY,HLOOKUP(#REF!,'Irrigation System Breakdown'!YARD,2)+1,FALSE),0)</definedName>
    <definedName name="YARD_INS" localSheetId="10">IF(#REF!="INS",VLOOKUP(#REF!,InsY,HLOOKUP(#REF!,[0]!YARD,2)+1,FALSE),0)</definedName>
    <definedName name="YARD_INS" localSheetId="6">IF(#REF!="INS",VLOOKUP(#REF!,InsY,HLOOKUP(#REF!,[0]!YARD,2)+1,FALSE),0)</definedName>
    <definedName name="YARD_INS">IF(#REF!="INS",VLOOKUP(#REF!,InsY,HLOOKUP(#REF!,YARD,2)+1,FALSE),0)</definedName>
    <definedName name="YARD_LAB" localSheetId="4">(VLOOKUP(#REF!,YARDLAB,HLOOKUP(#REF!,[0]!YARD,2),FALSE)+(VLOOKUP(#REF!,YARDLAB,HLOOKUP(#REF!,[0]!YARD,2)+1,FALSE)-VLOOKUP(#REF!,YARDLAB,HLOOKUP(#REF!,[0]!YARD,2),FALSE))*(#REF!-HLOOKUP(#REF!,[0]!YARD,1))/(HLOOKUP(#REF!+2,[0]!YARD,1)-HLOOKUP(#REF!,[0]!YARD,1)))</definedName>
    <definedName name="YARD_LAB" localSheetId="8">(VLOOKUP(#REF!,YARDLAB,HLOOKUP(#REF!,[0]!YARD,2),FALSE)+(VLOOKUP(#REF!,YARDLAB,HLOOKUP(#REF!,[0]!YARD,2)+1,FALSE)-VLOOKUP(#REF!,YARDLAB,HLOOKUP(#REF!,[0]!YARD,2),FALSE))*(#REF!-HLOOKUP(#REF!,[0]!YARD,1))/(HLOOKUP(#REF!+2,[0]!YARD,1)-HLOOKUP(#REF!,[0]!YARD,1)))</definedName>
    <definedName name="YARD_LAB" localSheetId="3">(VLOOKUP(#REF!,YARDLAB,HLOOKUP(#REF!,YARD,2),FALSE)+(VLOOKUP(#REF!,YARDLAB,HLOOKUP(#REF!,YARD,2)+1,FALSE)-VLOOKUP(#REF!,YARDLAB,HLOOKUP(#REF!,YARD,2),FALSE))*(#REF!-HLOOKUP(#REF!,YARD,1))/(HLOOKUP(#REF!+2,YARD,1)-HLOOKUP(#REF!,YARD,1)))</definedName>
    <definedName name="YARD_LAB" localSheetId="5">(VLOOKUP(#REF!,YARDLAB,HLOOKUP(#REF!,'Irrigation System Breakdown'!YARD,2),FALSE)+(VLOOKUP(#REF!,YARDLAB,HLOOKUP(#REF!,'Irrigation System Breakdown'!YARD,2)+1,FALSE)-VLOOKUP(#REF!,YARDLAB,HLOOKUP(#REF!,'Irrigation System Breakdown'!YARD,2),FALSE))*(#REF!-HLOOKUP(#REF!,'Irrigation System Breakdown'!YARD,1))/(HLOOKUP(#REF!+2,'Irrigation System Breakdown'!YARD,1)-HLOOKUP(#REF!,'Irrigation System Breakdown'!YARD,1)))</definedName>
    <definedName name="YARD_LAB" localSheetId="10">(VLOOKUP(#REF!,YARDLAB,HLOOKUP(#REF!,[0]!YARD,2),FALSE)+(VLOOKUP(#REF!,YARDLAB,HLOOKUP(#REF!,[0]!YARD,2)+1,FALSE)-VLOOKUP(#REF!,YARDLAB,HLOOKUP(#REF!,[0]!YARD,2),FALSE))*(#REF!-HLOOKUP(#REF!,[0]!YARD,1))/(HLOOKUP(#REF!+2,[0]!YARD,1)-HLOOKUP(#REF!,[0]!YARD,1)))</definedName>
    <definedName name="YARD_LAB" localSheetId="6">(VLOOKUP(#REF!,YARDLAB,HLOOKUP(#REF!,[0]!YARD,2),FALSE)+(VLOOKUP(#REF!,YARDLAB,HLOOKUP(#REF!,[0]!YARD,2)+1,FALSE)-VLOOKUP(#REF!,YARDLAB,HLOOKUP(#REF!,[0]!YARD,2),FALSE))*(#REF!-HLOOKUP(#REF!,[0]!YARD,1))/(HLOOKUP(#REF!+2,[0]!YARD,1)-HLOOKUP(#REF!,[0]!YARD,1)))</definedName>
    <definedName name="YARD_LAB">(VLOOKUP(#REF!,YARDLAB,HLOOKUP(#REF!,YARD,2),FALSE)+(VLOOKUP(#REF!,YARDLAB,HLOOKUP(#REF!,YARD,2)+1,FALSE)-VLOOKUP(#REF!,YARDLAB,HLOOKUP(#REF!,YARD,2),FALSE))*(#REF!-HLOOKUP(#REF!,YARD,1))/(HLOOKUP(#REF!+2,YARD,1)-HLOOKUP(#REF!,YARD,1)))</definedName>
    <definedName name="YARD_MAT" localSheetId="4">VLOOKUP(#REF!,YARDMAT,HLOOKUP(#REF!,[0]!YARD,2)+1,FALSE)+(VLOOKUP(#REF!,YARDMAT,HLOOKUP(#REF!,[0]!YARD,2)+1+1,FALSE)-VLOOKUP(#REF!,YARDMAT,HLOOKUP(#REF!,[0]!YARD,2)+1,FALSE))*(#REF!-HLOOKUP(#REF!,[0]!YARD,1))/(HLOOKUP(#REF!+2,[0]!YARD,1)-HLOOKUP(#REF!,[0]!YARD,1))</definedName>
    <definedName name="YARD_MAT" localSheetId="8">VLOOKUP(#REF!,YARDMAT,HLOOKUP(#REF!,[0]!YARD,2)+1,FALSE)+(VLOOKUP(#REF!,YARDMAT,HLOOKUP(#REF!,[0]!YARD,2)+1+1,FALSE)-VLOOKUP(#REF!,YARDMAT,HLOOKUP(#REF!,[0]!YARD,2)+1,FALSE))*(#REF!-HLOOKUP(#REF!,[0]!YARD,1))/(HLOOKUP(#REF!+2,[0]!YARD,1)-HLOOKUP(#REF!,[0]!YARD,1))</definedName>
    <definedName name="YARD_MAT" localSheetId="3">VLOOKUP(#REF!,YARDMAT,HLOOKUP(#REF!,YARD,2)+1,FALSE)+(VLOOKUP(#REF!,YARDMAT,HLOOKUP(#REF!,YARD,2)+1+1,FALSE)-VLOOKUP(#REF!,YARDMAT,HLOOKUP(#REF!,YARD,2)+1,FALSE))*(#REF!-HLOOKUP(#REF!,YARD,1))/(HLOOKUP(#REF!+2,YARD,1)-HLOOKUP(#REF!,YARD,1))</definedName>
    <definedName name="YARD_MAT" localSheetId="5">VLOOKUP(#REF!,YARDMAT,HLOOKUP(#REF!,'Irrigation System Breakdown'!YARD,2)+1,FALSE)+(VLOOKUP(#REF!,YARDMAT,HLOOKUP(#REF!,'Irrigation System Breakdown'!YARD,2)+1+1,FALSE)-VLOOKUP(#REF!,YARDMAT,HLOOKUP(#REF!,'Irrigation System Breakdown'!YARD,2)+1,FALSE))*(#REF!-HLOOKUP(#REF!,'Irrigation System Breakdown'!YARD,1))/(HLOOKUP(#REF!+2,'Irrigation System Breakdown'!YARD,1)-HLOOKUP(#REF!,'Irrigation System Breakdown'!YARD,1))</definedName>
    <definedName name="YARD_MAT" localSheetId="10">VLOOKUP(#REF!,YARDMAT,HLOOKUP(#REF!,[0]!YARD,2)+1,FALSE)+(VLOOKUP(#REF!,YARDMAT,HLOOKUP(#REF!,[0]!YARD,2)+1+1,FALSE)-VLOOKUP(#REF!,YARDMAT,HLOOKUP(#REF!,[0]!YARD,2)+1,FALSE))*(#REF!-HLOOKUP(#REF!,[0]!YARD,1))/(HLOOKUP(#REF!+2,[0]!YARD,1)-HLOOKUP(#REF!,[0]!YARD,1))</definedName>
    <definedName name="YARD_MAT" localSheetId="6">VLOOKUP(#REF!,YARDMAT,HLOOKUP(#REF!,[0]!YARD,2)+1,FALSE)+(VLOOKUP(#REF!,YARDMAT,HLOOKUP(#REF!,[0]!YARD,2)+1+1,FALSE)-VLOOKUP(#REF!,YARDMAT,HLOOKUP(#REF!,[0]!YARD,2)+1,FALSE))*(#REF!-HLOOKUP(#REF!,[0]!YARD,1))/(HLOOKUP(#REF!+2,[0]!YARD,1)-HLOOKUP(#REF!,[0]!YARD,1))</definedName>
    <definedName name="YARD_MAT">VLOOKUP(#REF!,YARDMAT,HLOOKUP(#REF!,YARD,2)+1,FALSE)+(VLOOKUP(#REF!,YARDMAT,HLOOKUP(#REF!,YARD,2)+1+1,FALSE)-VLOOKUP(#REF!,YARDMAT,HLOOKUP(#REF!,YARD,2)+1,FALSE))*(#REF!-HLOOKUP(#REF!,YARD,1))/(HLOOKUP(#REF!+2,YARD,1)-HLOOKUP(#REF!,YARD,1))</definedName>
    <definedName name="yas">#REF!</definedName>
    <definedName name="YD5YD7" localSheetId="3">IF('Irrigation System '!Values_Entered,[0]!Header_Row+'Irrigation System '!Number_of_Payments,[0]!Header_Row)</definedName>
    <definedName name="YD5YD7" localSheetId="5">IF('Irrigation System Breakdown'!Values_Entered,[0]!Header_Row+'Irrigation System Breakdown'!Number_of_Payments,[0]!Header_Row)</definedName>
    <definedName name="YD5YD7">IF([0]!Values_Entered,[0]!Header_Row+[0]!Number_of_Payments,[0]!Header_Row)</definedName>
    <definedName name="ydyydt">#N/A</definedName>
    <definedName name="Year" localSheetId="8">#REF!</definedName>
    <definedName name="Year" localSheetId="5">#REF!</definedName>
    <definedName name="Year" localSheetId="10">#REF!</definedName>
    <definedName name="Year">#REF!</definedName>
    <definedName name="YearSplit" localSheetId="8">#REF!</definedName>
    <definedName name="YearSplit" localSheetId="10">#REF!</definedName>
    <definedName name="YearSplit">#REF!</definedName>
    <definedName name="YearsToStabilizeFX" localSheetId="8">#REF!</definedName>
    <definedName name="YearsToStabilizeFX" localSheetId="10">#REF!</definedName>
    <definedName name="YearsToStabilizeFX">#REF!</definedName>
    <definedName name="yf">#REF!</definedName>
    <definedName name="yfdyjfdukuk" localSheetId="4">Scheduled_Payment+Extra_Payment</definedName>
    <definedName name="yfdyjfdukuk" localSheetId="3">Scheduled_Payment+Extra_Payment</definedName>
    <definedName name="yfdyjfdukuk" localSheetId="5">Scheduled_Payment+Extra_Payment</definedName>
    <definedName name="yfdyjfdukuk" localSheetId="6">Scheduled_Payment+Extra_Payment</definedName>
    <definedName name="yfdyjfdukuk">Scheduled_Payment+Extra_Payment</definedName>
    <definedName name="YG" localSheetId="8">#REF!</definedName>
    <definedName name="YG" localSheetId="5">#REF!</definedName>
    <definedName name="YG" localSheetId="10">#REF!</definedName>
    <definedName name="YG">#REF!</definedName>
    <definedName name="YH" localSheetId="8">#REF!</definedName>
    <definedName name="YH" localSheetId="10">#REF!</definedName>
    <definedName name="YH">#REF!</definedName>
    <definedName name="yhrsh" localSheetId="8" hidden="1">{#N/A,#N/A,TRUE,"Cover";#N/A,#N/A,TRUE,"Conts";#N/A,#N/A,TRUE,"VOS";#N/A,#N/A,TRUE,"Warrington";#N/A,#N/A,TRUE,"Widnes"}</definedName>
    <definedName name="yhrsh" localSheetId="3" hidden="1">{#N/A,#N/A,TRUE,"Cover";#N/A,#N/A,TRUE,"Conts";#N/A,#N/A,TRUE,"VOS";#N/A,#N/A,TRUE,"Warrington";#N/A,#N/A,TRUE,"Widnes"}</definedName>
    <definedName name="yhrsh" localSheetId="5" hidden="1">{#N/A,#N/A,TRUE,"Cover";#N/A,#N/A,TRUE,"Conts";#N/A,#N/A,TRUE,"VOS";#N/A,#N/A,TRUE,"Warrington";#N/A,#N/A,TRUE,"Widnes"}</definedName>
    <definedName name="yhrsh" localSheetId="10" hidden="1">{#N/A,#N/A,TRUE,"Cover";#N/A,#N/A,TRUE,"Conts";#N/A,#N/A,TRUE,"VOS";#N/A,#N/A,TRUE,"Warrington";#N/A,#N/A,TRUE,"Widnes"}</definedName>
    <definedName name="yhrsh" hidden="1">{#N/A,#N/A,TRUE,"Cover";#N/A,#N/A,TRUE,"Conts";#N/A,#N/A,TRUE,"VOS";#N/A,#N/A,TRUE,"Warrington";#N/A,#N/A,TRUE,"Widnes"}</definedName>
    <definedName name="yhrsh_2" localSheetId="3" hidden="1">{#N/A,#N/A,TRUE,"Cover";#N/A,#N/A,TRUE,"Conts";#N/A,#N/A,TRUE,"VOS";#N/A,#N/A,TRUE,"Warrington";#N/A,#N/A,TRUE,"Widnes"}</definedName>
    <definedName name="yhrsh_2" localSheetId="5" hidden="1">{#N/A,#N/A,TRUE,"Cover";#N/A,#N/A,TRUE,"Conts";#N/A,#N/A,TRUE,"VOS";#N/A,#N/A,TRUE,"Warrington";#N/A,#N/A,TRUE,"Widnes"}</definedName>
    <definedName name="yhrsh_2" hidden="1">{#N/A,#N/A,TRUE,"Cover";#N/A,#N/A,TRUE,"Conts";#N/A,#N/A,TRUE,"VOS";#N/A,#N/A,TRUE,"Warrington";#N/A,#N/A,TRUE,"Widnes"}</definedName>
    <definedName name="yhrsh_3" localSheetId="3" hidden="1">{#N/A,#N/A,TRUE,"Cover";#N/A,#N/A,TRUE,"Conts";#N/A,#N/A,TRUE,"VOS";#N/A,#N/A,TRUE,"Warrington";#N/A,#N/A,TRUE,"Widnes"}</definedName>
    <definedName name="yhrsh_3" localSheetId="5" hidden="1">{#N/A,#N/A,TRUE,"Cover";#N/A,#N/A,TRUE,"Conts";#N/A,#N/A,TRUE,"VOS";#N/A,#N/A,TRUE,"Warrington";#N/A,#N/A,TRUE,"Widnes"}</definedName>
    <definedName name="yhrsh_3" hidden="1">{#N/A,#N/A,TRUE,"Cover";#N/A,#N/A,TRUE,"Conts";#N/A,#N/A,TRUE,"VOS";#N/A,#N/A,TRUE,"Warrington";#N/A,#N/A,TRUE,"Widnes"}</definedName>
    <definedName name="yhrsh_4" localSheetId="3" hidden="1">{#N/A,#N/A,TRUE,"Cover";#N/A,#N/A,TRUE,"Conts";#N/A,#N/A,TRUE,"VOS";#N/A,#N/A,TRUE,"Warrington";#N/A,#N/A,TRUE,"Widnes"}</definedName>
    <definedName name="yhrsh_4" localSheetId="5" hidden="1">{#N/A,#N/A,TRUE,"Cover";#N/A,#N/A,TRUE,"Conts";#N/A,#N/A,TRUE,"VOS";#N/A,#N/A,TRUE,"Warrington";#N/A,#N/A,TRUE,"Widnes"}</definedName>
    <definedName name="yhrsh_4" hidden="1">{#N/A,#N/A,TRUE,"Cover";#N/A,#N/A,TRUE,"Conts";#N/A,#N/A,TRUE,"VOS";#N/A,#N/A,TRUE,"Warrington";#N/A,#N/A,TRUE,"Widnes"}</definedName>
    <definedName name="yhrsh_5" localSheetId="3" hidden="1">{#N/A,#N/A,TRUE,"Cover";#N/A,#N/A,TRUE,"Conts";#N/A,#N/A,TRUE,"VOS";#N/A,#N/A,TRUE,"Warrington";#N/A,#N/A,TRUE,"Widnes"}</definedName>
    <definedName name="yhrsh_5" localSheetId="5" hidden="1">{#N/A,#N/A,TRUE,"Cover";#N/A,#N/A,TRUE,"Conts";#N/A,#N/A,TRUE,"VOS";#N/A,#N/A,TRUE,"Warrington";#N/A,#N/A,TRUE,"Widnes"}</definedName>
    <definedName name="yhrsh_5" hidden="1">{#N/A,#N/A,TRUE,"Cover";#N/A,#N/A,TRUE,"Conts";#N/A,#N/A,TRUE,"VOS";#N/A,#N/A,TRUE,"Warrington";#N/A,#N/A,TRUE,"Widnes"}</definedName>
    <definedName name="yjhyj" localSheetId="5">#REF!</definedName>
    <definedName name="yjhyj">#REF!</definedName>
    <definedName name="ykhljkdggzsf" localSheetId="8" hidden="1">{#N/A,#N/A,TRUE,"Cover";#N/A,#N/A,TRUE,"Conts";#N/A,#N/A,TRUE,"VOS";#N/A,#N/A,TRUE,"Warrington";#N/A,#N/A,TRUE,"Widnes"}</definedName>
    <definedName name="ykhljkdggzsf" localSheetId="3" hidden="1">{#N/A,#N/A,TRUE,"Cover";#N/A,#N/A,TRUE,"Conts";#N/A,#N/A,TRUE,"VOS";#N/A,#N/A,TRUE,"Warrington";#N/A,#N/A,TRUE,"Widnes"}</definedName>
    <definedName name="ykhljkdggzsf" localSheetId="5" hidden="1">{#N/A,#N/A,TRUE,"Cover";#N/A,#N/A,TRUE,"Conts";#N/A,#N/A,TRUE,"VOS";#N/A,#N/A,TRUE,"Warrington";#N/A,#N/A,TRUE,"Widnes"}</definedName>
    <definedName name="ykhljkdggzsf" localSheetId="10" hidden="1">{#N/A,#N/A,TRUE,"Cover";#N/A,#N/A,TRUE,"Conts";#N/A,#N/A,TRUE,"VOS";#N/A,#N/A,TRUE,"Warrington";#N/A,#N/A,TRUE,"Widnes"}</definedName>
    <definedName name="ykhljkdggzsf" hidden="1">{#N/A,#N/A,TRUE,"Cover";#N/A,#N/A,TRUE,"Conts";#N/A,#N/A,TRUE,"VOS";#N/A,#N/A,TRUE,"Warrington";#N/A,#N/A,TRUE,"Widnes"}</definedName>
    <definedName name="ykhljkdggzsf_2" localSheetId="3" hidden="1">{#N/A,#N/A,TRUE,"Cover";#N/A,#N/A,TRUE,"Conts";#N/A,#N/A,TRUE,"VOS";#N/A,#N/A,TRUE,"Warrington";#N/A,#N/A,TRUE,"Widnes"}</definedName>
    <definedName name="ykhljkdggzsf_2" localSheetId="5" hidden="1">{#N/A,#N/A,TRUE,"Cover";#N/A,#N/A,TRUE,"Conts";#N/A,#N/A,TRUE,"VOS";#N/A,#N/A,TRUE,"Warrington";#N/A,#N/A,TRUE,"Widnes"}</definedName>
    <definedName name="ykhljkdggzsf_2" hidden="1">{#N/A,#N/A,TRUE,"Cover";#N/A,#N/A,TRUE,"Conts";#N/A,#N/A,TRUE,"VOS";#N/A,#N/A,TRUE,"Warrington";#N/A,#N/A,TRUE,"Widnes"}</definedName>
    <definedName name="ykhljkdggzsf_3" localSheetId="3" hidden="1">{#N/A,#N/A,TRUE,"Cover";#N/A,#N/A,TRUE,"Conts";#N/A,#N/A,TRUE,"VOS";#N/A,#N/A,TRUE,"Warrington";#N/A,#N/A,TRUE,"Widnes"}</definedName>
    <definedName name="ykhljkdggzsf_3" localSheetId="5" hidden="1">{#N/A,#N/A,TRUE,"Cover";#N/A,#N/A,TRUE,"Conts";#N/A,#N/A,TRUE,"VOS";#N/A,#N/A,TRUE,"Warrington";#N/A,#N/A,TRUE,"Widnes"}</definedName>
    <definedName name="ykhljkdggzsf_3" hidden="1">{#N/A,#N/A,TRUE,"Cover";#N/A,#N/A,TRUE,"Conts";#N/A,#N/A,TRUE,"VOS";#N/A,#N/A,TRUE,"Warrington";#N/A,#N/A,TRUE,"Widnes"}</definedName>
    <definedName name="ykhljkdggzsf_4" localSheetId="3" hidden="1">{#N/A,#N/A,TRUE,"Cover";#N/A,#N/A,TRUE,"Conts";#N/A,#N/A,TRUE,"VOS";#N/A,#N/A,TRUE,"Warrington";#N/A,#N/A,TRUE,"Widnes"}</definedName>
    <definedName name="ykhljkdggzsf_4" localSheetId="5" hidden="1">{#N/A,#N/A,TRUE,"Cover";#N/A,#N/A,TRUE,"Conts";#N/A,#N/A,TRUE,"VOS";#N/A,#N/A,TRUE,"Warrington";#N/A,#N/A,TRUE,"Widnes"}</definedName>
    <definedName name="ykhljkdggzsf_4" hidden="1">{#N/A,#N/A,TRUE,"Cover";#N/A,#N/A,TRUE,"Conts";#N/A,#N/A,TRUE,"VOS";#N/A,#N/A,TRUE,"Warrington";#N/A,#N/A,TRUE,"Widnes"}</definedName>
    <definedName name="ykhljkdggzsf_5" localSheetId="3" hidden="1">{#N/A,#N/A,TRUE,"Cover";#N/A,#N/A,TRUE,"Conts";#N/A,#N/A,TRUE,"VOS";#N/A,#N/A,TRUE,"Warrington";#N/A,#N/A,TRUE,"Widnes"}</definedName>
    <definedName name="ykhljkdggzsf_5" localSheetId="5" hidden="1">{#N/A,#N/A,TRUE,"Cover";#N/A,#N/A,TRUE,"Conts";#N/A,#N/A,TRUE,"VOS";#N/A,#N/A,TRUE,"Warrington";#N/A,#N/A,TRUE,"Widnes"}</definedName>
    <definedName name="ykhljkdggzsf_5" hidden="1">{#N/A,#N/A,TRUE,"Cover";#N/A,#N/A,TRUE,"Conts";#N/A,#N/A,TRUE,"VOS";#N/A,#N/A,TRUE,"Warrington";#N/A,#N/A,TRUE,"Widnes"}</definedName>
    <definedName name="ykkllylulf" localSheetId="8" hidden="1">{#N/A,#N/A,TRUE,"Cover";#N/A,#N/A,TRUE,"Conts";#N/A,#N/A,TRUE,"VOS";#N/A,#N/A,TRUE,"Warrington";#N/A,#N/A,TRUE,"Widnes"}</definedName>
    <definedName name="ykkllylulf" localSheetId="3" hidden="1">{#N/A,#N/A,TRUE,"Cover";#N/A,#N/A,TRUE,"Conts";#N/A,#N/A,TRUE,"VOS";#N/A,#N/A,TRUE,"Warrington";#N/A,#N/A,TRUE,"Widnes"}</definedName>
    <definedName name="ykkllylulf" localSheetId="5" hidden="1">{#N/A,#N/A,TRUE,"Cover";#N/A,#N/A,TRUE,"Conts";#N/A,#N/A,TRUE,"VOS";#N/A,#N/A,TRUE,"Warrington";#N/A,#N/A,TRUE,"Widnes"}</definedName>
    <definedName name="ykkllylulf" localSheetId="10" hidden="1">{#N/A,#N/A,TRUE,"Cover";#N/A,#N/A,TRUE,"Conts";#N/A,#N/A,TRUE,"VOS";#N/A,#N/A,TRUE,"Warrington";#N/A,#N/A,TRUE,"Widnes"}</definedName>
    <definedName name="ykkllylulf" hidden="1">{#N/A,#N/A,TRUE,"Cover";#N/A,#N/A,TRUE,"Conts";#N/A,#N/A,TRUE,"VOS";#N/A,#N/A,TRUE,"Warrington";#N/A,#N/A,TRUE,"Widnes"}</definedName>
    <definedName name="ykkllylulf_2" localSheetId="3" hidden="1">{#N/A,#N/A,TRUE,"Cover";#N/A,#N/A,TRUE,"Conts";#N/A,#N/A,TRUE,"VOS";#N/A,#N/A,TRUE,"Warrington";#N/A,#N/A,TRUE,"Widnes"}</definedName>
    <definedName name="ykkllylulf_2" localSheetId="5" hidden="1">{#N/A,#N/A,TRUE,"Cover";#N/A,#N/A,TRUE,"Conts";#N/A,#N/A,TRUE,"VOS";#N/A,#N/A,TRUE,"Warrington";#N/A,#N/A,TRUE,"Widnes"}</definedName>
    <definedName name="ykkllylulf_2" hidden="1">{#N/A,#N/A,TRUE,"Cover";#N/A,#N/A,TRUE,"Conts";#N/A,#N/A,TRUE,"VOS";#N/A,#N/A,TRUE,"Warrington";#N/A,#N/A,TRUE,"Widnes"}</definedName>
    <definedName name="ykkllylulf_3" localSheetId="3" hidden="1">{#N/A,#N/A,TRUE,"Cover";#N/A,#N/A,TRUE,"Conts";#N/A,#N/A,TRUE,"VOS";#N/A,#N/A,TRUE,"Warrington";#N/A,#N/A,TRUE,"Widnes"}</definedName>
    <definedName name="ykkllylulf_3" localSheetId="5" hidden="1">{#N/A,#N/A,TRUE,"Cover";#N/A,#N/A,TRUE,"Conts";#N/A,#N/A,TRUE,"VOS";#N/A,#N/A,TRUE,"Warrington";#N/A,#N/A,TRUE,"Widnes"}</definedName>
    <definedName name="ykkllylulf_3" hidden="1">{#N/A,#N/A,TRUE,"Cover";#N/A,#N/A,TRUE,"Conts";#N/A,#N/A,TRUE,"VOS";#N/A,#N/A,TRUE,"Warrington";#N/A,#N/A,TRUE,"Widnes"}</definedName>
    <definedName name="ykkllylulf_4" localSheetId="3" hidden="1">{#N/A,#N/A,TRUE,"Cover";#N/A,#N/A,TRUE,"Conts";#N/A,#N/A,TRUE,"VOS";#N/A,#N/A,TRUE,"Warrington";#N/A,#N/A,TRUE,"Widnes"}</definedName>
    <definedName name="ykkllylulf_4" localSheetId="5" hidden="1">{#N/A,#N/A,TRUE,"Cover";#N/A,#N/A,TRUE,"Conts";#N/A,#N/A,TRUE,"VOS";#N/A,#N/A,TRUE,"Warrington";#N/A,#N/A,TRUE,"Widnes"}</definedName>
    <definedName name="ykkllylulf_4" hidden="1">{#N/A,#N/A,TRUE,"Cover";#N/A,#N/A,TRUE,"Conts";#N/A,#N/A,TRUE,"VOS";#N/A,#N/A,TRUE,"Warrington";#N/A,#N/A,TRUE,"Widnes"}</definedName>
    <definedName name="ykkllylulf_5" localSheetId="3" hidden="1">{#N/A,#N/A,TRUE,"Cover";#N/A,#N/A,TRUE,"Conts";#N/A,#N/A,TRUE,"VOS";#N/A,#N/A,TRUE,"Warrington";#N/A,#N/A,TRUE,"Widnes"}</definedName>
    <definedName name="ykkllylulf_5" localSheetId="5" hidden="1">{#N/A,#N/A,TRUE,"Cover";#N/A,#N/A,TRUE,"Conts";#N/A,#N/A,TRUE,"VOS";#N/A,#N/A,TRUE,"Warrington";#N/A,#N/A,TRUE,"Widnes"}</definedName>
    <definedName name="ykkllylulf_5" hidden="1">{#N/A,#N/A,TRUE,"Cover";#N/A,#N/A,TRUE,"Conts";#N/A,#N/A,TRUE,"VOS";#N/A,#N/A,TRUE,"Warrington";#N/A,#N/A,TRUE,"Widnes"}</definedName>
    <definedName name="yrtyet" localSheetId="8" hidden="1">{#N/A,#N/A,TRUE,"Cover";#N/A,#N/A,TRUE,"Conts";#N/A,#N/A,TRUE,"VOS";#N/A,#N/A,TRUE,"Warrington";#N/A,#N/A,TRUE,"Widnes"}</definedName>
    <definedName name="yrtyet" localSheetId="3" hidden="1">{#N/A,#N/A,TRUE,"Cover";#N/A,#N/A,TRUE,"Conts";#N/A,#N/A,TRUE,"VOS";#N/A,#N/A,TRUE,"Warrington";#N/A,#N/A,TRUE,"Widnes"}</definedName>
    <definedName name="yrtyet" localSheetId="5" hidden="1">{#N/A,#N/A,TRUE,"Cover";#N/A,#N/A,TRUE,"Conts";#N/A,#N/A,TRUE,"VOS";#N/A,#N/A,TRUE,"Warrington";#N/A,#N/A,TRUE,"Widnes"}</definedName>
    <definedName name="yrtyet" localSheetId="10" hidden="1">{#N/A,#N/A,TRUE,"Cover";#N/A,#N/A,TRUE,"Conts";#N/A,#N/A,TRUE,"VOS";#N/A,#N/A,TRUE,"Warrington";#N/A,#N/A,TRUE,"Widnes"}</definedName>
    <definedName name="yrtyet" hidden="1">{#N/A,#N/A,TRUE,"Cover";#N/A,#N/A,TRUE,"Conts";#N/A,#N/A,TRUE,"VOS";#N/A,#N/A,TRUE,"Warrington";#N/A,#N/A,TRUE,"Widnes"}</definedName>
    <definedName name="yrtyet_2" localSheetId="3" hidden="1">{#N/A,#N/A,TRUE,"Cover";#N/A,#N/A,TRUE,"Conts";#N/A,#N/A,TRUE,"VOS";#N/A,#N/A,TRUE,"Warrington";#N/A,#N/A,TRUE,"Widnes"}</definedName>
    <definedName name="yrtyet_2" localSheetId="5" hidden="1">{#N/A,#N/A,TRUE,"Cover";#N/A,#N/A,TRUE,"Conts";#N/A,#N/A,TRUE,"VOS";#N/A,#N/A,TRUE,"Warrington";#N/A,#N/A,TRUE,"Widnes"}</definedName>
    <definedName name="yrtyet_2" hidden="1">{#N/A,#N/A,TRUE,"Cover";#N/A,#N/A,TRUE,"Conts";#N/A,#N/A,TRUE,"VOS";#N/A,#N/A,TRUE,"Warrington";#N/A,#N/A,TRUE,"Widnes"}</definedName>
    <definedName name="yrtyet_3" localSheetId="3" hidden="1">{#N/A,#N/A,TRUE,"Cover";#N/A,#N/A,TRUE,"Conts";#N/A,#N/A,TRUE,"VOS";#N/A,#N/A,TRUE,"Warrington";#N/A,#N/A,TRUE,"Widnes"}</definedName>
    <definedName name="yrtyet_3" localSheetId="5" hidden="1">{#N/A,#N/A,TRUE,"Cover";#N/A,#N/A,TRUE,"Conts";#N/A,#N/A,TRUE,"VOS";#N/A,#N/A,TRUE,"Warrington";#N/A,#N/A,TRUE,"Widnes"}</definedName>
    <definedName name="yrtyet_3" hidden="1">{#N/A,#N/A,TRUE,"Cover";#N/A,#N/A,TRUE,"Conts";#N/A,#N/A,TRUE,"VOS";#N/A,#N/A,TRUE,"Warrington";#N/A,#N/A,TRUE,"Widnes"}</definedName>
    <definedName name="yrtyet_4" localSheetId="3" hidden="1">{#N/A,#N/A,TRUE,"Cover";#N/A,#N/A,TRUE,"Conts";#N/A,#N/A,TRUE,"VOS";#N/A,#N/A,TRUE,"Warrington";#N/A,#N/A,TRUE,"Widnes"}</definedName>
    <definedName name="yrtyet_4" localSheetId="5" hidden="1">{#N/A,#N/A,TRUE,"Cover";#N/A,#N/A,TRUE,"Conts";#N/A,#N/A,TRUE,"VOS";#N/A,#N/A,TRUE,"Warrington";#N/A,#N/A,TRUE,"Widnes"}</definedName>
    <definedName name="yrtyet_4" hidden="1">{#N/A,#N/A,TRUE,"Cover";#N/A,#N/A,TRUE,"Conts";#N/A,#N/A,TRUE,"VOS";#N/A,#N/A,TRUE,"Warrington";#N/A,#N/A,TRUE,"Widnes"}</definedName>
    <definedName name="yrtyet_5" localSheetId="3" hidden="1">{#N/A,#N/A,TRUE,"Cover";#N/A,#N/A,TRUE,"Conts";#N/A,#N/A,TRUE,"VOS";#N/A,#N/A,TRUE,"Warrington";#N/A,#N/A,TRUE,"Widnes"}</definedName>
    <definedName name="yrtyet_5" localSheetId="5" hidden="1">{#N/A,#N/A,TRUE,"Cover";#N/A,#N/A,TRUE,"Conts";#N/A,#N/A,TRUE,"VOS";#N/A,#N/A,TRUE,"Warrington";#N/A,#N/A,TRUE,"Widnes"}</definedName>
    <definedName name="yrtyet_5" hidden="1">{#N/A,#N/A,TRUE,"Cover";#N/A,#N/A,TRUE,"Conts";#N/A,#N/A,TRUE,"VOS";#N/A,#N/A,TRUE,"Warrington";#N/A,#N/A,TRUE,"Widnes"}</definedName>
    <definedName name="yry" localSheetId="8" hidden="1">{#N/A,#N/A,TRUE,"Cover";#N/A,#N/A,TRUE,"Conts";#N/A,#N/A,TRUE,"VOS";#N/A,#N/A,TRUE,"Warrington";#N/A,#N/A,TRUE,"Widnes"}</definedName>
    <definedName name="yry" localSheetId="3" hidden="1">{#N/A,#N/A,TRUE,"Cover";#N/A,#N/A,TRUE,"Conts";#N/A,#N/A,TRUE,"VOS";#N/A,#N/A,TRUE,"Warrington";#N/A,#N/A,TRUE,"Widnes"}</definedName>
    <definedName name="yry" localSheetId="5" hidden="1">{#N/A,#N/A,TRUE,"Cover";#N/A,#N/A,TRUE,"Conts";#N/A,#N/A,TRUE,"VOS";#N/A,#N/A,TRUE,"Warrington";#N/A,#N/A,TRUE,"Widnes"}</definedName>
    <definedName name="yry" localSheetId="10" hidden="1">{#N/A,#N/A,TRUE,"Cover";#N/A,#N/A,TRUE,"Conts";#N/A,#N/A,TRUE,"VOS";#N/A,#N/A,TRUE,"Warrington";#N/A,#N/A,TRUE,"Widnes"}</definedName>
    <definedName name="yry" hidden="1">{#N/A,#N/A,TRUE,"Cover";#N/A,#N/A,TRUE,"Conts";#N/A,#N/A,TRUE,"VOS";#N/A,#N/A,TRUE,"Warrington";#N/A,#N/A,TRUE,"Widnes"}</definedName>
    <definedName name="yry_2" localSheetId="3" hidden="1">{#N/A,#N/A,TRUE,"Cover";#N/A,#N/A,TRUE,"Conts";#N/A,#N/A,TRUE,"VOS";#N/A,#N/A,TRUE,"Warrington";#N/A,#N/A,TRUE,"Widnes"}</definedName>
    <definedName name="yry_2" localSheetId="5" hidden="1">{#N/A,#N/A,TRUE,"Cover";#N/A,#N/A,TRUE,"Conts";#N/A,#N/A,TRUE,"VOS";#N/A,#N/A,TRUE,"Warrington";#N/A,#N/A,TRUE,"Widnes"}</definedName>
    <definedName name="yry_2" hidden="1">{#N/A,#N/A,TRUE,"Cover";#N/A,#N/A,TRUE,"Conts";#N/A,#N/A,TRUE,"VOS";#N/A,#N/A,TRUE,"Warrington";#N/A,#N/A,TRUE,"Widnes"}</definedName>
    <definedName name="yry_3" localSheetId="3" hidden="1">{#N/A,#N/A,TRUE,"Cover";#N/A,#N/A,TRUE,"Conts";#N/A,#N/A,TRUE,"VOS";#N/A,#N/A,TRUE,"Warrington";#N/A,#N/A,TRUE,"Widnes"}</definedName>
    <definedName name="yry_3" localSheetId="5" hidden="1">{#N/A,#N/A,TRUE,"Cover";#N/A,#N/A,TRUE,"Conts";#N/A,#N/A,TRUE,"VOS";#N/A,#N/A,TRUE,"Warrington";#N/A,#N/A,TRUE,"Widnes"}</definedName>
    <definedName name="yry_3" hidden="1">{#N/A,#N/A,TRUE,"Cover";#N/A,#N/A,TRUE,"Conts";#N/A,#N/A,TRUE,"VOS";#N/A,#N/A,TRUE,"Warrington";#N/A,#N/A,TRUE,"Widnes"}</definedName>
    <definedName name="yry_4" localSheetId="3" hidden="1">{#N/A,#N/A,TRUE,"Cover";#N/A,#N/A,TRUE,"Conts";#N/A,#N/A,TRUE,"VOS";#N/A,#N/A,TRUE,"Warrington";#N/A,#N/A,TRUE,"Widnes"}</definedName>
    <definedName name="yry_4" localSheetId="5" hidden="1">{#N/A,#N/A,TRUE,"Cover";#N/A,#N/A,TRUE,"Conts";#N/A,#N/A,TRUE,"VOS";#N/A,#N/A,TRUE,"Warrington";#N/A,#N/A,TRUE,"Widnes"}</definedName>
    <definedName name="yry_4" hidden="1">{#N/A,#N/A,TRUE,"Cover";#N/A,#N/A,TRUE,"Conts";#N/A,#N/A,TRUE,"VOS";#N/A,#N/A,TRUE,"Warrington";#N/A,#N/A,TRUE,"Widnes"}</definedName>
    <definedName name="yry_5" localSheetId="3" hidden="1">{#N/A,#N/A,TRUE,"Cover";#N/A,#N/A,TRUE,"Conts";#N/A,#N/A,TRUE,"VOS";#N/A,#N/A,TRUE,"Warrington";#N/A,#N/A,TRUE,"Widnes"}</definedName>
    <definedName name="yry_5" localSheetId="5" hidden="1">{#N/A,#N/A,TRUE,"Cover";#N/A,#N/A,TRUE,"Conts";#N/A,#N/A,TRUE,"VOS";#N/A,#N/A,TRUE,"Warrington";#N/A,#N/A,TRUE,"Widnes"}</definedName>
    <definedName name="yry_5" hidden="1">{#N/A,#N/A,TRUE,"Cover";#N/A,#N/A,TRUE,"Conts";#N/A,#N/A,TRUE,"VOS";#N/A,#N/A,TRUE,"Warrington";#N/A,#N/A,TRUE,"Widnes"}</definedName>
    <definedName name="yt" localSheetId="8" hidden="1">{#N/A,#N/A,TRUE,"Cover";#N/A,#N/A,TRUE,"Conts";#N/A,#N/A,TRUE,"VOS";#N/A,#N/A,TRUE,"Warrington";#N/A,#N/A,TRUE,"Widnes"}</definedName>
    <definedName name="yt" localSheetId="3" hidden="1">{#N/A,#N/A,TRUE,"Cover";#N/A,#N/A,TRUE,"Conts";#N/A,#N/A,TRUE,"VOS";#N/A,#N/A,TRUE,"Warrington";#N/A,#N/A,TRUE,"Widnes"}</definedName>
    <definedName name="yt" localSheetId="5" hidden="1">{#N/A,#N/A,TRUE,"Cover";#N/A,#N/A,TRUE,"Conts";#N/A,#N/A,TRUE,"VOS";#N/A,#N/A,TRUE,"Warrington";#N/A,#N/A,TRUE,"Widnes"}</definedName>
    <definedName name="yt" localSheetId="10" hidden="1">{#N/A,#N/A,TRUE,"Cover";#N/A,#N/A,TRUE,"Conts";#N/A,#N/A,TRUE,"VOS";#N/A,#N/A,TRUE,"Warrington";#N/A,#N/A,TRUE,"Widnes"}</definedName>
    <definedName name="yt" hidden="1">{#N/A,#N/A,TRUE,"Cover";#N/A,#N/A,TRUE,"Conts";#N/A,#N/A,TRUE,"VOS";#N/A,#N/A,TRUE,"Warrington";#N/A,#N/A,TRUE,"Widnes"}</definedName>
    <definedName name="ytjtyjre" localSheetId="8" hidden="1">{#N/A,#N/A,TRUE,"Cover";#N/A,#N/A,TRUE,"Conts";#N/A,#N/A,TRUE,"VOS";#N/A,#N/A,TRUE,"Warrington";#N/A,#N/A,TRUE,"Widnes"}</definedName>
    <definedName name="ytjtyjre" localSheetId="3" hidden="1">{#N/A,#N/A,TRUE,"Cover";#N/A,#N/A,TRUE,"Conts";#N/A,#N/A,TRUE,"VOS";#N/A,#N/A,TRUE,"Warrington";#N/A,#N/A,TRUE,"Widnes"}</definedName>
    <definedName name="ytjtyjre" localSheetId="5" hidden="1">{#N/A,#N/A,TRUE,"Cover";#N/A,#N/A,TRUE,"Conts";#N/A,#N/A,TRUE,"VOS";#N/A,#N/A,TRUE,"Warrington";#N/A,#N/A,TRUE,"Widnes"}</definedName>
    <definedName name="ytjtyjre" localSheetId="10" hidden="1">{#N/A,#N/A,TRUE,"Cover";#N/A,#N/A,TRUE,"Conts";#N/A,#N/A,TRUE,"VOS";#N/A,#N/A,TRUE,"Warrington";#N/A,#N/A,TRUE,"Widnes"}</definedName>
    <definedName name="ytjtyjre" hidden="1">{#N/A,#N/A,TRUE,"Cover";#N/A,#N/A,TRUE,"Conts";#N/A,#N/A,TRUE,"VOS";#N/A,#N/A,TRUE,"Warrington";#N/A,#N/A,TRUE,"Widnes"}</definedName>
    <definedName name="ytjtyjre_2" localSheetId="3" hidden="1">{#N/A,#N/A,TRUE,"Cover";#N/A,#N/A,TRUE,"Conts";#N/A,#N/A,TRUE,"VOS";#N/A,#N/A,TRUE,"Warrington";#N/A,#N/A,TRUE,"Widnes"}</definedName>
    <definedName name="ytjtyjre_2" localSheetId="5" hidden="1">{#N/A,#N/A,TRUE,"Cover";#N/A,#N/A,TRUE,"Conts";#N/A,#N/A,TRUE,"VOS";#N/A,#N/A,TRUE,"Warrington";#N/A,#N/A,TRUE,"Widnes"}</definedName>
    <definedName name="ytjtyjre_2" hidden="1">{#N/A,#N/A,TRUE,"Cover";#N/A,#N/A,TRUE,"Conts";#N/A,#N/A,TRUE,"VOS";#N/A,#N/A,TRUE,"Warrington";#N/A,#N/A,TRUE,"Widnes"}</definedName>
    <definedName name="ytjtyjre_3" localSheetId="3" hidden="1">{#N/A,#N/A,TRUE,"Cover";#N/A,#N/A,TRUE,"Conts";#N/A,#N/A,TRUE,"VOS";#N/A,#N/A,TRUE,"Warrington";#N/A,#N/A,TRUE,"Widnes"}</definedName>
    <definedName name="ytjtyjre_3" localSheetId="5" hidden="1">{#N/A,#N/A,TRUE,"Cover";#N/A,#N/A,TRUE,"Conts";#N/A,#N/A,TRUE,"VOS";#N/A,#N/A,TRUE,"Warrington";#N/A,#N/A,TRUE,"Widnes"}</definedName>
    <definedName name="ytjtyjre_3" hidden="1">{#N/A,#N/A,TRUE,"Cover";#N/A,#N/A,TRUE,"Conts";#N/A,#N/A,TRUE,"VOS";#N/A,#N/A,TRUE,"Warrington";#N/A,#N/A,TRUE,"Widnes"}</definedName>
    <definedName name="ytjtyjre_4" localSheetId="3" hidden="1">{#N/A,#N/A,TRUE,"Cover";#N/A,#N/A,TRUE,"Conts";#N/A,#N/A,TRUE,"VOS";#N/A,#N/A,TRUE,"Warrington";#N/A,#N/A,TRUE,"Widnes"}</definedName>
    <definedName name="ytjtyjre_4" localSheetId="5" hidden="1">{#N/A,#N/A,TRUE,"Cover";#N/A,#N/A,TRUE,"Conts";#N/A,#N/A,TRUE,"VOS";#N/A,#N/A,TRUE,"Warrington";#N/A,#N/A,TRUE,"Widnes"}</definedName>
    <definedName name="ytjtyjre_4" hidden="1">{#N/A,#N/A,TRUE,"Cover";#N/A,#N/A,TRUE,"Conts";#N/A,#N/A,TRUE,"VOS";#N/A,#N/A,TRUE,"Warrington";#N/A,#N/A,TRUE,"Widnes"}</definedName>
    <definedName name="ytjtyjre_5" localSheetId="3" hidden="1">{#N/A,#N/A,TRUE,"Cover";#N/A,#N/A,TRUE,"Conts";#N/A,#N/A,TRUE,"VOS";#N/A,#N/A,TRUE,"Warrington";#N/A,#N/A,TRUE,"Widnes"}</definedName>
    <definedName name="ytjtyjre_5" localSheetId="5" hidden="1">{#N/A,#N/A,TRUE,"Cover";#N/A,#N/A,TRUE,"Conts";#N/A,#N/A,TRUE,"VOS";#N/A,#N/A,TRUE,"Warrington";#N/A,#N/A,TRUE,"Widnes"}</definedName>
    <definedName name="ytjtyjre_5" hidden="1">{#N/A,#N/A,TRUE,"Cover";#N/A,#N/A,TRUE,"Conts";#N/A,#N/A,TRUE,"VOS";#N/A,#N/A,TRUE,"Warrington";#N/A,#N/A,TRUE,"Widnes"}</definedName>
    <definedName name="ytr" localSheetId="3" hidden="1">{"'Break down'!$A$4"}</definedName>
    <definedName name="ytr" localSheetId="5" hidden="1">{"'Break down'!$A$4"}</definedName>
    <definedName name="ytr" hidden="1">{"'Break down'!$A$4"}</definedName>
    <definedName name="ytre" localSheetId="3">MATCH(0.01,[0]!End_Bal,-1)+1</definedName>
    <definedName name="ytre" localSheetId="5">MATCH(0.01,'Irrigation System Breakdown'!End_Bal,-1)+1</definedName>
    <definedName name="ytre">MATCH(0.01,[0]!End_Bal,-1)+1</definedName>
    <definedName name="ytuloioio" localSheetId="8" hidden="1">{#N/A,#N/A,TRUE,"Cover";#N/A,#N/A,TRUE,"Conts";#N/A,#N/A,TRUE,"VOS";#N/A,#N/A,TRUE,"Warrington";#N/A,#N/A,TRUE,"Widnes"}</definedName>
    <definedName name="ytuloioio" localSheetId="3" hidden="1">{#N/A,#N/A,TRUE,"Cover";#N/A,#N/A,TRUE,"Conts";#N/A,#N/A,TRUE,"VOS";#N/A,#N/A,TRUE,"Warrington";#N/A,#N/A,TRUE,"Widnes"}</definedName>
    <definedName name="ytuloioio" localSheetId="5" hidden="1">{#N/A,#N/A,TRUE,"Cover";#N/A,#N/A,TRUE,"Conts";#N/A,#N/A,TRUE,"VOS";#N/A,#N/A,TRUE,"Warrington";#N/A,#N/A,TRUE,"Widnes"}</definedName>
    <definedName name="ytuloioio" localSheetId="10" hidden="1">{#N/A,#N/A,TRUE,"Cover";#N/A,#N/A,TRUE,"Conts";#N/A,#N/A,TRUE,"VOS";#N/A,#N/A,TRUE,"Warrington";#N/A,#N/A,TRUE,"Widnes"}</definedName>
    <definedName name="ytuloioio" hidden="1">{#N/A,#N/A,TRUE,"Cover";#N/A,#N/A,TRUE,"Conts";#N/A,#N/A,TRUE,"VOS";#N/A,#N/A,TRUE,"Warrington";#N/A,#N/A,TRUE,"Widnes"}</definedName>
    <definedName name="ytuloioio_2" localSheetId="3" hidden="1">{#N/A,#N/A,TRUE,"Cover";#N/A,#N/A,TRUE,"Conts";#N/A,#N/A,TRUE,"VOS";#N/A,#N/A,TRUE,"Warrington";#N/A,#N/A,TRUE,"Widnes"}</definedName>
    <definedName name="ytuloioio_2" localSheetId="5" hidden="1">{#N/A,#N/A,TRUE,"Cover";#N/A,#N/A,TRUE,"Conts";#N/A,#N/A,TRUE,"VOS";#N/A,#N/A,TRUE,"Warrington";#N/A,#N/A,TRUE,"Widnes"}</definedName>
    <definedName name="ytuloioio_2" hidden="1">{#N/A,#N/A,TRUE,"Cover";#N/A,#N/A,TRUE,"Conts";#N/A,#N/A,TRUE,"VOS";#N/A,#N/A,TRUE,"Warrington";#N/A,#N/A,TRUE,"Widnes"}</definedName>
    <definedName name="ytuloioio_3" localSheetId="3" hidden="1">{#N/A,#N/A,TRUE,"Cover";#N/A,#N/A,TRUE,"Conts";#N/A,#N/A,TRUE,"VOS";#N/A,#N/A,TRUE,"Warrington";#N/A,#N/A,TRUE,"Widnes"}</definedName>
    <definedName name="ytuloioio_3" localSheetId="5" hidden="1">{#N/A,#N/A,TRUE,"Cover";#N/A,#N/A,TRUE,"Conts";#N/A,#N/A,TRUE,"VOS";#N/A,#N/A,TRUE,"Warrington";#N/A,#N/A,TRUE,"Widnes"}</definedName>
    <definedName name="ytuloioio_3" hidden="1">{#N/A,#N/A,TRUE,"Cover";#N/A,#N/A,TRUE,"Conts";#N/A,#N/A,TRUE,"VOS";#N/A,#N/A,TRUE,"Warrington";#N/A,#N/A,TRUE,"Widnes"}</definedName>
    <definedName name="ytuloioio_4" localSheetId="3" hidden="1">{#N/A,#N/A,TRUE,"Cover";#N/A,#N/A,TRUE,"Conts";#N/A,#N/A,TRUE,"VOS";#N/A,#N/A,TRUE,"Warrington";#N/A,#N/A,TRUE,"Widnes"}</definedName>
    <definedName name="ytuloioio_4" localSheetId="5" hidden="1">{#N/A,#N/A,TRUE,"Cover";#N/A,#N/A,TRUE,"Conts";#N/A,#N/A,TRUE,"VOS";#N/A,#N/A,TRUE,"Warrington";#N/A,#N/A,TRUE,"Widnes"}</definedName>
    <definedName name="ytuloioio_4" hidden="1">{#N/A,#N/A,TRUE,"Cover";#N/A,#N/A,TRUE,"Conts";#N/A,#N/A,TRUE,"VOS";#N/A,#N/A,TRUE,"Warrington";#N/A,#N/A,TRUE,"Widnes"}</definedName>
    <definedName name="ytuloioio_5" localSheetId="3" hidden="1">{#N/A,#N/A,TRUE,"Cover";#N/A,#N/A,TRUE,"Conts";#N/A,#N/A,TRUE,"VOS";#N/A,#N/A,TRUE,"Warrington";#N/A,#N/A,TRUE,"Widnes"}</definedName>
    <definedName name="ytuloioio_5" localSheetId="5" hidden="1">{#N/A,#N/A,TRUE,"Cover";#N/A,#N/A,TRUE,"Conts";#N/A,#N/A,TRUE,"VOS";#N/A,#N/A,TRUE,"Warrington";#N/A,#N/A,TRUE,"Widnes"}</definedName>
    <definedName name="ytuloioio_5" hidden="1">{#N/A,#N/A,TRUE,"Cover";#N/A,#N/A,TRUE,"Conts";#N/A,#N/A,TRUE,"VOS";#N/A,#N/A,TRUE,"Warrington";#N/A,#N/A,TRUE,"Widnes"}</definedName>
    <definedName name="YU" localSheetId="8">#REF!</definedName>
    <definedName name="YU" localSheetId="5">#REF!</definedName>
    <definedName name="YU" localSheetId="10">#REF!</definedName>
    <definedName name="YU">#REF!</definedName>
    <definedName name="yuj" localSheetId="5">[78]Detail!#REF!</definedName>
    <definedName name="yuj">[78]Detail!#REF!</definedName>
    <definedName name="yuti7i78o" localSheetId="8" hidden="1">{#N/A,#N/A,TRUE,"Cover";#N/A,#N/A,TRUE,"Conts";#N/A,#N/A,TRUE,"VOS";#N/A,#N/A,TRUE,"Warrington";#N/A,#N/A,TRUE,"Widnes"}</definedName>
    <definedName name="yuti7i78o" localSheetId="3" hidden="1">{#N/A,#N/A,TRUE,"Cover";#N/A,#N/A,TRUE,"Conts";#N/A,#N/A,TRUE,"VOS";#N/A,#N/A,TRUE,"Warrington";#N/A,#N/A,TRUE,"Widnes"}</definedName>
    <definedName name="yuti7i78o" localSheetId="5" hidden="1">{#N/A,#N/A,TRUE,"Cover";#N/A,#N/A,TRUE,"Conts";#N/A,#N/A,TRUE,"VOS";#N/A,#N/A,TRUE,"Warrington";#N/A,#N/A,TRUE,"Widnes"}</definedName>
    <definedName name="yuti7i78o" localSheetId="10" hidden="1">{#N/A,#N/A,TRUE,"Cover";#N/A,#N/A,TRUE,"Conts";#N/A,#N/A,TRUE,"VOS";#N/A,#N/A,TRUE,"Warrington";#N/A,#N/A,TRUE,"Widnes"}</definedName>
    <definedName name="yuti7i78o" hidden="1">{#N/A,#N/A,TRUE,"Cover";#N/A,#N/A,TRUE,"Conts";#N/A,#N/A,TRUE,"VOS";#N/A,#N/A,TRUE,"Warrington";#N/A,#N/A,TRUE,"Widnes"}</definedName>
    <definedName name="yuti7i78o_2" localSheetId="3" hidden="1">{#N/A,#N/A,TRUE,"Cover";#N/A,#N/A,TRUE,"Conts";#N/A,#N/A,TRUE,"VOS";#N/A,#N/A,TRUE,"Warrington";#N/A,#N/A,TRUE,"Widnes"}</definedName>
    <definedName name="yuti7i78o_2" localSheetId="5" hidden="1">{#N/A,#N/A,TRUE,"Cover";#N/A,#N/A,TRUE,"Conts";#N/A,#N/A,TRUE,"VOS";#N/A,#N/A,TRUE,"Warrington";#N/A,#N/A,TRUE,"Widnes"}</definedName>
    <definedName name="yuti7i78o_2" hidden="1">{#N/A,#N/A,TRUE,"Cover";#N/A,#N/A,TRUE,"Conts";#N/A,#N/A,TRUE,"VOS";#N/A,#N/A,TRUE,"Warrington";#N/A,#N/A,TRUE,"Widnes"}</definedName>
    <definedName name="yuti7i78o_3" localSheetId="3" hidden="1">{#N/A,#N/A,TRUE,"Cover";#N/A,#N/A,TRUE,"Conts";#N/A,#N/A,TRUE,"VOS";#N/A,#N/A,TRUE,"Warrington";#N/A,#N/A,TRUE,"Widnes"}</definedName>
    <definedName name="yuti7i78o_3" localSheetId="5" hidden="1">{#N/A,#N/A,TRUE,"Cover";#N/A,#N/A,TRUE,"Conts";#N/A,#N/A,TRUE,"VOS";#N/A,#N/A,TRUE,"Warrington";#N/A,#N/A,TRUE,"Widnes"}</definedName>
    <definedName name="yuti7i78o_3" hidden="1">{#N/A,#N/A,TRUE,"Cover";#N/A,#N/A,TRUE,"Conts";#N/A,#N/A,TRUE,"VOS";#N/A,#N/A,TRUE,"Warrington";#N/A,#N/A,TRUE,"Widnes"}</definedName>
    <definedName name="yuti7i78o_4" localSheetId="3" hidden="1">{#N/A,#N/A,TRUE,"Cover";#N/A,#N/A,TRUE,"Conts";#N/A,#N/A,TRUE,"VOS";#N/A,#N/A,TRUE,"Warrington";#N/A,#N/A,TRUE,"Widnes"}</definedName>
    <definedName name="yuti7i78o_4" localSheetId="5" hidden="1">{#N/A,#N/A,TRUE,"Cover";#N/A,#N/A,TRUE,"Conts";#N/A,#N/A,TRUE,"VOS";#N/A,#N/A,TRUE,"Warrington";#N/A,#N/A,TRUE,"Widnes"}</definedName>
    <definedName name="yuti7i78o_4" hidden="1">{#N/A,#N/A,TRUE,"Cover";#N/A,#N/A,TRUE,"Conts";#N/A,#N/A,TRUE,"VOS";#N/A,#N/A,TRUE,"Warrington";#N/A,#N/A,TRUE,"Widnes"}</definedName>
    <definedName name="yuti7i78o_5" localSheetId="3" hidden="1">{#N/A,#N/A,TRUE,"Cover";#N/A,#N/A,TRUE,"Conts";#N/A,#N/A,TRUE,"VOS";#N/A,#N/A,TRUE,"Warrington";#N/A,#N/A,TRUE,"Widnes"}</definedName>
    <definedName name="yuti7i78o_5" localSheetId="5" hidden="1">{#N/A,#N/A,TRUE,"Cover";#N/A,#N/A,TRUE,"Conts";#N/A,#N/A,TRUE,"VOS";#N/A,#N/A,TRUE,"Warrington";#N/A,#N/A,TRUE,"Widnes"}</definedName>
    <definedName name="yuti7i78o_5" hidden="1">{#N/A,#N/A,TRUE,"Cover";#N/A,#N/A,TRUE,"Conts";#N/A,#N/A,TRUE,"VOS";#N/A,#N/A,TRUE,"Warrington";#N/A,#N/A,TRUE,"Widnes"}</definedName>
    <definedName name="yuyu">#N/A</definedName>
    <definedName name="yytsgrter">#N/A</definedName>
    <definedName name="yyy" localSheetId="8" hidden="1">{#N/A,#N/A,TRUE,"Cover";#N/A,#N/A,TRUE,"Conts";#N/A,#N/A,TRUE,"VOS";#N/A,#N/A,TRUE,"Warrington";#N/A,#N/A,TRUE,"Widnes"}</definedName>
    <definedName name="yyy" localSheetId="3" hidden="1">{"'Break down'!$A$4"}</definedName>
    <definedName name="yyy" localSheetId="5" hidden="1">{"'Break down'!$A$4"}</definedName>
    <definedName name="yyy" localSheetId="10" hidden="1">{#N/A,#N/A,TRUE,"Cover";#N/A,#N/A,TRUE,"Conts";#N/A,#N/A,TRUE,"VOS";#N/A,#N/A,TRUE,"Warrington";#N/A,#N/A,TRUE,"Widnes"}</definedName>
    <definedName name="yyy" hidden="1">{"'Break down'!$A$4"}</definedName>
    <definedName name="yyyyyyyyyy" localSheetId="5">#REF!</definedName>
    <definedName name="yyyyyyyyyy">#REF!</definedName>
    <definedName name="yyyyyyyyyyy" localSheetId="5">#REF!</definedName>
    <definedName name="yyyyyyyyyyy">#REF!</definedName>
    <definedName name="yyyyyyyyyyyyyyyy" localSheetId="5">#REF!</definedName>
    <definedName name="yyyyyyyyyyyyyyyy">#REF!</definedName>
    <definedName name="yyyyyyyyyyyyyyyyyyyyyyyy" localSheetId="8">#REF!</definedName>
    <definedName name="yyyyyyyyyyyyyyyyyyyyyyyy" localSheetId="10">#REF!</definedName>
    <definedName name="yyyyyyyyyyyyyyyyyyyyyyyy">#REF!</definedName>
    <definedName name="Z" localSheetId="8">#REF!</definedName>
    <definedName name="Z" localSheetId="10">#REF!</definedName>
    <definedName name="Z">#REF!</definedName>
    <definedName name="Z_22">#REF!</definedName>
    <definedName name="Z_8FCC9949_BB10_48DD_835F_9D6E68B3AE12_.wvu.PrintTitles" hidden="1">#REF!</definedName>
    <definedName name="zaed" localSheetId="8" hidden="1">{#N/A,#N/A,TRUE,"Cover";#N/A,#N/A,TRUE,"Conts";#N/A,#N/A,TRUE,"VOS";#N/A,#N/A,TRUE,"Warrington";#N/A,#N/A,TRUE,"Widnes"}</definedName>
    <definedName name="zaed" localSheetId="3" hidden="1">{#N/A,#N/A,TRUE,"Cover";#N/A,#N/A,TRUE,"Conts";#N/A,#N/A,TRUE,"VOS";#N/A,#N/A,TRUE,"Warrington";#N/A,#N/A,TRUE,"Widnes"}</definedName>
    <definedName name="zaed" localSheetId="5" hidden="1">{#N/A,#N/A,TRUE,"Cover";#N/A,#N/A,TRUE,"Conts";#N/A,#N/A,TRUE,"VOS";#N/A,#N/A,TRUE,"Warrington";#N/A,#N/A,TRUE,"Widnes"}</definedName>
    <definedName name="zaed" localSheetId="10" hidden="1">{#N/A,#N/A,TRUE,"Cover";#N/A,#N/A,TRUE,"Conts";#N/A,#N/A,TRUE,"VOS";#N/A,#N/A,TRUE,"Warrington";#N/A,#N/A,TRUE,"Widnes"}</definedName>
    <definedName name="zaed" hidden="1">{#N/A,#N/A,TRUE,"Cover";#N/A,#N/A,TRUE,"Conts";#N/A,#N/A,TRUE,"VOS";#N/A,#N/A,TRUE,"Warrington";#N/A,#N/A,TRUE,"Widnes"}</definedName>
    <definedName name="zaed_2" localSheetId="3" hidden="1">{#N/A,#N/A,TRUE,"Cover";#N/A,#N/A,TRUE,"Conts";#N/A,#N/A,TRUE,"VOS";#N/A,#N/A,TRUE,"Warrington";#N/A,#N/A,TRUE,"Widnes"}</definedName>
    <definedName name="zaed_2" localSheetId="5" hidden="1">{#N/A,#N/A,TRUE,"Cover";#N/A,#N/A,TRUE,"Conts";#N/A,#N/A,TRUE,"VOS";#N/A,#N/A,TRUE,"Warrington";#N/A,#N/A,TRUE,"Widnes"}</definedName>
    <definedName name="zaed_2" hidden="1">{#N/A,#N/A,TRUE,"Cover";#N/A,#N/A,TRUE,"Conts";#N/A,#N/A,TRUE,"VOS";#N/A,#N/A,TRUE,"Warrington";#N/A,#N/A,TRUE,"Widnes"}</definedName>
    <definedName name="zaed_3" localSheetId="3" hidden="1">{#N/A,#N/A,TRUE,"Cover";#N/A,#N/A,TRUE,"Conts";#N/A,#N/A,TRUE,"VOS";#N/A,#N/A,TRUE,"Warrington";#N/A,#N/A,TRUE,"Widnes"}</definedName>
    <definedName name="zaed_3" localSheetId="5" hidden="1">{#N/A,#N/A,TRUE,"Cover";#N/A,#N/A,TRUE,"Conts";#N/A,#N/A,TRUE,"VOS";#N/A,#N/A,TRUE,"Warrington";#N/A,#N/A,TRUE,"Widnes"}</definedName>
    <definedName name="zaed_3" hidden="1">{#N/A,#N/A,TRUE,"Cover";#N/A,#N/A,TRUE,"Conts";#N/A,#N/A,TRUE,"VOS";#N/A,#N/A,TRUE,"Warrington";#N/A,#N/A,TRUE,"Widnes"}</definedName>
    <definedName name="zaed_4" localSheetId="3" hidden="1">{#N/A,#N/A,TRUE,"Cover";#N/A,#N/A,TRUE,"Conts";#N/A,#N/A,TRUE,"VOS";#N/A,#N/A,TRUE,"Warrington";#N/A,#N/A,TRUE,"Widnes"}</definedName>
    <definedName name="zaed_4" localSheetId="5" hidden="1">{#N/A,#N/A,TRUE,"Cover";#N/A,#N/A,TRUE,"Conts";#N/A,#N/A,TRUE,"VOS";#N/A,#N/A,TRUE,"Warrington";#N/A,#N/A,TRUE,"Widnes"}</definedName>
    <definedName name="zaed_4" hidden="1">{#N/A,#N/A,TRUE,"Cover";#N/A,#N/A,TRUE,"Conts";#N/A,#N/A,TRUE,"VOS";#N/A,#N/A,TRUE,"Warrington";#N/A,#N/A,TRUE,"Widnes"}</definedName>
    <definedName name="zaed_5" localSheetId="3" hidden="1">{#N/A,#N/A,TRUE,"Cover";#N/A,#N/A,TRUE,"Conts";#N/A,#N/A,TRUE,"VOS";#N/A,#N/A,TRUE,"Warrington";#N/A,#N/A,TRUE,"Widnes"}</definedName>
    <definedName name="zaed_5" localSheetId="5" hidden="1">{#N/A,#N/A,TRUE,"Cover";#N/A,#N/A,TRUE,"Conts";#N/A,#N/A,TRUE,"VOS";#N/A,#N/A,TRUE,"Warrington";#N/A,#N/A,TRUE,"Widnes"}</definedName>
    <definedName name="zaed_5" hidden="1">{#N/A,#N/A,TRUE,"Cover";#N/A,#N/A,TRUE,"Conts";#N/A,#N/A,TRUE,"VOS";#N/A,#N/A,TRUE,"Warrington";#N/A,#N/A,TRUE,"Widnes"}</definedName>
    <definedName name="ZBDZBDFB" localSheetId="8" hidden="1">{#N/A,#N/A,TRUE,"Cover";#N/A,#N/A,TRUE,"Conts";#N/A,#N/A,TRUE,"VOS";#N/A,#N/A,TRUE,"Warrington";#N/A,#N/A,TRUE,"Widnes"}</definedName>
    <definedName name="ZBDZBDFB" localSheetId="3" hidden="1">{#N/A,#N/A,TRUE,"Cover";#N/A,#N/A,TRUE,"Conts";#N/A,#N/A,TRUE,"VOS";#N/A,#N/A,TRUE,"Warrington";#N/A,#N/A,TRUE,"Widnes"}</definedName>
    <definedName name="ZBDZBDFB" localSheetId="5" hidden="1">{#N/A,#N/A,TRUE,"Cover";#N/A,#N/A,TRUE,"Conts";#N/A,#N/A,TRUE,"VOS";#N/A,#N/A,TRUE,"Warrington";#N/A,#N/A,TRUE,"Widnes"}</definedName>
    <definedName name="ZBDZBDFB" localSheetId="10" hidden="1">{#N/A,#N/A,TRUE,"Cover";#N/A,#N/A,TRUE,"Conts";#N/A,#N/A,TRUE,"VOS";#N/A,#N/A,TRUE,"Warrington";#N/A,#N/A,TRUE,"Widnes"}</definedName>
    <definedName name="ZBDZBDFB" hidden="1">{#N/A,#N/A,TRUE,"Cover";#N/A,#N/A,TRUE,"Conts";#N/A,#N/A,TRUE,"VOS";#N/A,#N/A,TRUE,"Warrington";#N/A,#N/A,TRUE,"Widnes"}</definedName>
    <definedName name="ZBDZBDFB_2" localSheetId="3" hidden="1">{#N/A,#N/A,TRUE,"Cover";#N/A,#N/A,TRUE,"Conts";#N/A,#N/A,TRUE,"VOS";#N/A,#N/A,TRUE,"Warrington";#N/A,#N/A,TRUE,"Widnes"}</definedName>
    <definedName name="ZBDZBDFB_2" localSheetId="5" hidden="1">{#N/A,#N/A,TRUE,"Cover";#N/A,#N/A,TRUE,"Conts";#N/A,#N/A,TRUE,"VOS";#N/A,#N/A,TRUE,"Warrington";#N/A,#N/A,TRUE,"Widnes"}</definedName>
    <definedName name="ZBDZBDFB_2" hidden="1">{#N/A,#N/A,TRUE,"Cover";#N/A,#N/A,TRUE,"Conts";#N/A,#N/A,TRUE,"VOS";#N/A,#N/A,TRUE,"Warrington";#N/A,#N/A,TRUE,"Widnes"}</definedName>
    <definedName name="ZBDZBDFB_3" localSheetId="3" hidden="1">{#N/A,#N/A,TRUE,"Cover";#N/A,#N/A,TRUE,"Conts";#N/A,#N/A,TRUE,"VOS";#N/A,#N/A,TRUE,"Warrington";#N/A,#N/A,TRUE,"Widnes"}</definedName>
    <definedName name="ZBDZBDFB_3" localSheetId="5" hidden="1">{#N/A,#N/A,TRUE,"Cover";#N/A,#N/A,TRUE,"Conts";#N/A,#N/A,TRUE,"VOS";#N/A,#N/A,TRUE,"Warrington";#N/A,#N/A,TRUE,"Widnes"}</definedName>
    <definedName name="ZBDZBDFB_3" hidden="1">{#N/A,#N/A,TRUE,"Cover";#N/A,#N/A,TRUE,"Conts";#N/A,#N/A,TRUE,"VOS";#N/A,#N/A,TRUE,"Warrington";#N/A,#N/A,TRUE,"Widnes"}</definedName>
    <definedName name="ZBDZBDFB_4" localSheetId="3" hidden="1">{#N/A,#N/A,TRUE,"Cover";#N/A,#N/A,TRUE,"Conts";#N/A,#N/A,TRUE,"VOS";#N/A,#N/A,TRUE,"Warrington";#N/A,#N/A,TRUE,"Widnes"}</definedName>
    <definedName name="ZBDZBDFB_4" localSheetId="5" hidden="1">{#N/A,#N/A,TRUE,"Cover";#N/A,#N/A,TRUE,"Conts";#N/A,#N/A,TRUE,"VOS";#N/A,#N/A,TRUE,"Warrington";#N/A,#N/A,TRUE,"Widnes"}</definedName>
    <definedName name="ZBDZBDFB_4" hidden="1">{#N/A,#N/A,TRUE,"Cover";#N/A,#N/A,TRUE,"Conts";#N/A,#N/A,TRUE,"VOS";#N/A,#N/A,TRUE,"Warrington";#N/A,#N/A,TRUE,"Widnes"}</definedName>
    <definedName name="ZBDZBDFB_5" localSheetId="3" hidden="1">{#N/A,#N/A,TRUE,"Cover";#N/A,#N/A,TRUE,"Conts";#N/A,#N/A,TRUE,"VOS";#N/A,#N/A,TRUE,"Warrington";#N/A,#N/A,TRUE,"Widnes"}</definedName>
    <definedName name="ZBDZBDFB_5" localSheetId="5" hidden="1">{#N/A,#N/A,TRUE,"Cover";#N/A,#N/A,TRUE,"Conts";#N/A,#N/A,TRUE,"VOS";#N/A,#N/A,TRUE,"Warrington";#N/A,#N/A,TRUE,"Widnes"}</definedName>
    <definedName name="ZBDZBDFB_5" hidden="1">{#N/A,#N/A,TRUE,"Cover";#N/A,#N/A,TRUE,"Conts";#N/A,#N/A,TRUE,"VOS";#N/A,#N/A,TRUE,"Warrington";#N/A,#N/A,TRUE,"Widnes"}</definedName>
    <definedName name="ZDEVIS">#REF!</definedName>
    <definedName name="ze" localSheetId="8">#REF!</definedName>
    <definedName name="ze" localSheetId="10">#REF!</definedName>
    <definedName name="ze">#REF!</definedName>
    <definedName name="zee" localSheetId="5">'[281]Break up Sheet'!#REF!</definedName>
    <definedName name="zee">'[281]Break up Sheet'!#REF!</definedName>
    <definedName name="Zip" localSheetId="8">#REF!</definedName>
    <definedName name="Zip" localSheetId="5">#REF!</definedName>
    <definedName name="Zip" localSheetId="10">#REF!</definedName>
    <definedName name="Zip">#REF!</definedName>
    <definedName name="zl" localSheetId="5">#REF!</definedName>
    <definedName name="zl">#REF!</definedName>
    <definedName name="zl___0">#REF!</definedName>
    <definedName name="zl___13">#REF!</definedName>
    <definedName name="zlpu">#REF!</definedName>
    <definedName name="zlpu___0">#REF!</definedName>
    <definedName name="zlpu___13">#REF!</definedName>
    <definedName name="zone_impression_interne">#REF!</definedName>
    <definedName name="zpr" localSheetId="8">#REF!</definedName>
    <definedName name="zpr" localSheetId="10">#REF!</definedName>
    <definedName name="zpr">#REF!</definedName>
    <definedName name="zs">#REF!</definedName>
    <definedName name="zs___0">#REF!</definedName>
    <definedName name="zs___13">#REF!</definedName>
    <definedName name="zsdazcf" localSheetId="8">#REF!</definedName>
    <definedName name="zsdazcf" localSheetId="10">#REF!</definedName>
    <definedName name="zsdazcf">#REF!</definedName>
    <definedName name="ZSDgsdgsdg" localSheetId="5">[79]Detail!#REF!</definedName>
    <definedName name="ZSDgsdgsdg">[79]Detail!#REF!</definedName>
    <definedName name="zse" localSheetId="8" hidden="1">{#N/A,#N/A,FALSE,"SumG";#N/A,#N/A,FALSE,"ElecG";#N/A,#N/A,FALSE,"MechG";#N/A,#N/A,FALSE,"GeotG";#N/A,#N/A,FALSE,"PrcsG";#N/A,#N/A,FALSE,"TunnG";#N/A,#N/A,FALSE,"CivlG";#N/A,#N/A,FALSE,"NtwkG";#N/A,#N/A,FALSE,"EstgG";#N/A,#N/A,FALSE,"PEngG"}</definedName>
    <definedName name="zse" localSheetId="3" hidden="1">{#N/A,#N/A,FALSE,"SumG";#N/A,#N/A,FALSE,"ElecG";#N/A,#N/A,FALSE,"MechG";#N/A,#N/A,FALSE,"GeotG";#N/A,#N/A,FALSE,"PrcsG";#N/A,#N/A,FALSE,"TunnG";#N/A,#N/A,FALSE,"CivlG";#N/A,#N/A,FALSE,"NtwkG";#N/A,#N/A,FALSE,"EstgG";#N/A,#N/A,FALSE,"PEngG"}</definedName>
    <definedName name="zse" localSheetId="5" hidden="1">{#N/A,#N/A,FALSE,"SumG";#N/A,#N/A,FALSE,"ElecG";#N/A,#N/A,FALSE,"MechG";#N/A,#N/A,FALSE,"GeotG";#N/A,#N/A,FALSE,"PrcsG";#N/A,#N/A,FALSE,"TunnG";#N/A,#N/A,FALSE,"CivlG";#N/A,#N/A,FALSE,"NtwkG";#N/A,#N/A,FALSE,"EstgG";#N/A,#N/A,FALSE,"PEngG"}</definedName>
    <definedName name="zse" localSheetId="10"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e_2" localSheetId="3" hidden="1">{#N/A,#N/A,FALSE,"SumG";#N/A,#N/A,FALSE,"ElecG";#N/A,#N/A,FALSE,"MechG";#N/A,#N/A,FALSE,"GeotG";#N/A,#N/A,FALSE,"PrcsG";#N/A,#N/A,FALSE,"TunnG";#N/A,#N/A,FALSE,"CivlG";#N/A,#N/A,FALSE,"NtwkG";#N/A,#N/A,FALSE,"EstgG";#N/A,#N/A,FALSE,"PEngG"}</definedName>
    <definedName name="zse_2" localSheetId="5" hidden="1">{#N/A,#N/A,FALSE,"SumG";#N/A,#N/A,FALSE,"ElecG";#N/A,#N/A,FALSE,"MechG";#N/A,#N/A,FALSE,"GeotG";#N/A,#N/A,FALSE,"PrcsG";#N/A,#N/A,FALSE,"TunnG";#N/A,#N/A,FALSE,"CivlG";#N/A,#N/A,FALSE,"NtwkG";#N/A,#N/A,FALSE,"EstgG";#N/A,#N/A,FALSE,"PEngG"}</definedName>
    <definedName name="zse_2" hidden="1">{#N/A,#N/A,FALSE,"SumG";#N/A,#N/A,FALSE,"ElecG";#N/A,#N/A,FALSE,"MechG";#N/A,#N/A,FALSE,"GeotG";#N/A,#N/A,FALSE,"PrcsG";#N/A,#N/A,FALSE,"TunnG";#N/A,#N/A,FALSE,"CivlG";#N/A,#N/A,FALSE,"NtwkG";#N/A,#N/A,FALSE,"EstgG";#N/A,#N/A,FALSE,"PEngG"}</definedName>
    <definedName name="zse_3" localSheetId="3" hidden="1">{#N/A,#N/A,FALSE,"SumG";#N/A,#N/A,FALSE,"ElecG";#N/A,#N/A,FALSE,"MechG";#N/A,#N/A,FALSE,"GeotG";#N/A,#N/A,FALSE,"PrcsG";#N/A,#N/A,FALSE,"TunnG";#N/A,#N/A,FALSE,"CivlG";#N/A,#N/A,FALSE,"NtwkG";#N/A,#N/A,FALSE,"EstgG";#N/A,#N/A,FALSE,"PEngG"}</definedName>
    <definedName name="zse_3" localSheetId="5" hidden="1">{#N/A,#N/A,FALSE,"SumG";#N/A,#N/A,FALSE,"ElecG";#N/A,#N/A,FALSE,"MechG";#N/A,#N/A,FALSE,"GeotG";#N/A,#N/A,FALSE,"PrcsG";#N/A,#N/A,FALSE,"TunnG";#N/A,#N/A,FALSE,"CivlG";#N/A,#N/A,FALSE,"NtwkG";#N/A,#N/A,FALSE,"EstgG";#N/A,#N/A,FALSE,"PEngG"}</definedName>
    <definedName name="zse_3" hidden="1">{#N/A,#N/A,FALSE,"SumG";#N/A,#N/A,FALSE,"ElecG";#N/A,#N/A,FALSE,"MechG";#N/A,#N/A,FALSE,"GeotG";#N/A,#N/A,FALSE,"PrcsG";#N/A,#N/A,FALSE,"TunnG";#N/A,#N/A,FALSE,"CivlG";#N/A,#N/A,FALSE,"NtwkG";#N/A,#N/A,FALSE,"EstgG";#N/A,#N/A,FALSE,"PEngG"}</definedName>
    <definedName name="zse_4" localSheetId="3" hidden="1">{#N/A,#N/A,FALSE,"SumG";#N/A,#N/A,FALSE,"ElecG";#N/A,#N/A,FALSE,"MechG";#N/A,#N/A,FALSE,"GeotG";#N/A,#N/A,FALSE,"PrcsG";#N/A,#N/A,FALSE,"TunnG";#N/A,#N/A,FALSE,"CivlG";#N/A,#N/A,FALSE,"NtwkG";#N/A,#N/A,FALSE,"EstgG";#N/A,#N/A,FALSE,"PEngG"}</definedName>
    <definedName name="zse_4" localSheetId="5" hidden="1">{#N/A,#N/A,FALSE,"SumG";#N/A,#N/A,FALSE,"ElecG";#N/A,#N/A,FALSE,"MechG";#N/A,#N/A,FALSE,"GeotG";#N/A,#N/A,FALSE,"PrcsG";#N/A,#N/A,FALSE,"TunnG";#N/A,#N/A,FALSE,"CivlG";#N/A,#N/A,FALSE,"NtwkG";#N/A,#N/A,FALSE,"EstgG";#N/A,#N/A,FALSE,"PEngG"}</definedName>
    <definedName name="zse_4" hidden="1">{#N/A,#N/A,FALSE,"SumG";#N/A,#N/A,FALSE,"ElecG";#N/A,#N/A,FALSE,"MechG";#N/A,#N/A,FALSE,"GeotG";#N/A,#N/A,FALSE,"PrcsG";#N/A,#N/A,FALSE,"TunnG";#N/A,#N/A,FALSE,"CivlG";#N/A,#N/A,FALSE,"NtwkG";#N/A,#N/A,FALSE,"EstgG";#N/A,#N/A,FALSE,"PEngG"}</definedName>
    <definedName name="zse_5" localSheetId="3" hidden="1">{#N/A,#N/A,FALSE,"SumG";#N/A,#N/A,FALSE,"ElecG";#N/A,#N/A,FALSE,"MechG";#N/A,#N/A,FALSE,"GeotG";#N/A,#N/A,FALSE,"PrcsG";#N/A,#N/A,FALSE,"TunnG";#N/A,#N/A,FALSE,"CivlG";#N/A,#N/A,FALSE,"NtwkG";#N/A,#N/A,FALSE,"EstgG";#N/A,#N/A,FALSE,"PEngG"}</definedName>
    <definedName name="zse_5" localSheetId="5" hidden="1">{#N/A,#N/A,FALSE,"SumG";#N/A,#N/A,FALSE,"ElecG";#N/A,#N/A,FALSE,"MechG";#N/A,#N/A,FALSE,"GeotG";#N/A,#N/A,FALSE,"PrcsG";#N/A,#N/A,FALSE,"TunnG";#N/A,#N/A,FALSE,"CivlG";#N/A,#N/A,FALSE,"NtwkG";#N/A,#N/A,FALSE,"EstgG";#N/A,#N/A,FALSE,"PEngG"}</definedName>
    <definedName name="zse_5" hidden="1">{#N/A,#N/A,FALSE,"SumG";#N/A,#N/A,FALSE,"ElecG";#N/A,#N/A,FALSE,"MechG";#N/A,#N/A,FALSE,"GeotG";#N/A,#N/A,FALSE,"PrcsG";#N/A,#N/A,FALSE,"TunnG";#N/A,#N/A,FALSE,"CivlG";#N/A,#N/A,FALSE,"NtwkG";#N/A,#N/A,FALSE,"EstgG";#N/A,#N/A,FALSE,"PEngG"}</definedName>
    <definedName name="zspu" localSheetId="5">#REF!</definedName>
    <definedName name="zspu">#REF!</definedName>
    <definedName name="zspu___0" localSheetId="5">#REF!</definedName>
    <definedName name="zspu___0">#REF!</definedName>
    <definedName name="zspu___13" localSheetId="5">#REF!</definedName>
    <definedName name="zspu___13">#REF!</definedName>
    <definedName name="ZSS">#REF!</definedName>
    <definedName name="ZSS___0">#REF!</definedName>
    <definedName name="ZSS___13">#REF!</definedName>
    <definedName name="ZTOTF_SC">#REF!</definedName>
    <definedName name="ZTOTS_SC">#REF!</definedName>
    <definedName name="ztpu">#REF!</definedName>
    <definedName name="ztpu___0">#REF!</definedName>
    <definedName name="ztpu___13">#REF!</definedName>
    <definedName name="ZTRADE">#REF!</definedName>
    <definedName name="zx" localSheetId="8">#REF!</definedName>
    <definedName name="ZX" localSheetId="5">'[37]입찰내역 발주처 양식'!#REF!</definedName>
    <definedName name="zx" localSheetId="10">#REF!</definedName>
    <definedName name="ZX">'[37]입찰내역 발주처 양식'!#REF!</definedName>
    <definedName name="ZXC">[94]AN!$H$3</definedName>
    <definedName name="zxdvzdv" localSheetId="8" hidden="1">{#N/A,#N/A,TRUE,"Cover";#N/A,#N/A,TRUE,"Conts";#N/A,#N/A,TRUE,"VOS";#N/A,#N/A,TRUE,"Warrington";#N/A,#N/A,TRUE,"Widnes"}</definedName>
    <definedName name="zxdvzdv" localSheetId="3" hidden="1">{#N/A,#N/A,TRUE,"Cover";#N/A,#N/A,TRUE,"Conts";#N/A,#N/A,TRUE,"VOS";#N/A,#N/A,TRUE,"Warrington";#N/A,#N/A,TRUE,"Widnes"}</definedName>
    <definedName name="zxdvzdv" localSheetId="5" hidden="1">{#N/A,#N/A,TRUE,"Cover";#N/A,#N/A,TRUE,"Conts";#N/A,#N/A,TRUE,"VOS";#N/A,#N/A,TRUE,"Warrington";#N/A,#N/A,TRUE,"Widnes"}</definedName>
    <definedName name="zxdvzdv" localSheetId="10" hidden="1">{#N/A,#N/A,TRUE,"Cover";#N/A,#N/A,TRUE,"Conts";#N/A,#N/A,TRUE,"VOS";#N/A,#N/A,TRUE,"Warrington";#N/A,#N/A,TRUE,"Widnes"}</definedName>
    <definedName name="zxdvzdv" hidden="1">{#N/A,#N/A,TRUE,"Cover";#N/A,#N/A,TRUE,"Conts";#N/A,#N/A,TRUE,"VOS";#N/A,#N/A,TRUE,"Warrington";#N/A,#N/A,TRUE,"Widnes"}</definedName>
    <definedName name="zxx" hidden="1">[39]FitOutConfCentre!#REF!</definedName>
    <definedName name="zy" localSheetId="8">#REF!</definedName>
    <definedName name="ZY" localSheetId="5">#REF!</definedName>
    <definedName name="zy" localSheetId="10">#REF!</definedName>
    <definedName name="ZY">#REF!</definedName>
    <definedName name="ZY___0" localSheetId="5">#REF!</definedName>
    <definedName name="ZY___0">#REF!</definedName>
    <definedName name="ZY___13">#REF!</definedName>
    <definedName name="ZYX" localSheetId="8">#REF!</definedName>
    <definedName name="ZYX" localSheetId="10">#REF!</definedName>
    <definedName name="ZYX">#REF!</definedName>
    <definedName name="ZZ" localSheetId="8">#REF!</definedName>
    <definedName name="ZZ" localSheetId="5">#REF!</definedName>
    <definedName name="ZZ" localSheetId="10">#REF!</definedName>
    <definedName name="ZZ">#REF!</definedName>
    <definedName name="ZZZ" localSheetId="8">#REF!</definedName>
    <definedName name="zzz" localSheetId="5">[78]Detail!#REF!</definedName>
    <definedName name="ZZZ" localSheetId="10">#REF!</definedName>
    <definedName name="zzz">[78]Detail!#REF!</definedName>
    <definedName name="zzzzzzzzzzzzzzzzzzzz" localSheetId="5">#REF!</definedName>
    <definedName name="zzzzzzzzzzzzzzzzzzzz">#REF!</definedName>
    <definedName name="zzzzzzzzzzzzzzzzzzzzzzzzzzzzzzzzz" localSheetId="8">#REF!</definedName>
    <definedName name="zzzzzzzzzzzzzzzzzzzzzzzzzzzzzzzzz" localSheetId="5">#REF!</definedName>
    <definedName name="zzzzzzzzzzzzzzzzzzzzzzzzzzzzzzzzz" localSheetId="10">#REF!</definedName>
    <definedName name="zzzzzzzzzzzzzzzzzzzzzzzzzzzzzzzzz">#REF!</definedName>
    <definedName name="الباب_الثامن__الأبواب_والشبابيك" localSheetId="5">[270]BOQ!#REF!</definedName>
    <definedName name="الباب_الثامن__الأبواب_والشبابيك">[270]BOQ!#REF!</definedName>
    <definedName name="الباب_الثانى" localSheetId="5">[270]BOQ!#REF!</definedName>
    <definedName name="الباب_الثانى">[270]BOQ!#REF!</definedName>
    <definedName name="الباب_الحادى_عشر" localSheetId="5">[270]BOQ!#REF!</definedName>
    <definedName name="الباب_الحادى_عشر">[270]BOQ!#REF!</definedName>
    <definedName name="الباب_العاشر" localSheetId="5">[270]BOQ!#REF!</definedName>
    <definedName name="الباب_العاشر">[270]BOQ!#REF!</definedName>
    <definedName name="صفحة_14">[270]BOQ!#REF!</definedName>
    <definedName name="صفحة_15">[270]BOQ!#REF!</definedName>
    <definedName name="صفحة_16">[270]BOQ!#REF!</definedName>
    <definedName name="صفحة_17">[270]BOQ!#REF!</definedName>
    <definedName name="صفحة_20">[270]BOQ!#REF!</definedName>
    <definedName name="صفحة_21">[270]BOQ!#REF!</definedName>
    <definedName name="صفحة_22">[270]BOQ!#REF!</definedName>
    <definedName name="صفحة_23">[270]BOQ!#REF!</definedName>
    <definedName name="건축" localSheetId="8">#REF!</definedName>
    <definedName name="건축" localSheetId="5">#REF!</definedName>
    <definedName name="건축" localSheetId="10">#REF!</definedName>
    <definedName name="건축">#REF!</definedName>
    <definedName name="견적" localSheetId="8" hidden="1">{#N/A,#N/A,FALSE,"CCTV"}</definedName>
    <definedName name="견적" localSheetId="3" hidden="1">{#N/A,#N/A,FALSE,"CCTV"}</definedName>
    <definedName name="견적" localSheetId="5" hidden="1">{#N/A,#N/A,FALSE,"CCTV"}</definedName>
    <definedName name="견적" localSheetId="10" hidden="1">{#N/A,#N/A,FALSE,"CCTV"}</definedName>
    <definedName name="견적" hidden="1">{#N/A,#N/A,FALSE,"CCTV"}</definedName>
    <definedName name="견적2" localSheetId="8" hidden="1">{#N/A,#N/A,FALSE,"CCTV"}</definedName>
    <definedName name="견적2" localSheetId="3" hidden="1">{#N/A,#N/A,FALSE,"CCTV"}</definedName>
    <definedName name="견적2" localSheetId="5" hidden="1">{#N/A,#N/A,FALSE,"CCTV"}</definedName>
    <definedName name="견적2" localSheetId="10" hidden="1">{#N/A,#N/A,FALSE,"CCTV"}</definedName>
    <definedName name="견적2" hidden="1">{#N/A,#N/A,FALSE,"CCTV"}</definedName>
    <definedName name="견적SHEET" localSheetId="8" hidden="1">{#N/A,#N/A,FALSE,"CCTV"}</definedName>
    <definedName name="견적SHEET" localSheetId="3" hidden="1">{#N/A,#N/A,FALSE,"CCTV"}</definedName>
    <definedName name="견적SHEET" localSheetId="5" hidden="1">{#N/A,#N/A,FALSE,"CCTV"}</definedName>
    <definedName name="견적SHEET" localSheetId="10" hidden="1">{#N/A,#N/A,FALSE,"CCTV"}</definedName>
    <definedName name="견적SHEET" hidden="1">{#N/A,#N/A,FALSE,"CCTV"}</definedName>
    <definedName name="견적조건" hidden="1">'[5]steel total'!#REF!</definedName>
    <definedName name="계정과목" localSheetId="5">#REF!</definedName>
    <definedName name="계정과목">#REF!</definedName>
    <definedName name="공일" localSheetId="8">#REF!</definedName>
    <definedName name="공일" localSheetId="5">#REF!</definedName>
    <definedName name="공일" localSheetId="10">#REF!</definedName>
    <definedName name="공일">#REF!</definedName>
    <definedName name="공종" localSheetId="8">#REF!</definedName>
    <definedName name="공종" localSheetId="10">#REF!</definedName>
    <definedName name="공종">#REF!</definedName>
    <definedName name="구분" localSheetId="8">#REF!</definedName>
    <definedName name="구분" localSheetId="10">#REF!</definedName>
    <definedName name="구분">#REF!</definedName>
    <definedName name="기계" localSheetId="8">#REF!</definedName>
    <definedName name="기계" localSheetId="10">#REF!</definedName>
    <definedName name="기계">#REF!</definedName>
    <definedName name="기구자재선택">[313]코드관리!$V$4:$V$103</definedName>
    <definedName name="기타" localSheetId="8">#REF!</definedName>
    <definedName name="기타" localSheetId="5">#REF!</definedName>
    <definedName name="기타" localSheetId="10">#REF!</definedName>
    <definedName name="기타">#REF!</definedName>
    <definedName name="단_">"$#REF!.$#REF!$#REF!:$#REF!$#REF!"</definedName>
    <definedName name="단__1">"$#REF!.$#REF!$#REF!:$#REF!$#REF!"</definedName>
    <definedName name="단_가">#REF!</definedName>
    <definedName name="단_가_1">"$#REF!.$G$5:$P$5"</definedName>
    <definedName name="단_가2">#REF!</definedName>
    <definedName name="단_가3">#REF!</definedName>
    <definedName name="단_가4">#REF!</definedName>
    <definedName name="단_가5">#REF!</definedName>
    <definedName name="단_가6">#REF!</definedName>
    <definedName name="단가">#REF!</definedName>
    <definedName name="단같">#N/A</definedName>
    <definedName name="단같1">#N/A</definedName>
    <definedName name="단같2">#N/A</definedName>
    <definedName name="단같3">#N/A</definedName>
    <definedName name="단같4">#N/A</definedName>
    <definedName name="단위공량10">#REF!</definedName>
    <definedName name="단위공량11">#REF!</definedName>
    <definedName name="단위공량12">#REF!</definedName>
    <definedName name="단위공량13">#REF!</definedName>
    <definedName name="단위공량14">#REF!</definedName>
    <definedName name="단위공량15">#REF!</definedName>
    <definedName name="단위공량16">#REF!</definedName>
    <definedName name="단위공량17">#REF!</definedName>
    <definedName name="단위공량2">#REF!</definedName>
    <definedName name="단위공량3">#REF!</definedName>
    <definedName name="단위공량3_1">"$#REF!.$G$16:$P$16"</definedName>
    <definedName name="단위공량4">#REF!</definedName>
    <definedName name="단위공량5">#REF!</definedName>
    <definedName name="단위공량6">#REF!</definedName>
    <definedName name="단위공량7">#REF!</definedName>
    <definedName name="단위공량8">#REF!</definedName>
    <definedName name="단위공량9">#REF!</definedName>
    <definedName name="띠장">#REF!</definedName>
    <definedName name="래그" localSheetId="8" hidden="1">{#N/A,#N/A,FALSE,"CCTV"}</definedName>
    <definedName name="래그" localSheetId="3" hidden="1">{#N/A,#N/A,FALSE,"CCTV"}</definedName>
    <definedName name="래그" localSheetId="5" hidden="1">{#N/A,#N/A,FALSE,"CCTV"}</definedName>
    <definedName name="래그" localSheetId="10" hidden="1">{#N/A,#N/A,FALSE,"CCTV"}</definedName>
    <definedName name="래그" hidden="1">{#N/A,#N/A,FALSE,"CCTV"}</definedName>
    <definedName name="ㅁ1" localSheetId="8">#REF!</definedName>
    <definedName name="ㅁ1" localSheetId="10">#REF!</definedName>
    <definedName name="ㅁ1">#REF!</definedName>
    <definedName name="ㅁ139" localSheetId="8">#REF!</definedName>
    <definedName name="ㅁ139" localSheetId="10">#REF!</definedName>
    <definedName name="ㅁ139">#REF!</definedName>
    <definedName name="ㅁㅁㅁ">#REF!</definedName>
    <definedName name="미제">#REF!</definedName>
    <definedName name="배선자재선택">[314]코드관리!$P$4:$P$250</definedName>
    <definedName name="범위" localSheetId="5">#REF!</definedName>
    <definedName name="범위">#REF!</definedName>
    <definedName name="부대공사" localSheetId="5" hidden="1">#REF!</definedName>
    <definedName name="부대공사" hidden="1">#REF!</definedName>
    <definedName name="사진" localSheetId="8">#REF!</definedName>
    <definedName name="사진" localSheetId="10">#REF!</definedName>
    <definedName name="사진">#REF!</definedName>
    <definedName name="샘풀카피" localSheetId="8" hidden="1">{#N/A,#N/A,FALSE,"CCTV"}</definedName>
    <definedName name="샘풀카피" localSheetId="3" hidden="1">{#N/A,#N/A,FALSE,"CCTV"}</definedName>
    <definedName name="샘풀카피" localSheetId="5" hidden="1">{#N/A,#N/A,FALSE,"CCTV"}</definedName>
    <definedName name="샘풀카피" localSheetId="10" hidden="1">{#N/A,#N/A,FALSE,"CCTV"}</definedName>
    <definedName name="샘풀카피" hidden="1">{#N/A,#N/A,FALSE,"CCTV"}</definedName>
    <definedName name="샘플카피2" localSheetId="8" hidden="1">{#N/A,#N/A,FALSE,"CCTV"}</definedName>
    <definedName name="샘플카피2" localSheetId="3" hidden="1">{#N/A,#N/A,FALSE,"CCTV"}</definedName>
    <definedName name="샘플카피2" localSheetId="5" hidden="1">{#N/A,#N/A,FALSE,"CCTV"}</definedName>
    <definedName name="샘플카피2" localSheetId="10" hidden="1">{#N/A,#N/A,FALSE,"CCTV"}</definedName>
    <definedName name="샘플카피2" hidden="1">{#N/A,#N/A,FALSE,"CCTV"}</definedName>
    <definedName name="샘플카피3" localSheetId="8" hidden="1">{#N/A,#N/A,FALSE,"CCTV"}</definedName>
    <definedName name="샘플카피3" localSheetId="3" hidden="1">{#N/A,#N/A,FALSE,"CCTV"}</definedName>
    <definedName name="샘플카피3" localSheetId="5" hidden="1">{#N/A,#N/A,FALSE,"CCTV"}</definedName>
    <definedName name="샘플카피3" localSheetId="10" hidden="1">{#N/A,#N/A,FALSE,"CCTV"}</definedName>
    <definedName name="샘플카피3" hidden="1">{#N/A,#N/A,FALSE,"CCTV"}</definedName>
    <definedName name="소모비" localSheetId="8">#REF!</definedName>
    <definedName name="소모비" localSheetId="10">#REF!</definedName>
    <definedName name="소모비">#REF!</definedName>
    <definedName name="인.건.비">[315]집계표!$B$63:$IV$63</definedName>
    <definedName name="일련번호" localSheetId="5">#REF!</definedName>
    <definedName name="일련번호">#REF!</definedName>
    <definedName name="일련번호_1">"$#REF!.$E$8"</definedName>
    <definedName name="자금수지이자" localSheetId="8">#REF!</definedName>
    <definedName name="자금수지이자" localSheetId="10">#REF!</definedName>
    <definedName name="자금수지이자">#REF!</definedName>
    <definedName name="작업계획" localSheetId="8">#REF!</definedName>
    <definedName name="작업계획" localSheetId="10">#REF!</definedName>
    <definedName name="작업계획">#REF!</definedName>
    <definedName name="저층부공내역" localSheetId="3" hidden="1">{#N/A,#N/A,FALSE,"估價單  (3)"}</definedName>
    <definedName name="저층부공내역" localSheetId="5" hidden="1">{#N/A,#N/A,FALSE,"估價單  (3)"}</definedName>
    <definedName name="저층부공내역" hidden="1">{#N/A,#N/A,FALSE,"估價單  (3)"}</definedName>
    <definedName name="저층부공내역_2" localSheetId="3" hidden="1">{#N/A,#N/A,FALSE,"估價單  (3)"}</definedName>
    <definedName name="저층부공내역_2" localSheetId="5" hidden="1">{#N/A,#N/A,FALSE,"估價單  (3)"}</definedName>
    <definedName name="저층부공내역_2" hidden="1">{#N/A,#N/A,FALSE,"估價單  (3)"}</definedName>
    <definedName name="저층부공내역_3" localSheetId="3" hidden="1">{#N/A,#N/A,FALSE,"估價單  (3)"}</definedName>
    <definedName name="저층부공내역_3" localSheetId="5" hidden="1">{#N/A,#N/A,FALSE,"估價單  (3)"}</definedName>
    <definedName name="저층부공내역_3" hidden="1">{#N/A,#N/A,FALSE,"估價單  (3)"}</definedName>
    <definedName name="저층부공내역_4" localSheetId="3" hidden="1">{#N/A,#N/A,FALSE,"估價單  (3)"}</definedName>
    <definedName name="저층부공내역_4" localSheetId="5" hidden="1">{#N/A,#N/A,FALSE,"估價單  (3)"}</definedName>
    <definedName name="저층부공내역_4" hidden="1">{#N/A,#N/A,FALSE,"估價單  (3)"}</definedName>
    <definedName name="저층부공내역_5" localSheetId="3" hidden="1">{#N/A,#N/A,FALSE,"估價單  (3)"}</definedName>
    <definedName name="저층부공내역_5" localSheetId="5" hidden="1">{#N/A,#N/A,FALSE,"估價單  (3)"}</definedName>
    <definedName name="저층부공내역_5" hidden="1">{#N/A,#N/A,FALSE,"估價單  (3)"}</definedName>
    <definedName name="저층부금액" localSheetId="3" hidden="1">{#N/A,#N/A,FALSE,"估價單  (3)"}</definedName>
    <definedName name="저층부금액" localSheetId="5" hidden="1">{#N/A,#N/A,FALSE,"估價單  (3)"}</definedName>
    <definedName name="저층부금액" hidden="1">{#N/A,#N/A,FALSE,"估價單  (3)"}</definedName>
    <definedName name="저층부금액_2" localSheetId="3" hidden="1">{#N/A,#N/A,FALSE,"估價單  (3)"}</definedName>
    <definedName name="저층부금액_2" localSheetId="5" hidden="1">{#N/A,#N/A,FALSE,"估價單  (3)"}</definedName>
    <definedName name="저층부금액_2" hidden="1">{#N/A,#N/A,FALSE,"估價單  (3)"}</definedName>
    <definedName name="저층부금액_3" localSheetId="3" hidden="1">{#N/A,#N/A,FALSE,"估價單  (3)"}</definedName>
    <definedName name="저층부금액_3" localSheetId="5" hidden="1">{#N/A,#N/A,FALSE,"估價單  (3)"}</definedName>
    <definedName name="저층부금액_3" hidden="1">{#N/A,#N/A,FALSE,"估價單  (3)"}</definedName>
    <definedName name="저층부금액_4" localSheetId="3" hidden="1">{#N/A,#N/A,FALSE,"估價單  (3)"}</definedName>
    <definedName name="저층부금액_4" localSheetId="5" hidden="1">{#N/A,#N/A,FALSE,"估價單  (3)"}</definedName>
    <definedName name="저층부금액_4" hidden="1">{#N/A,#N/A,FALSE,"估價單  (3)"}</definedName>
    <definedName name="저층부금액_5" localSheetId="3" hidden="1">{#N/A,#N/A,FALSE,"估價單  (3)"}</definedName>
    <definedName name="저층부금액_5" localSheetId="5" hidden="1">{#N/A,#N/A,FALSE,"估價單  (3)"}</definedName>
    <definedName name="저층부금액_5" hidden="1">{#N/A,#N/A,FALSE,"估價單  (3)"}</definedName>
    <definedName name="저층부금액1" localSheetId="3" hidden="1">{#N/A,#N/A,FALSE,"估價單  (3)"}</definedName>
    <definedName name="저층부금액1" localSheetId="5" hidden="1">{#N/A,#N/A,FALSE,"估價單  (3)"}</definedName>
    <definedName name="저층부금액1" hidden="1">{#N/A,#N/A,FALSE,"估價單  (3)"}</definedName>
    <definedName name="저층부금액1_2" localSheetId="3" hidden="1">{#N/A,#N/A,FALSE,"估價單  (3)"}</definedName>
    <definedName name="저층부금액1_2" localSheetId="5" hidden="1">{#N/A,#N/A,FALSE,"估價單  (3)"}</definedName>
    <definedName name="저층부금액1_2" hidden="1">{#N/A,#N/A,FALSE,"估價單  (3)"}</definedName>
    <definedName name="저층부금액1_3" localSheetId="3" hidden="1">{#N/A,#N/A,FALSE,"估價單  (3)"}</definedName>
    <definedName name="저층부금액1_3" localSheetId="5" hidden="1">{#N/A,#N/A,FALSE,"估價單  (3)"}</definedName>
    <definedName name="저층부금액1_3" hidden="1">{#N/A,#N/A,FALSE,"估價單  (3)"}</definedName>
    <definedName name="저층부금액1_4" localSheetId="3" hidden="1">{#N/A,#N/A,FALSE,"估價單  (3)"}</definedName>
    <definedName name="저층부금액1_4" localSheetId="5" hidden="1">{#N/A,#N/A,FALSE,"估價單  (3)"}</definedName>
    <definedName name="저층부금액1_4" hidden="1">{#N/A,#N/A,FALSE,"估價單  (3)"}</definedName>
    <definedName name="저층부금액1_5" localSheetId="3" hidden="1">{#N/A,#N/A,FALSE,"估價單  (3)"}</definedName>
    <definedName name="저층부금액1_5" localSheetId="5" hidden="1">{#N/A,#N/A,FALSE,"估價單  (3)"}</definedName>
    <definedName name="저층부금액1_5" hidden="1">{#N/A,#N/A,FALSE,"估價單  (3)"}</definedName>
    <definedName name="전" localSheetId="8">#REF!</definedName>
    <definedName name="전" localSheetId="5">#REF!</definedName>
    <definedName name="전" localSheetId="10">#REF!</definedName>
    <definedName name="전">#REF!</definedName>
    <definedName name="전기계장" localSheetId="8">#REF!</definedName>
    <definedName name="전기계장" localSheetId="10">#REF!</definedName>
    <definedName name="전기계장">#REF!</definedName>
    <definedName name="주택사업본부" localSheetId="8">#REF!</definedName>
    <definedName name="주택사업본부" localSheetId="10">#REF!</definedName>
    <definedName name="주택사업본부">#REF!</definedName>
    <definedName name="중기" localSheetId="8">#REF!</definedName>
    <definedName name="중기" localSheetId="10">#REF!</definedName>
    <definedName name="중기">#REF!</definedName>
    <definedName name="직접공사비계" localSheetId="8">#REF!</definedName>
    <definedName name="직접공사비계" localSheetId="10">#REF!</definedName>
    <definedName name="직접공사비계">#REF!</definedName>
    <definedName name="진짜원가">#REF!</definedName>
    <definedName name="진짜원가_1">"$#REF!.$S$1:$U$39"</definedName>
    <definedName name="철구사업본부" localSheetId="8">#REF!</definedName>
    <definedName name="철구사업본부" localSheetId="10">#REF!</definedName>
    <definedName name="철구사업본부">#REF!</definedName>
    <definedName name="토류판">#REF!</definedName>
    <definedName name="토목" localSheetId="8">#REF!</definedName>
    <definedName name="토목" localSheetId="10">#REF!</definedName>
    <definedName name="토목">#REF!</definedName>
    <definedName name="통1">#REF!</definedName>
    <definedName name="통1_1">"$#REF!.$G$8"</definedName>
    <definedName name="표지1" localSheetId="8">#REF!</definedName>
    <definedName name="표지1" localSheetId="10">#REF!</definedName>
    <definedName name="표지1">#REF!</definedName>
    <definedName name="ㅑ3081" localSheetId="8">#REF!</definedName>
    <definedName name="ㅑ3081" localSheetId="10">#REF!</definedName>
    <definedName name="ㅑ3081">#REF!</definedName>
    <definedName name="ㅠ1066">#REF!</definedName>
    <definedName name="估價單" localSheetId="3" hidden="1">{#N/A,#N/A,FALSE,"估價單  (3)"}</definedName>
    <definedName name="估價單" localSheetId="5" hidden="1">{#N/A,#N/A,FALSE,"估價單  (3)"}</definedName>
    <definedName name="估價單" hidden="1">{#N/A,#N/A,FALSE,"估價單  (3)"}</definedName>
    <definedName name="估價單_2" localSheetId="3" hidden="1">{#N/A,#N/A,FALSE,"估價單  (3)"}</definedName>
    <definedName name="估價單_2" localSheetId="5" hidden="1">{#N/A,#N/A,FALSE,"估價單  (3)"}</definedName>
    <definedName name="估價單_2" hidden="1">{#N/A,#N/A,FALSE,"估價單  (3)"}</definedName>
    <definedName name="估價單_3" localSheetId="3" hidden="1">{#N/A,#N/A,FALSE,"估價單  (3)"}</definedName>
    <definedName name="估價單_3" localSheetId="5" hidden="1">{#N/A,#N/A,FALSE,"估價單  (3)"}</definedName>
    <definedName name="估價單_3" hidden="1">{#N/A,#N/A,FALSE,"估價單  (3)"}</definedName>
    <definedName name="估價單_4" localSheetId="3" hidden="1">{#N/A,#N/A,FALSE,"估價單  (3)"}</definedName>
    <definedName name="估價單_4" localSheetId="5" hidden="1">{#N/A,#N/A,FALSE,"估價單  (3)"}</definedName>
    <definedName name="估價單_4" hidden="1">{#N/A,#N/A,FALSE,"估價單  (3)"}</definedName>
    <definedName name="估價單_5" localSheetId="3" hidden="1">{#N/A,#N/A,FALSE,"估價單  (3)"}</definedName>
    <definedName name="估價單_5" localSheetId="5" hidden="1">{#N/A,#N/A,FALSE,"估價單  (3)"}</definedName>
    <definedName name="估價單_5" hidden="1">{#N/A,#N/A,FALSE,"估價單  (3)"}</definedName>
    <definedName name="守衛室１">#REF!</definedName>
    <definedName name="守衛室２">#REF!</definedName>
    <definedName name="工場内部壁１">#REF!</definedName>
    <definedName name="工場内部壁２">#REF!</definedName>
    <definedName name="工場内部天井１">#REF!</definedName>
    <definedName name="工場内部天井２">#REF!</definedName>
    <definedName name="工場内部天井ドル">#REF!</definedName>
    <definedName name="工場内部床１">#REF!</definedName>
    <definedName name="工場内部床２">#REF!</definedName>
    <definedName name="工場内部建具１">#REF!</definedName>
    <definedName name="工場内部建具２">#REF!</definedName>
    <definedName name="工場内部建具ドル">#REF!</definedName>
    <definedName name="工場内部雑１">#REF!</definedName>
    <definedName name="工場内部雑2">#REF!</definedName>
    <definedName name="工場土工事１">#REF!</definedName>
    <definedName name="工場土工事２">#REF!</definedName>
    <definedName name="工場外壁１">#REF!</definedName>
    <definedName name="工場外壁２">#REF!</definedName>
    <definedName name="工場外部建具１">#REF!</definedName>
    <definedName name="工場外部建具２">#REF!</definedName>
    <definedName name="工場外部建具ドル">#REF!</definedName>
    <definedName name="工場外部雑１">#REF!</definedName>
    <definedName name="工場外部雑２">#REF!</definedName>
    <definedName name="工場屋根１">#REF!</definedName>
    <definedName name="工場屋根２">#REF!</definedName>
    <definedName name="工場屋根ドル">#REF!</definedName>
    <definedName name="工場躯体１">#REF!</definedName>
    <definedName name="工場躯体２">#REF!</definedName>
    <definedName name="成本" localSheetId="3" hidden="1">{#N/A,#N/A,FALSE,"估價單  (3)"}</definedName>
    <definedName name="成本" localSheetId="5" hidden="1">{#N/A,#N/A,FALSE,"估價單  (3)"}</definedName>
    <definedName name="成本" hidden="1">{#N/A,#N/A,FALSE,"估價單  (3)"}</definedName>
    <definedName name="成本_2" localSheetId="3" hidden="1">{#N/A,#N/A,FALSE,"估價單  (3)"}</definedName>
    <definedName name="成本_2" localSheetId="5" hidden="1">{#N/A,#N/A,FALSE,"估價單  (3)"}</definedName>
    <definedName name="成本_2" hidden="1">{#N/A,#N/A,FALSE,"估價單  (3)"}</definedName>
    <definedName name="成本_3" localSheetId="3" hidden="1">{#N/A,#N/A,FALSE,"估價單  (3)"}</definedName>
    <definedName name="成本_3" localSheetId="5" hidden="1">{#N/A,#N/A,FALSE,"估價單  (3)"}</definedName>
    <definedName name="成本_3" hidden="1">{#N/A,#N/A,FALSE,"估價單  (3)"}</definedName>
    <definedName name="成本_4" localSheetId="3" hidden="1">{#N/A,#N/A,FALSE,"估價單  (3)"}</definedName>
    <definedName name="成本_4" localSheetId="5" hidden="1">{#N/A,#N/A,FALSE,"估價單  (3)"}</definedName>
    <definedName name="成本_4" hidden="1">{#N/A,#N/A,FALSE,"估價單  (3)"}</definedName>
    <definedName name="成本_5" localSheetId="3" hidden="1">{#N/A,#N/A,FALSE,"估價單  (3)"}</definedName>
    <definedName name="成本_5" localSheetId="5" hidden="1">{#N/A,#N/A,FALSE,"估價單  (3)"}</definedName>
    <definedName name="成本_5" hidden="1">{#N/A,#N/A,FALSE,"估價單  (3)"}</definedName>
    <definedName name="掛率" localSheetId="8">#REF!</definedName>
    <definedName name="掛率" localSheetId="10">#REF!</definedName>
    <definedName name="掛率">#REF!</definedName>
    <definedName name="汇总" localSheetId="3" hidden="1">{#N/A,#N/A,FALSE,"估價單  (3)"}</definedName>
    <definedName name="汇总" localSheetId="5" hidden="1">{#N/A,#N/A,FALSE,"估價單  (3)"}</definedName>
    <definedName name="汇总" hidden="1">{#N/A,#N/A,FALSE,"估價單  (3)"}</definedName>
    <definedName name="汇总_2" localSheetId="3" hidden="1">{#N/A,#N/A,FALSE,"估價單  (3)"}</definedName>
    <definedName name="汇总_2" localSheetId="5" hidden="1">{#N/A,#N/A,FALSE,"估價單  (3)"}</definedName>
    <definedName name="汇总_2" hidden="1">{#N/A,#N/A,FALSE,"估價單  (3)"}</definedName>
    <definedName name="汇总_3" localSheetId="3" hidden="1">{#N/A,#N/A,FALSE,"估價單  (3)"}</definedName>
    <definedName name="汇总_3" localSheetId="5" hidden="1">{#N/A,#N/A,FALSE,"估價單  (3)"}</definedName>
    <definedName name="汇总_3" hidden="1">{#N/A,#N/A,FALSE,"估價單  (3)"}</definedName>
    <definedName name="汇总_4" localSheetId="3" hidden="1">{#N/A,#N/A,FALSE,"估價單  (3)"}</definedName>
    <definedName name="汇总_4" localSheetId="5" hidden="1">{#N/A,#N/A,FALSE,"估價單  (3)"}</definedName>
    <definedName name="汇总_4" hidden="1">{#N/A,#N/A,FALSE,"估價單  (3)"}</definedName>
    <definedName name="汇总_5" localSheetId="3" hidden="1">{#N/A,#N/A,FALSE,"估價單  (3)"}</definedName>
    <definedName name="汇总_5" localSheetId="5" hidden="1">{#N/A,#N/A,FALSE,"估價單  (3)"}</definedName>
    <definedName name="汇总_5" hidden="1">{#N/A,#N/A,FALSE,"估價單  (3)"}</definedName>
    <definedName name="汇总表" localSheetId="3" hidden="1">{#N/A,#N/A,FALSE,"估價單  (3)"}</definedName>
    <definedName name="汇总表" localSheetId="5" hidden="1">{#N/A,#N/A,FALSE,"估價單  (3)"}</definedName>
    <definedName name="汇总表" hidden="1">{#N/A,#N/A,FALSE,"估價單  (3)"}</definedName>
    <definedName name="汇总表_2" localSheetId="3" hidden="1">{#N/A,#N/A,FALSE,"估價單  (3)"}</definedName>
    <definedName name="汇总表_2" localSheetId="5" hidden="1">{#N/A,#N/A,FALSE,"估價單  (3)"}</definedName>
    <definedName name="汇总表_2" hidden="1">{#N/A,#N/A,FALSE,"估價單  (3)"}</definedName>
    <definedName name="汇总表_3" localSheetId="3" hidden="1">{#N/A,#N/A,FALSE,"估價單  (3)"}</definedName>
    <definedName name="汇总表_3" localSheetId="5" hidden="1">{#N/A,#N/A,FALSE,"估價單  (3)"}</definedName>
    <definedName name="汇总表_3" hidden="1">{#N/A,#N/A,FALSE,"估價單  (3)"}</definedName>
    <definedName name="汇总表_4" localSheetId="3" hidden="1">{#N/A,#N/A,FALSE,"估價單  (3)"}</definedName>
    <definedName name="汇总表_4" localSheetId="5" hidden="1">{#N/A,#N/A,FALSE,"估價單  (3)"}</definedName>
    <definedName name="汇总表_4" hidden="1">{#N/A,#N/A,FALSE,"估價單  (3)"}</definedName>
    <definedName name="汇总表_5" localSheetId="3" hidden="1">{#N/A,#N/A,FALSE,"估價單  (3)"}</definedName>
    <definedName name="汇总表_5" localSheetId="5" hidden="1">{#N/A,#N/A,FALSE,"估價單  (3)"}</definedName>
    <definedName name="汇总表_5" hidden="1">{#N/A,#N/A,FALSE,"估價單  (3)"}</definedName>
    <definedName name="空調労務割掛">#N/A</definedName>
    <definedName name="管理内部壁１">#REF!</definedName>
    <definedName name="管理内部壁２">#REF!</definedName>
    <definedName name="管理内部天井１">#REF!</definedName>
    <definedName name="管理内部天井２">#REF!</definedName>
    <definedName name="管理内部床１">#REF!</definedName>
    <definedName name="管理内部床２">#REF!</definedName>
    <definedName name="管理内部建具１">#REF!</definedName>
    <definedName name="管理内部建具２">#REF!</definedName>
    <definedName name="管理内部建具ドル">#REF!</definedName>
    <definedName name="管理内部雑１">#REF!</definedName>
    <definedName name="管理内部雑２">#REF!</definedName>
    <definedName name="管理土工事１">#REF!</definedName>
    <definedName name="管理土工事２">#REF!</definedName>
    <definedName name="管理外壁１">#REF!</definedName>
    <definedName name="管理外壁２">#REF!</definedName>
    <definedName name="管理外部建具１">#REF!</definedName>
    <definedName name="管理外部建具２">#REF!</definedName>
    <definedName name="管理外部建具ドル">#REF!</definedName>
    <definedName name="管理外部雑１">#REF!</definedName>
    <definedName name="管理外部雑２">#REF!</definedName>
    <definedName name="管理屋根１">#REF!</definedName>
    <definedName name="管理屋根２">#REF!</definedName>
    <definedName name="管理躯体１">#REF!</definedName>
    <definedName name="管理躯体２">#REF!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81" i="13" l="1"/>
  <c r="I6" i="12"/>
  <c r="F6" i="12"/>
  <c r="F10" i="4" l="1"/>
  <c r="F7" i="4"/>
  <c r="K10" i="4" l="1"/>
  <c r="K7" i="4"/>
  <c r="I12" i="4" l="1"/>
  <c r="H12" i="4" s="1"/>
  <c r="E12" i="4"/>
  <c r="D12" i="4"/>
  <c r="G12" i="4" l="1"/>
  <c r="L27" i="14"/>
  <c r="H15" i="10"/>
  <c r="G15" i="10"/>
  <c r="F15" i="10"/>
  <c r="E15" i="10"/>
  <c r="D15" i="10"/>
  <c r="C15" i="10"/>
  <c r="B15" i="10"/>
  <c r="Q281" i="13"/>
  <c r="O281" i="13"/>
  <c r="N281" i="13"/>
  <c r="Q275" i="13"/>
  <c r="O275" i="13"/>
  <c r="Q254" i="13"/>
  <c r="O254" i="13" s="1"/>
  <c r="Q253" i="13"/>
  <c r="O253" i="13" s="1"/>
  <c r="J281" i="13" l="1"/>
  <c r="B281" i="13"/>
  <c r="J274" i="13"/>
  <c r="L274" i="13" s="1"/>
  <c r="J272" i="13"/>
  <c r="L272" i="13" s="1"/>
  <c r="J270" i="13"/>
  <c r="L270" i="13" s="1"/>
  <c r="J269" i="13"/>
  <c r="L269" i="13" s="1"/>
  <c r="J268" i="13"/>
  <c r="L268" i="13" s="1"/>
  <c r="J266" i="13"/>
  <c r="L266" i="13" s="1"/>
  <c r="J265" i="13"/>
  <c r="L265" i="13" s="1"/>
  <c r="J264" i="13"/>
  <c r="L264" i="13" s="1"/>
  <c r="L262" i="13"/>
  <c r="J262" i="13"/>
  <c r="J261" i="13"/>
  <c r="L261" i="13" s="1"/>
  <c r="J260" i="13"/>
  <c r="L260" i="13" s="1"/>
  <c r="J258" i="13"/>
  <c r="L258" i="13" s="1"/>
  <c r="J257" i="13"/>
  <c r="L257" i="13" s="1"/>
  <c r="J256" i="13"/>
  <c r="L256" i="13" s="1"/>
  <c r="J254" i="13"/>
  <c r="L254" i="13" s="1"/>
  <c r="J253" i="13"/>
  <c r="L253" i="13" s="1"/>
  <c r="H6" i="12"/>
  <c r="Q290" i="13"/>
  <c r="Q289" i="13"/>
  <c r="F7" i="10"/>
  <c r="F12" i="10"/>
  <c r="N279" i="13"/>
  <c r="N247" i="13"/>
  <c r="N217" i="13"/>
  <c r="N277" i="13" s="1"/>
  <c r="N283" i="13" s="1"/>
  <c r="Q240" i="13"/>
  <c r="Q239" i="13"/>
  <c r="Q237" i="13"/>
  <c r="Q236" i="13"/>
  <c r="Q234" i="13"/>
  <c r="Q233" i="13"/>
  <c r="K23" i="14"/>
  <c r="K21" i="14"/>
  <c r="K20" i="14"/>
  <c r="K19" i="14"/>
  <c r="K18" i="14"/>
  <c r="K16" i="14"/>
  <c r="K15" i="14"/>
  <c r="K14" i="14"/>
  <c r="K12" i="14"/>
  <c r="K10" i="14"/>
  <c r="K9" i="14"/>
  <c r="K8" i="14"/>
  <c r="K7" i="14"/>
  <c r="L275" i="13" l="1"/>
  <c r="J275" i="13"/>
  <c r="J23" i="14"/>
  <c r="J21" i="14"/>
  <c r="J20" i="14"/>
  <c r="J19" i="14"/>
  <c r="J18" i="14"/>
  <c r="J16" i="14"/>
  <c r="J15" i="14"/>
  <c r="J14" i="14"/>
  <c r="J12" i="14"/>
  <c r="J8" i="14"/>
  <c r="J9" i="14"/>
  <c r="J10" i="14"/>
  <c r="J7" i="14"/>
  <c r="N291" i="13"/>
  <c r="K290" i="13"/>
  <c r="J290" i="13"/>
  <c r="K289" i="13"/>
  <c r="J289" i="13"/>
  <c r="Q230" i="13"/>
  <c r="Q229" i="13"/>
  <c r="Q243" i="13"/>
  <c r="Q242" i="13"/>
  <c r="Q245" i="13"/>
  <c r="Q222" i="13"/>
  <c r="Q221" i="13"/>
  <c r="Q226" i="13"/>
  <c r="Q225" i="13"/>
  <c r="L289" i="13" l="1"/>
  <c r="J291" i="13"/>
  <c r="K291" i="13"/>
  <c r="L290" i="13"/>
  <c r="L291" i="13" s="1"/>
  <c r="H25" i="14" l="1"/>
  <c r="E7" i="4" s="1"/>
  <c r="F16" i="10"/>
  <c r="G13" i="10"/>
  <c r="D13" i="10"/>
  <c r="J25" i="14"/>
  <c r="L19" i="14"/>
  <c r="L18" i="14"/>
  <c r="L15" i="14"/>
  <c r="L14" i="14"/>
  <c r="L12" i="14"/>
  <c r="L8" i="14"/>
  <c r="L9" i="14"/>
  <c r="G17" i="14"/>
  <c r="G18" i="14"/>
  <c r="G19" i="14"/>
  <c r="G20" i="14"/>
  <c r="G21" i="14"/>
  <c r="G22" i="14"/>
  <c r="G15" i="14"/>
  <c r="G16" i="14"/>
  <c r="G8" i="14"/>
  <c r="G9" i="14"/>
  <c r="G10" i="14"/>
  <c r="G11" i="14"/>
  <c r="G12" i="14"/>
  <c r="G13" i="14"/>
  <c r="G14" i="14"/>
  <c r="G7" i="14"/>
  <c r="G25" i="14" s="1"/>
  <c r="L23" i="14"/>
  <c r="M14" i="2"/>
  <c r="O14" i="2" l="1"/>
  <c r="S233" i="13"/>
  <c r="O222" i="13" l="1"/>
  <c r="O221" i="13"/>
  <c r="O245" i="13"/>
  <c r="O243" i="13"/>
  <c r="O242" i="13"/>
  <c r="O240" i="13"/>
  <c r="O239" i="13"/>
  <c r="O237" i="13"/>
  <c r="O236" i="13"/>
  <c r="O233" i="13"/>
  <c r="O231" i="13"/>
  <c r="O227" i="13"/>
  <c r="O226" i="13"/>
  <c r="O225" i="13"/>
  <c r="O223" i="13"/>
  <c r="O219" i="13"/>
  <c r="O218" i="13"/>
  <c r="O215" i="13"/>
  <c r="O214" i="13"/>
  <c r="O213" i="13"/>
  <c r="O212" i="13"/>
  <c r="O211" i="13"/>
  <c r="O210" i="13"/>
  <c r="O209" i="13"/>
  <c r="O208" i="13"/>
  <c r="O207" i="13"/>
  <c r="O206" i="13"/>
  <c r="O204" i="13"/>
  <c r="O203" i="13"/>
  <c r="O202" i="13"/>
  <c r="O201" i="13"/>
  <c r="O200" i="13"/>
  <c r="O199" i="13"/>
  <c r="O198" i="13"/>
  <c r="O197" i="13"/>
  <c r="O196" i="13"/>
  <c r="O195" i="13"/>
  <c r="O194" i="13"/>
  <c r="O192" i="13"/>
  <c r="O191" i="13"/>
  <c r="O190" i="13"/>
  <c r="O189" i="13"/>
  <c r="O187" i="13"/>
  <c r="O186" i="13"/>
  <c r="O185" i="13"/>
  <c r="O184" i="13"/>
  <c r="O183" i="13"/>
  <c r="O182" i="13"/>
  <c r="O181" i="13"/>
  <c r="O180" i="13"/>
  <c r="O179" i="13"/>
  <c r="O178" i="13"/>
  <c r="O177" i="13"/>
  <c r="O176" i="13"/>
  <c r="O175" i="13"/>
  <c r="O174" i="13"/>
  <c r="O173" i="13"/>
  <c r="O172" i="13"/>
  <c r="O171" i="13"/>
  <c r="O170" i="13"/>
  <c r="O169" i="13"/>
  <c r="O168" i="13"/>
  <c r="O167" i="13"/>
  <c r="O166" i="13"/>
  <c r="O165" i="13"/>
  <c r="O164" i="13"/>
  <c r="O163" i="13"/>
  <c r="O162" i="13"/>
  <c r="O161" i="13"/>
  <c r="O160" i="13"/>
  <c r="O159" i="13"/>
  <c r="O158" i="13"/>
  <c r="O157" i="13"/>
  <c r="O156" i="13"/>
  <c r="O155" i="13"/>
  <c r="O154" i="13"/>
  <c r="O153" i="13"/>
  <c r="O152" i="13"/>
  <c r="O151" i="13"/>
  <c r="O150" i="13"/>
  <c r="O149" i="13"/>
  <c r="O148" i="13"/>
  <c r="O147" i="13"/>
  <c r="O146" i="13"/>
  <c r="O145" i="13"/>
  <c r="O144" i="13"/>
  <c r="O142" i="13"/>
  <c r="O141" i="13"/>
  <c r="O140" i="13"/>
  <c r="O139" i="13"/>
  <c r="O138" i="13"/>
  <c r="O137" i="13"/>
  <c r="O136" i="13"/>
  <c r="O135" i="13"/>
  <c r="O134" i="13"/>
  <c r="O133" i="13"/>
  <c r="O132" i="13"/>
  <c r="O131" i="13"/>
  <c r="O130" i="13"/>
  <c r="O129" i="13"/>
  <c r="O128" i="13"/>
  <c r="O127" i="13"/>
  <c r="O126" i="13"/>
  <c r="O125" i="13"/>
  <c r="O124" i="13"/>
  <c r="O123" i="13"/>
  <c r="O122" i="13"/>
  <c r="O121" i="13"/>
  <c r="O120" i="13"/>
  <c r="O119" i="13"/>
  <c r="O118" i="13"/>
  <c r="O117" i="13"/>
  <c r="O116" i="13"/>
  <c r="O115" i="13"/>
  <c r="O114" i="13"/>
  <c r="O113" i="13"/>
  <c r="O112" i="13"/>
  <c r="O111" i="13"/>
  <c r="O110" i="13"/>
  <c r="O109" i="13"/>
  <c r="O108" i="13"/>
  <c r="O107" i="13"/>
  <c r="O106" i="13"/>
  <c r="O105" i="13"/>
  <c r="O104" i="13"/>
  <c r="O103" i="13"/>
  <c r="O102" i="13"/>
  <c r="O101" i="13"/>
  <c r="O100" i="13"/>
  <c r="O98" i="13"/>
  <c r="O97" i="13"/>
  <c r="O96" i="13"/>
  <c r="O95" i="13"/>
  <c r="O94" i="13"/>
  <c r="O93" i="13"/>
  <c r="O92" i="13"/>
  <c r="O91" i="13"/>
  <c r="O90" i="13"/>
  <c r="O89" i="13"/>
  <c r="O88" i="13"/>
  <c r="O87" i="13"/>
  <c r="O86" i="13"/>
  <c r="O85" i="13"/>
  <c r="O84" i="13"/>
  <c r="O83" i="13"/>
  <c r="O82" i="13"/>
  <c r="O81" i="13"/>
  <c r="O80" i="13"/>
  <c r="O79" i="13"/>
  <c r="O78" i="13"/>
  <c r="O77" i="13"/>
  <c r="O76" i="13"/>
  <c r="O75" i="13"/>
  <c r="O74" i="13"/>
  <c r="O73" i="13"/>
  <c r="O72" i="13"/>
  <c r="O71" i="13"/>
  <c r="O70" i="13"/>
  <c r="O69" i="13"/>
  <c r="O68" i="13"/>
  <c r="O67" i="13"/>
  <c r="O66" i="13"/>
  <c r="O65" i="13"/>
  <c r="O64" i="13"/>
  <c r="O63" i="13"/>
  <c r="O62" i="13"/>
  <c r="O61" i="13"/>
  <c r="O60" i="13"/>
  <c r="O59" i="13"/>
  <c r="O58" i="13"/>
  <c r="O56" i="13"/>
  <c r="O55" i="13"/>
  <c r="O53" i="13"/>
  <c r="O51" i="13"/>
  <c r="O50" i="13"/>
  <c r="O49" i="13"/>
  <c r="O46" i="13"/>
  <c r="O45" i="13"/>
  <c r="O44" i="13"/>
  <c r="O43" i="13"/>
  <c r="O40" i="13"/>
  <c r="O38" i="13"/>
  <c r="O36" i="13"/>
  <c r="O35" i="13"/>
  <c r="O34" i="13"/>
  <c r="O33" i="13"/>
  <c r="O32" i="13"/>
  <c r="O31" i="13"/>
  <c r="O30" i="13"/>
  <c r="O27" i="13"/>
  <c r="O26" i="13"/>
  <c r="O25" i="13"/>
  <c r="O22" i="13"/>
  <c r="O21" i="13"/>
  <c r="O18" i="13"/>
  <c r="O17" i="13"/>
  <c r="O16" i="13"/>
  <c r="O14" i="13"/>
  <c r="O10" i="13"/>
  <c r="N19" i="14" l="1"/>
  <c r="N18" i="14"/>
  <c r="M18" i="14" s="1"/>
  <c r="N15" i="14"/>
  <c r="M15" i="14" s="1"/>
  <c r="N23" i="14"/>
  <c r="M23" i="14" s="1"/>
  <c r="N14" i="14"/>
  <c r="M14" i="14" s="1"/>
  <c r="N9" i="14"/>
  <c r="M9" i="14" s="1"/>
  <c r="N8" i="14"/>
  <c r="M8" i="14" s="1"/>
  <c r="L7" i="14"/>
  <c r="L10" i="14" l="1"/>
  <c r="N10" i="14" s="1"/>
  <c r="M10" i="14" s="1"/>
  <c r="L20" i="14"/>
  <c r="N20" i="14" s="1"/>
  <c r="M20" i="14" s="1"/>
  <c r="L21" i="14"/>
  <c r="N21" i="14" s="1"/>
  <c r="M21" i="14" s="1"/>
  <c r="N7" i="14"/>
  <c r="N12" i="14"/>
  <c r="M12" i="14" s="1"/>
  <c r="V28" i="1"/>
  <c r="U24" i="1"/>
  <c r="V24" i="1" s="1"/>
  <c r="V22" i="1"/>
  <c r="U20" i="1"/>
  <c r="U15" i="1"/>
  <c r="F13" i="1"/>
  <c r="V13" i="1" s="1"/>
  <c r="B279" i="13"/>
  <c r="B277" i="13"/>
  <c r="L248" i="13"/>
  <c r="J248" i="13"/>
  <c r="J246" i="13"/>
  <c r="L246" i="13" s="1"/>
  <c r="J245" i="13"/>
  <c r="L245" i="13" s="1"/>
  <c r="J243" i="13"/>
  <c r="L243" i="13" s="1"/>
  <c r="J242" i="13"/>
  <c r="L242" i="13" s="1"/>
  <c r="J240" i="13"/>
  <c r="L240" i="13" s="1"/>
  <c r="J239" i="13"/>
  <c r="L239" i="13" s="1"/>
  <c r="J237" i="13"/>
  <c r="L237" i="13" s="1"/>
  <c r="J236" i="13"/>
  <c r="L236" i="13" s="1"/>
  <c r="J234" i="13"/>
  <c r="L234" i="13" s="1"/>
  <c r="J233" i="13"/>
  <c r="L233" i="13" s="1"/>
  <c r="L231" i="13"/>
  <c r="J230" i="13"/>
  <c r="L230" i="13" s="1"/>
  <c r="J229" i="13"/>
  <c r="L229" i="13" s="1"/>
  <c r="L227" i="13"/>
  <c r="J226" i="13"/>
  <c r="L226" i="13" s="1"/>
  <c r="J225" i="13"/>
  <c r="L225" i="13" s="1"/>
  <c r="L223" i="13"/>
  <c r="J222" i="13"/>
  <c r="L222" i="13" s="1"/>
  <c r="J221" i="13"/>
  <c r="L221" i="13" s="1"/>
  <c r="F216" i="13"/>
  <c r="J216" i="13" s="1"/>
  <c r="F215" i="13"/>
  <c r="J215" i="13" s="1"/>
  <c r="L215" i="13" s="1"/>
  <c r="F214" i="13"/>
  <c r="J214" i="13" s="1"/>
  <c r="L214" i="13" s="1"/>
  <c r="L213" i="13"/>
  <c r="I212" i="13"/>
  <c r="H212" i="13"/>
  <c r="F212" i="13"/>
  <c r="I211" i="13"/>
  <c r="H211" i="13"/>
  <c r="F211" i="13"/>
  <c r="I210" i="13"/>
  <c r="H210" i="13"/>
  <c r="F210" i="13"/>
  <c r="L209" i="13"/>
  <c r="I208" i="13"/>
  <c r="H208" i="13"/>
  <c r="F208" i="13"/>
  <c r="I207" i="13"/>
  <c r="H207" i="13"/>
  <c r="F207" i="13"/>
  <c r="L206" i="13"/>
  <c r="F206" i="13"/>
  <c r="I205" i="13"/>
  <c r="Q205" i="13" s="1"/>
  <c r="O205" i="13" s="1"/>
  <c r="H205" i="13"/>
  <c r="F205" i="13"/>
  <c r="L204" i="13"/>
  <c r="I202" i="13"/>
  <c r="H202" i="13"/>
  <c r="F202" i="13"/>
  <c r="L201" i="13"/>
  <c r="I200" i="13"/>
  <c r="H200" i="13"/>
  <c r="F200" i="13"/>
  <c r="I199" i="13"/>
  <c r="H199" i="13"/>
  <c r="F199" i="13"/>
  <c r="L198" i="13"/>
  <c r="I197" i="13"/>
  <c r="D197" i="13"/>
  <c r="H197" i="13" s="1"/>
  <c r="L196" i="13"/>
  <c r="I195" i="13"/>
  <c r="H195" i="13"/>
  <c r="F195" i="13"/>
  <c r="L194" i="13"/>
  <c r="I193" i="13"/>
  <c r="Q193" i="13" s="1"/>
  <c r="O193" i="13" s="1"/>
  <c r="H193" i="13"/>
  <c r="F193" i="13"/>
  <c r="L192" i="13"/>
  <c r="I190" i="13"/>
  <c r="H190" i="13"/>
  <c r="F190" i="13"/>
  <c r="I189" i="13"/>
  <c r="H189" i="13"/>
  <c r="F189" i="13"/>
  <c r="I188" i="13"/>
  <c r="Q188" i="13" s="1"/>
  <c r="O188" i="13" s="1"/>
  <c r="H188" i="13"/>
  <c r="F188" i="13"/>
  <c r="L187" i="13"/>
  <c r="I185" i="13"/>
  <c r="H185" i="13"/>
  <c r="F185" i="13"/>
  <c r="I184" i="13"/>
  <c r="H184" i="13"/>
  <c r="F184" i="13"/>
  <c r="I183" i="13"/>
  <c r="H183" i="13"/>
  <c r="F183" i="13"/>
  <c r="I182" i="13"/>
  <c r="H182" i="13"/>
  <c r="F182" i="13"/>
  <c r="I181" i="13"/>
  <c r="H181" i="13"/>
  <c r="F181" i="13"/>
  <c r="I180" i="13"/>
  <c r="H180" i="13"/>
  <c r="F180" i="13"/>
  <c r="L179" i="13"/>
  <c r="I178" i="13"/>
  <c r="H178" i="13"/>
  <c r="F178" i="13"/>
  <c r="I177" i="13"/>
  <c r="H177" i="13"/>
  <c r="F177" i="13"/>
  <c r="L176" i="13"/>
  <c r="I175" i="13"/>
  <c r="H175" i="13"/>
  <c r="F175" i="13"/>
  <c r="I174" i="13"/>
  <c r="H174" i="13"/>
  <c r="F174" i="13"/>
  <c r="L173" i="13"/>
  <c r="I172" i="13"/>
  <c r="H172" i="13"/>
  <c r="F172" i="13"/>
  <c r="I171" i="13"/>
  <c r="H171" i="13"/>
  <c r="F171" i="13"/>
  <c r="I170" i="13"/>
  <c r="H170" i="13"/>
  <c r="F170" i="13"/>
  <c r="I169" i="13"/>
  <c r="H169" i="13"/>
  <c r="F169" i="13"/>
  <c r="I168" i="13"/>
  <c r="H168" i="13"/>
  <c r="F168" i="13"/>
  <c r="L167" i="13"/>
  <c r="I166" i="13"/>
  <c r="H166" i="13"/>
  <c r="F166" i="13"/>
  <c r="I165" i="13"/>
  <c r="H165" i="13"/>
  <c r="F165" i="13"/>
  <c r="I164" i="13"/>
  <c r="H164" i="13"/>
  <c r="F164" i="13"/>
  <c r="I163" i="13"/>
  <c r="H163" i="13"/>
  <c r="F163" i="13"/>
  <c r="I162" i="13"/>
  <c r="H162" i="13"/>
  <c r="F162" i="13"/>
  <c r="L161" i="13"/>
  <c r="I160" i="13"/>
  <c r="H160" i="13"/>
  <c r="F160" i="13"/>
  <c r="I159" i="13"/>
  <c r="H159" i="13"/>
  <c r="F159" i="13"/>
  <c r="I158" i="13"/>
  <c r="H158" i="13"/>
  <c r="F158" i="13"/>
  <c r="L157" i="13"/>
  <c r="I156" i="13"/>
  <c r="H156" i="13"/>
  <c r="F156" i="13"/>
  <c r="L155" i="13"/>
  <c r="I153" i="13"/>
  <c r="H153" i="13"/>
  <c r="F153" i="13"/>
  <c r="L152" i="13"/>
  <c r="I151" i="13"/>
  <c r="H151" i="13"/>
  <c r="F151" i="13"/>
  <c r="L150" i="13"/>
  <c r="F150" i="13"/>
  <c r="I149" i="13"/>
  <c r="H149" i="13"/>
  <c r="F149" i="13"/>
  <c r="L148" i="13"/>
  <c r="I147" i="13"/>
  <c r="H147" i="13"/>
  <c r="F147" i="13"/>
  <c r="I146" i="13"/>
  <c r="H146" i="13"/>
  <c r="F146" i="13"/>
  <c r="I145" i="13"/>
  <c r="H145" i="13"/>
  <c r="F145" i="13"/>
  <c r="I144" i="13"/>
  <c r="H144" i="13"/>
  <c r="F144" i="13"/>
  <c r="I143" i="13"/>
  <c r="Q143" i="13" s="1"/>
  <c r="O143" i="13" s="1"/>
  <c r="H143" i="13"/>
  <c r="F143" i="13"/>
  <c r="L142" i="13"/>
  <c r="L141" i="13"/>
  <c r="L140" i="13"/>
  <c r="I139" i="13"/>
  <c r="H139" i="13"/>
  <c r="F139" i="13"/>
  <c r="I138" i="13"/>
  <c r="H138" i="13"/>
  <c r="F138" i="13"/>
  <c r="L137" i="13"/>
  <c r="I136" i="13"/>
  <c r="H136" i="13"/>
  <c r="F136" i="13"/>
  <c r="I135" i="13"/>
  <c r="H135" i="13"/>
  <c r="F135" i="13"/>
  <c r="L134" i="13"/>
  <c r="I133" i="13"/>
  <c r="H133" i="13"/>
  <c r="F133" i="13"/>
  <c r="I132" i="13"/>
  <c r="H132" i="13"/>
  <c r="F132" i="13"/>
  <c r="I131" i="13"/>
  <c r="H131" i="13"/>
  <c r="F131" i="13"/>
  <c r="I130" i="13"/>
  <c r="H130" i="13"/>
  <c r="F130" i="13"/>
  <c r="L129" i="13"/>
  <c r="I128" i="13"/>
  <c r="H128" i="13"/>
  <c r="F128" i="13"/>
  <c r="I127" i="13"/>
  <c r="H127" i="13"/>
  <c r="F127" i="13"/>
  <c r="I126" i="13"/>
  <c r="H126" i="13"/>
  <c r="F126" i="13"/>
  <c r="I125" i="13"/>
  <c r="H125" i="13"/>
  <c r="F125" i="13"/>
  <c r="L124" i="13"/>
  <c r="I122" i="13"/>
  <c r="H122" i="13"/>
  <c r="F122" i="13"/>
  <c r="L121" i="13"/>
  <c r="I120" i="13"/>
  <c r="H120" i="13"/>
  <c r="F120" i="13"/>
  <c r="I119" i="13"/>
  <c r="H119" i="13"/>
  <c r="F119" i="13"/>
  <c r="I118" i="13"/>
  <c r="H118" i="13"/>
  <c r="F118" i="13"/>
  <c r="L117" i="13"/>
  <c r="I116" i="13"/>
  <c r="H116" i="13"/>
  <c r="F116" i="13"/>
  <c r="I115" i="13"/>
  <c r="H115" i="13"/>
  <c r="F115" i="13"/>
  <c r="L114" i="13"/>
  <c r="I113" i="13"/>
  <c r="H113" i="13"/>
  <c r="F113" i="13"/>
  <c r="I112" i="13"/>
  <c r="H112" i="13"/>
  <c r="F112" i="13"/>
  <c r="I111" i="13"/>
  <c r="H111" i="13"/>
  <c r="F111" i="13"/>
  <c r="L110" i="13"/>
  <c r="I109" i="13"/>
  <c r="H109" i="13"/>
  <c r="F109" i="13"/>
  <c r="L108" i="13"/>
  <c r="I107" i="13"/>
  <c r="H107" i="13"/>
  <c r="F107" i="13"/>
  <c r="L106" i="13"/>
  <c r="I105" i="13"/>
  <c r="H105" i="13"/>
  <c r="F105" i="13"/>
  <c r="H104" i="13"/>
  <c r="J104" i="13" s="1"/>
  <c r="L104" i="13" s="1"/>
  <c r="I103" i="13"/>
  <c r="H103" i="13"/>
  <c r="F103" i="13"/>
  <c r="I102" i="13"/>
  <c r="H102" i="13"/>
  <c r="F102" i="13"/>
  <c r="I101" i="13"/>
  <c r="H101" i="13"/>
  <c r="F101" i="13"/>
  <c r="L100" i="13"/>
  <c r="I99" i="13"/>
  <c r="D99" i="13"/>
  <c r="L98" i="13"/>
  <c r="D98" i="13"/>
  <c r="I96" i="13"/>
  <c r="H96" i="13"/>
  <c r="F96" i="13"/>
  <c r="I95" i="13"/>
  <c r="H95" i="13"/>
  <c r="F95" i="13"/>
  <c r="I94" i="13"/>
  <c r="H94" i="13"/>
  <c r="F94" i="13"/>
  <c r="I93" i="13"/>
  <c r="H93" i="13"/>
  <c r="F93" i="13"/>
  <c r="L92" i="13"/>
  <c r="I91" i="13"/>
  <c r="H91" i="13"/>
  <c r="F91" i="13"/>
  <c r="I90" i="13"/>
  <c r="H90" i="13"/>
  <c r="F90" i="13"/>
  <c r="L89" i="13"/>
  <c r="I88" i="13"/>
  <c r="H88" i="13"/>
  <c r="F88" i="13"/>
  <c r="L87" i="13"/>
  <c r="I86" i="13"/>
  <c r="H86" i="13"/>
  <c r="F86" i="13"/>
  <c r="L85" i="13"/>
  <c r="L84" i="13"/>
  <c r="I83" i="13"/>
  <c r="H83" i="13"/>
  <c r="F83" i="13"/>
  <c r="L82" i="13"/>
  <c r="I81" i="13"/>
  <c r="H81" i="13"/>
  <c r="F81" i="13"/>
  <c r="I80" i="13"/>
  <c r="H80" i="13"/>
  <c r="F80" i="13"/>
  <c r="I79" i="13"/>
  <c r="H79" i="13"/>
  <c r="F79" i="13"/>
  <c r="I78" i="13"/>
  <c r="H78" i="13"/>
  <c r="F78" i="13"/>
  <c r="I77" i="13"/>
  <c r="H77" i="13"/>
  <c r="F77" i="13"/>
  <c r="H76" i="13"/>
  <c r="J76" i="13" s="1"/>
  <c r="L76" i="13" s="1"/>
  <c r="I75" i="13"/>
  <c r="H75" i="13"/>
  <c r="F75" i="13"/>
  <c r="I74" i="13"/>
  <c r="H74" i="13"/>
  <c r="F74" i="13"/>
  <c r="I73" i="13"/>
  <c r="H73" i="13"/>
  <c r="F73" i="13"/>
  <c r="L72" i="13"/>
  <c r="I71" i="13"/>
  <c r="H71" i="13"/>
  <c r="F71" i="13"/>
  <c r="I70" i="13"/>
  <c r="H70" i="13"/>
  <c r="F70" i="13"/>
  <c r="L69" i="13"/>
  <c r="L68" i="13"/>
  <c r="I67" i="13"/>
  <c r="H67" i="13"/>
  <c r="F67" i="13"/>
  <c r="I66" i="13"/>
  <c r="H66" i="13"/>
  <c r="F66" i="13"/>
  <c r="I65" i="13"/>
  <c r="H65" i="13"/>
  <c r="F65" i="13"/>
  <c r="I64" i="13"/>
  <c r="H64" i="13"/>
  <c r="F64" i="13"/>
  <c r="I63" i="13"/>
  <c r="H63" i="13"/>
  <c r="F63" i="13"/>
  <c r="I62" i="13"/>
  <c r="H62" i="13"/>
  <c r="F62" i="13"/>
  <c r="I61" i="13"/>
  <c r="H61" i="13"/>
  <c r="F61" i="13"/>
  <c r="I60" i="13"/>
  <c r="H60" i="13"/>
  <c r="F60" i="13"/>
  <c r="I59" i="13"/>
  <c r="H59" i="13"/>
  <c r="F59" i="13"/>
  <c r="L58" i="13"/>
  <c r="I57" i="13"/>
  <c r="Q57" i="13" s="1"/>
  <c r="O57" i="13" s="1"/>
  <c r="H57" i="13"/>
  <c r="F57" i="13"/>
  <c r="L56" i="13"/>
  <c r="I54" i="13"/>
  <c r="Q54" i="13" s="1"/>
  <c r="O54" i="13" s="1"/>
  <c r="H54" i="13"/>
  <c r="F54" i="13"/>
  <c r="I53" i="13"/>
  <c r="H53" i="13"/>
  <c r="F53" i="13"/>
  <c r="I52" i="13"/>
  <c r="Q52" i="13" s="1"/>
  <c r="O52" i="13" s="1"/>
  <c r="H52" i="13"/>
  <c r="F52" i="13"/>
  <c r="I51" i="13"/>
  <c r="H51" i="13"/>
  <c r="F51" i="13"/>
  <c r="L50" i="13"/>
  <c r="I49" i="13"/>
  <c r="H49" i="13"/>
  <c r="F49" i="13"/>
  <c r="I48" i="13"/>
  <c r="Q48" i="13" s="1"/>
  <c r="O48" i="13" s="1"/>
  <c r="H48" i="13"/>
  <c r="F48" i="13"/>
  <c r="I47" i="13"/>
  <c r="Q47" i="13" s="1"/>
  <c r="O47" i="13" s="1"/>
  <c r="H47" i="13"/>
  <c r="F47" i="13"/>
  <c r="I46" i="13"/>
  <c r="H46" i="13"/>
  <c r="F46" i="13"/>
  <c r="I45" i="13"/>
  <c r="H45" i="13"/>
  <c r="F45" i="13"/>
  <c r="I44" i="13"/>
  <c r="H44" i="13"/>
  <c r="F44" i="13"/>
  <c r="L43" i="13"/>
  <c r="I42" i="13"/>
  <c r="Q42" i="13" s="1"/>
  <c r="O42" i="13" s="1"/>
  <c r="H42" i="13"/>
  <c r="F42" i="13"/>
  <c r="I41" i="13"/>
  <c r="Q41" i="13" s="1"/>
  <c r="O41" i="13" s="1"/>
  <c r="H41" i="13"/>
  <c r="F41" i="13"/>
  <c r="I40" i="13"/>
  <c r="H40" i="13"/>
  <c r="F40" i="13"/>
  <c r="I39" i="13"/>
  <c r="Q39" i="13" s="1"/>
  <c r="O39" i="13" s="1"/>
  <c r="H39" i="13"/>
  <c r="F39" i="13"/>
  <c r="I38" i="13"/>
  <c r="H38" i="13"/>
  <c r="F38" i="13"/>
  <c r="I37" i="13"/>
  <c r="Q37" i="13" s="1"/>
  <c r="O37" i="13" s="1"/>
  <c r="H37" i="13"/>
  <c r="F37" i="13"/>
  <c r="L36" i="13"/>
  <c r="I35" i="13"/>
  <c r="H35" i="13"/>
  <c r="F35" i="13"/>
  <c r="I34" i="13"/>
  <c r="H34" i="13"/>
  <c r="F34" i="13"/>
  <c r="L33" i="13"/>
  <c r="I32" i="13"/>
  <c r="H32" i="13"/>
  <c r="F32" i="13"/>
  <c r="L31" i="13"/>
  <c r="I30" i="13"/>
  <c r="H30" i="13"/>
  <c r="F30" i="13"/>
  <c r="I29" i="13"/>
  <c r="Q29" i="13" s="1"/>
  <c r="O29" i="13" s="1"/>
  <c r="H29" i="13"/>
  <c r="F29" i="13"/>
  <c r="I28" i="13"/>
  <c r="Q28" i="13" s="1"/>
  <c r="H28" i="13"/>
  <c r="F28" i="13"/>
  <c r="I27" i="13"/>
  <c r="H27" i="13"/>
  <c r="F27" i="13"/>
  <c r="I26" i="13"/>
  <c r="H26" i="13"/>
  <c r="F26" i="13"/>
  <c r="L25" i="13"/>
  <c r="I24" i="13"/>
  <c r="Q24" i="13" s="1"/>
  <c r="O24" i="13" s="1"/>
  <c r="H24" i="13"/>
  <c r="F24" i="13"/>
  <c r="I23" i="13"/>
  <c r="Q23" i="13" s="1"/>
  <c r="O23" i="13" s="1"/>
  <c r="H23" i="13"/>
  <c r="F23" i="13"/>
  <c r="I22" i="13"/>
  <c r="H22" i="13"/>
  <c r="F22" i="13"/>
  <c r="L21" i="13"/>
  <c r="I20" i="13"/>
  <c r="Q20" i="13" s="1"/>
  <c r="O20" i="13" s="1"/>
  <c r="H20" i="13"/>
  <c r="F20" i="13"/>
  <c r="I19" i="13"/>
  <c r="Q19" i="13" s="1"/>
  <c r="O19" i="13" s="1"/>
  <c r="H19" i="13"/>
  <c r="F19" i="13"/>
  <c r="L18" i="13"/>
  <c r="L17" i="13"/>
  <c r="I16" i="13"/>
  <c r="H16" i="13"/>
  <c r="F16" i="13"/>
  <c r="I15" i="13"/>
  <c r="Q15" i="13" s="1"/>
  <c r="O15" i="13" s="1"/>
  <c r="H15" i="13"/>
  <c r="F15" i="13"/>
  <c r="I14" i="13"/>
  <c r="H14" i="13"/>
  <c r="F14" i="13"/>
  <c r="I13" i="13"/>
  <c r="Q13" i="13" s="1"/>
  <c r="O13" i="13" s="1"/>
  <c r="H13" i="13"/>
  <c r="F13" i="13"/>
  <c r="I12" i="13"/>
  <c r="Q12" i="13" s="1"/>
  <c r="O12" i="13" s="1"/>
  <c r="H12" i="13"/>
  <c r="F12" i="13"/>
  <c r="I11" i="13"/>
  <c r="Q11" i="13" s="1"/>
  <c r="H11" i="13"/>
  <c r="F11" i="13"/>
  <c r="L10" i="13"/>
  <c r="I9" i="13"/>
  <c r="Q9" i="13" s="1"/>
  <c r="H9" i="13"/>
  <c r="F9" i="13"/>
  <c r="F20" i="1"/>
  <c r="F19" i="1"/>
  <c r="V19" i="1" s="1"/>
  <c r="F18" i="1"/>
  <c r="V18" i="1" s="1"/>
  <c r="H8" i="10" l="1"/>
  <c r="O11" i="13"/>
  <c r="H9" i="10"/>
  <c r="O28" i="13"/>
  <c r="L216" i="13"/>
  <c r="Q216" i="13"/>
  <c r="H99" i="13"/>
  <c r="Q99" i="13"/>
  <c r="O99" i="13" s="1"/>
  <c r="O9" i="13"/>
  <c r="M7" i="14"/>
  <c r="V20" i="1"/>
  <c r="L16" i="14"/>
  <c r="G9" i="4"/>
  <c r="J93" i="13"/>
  <c r="L93" i="13" s="1"/>
  <c r="J107" i="13"/>
  <c r="L107" i="13" s="1"/>
  <c r="J42" i="13"/>
  <c r="L42" i="13" s="1"/>
  <c r="J59" i="13"/>
  <c r="L59" i="13" s="1"/>
  <c r="J67" i="13"/>
  <c r="L67" i="13" s="1"/>
  <c r="J95" i="13"/>
  <c r="L95" i="13" s="1"/>
  <c r="J113" i="13"/>
  <c r="L113" i="13" s="1"/>
  <c r="J156" i="13"/>
  <c r="L156" i="13" s="1"/>
  <c r="J103" i="13"/>
  <c r="L103" i="13" s="1"/>
  <c r="J111" i="13"/>
  <c r="L111" i="13" s="1"/>
  <c r="J26" i="13"/>
  <c r="L26" i="13" s="1"/>
  <c r="J200" i="13"/>
  <c r="L200" i="13" s="1"/>
  <c r="J205" i="13"/>
  <c r="L205" i="13" s="1"/>
  <c r="J38" i="13"/>
  <c r="L38" i="13" s="1"/>
  <c r="J57" i="13"/>
  <c r="L57" i="13" s="1"/>
  <c r="J19" i="13"/>
  <c r="L19" i="13" s="1"/>
  <c r="J11" i="13"/>
  <c r="J188" i="13"/>
  <c r="L188" i="13" s="1"/>
  <c r="J177" i="13"/>
  <c r="L177" i="13" s="1"/>
  <c r="J183" i="13"/>
  <c r="L183" i="13" s="1"/>
  <c r="J175" i="13"/>
  <c r="L175" i="13" s="1"/>
  <c r="F197" i="13"/>
  <c r="J197" i="13" s="1"/>
  <c r="J13" i="13"/>
  <c r="L13" i="13" s="1"/>
  <c r="J139" i="13"/>
  <c r="L139" i="13" s="1"/>
  <c r="J35" i="13"/>
  <c r="J170" i="13"/>
  <c r="L170" i="13" s="1"/>
  <c r="J202" i="13"/>
  <c r="L202" i="13" s="1"/>
  <c r="J130" i="13"/>
  <c r="L130" i="13" s="1"/>
  <c r="J45" i="13"/>
  <c r="J88" i="13"/>
  <c r="L88" i="13" s="1"/>
  <c r="J116" i="13"/>
  <c r="L116" i="13" s="1"/>
  <c r="J120" i="13"/>
  <c r="L120" i="13" s="1"/>
  <c r="J125" i="13"/>
  <c r="L125" i="13" s="1"/>
  <c r="J131" i="13"/>
  <c r="L131" i="13" s="1"/>
  <c r="J193" i="13"/>
  <c r="L193" i="13" s="1"/>
  <c r="J30" i="13"/>
  <c r="L30" i="13" s="1"/>
  <c r="J34" i="13"/>
  <c r="J15" i="13"/>
  <c r="L15" i="13" s="1"/>
  <c r="J101" i="13"/>
  <c r="L101" i="13" s="1"/>
  <c r="J172" i="13"/>
  <c r="L172" i="13" s="1"/>
  <c r="J78" i="13"/>
  <c r="J133" i="13"/>
  <c r="L133" i="13" s="1"/>
  <c r="J147" i="13"/>
  <c r="L147" i="13" s="1"/>
  <c r="J159" i="13"/>
  <c r="L159" i="13" s="1"/>
  <c r="J165" i="13"/>
  <c r="L165" i="13" s="1"/>
  <c r="J174" i="13"/>
  <c r="L174" i="13" s="1"/>
  <c r="J81" i="13"/>
  <c r="L81" i="13" s="1"/>
  <c r="J145" i="13"/>
  <c r="L145" i="13" s="1"/>
  <c r="J73" i="13"/>
  <c r="L73" i="13" s="1"/>
  <c r="J115" i="13"/>
  <c r="J199" i="13"/>
  <c r="L199" i="13" s="1"/>
  <c r="J126" i="13"/>
  <c r="L126" i="13" s="1"/>
  <c r="J185" i="13"/>
  <c r="L185" i="13" s="1"/>
  <c r="J16" i="13"/>
  <c r="L16" i="13" s="1"/>
  <c r="J32" i="13"/>
  <c r="L32" i="13" s="1"/>
  <c r="J61" i="13"/>
  <c r="L61" i="13" s="1"/>
  <c r="J83" i="13"/>
  <c r="L83" i="13" s="1"/>
  <c r="J91" i="13"/>
  <c r="L91" i="13" s="1"/>
  <c r="J105" i="13"/>
  <c r="J109" i="13"/>
  <c r="L109" i="13" s="1"/>
  <c r="J164" i="13"/>
  <c r="L164" i="13" s="1"/>
  <c r="J14" i="13"/>
  <c r="J47" i="13"/>
  <c r="L47" i="13" s="1"/>
  <c r="J53" i="13"/>
  <c r="L53" i="13" s="1"/>
  <c r="J66" i="13"/>
  <c r="J86" i="13"/>
  <c r="L86" i="13" s="1"/>
  <c r="J90" i="13"/>
  <c r="J136" i="13"/>
  <c r="L136" i="13" s="1"/>
  <c r="J207" i="13"/>
  <c r="L207" i="13" s="1"/>
  <c r="J24" i="13"/>
  <c r="L24" i="13" s="1"/>
  <c r="J51" i="13"/>
  <c r="L51" i="13" s="1"/>
  <c r="J64" i="13"/>
  <c r="L64" i="13" s="1"/>
  <c r="J74" i="13"/>
  <c r="J77" i="13"/>
  <c r="L77" i="13" s="1"/>
  <c r="J182" i="13"/>
  <c r="L182" i="13" s="1"/>
  <c r="J189" i="13"/>
  <c r="L189" i="13" s="1"/>
  <c r="J22" i="13"/>
  <c r="L22" i="13" s="1"/>
  <c r="J40" i="13"/>
  <c r="L40" i="13" s="1"/>
  <c r="J80" i="13"/>
  <c r="L80" i="13" s="1"/>
  <c r="J94" i="13"/>
  <c r="L94" i="13" s="1"/>
  <c r="J28" i="13"/>
  <c r="J46" i="13"/>
  <c r="J122" i="13"/>
  <c r="J168" i="13"/>
  <c r="L168" i="13" s="1"/>
  <c r="J212" i="13"/>
  <c r="L212" i="13" s="1"/>
  <c r="J49" i="13"/>
  <c r="J75" i="13"/>
  <c r="L75" i="13" s="1"/>
  <c r="J132" i="13"/>
  <c r="L132" i="13" s="1"/>
  <c r="J163" i="13"/>
  <c r="L163" i="13" s="1"/>
  <c r="L247" i="13"/>
  <c r="N248" i="13" s="1"/>
  <c r="J149" i="13"/>
  <c r="L149" i="13" s="1"/>
  <c r="J178" i="13"/>
  <c r="L178" i="13" s="1"/>
  <c r="J181" i="13"/>
  <c r="J210" i="13"/>
  <c r="L210" i="13" s="1"/>
  <c r="J20" i="13"/>
  <c r="J23" i="13"/>
  <c r="J62" i="13"/>
  <c r="J166" i="13"/>
  <c r="L166" i="13" s="1"/>
  <c r="J169" i="13"/>
  <c r="J171" i="13"/>
  <c r="J195" i="13"/>
  <c r="L195" i="13" s="1"/>
  <c r="F99" i="13"/>
  <c r="J128" i="13"/>
  <c r="L128" i="13" s="1"/>
  <c r="J144" i="13"/>
  <c r="J146" i="13"/>
  <c r="J151" i="13"/>
  <c r="L151" i="13" s="1"/>
  <c r="J180" i="13"/>
  <c r="J60" i="13"/>
  <c r="L60" i="13" s="1"/>
  <c r="J65" i="13"/>
  <c r="L65" i="13" s="1"/>
  <c r="J71" i="13"/>
  <c r="L71" i="13" s="1"/>
  <c r="J119" i="13"/>
  <c r="L119" i="13" s="1"/>
  <c r="J211" i="13"/>
  <c r="L211" i="13" s="1"/>
  <c r="J27" i="13"/>
  <c r="J48" i="13"/>
  <c r="L48" i="13" s="1"/>
  <c r="J63" i="13"/>
  <c r="L63" i="13" s="1"/>
  <c r="J79" i="13"/>
  <c r="J96" i="13"/>
  <c r="L96" i="13" s="1"/>
  <c r="J138" i="13"/>
  <c r="L138" i="13" s="1"/>
  <c r="J41" i="13"/>
  <c r="J44" i="13"/>
  <c r="L44" i="13" s="1"/>
  <c r="J70" i="13"/>
  <c r="L70" i="13" s="1"/>
  <c r="J112" i="13"/>
  <c r="J118" i="13"/>
  <c r="J127" i="13"/>
  <c r="L127" i="13" s="1"/>
  <c r="J143" i="13"/>
  <c r="L143" i="13" s="1"/>
  <c r="J158" i="13"/>
  <c r="J160" i="13"/>
  <c r="L160" i="13" s="1"/>
  <c r="J190" i="13"/>
  <c r="L190" i="13" s="1"/>
  <c r="J29" i="13"/>
  <c r="J37" i="13"/>
  <c r="J39" i="13"/>
  <c r="J52" i="13"/>
  <c r="J54" i="13"/>
  <c r="J135" i="13"/>
  <c r="J162" i="13"/>
  <c r="J184" i="13"/>
  <c r="J247" i="13"/>
  <c r="J249" i="13" s="1"/>
  <c r="J279" i="13" s="1"/>
  <c r="J9" i="13"/>
  <c r="J12" i="13"/>
  <c r="J102" i="13"/>
  <c r="J153" i="13"/>
  <c r="H217" i="13"/>
  <c r="J208" i="13"/>
  <c r="Q217" i="13" l="1"/>
  <c r="Q277" i="13" s="1"/>
  <c r="O277" i="13" s="1"/>
  <c r="N16" i="14"/>
  <c r="L25" i="14"/>
  <c r="I7" i="4" s="1"/>
  <c r="J99" i="13"/>
  <c r="L99" i="13" s="1"/>
  <c r="H7" i="10"/>
  <c r="L249" i="13"/>
  <c r="L279" i="13" s="1"/>
  <c r="L23" i="13"/>
  <c r="L144" i="13"/>
  <c r="L46" i="13"/>
  <c r="L35" i="13"/>
  <c r="L78" i="13"/>
  <c r="F217" i="13"/>
  <c r="L28" i="13"/>
  <c r="L34" i="13"/>
  <c r="L20" i="13"/>
  <c r="L115" i="13"/>
  <c r="L74" i="13"/>
  <c r="L45" i="13"/>
  <c r="L14" i="13"/>
  <c r="L105" i="13"/>
  <c r="L41" i="13"/>
  <c r="L90" i="13"/>
  <c r="L118" i="13"/>
  <c r="L197" i="13"/>
  <c r="L122" i="13"/>
  <c r="L27" i="13"/>
  <c r="L181" i="13"/>
  <c r="L49" i="13"/>
  <c r="L79" i="13"/>
  <c r="L112" i="13"/>
  <c r="L66" i="13"/>
  <c r="L146" i="13"/>
  <c r="L158" i="13"/>
  <c r="L180" i="13"/>
  <c r="L171" i="13"/>
  <c r="L62" i="13"/>
  <c r="L169" i="13"/>
  <c r="L37" i="13"/>
  <c r="L12" i="13"/>
  <c r="L54" i="13"/>
  <c r="L208" i="13"/>
  <c r="L52" i="13"/>
  <c r="L11" i="13"/>
  <c r="L135" i="13"/>
  <c r="J217" i="13"/>
  <c r="L217" i="13" s="1"/>
  <c r="L9" i="13"/>
  <c r="L184" i="13"/>
  <c r="L153" i="13"/>
  <c r="L162" i="13"/>
  <c r="L102" i="13"/>
  <c r="L39" i="13"/>
  <c r="P217" i="13" l="1"/>
  <c r="O217" i="13"/>
  <c r="M16" i="14"/>
  <c r="N25" i="14"/>
  <c r="L29" i="13"/>
  <c r="J277" i="13"/>
  <c r="J283" i="13" s="1"/>
  <c r="L277" i="13" l="1"/>
  <c r="L283" i="13" s="1"/>
  <c r="F8" i="12" l="1"/>
  <c r="D9" i="4"/>
  <c r="C9" i="4"/>
  <c r="C13" i="4" s="1"/>
  <c r="D6" i="12"/>
  <c r="A2" i="12"/>
  <c r="A1" i="12"/>
  <c r="A2" i="10"/>
  <c r="A2" i="1" s="1"/>
  <c r="A2" i="2" s="1"/>
  <c r="A1" i="10"/>
  <c r="A1" i="1" s="1"/>
  <c r="A1" i="2" s="1"/>
  <c r="F3" i="3"/>
  <c r="F2" i="3"/>
  <c r="A2" i="3"/>
  <c r="A1" i="3"/>
  <c r="F18" i="3"/>
  <c r="F19" i="3"/>
  <c r="F20" i="3"/>
  <c r="F17" i="3"/>
  <c r="D23" i="3"/>
  <c r="D21" i="3"/>
  <c r="D16" i="3"/>
  <c r="D7" i="10"/>
  <c r="D10" i="10"/>
  <c r="D11" i="10"/>
  <c r="D12" i="10"/>
  <c r="D6" i="10"/>
  <c r="C8" i="10"/>
  <c r="C10" i="10"/>
  <c r="C11" i="10"/>
  <c r="C12" i="10"/>
  <c r="C6" i="10"/>
  <c r="G7" i="10"/>
  <c r="G8" i="10"/>
  <c r="G9" i="10"/>
  <c r="G10" i="10"/>
  <c r="G11" i="10"/>
  <c r="G6" i="10"/>
  <c r="D28" i="9"/>
  <c r="G26" i="9"/>
  <c r="F26" i="9"/>
  <c r="D26" i="9"/>
  <c r="G23" i="9"/>
  <c r="E9" i="4" s="1"/>
  <c r="H9" i="4" s="1"/>
  <c r="E23" i="9"/>
  <c r="D22" i="9"/>
  <c r="G22" i="9" s="1"/>
  <c r="E6" i="12" s="1"/>
  <c r="E8" i="4" s="1"/>
  <c r="F21" i="9"/>
  <c r="F24" i="9" s="1"/>
  <c r="E21" i="9"/>
  <c r="G20" i="9"/>
  <c r="E20" i="9"/>
  <c r="G19" i="9"/>
  <c r="E19" i="9"/>
  <c r="G18" i="9"/>
  <c r="E18" i="9"/>
  <c r="G17" i="9"/>
  <c r="E17" i="9"/>
  <c r="D17" i="9"/>
  <c r="F15" i="9"/>
  <c r="G14" i="9"/>
  <c r="E12" i="10" s="1"/>
  <c r="E14" i="9"/>
  <c r="G13" i="9"/>
  <c r="E11" i="10" s="1"/>
  <c r="E13" i="9"/>
  <c r="G12" i="9"/>
  <c r="E10" i="10" s="1"/>
  <c r="E12" i="9"/>
  <c r="D11" i="9"/>
  <c r="G11" i="9" s="1"/>
  <c r="D10" i="9"/>
  <c r="D9" i="9"/>
  <c r="C7" i="10" s="1"/>
  <c r="G8" i="9"/>
  <c r="E6" i="10" s="1"/>
  <c r="E8" i="9"/>
  <c r="F8" i="4" l="1"/>
  <c r="F13" i="4" s="1"/>
  <c r="F17" i="4" s="1"/>
  <c r="K8" i="4"/>
  <c r="K13" i="4" s="1"/>
  <c r="E22" i="9"/>
  <c r="D24" i="9"/>
  <c r="E24" i="9" s="1"/>
  <c r="D8" i="4"/>
  <c r="D13" i="4" s="1"/>
  <c r="D8" i="10"/>
  <c r="C6" i="12"/>
  <c r="C8" i="12" s="1"/>
  <c r="D15" i="9"/>
  <c r="D30" i="9" s="1"/>
  <c r="E9" i="9"/>
  <c r="C9" i="10"/>
  <c r="C16" i="10" s="1"/>
  <c r="G9" i="9"/>
  <c r="E7" i="10" s="1"/>
  <c r="G27" i="9"/>
  <c r="G28" i="9" s="1"/>
  <c r="G36" i="9" s="1"/>
  <c r="D8" i="12"/>
  <c r="E8" i="12"/>
  <c r="A1" i="13"/>
  <c r="A2" i="13"/>
  <c r="F28" i="9"/>
  <c r="G43" i="9" s="1"/>
  <c r="G42" i="9"/>
  <c r="E10" i="9"/>
  <c r="G41" i="9"/>
  <c r="G21" i="9"/>
  <c r="G24" i="9" s="1"/>
  <c r="G35" i="9" s="1"/>
  <c r="G10" i="9"/>
  <c r="E11" i="9"/>
  <c r="E15" i="9" l="1"/>
  <c r="E8" i="10"/>
  <c r="D9" i="10"/>
  <c r="D16" i="10" s="1"/>
  <c r="E9" i="10"/>
  <c r="G15" i="9"/>
  <c r="G34" i="9"/>
  <c r="G37" i="9" s="1"/>
  <c r="G30" i="9"/>
  <c r="F30" i="9"/>
  <c r="E30" i="9" s="1"/>
  <c r="G44" i="9"/>
  <c r="E16" i="10" l="1"/>
  <c r="E10" i="4" s="1"/>
  <c r="E13" i="4" s="1"/>
  <c r="G45" i="9"/>
  <c r="G47" i="9" s="1"/>
  <c r="K329" i="6" l="1"/>
  <c r="K331" i="6"/>
  <c r="B333" i="6"/>
  <c r="B331" i="6"/>
  <c r="B329" i="6"/>
  <c r="B327" i="6"/>
  <c r="B325" i="6"/>
  <c r="K319" i="6"/>
  <c r="J319" i="6"/>
  <c r="L319" i="6" s="1"/>
  <c r="K318" i="6"/>
  <c r="J318" i="6"/>
  <c r="L318" i="6" s="1"/>
  <c r="J314" i="6"/>
  <c r="L314" i="6" s="1"/>
  <c r="J312" i="6"/>
  <c r="L312" i="6" s="1"/>
  <c r="J310" i="6"/>
  <c r="L310" i="6" s="1"/>
  <c r="J309" i="6"/>
  <c r="L309" i="6" s="1"/>
  <c r="J308" i="6"/>
  <c r="L308" i="6" s="1"/>
  <c r="J306" i="6"/>
  <c r="L306" i="6" s="1"/>
  <c r="J305" i="6"/>
  <c r="L305" i="6" s="1"/>
  <c r="J304" i="6"/>
  <c r="L304" i="6" s="1"/>
  <c r="J302" i="6"/>
  <c r="L302" i="6" s="1"/>
  <c r="J301" i="6"/>
  <c r="L301" i="6" s="1"/>
  <c r="J300" i="6"/>
  <c r="L300" i="6" s="1"/>
  <c r="J298" i="6"/>
  <c r="L298" i="6" s="1"/>
  <c r="J297" i="6"/>
  <c r="L297" i="6" s="1"/>
  <c r="J296" i="6"/>
  <c r="L296" i="6" s="1"/>
  <c r="J294" i="6"/>
  <c r="L294" i="6" s="1"/>
  <c r="J293" i="6"/>
  <c r="L288" i="6"/>
  <c r="J288" i="6"/>
  <c r="J286" i="6"/>
  <c r="L286" i="6" s="1"/>
  <c r="J285" i="6"/>
  <c r="L285" i="6" s="1"/>
  <c r="J283" i="6"/>
  <c r="L283" i="6" s="1"/>
  <c r="J282" i="6"/>
  <c r="L282" i="6" s="1"/>
  <c r="J280" i="6"/>
  <c r="L280" i="6" s="1"/>
  <c r="J279" i="6"/>
  <c r="L279" i="6" s="1"/>
  <c r="J277" i="6"/>
  <c r="L277" i="6" s="1"/>
  <c r="J276" i="6"/>
  <c r="L276" i="6" s="1"/>
  <c r="J274" i="6"/>
  <c r="L274" i="6" s="1"/>
  <c r="J273" i="6"/>
  <c r="L273" i="6" s="1"/>
  <c r="L271" i="6"/>
  <c r="J270" i="6"/>
  <c r="L270" i="6" s="1"/>
  <c r="J269" i="6"/>
  <c r="L269" i="6" s="1"/>
  <c r="L267" i="6"/>
  <c r="J266" i="6"/>
  <c r="L266" i="6" s="1"/>
  <c r="J265" i="6"/>
  <c r="L265" i="6" s="1"/>
  <c r="L263" i="6"/>
  <c r="J262" i="6"/>
  <c r="L262" i="6" s="1"/>
  <c r="J261" i="6"/>
  <c r="L261" i="6" s="1"/>
  <c r="L258" i="6"/>
  <c r="L327" i="6" s="1"/>
  <c r="K258" i="6"/>
  <c r="K327" i="6" s="1"/>
  <c r="J246" i="6"/>
  <c r="J258" i="6" s="1"/>
  <c r="J327" i="6" s="1"/>
  <c r="F216" i="6"/>
  <c r="J216" i="6" s="1"/>
  <c r="L216" i="6" s="1"/>
  <c r="F215" i="6"/>
  <c r="J215" i="6" s="1"/>
  <c r="L215" i="6" s="1"/>
  <c r="F214" i="6"/>
  <c r="J214" i="6" s="1"/>
  <c r="L214" i="6" s="1"/>
  <c r="L213" i="6"/>
  <c r="I212" i="6"/>
  <c r="H212" i="6"/>
  <c r="F212" i="6"/>
  <c r="I211" i="6"/>
  <c r="H211" i="6"/>
  <c r="F211" i="6"/>
  <c r="J211" i="6" s="1"/>
  <c r="I210" i="6"/>
  <c r="H210" i="6"/>
  <c r="F210" i="6"/>
  <c r="L209" i="6"/>
  <c r="I208" i="6"/>
  <c r="H208" i="6"/>
  <c r="F208" i="6"/>
  <c r="I207" i="6"/>
  <c r="H207" i="6"/>
  <c r="J207" i="6" s="1"/>
  <c r="F207" i="6"/>
  <c r="L206" i="6"/>
  <c r="F206" i="6"/>
  <c r="I205" i="6"/>
  <c r="H205" i="6"/>
  <c r="F205" i="6"/>
  <c r="J205" i="6" s="1"/>
  <c r="L205" i="6" s="1"/>
  <c r="L204" i="6"/>
  <c r="I202" i="6"/>
  <c r="H202" i="6"/>
  <c r="F202" i="6"/>
  <c r="J202" i="6" s="1"/>
  <c r="K202" i="6" s="1"/>
  <c r="L202" i="6" s="1"/>
  <c r="K201" i="6"/>
  <c r="L201" i="6" s="1"/>
  <c r="I200" i="6"/>
  <c r="H200" i="6"/>
  <c r="F200" i="6"/>
  <c r="J200" i="6" s="1"/>
  <c r="K200" i="6" s="1"/>
  <c r="L200" i="6" s="1"/>
  <c r="I199" i="6"/>
  <c r="H199" i="6"/>
  <c r="F199" i="6"/>
  <c r="J199" i="6" s="1"/>
  <c r="K199" i="6" s="1"/>
  <c r="L199" i="6" s="1"/>
  <c r="K198" i="6"/>
  <c r="L198" i="6" s="1"/>
  <c r="I197" i="6"/>
  <c r="D197" i="6"/>
  <c r="F197" i="6" s="1"/>
  <c r="K196" i="6"/>
  <c r="L196" i="6" s="1"/>
  <c r="I195" i="6"/>
  <c r="H195" i="6"/>
  <c r="F195" i="6"/>
  <c r="L194" i="6"/>
  <c r="I193" i="6"/>
  <c r="H193" i="6"/>
  <c r="F193" i="6"/>
  <c r="J193" i="6" s="1"/>
  <c r="L193" i="6" s="1"/>
  <c r="L192" i="6"/>
  <c r="I190" i="6"/>
  <c r="H190" i="6"/>
  <c r="F190" i="6"/>
  <c r="J190" i="6" s="1"/>
  <c r="I189" i="6"/>
  <c r="H189" i="6"/>
  <c r="F189" i="6"/>
  <c r="I188" i="6"/>
  <c r="H188" i="6"/>
  <c r="F188" i="6"/>
  <c r="J188" i="6" s="1"/>
  <c r="L188" i="6" s="1"/>
  <c r="L187" i="6"/>
  <c r="I185" i="6"/>
  <c r="H185" i="6"/>
  <c r="F185" i="6"/>
  <c r="I184" i="6"/>
  <c r="H184" i="6"/>
  <c r="F184" i="6"/>
  <c r="I183" i="6"/>
  <c r="H183" i="6"/>
  <c r="F183" i="6"/>
  <c r="I182" i="6"/>
  <c r="H182" i="6"/>
  <c r="F182" i="6"/>
  <c r="J182" i="6" s="1"/>
  <c r="K182" i="6" s="1"/>
  <c r="L182" i="6" s="1"/>
  <c r="I181" i="6"/>
  <c r="H181" i="6"/>
  <c r="F181" i="6"/>
  <c r="J181" i="6" s="1"/>
  <c r="K181" i="6" s="1"/>
  <c r="L181" i="6" s="1"/>
  <c r="I180" i="6"/>
  <c r="H180" i="6"/>
  <c r="F180" i="6"/>
  <c r="J180" i="6" s="1"/>
  <c r="L179" i="6"/>
  <c r="I178" i="6"/>
  <c r="H178" i="6"/>
  <c r="F178" i="6"/>
  <c r="I177" i="6"/>
  <c r="H177" i="6"/>
  <c r="F177" i="6"/>
  <c r="J177" i="6" s="1"/>
  <c r="L176" i="6"/>
  <c r="I175" i="6"/>
  <c r="H175" i="6"/>
  <c r="J175" i="6" s="1"/>
  <c r="K175" i="6" s="1"/>
  <c r="L175" i="6" s="1"/>
  <c r="F175" i="6"/>
  <c r="I174" i="6"/>
  <c r="H174" i="6"/>
  <c r="F174" i="6"/>
  <c r="J174" i="6" s="1"/>
  <c r="K174" i="6" s="1"/>
  <c r="L174" i="6" s="1"/>
  <c r="L173" i="6"/>
  <c r="I172" i="6"/>
  <c r="H172" i="6"/>
  <c r="F172" i="6"/>
  <c r="I171" i="6"/>
  <c r="H171" i="6"/>
  <c r="F171" i="6"/>
  <c r="I170" i="6"/>
  <c r="H170" i="6"/>
  <c r="F170" i="6"/>
  <c r="I169" i="6"/>
  <c r="H169" i="6"/>
  <c r="F169" i="6"/>
  <c r="J169" i="6" s="1"/>
  <c r="I168" i="6"/>
  <c r="H168" i="6"/>
  <c r="F168" i="6"/>
  <c r="L167" i="6"/>
  <c r="I166" i="6"/>
  <c r="H166" i="6"/>
  <c r="F166" i="6"/>
  <c r="J166" i="6" s="1"/>
  <c r="I165" i="6"/>
  <c r="H165" i="6"/>
  <c r="F165" i="6"/>
  <c r="I164" i="6"/>
  <c r="H164" i="6"/>
  <c r="F164" i="6"/>
  <c r="J164" i="6" s="1"/>
  <c r="K164" i="6" s="1"/>
  <c r="L164" i="6" s="1"/>
  <c r="I163" i="6"/>
  <c r="H163" i="6"/>
  <c r="F163" i="6"/>
  <c r="J163" i="6" s="1"/>
  <c r="K163" i="6" s="1"/>
  <c r="L163" i="6" s="1"/>
  <c r="I162" i="6"/>
  <c r="H162" i="6"/>
  <c r="F162" i="6"/>
  <c r="L161" i="6"/>
  <c r="I160" i="6"/>
  <c r="H160" i="6"/>
  <c r="F160" i="6"/>
  <c r="I159" i="6"/>
  <c r="H159" i="6"/>
  <c r="F159" i="6"/>
  <c r="J159" i="6" s="1"/>
  <c r="I158" i="6"/>
  <c r="H158" i="6"/>
  <c r="F158" i="6"/>
  <c r="J158" i="6" s="1"/>
  <c r="L157" i="6"/>
  <c r="I156" i="6"/>
  <c r="H156" i="6"/>
  <c r="F156" i="6"/>
  <c r="J156" i="6" s="1"/>
  <c r="L156" i="6" s="1"/>
  <c r="L155" i="6"/>
  <c r="I153" i="6"/>
  <c r="H153" i="6"/>
  <c r="F153" i="6"/>
  <c r="J153" i="6" s="1"/>
  <c r="K152" i="6"/>
  <c r="L152" i="6" s="1"/>
  <c r="I151" i="6"/>
  <c r="H151" i="6"/>
  <c r="F151" i="6"/>
  <c r="J151" i="6" s="1"/>
  <c r="K150" i="6"/>
  <c r="L150" i="6" s="1"/>
  <c r="F150" i="6"/>
  <c r="I149" i="6"/>
  <c r="H149" i="6"/>
  <c r="F149" i="6"/>
  <c r="K148" i="6"/>
  <c r="L148" i="6" s="1"/>
  <c r="I147" i="6"/>
  <c r="H147" i="6"/>
  <c r="F147" i="6"/>
  <c r="I146" i="6"/>
  <c r="H146" i="6"/>
  <c r="F146" i="6"/>
  <c r="I145" i="6"/>
  <c r="H145" i="6"/>
  <c r="F145" i="6"/>
  <c r="I144" i="6"/>
  <c r="H144" i="6"/>
  <c r="F144" i="6"/>
  <c r="I143" i="6"/>
  <c r="H143" i="6"/>
  <c r="F143" i="6"/>
  <c r="K142" i="6"/>
  <c r="L142" i="6" s="1"/>
  <c r="K141" i="6"/>
  <c r="L141" i="6" s="1"/>
  <c r="K140" i="6"/>
  <c r="L140" i="6" s="1"/>
  <c r="I139" i="6"/>
  <c r="H139" i="6"/>
  <c r="F139" i="6"/>
  <c r="I138" i="6"/>
  <c r="H138" i="6"/>
  <c r="F138" i="6"/>
  <c r="K137" i="6"/>
  <c r="L137" i="6" s="1"/>
  <c r="I136" i="6"/>
  <c r="H136" i="6"/>
  <c r="F136" i="6"/>
  <c r="I135" i="6"/>
  <c r="H135" i="6"/>
  <c r="F135" i="6"/>
  <c r="K134" i="6"/>
  <c r="L134" i="6" s="1"/>
  <c r="I133" i="6"/>
  <c r="H133" i="6"/>
  <c r="F133" i="6"/>
  <c r="J133" i="6" s="1"/>
  <c r="I132" i="6"/>
  <c r="H132" i="6"/>
  <c r="F132" i="6"/>
  <c r="I131" i="6"/>
  <c r="H131" i="6"/>
  <c r="F131" i="6"/>
  <c r="J131" i="6" s="1"/>
  <c r="K131" i="6" s="1"/>
  <c r="L131" i="6" s="1"/>
  <c r="I130" i="6"/>
  <c r="H130" i="6"/>
  <c r="F130" i="6"/>
  <c r="J130" i="6" s="1"/>
  <c r="K130" i="6" s="1"/>
  <c r="L130" i="6" s="1"/>
  <c r="K129" i="6"/>
  <c r="L129" i="6" s="1"/>
  <c r="I128" i="6"/>
  <c r="H128" i="6"/>
  <c r="F128" i="6"/>
  <c r="J128" i="6" s="1"/>
  <c r="K128" i="6" s="1"/>
  <c r="L128" i="6" s="1"/>
  <c r="I127" i="6"/>
  <c r="H127" i="6"/>
  <c r="F127" i="6"/>
  <c r="I126" i="6"/>
  <c r="H126" i="6"/>
  <c r="F126" i="6"/>
  <c r="I125" i="6"/>
  <c r="H125" i="6"/>
  <c r="F125" i="6"/>
  <c r="J125" i="6" s="1"/>
  <c r="K125" i="6" s="1"/>
  <c r="L125" i="6" s="1"/>
  <c r="L124" i="6"/>
  <c r="I122" i="6"/>
  <c r="H122" i="6"/>
  <c r="F122" i="6"/>
  <c r="J122" i="6" s="1"/>
  <c r="L121" i="6"/>
  <c r="J120" i="6"/>
  <c r="K120" i="6" s="1"/>
  <c r="L120" i="6" s="1"/>
  <c r="I120" i="6"/>
  <c r="H120" i="6"/>
  <c r="F120" i="6"/>
  <c r="I119" i="6"/>
  <c r="H119" i="6"/>
  <c r="F119" i="6"/>
  <c r="I118" i="6"/>
  <c r="H118" i="6"/>
  <c r="F118" i="6"/>
  <c r="L117" i="6"/>
  <c r="I116" i="6"/>
  <c r="H116" i="6"/>
  <c r="F116" i="6"/>
  <c r="I115" i="6"/>
  <c r="H115" i="6"/>
  <c r="F115" i="6"/>
  <c r="J115" i="6" s="1"/>
  <c r="L114" i="6"/>
  <c r="I113" i="6"/>
  <c r="H113" i="6"/>
  <c r="F113" i="6"/>
  <c r="I112" i="6"/>
  <c r="H112" i="6"/>
  <c r="F112" i="6"/>
  <c r="J112" i="6" s="1"/>
  <c r="I111" i="6"/>
  <c r="H111" i="6"/>
  <c r="J111" i="6" s="1"/>
  <c r="F111" i="6"/>
  <c r="L110" i="6"/>
  <c r="I109" i="6"/>
  <c r="H109" i="6"/>
  <c r="F109" i="6"/>
  <c r="L108" i="6"/>
  <c r="I107" i="6"/>
  <c r="H107" i="6"/>
  <c r="F107" i="6"/>
  <c r="L106" i="6"/>
  <c r="I105" i="6"/>
  <c r="H105" i="6"/>
  <c r="F105" i="6"/>
  <c r="Q104" i="6"/>
  <c r="H104" i="6"/>
  <c r="J104" i="6" s="1"/>
  <c r="L104" i="6" s="1"/>
  <c r="I103" i="6"/>
  <c r="H103" i="6"/>
  <c r="F103" i="6"/>
  <c r="I102" i="6"/>
  <c r="H102" i="6"/>
  <c r="F102" i="6"/>
  <c r="J102" i="6" s="1"/>
  <c r="I101" i="6"/>
  <c r="H101" i="6"/>
  <c r="F101" i="6"/>
  <c r="J101" i="6" s="1"/>
  <c r="L100" i="6"/>
  <c r="I99" i="6"/>
  <c r="D99" i="6"/>
  <c r="H99" i="6" s="1"/>
  <c r="L98" i="6"/>
  <c r="D98" i="6"/>
  <c r="I96" i="6"/>
  <c r="H96" i="6"/>
  <c r="F96" i="6"/>
  <c r="I95" i="6"/>
  <c r="H95" i="6"/>
  <c r="J95" i="6" s="1"/>
  <c r="F95" i="6"/>
  <c r="I94" i="6"/>
  <c r="H94" i="6"/>
  <c r="F94" i="6"/>
  <c r="J94" i="6" s="1"/>
  <c r="K94" i="6" s="1"/>
  <c r="L94" i="6" s="1"/>
  <c r="I93" i="6"/>
  <c r="H93" i="6"/>
  <c r="F93" i="6"/>
  <c r="L92" i="6"/>
  <c r="I91" i="6"/>
  <c r="H91" i="6"/>
  <c r="F91" i="6"/>
  <c r="I90" i="6"/>
  <c r="H90" i="6"/>
  <c r="F90" i="6"/>
  <c r="L89" i="6"/>
  <c r="I88" i="6"/>
  <c r="H88" i="6"/>
  <c r="F88" i="6"/>
  <c r="L87" i="6"/>
  <c r="I86" i="6"/>
  <c r="H86" i="6"/>
  <c r="F86" i="6"/>
  <c r="L85" i="6"/>
  <c r="L84" i="6"/>
  <c r="I83" i="6"/>
  <c r="H83" i="6"/>
  <c r="F83" i="6"/>
  <c r="L82" i="6"/>
  <c r="I81" i="6"/>
  <c r="H81" i="6"/>
  <c r="F81" i="6"/>
  <c r="J81" i="6" s="1"/>
  <c r="K81" i="6" s="1"/>
  <c r="L81" i="6" s="1"/>
  <c r="J80" i="6"/>
  <c r="K80" i="6" s="1"/>
  <c r="L80" i="6" s="1"/>
  <c r="I80" i="6"/>
  <c r="H80" i="6"/>
  <c r="F80" i="6"/>
  <c r="I79" i="6"/>
  <c r="H79" i="6"/>
  <c r="F79" i="6"/>
  <c r="J79" i="6" s="1"/>
  <c r="I78" i="6"/>
  <c r="H78" i="6"/>
  <c r="F78" i="6"/>
  <c r="I77" i="6"/>
  <c r="H77" i="6"/>
  <c r="F77" i="6"/>
  <c r="J77" i="6" s="1"/>
  <c r="K77" i="6" s="1"/>
  <c r="L77" i="6" s="1"/>
  <c r="H76" i="6"/>
  <c r="J76" i="6" s="1"/>
  <c r="L76" i="6" s="1"/>
  <c r="I75" i="6"/>
  <c r="H75" i="6"/>
  <c r="F75" i="6"/>
  <c r="J75" i="6" s="1"/>
  <c r="I74" i="6"/>
  <c r="H74" i="6"/>
  <c r="F74" i="6"/>
  <c r="J74" i="6" s="1"/>
  <c r="I73" i="6"/>
  <c r="H73" i="6"/>
  <c r="F73" i="6"/>
  <c r="J73" i="6" s="1"/>
  <c r="L72" i="6"/>
  <c r="I71" i="6"/>
  <c r="H71" i="6"/>
  <c r="F71" i="6"/>
  <c r="I70" i="6"/>
  <c r="H70" i="6"/>
  <c r="F70" i="6"/>
  <c r="L69" i="6"/>
  <c r="L68" i="6"/>
  <c r="I67" i="6"/>
  <c r="H67" i="6"/>
  <c r="F67" i="6"/>
  <c r="I66" i="6"/>
  <c r="H66" i="6"/>
  <c r="F66" i="6"/>
  <c r="I65" i="6"/>
  <c r="H65" i="6"/>
  <c r="F65" i="6"/>
  <c r="J65" i="6" s="1"/>
  <c r="K65" i="6" s="1"/>
  <c r="L65" i="6" s="1"/>
  <c r="I64" i="6"/>
  <c r="H64" i="6"/>
  <c r="F64" i="6"/>
  <c r="I63" i="6"/>
  <c r="H63" i="6"/>
  <c r="F63" i="6"/>
  <c r="I62" i="6"/>
  <c r="H62" i="6"/>
  <c r="F62" i="6"/>
  <c r="I61" i="6"/>
  <c r="H61" i="6"/>
  <c r="F61" i="6"/>
  <c r="J61" i="6" s="1"/>
  <c r="K61" i="6" s="1"/>
  <c r="L61" i="6" s="1"/>
  <c r="I60" i="6"/>
  <c r="H60" i="6"/>
  <c r="F60" i="6"/>
  <c r="J60" i="6" s="1"/>
  <c r="I59" i="6"/>
  <c r="H59" i="6"/>
  <c r="F59" i="6"/>
  <c r="L58" i="6"/>
  <c r="I57" i="6"/>
  <c r="H57" i="6"/>
  <c r="F57" i="6"/>
  <c r="L56" i="6"/>
  <c r="J54" i="6"/>
  <c r="I54" i="6"/>
  <c r="H54" i="6"/>
  <c r="F54" i="6"/>
  <c r="I53" i="6"/>
  <c r="H53" i="6"/>
  <c r="F53" i="6"/>
  <c r="I52" i="6"/>
  <c r="H52" i="6"/>
  <c r="F52" i="6"/>
  <c r="J52" i="6" s="1"/>
  <c r="I51" i="6"/>
  <c r="H51" i="6"/>
  <c r="F51" i="6"/>
  <c r="J51" i="6" s="1"/>
  <c r="L50" i="6"/>
  <c r="I49" i="6"/>
  <c r="H49" i="6"/>
  <c r="F49" i="6"/>
  <c r="J49" i="6" s="1"/>
  <c r="I48" i="6"/>
  <c r="H48" i="6"/>
  <c r="F48" i="6"/>
  <c r="J48" i="6" s="1"/>
  <c r="K48" i="6" s="1"/>
  <c r="L48" i="6" s="1"/>
  <c r="I47" i="6"/>
  <c r="H47" i="6"/>
  <c r="F47" i="6"/>
  <c r="J47" i="6" s="1"/>
  <c r="I46" i="6"/>
  <c r="H46" i="6"/>
  <c r="J46" i="6" s="1"/>
  <c r="F46" i="6"/>
  <c r="I45" i="6"/>
  <c r="H45" i="6"/>
  <c r="F45" i="6"/>
  <c r="J45" i="6" s="1"/>
  <c r="I44" i="6"/>
  <c r="H44" i="6"/>
  <c r="F44" i="6"/>
  <c r="J44" i="6" s="1"/>
  <c r="K44" i="6" s="1"/>
  <c r="L44" i="6" s="1"/>
  <c r="L43" i="6"/>
  <c r="I42" i="6"/>
  <c r="H42" i="6"/>
  <c r="F42" i="6"/>
  <c r="J42" i="6" s="1"/>
  <c r="I41" i="6"/>
  <c r="H41" i="6"/>
  <c r="F41" i="6"/>
  <c r="J41" i="6" s="1"/>
  <c r="I40" i="6"/>
  <c r="H40" i="6"/>
  <c r="F40" i="6"/>
  <c r="I39" i="6"/>
  <c r="H39" i="6"/>
  <c r="F39" i="6"/>
  <c r="J39" i="6" s="1"/>
  <c r="I38" i="6"/>
  <c r="H38" i="6"/>
  <c r="F38" i="6"/>
  <c r="I37" i="6"/>
  <c r="H37" i="6"/>
  <c r="F37" i="6"/>
  <c r="J37" i="6" s="1"/>
  <c r="L36" i="6"/>
  <c r="I35" i="6"/>
  <c r="H35" i="6"/>
  <c r="J35" i="6" s="1"/>
  <c r="F35" i="6"/>
  <c r="I34" i="6"/>
  <c r="H34" i="6"/>
  <c r="F34" i="6"/>
  <c r="L33" i="6"/>
  <c r="I32" i="6"/>
  <c r="H32" i="6"/>
  <c r="F32" i="6"/>
  <c r="L31" i="6"/>
  <c r="J30" i="6"/>
  <c r="K30" i="6" s="1"/>
  <c r="L30" i="6" s="1"/>
  <c r="I30" i="6"/>
  <c r="H30" i="6"/>
  <c r="F30" i="6"/>
  <c r="J29" i="6"/>
  <c r="I29" i="6"/>
  <c r="H29" i="6"/>
  <c r="F29" i="6"/>
  <c r="I28" i="6"/>
  <c r="H28" i="6"/>
  <c r="J28" i="6" s="1"/>
  <c r="F28" i="6"/>
  <c r="I27" i="6"/>
  <c r="H27" i="6"/>
  <c r="J27" i="6" s="1"/>
  <c r="K27" i="6" s="1"/>
  <c r="L27" i="6" s="1"/>
  <c r="F27" i="6"/>
  <c r="I26" i="6"/>
  <c r="H26" i="6"/>
  <c r="F26" i="6"/>
  <c r="J26" i="6" s="1"/>
  <c r="K26" i="6" s="1"/>
  <c r="L26" i="6" s="1"/>
  <c r="L25" i="6"/>
  <c r="I24" i="6"/>
  <c r="H24" i="6"/>
  <c r="F24" i="6"/>
  <c r="J24" i="6" s="1"/>
  <c r="I23" i="6"/>
  <c r="H23" i="6"/>
  <c r="F23" i="6"/>
  <c r="I22" i="6"/>
  <c r="H22" i="6"/>
  <c r="F22" i="6"/>
  <c r="J22" i="6" s="1"/>
  <c r="L21" i="6"/>
  <c r="I20" i="6"/>
  <c r="H20" i="6"/>
  <c r="F20" i="6"/>
  <c r="J20" i="6" s="1"/>
  <c r="K20" i="6" s="1"/>
  <c r="L20" i="6" s="1"/>
  <c r="I19" i="6"/>
  <c r="H19" i="6"/>
  <c r="F19" i="6"/>
  <c r="J19" i="6" s="1"/>
  <c r="K19" i="6" s="1"/>
  <c r="L19" i="6" s="1"/>
  <c r="L18" i="6"/>
  <c r="K17" i="6"/>
  <c r="L17" i="6" s="1"/>
  <c r="I16" i="6"/>
  <c r="H16" i="6"/>
  <c r="F16" i="6"/>
  <c r="I15" i="6"/>
  <c r="H15" i="6"/>
  <c r="F15" i="6"/>
  <c r="J15" i="6" s="1"/>
  <c r="I14" i="6"/>
  <c r="H14" i="6"/>
  <c r="F14" i="6"/>
  <c r="J14" i="6" s="1"/>
  <c r="I13" i="6"/>
  <c r="H13" i="6"/>
  <c r="F13" i="6"/>
  <c r="I12" i="6"/>
  <c r="H12" i="6"/>
  <c r="F12" i="6"/>
  <c r="J12" i="6" s="1"/>
  <c r="I11" i="6"/>
  <c r="H11" i="6"/>
  <c r="F11" i="6"/>
  <c r="J11" i="6" s="1"/>
  <c r="L10" i="6"/>
  <c r="I9" i="6"/>
  <c r="H9" i="6"/>
  <c r="F9" i="6"/>
  <c r="J118" i="6" l="1"/>
  <c r="J64" i="6"/>
  <c r="J105" i="6"/>
  <c r="J145" i="6"/>
  <c r="J16" i="6"/>
  <c r="J40" i="6"/>
  <c r="K40" i="6" s="1"/>
  <c r="L40" i="6" s="1"/>
  <c r="J71" i="6"/>
  <c r="J119" i="6"/>
  <c r="J138" i="6"/>
  <c r="K138" i="6" s="1"/>
  <c r="L138" i="6" s="1"/>
  <c r="J178" i="6"/>
  <c r="K178" i="6" s="1"/>
  <c r="L178" i="6" s="1"/>
  <c r="J184" i="6"/>
  <c r="K184" i="6" s="1"/>
  <c r="L184" i="6" s="1"/>
  <c r="J78" i="6"/>
  <c r="K78" i="6" s="1"/>
  <c r="L78" i="6" s="1"/>
  <c r="J132" i="6"/>
  <c r="K132" i="6" s="1"/>
  <c r="L132" i="6" s="1"/>
  <c r="J93" i="6"/>
  <c r="K93" i="6" s="1"/>
  <c r="L93" i="6" s="1"/>
  <c r="J107" i="6"/>
  <c r="K107" i="6" s="1"/>
  <c r="L107" i="6" s="1"/>
  <c r="J113" i="6"/>
  <c r="K113" i="6" s="1"/>
  <c r="L113" i="6" s="1"/>
  <c r="J127" i="6"/>
  <c r="J139" i="6"/>
  <c r="K139" i="6" s="1"/>
  <c r="L139" i="6" s="1"/>
  <c r="J185" i="6"/>
  <c r="K185" i="6" s="1"/>
  <c r="L185" i="6" s="1"/>
  <c r="J208" i="6"/>
  <c r="J66" i="6"/>
  <c r="K66" i="6" s="1"/>
  <c r="L66" i="6" s="1"/>
  <c r="J147" i="6"/>
  <c r="K147" i="6" s="1"/>
  <c r="L147" i="6" s="1"/>
  <c r="J162" i="6"/>
  <c r="K162" i="6" s="1"/>
  <c r="L162" i="6" s="1"/>
  <c r="J168" i="6"/>
  <c r="K168" i="6" s="1"/>
  <c r="L168" i="6" s="1"/>
  <c r="J195" i="6"/>
  <c r="K195" i="6" s="1"/>
  <c r="L195" i="6" s="1"/>
  <c r="J62" i="6"/>
  <c r="K62" i="6" s="1"/>
  <c r="L62" i="6" s="1"/>
  <c r="J116" i="6"/>
  <c r="J135" i="6"/>
  <c r="J143" i="6"/>
  <c r="L143" i="6" s="1"/>
  <c r="H197" i="6"/>
  <c r="J32" i="6"/>
  <c r="K32" i="6" s="1"/>
  <c r="L32" i="6" s="1"/>
  <c r="J57" i="6"/>
  <c r="L57" i="6" s="1"/>
  <c r="J96" i="6"/>
  <c r="J136" i="6"/>
  <c r="K136" i="6" s="1"/>
  <c r="L136" i="6" s="1"/>
  <c r="J144" i="6"/>
  <c r="J88" i="6"/>
  <c r="K88" i="6" s="1"/>
  <c r="L88" i="6" s="1"/>
  <c r="J13" i="6"/>
  <c r="J70" i="6"/>
  <c r="J83" i="6"/>
  <c r="J91" i="6"/>
  <c r="J103" i="6"/>
  <c r="K103" i="6" s="1"/>
  <c r="L103" i="6" s="1"/>
  <c r="J109" i="6"/>
  <c r="J171" i="6"/>
  <c r="J210" i="6"/>
  <c r="J287" i="6"/>
  <c r="J289" i="6" s="1"/>
  <c r="J329" i="6" s="1"/>
  <c r="J59" i="6"/>
  <c r="K59" i="6" s="1"/>
  <c r="L59" i="6" s="1"/>
  <c r="J63" i="6"/>
  <c r="K63" i="6" s="1"/>
  <c r="L63" i="6" s="1"/>
  <c r="J67" i="6"/>
  <c r="K67" i="6" s="1"/>
  <c r="L67" i="6" s="1"/>
  <c r="J149" i="6"/>
  <c r="J172" i="6"/>
  <c r="K172" i="6" s="1"/>
  <c r="L172" i="6" s="1"/>
  <c r="J23" i="6"/>
  <c r="J53" i="6"/>
  <c r="J146" i="6"/>
  <c r="J9" i="6"/>
  <c r="J34" i="6"/>
  <c r="J86" i="6"/>
  <c r="J90" i="6"/>
  <c r="K90" i="6" s="1"/>
  <c r="L90" i="6" s="1"/>
  <c r="J160" i="6"/>
  <c r="K160" i="6" s="1"/>
  <c r="J170" i="6"/>
  <c r="K170" i="6" s="1"/>
  <c r="L170" i="6" s="1"/>
  <c r="K320" i="6"/>
  <c r="K333" i="6" s="1"/>
  <c r="H217" i="6"/>
  <c r="H219" i="6" s="1"/>
  <c r="J183" i="6"/>
  <c r="K183" i="6" s="1"/>
  <c r="L183" i="6" s="1"/>
  <c r="J189" i="6"/>
  <c r="K189" i="6" s="1"/>
  <c r="L189" i="6" s="1"/>
  <c r="J197" i="6"/>
  <c r="K197" i="6" s="1"/>
  <c r="L197" i="6" s="1"/>
  <c r="J315" i="6"/>
  <c r="J331" i="6" s="1"/>
  <c r="J320" i="6"/>
  <c r="J333" i="6" s="1"/>
  <c r="J38" i="6"/>
  <c r="K38" i="6" s="1"/>
  <c r="L38" i="6" s="1"/>
  <c r="J126" i="6"/>
  <c r="J165" i="6"/>
  <c r="K165" i="6" s="1"/>
  <c r="L165" i="6" s="1"/>
  <c r="J212" i="6"/>
  <c r="K41" i="6"/>
  <c r="L41" i="6" s="1"/>
  <c r="K146" i="6"/>
  <c r="L146" i="6"/>
  <c r="L9" i="6"/>
  <c r="K11" i="6"/>
  <c r="L11" i="6" s="1"/>
  <c r="K35" i="6"/>
  <c r="L35" i="6" s="1"/>
  <c r="K52" i="6"/>
  <c r="L52" i="6"/>
  <c r="K207" i="6"/>
  <c r="L207" i="6" s="1"/>
  <c r="K49" i="6"/>
  <c r="L49" i="6" s="1"/>
  <c r="K22" i="6"/>
  <c r="L22" i="6" s="1"/>
  <c r="K101" i="6"/>
  <c r="L101" i="6" s="1"/>
  <c r="K14" i="6"/>
  <c r="L14" i="6" s="1"/>
  <c r="K118" i="6"/>
  <c r="L118" i="6" s="1"/>
  <c r="K159" i="6"/>
  <c r="L159" i="6" s="1"/>
  <c r="K23" i="6"/>
  <c r="L23" i="6" s="1"/>
  <c r="K37" i="6"/>
  <c r="L37" i="6" s="1"/>
  <c r="K42" i="6"/>
  <c r="L42" i="6" s="1"/>
  <c r="K45" i="6"/>
  <c r="L45" i="6" s="1"/>
  <c r="K53" i="6"/>
  <c r="L53" i="6" s="1"/>
  <c r="K116" i="6"/>
  <c r="L116" i="6" s="1"/>
  <c r="K86" i="6"/>
  <c r="L86" i="6" s="1"/>
  <c r="K15" i="6"/>
  <c r="L15" i="6" s="1"/>
  <c r="K51" i="6"/>
  <c r="L51" i="6" s="1"/>
  <c r="K95" i="6"/>
  <c r="L95" i="6" s="1"/>
  <c r="K145" i="6"/>
  <c r="L145" i="6" s="1"/>
  <c r="L320" i="6"/>
  <c r="K75" i="6"/>
  <c r="L75" i="6" s="1"/>
  <c r="K24" i="6"/>
  <c r="L24" i="6" s="1"/>
  <c r="K73" i="6"/>
  <c r="L73" i="6" s="1"/>
  <c r="K126" i="6"/>
  <c r="L126" i="6" s="1"/>
  <c r="K171" i="6"/>
  <c r="L171" i="6" s="1"/>
  <c r="K212" i="6"/>
  <c r="L212" i="6" s="1"/>
  <c r="K28" i="6"/>
  <c r="L28" i="6" s="1"/>
  <c r="K34" i="6"/>
  <c r="L34" i="6" s="1"/>
  <c r="K111" i="6"/>
  <c r="L111" i="6" s="1"/>
  <c r="K13" i="6"/>
  <c r="L13" i="6" s="1"/>
  <c r="K46" i="6"/>
  <c r="L46" i="6" s="1"/>
  <c r="K70" i="6"/>
  <c r="L70" i="6" s="1"/>
  <c r="K83" i="6"/>
  <c r="L83" i="6" s="1"/>
  <c r="K91" i="6"/>
  <c r="L91" i="6" s="1"/>
  <c r="K149" i="6"/>
  <c r="L149" i="6" s="1"/>
  <c r="K177" i="6"/>
  <c r="L177" i="6" s="1"/>
  <c r="K210" i="6"/>
  <c r="L210" i="6" s="1"/>
  <c r="L287" i="6"/>
  <c r="L289" i="6" s="1"/>
  <c r="L329" i="6" s="1"/>
  <c r="K12" i="6"/>
  <c r="L12" i="6" s="1"/>
  <c r="K16" i="6"/>
  <c r="L16" i="6" s="1"/>
  <c r="K39" i="6"/>
  <c r="L39" i="6" s="1"/>
  <c r="K54" i="6"/>
  <c r="L54" i="6" s="1"/>
  <c r="K74" i="6"/>
  <c r="L74" i="6" s="1"/>
  <c r="F99" i="6"/>
  <c r="J99" i="6" s="1"/>
  <c r="L99" i="6" s="1"/>
  <c r="K102" i="6"/>
  <c r="L102" i="6" s="1"/>
  <c r="K105" i="6"/>
  <c r="L105" i="6" s="1"/>
  <c r="K115" i="6"/>
  <c r="L115" i="6" s="1"/>
  <c r="K122" i="6"/>
  <c r="L122" i="6" s="1"/>
  <c r="K144" i="6"/>
  <c r="L144" i="6" s="1"/>
  <c r="K158" i="6"/>
  <c r="L158" i="6" s="1"/>
  <c r="K169" i="6"/>
  <c r="L169" i="6" s="1"/>
  <c r="K211" i="6"/>
  <c r="L211" i="6" s="1"/>
  <c r="K29" i="6"/>
  <c r="L29" i="6" s="1"/>
  <c r="K47" i="6"/>
  <c r="L47" i="6" s="1"/>
  <c r="K60" i="6"/>
  <c r="L60" i="6" s="1"/>
  <c r="K64" i="6"/>
  <c r="L64" i="6" s="1"/>
  <c r="K71" i="6"/>
  <c r="L71" i="6" s="1"/>
  <c r="K79" i="6"/>
  <c r="L79" i="6" s="1"/>
  <c r="K96" i="6"/>
  <c r="L96" i="6" s="1"/>
  <c r="K112" i="6"/>
  <c r="L112" i="6" s="1"/>
  <c r="K119" i="6"/>
  <c r="L119" i="6" s="1"/>
  <c r="K127" i="6"/>
  <c r="L127" i="6" s="1"/>
  <c r="K133" i="6"/>
  <c r="L133" i="6" s="1"/>
  <c r="K135" i="6"/>
  <c r="L135" i="6" s="1"/>
  <c r="K151" i="6"/>
  <c r="L151" i="6" s="1"/>
  <c r="K153" i="6"/>
  <c r="L153" i="6" s="1"/>
  <c r="K166" i="6"/>
  <c r="L166" i="6" s="1"/>
  <c r="K180" i="6"/>
  <c r="L180" i="6" s="1"/>
  <c r="K190" i="6"/>
  <c r="L190" i="6" s="1"/>
  <c r="K208" i="6"/>
  <c r="L208" i="6" s="1"/>
  <c r="L293" i="6"/>
  <c r="L315" i="6" s="1"/>
  <c r="L331" i="6" s="1"/>
  <c r="F217" i="6" l="1"/>
  <c r="G219" i="6" s="1"/>
  <c r="K109" i="6"/>
  <c r="L109" i="6" s="1"/>
  <c r="L160" i="6"/>
  <c r="L333" i="6"/>
  <c r="N320" i="6"/>
  <c r="O320" i="6" s="1"/>
  <c r="J217" i="6"/>
  <c r="J325" i="6" s="1"/>
  <c r="J345" i="6" s="1"/>
  <c r="K217" i="6" l="1"/>
  <c r="K325" i="6" s="1"/>
  <c r="K345" i="6" s="1"/>
  <c r="L217" i="6" l="1"/>
  <c r="L325" i="6" s="1"/>
  <c r="X489" i="5"/>
  <c r="X488" i="5"/>
  <c r="X487" i="5"/>
  <c r="X486" i="5"/>
  <c r="X485" i="5"/>
  <c r="X484" i="5"/>
  <c r="X483" i="5"/>
  <c r="X482" i="5"/>
  <c r="X481" i="5"/>
  <c r="X480" i="5"/>
  <c r="X479" i="5"/>
  <c r="X478" i="5"/>
  <c r="X477" i="5"/>
  <c r="X476" i="5"/>
  <c r="X475" i="5"/>
  <c r="X474" i="5"/>
  <c r="X473" i="5"/>
  <c r="X472" i="5"/>
  <c r="X471" i="5"/>
  <c r="X470" i="5"/>
  <c r="X469" i="5"/>
  <c r="P469" i="5"/>
  <c r="X468" i="5"/>
  <c r="X467" i="5"/>
  <c r="X466" i="5"/>
  <c r="X465" i="5"/>
  <c r="X464" i="5"/>
  <c r="X463" i="5"/>
  <c r="F463" i="5"/>
  <c r="X462" i="5"/>
  <c r="X461" i="5"/>
  <c r="F461" i="5"/>
  <c r="X460" i="5"/>
  <c r="X459" i="5"/>
  <c r="F459" i="5"/>
  <c r="X458" i="5"/>
  <c r="X457" i="5"/>
  <c r="X456" i="5"/>
  <c r="X455" i="5"/>
  <c r="X454" i="5"/>
  <c r="X453" i="5"/>
  <c r="X452" i="5"/>
  <c r="X451" i="5"/>
  <c r="X450" i="5"/>
  <c r="X449" i="5"/>
  <c r="X448" i="5"/>
  <c r="X447" i="5"/>
  <c r="X446" i="5"/>
  <c r="X445" i="5"/>
  <c r="S445" i="5"/>
  <c r="P445" i="5"/>
  <c r="M445" i="5"/>
  <c r="X444" i="5"/>
  <c r="X443" i="5"/>
  <c r="X442" i="5"/>
  <c r="X441" i="5"/>
  <c r="X440" i="5"/>
  <c r="X439" i="5"/>
  <c r="X438" i="5"/>
  <c r="X437" i="5"/>
  <c r="X436" i="5"/>
  <c r="X435" i="5"/>
  <c r="S435" i="5"/>
  <c r="S469" i="5" s="1"/>
  <c r="P435" i="5"/>
  <c r="M435" i="5"/>
  <c r="M469" i="5" s="1"/>
  <c r="X434" i="5"/>
  <c r="X433" i="5"/>
  <c r="X432" i="5"/>
  <c r="X431" i="5"/>
  <c r="X430" i="5"/>
  <c r="X429" i="5"/>
  <c r="X428" i="5"/>
  <c r="X427" i="5"/>
  <c r="X426" i="5"/>
  <c r="X425" i="5"/>
  <c r="X424" i="5"/>
  <c r="X423" i="5"/>
  <c r="X422" i="5"/>
  <c r="X421" i="5"/>
  <c r="X420" i="5"/>
  <c r="X419" i="5"/>
  <c r="X418" i="5"/>
  <c r="X417" i="5"/>
  <c r="X416" i="5"/>
  <c r="X415" i="5"/>
  <c r="X414" i="5"/>
  <c r="X413" i="5"/>
  <c r="X412" i="5"/>
  <c r="X411" i="5"/>
  <c r="X410" i="5"/>
  <c r="X409" i="5"/>
  <c r="X408" i="5"/>
  <c r="X407" i="5"/>
  <c r="X406" i="5"/>
  <c r="X405" i="5"/>
  <c r="X404" i="5"/>
  <c r="X403" i="5"/>
  <c r="X402" i="5"/>
  <c r="X401" i="5"/>
  <c r="X400" i="5"/>
  <c r="X399" i="5"/>
  <c r="X398" i="5"/>
  <c r="X397" i="5"/>
  <c r="X396" i="5"/>
  <c r="X395" i="5"/>
  <c r="X394" i="5"/>
  <c r="X393" i="5"/>
  <c r="X392" i="5"/>
  <c r="X391" i="5"/>
  <c r="X390" i="5"/>
  <c r="X389" i="5"/>
  <c r="X388" i="5"/>
  <c r="X387" i="5"/>
  <c r="I387" i="5"/>
  <c r="J387" i="5" s="1"/>
  <c r="F387" i="5"/>
  <c r="J385" i="5"/>
  <c r="X384" i="5"/>
  <c r="J384" i="5"/>
  <c r="X383" i="5"/>
  <c r="I383" i="5"/>
  <c r="J383" i="5" s="1"/>
  <c r="F383" i="5"/>
  <c r="F435" i="5" s="1"/>
  <c r="F465" i="5" s="1"/>
  <c r="X382" i="5"/>
  <c r="X381" i="5"/>
  <c r="X380" i="5"/>
  <c r="X379" i="5"/>
  <c r="X378" i="5"/>
  <c r="X377" i="5"/>
  <c r="S377" i="5"/>
  <c r="S467" i="5" s="1"/>
  <c r="P377" i="5"/>
  <c r="P467" i="5" s="1"/>
  <c r="M377" i="5"/>
  <c r="M467" i="5" s="1"/>
  <c r="X376" i="5"/>
  <c r="X375" i="5"/>
  <c r="J375" i="5"/>
  <c r="G375" i="5"/>
  <c r="F375" i="5"/>
  <c r="X374" i="5"/>
  <c r="J374" i="5"/>
  <c r="F374" i="5"/>
  <c r="X373" i="5"/>
  <c r="J373" i="5"/>
  <c r="X372" i="5"/>
  <c r="J372" i="5"/>
  <c r="F372" i="5"/>
  <c r="X371" i="5"/>
  <c r="J371" i="5"/>
  <c r="F371" i="5"/>
  <c r="X370" i="5"/>
  <c r="J370" i="5"/>
  <c r="F370" i="5"/>
  <c r="X369" i="5"/>
  <c r="X368" i="5"/>
  <c r="J368" i="5"/>
  <c r="F368" i="5"/>
  <c r="X367" i="5"/>
  <c r="J367" i="5"/>
  <c r="X366" i="5"/>
  <c r="J366" i="5"/>
  <c r="F366" i="5"/>
  <c r="X365" i="5"/>
  <c r="J365" i="5"/>
  <c r="X364" i="5"/>
  <c r="J364" i="5"/>
  <c r="X363" i="5"/>
  <c r="J363" i="5"/>
  <c r="F363" i="5"/>
  <c r="X362" i="5"/>
  <c r="J362" i="5"/>
  <c r="X361" i="5"/>
  <c r="J361" i="5"/>
  <c r="F361" i="5"/>
  <c r="X360" i="5"/>
  <c r="J360" i="5"/>
  <c r="F360" i="5"/>
  <c r="X359" i="5"/>
  <c r="J359" i="5"/>
  <c r="F359" i="5"/>
  <c r="X358" i="5"/>
  <c r="J358" i="5"/>
  <c r="X357" i="5"/>
  <c r="J357" i="5"/>
  <c r="F357" i="5"/>
  <c r="X356" i="5"/>
  <c r="J356" i="5"/>
  <c r="F356" i="5"/>
  <c r="X355" i="5"/>
  <c r="X354" i="5"/>
  <c r="S354" i="5"/>
  <c r="S465" i="5" s="1"/>
  <c r="P354" i="5"/>
  <c r="P465" i="5" s="1"/>
  <c r="M354" i="5"/>
  <c r="M465" i="5" s="1"/>
  <c r="X347" i="5"/>
  <c r="J347" i="5"/>
  <c r="X346" i="5"/>
  <c r="V346" i="5"/>
  <c r="X345" i="5"/>
  <c r="V345" i="5"/>
  <c r="J345" i="5"/>
  <c r="X344" i="5"/>
  <c r="V344" i="5"/>
  <c r="X343" i="5"/>
  <c r="V343" i="5"/>
  <c r="C342" i="5"/>
  <c r="X342" i="5" s="1"/>
  <c r="X341" i="5"/>
  <c r="V341" i="5"/>
  <c r="X340" i="5"/>
  <c r="V340" i="5"/>
  <c r="X339" i="5"/>
  <c r="X338" i="5"/>
  <c r="V338" i="5"/>
  <c r="J338" i="5"/>
  <c r="X337" i="5"/>
  <c r="X336" i="5"/>
  <c r="V336" i="5"/>
  <c r="J336" i="5"/>
  <c r="X335" i="5"/>
  <c r="F335" i="5"/>
  <c r="X334" i="5"/>
  <c r="J334" i="5"/>
  <c r="F334" i="5"/>
  <c r="X333" i="5"/>
  <c r="J333" i="5"/>
  <c r="F333" i="5"/>
  <c r="X332" i="5"/>
  <c r="J332" i="5"/>
  <c r="F332" i="5"/>
  <c r="X331" i="5"/>
  <c r="J331" i="5"/>
  <c r="F331" i="5"/>
  <c r="X330" i="5"/>
  <c r="J330" i="5"/>
  <c r="F330" i="5"/>
  <c r="X329" i="5"/>
  <c r="J329" i="5"/>
  <c r="F329" i="5"/>
  <c r="X328" i="5"/>
  <c r="J328" i="5"/>
  <c r="F328" i="5"/>
  <c r="X327" i="5"/>
  <c r="J327" i="5"/>
  <c r="F327" i="5"/>
  <c r="X326" i="5"/>
  <c r="X325" i="5"/>
  <c r="X324" i="5"/>
  <c r="S324" i="5"/>
  <c r="S463" i="5" s="1"/>
  <c r="P324" i="5"/>
  <c r="P463" i="5" s="1"/>
  <c r="M324" i="5"/>
  <c r="M463" i="5" s="1"/>
  <c r="X323" i="5"/>
  <c r="X315" i="5"/>
  <c r="J315" i="5"/>
  <c r="F315" i="5"/>
  <c r="X314" i="5"/>
  <c r="J314" i="5"/>
  <c r="F314" i="5"/>
  <c r="X313" i="5"/>
  <c r="J313" i="5"/>
  <c r="F313" i="5"/>
  <c r="X312" i="5"/>
  <c r="J312" i="5"/>
  <c r="F312" i="5"/>
  <c r="X311" i="5"/>
  <c r="J311" i="5"/>
  <c r="G311" i="5"/>
  <c r="F311" i="5"/>
  <c r="X310" i="5"/>
  <c r="J310" i="5"/>
  <c r="F310" i="5"/>
  <c r="Y309" i="5"/>
  <c r="X309" i="5"/>
  <c r="F309" i="5"/>
  <c r="Y308" i="5"/>
  <c r="X308" i="5"/>
  <c r="F308" i="5"/>
  <c r="Y307" i="5"/>
  <c r="X307" i="5"/>
  <c r="F307" i="5"/>
  <c r="Y306" i="5"/>
  <c r="X306" i="5"/>
  <c r="J306" i="5"/>
  <c r="H306" i="5"/>
  <c r="F306" i="5"/>
  <c r="Y305" i="5"/>
  <c r="X305" i="5"/>
  <c r="F305" i="5"/>
  <c r="Y304" i="5"/>
  <c r="X304" i="5"/>
  <c r="J304" i="5"/>
  <c r="F304" i="5"/>
  <c r="Y303" i="5"/>
  <c r="X303" i="5"/>
  <c r="H303" i="5"/>
  <c r="F303" i="5"/>
  <c r="Y302" i="5"/>
  <c r="X302" i="5"/>
  <c r="J302" i="5"/>
  <c r="F302" i="5"/>
  <c r="Y301" i="5"/>
  <c r="X301" i="5"/>
  <c r="F301" i="5"/>
  <c r="Y300" i="5"/>
  <c r="X300" i="5"/>
  <c r="J300" i="5"/>
  <c r="F300" i="5"/>
  <c r="Y299" i="5"/>
  <c r="X299" i="5"/>
  <c r="J299" i="5"/>
  <c r="F299" i="5"/>
  <c r="Y298" i="5"/>
  <c r="X298" i="5"/>
  <c r="J298" i="5"/>
  <c r="F298" i="5"/>
  <c r="Y297" i="5"/>
  <c r="X297" i="5"/>
  <c r="J297" i="5"/>
  <c r="F297" i="5"/>
  <c r="Y296" i="5"/>
  <c r="X296" i="5"/>
  <c r="J296" i="5"/>
  <c r="F296" i="5"/>
  <c r="Y295" i="5"/>
  <c r="X295" i="5"/>
  <c r="Y294" i="5"/>
  <c r="X294" i="5"/>
  <c r="S294" i="5"/>
  <c r="P294" i="5"/>
  <c r="M294" i="5"/>
  <c r="Y293" i="5"/>
  <c r="X293" i="5"/>
  <c r="Y292" i="5"/>
  <c r="X292" i="5"/>
  <c r="Y291" i="5"/>
  <c r="X291" i="5"/>
  <c r="Y290" i="5"/>
  <c r="X290" i="5"/>
  <c r="Y289" i="5"/>
  <c r="Y288" i="5"/>
  <c r="Y287" i="5"/>
  <c r="X287" i="5"/>
  <c r="Y286" i="5"/>
  <c r="Y285" i="5"/>
  <c r="X285" i="5"/>
  <c r="Y284" i="5"/>
  <c r="X284" i="5"/>
  <c r="Y283" i="5"/>
  <c r="Y282" i="5"/>
  <c r="Y281" i="5"/>
  <c r="Y280" i="5"/>
  <c r="Y279" i="5"/>
  <c r="Y278" i="5"/>
  <c r="Y277" i="5"/>
  <c r="X277" i="5"/>
  <c r="Y276" i="5"/>
  <c r="X276" i="5"/>
  <c r="Y275" i="5"/>
  <c r="X275" i="5"/>
  <c r="Y274" i="5"/>
  <c r="X274" i="5"/>
  <c r="Y273" i="5"/>
  <c r="X273" i="5"/>
  <c r="Y272" i="5"/>
  <c r="X272" i="5"/>
  <c r="J272" i="5"/>
  <c r="F272" i="5"/>
  <c r="Y271" i="5"/>
  <c r="X271" i="5"/>
  <c r="J271" i="5"/>
  <c r="F271" i="5"/>
  <c r="Y270" i="5"/>
  <c r="X270" i="5"/>
  <c r="F270" i="5"/>
  <c r="Y269" i="5"/>
  <c r="X269" i="5"/>
  <c r="J269" i="5"/>
  <c r="F269" i="5"/>
  <c r="Y268" i="5"/>
  <c r="X268" i="5"/>
  <c r="J268" i="5"/>
  <c r="F268" i="5"/>
  <c r="Y267" i="5"/>
  <c r="J267" i="5"/>
  <c r="Y266" i="5"/>
  <c r="X266" i="5"/>
  <c r="J266" i="5"/>
  <c r="F266" i="5"/>
  <c r="Y265" i="5"/>
  <c r="X265" i="5"/>
  <c r="Y264" i="5"/>
  <c r="X264" i="5"/>
  <c r="S264" i="5"/>
  <c r="P264" i="5"/>
  <c r="M264" i="5"/>
  <c r="J264" i="5"/>
  <c r="F264" i="5"/>
  <c r="Y263" i="5"/>
  <c r="X263" i="5"/>
  <c r="Y256" i="5"/>
  <c r="X256" i="5"/>
  <c r="Y255" i="5"/>
  <c r="X255" i="5"/>
  <c r="Y254" i="5"/>
  <c r="X254" i="5"/>
  <c r="Y253" i="5"/>
  <c r="X253" i="5"/>
  <c r="Y252" i="5"/>
  <c r="X252" i="5"/>
  <c r="Y251" i="5"/>
  <c r="X251" i="5"/>
  <c r="Y250" i="5"/>
  <c r="X250" i="5"/>
  <c r="Y249" i="5"/>
  <c r="X249" i="5"/>
  <c r="Y248" i="5"/>
  <c r="X248" i="5"/>
  <c r="Y247" i="5"/>
  <c r="X247" i="5"/>
  <c r="X246" i="5"/>
  <c r="I246" i="5"/>
  <c r="Y246" i="5" s="1"/>
  <c r="Y245" i="5"/>
  <c r="X245" i="5"/>
  <c r="Y244" i="5"/>
  <c r="X244" i="5"/>
  <c r="Y243" i="5"/>
  <c r="Y242" i="5"/>
  <c r="X242" i="5"/>
  <c r="Y241" i="5"/>
  <c r="X241" i="5"/>
  <c r="Y240" i="5"/>
  <c r="X240" i="5"/>
  <c r="Y239" i="5"/>
  <c r="X239" i="5"/>
  <c r="Y238" i="5"/>
  <c r="X238" i="5"/>
  <c r="X236" i="5"/>
  <c r="X235" i="5"/>
  <c r="X234" i="5"/>
  <c r="S234" i="5"/>
  <c r="S457" i="5" s="1"/>
  <c r="P234" i="5"/>
  <c r="P457" i="5" s="1"/>
  <c r="M234" i="5"/>
  <c r="M457" i="5" s="1"/>
  <c r="X233" i="5"/>
  <c r="X232" i="5"/>
  <c r="J232" i="5"/>
  <c r="F232" i="5"/>
  <c r="X231" i="5"/>
  <c r="J231" i="5"/>
  <c r="H231" i="5"/>
  <c r="F231" i="5"/>
  <c r="X230" i="5"/>
  <c r="J230" i="5"/>
  <c r="F230" i="5"/>
  <c r="X229" i="5"/>
  <c r="J229" i="5"/>
  <c r="G229" i="5"/>
  <c r="H229" i="5" s="1"/>
  <c r="F229" i="5"/>
  <c r="X228" i="5"/>
  <c r="J228" i="5"/>
  <c r="F228" i="5"/>
  <c r="X227" i="5"/>
  <c r="J227" i="5"/>
  <c r="F227" i="5"/>
  <c r="X226" i="5"/>
  <c r="J226" i="5"/>
  <c r="F226" i="5"/>
  <c r="X225" i="5"/>
  <c r="J225" i="5"/>
  <c r="F225" i="5"/>
  <c r="X224" i="5"/>
  <c r="J224" i="5"/>
  <c r="F224" i="5"/>
  <c r="X223" i="5"/>
  <c r="J223" i="5"/>
  <c r="G223" i="5"/>
  <c r="F223" i="5"/>
  <c r="X222" i="5"/>
  <c r="J222" i="5"/>
  <c r="F222" i="5"/>
  <c r="X221" i="5"/>
  <c r="J221" i="5"/>
  <c r="X220" i="5"/>
  <c r="J220" i="5"/>
  <c r="X219" i="5"/>
  <c r="J219" i="5"/>
  <c r="F219" i="5"/>
  <c r="X218" i="5"/>
  <c r="J218" i="5"/>
  <c r="F218" i="5"/>
  <c r="J217" i="5"/>
  <c r="X216" i="5"/>
  <c r="J216" i="5"/>
  <c r="F216" i="5"/>
  <c r="X215" i="5"/>
  <c r="J215" i="5"/>
  <c r="F215" i="5"/>
  <c r="X214" i="5"/>
  <c r="J214" i="5"/>
  <c r="X213" i="5"/>
  <c r="J213" i="5"/>
  <c r="F213" i="5"/>
  <c r="X212" i="5"/>
  <c r="J212" i="5"/>
  <c r="F212" i="5"/>
  <c r="X204" i="5"/>
  <c r="S204" i="5"/>
  <c r="S455" i="5" s="1"/>
  <c r="P204" i="5"/>
  <c r="P455" i="5" s="1"/>
  <c r="M204" i="5"/>
  <c r="M455" i="5" s="1"/>
  <c r="X203" i="5"/>
  <c r="X202" i="5"/>
  <c r="X201" i="5"/>
  <c r="X200" i="5"/>
  <c r="J200" i="5"/>
  <c r="G200" i="5"/>
  <c r="F200" i="5"/>
  <c r="X199" i="5"/>
  <c r="J199" i="5"/>
  <c r="F199" i="5"/>
  <c r="X198" i="5"/>
  <c r="J198" i="5"/>
  <c r="X197" i="5"/>
  <c r="J197" i="5"/>
  <c r="F197" i="5"/>
  <c r="X196" i="5"/>
  <c r="J196" i="5"/>
  <c r="F196" i="5"/>
  <c r="X195" i="5"/>
  <c r="J195" i="5"/>
  <c r="X194" i="5"/>
  <c r="I194" i="5"/>
  <c r="J194" i="5" s="1"/>
  <c r="X193" i="5"/>
  <c r="J193" i="5"/>
  <c r="F193" i="5"/>
  <c r="X192" i="5"/>
  <c r="J192" i="5"/>
  <c r="F192" i="5"/>
  <c r="X191" i="5"/>
  <c r="I191" i="5"/>
  <c r="J191" i="5" s="1"/>
  <c r="F191" i="5"/>
  <c r="X190" i="5"/>
  <c r="J190" i="5"/>
  <c r="X189" i="5"/>
  <c r="I189" i="5"/>
  <c r="J189" i="5" s="1"/>
  <c r="F189" i="5"/>
  <c r="X188" i="5"/>
  <c r="V188" i="5"/>
  <c r="J188" i="5"/>
  <c r="F188" i="5"/>
  <c r="X187" i="5"/>
  <c r="V187" i="5"/>
  <c r="J187" i="5"/>
  <c r="F187" i="5"/>
  <c r="X186" i="5"/>
  <c r="J186" i="5"/>
  <c r="I186" i="5"/>
  <c r="F186" i="5"/>
  <c r="X185" i="5"/>
  <c r="X184" i="5"/>
  <c r="X183" i="5"/>
  <c r="S183" i="5"/>
  <c r="S453" i="5" s="1"/>
  <c r="P183" i="5"/>
  <c r="P453" i="5" s="1"/>
  <c r="M183" i="5"/>
  <c r="M453" i="5" s="1"/>
  <c r="X182" i="5"/>
  <c r="X181" i="5"/>
  <c r="X180" i="5"/>
  <c r="X179" i="5"/>
  <c r="X178" i="5"/>
  <c r="X177" i="5"/>
  <c r="X176" i="5"/>
  <c r="X175" i="5"/>
  <c r="X174" i="5"/>
  <c r="X173" i="5"/>
  <c r="X172" i="5"/>
  <c r="X171" i="5"/>
  <c r="X170" i="5"/>
  <c r="X164" i="5"/>
  <c r="X163" i="5"/>
  <c r="X162" i="5"/>
  <c r="X161" i="5"/>
  <c r="I161" i="5"/>
  <c r="J161" i="5" s="1"/>
  <c r="F161" i="5"/>
  <c r="X160" i="5"/>
  <c r="J160" i="5"/>
  <c r="X159" i="5"/>
  <c r="G159" i="5"/>
  <c r="I159" i="5" s="1"/>
  <c r="J159" i="5" s="1"/>
  <c r="F159" i="5"/>
  <c r="X158" i="5"/>
  <c r="I158" i="5"/>
  <c r="J158" i="5" s="1"/>
  <c r="F158" i="5"/>
  <c r="X157" i="5"/>
  <c r="G157" i="5"/>
  <c r="I157" i="5" s="1"/>
  <c r="J157" i="5" s="1"/>
  <c r="F157" i="5"/>
  <c r="X156" i="5"/>
  <c r="X155" i="5"/>
  <c r="S155" i="5"/>
  <c r="S451" i="5" s="1"/>
  <c r="P155" i="5"/>
  <c r="P451" i="5" s="1"/>
  <c r="M155" i="5"/>
  <c r="M451" i="5" s="1"/>
  <c r="X154" i="5"/>
  <c r="X153" i="5"/>
  <c r="J153" i="5"/>
  <c r="G153" i="5"/>
  <c r="F153" i="5"/>
  <c r="X152" i="5"/>
  <c r="J152" i="5"/>
  <c r="F152" i="5"/>
  <c r="X151" i="5"/>
  <c r="J151" i="5"/>
  <c r="X150" i="5"/>
  <c r="J150" i="5"/>
  <c r="F150" i="5"/>
  <c r="X149" i="5"/>
  <c r="J149" i="5"/>
  <c r="F149" i="5"/>
  <c r="X148" i="5"/>
  <c r="I148" i="5"/>
  <c r="J148" i="5" s="1"/>
  <c r="F148" i="5"/>
  <c r="X147" i="5"/>
  <c r="X146" i="5"/>
  <c r="J146" i="5"/>
  <c r="F146" i="5"/>
  <c r="X145" i="5"/>
  <c r="J145" i="5"/>
  <c r="X144" i="5"/>
  <c r="J144" i="5"/>
  <c r="F144" i="5"/>
  <c r="X143" i="5"/>
  <c r="J143" i="5"/>
  <c r="X142" i="5"/>
  <c r="J142" i="5"/>
  <c r="X141" i="5"/>
  <c r="J141" i="5"/>
  <c r="F141" i="5"/>
  <c r="X140" i="5"/>
  <c r="J140" i="5"/>
  <c r="X139" i="5"/>
  <c r="J139" i="5"/>
  <c r="F139" i="5"/>
  <c r="X138" i="5"/>
  <c r="J138" i="5"/>
  <c r="F138" i="5"/>
  <c r="X137" i="5"/>
  <c r="J137" i="5"/>
  <c r="F137" i="5"/>
  <c r="X136" i="5"/>
  <c r="J136" i="5"/>
  <c r="C135" i="5"/>
  <c r="F135" i="5" s="1"/>
  <c r="C134" i="5"/>
  <c r="J134" i="5" s="1"/>
  <c r="X133" i="5"/>
  <c r="X132" i="5"/>
  <c r="S132" i="5"/>
  <c r="S449" i="5" s="1"/>
  <c r="P132" i="5"/>
  <c r="P449" i="5" s="1"/>
  <c r="M132" i="5"/>
  <c r="M449" i="5" s="1"/>
  <c r="X131" i="5"/>
  <c r="X130" i="5"/>
  <c r="V130" i="5"/>
  <c r="X129" i="5"/>
  <c r="V129" i="5"/>
  <c r="X128" i="5"/>
  <c r="V128" i="5"/>
  <c r="X127" i="5"/>
  <c r="V127" i="5"/>
  <c r="X126" i="5"/>
  <c r="X125" i="5"/>
  <c r="V125" i="5"/>
  <c r="X124" i="5"/>
  <c r="V124" i="5"/>
  <c r="X123" i="5"/>
  <c r="X122" i="5"/>
  <c r="V122" i="5"/>
  <c r="X121" i="5"/>
  <c r="X120" i="5"/>
  <c r="V120" i="5"/>
  <c r="X119" i="5"/>
  <c r="F119" i="5"/>
  <c r="X118" i="5"/>
  <c r="F118" i="5"/>
  <c r="X117" i="5"/>
  <c r="J117" i="5"/>
  <c r="F117" i="5"/>
  <c r="X116" i="5"/>
  <c r="J116" i="5"/>
  <c r="F116" i="5"/>
  <c r="X115" i="5"/>
  <c r="J115" i="5"/>
  <c r="F115" i="5"/>
  <c r="X114" i="5"/>
  <c r="J114" i="5"/>
  <c r="F114" i="5"/>
  <c r="X113" i="5"/>
  <c r="J113" i="5"/>
  <c r="F113" i="5"/>
  <c r="X112" i="5"/>
  <c r="J112" i="5"/>
  <c r="I112" i="5"/>
  <c r="F112" i="5"/>
  <c r="X111" i="5"/>
  <c r="J111" i="5"/>
  <c r="F111" i="5"/>
  <c r="X110" i="5"/>
  <c r="X109" i="5"/>
  <c r="X108" i="5"/>
  <c r="P108" i="5"/>
  <c r="P447" i="5" s="1"/>
  <c r="M108" i="5"/>
  <c r="M447" i="5" s="1"/>
  <c r="X107" i="5"/>
  <c r="X106" i="5"/>
  <c r="I106" i="5"/>
  <c r="J106" i="5" s="1"/>
  <c r="F106" i="5"/>
  <c r="X105" i="5"/>
  <c r="I105" i="5"/>
  <c r="J105" i="5" s="1"/>
  <c r="F105" i="5"/>
  <c r="X104" i="5"/>
  <c r="J104" i="5"/>
  <c r="F104" i="5"/>
  <c r="X103" i="5"/>
  <c r="J103" i="5"/>
  <c r="F103" i="5"/>
  <c r="X102" i="5"/>
  <c r="G102" i="5"/>
  <c r="I102" i="5" s="1"/>
  <c r="J102" i="5" s="1"/>
  <c r="F102" i="5"/>
  <c r="X101" i="5"/>
  <c r="J101" i="5"/>
  <c r="F101" i="5"/>
  <c r="X100" i="5"/>
  <c r="F100" i="5"/>
  <c r="X99" i="5"/>
  <c r="F99" i="5"/>
  <c r="X98" i="5"/>
  <c r="R98" i="5"/>
  <c r="J98" i="5"/>
  <c r="F98" i="5"/>
  <c r="X97" i="5"/>
  <c r="J97" i="5"/>
  <c r="H97" i="5"/>
  <c r="F97" i="5"/>
  <c r="X96" i="5"/>
  <c r="J96" i="5"/>
  <c r="F96" i="5"/>
  <c r="X95" i="5"/>
  <c r="R95" i="5"/>
  <c r="J95" i="5"/>
  <c r="F95" i="5"/>
  <c r="X94" i="5"/>
  <c r="J94" i="5"/>
  <c r="H94" i="5"/>
  <c r="F94" i="5"/>
  <c r="X93" i="5"/>
  <c r="J93" i="5"/>
  <c r="F93" i="5"/>
  <c r="X92" i="5"/>
  <c r="J92" i="5"/>
  <c r="F92" i="5"/>
  <c r="X91" i="5"/>
  <c r="J91" i="5"/>
  <c r="F91" i="5"/>
  <c r="X90" i="5"/>
  <c r="J90" i="5"/>
  <c r="F90" i="5"/>
  <c r="X89" i="5"/>
  <c r="J89" i="5"/>
  <c r="F89" i="5"/>
  <c r="X88" i="5"/>
  <c r="J88" i="5"/>
  <c r="F88" i="5"/>
  <c r="X87" i="5"/>
  <c r="J87" i="5"/>
  <c r="F87" i="5"/>
  <c r="F108" i="5" s="1"/>
  <c r="F449" i="5" s="1"/>
  <c r="X86" i="5"/>
  <c r="X85" i="5"/>
  <c r="X84" i="5"/>
  <c r="X83" i="5"/>
  <c r="X82" i="5"/>
  <c r="X81" i="5"/>
  <c r="X78" i="5"/>
  <c r="X76" i="5"/>
  <c r="X75" i="5"/>
  <c r="X68" i="5"/>
  <c r="X67" i="5"/>
  <c r="X66" i="5"/>
  <c r="X65" i="5"/>
  <c r="X64" i="5"/>
  <c r="X63" i="5"/>
  <c r="J63" i="5"/>
  <c r="F63" i="5"/>
  <c r="X62" i="5"/>
  <c r="J62" i="5"/>
  <c r="F62" i="5"/>
  <c r="X61" i="5"/>
  <c r="J61" i="5"/>
  <c r="F61" i="5"/>
  <c r="X60" i="5"/>
  <c r="J60" i="5"/>
  <c r="F60" i="5"/>
  <c r="X59" i="5"/>
  <c r="J59" i="5"/>
  <c r="F59" i="5"/>
  <c r="J58" i="5"/>
  <c r="X57" i="5"/>
  <c r="J57" i="5"/>
  <c r="F57" i="5"/>
  <c r="X56" i="5"/>
  <c r="X55" i="5"/>
  <c r="P55" i="5"/>
  <c r="P443" i="5" s="1"/>
  <c r="M55" i="5"/>
  <c r="M443" i="5" s="1"/>
  <c r="X54" i="5"/>
  <c r="J54" i="5"/>
  <c r="F54" i="5"/>
  <c r="X53" i="5"/>
  <c r="J53" i="5"/>
  <c r="F53" i="5"/>
  <c r="X52" i="5"/>
  <c r="J52" i="5"/>
  <c r="F52" i="5"/>
  <c r="X51" i="5"/>
  <c r="G51" i="5"/>
  <c r="I51" i="5" s="1"/>
  <c r="J51" i="5" s="1"/>
  <c r="F51" i="5"/>
  <c r="X50" i="5"/>
  <c r="J50" i="5"/>
  <c r="F50" i="5"/>
  <c r="X49" i="5"/>
  <c r="J49" i="5"/>
  <c r="F49" i="5"/>
  <c r="X48" i="5"/>
  <c r="J48" i="5"/>
  <c r="F48" i="5"/>
  <c r="X47" i="5"/>
  <c r="S47" i="5"/>
  <c r="S55" i="5" s="1"/>
  <c r="S443" i="5" s="1"/>
  <c r="R47" i="5"/>
  <c r="J47" i="5"/>
  <c r="F47" i="5"/>
  <c r="X46" i="5"/>
  <c r="J46" i="5"/>
  <c r="F46" i="5"/>
  <c r="X45" i="5"/>
  <c r="J45" i="5"/>
  <c r="F45" i="5"/>
  <c r="X44" i="5"/>
  <c r="I44" i="5"/>
  <c r="J44" i="5" s="1"/>
  <c r="F44" i="5"/>
  <c r="X43" i="5"/>
  <c r="J43" i="5"/>
  <c r="F43" i="5"/>
  <c r="X42" i="5"/>
  <c r="J42" i="5"/>
  <c r="F42" i="5"/>
  <c r="X41" i="5"/>
  <c r="J41" i="5"/>
  <c r="F41" i="5"/>
  <c r="J40" i="5"/>
  <c r="X39" i="5"/>
  <c r="J39" i="5"/>
  <c r="X38" i="5"/>
  <c r="J38" i="5"/>
  <c r="X37" i="5"/>
  <c r="J37" i="5"/>
  <c r="F37" i="5"/>
  <c r="X36" i="5"/>
  <c r="J36" i="5"/>
  <c r="G36" i="5"/>
  <c r="F36" i="5"/>
  <c r="X35" i="5"/>
  <c r="J35" i="5"/>
  <c r="F35" i="5"/>
  <c r="J34" i="5"/>
  <c r="X33" i="5"/>
  <c r="J33" i="5"/>
  <c r="F33" i="5"/>
  <c r="X32" i="5"/>
  <c r="X31" i="5"/>
  <c r="P31" i="5"/>
  <c r="P441" i="5" s="1"/>
  <c r="M31" i="5"/>
  <c r="M441" i="5" s="1"/>
  <c r="X30" i="5"/>
  <c r="X29" i="5"/>
  <c r="J29" i="5"/>
  <c r="F29" i="5"/>
  <c r="X28" i="5"/>
  <c r="J28" i="5"/>
  <c r="H28" i="5"/>
  <c r="F28" i="5"/>
  <c r="X27" i="5"/>
  <c r="I27" i="5"/>
  <c r="J27" i="5" s="1"/>
  <c r="F27" i="5"/>
  <c r="X26" i="5"/>
  <c r="G26" i="5"/>
  <c r="I26" i="5" s="1"/>
  <c r="J26" i="5" s="1"/>
  <c r="F26" i="5"/>
  <c r="X25" i="5"/>
  <c r="J25" i="5"/>
  <c r="F25" i="5"/>
  <c r="X24" i="5"/>
  <c r="J24" i="5"/>
  <c r="F24" i="5"/>
  <c r="X23" i="5"/>
  <c r="I23" i="5"/>
  <c r="J23" i="5" s="1"/>
  <c r="F23" i="5"/>
  <c r="X22" i="5"/>
  <c r="J22" i="5"/>
  <c r="F22" i="5"/>
  <c r="X21" i="5"/>
  <c r="J21" i="5"/>
  <c r="F21" i="5"/>
  <c r="X20" i="5"/>
  <c r="G20" i="5"/>
  <c r="I20" i="5" s="1"/>
  <c r="J20" i="5" s="1"/>
  <c r="F20" i="5"/>
  <c r="X19" i="5"/>
  <c r="J19" i="5"/>
  <c r="F19" i="5"/>
  <c r="X18" i="5"/>
  <c r="J18" i="5"/>
  <c r="X17" i="5"/>
  <c r="J17" i="5"/>
  <c r="X16" i="5"/>
  <c r="S31" i="5"/>
  <c r="S441" i="5" s="1"/>
  <c r="J16" i="5"/>
  <c r="F16" i="5"/>
  <c r="X15" i="5"/>
  <c r="J15" i="5"/>
  <c r="F15" i="5"/>
  <c r="X14" i="5"/>
  <c r="J14" i="5"/>
  <c r="F14" i="5"/>
  <c r="I13" i="5"/>
  <c r="J13" i="5" s="1"/>
  <c r="X12" i="5"/>
  <c r="I12" i="5"/>
  <c r="J12" i="5" s="1"/>
  <c r="F12" i="5"/>
  <c r="X11" i="5"/>
  <c r="J11" i="5"/>
  <c r="F11" i="5"/>
  <c r="X10" i="5"/>
  <c r="J10" i="5"/>
  <c r="X9" i="5"/>
  <c r="J9" i="5"/>
  <c r="F9" i="5"/>
  <c r="X8" i="5"/>
  <c r="J8" i="5"/>
  <c r="F8" i="5"/>
  <c r="F377" i="5" l="1"/>
  <c r="J435" i="5"/>
  <c r="J469" i="5" s="1"/>
  <c r="F204" i="5"/>
  <c r="F457" i="5" s="1"/>
  <c r="J135" i="5"/>
  <c r="J155" i="5" s="1"/>
  <c r="J451" i="5" s="1"/>
  <c r="J234" i="5"/>
  <c r="J457" i="5" s="1"/>
  <c r="X135" i="5"/>
  <c r="L345" i="6"/>
  <c r="M325" i="6"/>
  <c r="F31" i="5"/>
  <c r="F441" i="5" s="1"/>
  <c r="F85" i="5"/>
  <c r="F445" i="5" s="1"/>
  <c r="J85" i="5"/>
  <c r="J445" i="5" s="1"/>
  <c r="J132" i="5"/>
  <c r="J449" i="5" s="1"/>
  <c r="J204" i="5"/>
  <c r="J455" i="5" s="1"/>
  <c r="F234" i="5"/>
  <c r="J294" i="5"/>
  <c r="H26" i="5"/>
  <c r="X134" i="5"/>
  <c r="J342" i="5"/>
  <c r="J354" i="5" s="1"/>
  <c r="J465" i="5" s="1"/>
  <c r="V131" i="5"/>
  <c r="F354" i="5"/>
  <c r="J377" i="5"/>
  <c r="J467" i="5" s="1"/>
  <c r="J108" i="5"/>
  <c r="J447" i="5" s="1"/>
  <c r="F55" i="5"/>
  <c r="F443" i="5" s="1"/>
  <c r="F183" i="5"/>
  <c r="F455" i="5" s="1"/>
  <c r="X492" i="5"/>
  <c r="J55" i="5"/>
  <c r="J443" i="5" s="1"/>
  <c r="F132" i="5"/>
  <c r="F451" i="5" s="1"/>
  <c r="F324" i="5"/>
  <c r="M492" i="5"/>
  <c r="S98" i="5"/>
  <c r="S108" i="5" s="1"/>
  <c r="S447" i="5" s="1"/>
  <c r="S492" i="5" s="1"/>
  <c r="F294" i="5"/>
  <c r="J324" i="5"/>
  <c r="J463" i="5" s="1"/>
  <c r="V347" i="5"/>
  <c r="P492" i="5"/>
  <c r="J31" i="5"/>
  <c r="J441" i="5" s="1"/>
  <c r="J183" i="5"/>
  <c r="J453" i="5" s="1"/>
  <c r="F134" i="5"/>
  <c r="F155" i="5" s="1"/>
  <c r="F453" i="5" s="1"/>
  <c r="F492" i="5" l="1"/>
  <c r="J492" i="5"/>
  <c r="J500" i="5" s="1"/>
  <c r="F22" i="3"/>
  <c r="F15" i="3"/>
  <c r="F14" i="3"/>
  <c r="C9" i="3"/>
  <c r="F8" i="3"/>
  <c r="F7" i="3"/>
  <c r="F244" i="2"/>
  <c r="F256" i="2" s="1"/>
  <c r="O133" i="2"/>
  <c r="N133" i="2"/>
  <c r="J133" i="2"/>
  <c r="L133" i="2" s="1"/>
  <c r="I133" i="2"/>
  <c r="H133" i="2"/>
  <c r="F133" i="2"/>
  <c r="O132" i="2"/>
  <c r="N132" i="2"/>
  <c r="J132" i="2"/>
  <c r="L132" i="2" s="1"/>
  <c r="I132" i="2"/>
  <c r="H132" i="2"/>
  <c r="F132" i="2"/>
  <c r="O131" i="2"/>
  <c r="N131" i="2"/>
  <c r="J131" i="2"/>
  <c r="L131" i="2" s="1"/>
  <c r="I131" i="2"/>
  <c r="H131" i="2"/>
  <c r="F131" i="2"/>
  <c r="O130" i="2"/>
  <c r="N130" i="2"/>
  <c r="J130" i="2"/>
  <c r="L130" i="2" s="1"/>
  <c r="I130" i="2"/>
  <c r="H130" i="2"/>
  <c r="F130" i="2"/>
  <c r="X129" i="2"/>
  <c r="O129" i="2"/>
  <c r="N129" i="2"/>
  <c r="J129" i="2"/>
  <c r="L129" i="2" s="1"/>
  <c r="I129" i="2"/>
  <c r="H129" i="2"/>
  <c r="F129" i="2"/>
  <c r="O128" i="2"/>
  <c r="N128" i="2"/>
  <c r="J128" i="2"/>
  <c r="L128" i="2" s="1"/>
  <c r="I128" i="2"/>
  <c r="H128" i="2"/>
  <c r="F128" i="2"/>
  <c r="F126" i="2"/>
  <c r="F124" i="2"/>
  <c r="F122" i="2"/>
  <c r="F120" i="2"/>
  <c r="F101" i="2"/>
  <c r="X99" i="2"/>
  <c r="O99" i="2"/>
  <c r="N99" i="2"/>
  <c r="J99" i="2"/>
  <c r="L99" i="2" s="1"/>
  <c r="I99" i="2"/>
  <c r="H99" i="2"/>
  <c r="F99" i="2"/>
  <c r="X97" i="2"/>
  <c r="O97" i="2"/>
  <c r="N97" i="2"/>
  <c r="J97" i="2"/>
  <c r="L97" i="2" s="1"/>
  <c r="I97" i="2"/>
  <c r="H97" i="2"/>
  <c r="F97" i="2"/>
  <c r="O95" i="2"/>
  <c r="N95" i="2"/>
  <c r="J95" i="2"/>
  <c r="L95" i="2" s="1"/>
  <c r="I95" i="2"/>
  <c r="H95" i="2"/>
  <c r="F95" i="2"/>
  <c r="X93" i="2"/>
  <c r="O93" i="2"/>
  <c r="N93" i="2"/>
  <c r="J93" i="2"/>
  <c r="L93" i="2" s="1"/>
  <c r="I93" i="2"/>
  <c r="H93" i="2"/>
  <c r="F93" i="2"/>
  <c r="X91" i="2"/>
  <c r="O91" i="2"/>
  <c r="N91" i="2"/>
  <c r="J91" i="2"/>
  <c r="L91" i="2" s="1"/>
  <c r="I91" i="2"/>
  <c r="H91" i="2"/>
  <c r="F91" i="2"/>
  <c r="X89" i="2"/>
  <c r="O89" i="2"/>
  <c r="N89" i="2"/>
  <c r="J89" i="2"/>
  <c r="K89" i="2" s="1"/>
  <c r="I89" i="2"/>
  <c r="H89" i="2"/>
  <c r="F89" i="2"/>
  <c r="X87" i="2"/>
  <c r="O87" i="2"/>
  <c r="N87" i="2"/>
  <c r="J87" i="2"/>
  <c r="L87" i="2" s="1"/>
  <c r="I87" i="2"/>
  <c r="H87" i="2"/>
  <c r="F87" i="2"/>
  <c r="F86" i="2"/>
  <c r="O85" i="2"/>
  <c r="N85" i="2"/>
  <c r="J85" i="2"/>
  <c r="K85" i="2" s="1"/>
  <c r="I85" i="2"/>
  <c r="H85" i="2"/>
  <c r="F85" i="2"/>
  <c r="X83" i="2"/>
  <c r="O83" i="2"/>
  <c r="N83" i="2"/>
  <c r="J83" i="2"/>
  <c r="L83" i="2" s="1"/>
  <c r="I83" i="2"/>
  <c r="H83" i="2"/>
  <c r="F83" i="2"/>
  <c r="O81" i="2"/>
  <c r="N81" i="2"/>
  <c r="J81" i="2"/>
  <c r="L81" i="2" s="1"/>
  <c r="I81" i="2"/>
  <c r="H81" i="2"/>
  <c r="F81" i="2"/>
  <c r="O77" i="2"/>
  <c r="J77" i="2"/>
  <c r="L77" i="2" s="1"/>
  <c r="I77" i="2"/>
  <c r="C77" i="2"/>
  <c r="N77" i="2" s="1"/>
  <c r="O75" i="2"/>
  <c r="J75" i="2"/>
  <c r="L75" i="2" s="1"/>
  <c r="I75" i="2"/>
  <c r="C75" i="2"/>
  <c r="N75" i="2" s="1"/>
  <c r="O73" i="2"/>
  <c r="N73" i="2"/>
  <c r="J73" i="2"/>
  <c r="L73" i="2" s="1"/>
  <c r="I73" i="2"/>
  <c r="H73" i="2"/>
  <c r="F73" i="2"/>
  <c r="O71" i="2"/>
  <c r="N71" i="2"/>
  <c r="J71" i="2"/>
  <c r="L71" i="2" s="1"/>
  <c r="I71" i="2"/>
  <c r="H71" i="2"/>
  <c r="F71" i="2"/>
  <c r="X69" i="2"/>
  <c r="O69" i="2"/>
  <c r="N69" i="2"/>
  <c r="J69" i="2"/>
  <c r="K69" i="2" s="1"/>
  <c r="I69" i="2"/>
  <c r="H69" i="2"/>
  <c r="F69" i="2"/>
  <c r="F67" i="2"/>
  <c r="F59" i="2"/>
  <c r="F58" i="2"/>
  <c r="X57" i="2"/>
  <c r="O57" i="2"/>
  <c r="N57" i="2"/>
  <c r="J57" i="2"/>
  <c r="L57" i="2" s="1"/>
  <c r="I57" i="2"/>
  <c r="H57" i="2"/>
  <c r="F57" i="2"/>
  <c r="X56" i="2"/>
  <c r="O56" i="2"/>
  <c r="N56" i="2"/>
  <c r="J56" i="2"/>
  <c r="K56" i="2" s="1"/>
  <c r="I56" i="2"/>
  <c r="H56" i="2"/>
  <c r="F56" i="2"/>
  <c r="X55" i="2"/>
  <c r="O55" i="2"/>
  <c r="N55" i="2"/>
  <c r="J55" i="2"/>
  <c r="L55" i="2" s="1"/>
  <c r="I55" i="2"/>
  <c r="H55" i="2"/>
  <c r="F55" i="2"/>
  <c r="X54" i="2"/>
  <c r="O54" i="2"/>
  <c r="N54" i="2"/>
  <c r="J54" i="2"/>
  <c r="L54" i="2" s="1"/>
  <c r="I54" i="2"/>
  <c r="H54" i="2"/>
  <c r="F54" i="2"/>
  <c r="X53" i="2"/>
  <c r="O53" i="2"/>
  <c r="N53" i="2"/>
  <c r="J53" i="2"/>
  <c r="L53" i="2" s="1"/>
  <c r="I53" i="2"/>
  <c r="H53" i="2"/>
  <c r="F53" i="2"/>
  <c r="X52" i="2"/>
  <c r="O52" i="2"/>
  <c r="N52" i="2"/>
  <c r="J52" i="2"/>
  <c r="L52" i="2" s="1"/>
  <c r="I52" i="2"/>
  <c r="H52" i="2"/>
  <c r="F52" i="2"/>
  <c r="X51" i="2"/>
  <c r="O51" i="2"/>
  <c r="N51" i="2"/>
  <c r="J51" i="2"/>
  <c r="L51" i="2" s="1"/>
  <c r="I51" i="2"/>
  <c r="H51" i="2"/>
  <c r="F51" i="2"/>
  <c r="X50" i="2"/>
  <c r="O50" i="2"/>
  <c r="N50" i="2"/>
  <c r="J50" i="2"/>
  <c r="K50" i="2" s="1"/>
  <c r="I50" i="2"/>
  <c r="H50" i="2"/>
  <c r="F50" i="2"/>
  <c r="X49" i="2"/>
  <c r="O49" i="2"/>
  <c r="N49" i="2"/>
  <c r="J49" i="2"/>
  <c r="L49" i="2" s="1"/>
  <c r="I49" i="2"/>
  <c r="H49" i="2"/>
  <c r="F49" i="2"/>
  <c r="X48" i="2"/>
  <c r="O48" i="2"/>
  <c r="N48" i="2"/>
  <c r="J48" i="2"/>
  <c r="L48" i="2" s="1"/>
  <c r="I48" i="2"/>
  <c r="H48" i="2"/>
  <c r="F48" i="2"/>
  <c r="X47" i="2"/>
  <c r="O47" i="2"/>
  <c r="N47" i="2"/>
  <c r="J47" i="2"/>
  <c r="L47" i="2" s="1"/>
  <c r="I47" i="2"/>
  <c r="H47" i="2"/>
  <c r="F47" i="2"/>
  <c r="X46" i="2"/>
  <c r="O46" i="2"/>
  <c r="N46" i="2"/>
  <c r="J46" i="2"/>
  <c r="L46" i="2" s="1"/>
  <c r="I46" i="2"/>
  <c r="H46" i="2"/>
  <c r="F46" i="2"/>
  <c r="X45" i="2"/>
  <c r="O45" i="2"/>
  <c r="N45" i="2"/>
  <c r="J45" i="2"/>
  <c r="L45" i="2" s="1"/>
  <c r="I45" i="2"/>
  <c r="H45" i="2"/>
  <c r="F45" i="2"/>
  <c r="X44" i="2"/>
  <c r="O44" i="2"/>
  <c r="N44" i="2"/>
  <c r="J44" i="2"/>
  <c r="L44" i="2" s="1"/>
  <c r="I44" i="2"/>
  <c r="H44" i="2"/>
  <c r="F44" i="2"/>
  <c r="X43" i="2"/>
  <c r="O43" i="2"/>
  <c r="N43" i="2"/>
  <c r="J43" i="2"/>
  <c r="K43" i="2" s="1"/>
  <c r="I43" i="2"/>
  <c r="H43" i="2"/>
  <c r="F43" i="2"/>
  <c r="X42" i="2"/>
  <c r="O42" i="2"/>
  <c r="N42" i="2"/>
  <c r="J42" i="2"/>
  <c r="K42" i="2" s="1"/>
  <c r="I42" i="2"/>
  <c r="H42" i="2"/>
  <c r="F42" i="2"/>
  <c r="X41" i="2"/>
  <c r="O41" i="2"/>
  <c r="N41" i="2"/>
  <c r="J41" i="2"/>
  <c r="L41" i="2" s="1"/>
  <c r="I41" i="2"/>
  <c r="H41" i="2"/>
  <c r="F41" i="2"/>
  <c r="X40" i="2"/>
  <c r="O40" i="2"/>
  <c r="N40" i="2"/>
  <c r="J40" i="2"/>
  <c r="L40" i="2" s="1"/>
  <c r="I40" i="2"/>
  <c r="H40" i="2"/>
  <c r="F40" i="2"/>
  <c r="X39" i="2"/>
  <c r="O39" i="2"/>
  <c r="N39" i="2"/>
  <c r="J39" i="2"/>
  <c r="L39" i="2" s="1"/>
  <c r="I39" i="2"/>
  <c r="H39" i="2"/>
  <c r="F39" i="2"/>
  <c r="X38" i="2"/>
  <c r="O38" i="2"/>
  <c r="N38" i="2"/>
  <c r="J38" i="2"/>
  <c r="L38" i="2" s="1"/>
  <c r="I38" i="2"/>
  <c r="H38" i="2"/>
  <c r="F38" i="2"/>
  <c r="X37" i="2"/>
  <c r="O37" i="2"/>
  <c r="N37" i="2"/>
  <c r="J37" i="2"/>
  <c r="K37" i="2" s="1"/>
  <c r="I37" i="2"/>
  <c r="H37" i="2"/>
  <c r="F37" i="2"/>
  <c r="X36" i="2"/>
  <c r="O36" i="2"/>
  <c r="N36" i="2"/>
  <c r="J36" i="2"/>
  <c r="L36" i="2" s="1"/>
  <c r="I36" i="2"/>
  <c r="H36" i="2"/>
  <c r="F36" i="2"/>
  <c r="F34" i="2"/>
  <c r="X32" i="2"/>
  <c r="O32" i="2"/>
  <c r="N32" i="2"/>
  <c r="J32" i="2"/>
  <c r="L32" i="2" s="1"/>
  <c r="I32" i="2"/>
  <c r="H32" i="2"/>
  <c r="F32" i="2"/>
  <c r="X30" i="2"/>
  <c r="O30" i="2"/>
  <c r="N30" i="2"/>
  <c r="J30" i="2"/>
  <c r="L30" i="2" s="1"/>
  <c r="I30" i="2"/>
  <c r="H30" i="2"/>
  <c r="F30" i="2"/>
  <c r="X28" i="2"/>
  <c r="O28" i="2"/>
  <c r="N28" i="2"/>
  <c r="J28" i="2"/>
  <c r="L28" i="2" s="1"/>
  <c r="I28" i="2"/>
  <c r="H28" i="2"/>
  <c r="F28" i="2"/>
  <c r="O26" i="2"/>
  <c r="J26" i="2"/>
  <c r="L26" i="2" s="1"/>
  <c r="I26" i="2"/>
  <c r="C26" i="2"/>
  <c r="H26" i="2" s="1"/>
  <c r="X24" i="2"/>
  <c r="O24" i="2"/>
  <c r="J24" i="2"/>
  <c r="K24" i="2" s="1"/>
  <c r="I24" i="2"/>
  <c r="C24" i="2"/>
  <c r="H24" i="2" s="1"/>
  <c r="O22" i="2"/>
  <c r="N22" i="2"/>
  <c r="J22" i="2"/>
  <c r="L22" i="2" s="1"/>
  <c r="I22" i="2"/>
  <c r="H22" i="2"/>
  <c r="F22" i="2"/>
  <c r="X20" i="2"/>
  <c r="O20" i="2"/>
  <c r="N20" i="2"/>
  <c r="J20" i="2"/>
  <c r="K20" i="2" s="1"/>
  <c r="I20" i="2"/>
  <c r="H20" i="2"/>
  <c r="F20" i="2"/>
  <c r="O18" i="2"/>
  <c r="N18" i="2"/>
  <c r="J18" i="2"/>
  <c r="K18" i="2" s="1"/>
  <c r="I18" i="2"/>
  <c r="H18" i="2"/>
  <c r="F18" i="2"/>
  <c r="O16" i="2"/>
  <c r="N16" i="2"/>
  <c r="J16" i="2"/>
  <c r="L16" i="2" s="1"/>
  <c r="I16" i="2"/>
  <c r="H16" i="2"/>
  <c r="F16" i="2"/>
  <c r="X14" i="2"/>
  <c r="N14" i="2"/>
  <c r="J14" i="2"/>
  <c r="L14" i="2" s="1"/>
  <c r="I14" i="2"/>
  <c r="H14" i="2"/>
  <c r="F14" i="2"/>
  <c r="X12" i="2"/>
  <c r="O12" i="2"/>
  <c r="J12" i="2"/>
  <c r="L12" i="2" s="1"/>
  <c r="I12" i="2"/>
  <c r="C12" i="2"/>
  <c r="H12" i="2" s="1"/>
  <c r="W3" i="2"/>
  <c r="Y298" i="2" s="1"/>
  <c r="F30" i="1"/>
  <c r="V30" i="1" s="1"/>
  <c r="F26" i="1"/>
  <c r="V26" i="1" s="1"/>
  <c r="F15" i="1"/>
  <c r="V15" i="1" s="1"/>
  <c r="F11" i="1"/>
  <c r="V11" i="1" s="1"/>
  <c r="F9" i="1"/>
  <c r="V9" i="1" s="1"/>
  <c r="F7" i="1"/>
  <c r="K45" i="2" l="1"/>
  <c r="K53" i="2"/>
  <c r="L42" i="2"/>
  <c r="N12" i="2"/>
  <c r="K130" i="2"/>
  <c r="F26" i="2"/>
  <c r="K28" i="2"/>
  <c r="K30" i="2"/>
  <c r="K36" i="2"/>
  <c r="K48" i="2"/>
  <c r="O301" i="2"/>
  <c r="K71" i="2"/>
  <c r="Y42" i="2"/>
  <c r="K55" i="2"/>
  <c r="K73" i="2"/>
  <c r="K83" i="2"/>
  <c r="L85" i="2"/>
  <c r="K87" i="2"/>
  <c r="L18" i="2"/>
  <c r="L20" i="2"/>
  <c r="K22" i="2"/>
  <c r="N24" i="2"/>
  <c r="K26" i="2"/>
  <c r="K81" i="2"/>
  <c r="I301" i="2"/>
  <c r="N26" i="2"/>
  <c r="K49" i="2"/>
  <c r="K51" i="2"/>
  <c r="Y83" i="2"/>
  <c r="F75" i="2"/>
  <c r="K133" i="2"/>
  <c r="Y46" i="2"/>
  <c r="Y50" i="2"/>
  <c r="H75" i="2"/>
  <c r="K132" i="2"/>
  <c r="F24" i="2"/>
  <c r="K40" i="2"/>
  <c r="K97" i="2"/>
  <c r="F179" i="2"/>
  <c r="F254" i="2" s="1"/>
  <c r="K131" i="2"/>
  <c r="K93" i="2"/>
  <c r="K95" i="2"/>
  <c r="Y58" i="2"/>
  <c r="Y28" i="2"/>
  <c r="Y94" i="2"/>
  <c r="V7" i="1"/>
  <c r="F33" i="1"/>
  <c r="F12" i="2"/>
  <c r="Y17" i="2"/>
  <c r="L24" i="2"/>
  <c r="L37" i="2"/>
  <c r="K38" i="2"/>
  <c r="L43" i="2"/>
  <c r="K44" i="2"/>
  <c r="L50" i="2"/>
  <c r="L56" i="2"/>
  <c r="K57" i="2"/>
  <c r="L69" i="2"/>
  <c r="H77" i="2"/>
  <c r="L89" i="2"/>
  <c r="K91" i="2"/>
  <c r="Y181" i="2"/>
  <c r="K39" i="2"/>
  <c r="K46" i="2"/>
  <c r="K52" i="2"/>
  <c r="K75" i="2"/>
  <c r="K128" i="2"/>
  <c r="K129" i="2"/>
  <c r="Y197" i="2"/>
  <c r="Y189" i="2"/>
  <c r="K77" i="2"/>
  <c r="F77" i="2"/>
  <c r="F114" i="2" s="1"/>
  <c r="F252" i="2" s="1"/>
  <c r="Y54" i="2"/>
  <c r="K12" i="2"/>
  <c r="K16" i="2"/>
  <c r="K32" i="2"/>
  <c r="K41" i="2"/>
  <c r="K47" i="2"/>
  <c r="K54" i="2"/>
  <c r="Y70" i="2"/>
  <c r="K99" i="2"/>
  <c r="Y64" i="2"/>
  <c r="Y38" i="2"/>
  <c r="K14" i="2"/>
  <c r="D13" i="3"/>
  <c r="D24" i="3" s="1"/>
  <c r="F9" i="3"/>
  <c r="Y100" i="2"/>
  <c r="Y107" i="2"/>
  <c r="Y115" i="2"/>
  <c r="Y127" i="2"/>
  <c r="Y134" i="2"/>
  <c r="Y142" i="2"/>
  <c r="Y150" i="2"/>
  <c r="Y158" i="2"/>
  <c r="Y174" i="2"/>
  <c r="Y205" i="2"/>
  <c r="Y221" i="2"/>
  <c r="Y229" i="2"/>
  <c r="Y237" i="2"/>
  <c r="Y244" i="2"/>
  <c r="Y252" i="2"/>
  <c r="Y259" i="2"/>
  <c r="Y267" i="2"/>
  <c r="Y275" i="2"/>
  <c r="Y283" i="2"/>
  <c r="Y291" i="2"/>
  <c r="Y18" i="2"/>
  <c r="Y29" i="2"/>
  <c r="Y34" i="2"/>
  <c r="Y65" i="2"/>
  <c r="Y71" i="2"/>
  <c r="Y77" i="2"/>
  <c r="Y84" i="2"/>
  <c r="Y89" i="2"/>
  <c r="Y95" i="2"/>
  <c r="Y108" i="2"/>
  <c r="Y116" i="2"/>
  <c r="Y122" i="2"/>
  <c r="Y128" i="2"/>
  <c r="Y135" i="2"/>
  <c r="Y143" i="2"/>
  <c r="Y151" i="2"/>
  <c r="Y159" i="2"/>
  <c r="Y167" i="2"/>
  <c r="Y175" i="2"/>
  <c r="Y182" i="2"/>
  <c r="Y190" i="2"/>
  <c r="Y198" i="2"/>
  <c r="Y206" i="2"/>
  <c r="Y214" i="2"/>
  <c r="Y222" i="2"/>
  <c r="Y230" i="2"/>
  <c r="Y238" i="2"/>
  <c r="Y245" i="2"/>
  <c r="Y253" i="2"/>
  <c r="Y260" i="2"/>
  <c r="Y268" i="2"/>
  <c r="Y276" i="2"/>
  <c r="Y284" i="2"/>
  <c r="Y292" i="2"/>
  <c r="Y213" i="2"/>
  <c r="Y35" i="2"/>
  <c r="Y39" i="2"/>
  <c r="Y47" i="2"/>
  <c r="Y51" i="2"/>
  <c r="Y55" i="2"/>
  <c r="Y59" i="2"/>
  <c r="Y66" i="2"/>
  <c r="Y72" i="2"/>
  <c r="Y78" i="2"/>
  <c r="Y85" i="2"/>
  <c r="Y90" i="2"/>
  <c r="Y96" i="2"/>
  <c r="Y101" i="2"/>
  <c r="Y109" i="2"/>
  <c r="Y117" i="2"/>
  <c r="Y123" i="2"/>
  <c r="Y136" i="2"/>
  <c r="Y144" i="2"/>
  <c r="Y152" i="2"/>
  <c r="Y160" i="2"/>
  <c r="Y168" i="2"/>
  <c r="Y176" i="2"/>
  <c r="Y183" i="2"/>
  <c r="Y191" i="2"/>
  <c r="Y199" i="2"/>
  <c r="Y207" i="2"/>
  <c r="Y215" i="2"/>
  <c r="Y223" i="2"/>
  <c r="Y231" i="2"/>
  <c r="Y239" i="2"/>
  <c r="Y246" i="2"/>
  <c r="Y254" i="2"/>
  <c r="Y261" i="2"/>
  <c r="Y269" i="2"/>
  <c r="Y277" i="2"/>
  <c r="Y285" i="2"/>
  <c r="Y293" i="2"/>
  <c r="Y19" i="2"/>
  <c r="Y24" i="2"/>
  <c r="Y43" i="2"/>
  <c r="Y13" i="2"/>
  <c r="Y25" i="2"/>
  <c r="Y30" i="2"/>
  <c r="Y60" i="2"/>
  <c r="Y73" i="2"/>
  <c r="Y79" i="2"/>
  <c r="Y102" i="2"/>
  <c r="Y110" i="2"/>
  <c r="Y118" i="2"/>
  <c r="Y129" i="2"/>
  <c r="Y137" i="2"/>
  <c r="Y145" i="2"/>
  <c r="Y153" i="2"/>
  <c r="Y161" i="2"/>
  <c r="Y169" i="2"/>
  <c r="Y177" i="2"/>
  <c r="Y184" i="2"/>
  <c r="Y192" i="2"/>
  <c r="Y200" i="2"/>
  <c r="Y208" i="2"/>
  <c r="Y216" i="2"/>
  <c r="Y224" i="2"/>
  <c r="Y232" i="2"/>
  <c r="Y240" i="2"/>
  <c r="Y247" i="2"/>
  <c r="Y255" i="2"/>
  <c r="Y262" i="2"/>
  <c r="Y270" i="2"/>
  <c r="Y278" i="2"/>
  <c r="Y286" i="2"/>
  <c r="Y294" i="2"/>
  <c r="Y40" i="2"/>
  <c r="Y44" i="2"/>
  <c r="Y48" i="2"/>
  <c r="Y52" i="2"/>
  <c r="Y56" i="2"/>
  <c r="Y67" i="2"/>
  <c r="Y74" i="2"/>
  <c r="Y80" i="2"/>
  <c r="Y86" i="2"/>
  <c r="Y91" i="2"/>
  <c r="Y97" i="2"/>
  <c r="Y103" i="2"/>
  <c r="Y111" i="2"/>
  <c r="Y119" i="2"/>
  <c r="Y124" i="2"/>
  <c r="Y130" i="2"/>
  <c r="Y138" i="2"/>
  <c r="Y146" i="2"/>
  <c r="Y154" i="2"/>
  <c r="Y162" i="2"/>
  <c r="Y170" i="2"/>
  <c r="Y178" i="2"/>
  <c r="Y185" i="2"/>
  <c r="Y193" i="2"/>
  <c r="Y201" i="2"/>
  <c r="Y209" i="2"/>
  <c r="Y217" i="2"/>
  <c r="Y225" i="2"/>
  <c r="Y233" i="2"/>
  <c r="Y241" i="2"/>
  <c r="Y248" i="2"/>
  <c r="Y263" i="2"/>
  <c r="Y271" i="2"/>
  <c r="Y279" i="2"/>
  <c r="Y287" i="2"/>
  <c r="Y295" i="2"/>
  <c r="Y12" i="2"/>
  <c r="Y20" i="2"/>
  <c r="Y31" i="2"/>
  <c r="Y36" i="2"/>
  <c r="Y14" i="2"/>
  <c r="Y21" i="2"/>
  <c r="Y26" i="2"/>
  <c r="Y61" i="2"/>
  <c r="Y68" i="2"/>
  <c r="Y81" i="2"/>
  <c r="Y92" i="2"/>
  <c r="Y98" i="2"/>
  <c r="Y104" i="2"/>
  <c r="Y112" i="2"/>
  <c r="Y125" i="2"/>
  <c r="Y131" i="2"/>
  <c r="Y139" i="2"/>
  <c r="Y147" i="2"/>
  <c r="Y155" i="2"/>
  <c r="Y163" i="2"/>
  <c r="Y171" i="2"/>
  <c r="Y186" i="2"/>
  <c r="Y194" i="2"/>
  <c r="Y202" i="2"/>
  <c r="Y210" i="2"/>
  <c r="Y218" i="2"/>
  <c r="Y226" i="2"/>
  <c r="Y234" i="2"/>
  <c r="Y242" i="2"/>
  <c r="Y249" i="2"/>
  <c r="Y256" i="2"/>
  <c r="Y264" i="2"/>
  <c r="Y272" i="2"/>
  <c r="Y280" i="2"/>
  <c r="Y288" i="2"/>
  <c r="Y296" i="2"/>
  <c r="Y166" i="2"/>
  <c r="Y15" i="2"/>
  <c r="Y22" i="2"/>
  <c r="Y27" i="2"/>
  <c r="Y32" i="2"/>
  <c r="Y37" i="2"/>
  <c r="Y41" i="2"/>
  <c r="Y45" i="2"/>
  <c r="Y49" i="2"/>
  <c r="Y53" i="2"/>
  <c r="Y57" i="2"/>
  <c r="Y62" i="2"/>
  <c r="Y75" i="2"/>
  <c r="Y82" i="2"/>
  <c r="Y87" i="2"/>
  <c r="Y105" i="2"/>
  <c r="Y113" i="2"/>
  <c r="Y120" i="2"/>
  <c r="Y132" i="2"/>
  <c r="Y140" i="2"/>
  <c r="Y148" i="2"/>
  <c r="Y156" i="2"/>
  <c r="Y164" i="2"/>
  <c r="Y172" i="2"/>
  <c r="Y179" i="2"/>
  <c r="Y187" i="2"/>
  <c r="Y195" i="2"/>
  <c r="Y203" i="2"/>
  <c r="Y211" i="2"/>
  <c r="Y219" i="2"/>
  <c r="Y227" i="2"/>
  <c r="Y235" i="2"/>
  <c r="Y243" i="2"/>
  <c r="Y250" i="2"/>
  <c r="Y257" i="2"/>
  <c r="Y265" i="2"/>
  <c r="Y273" i="2"/>
  <c r="Y281" i="2"/>
  <c r="Y289" i="2"/>
  <c r="Y297" i="2"/>
  <c r="Y16" i="2"/>
  <c r="Y23" i="2"/>
  <c r="Y33" i="2"/>
  <c r="Y63" i="2"/>
  <c r="Y69" i="2"/>
  <c r="Y76" i="2"/>
  <c r="Y88" i="2"/>
  <c r="Y93" i="2"/>
  <c r="Y99" i="2"/>
  <c r="Y106" i="2"/>
  <c r="Y114" i="2"/>
  <c r="Y121" i="2"/>
  <c r="Y126" i="2"/>
  <c r="Y133" i="2"/>
  <c r="Y141" i="2"/>
  <c r="Y149" i="2"/>
  <c r="Y157" i="2"/>
  <c r="Y165" i="2"/>
  <c r="Y173" i="2"/>
  <c r="Y180" i="2"/>
  <c r="Y188" i="2"/>
  <c r="Y196" i="2"/>
  <c r="Y204" i="2"/>
  <c r="Y212" i="2"/>
  <c r="Y220" i="2"/>
  <c r="Y228" i="2"/>
  <c r="Y236" i="2"/>
  <c r="Y251" i="2"/>
  <c r="Y258" i="2"/>
  <c r="Y266" i="2"/>
  <c r="Y274" i="2"/>
  <c r="Y282" i="2"/>
  <c r="Y290" i="2"/>
  <c r="F24" i="3"/>
  <c r="L301" i="2" l="1"/>
  <c r="F61" i="2"/>
  <c r="F250" i="2" s="1"/>
  <c r="F301" i="2" s="1"/>
  <c r="V32" i="1"/>
  <c r="F36" i="1" s="1"/>
  <c r="C24" i="3"/>
  <c r="E24" i="3" s="1"/>
  <c r="H301" i="2" l="1"/>
  <c r="N301" i="2"/>
  <c r="K301" i="2"/>
  <c r="H7" i="4"/>
  <c r="G7" i="4"/>
  <c r="Q246" i="13" l="1"/>
  <c r="O246" i="13" l="1"/>
  <c r="O234" i="13"/>
  <c r="O230" i="13"/>
  <c r="O229" i="13"/>
  <c r="Q247" i="13"/>
  <c r="Q248" i="13" s="1"/>
  <c r="O248" i="13" s="1"/>
  <c r="O247" i="13" l="1"/>
  <c r="Q249" i="13"/>
  <c r="H12" i="10" l="1"/>
  <c r="O249" i="13"/>
  <c r="Q279" i="13"/>
  <c r="Q283" i="13" l="1"/>
  <c r="O283" i="13" s="1"/>
  <c r="O279" i="13"/>
  <c r="G12" i="10"/>
  <c r="G16" i="10" s="1"/>
  <c r="H16" i="10"/>
  <c r="I10" i="4" s="1"/>
  <c r="G10" i="4" l="1"/>
  <c r="H10" i="4"/>
  <c r="Q291" i="13" l="1"/>
  <c r="O289" i="13"/>
  <c r="O291" i="13" s="1"/>
  <c r="G6" i="12" l="1"/>
  <c r="G8" i="12" s="1"/>
  <c r="I8" i="12"/>
  <c r="I8" i="4" l="1"/>
  <c r="I13" i="4" s="1"/>
  <c r="H13" i="4" s="1"/>
  <c r="I10" i="12"/>
  <c r="G8" i="4" l="1"/>
  <c r="G13" i="4" s="1"/>
  <c r="H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Himal Kosala</author>
  </authors>
  <commentList>
    <comment ref="P216" authorId="0" shapeId="0" xr:uid="{02122AE4-C0EA-401B-A500-1C75E3D16CCA}">
      <text>
        <r>
          <rPr>
            <b/>
            <sz val="9"/>
            <color indexed="81"/>
            <rFont val="Tahoma"/>
            <family val="2"/>
          </rPr>
          <t>Himal Kosala:</t>
        </r>
        <r>
          <rPr>
            <sz val="9"/>
            <color indexed="81"/>
            <rFont val="Tahoma"/>
            <family val="2"/>
          </rPr>
          <t xml:space="preserve">
only 5% no supporting</t>
        </r>
      </text>
    </comment>
    <comment ref="P289" authorId="0" shapeId="0" xr:uid="{661E8849-F868-4ED1-B9C1-78E7D31D1F41}">
      <text>
        <r>
          <rPr>
            <b/>
            <sz val="9"/>
            <color indexed="81"/>
            <rFont val="Tahoma"/>
            <family val="2"/>
          </rPr>
          <t>Himal Kosala:</t>
        </r>
        <r>
          <rPr>
            <sz val="9"/>
            <color indexed="81"/>
            <rFont val="Tahoma"/>
            <family val="2"/>
          </rPr>
          <t xml:space="preserve">
no supporting drawings or WIRs</t>
        </r>
      </text>
    </comment>
    <comment ref="P290" authorId="0" shapeId="0" xr:uid="{CE094C2B-8DBC-46F0-A76C-211F50E662EE}">
      <text>
        <r>
          <rPr>
            <b/>
            <sz val="9"/>
            <color indexed="81"/>
            <rFont val="Tahoma"/>
            <family val="2"/>
          </rPr>
          <t>Himal Kosala:</t>
        </r>
        <r>
          <rPr>
            <sz val="9"/>
            <color indexed="81"/>
            <rFont val="Tahoma"/>
            <family val="2"/>
          </rPr>
          <t xml:space="preserve">
no supporting drawings or WIRs</t>
        </r>
      </text>
    </comment>
  </commentList>
</comments>
</file>

<file path=xl/sharedStrings.xml><?xml version="1.0" encoding="utf-8"?>
<sst xmlns="http://schemas.openxmlformats.org/spreadsheetml/2006/main" count="2515" uniqueCount="596">
  <si>
    <t>PLOT-18</t>
  </si>
  <si>
    <t>BILL OF QUANTITIES</t>
  </si>
  <si>
    <t>Item</t>
  </si>
  <si>
    <t>Description</t>
  </si>
  <si>
    <t>Qty.</t>
  </si>
  <si>
    <t>Unit</t>
  </si>
  <si>
    <t>Rate</t>
  </si>
  <si>
    <t>Amount</t>
  </si>
  <si>
    <t>G.F</t>
  </si>
  <si>
    <t>L-02</t>
  </si>
  <si>
    <t>L-04</t>
  </si>
  <si>
    <t>L-09</t>
  </si>
  <si>
    <t>L-10</t>
  </si>
  <si>
    <t>L-17</t>
  </si>
  <si>
    <t>L-23</t>
  </si>
  <si>
    <t>L-24</t>
  </si>
  <si>
    <t>L-25</t>
  </si>
  <si>
    <t>L-26</t>
  </si>
  <si>
    <t>L-27</t>
  </si>
  <si>
    <t>L-29</t>
  </si>
  <si>
    <t>L-30</t>
  </si>
  <si>
    <t>(Dhs.)</t>
  </si>
  <si>
    <t>A</t>
  </si>
  <si>
    <t xml:space="preserve">GRP Tank </t>
  </si>
  <si>
    <t>LS</t>
  </si>
  <si>
    <t>B</t>
  </si>
  <si>
    <t>Irrigation Pumps</t>
  </si>
  <si>
    <t>C</t>
  </si>
  <si>
    <t>Sensors, cabling</t>
  </si>
  <si>
    <t>D</t>
  </si>
  <si>
    <t>E</t>
  </si>
  <si>
    <t>Electrical wire network</t>
  </si>
  <si>
    <t>F</t>
  </si>
  <si>
    <t>G</t>
  </si>
  <si>
    <t>PVC Piping</t>
  </si>
  <si>
    <t>H</t>
  </si>
  <si>
    <t>Dripline</t>
  </si>
  <si>
    <t>I</t>
  </si>
  <si>
    <t>Drippers</t>
  </si>
  <si>
    <t>J</t>
  </si>
  <si>
    <t>Drawings</t>
  </si>
  <si>
    <t>K</t>
  </si>
  <si>
    <t>L</t>
  </si>
  <si>
    <t>M</t>
  </si>
  <si>
    <t>N</t>
  </si>
  <si>
    <t>P</t>
  </si>
  <si>
    <t>Q</t>
  </si>
  <si>
    <t>R</t>
  </si>
  <si>
    <t>S</t>
  </si>
  <si>
    <t>Nos</t>
  </si>
  <si>
    <t>T</t>
  </si>
  <si>
    <t>m</t>
  </si>
  <si>
    <t>To Collection Dhs.</t>
  </si>
  <si>
    <t>Progress</t>
  </si>
  <si>
    <t xml:space="preserve">Previous </t>
  </si>
  <si>
    <t xml:space="preserve">This Month </t>
  </si>
  <si>
    <t xml:space="preserve">Cumulative </t>
  </si>
  <si>
    <t>%</t>
  </si>
  <si>
    <t>PAVING</t>
  </si>
  <si>
    <t>GROUND LEVEL</t>
  </si>
  <si>
    <r>
      <t xml:space="preserve">Type HS -02-C; </t>
    </r>
    <r>
      <rPr>
        <sz val="10"/>
        <color rgb="FFFF0000"/>
        <rFont val="Calibri "/>
      </rPr>
      <t>Granite</t>
    </r>
    <r>
      <rPr>
        <sz val="10"/>
        <color theme="1"/>
        <rFont val="Calibri "/>
      </rPr>
      <t xml:space="preserve"> paving band; 600x300x80mm, Black colour, honed finish</t>
    </r>
  </si>
  <si>
    <r>
      <t>Type HS -03-A, Precast concrete paving ; 600x300x</t>
    </r>
    <r>
      <rPr>
        <sz val="10"/>
        <color rgb="FFFF0000"/>
        <rFont val="Calibri "/>
      </rPr>
      <t>60mm</t>
    </r>
    <r>
      <rPr>
        <sz val="10"/>
        <color theme="1"/>
        <rFont val="Calibri "/>
      </rPr>
      <t>, white colour, diamond cut finish</t>
    </r>
  </si>
  <si>
    <r>
      <t>m</t>
    </r>
    <r>
      <rPr>
        <vertAlign val="superscript"/>
        <sz val="10"/>
        <color theme="1"/>
        <rFont val="Calibri "/>
      </rPr>
      <t>2</t>
    </r>
  </si>
  <si>
    <r>
      <t>Type HS -03-B, Precast concrete paving band; 600x300x</t>
    </r>
    <r>
      <rPr>
        <sz val="10"/>
        <color rgb="FFFF0000"/>
        <rFont val="Calibri "/>
      </rPr>
      <t>60mm</t>
    </r>
    <r>
      <rPr>
        <sz val="10"/>
        <color theme="1"/>
        <rFont val="Calibri "/>
      </rPr>
      <t>, white colour, diamond cut finish</t>
    </r>
  </si>
  <si>
    <r>
      <t>Type HS -03-C, Precast concrete paving ; 600x300x</t>
    </r>
    <r>
      <rPr>
        <sz val="10"/>
        <color rgb="FFFF0000"/>
        <rFont val="Calibri "/>
      </rPr>
      <t>60mm</t>
    </r>
    <r>
      <rPr>
        <sz val="10"/>
        <color theme="1"/>
        <rFont val="Calibri "/>
      </rPr>
      <t>, white colour, diamond cut finish</t>
    </r>
  </si>
  <si>
    <r>
      <t xml:space="preserve">Type HS-04-A,  </t>
    </r>
    <r>
      <rPr>
        <sz val="10"/>
        <color rgb="FFFF0000"/>
        <rFont val="Calibri "/>
      </rPr>
      <t>Interlocking</t>
    </r>
    <r>
      <rPr>
        <sz val="10"/>
        <color theme="1"/>
        <rFont val="Calibri "/>
      </rPr>
      <t xml:space="preserve"> concrete paving; 200x100x80mm, grey colour, shot blast finish</t>
    </r>
  </si>
  <si>
    <r>
      <t xml:space="preserve">Type HS-04-B, </t>
    </r>
    <r>
      <rPr>
        <sz val="10"/>
        <color rgb="FFFF0000"/>
        <rFont val="Calibri "/>
      </rPr>
      <t xml:space="preserve"> Interlocking</t>
    </r>
    <r>
      <rPr>
        <sz val="10"/>
        <color theme="1"/>
        <rFont val="Calibri "/>
      </rPr>
      <t xml:space="preserve"> concrete paving; 200x100x80mm, grey colour, </t>
    </r>
    <r>
      <rPr>
        <strike/>
        <sz val="10"/>
        <color rgb="FFFF0000"/>
        <rFont val="Calibri "/>
      </rPr>
      <t>shot blast</t>
    </r>
    <r>
      <rPr>
        <sz val="10"/>
        <color theme="1"/>
        <rFont val="Calibri "/>
      </rPr>
      <t xml:space="preserve"> finish</t>
    </r>
  </si>
  <si>
    <r>
      <t xml:space="preserve">Type HS -05-A, </t>
    </r>
    <r>
      <rPr>
        <sz val="10"/>
        <color rgb="FFFF0000"/>
        <rFont val="Calibri "/>
      </rPr>
      <t>Interlocking</t>
    </r>
    <r>
      <rPr>
        <sz val="10"/>
        <color theme="1"/>
        <rFont val="Calibri "/>
      </rPr>
      <t xml:space="preserve"> concrete paving 200x100x80mm, grey colour, </t>
    </r>
    <r>
      <rPr>
        <strike/>
        <sz val="10"/>
        <color rgb="FFFF0000"/>
        <rFont val="Calibri "/>
      </rPr>
      <t>shot blast</t>
    </r>
    <r>
      <rPr>
        <sz val="10"/>
        <color theme="1"/>
        <rFont val="Calibri "/>
      </rPr>
      <t xml:space="preserve"> finish</t>
    </r>
  </si>
  <si>
    <r>
      <t xml:space="preserve">Type HS -05-B, </t>
    </r>
    <r>
      <rPr>
        <sz val="10"/>
        <color rgb="FFFF0000"/>
        <rFont val="Calibri "/>
      </rPr>
      <t>Interlocking</t>
    </r>
    <r>
      <rPr>
        <sz val="10"/>
        <color theme="1"/>
        <rFont val="Calibri "/>
      </rPr>
      <t xml:space="preserve"> concrete paving band 200x100x80mm, grey colour, </t>
    </r>
    <r>
      <rPr>
        <strike/>
        <sz val="10"/>
        <color rgb="FFFF0000"/>
        <rFont val="Calibri "/>
      </rPr>
      <t>shot blast</t>
    </r>
    <r>
      <rPr>
        <sz val="10"/>
        <color theme="1"/>
        <rFont val="Calibri "/>
      </rPr>
      <t xml:space="preserve"> finish</t>
    </r>
  </si>
  <si>
    <r>
      <t>HS-01-A, Flush Kerb, 300(W)x</t>
    </r>
    <r>
      <rPr>
        <sz val="10"/>
        <color rgb="FFFF0000"/>
        <rFont val="Calibri "/>
      </rPr>
      <t>130mm thk</t>
    </r>
    <r>
      <rPr>
        <sz val="10"/>
        <color theme="1"/>
        <rFont val="Calibri "/>
      </rPr>
      <t xml:space="preserve">, Honed, Black, </t>
    </r>
    <r>
      <rPr>
        <sz val="10"/>
        <color rgb="FFFF0000"/>
        <rFont val="Calibri "/>
      </rPr>
      <t>Granite</t>
    </r>
  </si>
  <si>
    <r>
      <t xml:space="preserve">HS-01-B, Upstand Kerb, 300(W), Honed, Black, </t>
    </r>
    <r>
      <rPr>
        <sz val="10"/>
        <color rgb="FFFF0000"/>
        <rFont val="Calibri "/>
      </rPr>
      <t>Granite</t>
    </r>
  </si>
  <si>
    <r>
      <t xml:space="preserve">HS-01-C, Upstand Kerb, 200(W), Honed, Black, </t>
    </r>
    <r>
      <rPr>
        <sz val="10"/>
        <color rgb="FFFF0000"/>
        <rFont val="Calibri "/>
      </rPr>
      <t>Granite</t>
    </r>
  </si>
  <si>
    <t>HS-01-C, P.C Transition Kerb, 300(W)x300x900mm, Honed, TH32 Black</t>
  </si>
  <si>
    <t>Paving Type ST-01-A, Step Tread, 400mm wide</t>
  </si>
  <si>
    <t>Lm</t>
  </si>
  <si>
    <t>Paving Type ST-01-B, Step Riser, 150mm high</t>
  </si>
  <si>
    <t>Paving Type ST-02-A, Step Tread, 320mm wide</t>
  </si>
  <si>
    <t>Paving Type ST-02-B, Step Riser, 165mm high</t>
  </si>
  <si>
    <t>Paving Type ST-02-B, Step Riser, 175mm high</t>
  </si>
  <si>
    <t>Paving Type ST-03-A, Step Tread, 300mm wide</t>
  </si>
  <si>
    <t>Paving Type ST-03-B, Step Riser, 165mm high</t>
  </si>
  <si>
    <t>Paving Type ST-03-B, Step Riser, 175mm high</t>
  </si>
  <si>
    <t>Paving Type ST-04-A, Step Tread, 280mm wide</t>
  </si>
  <si>
    <t>Paving Type ST-04-B, Step Riser, 170mm high</t>
  </si>
  <si>
    <t>Paving Type ST-07-A, Step Tread, 400mm wide</t>
  </si>
  <si>
    <t>Paving Type ST-07-B, Step Riser, 125mm high</t>
  </si>
  <si>
    <t>Paving Type ST-07-B, Step Riser, 150mm high</t>
  </si>
  <si>
    <t>Paving Type ST-08-A, Step Tread, 400mm wide</t>
  </si>
  <si>
    <t>Paving Type ST-08-B, Step Riser, 125mm high</t>
  </si>
  <si>
    <t>Paving Type ST-08-B, Step Riser, 150mm high</t>
  </si>
  <si>
    <t>Paving Type ST-09-A, Step Tread, 400mm wide</t>
  </si>
  <si>
    <t>Paving Type ST-09-B, Step Riser, 150mm high</t>
  </si>
  <si>
    <t>Paving Type ST-10-A, Step Tread, 500mm wide</t>
  </si>
  <si>
    <t>Paving Type ST-10-B, Step Riser, 200mm high</t>
  </si>
  <si>
    <t>Paving Type ST-11-A, Step Tread, (area)</t>
  </si>
  <si>
    <t>m2</t>
  </si>
  <si>
    <t>Paving Type ST-11-B, Step Riser, 150mm high</t>
  </si>
  <si>
    <t>PAVING (CONT'D)</t>
  </si>
  <si>
    <t>OUTSIDE PLOT LIMIT</t>
  </si>
  <si>
    <t>3 Layer sub base for Paving</t>
  </si>
  <si>
    <r>
      <t>HS-01-B, Upstand Kerb, 300(W), Honed, Black,</t>
    </r>
    <r>
      <rPr>
        <sz val="10"/>
        <color rgb="FFFF0000"/>
        <rFont val="Calibri "/>
      </rPr>
      <t xml:space="preserve"> Granite</t>
    </r>
  </si>
  <si>
    <r>
      <t xml:space="preserve">Type HS -02-B, </t>
    </r>
    <r>
      <rPr>
        <sz val="10"/>
        <rFont val="Calibri "/>
      </rPr>
      <t xml:space="preserve">Precast concrete paving </t>
    </r>
    <r>
      <rPr>
        <sz val="10"/>
        <color rgb="FFFF0000"/>
        <rFont val="Calibri "/>
      </rPr>
      <t>Granite</t>
    </r>
    <r>
      <rPr>
        <sz val="10"/>
        <color theme="1"/>
        <rFont val="Calibri "/>
      </rPr>
      <t>; 600x300x</t>
    </r>
    <r>
      <rPr>
        <sz val="10"/>
        <color rgb="FFFF0000"/>
        <rFont val="Calibri "/>
      </rPr>
      <t>80mm</t>
    </r>
    <r>
      <rPr>
        <sz val="10"/>
        <color theme="1"/>
        <rFont val="Calibri "/>
      </rPr>
      <t xml:space="preserve">, </t>
    </r>
    <r>
      <rPr>
        <sz val="10"/>
        <color rgb="FFFF0000"/>
        <rFont val="Calibri "/>
      </rPr>
      <t>black</t>
    </r>
    <r>
      <rPr>
        <sz val="10"/>
        <color theme="1"/>
        <rFont val="Calibri "/>
      </rPr>
      <t xml:space="preserve"> colour, </t>
    </r>
    <r>
      <rPr>
        <strike/>
        <sz val="10"/>
        <color rgb="FFFF0000"/>
        <rFont val="Calibri "/>
      </rPr>
      <t>diamond cut finish</t>
    </r>
  </si>
  <si>
    <r>
      <t xml:space="preserve">Type HS -02-C, </t>
    </r>
    <r>
      <rPr>
        <sz val="10"/>
        <rFont val="Calibri "/>
      </rPr>
      <t>Precast concrete</t>
    </r>
    <r>
      <rPr>
        <sz val="10"/>
        <color theme="1"/>
        <rFont val="Calibri "/>
      </rPr>
      <t xml:space="preserve"> </t>
    </r>
    <r>
      <rPr>
        <sz val="10"/>
        <color rgb="FFFF0000"/>
        <rFont val="Calibri "/>
      </rPr>
      <t xml:space="preserve">Granite </t>
    </r>
    <r>
      <rPr>
        <sz val="10"/>
        <color theme="1"/>
        <rFont val="Calibri "/>
      </rPr>
      <t>paving band; 600x300x</t>
    </r>
    <r>
      <rPr>
        <sz val="10"/>
        <color rgb="FFFF0000"/>
        <rFont val="Calibri "/>
      </rPr>
      <t>80mm</t>
    </r>
    <r>
      <rPr>
        <sz val="10"/>
        <color theme="1"/>
        <rFont val="Calibri "/>
      </rPr>
      <t xml:space="preserve">, </t>
    </r>
    <r>
      <rPr>
        <sz val="10"/>
        <color rgb="FFFF0000"/>
        <rFont val="Calibri "/>
      </rPr>
      <t>black</t>
    </r>
    <r>
      <rPr>
        <sz val="10"/>
        <color theme="1"/>
        <rFont val="Calibri "/>
      </rPr>
      <t xml:space="preserve"> colour,</t>
    </r>
    <r>
      <rPr>
        <strike/>
        <sz val="10"/>
        <color rgb="FFFF0000"/>
        <rFont val="Calibri "/>
      </rPr>
      <t xml:space="preserve"> diamond cut finish</t>
    </r>
  </si>
  <si>
    <t>LEVEL 02</t>
  </si>
  <si>
    <r>
      <t xml:space="preserve">Type HS -02-B; </t>
    </r>
    <r>
      <rPr>
        <sz val="10"/>
        <color rgb="FFFF0000"/>
        <rFont val="Calibri "/>
      </rPr>
      <t xml:space="preserve">Basalt </t>
    </r>
    <r>
      <rPr>
        <sz val="10"/>
        <color theme="1"/>
        <rFont val="Calibri "/>
      </rPr>
      <t>Precast concrete paving band; 600x300x80mm, Black colour, honed finish</t>
    </r>
  </si>
  <si>
    <r>
      <t>Type HS -03-B, Precast concrete paving band; 600x</t>
    </r>
    <r>
      <rPr>
        <sz val="10"/>
        <color rgb="FFFF0000"/>
        <rFont val="Calibri "/>
      </rPr>
      <t>200x60mm</t>
    </r>
    <r>
      <rPr>
        <sz val="10"/>
        <color theme="1"/>
        <rFont val="Calibri "/>
      </rPr>
      <t>, white colour, diamond cut finish</t>
    </r>
  </si>
  <si>
    <t>Type HS -03-C, Precast concrete paving ; 600x300x60mm, white colour, diamond cut finish</t>
  </si>
  <si>
    <t>HS-04-C, Basalt banding, 600x300x50mm, black</t>
  </si>
  <si>
    <t>HS-04-D, Basalt kerb, 300mm wide, black</t>
  </si>
  <si>
    <r>
      <t xml:space="preserve">Type HS -05-A, </t>
    </r>
    <r>
      <rPr>
        <sz val="10"/>
        <color rgb="FFFF0000"/>
        <rFont val="Calibri "/>
      </rPr>
      <t>Interlocking</t>
    </r>
    <r>
      <rPr>
        <sz val="10"/>
        <color theme="1"/>
        <rFont val="Calibri "/>
      </rPr>
      <t xml:space="preserve"> concrete paving 200x100x80mm, grey colour, shot blast finish</t>
    </r>
  </si>
  <si>
    <r>
      <t xml:space="preserve">Type HS -05-B, </t>
    </r>
    <r>
      <rPr>
        <sz val="10"/>
        <color rgb="FFFF0000"/>
        <rFont val="Calibri "/>
      </rPr>
      <t>Interlocking</t>
    </r>
    <r>
      <rPr>
        <sz val="10"/>
        <color theme="1"/>
        <rFont val="Calibri "/>
      </rPr>
      <t xml:space="preserve"> concrete paving 200x100x80mm, grey colour, shot blast finish, 200mm wide band</t>
    </r>
  </si>
  <si>
    <r>
      <t>HS-01-A,</t>
    </r>
    <r>
      <rPr>
        <sz val="10"/>
        <color rgb="FFFF0000"/>
        <rFont val="Calibri "/>
      </rPr>
      <t xml:space="preserve"> Basalt </t>
    </r>
    <r>
      <rPr>
        <sz val="10"/>
        <color theme="1"/>
        <rFont val="Calibri "/>
      </rPr>
      <t>Precast concrete kerb, Black, 300mm wide</t>
    </r>
  </si>
  <si>
    <t xml:space="preserve">Type HS -06-B, Basalt paving band 200x100x50mm, black colour, matt finish, </t>
  </si>
  <si>
    <t>Type WF-02-A, 30mm thick basalt black colour polished floor finishes</t>
  </si>
  <si>
    <t>LEVEL 04 RESIDENTIAL</t>
  </si>
  <si>
    <t>Paving Type ST, Step Tread, 250-400mm wide, 300mm length, 20mm thick, width as per plan (Size assumed)</t>
  </si>
  <si>
    <t>Paving Type ST, Step Tread, 1200mm wide, 600mm length, 20mm thick, width as per plan (length assumed)</t>
  </si>
  <si>
    <t>Paving Type ST, Step Tread, 2900mm wide, 600mm length, 20mm thick, width as per plan (length assumed)</t>
  </si>
  <si>
    <t>Paving Type ST, Step riser 100-200mm high, 20mm thick, 300mm length (Size assumed)</t>
  </si>
  <si>
    <t>ST-02-A Lower Terrace Precast UHPC, honed finish,  Stair tread, area m2</t>
  </si>
  <si>
    <t>ST-02-B Lower Terrace Precast UHPC, honed finish,  Stair riser, 150mm</t>
  </si>
  <si>
    <t>ST-03-A Lower Terrace Precast UHPC, honed finish,  Stair tread, area m2</t>
  </si>
  <si>
    <t>ST-03-A Lower Terrace Precast UHPC, honed finish,  Stair tread, 400mm wide</t>
  </si>
  <si>
    <t>SR-01-A Lower Terrace Precast UHPC, honed finish,  Step tread, to ramp area m2</t>
  </si>
  <si>
    <t>SR-02-A Lower Terrace Precast UHPC, honed finish,  Step tread, to ramp area m2</t>
  </si>
  <si>
    <r>
      <t xml:space="preserve">LEVEL 17 - </t>
    </r>
    <r>
      <rPr>
        <u/>
        <sz val="10"/>
        <color rgb="FFFF0000"/>
        <rFont val="Calibri "/>
      </rPr>
      <t>Provisional Sum converted to Lumpsum</t>
    </r>
  </si>
  <si>
    <t>Paving Type HS-02-B, Gravel, crushed finish</t>
  </si>
  <si>
    <t>Type HS-02-C, River Pebble, dark grey, washed &amp; tumble finish, 50mm dia</t>
  </si>
  <si>
    <r>
      <t>m</t>
    </r>
    <r>
      <rPr>
        <vertAlign val="superscript"/>
        <sz val="10"/>
        <rFont val="Calibri "/>
      </rPr>
      <t>2</t>
    </r>
  </si>
  <si>
    <t>Lumpsum</t>
  </si>
  <si>
    <t>ADDITIONAL ITEMS</t>
  </si>
  <si>
    <t>COLLECTION</t>
  </si>
  <si>
    <t>Page 4/1</t>
  </si>
  <si>
    <t>Page 4/2</t>
  </si>
  <si>
    <t>Page 4/3</t>
  </si>
  <si>
    <t>Page 4/4</t>
  </si>
  <si>
    <t>To Summary</t>
  </si>
  <si>
    <t xml:space="preserve">SN </t>
  </si>
  <si>
    <t>01</t>
  </si>
  <si>
    <t>02</t>
  </si>
  <si>
    <t>Pumps</t>
  </si>
  <si>
    <t>03</t>
  </si>
  <si>
    <t>04</t>
  </si>
  <si>
    <t>Valves</t>
  </si>
  <si>
    <t>05</t>
  </si>
  <si>
    <t>Dosing system</t>
  </si>
  <si>
    <t>Dilivery main submain</t>
  </si>
  <si>
    <t>06</t>
  </si>
  <si>
    <t>07</t>
  </si>
  <si>
    <t>08</t>
  </si>
  <si>
    <t>09</t>
  </si>
  <si>
    <t>10</t>
  </si>
  <si>
    <t>11</t>
  </si>
  <si>
    <t>GRP Water Tank with internal partition 5m2x3mh=(135m3) 7mx6.5x3m)</t>
  </si>
  <si>
    <t>Concrete Foundation (reinforced) 8 nO. 0.5x0.5x6.5m</t>
  </si>
  <si>
    <t xml:space="preserve">Steel Channel frame 7mx100mm-channel x 6 No. </t>
  </si>
  <si>
    <t>Tank Vent with insect screen - dia 2mm</t>
  </si>
  <si>
    <t>Access Cover (lockable) 600x600mm</t>
  </si>
  <si>
    <t>Inlet / out connections - dia3mm</t>
  </si>
  <si>
    <t>Outlet - dia 3mm drain with 40mm isolation valve</t>
  </si>
  <si>
    <t>Pipe &amp; fitting dia-4m2 for pump suction</t>
  </si>
  <si>
    <t>Filling line inlet 3 mm dia with motorized ball valve (back up)</t>
  </si>
  <si>
    <t xml:space="preserve">Level Sensors and cabling only </t>
  </si>
  <si>
    <t xml:space="preserve">SUMMARY </t>
  </si>
  <si>
    <t xml:space="preserve">Irrigation System </t>
  </si>
  <si>
    <t xml:space="preserve">Softscape </t>
  </si>
  <si>
    <t>Landscape Area Pavers (Hardscape)</t>
  </si>
  <si>
    <t xml:space="preserve">No. </t>
  </si>
  <si>
    <t xml:space="preserve">Amount </t>
  </si>
  <si>
    <t xml:space="preserve">Contract Amount </t>
  </si>
  <si>
    <t>Previous</t>
  </si>
  <si>
    <t xml:space="preserve">TOTAL </t>
  </si>
  <si>
    <t>LANDSCAPE PACKAGES BY: FIONA ENVIRONS</t>
  </si>
  <si>
    <t>PROJECT: PLOT 18 - DORCHESTER HOTEL &amp; RESIDENCIES</t>
  </si>
  <si>
    <t>BILL :- SOFTSCAPE - SOIL, TREES, PALM &amp; SHRUBS</t>
  </si>
  <si>
    <t xml:space="preserve">PREVIOUS </t>
  </si>
  <si>
    <t>THIS MONTH</t>
  </si>
  <si>
    <t>CUMULATIVE</t>
  </si>
  <si>
    <t>QTY</t>
  </si>
  <si>
    <t>Remarks</t>
  </si>
  <si>
    <t>SOIL, TREES, PALM &amp; SHRUBS</t>
  </si>
  <si>
    <t xml:space="preserve">reviewed and confirmed </t>
  </si>
  <si>
    <t>Planting engineered soil</t>
  </si>
  <si>
    <r>
      <t>m</t>
    </r>
    <r>
      <rPr>
        <vertAlign val="superscript"/>
        <sz val="10"/>
        <color theme="1"/>
        <rFont val="Calibri "/>
      </rPr>
      <t>3</t>
    </r>
  </si>
  <si>
    <t>increased</t>
  </si>
  <si>
    <t>Sweet soil</t>
  </si>
  <si>
    <t>PALMS</t>
  </si>
  <si>
    <t>Acoelorraphe wrightii (multi-stemmed), 1.0m Clear Trunk, 100-150 mm Caliper,2.0-3.0m Over All Heigh  and 1.50 to 2 m Supply Spread</t>
  </si>
  <si>
    <t>Butia capitata, 2 m CT,250-300 mm Caliper ,3-4 m OAH and 2.50 m to 3 m SS</t>
  </si>
  <si>
    <r>
      <t>Chamaerops humilis 'Vulcano - minimum 5 Trunks, 1-1.5 m CT,150-200 mm Caliper, 2-3 m OAH ad 1.50 -2 m SS</t>
    </r>
    <r>
      <rPr>
        <sz val="10"/>
        <color theme="4"/>
        <rFont val="Calibri "/>
      </rPr>
      <t xml:space="preserve"> (PC Rate)</t>
    </r>
  </si>
  <si>
    <t>Livistona chinensis, 0.5-0.75m CT,250-300 mm Caliper, 2.0-3.0m OAH and 1.50 to 2 m SS</t>
  </si>
  <si>
    <t>Trachycarpus fortunei, 1.0m CT,100-150 mm Caliper, 1.5-2.0m OAH,and 1.0 - 1.5 m SS</t>
  </si>
  <si>
    <t>Washingtonia robusta, 3.0-4.0m CT,350-400 mm Caliper,4- 5 m OAH, and 2.50 -3 m SS</t>
  </si>
  <si>
    <t>PALM MIXES</t>
  </si>
  <si>
    <t>PALMS MIX 1</t>
  </si>
  <si>
    <r>
      <t xml:space="preserve">Chamaerops humilis (Min. 3 trunks), 1.0-1.5m CT, 150-200 mm Caliper,2.0-3.0 m OAH  and 1.50 -2 m SS </t>
    </r>
    <r>
      <rPr>
        <sz val="10"/>
        <color theme="4"/>
        <rFont val="Calibri "/>
      </rPr>
      <t>(PC Rate at AED1,500)</t>
    </r>
  </si>
  <si>
    <t>Cycas revoluta, 0.5-0.6m CT,200-300 mm Caliper, 1.0-1.5m OAH and 0.80m - 1 m SS</t>
  </si>
  <si>
    <t>PALMS MIX 2</t>
  </si>
  <si>
    <r>
      <t xml:space="preserve">Chamaerops humilis (Min. 3 trunks), 1.0-1.5m CT,150 - 200 mm Caliper, 2.0-3.0m OAH and 1.50 - 2 m SS </t>
    </r>
    <r>
      <rPr>
        <sz val="10"/>
        <color theme="4"/>
        <rFont val="Calibri "/>
      </rPr>
      <t>(PC Rate at AED1,500)</t>
    </r>
  </si>
  <si>
    <t>Ravenala madagascariensis (Travellers Palm),0.25 m CT,300 - 400 mm Caliper, 2.5-3.0m OAH, supply spread 1.50 - 2 m</t>
  </si>
  <si>
    <t>Pritchardia pacifica, 1.0m CT,100 - 150 mm Caliper, 1.5-2.0m OAH and 1 - 1.5 m  SS</t>
  </si>
  <si>
    <t xml:space="preserve">GROUNDCOVERS </t>
  </si>
  <si>
    <t>Alternanthera amoena, 0.1-0.2m OAH and 0.1 - 0.2 m SS</t>
  </si>
  <si>
    <t>Rosmarinus officinalis, Common Rosemary, 0.4-0.6m OAH, 0.3-0.4m SS</t>
  </si>
  <si>
    <t>Carissa macrocarpa  'Green Carpet' (Natal Plum) 0.2-0.3m OAH and 0.2-0.3m SS</t>
  </si>
  <si>
    <t>Ficus microcarpa  'Green Island' Dwarf ficus 0.3-0.4m OAH and 0.3-0.4m SS</t>
  </si>
  <si>
    <t>To Collection Dhs</t>
  </si>
  <si>
    <t>GROUNDCOVERS (CONT'D)</t>
  </si>
  <si>
    <t>Hymenocallis littoralis Beach Spiderlily 0.3-0.4m OAH and 0.3-0.4m SS</t>
  </si>
  <si>
    <t>GRASSES</t>
  </si>
  <si>
    <t>Cyperus alternifolius, 0.5-0.6m OAH and 0.30  - 0.40 m SS</t>
  </si>
  <si>
    <t>CLIMBERS</t>
  </si>
  <si>
    <t>Bougainvillea spectabilis 0.80 - 1 m OAH and 0.30 - 0.4 m SS</t>
  </si>
  <si>
    <t>No</t>
  </si>
  <si>
    <t>To be Priced</t>
  </si>
  <si>
    <t>New item</t>
  </si>
  <si>
    <t>Quisqualis indica (white flower), Rangoon creeper, 1.0-1.5m OAH, 0.5-0.6m SS</t>
  </si>
  <si>
    <t>Acoelorraphe wrightii (multi-stemmed), 1.0m CT, 100 -150 mm Caliper,2.0-3.0m OAH and 1.50 - 2 m SS</t>
  </si>
  <si>
    <t>Butia capitata,  2 m CT, 250 - 300 mm Caliper,3-4 m OAH and 2.50 - 3 m SS</t>
  </si>
  <si>
    <t>Chamaerops humilis (Min. 3 trunks), 1.0-1.5m CT,150 -200 mm Caliper, 2.0-3.0m OAH  and 1.5 - 2 m SS</t>
  </si>
  <si>
    <t>Livistona chinensis, 0.5-0.75m CT,250-300 mm Caliper, 2.0-3.0m OAH and 1.50 - 2 m SS</t>
  </si>
  <si>
    <t>Trachycarpus fortunei, 1.0m CT,100-150 mm Caliper, 1.5-2.0m OAH and 1- 1.50 m SS</t>
  </si>
  <si>
    <t>Washingtonia robusta, 3.0-4.0m CT,350-400 mm Caliper,4 - 4.50 m OAH and 2.5 - 3 m SS</t>
  </si>
  <si>
    <t>SHRUBS MIX 1</t>
  </si>
  <si>
    <t>Crinum asiaticum (Giant Spider Lily), o/a height 0.4-0.5m, supply spread 0.2-0.3m.</t>
  </si>
  <si>
    <t>Cycas revoluta, 0.5-0.6m CT, 200-300 mm Caliper1.0-1.5m OAH and 0.80 - 1 m SS</t>
  </si>
  <si>
    <t>Zamia furfuracea (Cardboard Palm), o/a height 0.5-0.6m, supply spread 0.4-0.5m</t>
  </si>
  <si>
    <t>Asparagus densiflorous Meyersii, 0.2-0.3m OAH and 0.20-0.3 m SS</t>
  </si>
  <si>
    <t>Carissa 'Green Carpet' (Natal Plum) 0.2-0.3m  OAH and 0.2-0.3m SS</t>
  </si>
  <si>
    <t>SHRUBS MIX 1 (CONT'D)</t>
  </si>
  <si>
    <t>SHRUBS MIX 2</t>
  </si>
  <si>
    <t>Asparagus densiflorous Meyersii, 0.2-0.3m  OAH and 0.20 - 0.3 m SS</t>
  </si>
  <si>
    <t>Carissa 'Green Carpet' (Natal Plum) 0.2-0.3m OAH and 0.2-0.3m SS</t>
  </si>
  <si>
    <t>LEVEL 2</t>
  </si>
  <si>
    <t>Acoelorraphe wrightii (multi-stemmed), 1.0m CT,100-150 mm caliper, 2.0-3.0m OAH and 1.50 - 2 m SS</t>
  </si>
  <si>
    <t>Copernicia alba, 1.5m CT, 200-250 mm Caliper,2.5-3.5m OAH and 1 - 1.50 m SS</t>
  </si>
  <si>
    <r>
      <t xml:space="preserve">Chamaerops humilis 'Vulcano' 1-1.50 m CT,150-200 mm Caliper, 2.0-3.0 m OAH and 1.50 - 2 m SS </t>
    </r>
    <r>
      <rPr>
        <sz val="10"/>
        <color theme="4"/>
        <rFont val="Calibri "/>
      </rPr>
      <t>(PC Rate)</t>
    </r>
  </si>
  <si>
    <t>Livistona chinensis, 0.5-0.75m CT, 250-300 mm Caliper,2.0-3.0m OAH and 1.5 - 2 m SS</t>
  </si>
  <si>
    <t>Phoenix rebelenii,0.5 0.75 m CT,150-200 mm caliper, and 2-3 m OAH and 1.50 - 2 m SS</t>
  </si>
  <si>
    <t>Rhapis excelsa (Min. 8 trunks),1-1.50 m CT,50-100 mm caliper,2-2.5 m OAH and 1-1.50 m SS</t>
  </si>
  <si>
    <t>Trachycarpus fortunei, 1.0m CT,100 -150 mm Caliper, 1.5-2.0m OAH and 1 - 1.50 m SS</t>
  </si>
  <si>
    <t>Washingtonia robusta, 2.0-3.0m CT,300-350 mm Caliper, 3.0-4.0m OAH and 1.50 - 2 m SS</t>
  </si>
  <si>
    <t>Not shown in drawing,but listed in schedule</t>
  </si>
  <si>
    <t>Washingtonia robusta (Medium), 1.5-2.0m CT, 250-300 mm Caliper,2.0-3.0m OAH and 1.50 - 2 m SS</t>
  </si>
  <si>
    <r>
      <t xml:space="preserve">Chamaerops humilis (Min. 3 trunks), 1.0-1.5m CT,150-200 mm Caliper, 2.0-3.0m OAH  and 1.50 - 2 m SS </t>
    </r>
    <r>
      <rPr>
        <sz val="10"/>
        <color theme="4"/>
        <rFont val="Calibri "/>
      </rPr>
      <t>(PC Rate at AED 1,500)</t>
    </r>
  </si>
  <si>
    <t>Cycas revoluta, 0.5-0.6m CT, 200-300 mm Caliper,1.0-1.5m OAH, and 0.80 - 1 m SS</t>
  </si>
  <si>
    <r>
      <t xml:space="preserve">Chamaerops humilis (Min. 3 trunks), 1.0-1.5mCT,150-200 mm Caliper, 2.0-3.0m OAH  and 1.50 - 2 m SS </t>
    </r>
    <r>
      <rPr>
        <sz val="10"/>
        <color theme="4"/>
        <rFont val="Calibri "/>
      </rPr>
      <t xml:space="preserve"> (PC Rate at AED 1,500)</t>
    </r>
  </si>
  <si>
    <t>Ravenala madagascariensis,0.25 m CT,300-400 mm Caliper,  2.5-3 m OAH and 1.50 - 2 m SS</t>
  </si>
  <si>
    <t>Pritchardia pacifica, 1.0m CT, 100-150mm Caliper,1.5-2.0m OAH and 1 - 1.50 m SS</t>
  </si>
  <si>
    <t>Carissa macrocarpa 'Boxwood Beauty', 0.15-0.2m OAH and 0.15 -0.2 m  SS</t>
  </si>
  <si>
    <t>Carissa 'Green Carpet' (Natal Plum) 0.2-0.3m OAH, 0.2-0.3m SS</t>
  </si>
  <si>
    <t>Hymenocallis littoralisBeach Spiderlily 0.3-0.4m OAH, 0.3-0.4m SS</t>
  </si>
  <si>
    <t>Cyperus alternifolius, 0.5-0.6m OAH and 0.3 -0.4 m SS</t>
  </si>
  <si>
    <t>SECRET GARDEN</t>
  </si>
  <si>
    <t>TREES</t>
  </si>
  <si>
    <t>PROVISIONAL SUM</t>
  </si>
  <si>
    <t>Olive Tree</t>
  </si>
  <si>
    <t>Excluded</t>
  </si>
  <si>
    <t>SHRUBS</t>
  </si>
  <si>
    <t>Ficus microcarpa, hedge, 1.5m high</t>
  </si>
  <si>
    <t>Alternanthera amoena</t>
  </si>
  <si>
    <t>Ficus microcarpa 'Green Island'Dwarf ficus 0.3-0.4m OAH , 0.3-0.4m SS</t>
  </si>
  <si>
    <t>ACCENT PLANTS</t>
  </si>
  <si>
    <t>Buxus microphylla 'Faulkner' (ball shape), 1.2m OAH</t>
  </si>
  <si>
    <t>Euonymus japonicus 'Green Rocket' (ball shape), 0.6m OAH</t>
  </si>
  <si>
    <t>Olea europaea (ball shape), 0.80m</t>
  </si>
  <si>
    <t>Rosmarinus officinalis (ball shape) 0.35 m OAH</t>
  </si>
  <si>
    <t>LEVEL 4 - RESIDENTIAL POOL</t>
  </si>
  <si>
    <r>
      <t xml:space="preserve">Chamearops humilis, min 3 trunks, 1.0-1.5m CT -150-200 mm Caliper,2-3 m OAH and 1.5 - 2 m SS </t>
    </r>
    <r>
      <rPr>
        <sz val="10"/>
        <color theme="4"/>
        <rFont val="Calibri "/>
      </rPr>
      <t xml:space="preserve">(PC Rate at AED 1,500) </t>
    </r>
  </si>
  <si>
    <t>Livingstonia chinensis -  Chinese Fan Palm 0.5 - 0.75 m CT,250-300 mm Caliper, Height 2.0-3.0m,1.50-20m SS</t>
  </si>
  <si>
    <t>Roystonea regia, 2.0-3.0m CT,300-350mm Caliper,3-4 m OAH and 1.5 - 2  m SS</t>
  </si>
  <si>
    <t>Ficus nitida, 2-2.5m CT, 150-180mm caliper,3.5-4.5m OAH and 2 - 2.5 m SS</t>
  </si>
  <si>
    <t>INTERMEDIARY PLANTS</t>
  </si>
  <si>
    <t xml:space="preserve">PALMS </t>
  </si>
  <si>
    <r>
      <t xml:space="preserve">Chamaerops humilis 'Vulcano' (Compact), 0.75-1.0m OAH and 0.50 - 0.75 m SS </t>
    </r>
    <r>
      <rPr>
        <sz val="10"/>
        <color theme="4"/>
        <rFont val="Calibri "/>
      </rPr>
      <t>(PC Rate)</t>
    </r>
  </si>
  <si>
    <t>Plumeria 'Singapore Dawrf" White,0.2 - 0.5 m CT,60-90mm Caliper, 1.5-2.0m OAH and 1-1.5 m SS</t>
  </si>
  <si>
    <t>SHRUBS, GROUNDCOVERS &amp; SUCCULENTS</t>
  </si>
  <si>
    <t>Ficus microcarpa, hedge, 1.5m OAH,0.4-0.6 m SS</t>
  </si>
  <si>
    <t>MIXED PLANTS</t>
  </si>
  <si>
    <t>Cyperus alternifolius, 0.5-0.6m OAH,0.3-0.4 m SS</t>
  </si>
  <si>
    <t>Alternanthera veriscolor, 0.1-0.2m OAH, 0.1 - 0.2 m SS</t>
  </si>
  <si>
    <t>Alternanthera amoena, 0.1-0.2m OAH and  0.1-0.2m SS</t>
  </si>
  <si>
    <t>Carissa macrocarpa 'Boxwood Beauty', 0.15-0.2m OAH and 0.15 - 0.2 m SS</t>
  </si>
  <si>
    <t>Sesuvium portulacastrum, 0.1-0.2m OAH and   0.1-0.2m SS</t>
  </si>
  <si>
    <t>Cycas revoluta, 0.5-0.6m CT,200  -300 mm Caliper,1-1.50m OAH and  0.8 - 1 m SS</t>
  </si>
  <si>
    <t>LEVEL 4 - MEDITERRANEAN GARDEN</t>
  </si>
  <si>
    <t>Citrus Limon (Lemon Tree), 1 m CT,100 - 150 mm Caliper, o/a height 1.50-2.0m, and 1-1.5 m SS</t>
  </si>
  <si>
    <t xml:space="preserve">Olea europea  (Domestic Olive),1.5-2 m CT,200-250 mm Caliper, o/a height 3.50 -5 mm, and 2 -3 m SS </t>
  </si>
  <si>
    <t xml:space="preserve">Olea europea  (Domestic Olive), 1.5 - 2 m CT,100-150 mm Caliper,o/a height 2.5-3.5m, 1.5-2 m SS </t>
  </si>
  <si>
    <t xml:space="preserve">Punica granatum (Pomegranate)1 m CT,100-120 mm Caliper,o/a height 1.5-2m, and 1 - 1.5 m SS </t>
  </si>
  <si>
    <t>Conocarpus erectus var sericeus(Silver-leaved Buttonwood) 1.5-2.0m OAH,1-1.5m SS</t>
  </si>
  <si>
    <t>Rosmarinus officinalis (Rosemary),0.40-0.60m OAH,and 0.3-0.4 m SS</t>
  </si>
  <si>
    <t>Rosmarinus officinalis 'Prostratus' .4 -0.6 m OAH,0.3 -0.4 m SS</t>
  </si>
  <si>
    <t xml:space="preserve">Espalier Olive grove 0.90 m dia </t>
  </si>
  <si>
    <t xml:space="preserve">Shown in drawing and not on LMS drawing </t>
  </si>
  <si>
    <t>Gazania  pulchella 0.1 m - 0.2  m OAH,0.1 - 0.2 m SS</t>
  </si>
  <si>
    <t>Ocimum cinnamon 0.4 -0.5 m OAH,0.2m  - 0.3 m SS</t>
  </si>
  <si>
    <t>PLANT MIXES</t>
  </si>
  <si>
    <t>Vitex agnus-castus 0.8 m -1 m OAH,0.5-0.6 m SS</t>
  </si>
  <si>
    <t>Alternanthera versicolor 0.1-0.2 m OAH, 0.1-0.2 m SS</t>
  </si>
  <si>
    <t>LEVEL 10</t>
  </si>
  <si>
    <t>TALL PALMS</t>
  </si>
  <si>
    <r>
      <t xml:space="preserve">Chamaerops humilis 'Vulcano', 0.75-1.0m OAH,0.5-0.75 m SS </t>
    </r>
    <r>
      <rPr>
        <sz val="10"/>
        <color theme="4"/>
        <rFont val="Calibri "/>
      </rPr>
      <t>(PC Rate)</t>
    </r>
  </si>
  <si>
    <t>Pritchardia pacifica, 1.0m CT,100-150 mm Caliper, 1.5-2.0m OAH and 1-1.5 m SS</t>
  </si>
  <si>
    <t>Trachycarpus fortunei, 1.0m CT,150 - 200 mm Caliper, 1.5-2.0m OAH and 1-1.50 m SS</t>
  </si>
  <si>
    <t>Zamia furfuracea (Cardboard Palm), o/a height 0.5-0.6m OAH, supply spread 0.4-0.5m</t>
  </si>
  <si>
    <t>GOUND COVERS</t>
  </si>
  <si>
    <t>Portulacaria afra, 0.2 3 -0.3 m OAH, 0.2 - 0.3 m SS</t>
  </si>
  <si>
    <t xml:space="preserve">LEVEL 17 </t>
  </si>
  <si>
    <t>Butea capitata, 2m CT, 350-400 mm Caliper,3-4m OAH and 3 - 3.5 m SS</t>
  </si>
  <si>
    <t>Ravenala madagascariensis (Travellers Palm),1 m CT,500 mm Caliper, o/a height 5-6m, 3 - 3.5 m SS</t>
  </si>
  <si>
    <t>Washingtonia filifera, 3.0m CT,500 mm Caliper, 5-6m OAH, and 3 m SS</t>
  </si>
  <si>
    <t>Asparagus densiflorous sprengeri, 0.25-0.3m OAH, and 0.25 - 0.3 m SS</t>
  </si>
  <si>
    <t>Pennisetum alopecuroides, 0.5-0.6m OAH, and 0.4 - 0.5 m SS</t>
  </si>
  <si>
    <t>Euphorbia canariensis, 1.2-1.5m OAH,0.75 m - 0.9 m SS</t>
  </si>
  <si>
    <t>SOIL, TREES, PALM &amp; SHRUBS (CONT'D)</t>
  </si>
  <si>
    <t>LEVEL 17 (CONT'D)</t>
  </si>
  <si>
    <t>Tichocerus Pasacana</t>
  </si>
  <si>
    <t>Atriplex semibacatta, 0.15-0.2m OAH,0.15 - 0.2 m SS</t>
  </si>
  <si>
    <t xml:space="preserve">Cenchrus Ciliaris </t>
  </si>
  <si>
    <t>Agave attenata, 0.4m  OAH and  0.5 m SS</t>
  </si>
  <si>
    <t>Echinocactus grusonii, 0.25-0.3m OAH,0.25-0.3m SS</t>
  </si>
  <si>
    <t>Opuntia basilaris</t>
  </si>
  <si>
    <t>SHRUBS MIX 3</t>
  </si>
  <si>
    <t>Aloe arborescens, 0.3-0.4m OAH,0.25-0.3 m SS</t>
  </si>
  <si>
    <t>Atriplex Semibaccata 0.15-0.5 m OAH,0.15-0.2 m SS</t>
  </si>
  <si>
    <t>GROUNDCOVERS</t>
  </si>
  <si>
    <t>Asparagus densiflorous sprengeri, 0.2-0.3mOAH,0.25-0.3 m SS</t>
  </si>
  <si>
    <t>SUCCULANTS AND FEATURE PLANTS</t>
  </si>
  <si>
    <t>Euphorbia canariensis, 1.2-1.5m OAH,0.75-0.9 m SS</t>
  </si>
  <si>
    <t>Pachypodium lamerei</t>
  </si>
  <si>
    <t>Sansivieria cylindrica, 0.4-0.5m OAH,0.25-0.3 m SS</t>
  </si>
  <si>
    <t>Xanthorrhoea caespitosa</t>
  </si>
  <si>
    <t>LEVEL 23 MEMBERS LOUNGE</t>
  </si>
  <si>
    <t>LEVEL23 (CONT'D)</t>
  </si>
  <si>
    <t>Ficus nitida, 2-2.5m CT, 150-180mm caliper,3.5-4.5 m OAH and 2-2.5 m SS</t>
  </si>
  <si>
    <t>Eunoymus japonicus, 0.6m OAH and 0.6 m SS</t>
  </si>
  <si>
    <t>LEVEL 24 TO LEVEL 29 RESIDENCE TOWER</t>
  </si>
  <si>
    <t>Ficus microcarpa, hedge, 1.5m OAH,0.4 - 0.6 m SS</t>
  </si>
  <si>
    <t>Cycas revoluta, 0.5-0.6m CT,200-300 mm Cliper 1.0-1.5m OAH and 0.8-1 m SS</t>
  </si>
  <si>
    <t>LEVEL24 to LEVEL 29 (CONT'D)</t>
  </si>
  <si>
    <t>Portulacaria afra 0.2 - 0.3 m OAH and 0.2 - 0.3 m SS</t>
  </si>
  <si>
    <t>LEVEL 29 HOTEL TOWER</t>
  </si>
  <si>
    <t>Maintenance for Softscape</t>
  </si>
  <si>
    <t>A1</t>
  </si>
  <si>
    <t>Maintenance for Softscape post TOC</t>
  </si>
  <si>
    <t>Excavation and disposal for planting areas at Ground Level</t>
  </si>
  <si>
    <t>Landscape lighting</t>
  </si>
  <si>
    <t>Irrigation system</t>
  </si>
  <si>
    <t>100 mm thick comoacted aggregate base</t>
  </si>
  <si>
    <t>Internal rubber fire stone liner</t>
  </si>
  <si>
    <t>Page 1/1</t>
  </si>
  <si>
    <t>Page 1/2</t>
  </si>
  <si>
    <t>Page 1/3</t>
  </si>
  <si>
    <t>Page 1/4</t>
  </si>
  <si>
    <t>Page 1/5</t>
  </si>
  <si>
    <t>Page 1/6</t>
  </si>
  <si>
    <t>Page 1/7</t>
  </si>
  <si>
    <t>Page 1/8</t>
  </si>
  <si>
    <t>Page 1/9</t>
  </si>
  <si>
    <t>Page 1/10</t>
  </si>
  <si>
    <t>NA</t>
  </si>
  <si>
    <t>Page 1/11</t>
  </si>
  <si>
    <t>Page 1/12</t>
  </si>
  <si>
    <t>B1</t>
  </si>
  <si>
    <t>Solenoid Valve</t>
  </si>
  <si>
    <t>PROJECT NO.  17001DH</t>
  </si>
  <si>
    <t>PROJECT NAME.  Plot 18, Dorchester Hotel</t>
  </si>
  <si>
    <t>TRADE PACKAGE: SOFTSCAPE</t>
  </si>
  <si>
    <t>S No</t>
  </si>
  <si>
    <t xml:space="preserve">DESCRIPTION OF WORK </t>
  </si>
  <si>
    <t>UNIT</t>
  </si>
  <si>
    <t>SUPPLY RATE</t>
  </si>
  <si>
    <t>SUPPLY COST</t>
  </si>
  <si>
    <t>INSTALL RATE</t>
  </si>
  <si>
    <t>INSTALL COST</t>
  </si>
  <si>
    <t>COMPOSITE RATE</t>
  </si>
  <si>
    <t>TOTAL BOQ AMOUNT</t>
  </si>
  <si>
    <t>WORK DONE PREVIOUSLY</t>
  </si>
  <si>
    <t>KHANSAHEB</t>
  </si>
  <si>
    <t>Not Priced</t>
  </si>
  <si>
    <t>Butia capitata, 2m CT, 250-300mm Caliper, 3-4 m OAH &amp; 2.50m-3m SS</t>
  </si>
  <si>
    <t>Washingtonia robusta 3-4m CT 350-400mm Cal,4- 5m OAH, 2.50-3m SS</t>
  </si>
  <si>
    <t>Cycas revoluta, 0.5-0.6m CT 200-300mm Cal, 1-1.5m OAH 0.80m-1m SS</t>
  </si>
  <si>
    <t>Pritchardia pacifica, 1m CT 100-150mm Cal, 1.5-2.0m OAH &amp; 1-1.5m SS</t>
  </si>
  <si>
    <t>Carissa macrocarpa 'Green Carpet' Natal Plum 0.2-0.3m OAH 0.2-0.3m SS</t>
  </si>
  <si>
    <t>Ficus microcarpa 'Green Island' Dwarf ficus 0.3-0.4m OAH &amp; 0.3-0.4m SS</t>
  </si>
  <si>
    <t>Quisqualis indica white flower Rangoon creeper 1-1.5m OAH 0.5-0.6m SS</t>
  </si>
  <si>
    <t>Butia capitata,  2m CT, 250-300mm Caliper,3-4 m OAH &amp; 2.50-3m SS</t>
  </si>
  <si>
    <t>Livistona chinensis, 0.5-0.75m CT 250-300mm Cal, 2-3m OAH 1.50-2m SS</t>
  </si>
  <si>
    <t>Trachycarpus fortunei 1m CT,100-150mm Cal 1.5-2.0m OAH 1-1.50m SS</t>
  </si>
  <si>
    <t>Washingtonia robusta, 3-4m CT,350-400mm Cal 4-4.50m OAH 2.5-3m SS</t>
  </si>
  <si>
    <t>Crinum asiaticum (Giant Spider Lily), o/a Ht 0.4-0.5m, SS 0.2-0.3m.</t>
  </si>
  <si>
    <t>Cycas revoluta, 0.5-0.6m CT, 200-300mm Cal.0-1.5m OAH &amp; 0.80-1m SS</t>
  </si>
  <si>
    <t>Zamia furfuracea (Cardboard Palm), o/a height 0.5-0.6m, SS 0.4-0.5m</t>
  </si>
  <si>
    <t>Crinum asiaticum (Giant Spider Lily), o/a height 0.4-0.5m, SS 0.2-0.3m.</t>
  </si>
  <si>
    <t>Not priced</t>
  </si>
  <si>
    <t>Copernicia alba, 1.5m CT, 200-250mm Cal,2.5-3.5m OAH 1-1.50m SS</t>
  </si>
  <si>
    <t>Trachycarpus fortunei 1.0m CT,100-150mm Cal 1.5-2.0m OAH 1-1.50m SS</t>
  </si>
  <si>
    <t>Cycas revoluta, 0.5-0.6m CT, 200-300mm Cal 1.0-1.5m OAH 0.80-1m SS</t>
  </si>
  <si>
    <t>Pritchardia pacifica, 1m CT, 100-150mm Cal,1.5-2.0m OAH &amp; 1-1.50m SS</t>
  </si>
  <si>
    <t>Carissa macrocarpa 'Boxwood Beauty', 0.15-0.2m OAH &amp; 0.15 -0.2 m  SS</t>
  </si>
  <si>
    <t>Alternanthera Brasiliana</t>
  </si>
  <si>
    <t>Ficus microcarpa 'Green Island Dwarf ficus 0.3-0.4m OAH , 0.3-0.4m SS</t>
  </si>
  <si>
    <t>Westringia Fruticosa</t>
  </si>
  <si>
    <t>Roystonea regia, 2.0-3.0m CT,300-350mm Cal,3-4m OAH &amp; 1.5-2m SS</t>
  </si>
  <si>
    <t>Ficus nitida, 2-2.5m CT, 150-180mm caliper,3.5-4.5m OAH &amp; 2 - 2.5 m SS</t>
  </si>
  <si>
    <t>Carissa macrocarpa 'Boxwood Beauty', 0.15-0.2m OAH &amp; 0.15 - 0.2 m SS</t>
  </si>
  <si>
    <t>Cycas revoluta, 0.5-0.6m CT,200-300mm Cal,1-1.50m OAH &amp; 0.8-1m SS</t>
  </si>
  <si>
    <t>E1</t>
  </si>
  <si>
    <t>Pritchardia pacifica, 1.0m CT,100-150mm Cal 1.5-2.0m OAH  1-1.5 m SS</t>
  </si>
  <si>
    <t>Trachycarpus fortunei, 1m CT,150-200mm Cal 1.5-2.0m OAH 1-1.50m SS</t>
  </si>
  <si>
    <t>SHRUBS182</t>
  </si>
  <si>
    <t>Ficus Microcarpa (hedge)</t>
  </si>
  <si>
    <t>Zamia furfuracea Cardboard Palm, 0.5-0.6m OAH, supply spread 0.4-0.5m</t>
  </si>
  <si>
    <t>Butia capitata, 2m CT, 350-400 mm Caliper,3-4m OAH and 3 - 3.5 m SS</t>
  </si>
  <si>
    <t>Sansevieria Cylindrica</t>
  </si>
  <si>
    <t>H1</t>
  </si>
  <si>
    <t>Atriplex Semibaccata 0</t>
  </si>
  <si>
    <t>J1</t>
  </si>
  <si>
    <t>Agave Attenuata</t>
  </si>
  <si>
    <t>Xanthorrhoea caespitosa (Replaced with Yucca Alternifolia)</t>
  </si>
  <si>
    <t>Ficus nitida, 2-2.5m CT, 150-180mm Cal ,3.5-4.5m OAH &amp; 2-2.5m SS</t>
  </si>
  <si>
    <t>Livistona chinensis, 0.5-0.75m CT 250-300mm Cal 2-3m OAH 1.50-2m SS</t>
  </si>
  <si>
    <t>Cycas revoluta, 0.5-0.6m CT,200-300mm Cal 1.0-1.5m OAH &amp; 0.8-1m SS</t>
  </si>
  <si>
    <t>Zamia Furfuracea</t>
  </si>
  <si>
    <t>Carissa Green Carpet</t>
  </si>
  <si>
    <t>Asparagus Densiforous Meyersi</t>
  </si>
  <si>
    <t>Maintenance for Softscape (Upto December 2021)</t>
  </si>
  <si>
    <t>Maintenance for Softscape post TOC (12 Months)</t>
  </si>
  <si>
    <t>SUBTOTAL 1 - TOTAL TO SOFTSCAPE</t>
  </si>
  <si>
    <t>Tank and Pump</t>
  </si>
  <si>
    <t>GRP Water Tank with internal partition 45m2x3mH=(135m3) 7mx6.5x3m)</t>
  </si>
  <si>
    <t>item</t>
  </si>
  <si>
    <t>Concrete foundation (reinforced) 8No. 0.5x.0.5x6.5m</t>
  </si>
  <si>
    <t>by others</t>
  </si>
  <si>
    <t>Steel channel frame 7mx100mm-channel x 6No.</t>
  </si>
  <si>
    <t>Tank vent with insect screen Ø2</t>
  </si>
  <si>
    <t>nos.</t>
  </si>
  <si>
    <t>Access cover (lockable) 600x600mm</t>
  </si>
  <si>
    <t>Inlet/out connections Ø3</t>
  </si>
  <si>
    <t>Outlet Ø3 drain 40mm with isolation valve</t>
  </si>
  <si>
    <t xml:space="preserve">Pump suction outlet with isolation  Ø4 valve </t>
  </si>
  <si>
    <t xml:space="preserve">Pipe &amp; fitting Ø4m2 for pump suction </t>
  </si>
  <si>
    <t>Filling line inlet 3Ø with motorized ball valve (back up)</t>
  </si>
  <si>
    <t xml:space="preserve">Level sensors and cabling only to DDA &amp; DDB </t>
  </si>
  <si>
    <t>Cabling</t>
  </si>
  <si>
    <t>Pump set - 1 duty standby with control panel VFD pressure vessel 200lt with all isolation valves etc. on (concrete foundation by others)</t>
  </si>
  <si>
    <t>SUB-TOTAL (AED)</t>
  </si>
  <si>
    <t>Irrigation network</t>
  </si>
  <si>
    <t>Delivery Mainline &amp; Submain</t>
  </si>
  <si>
    <t>Control wire network and controllers</t>
  </si>
  <si>
    <t>Secondary network</t>
  </si>
  <si>
    <t>Secondary Network including Solenoid valves (plastic), Pvc pipping and fittings, dripline, sleaves all as per details</t>
  </si>
  <si>
    <t>Miscelleneous</t>
  </si>
  <si>
    <t>Shop drawing for irrigation only</t>
  </si>
  <si>
    <t>SUBTOTAL 2 - TOTAL TO IRRIGATION</t>
  </si>
  <si>
    <t>TOTAL AMOUNT</t>
  </si>
  <si>
    <t>30mm thk polypropylene drainage cell</t>
  </si>
  <si>
    <t>Non woven needle punched polypropylene geotextile</t>
  </si>
  <si>
    <t>Planter drain</t>
  </si>
  <si>
    <t>N/A</t>
  </si>
  <si>
    <t>LEVEL 23</t>
  </si>
  <si>
    <t>LEVEL 24 to 29 RESIDENTIAL</t>
  </si>
  <si>
    <t>LEVEL 29 HOTEL</t>
  </si>
  <si>
    <t>Less Discount</t>
  </si>
  <si>
    <t>SUBTOTAL 3 - TOTAL TO DRAINAGE GEOTEXTILE</t>
  </si>
  <si>
    <t>Butia Capitata, 3-4 m OAH + Block work below</t>
  </si>
  <si>
    <t>No.</t>
  </si>
  <si>
    <t>Livistona Chinesis, 2-3 m OAH + Block work below</t>
  </si>
  <si>
    <t>Phoenix Rebelenii 2-3m OAH + Block work below</t>
  </si>
  <si>
    <t>Olivia Europea 3.0m OAH + Block work below</t>
  </si>
  <si>
    <t>LEVEL 4 Residential Pool</t>
  </si>
  <si>
    <t>Roystonea Regia 3-4m OAH + Block work below</t>
  </si>
  <si>
    <t>Ficus Nitida 3.5-4.5m OAH + Block work below</t>
  </si>
  <si>
    <t>LEVEL 4 Mediterranean Garden</t>
  </si>
  <si>
    <t>Olivia Europea 3.5-5.0m OAH + Block work below</t>
  </si>
  <si>
    <t>Olivia Europea 2.5-3.5m OAH + Block work below</t>
  </si>
  <si>
    <t xml:space="preserve">Chamaerops humilis 'vulcano', </t>
  </si>
  <si>
    <t>Pritchardia fortunei, 1.5-2.0m OAH+Block work below</t>
  </si>
  <si>
    <t>LEVEL 24 to LEVEL 29  RESIDENCE TOWER</t>
  </si>
  <si>
    <t>SUBTOTAL 4 - TOTAL TO TREE &amp; PALM ANCHORING</t>
  </si>
  <si>
    <t>GROUND LEVEL + LEVEL 2</t>
  </si>
  <si>
    <t xml:space="preserve">Installation of Pavers Approx 6000 sq m </t>
  </si>
  <si>
    <t>Euro Grout with Application Approx 7000
sq m at AED12 per sq m</t>
  </si>
  <si>
    <t>SUBTOTAL 5 - HARDSCAPE INSTALLATIONS</t>
  </si>
  <si>
    <t>Overall Summary</t>
  </si>
  <si>
    <t>TOTAL SUMMARY</t>
  </si>
  <si>
    <r>
      <t>m</t>
    </r>
    <r>
      <rPr>
        <vertAlign val="superscript"/>
        <sz val="10"/>
        <color theme="1"/>
        <rFont val="Calibri"/>
        <family val="2"/>
        <scheme val="minor"/>
      </rPr>
      <t>3</t>
    </r>
  </si>
  <si>
    <r>
      <t>Acoelorraphe wrightii (multi-stemmed), 1.0m Clear Trunk, 100-150 mm Caliper,2.0-3.0m Over All Heigh  and 1.50 to 2 m Supply Spread</t>
    </r>
    <r>
      <rPr>
        <sz val="10"/>
        <color rgb="FFFF0000"/>
        <rFont val="Calibri"/>
        <family val="2"/>
        <scheme val="minor"/>
      </rPr>
      <t xml:space="preserve"> (Replaced with Pitchadia Palm)</t>
    </r>
  </si>
  <si>
    <r>
      <t xml:space="preserve">Chamaerops humilis 'Vulcano - minimum 5 Trunks, 1-1.5 m CT,150-200 mm Caliper, 2-3 m OAH ad 1.50 -2 m SS </t>
    </r>
    <r>
      <rPr>
        <sz val="10"/>
        <color theme="4" tint="-0.249977111117893"/>
        <rFont val="Calibri"/>
        <family val="2"/>
        <scheme val="minor"/>
      </rPr>
      <t>(PC Rate at AED 1,611.21)</t>
    </r>
  </si>
  <si>
    <r>
      <t xml:space="preserve">Chamaerops humilis (Min. 3 trunks), 1.0-1.5m CT, 150-200 mm Caliper,2.0-3.0 m OAH  and 1.50 -2 m SS </t>
    </r>
    <r>
      <rPr>
        <sz val="10"/>
        <color theme="4"/>
        <rFont val="Calibri"/>
        <family val="2"/>
        <scheme val="minor"/>
      </rPr>
      <t>(PC Rate at AED1,500)</t>
    </r>
  </si>
  <si>
    <r>
      <t xml:space="preserve">Chamaerops humilis (Min. 3 trunks), 1.0-1.5m CT,150 - 200 mm Caliper, 2.0-3.0m OAH and 1.50 - 2 m SS </t>
    </r>
    <r>
      <rPr>
        <sz val="10"/>
        <color theme="4"/>
        <rFont val="Calibri"/>
        <family val="2"/>
        <scheme val="minor"/>
      </rPr>
      <t>(PC Rate at AED1,500)</t>
    </r>
  </si>
  <si>
    <r>
      <t>Acoelorraphe wrightii (multi-stemmed), 1.0m CT, 100 -150 mm Caliper,2.0-3.0m OAH and 1.50 - 2 m SS</t>
    </r>
    <r>
      <rPr>
        <sz val="10"/>
        <color rgb="FFFF0000"/>
        <rFont val="Calibri"/>
        <family val="2"/>
        <scheme val="minor"/>
      </rPr>
      <t xml:space="preserve"> (Replaced with Pitchadia Palm) </t>
    </r>
  </si>
  <si>
    <r>
      <t>Chamaerops humilis (Min. 3 trunks), 1.0-1.5m CT,150 -200 mm Caliper, 2.0-3.0m OAH  and 1.5 - 2 m SS</t>
    </r>
    <r>
      <rPr>
        <sz val="10"/>
        <color theme="4" tint="-0.249977111117893"/>
        <rFont val="Calibri"/>
        <family val="2"/>
        <scheme val="minor"/>
      </rPr>
      <t xml:space="preserve"> (PC Rate at AED 1,524.12)</t>
    </r>
  </si>
  <si>
    <r>
      <t xml:space="preserve">Acoelorraphe wrightii (multi-stemmed), 1.0m CT,100-150 mm caliper, 2.0-3.0m OAH and 1.50 - 2 m SS </t>
    </r>
    <r>
      <rPr>
        <sz val="10"/>
        <color rgb="FFFF0000"/>
        <rFont val="Calibri"/>
        <family val="2"/>
        <scheme val="minor"/>
      </rPr>
      <t>(Replaced by Pitchadia Palm)</t>
    </r>
  </si>
  <si>
    <r>
      <t xml:space="preserve">Chamaerops humilis 'Vulcano' 1-1.50 m CT,150-200 mm Caliper, 2.0-3.0 m OAH and 1.50 - 2 m SS </t>
    </r>
    <r>
      <rPr>
        <sz val="10"/>
        <color theme="4"/>
        <rFont val="Calibri"/>
        <family val="2"/>
        <scheme val="minor"/>
      </rPr>
      <t>(PC Rate at AED 1,081.62)</t>
    </r>
  </si>
  <si>
    <r>
      <t xml:space="preserve">Chamaerops humilis (Min. 3 trunks), 1.0-1.5m CT,150-200 mm Caliper, 2.0-3.0m OAH  and 1.50 - 2 m SS </t>
    </r>
    <r>
      <rPr>
        <sz val="10"/>
        <color theme="4"/>
        <rFont val="Calibri"/>
        <family val="2"/>
        <scheme val="minor"/>
      </rPr>
      <t>(PC Rate at AED 1,500)</t>
    </r>
  </si>
  <si>
    <r>
      <t xml:space="preserve">Chamaerops humilis (Min. 3 trunks), 1.0-1.5mCT,150-200 mm Caliper, 2.0-3.0m OAH  and 1.50 - 2 m SS </t>
    </r>
    <r>
      <rPr>
        <sz val="10"/>
        <color theme="4"/>
        <rFont val="Calibri"/>
        <family val="2"/>
        <scheme val="minor"/>
      </rPr>
      <t xml:space="preserve"> (PC Rate at AED 1,500)</t>
    </r>
  </si>
  <si>
    <r>
      <t>m</t>
    </r>
    <r>
      <rPr>
        <vertAlign val="superscript"/>
        <sz val="10"/>
        <color theme="1"/>
        <rFont val="Calibri"/>
        <family val="2"/>
        <scheme val="minor"/>
      </rPr>
      <t>2</t>
    </r>
  </si>
  <si>
    <r>
      <t xml:space="preserve">Ficus Benjamina </t>
    </r>
    <r>
      <rPr>
        <sz val="10"/>
        <color rgb="FFFF0000"/>
        <rFont val="Calibri"/>
        <family val="2"/>
        <scheme val="minor"/>
      </rPr>
      <t>Overall Height 1.5 Mtrs</t>
    </r>
  </si>
  <si>
    <r>
      <t xml:space="preserve">Chamearops humilis, min 3 trunks, 1.0-1.5m CT -150-200 mm Caliper,2-3 m OAH and 1.5 - 2 m SS </t>
    </r>
    <r>
      <rPr>
        <sz val="10"/>
        <color theme="4"/>
        <rFont val="Calibri"/>
        <family val="2"/>
        <scheme val="minor"/>
      </rPr>
      <t xml:space="preserve">(PC Rate at AED 1,500) </t>
    </r>
  </si>
  <si>
    <r>
      <t xml:space="preserve">Chamaerops humilis 'Vulcano' (Compact), 0.75-1.0m OAH and 0.50 - 0.75 m SS </t>
    </r>
    <r>
      <rPr>
        <sz val="10"/>
        <color theme="4"/>
        <rFont val="Calibri"/>
        <family val="2"/>
        <scheme val="minor"/>
      </rPr>
      <t>(PC Rate at AED 1,081.62)</t>
    </r>
  </si>
  <si>
    <r>
      <t xml:space="preserve">Punica granatum (Pomegranate)1 m CT,100-120 mm Caliper,o/a height 1.5-2m, and 1 - 1.5 m SS  </t>
    </r>
    <r>
      <rPr>
        <sz val="10"/>
        <color rgb="FFFF0000"/>
        <rFont val="Calibri"/>
        <family val="2"/>
        <scheme val="minor"/>
      </rPr>
      <t>Avail 30-40mm cal</t>
    </r>
  </si>
  <si>
    <r>
      <t xml:space="preserve">Ficus Microcarpa </t>
    </r>
    <r>
      <rPr>
        <sz val="10"/>
        <color rgb="FFFF0000"/>
        <rFont val="Calibri"/>
        <family val="2"/>
        <scheme val="minor"/>
      </rPr>
      <t>40-60cm OAH</t>
    </r>
  </si>
  <si>
    <r>
      <t xml:space="preserve">Chamaerops humilis 'Vulcano', 0.75-1.0m OAH,0.5-0.75 m SS </t>
    </r>
    <r>
      <rPr>
        <sz val="10"/>
        <color theme="4"/>
        <rFont val="Calibri"/>
        <family val="2"/>
        <scheme val="minor"/>
      </rPr>
      <t>(PC Rate at AED 1,081.62)</t>
    </r>
  </si>
  <si>
    <r>
      <t xml:space="preserve">Ravenala madagascariensis (Travellers Palm),1m CT, 500mm Caliper, o/a Ht 5-6m, 3-3.5m SS </t>
    </r>
    <r>
      <rPr>
        <sz val="10"/>
        <color rgb="FFFF0000"/>
        <rFont val="Calibri"/>
        <family val="2"/>
        <scheme val="minor"/>
      </rPr>
      <t>(Spec 0.25 Clear Trunk; 2.5-3 Overall height)</t>
    </r>
  </si>
  <si>
    <t xml:space="preserve">Tree Anchoring </t>
  </si>
  <si>
    <t>ORIGINAL SUBCONTRACT WORKS</t>
  </si>
  <si>
    <t>TOTAL VALUE OF SUBCONTRACT WORKS</t>
  </si>
  <si>
    <t>VALUE OF WORKS COMPLETED
TO 28-FEB-2022</t>
  </si>
  <si>
    <t>VALUE OF WORKS UNDER NEW SUBCONTRACT</t>
  </si>
  <si>
    <t>Excavation and disposal at ground level</t>
  </si>
  <si>
    <t>Palms, trees</t>
  </si>
  <si>
    <t>Ground covers, grasses, climbers, shrubs, accent plants</t>
  </si>
  <si>
    <t>Maintenance (pre-completion)</t>
  </si>
  <si>
    <t>Maintenance (DNP)</t>
  </si>
  <si>
    <t>Drainage and geotextile</t>
  </si>
  <si>
    <t>Sub-Totals</t>
  </si>
  <si>
    <t>VARIATIONS</t>
  </si>
  <si>
    <t>Irrigation tank and pump</t>
  </si>
  <si>
    <t>Irrigation secondary network</t>
  </si>
  <si>
    <t>Engineering and shop drawings</t>
  </si>
  <si>
    <t>Installation of concrete pavers (incl. grouting)</t>
  </si>
  <si>
    <t>Installation of tree anchoring system</t>
  </si>
  <si>
    <t>MATERIALS ON SITE</t>
  </si>
  <si>
    <t>Materials off Site (65% of BOQ value)</t>
  </si>
  <si>
    <t>DORCHESTER COLLECTION HOTEL &amp; RESIDENCES (PLOT 18)</t>
  </si>
  <si>
    <t>VALUATION OF REMAINING SUBCONTRACT WORKS</t>
  </si>
  <si>
    <t>Ver. 3</t>
  </si>
  <si>
    <t>Trade Package:</t>
  </si>
  <si>
    <t>Soft Landscaping and Irrigation</t>
  </si>
  <si>
    <t>Subcontractor:</t>
  </si>
  <si>
    <t>Fiona Environs UAE</t>
  </si>
  <si>
    <t>Subcontract Ref:</t>
  </si>
  <si>
    <t>17001DH/SCA/D&amp;B/40-03-30-FE</t>
  </si>
  <si>
    <t>Totals</t>
  </si>
  <si>
    <t>NOTES</t>
  </si>
  <si>
    <t>NEW SUBCONTRACT</t>
  </si>
  <si>
    <t>Value of Remaining Subcontract Works</t>
  </si>
  <si>
    <r>
      <rPr>
        <b/>
        <sz val="10"/>
        <rFont val="Calibri"/>
        <family val="2"/>
        <scheme val="minor"/>
      </rPr>
      <t>1)</t>
    </r>
    <r>
      <rPr>
        <sz val="10"/>
        <rFont val="Calibri"/>
        <family val="2"/>
        <scheme val="minor"/>
      </rPr>
      <t xml:space="preserve">   The amount included at </t>
    </r>
    <r>
      <rPr>
        <i/>
        <sz val="10"/>
        <rFont val="Calibri"/>
        <family val="2"/>
        <scheme val="minor"/>
      </rPr>
      <t>"Payments to Date"</t>
    </r>
    <r>
      <rPr>
        <sz val="10"/>
        <rFont val="Calibri"/>
        <family val="2"/>
        <scheme val="minor"/>
      </rPr>
      <t xml:space="preserve"> is subject to final validation by the Employer's Representative.  The Subcontractor shall provide evidence substantiating the amount paid to date under the previous subcontract.
</t>
    </r>
    <r>
      <rPr>
        <b/>
        <sz val="10"/>
        <rFont val="Calibri"/>
        <family val="2"/>
        <scheme val="minor"/>
      </rPr>
      <t>2)</t>
    </r>
    <r>
      <rPr>
        <sz val="10"/>
        <rFont val="Calibri"/>
        <family val="2"/>
        <scheme val="minor"/>
      </rPr>
      <t xml:space="preserve">   Payment of amounts due under the previous RPJV subcontract (including retention) will be made pursuant to the terms of the WFA between the Employer and the Subcontractor.
</t>
    </r>
    <r>
      <rPr>
        <b/>
        <sz val="10"/>
        <rFont val="Calibri"/>
        <family val="2"/>
        <scheme val="minor"/>
      </rPr>
      <t>3)</t>
    </r>
    <r>
      <rPr>
        <sz val="10"/>
        <rFont val="Calibri"/>
        <family val="2"/>
        <scheme val="minor"/>
      </rPr>
      <t xml:space="preserve">   The subcontract shall provide security for its performance of the Subcontract Works in the amount of AED 644,562.00  in the form of an unconditional and irrevocable bank guarantee for the benefit of the Employer.
</t>
    </r>
    <r>
      <rPr>
        <b/>
        <sz val="10"/>
        <rFont val="Calibri"/>
        <family val="2"/>
        <scheme val="minor"/>
      </rPr>
      <t xml:space="preserve">
4)</t>
    </r>
    <r>
      <rPr>
        <sz val="10"/>
        <rFont val="Calibri"/>
        <family val="2"/>
        <scheme val="minor"/>
      </rPr>
      <t xml:space="preserve">   The subcontract shall provide security against payment for trees/plants stored off site in the amount of AED 2,500,000.00 in the form of an unconditional and irrevocable bank guarantee for the benefit of the Employer.
</t>
    </r>
    <r>
      <rPr>
        <b/>
        <sz val="10"/>
        <rFont val="Calibri"/>
        <family val="2"/>
        <scheme val="minor"/>
      </rPr>
      <t>5)</t>
    </r>
    <r>
      <rPr>
        <sz val="10"/>
        <rFont val="Calibri"/>
        <family val="2"/>
        <scheme val="minor"/>
      </rPr>
      <t xml:space="preserve">   The amount included above for material stored off site is subject to inspection and validation of trees/plants at the Subcontractor's </t>
    </r>
    <r>
      <rPr>
        <sz val="10"/>
        <rFont val="Calibri"/>
        <family val="2"/>
      </rPr>
      <t>nursery.</t>
    </r>
  </si>
  <si>
    <t>Value of Remaining Variation Works</t>
  </si>
  <si>
    <t>Less Value of Materials on Site at 28-Feb-22</t>
  </si>
  <si>
    <t>New Subcontract Price</t>
  </si>
  <si>
    <t>WORKS COMPLETED TO 28-FEB-22</t>
  </si>
  <si>
    <t>Value of Completed Subcontract Works</t>
  </si>
  <si>
    <t>Value of Completed Variation Works</t>
  </si>
  <si>
    <t>Value of Materials on Site at 28-Feb-22</t>
  </si>
  <si>
    <t>Value of Works Completed to 28-Feb-22</t>
  </si>
  <si>
    <t>Less Retention to 28-Feb-22 (10%)</t>
  </si>
  <si>
    <t>Less Payments to Date (incl. Advance Payment)</t>
  </si>
  <si>
    <t>Outstanding amount for Works Completed to 28-Feb-22</t>
  </si>
  <si>
    <t>All amounts exclude VAT</t>
  </si>
  <si>
    <t xml:space="preserve">New Subcontract Amount </t>
  </si>
  <si>
    <t xml:space="preserve">Scope </t>
  </si>
  <si>
    <t xml:space="preserve">Sr. No. </t>
  </si>
  <si>
    <t>Design Fees</t>
  </si>
  <si>
    <t>12</t>
  </si>
  <si>
    <t>13</t>
  </si>
  <si>
    <t>Work Done</t>
  </si>
  <si>
    <t>Breakdown</t>
  </si>
  <si>
    <t>IRRIGATION PACKAGE BREAKDOWN</t>
  </si>
  <si>
    <t xml:space="preserve">Original Value </t>
  </si>
  <si>
    <t>Work Done Under RPJV</t>
  </si>
  <si>
    <t xml:space="preserve">SOFTSCAPE PACKAGE </t>
  </si>
  <si>
    <t>IRRIGATION AND HARDSCAPE PACKAGES</t>
  </si>
  <si>
    <t>TOTAL</t>
  </si>
  <si>
    <t xml:space="preserve">Sensors, Cabling, Valves </t>
  </si>
  <si>
    <t xml:space="preserve">1. Cable &amp; Conduiting </t>
  </si>
  <si>
    <t>2. Modules &amp; Accessories</t>
  </si>
  <si>
    <t xml:space="preserve">3. Software and Programming </t>
  </si>
  <si>
    <t>Progress %</t>
  </si>
  <si>
    <t xml:space="preserve">Work Done </t>
  </si>
  <si>
    <t>MATERIAL OFFSITE (65%)</t>
  </si>
  <si>
    <t>Cumulative - KCE</t>
  </si>
  <si>
    <t>WORK DONE UNDER KCE</t>
  </si>
  <si>
    <t>IRRIGATION PACKAGE - PROGRESS</t>
  </si>
  <si>
    <t>HARDSCAPE PAVERS - PROGRESS</t>
  </si>
  <si>
    <t>SOFTSCAPE PACKAGE - PROGRESS</t>
  </si>
  <si>
    <t xml:space="preserve">LANDSCAPE WORKS - IRRIGATION </t>
  </si>
  <si>
    <t>FIONA ENVIRONS - PROGRESS</t>
  </si>
  <si>
    <t>Contract</t>
  </si>
  <si>
    <t>New Contract</t>
  </si>
  <si>
    <t>Current Cumilative</t>
  </si>
  <si>
    <t xml:space="preserve">This </t>
  </si>
  <si>
    <t>Amount-AED</t>
  </si>
  <si>
    <t>Total</t>
  </si>
  <si>
    <t>Valuation</t>
  </si>
  <si>
    <t>WFA</t>
  </si>
  <si>
    <t>Unpaid MOS for Plants</t>
  </si>
  <si>
    <t>HARDSCAPE PAVERS</t>
  </si>
  <si>
    <t>Delivery mains &amp;  submains</t>
  </si>
  <si>
    <t>Variation</t>
  </si>
  <si>
    <t>Deduction</t>
  </si>
  <si>
    <t>Advance Recovery for Material off Site</t>
  </si>
  <si>
    <t>KCE PC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</si>
</sst>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00_-;\-* #,##0.00_-;_-* &quot;-&quot;??_-;_-@_-"/>
    <numFmt numFmtId="165" formatCode="0.0%"/>
    <numFmt numFmtId="166" formatCode="_-* #,##0_-;\-* #,##0_-;_-* &quot;-&quot;??_-;_-@_-"/>
    <numFmt numFmtId="167" formatCode="[$-409]mmm\-yy;@"/>
    <numFmt numFmtId="168" formatCode="0.0000%"/>
  </numFmts>
  <fonts count="66">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0"/>
      <name val="Times New Roman"/>
      <family val="1"/>
    </font>
    <font>
      <sz val="10"/>
      <name val="Calibri Light"/>
      <family val="2"/>
      <scheme val="major"/>
    </font>
    <font>
      <sz val="10"/>
      <color theme="1"/>
      <name val="Calibri Light"/>
      <family val="2"/>
      <scheme val="major"/>
    </font>
    <font>
      <b/>
      <sz val="10"/>
      <name val="Calibri"/>
      <family val="2"/>
      <scheme val="minor"/>
    </font>
    <font>
      <sz val="10"/>
      <name val="Calibri "/>
    </font>
    <font>
      <sz val="10"/>
      <color theme="1"/>
      <name val="Calibri "/>
    </font>
    <font>
      <b/>
      <sz val="10"/>
      <color theme="1"/>
      <name val="Calibri "/>
    </font>
    <font>
      <u/>
      <sz val="10"/>
      <color theme="1"/>
      <name val="Calibri "/>
    </font>
    <font>
      <sz val="10"/>
      <color rgb="FFFF0000"/>
      <name val="Calibri "/>
    </font>
    <font>
      <vertAlign val="superscript"/>
      <sz val="10"/>
      <color theme="1"/>
      <name val="Calibri "/>
    </font>
    <font>
      <strike/>
      <sz val="10"/>
      <color rgb="FFFF0000"/>
      <name val="Calibri "/>
    </font>
    <font>
      <u/>
      <sz val="10"/>
      <color rgb="FFFF0000"/>
      <name val="Calibri "/>
    </font>
    <font>
      <vertAlign val="superscript"/>
      <sz val="10"/>
      <name val="Calibri "/>
    </font>
    <font>
      <sz val="10"/>
      <color rgb="FF000000"/>
      <name val="ArialMT"/>
    </font>
    <font>
      <b/>
      <sz val="10"/>
      <name val="Calibri "/>
    </font>
    <font>
      <b/>
      <u/>
      <sz val="10"/>
      <color theme="1"/>
      <name val="Calibri "/>
    </font>
    <font>
      <sz val="10"/>
      <color rgb="FF00B050"/>
      <name val="Calibri "/>
    </font>
    <font>
      <sz val="10"/>
      <color theme="4"/>
      <name val="Calibri "/>
    </font>
    <font>
      <b/>
      <sz val="10"/>
      <color rgb="FFFF0000"/>
      <name val="Calibri "/>
    </font>
    <font>
      <b/>
      <sz val="10"/>
      <color rgb="FF00B050"/>
      <name val="Calibri "/>
    </font>
    <font>
      <b/>
      <u/>
      <sz val="10"/>
      <name val="Calibri "/>
    </font>
    <font>
      <b/>
      <sz val="12"/>
      <name val="Arial"/>
      <family val="2"/>
    </font>
    <font>
      <b/>
      <sz val="10"/>
      <name val="Arial"/>
      <family val="2"/>
    </font>
    <font>
      <sz val="10"/>
      <name val="Arial"/>
      <family val="2"/>
    </font>
    <font>
      <b/>
      <sz val="11"/>
      <name val="Arial"/>
      <family val="2"/>
    </font>
    <font>
      <i/>
      <sz val="10"/>
      <name val="Arial"/>
      <family val="2"/>
    </font>
    <font>
      <b/>
      <u/>
      <sz val="12"/>
      <name val="Arial"/>
      <family val="2"/>
    </font>
    <font>
      <b/>
      <u/>
      <sz val="11"/>
      <color theme="1"/>
      <name val="Calibri"/>
      <family val="2"/>
      <scheme val="minor"/>
    </font>
    <font>
      <sz val="10"/>
      <name val="Calibri"/>
      <family val="2"/>
    </font>
    <font>
      <b/>
      <sz val="10"/>
      <name val="Calibri"/>
      <family val="2"/>
    </font>
    <font>
      <sz val="10"/>
      <name val="Calibri"/>
      <family val="2"/>
      <scheme val="minor"/>
    </font>
    <font>
      <vertAlign val="superscript"/>
      <sz val="10"/>
      <color theme="1"/>
      <name val="Calibri"/>
      <family val="2"/>
      <scheme val="minor"/>
    </font>
    <font>
      <sz val="10"/>
      <color rgb="FFFF0000"/>
      <name val="Calibri"/>
      <family val="2"/>
      <scheme val="minor"/>
    </font>
    <font>
      <sz val="10"/>
      <color theme="1"/>
      <name val="Calibri"/>
      <family val="2"/>
      <scheme val="minor"/>
    </font>
    <font>
      <sz val="10"/>
      <color theme="4" tint="-0.249977111117893"/>
      <name val="Calibri"/>
      <family val="2"/>
      <scheme val="minor"/>
    </font>
    <font>
      <sz val="10"/>
      <color theme="4"/>
      <name val="Calibri"/>
      <family val="2"/>
      <scheme val="minor"/>
    </font>
    <font>
      <b/>
      <sz val="12"/>
      <name val="Calibri"/>
      <family val="2"/>
      <scheme val="minor"/>
    </font>
    <font>
      <sz val="12"/>
      <name val="Calibri"/>
      <family val="2"/>
      <scheme val="minor"/>
    </font>
    <font>
      <u/>
      <sz val="12"/>
      <name val="Calibri"/>
      <family val="2"/>
      <scheme val="minor"/>
    </font>
    <font>
      <sz val="11"/>
      <name val="Calibri"/>
      <family val="2"/>
      <scheme val="minor"/>
    </font>
    <font>
      <sz val="12"/>
      <color theme="0"/>
      <name val="Calibri"/>
      <family val="2"/>
      <scheme val="minor"/>
    </font>
    <font>
      <sz val="10"/>
      <color theme="0"/>
      <name val="Calibri"/>
      <family val="2"/>
      <scheme val="minor"/>
    </font>
    <font>
      <b/>
      <sz val="10"/>
      <color theme="1"/>
      <name val="Calibri"/>
      <family val="2"/>
      <scheme val="minor"/>
    </font>
    <font>
      <sz val="11"/>
      <color theme="0"/>
      <name val="Calibri"/>
      <family val="2"/>
      <scheme val="minor"/>
    </font>
    <font>
      <b/>
      <sz val="16"/>
      <color theme="1"/>
      <name val="Calibri"/>
      <family val="2"/>
      <scheme val="minor"/>
    </font>
    <font>
      <b/>
      <sz val="12"/>
      <color theme="1"/>
      <name val="Calibri"/>
      <family val="2"/>
      <scheme val="minor"/>
    </font>
    <font>
      <sz val="12"/>
      <color theme="1"/>
      <name val="Calibri"/>
      <family val="2"/>
      <scheme val="minor"/>
    </font>
    <font>
      <b/>
      <sz val="10"/>
      <color theme="0"/>
      <name val="Calibri"/>
      <family val="2"/>
      <scheme val="minor"/>
    </font>
    <font>
      <i/>
      <sz val="10"/>
      <name val="Calibri"/>
      <family val="2"/>
      <scheme val="minor"/>
    </font>
    <font>
      <i/>
      <sz val="10"/>
      <color rgb="FFFF0000"/>
      <name val="Calibri"/>
      <family val="2"/>
      <scheme val="minor"/>
    </font>
    <font>
      <i/>
      <sz val="10"/>
      <color theme="1"/>
      <name val="Calibri"/>
      <family val="2"/>
      <scheme val="minor"/>
    </font>
    <font>
      <sz val="8"/>
      <name val="Calibri"/>
      <family val="2"/>
      <scheme val="minor"/>
    </font>
    <font>
      <sz val="12"/>
      <name val="Arial Narrow"/>
      <family val="2"/>
    </font>
    <font>
      <sz val="12"/>
      <color theme="1"/>
      <name val="Arial Narrow"/>
      <family val="2"/>
    </font>
    <font>
      <b/>
      <sz val="12"/>
      <name val="Arial Narrow"/>
      <family val="2"/>
    </font>
    <font>
      <b/>
      <sz val="12"/>
      <color theme="1"/>
      <name val="Arial Narrow"/>
      <family val="2"/>
    </font>
    <font>
      <sz val="10"/>
      <color rgb="FFFF0000"/>
      <name val="Calibri"/>
      <family val="2"/>
    </font>
    <font>
      <sz val="9"/>
      <color indexed="81"/>
      <name val="Tahoma"/>
      <family val="2"/>
    </font>
    <font>
      <b/>
      <sz val="9"/>
      <color indexed="81"/>
      <name val="Tahoma"/>
      <family val="2"/>
    </font>
    <font>
      <sz val="11"/>
      <color rgb="FFFF0000"/>
      <name val="Calibri"/>
      <family val="2"/>
      <scheme val="minor"/>
    </font>
    <font>
      <i/>
      <sz val="11"/>
      <color theme="1"/>
      <name val="Calibri"/>
      <family val="2"/>
      <scheme val="minor"/>
    </font>
  </fonts>
  <fills count="22">
    <fill>
      <patternFill patternType="none"/>
    </fill>
    <fill>
      <patternFill patternType="gray125"/>
    </fill>
    <fill>
      <patternFill patternType="solid">
        <fgColor rgb="FFC6EFCE"/>
      </patternFill>
    </fill>
    <fill>
      <patternFill patternType="solid">
        <fgColor rgb="FFFFC7CE"/>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rgb="FFCCFF33"/>
        <bgColor indexed="64"/>
      </patternFill>
    </fill>
    <fill>
      <patternFill patternType="solid">
        <fgColor theme="5" tint="0.79998168889431442"/>
        <bgColor indexed="64"/>
      </patternFill>
    </fill>
    <fill>
      <patternFill patternType="solid">
        <fgColor rgb="FFE4DFEC"/>
        <bgColor indexed="64"/>
      </patternFill>
    </fill>
    <fill>
      <patternFill patternType="solid">
        <fgColor theme="6" tint="0.79998168889431442"/>
        <bgColor indexed="64"/>
      </patternFill>
    </fill>
    <fill>
      <patternFill patternType="solid">
        <fgColor indexed="9"/>
        <bgColor indexed="64"/>
      </patternFill>
    </fill>
    <fill>
      <patternFill patternType="solid">
        <fgColor rgb="FFCCC0DA"/>
        <bgColor indexed="64"/>
      </patternFill>
    </fill>
    <fill>
      <patternFill patternType="solid">
        <fgColor theme="1"/>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1" tint="0.34998626667073579"/>
        <bgColor indexed="64"/>
      </patternFill>
    </fill>
    <fill>
      <patternFill patternType="solid">
        <fgColor theme="8" tint="-0.499984740745262"/>
        <bgColor indexed="64"/>
      </patternFill>
    </fill>
    <fill>
      <patternFill patternType="solid">
        <fgColor theme="0" tint="-0.249977111117893"/>
        <bgColor indexed="64"/>
      </patternFill>
    </fill>
    <fill>
      <patternFill patternType="solid">
        <fgColor rgb="FF92D050"/>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double">
        <color indexed="64"/>
      </left>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style="thin">
        <color indexed="64"/>
      </top>
      <bottom/>
      <diagonal/>
    </border>
    <border>
      <left style="thin">
        <color indexed="64"/>
      </left>
      <right/>
      <top style="thin">
        <color indexed="64"/>
      </top>
      <bottom/>
      <diagonal/>
    </border>
    <border>
      <left style="double">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thin">
        <color indexed="64"/>
      </left>
      <right style="double">
        <color indexed="64"/>
      </right>
      <top/>
      <bottom style="medium">
        <color indexed="64"/>
      </bottom>
      <diagonal/>
    </border>
    <border>
      <left style="double">
        <color indexed="64"/>
      </left>
      <right style="thin">
        <color indexed="64"/>
      </right>
      <top/>
      <bottom style="medium">
        <color indexed="64"/>
      </bottom>
      <diagonal/>
    </border>
    <border>
      <left style="thin">
        <color indexed="64"/>
      </left>
      <right/>
      <top/>
      <bottom style="medium">
        <color indexed="64"/>
      </bottom>
      <diagonal/>
    </border>
    <border>
      <left style="double">
        <color indexed="64"/>
      </left>
      <right style="thin">
        <color indexed="64"/>
      </right>
      <top/>
      <bottom/>
      <diagonal/>
    </border>
    <border>
      <left style="thin">
        <color indexed="64"/>
      </left>
      <right style="thin">
        <color indexed="64"/>
      </right>
      <top/>
      <bottom/>
      <diagonal/>
    </border>
    <border>
      <left style="thin">
        <color indexed="64"/>
      </left>
      <right style="double">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hair">
        <color indexed="64"/>
      </bottom>
      <diagonal/>
    </border>
    <border>
      <left style="double">
        <color indexed="64"/>
      </left>
      <right style="thin">
        <color indexed="64"/>
      </right>
      <top style="hair">
        <color indexed="64"/>
      </top>
      <bottom style="hair">
        <color indexed="64"/>
      </bottom>
      <diagonal/>
    </border>
    <border>
      <left style="thin">
        <color auto="1"/>
      </left>
      <right style="thin">
        <color auto="1"/>
      </right>
      <top style="hair">
        <color auto="1"/>
      </top>
      <bottom style="hair">
        <color auto="1"/>
      </bottom>
      <diagonal/>
    </border>
    <border>
      <left/>
      <right style="thin">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double">
        <color indexed="64"/>
      </left>
      <right style="thin">
        <color indexed="64"/>
      </right>
      <top style="hair">
        <color indexed="64"/>
      </top>
      <bottom style="thin">
        <color indexed="64"/>
      </bottom>
      <diagonal/>
    </border>
    <border>
      <left style="thin">
        <color auto="1"/>
      </left>
      <right style="thin">
        <color auto="1"/>
      </right>
      <top style="hair">
        <color auto="1"/>
      </top>
      <bottom style="thin">
        <color auto="1"/>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thin">
        <color indexed="64"/>
      </right>
      <top style="thin">
        <color indexed="64"/>
      </top>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uble">
        <color indexed="64"/>
      </left>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style="hair">
        <color indexed="64"/>
      </bottom>
      <diagonal/>
    </border>
    <border>
      <left/>
      <right/>
      <top style="thin">
        <color auto="1"/>
      </top>
      <bottom/>
      <diagonal/>
    </border>
    <border>
      <left/>
      <right/>
      <top/>
      <bottom style="double">
        <color indexed="64"/>
      </bottom>
      <diagonal/>
    </border>
    <border>
      <left style="thin">
        <color auto="1"/>
      </left>
      <right/>
      <top style="double">
        <color indexed="64"/>
      </top>
      <bottom/>
      <diagonal/>
    </border>
    <border>
      <left style="double">
        <color indexed="64"/>
      </left>
      <right style="thin">
        <color indexed="64"/>
      </right>
      <top style="double">
        <color indexed="64"/>
      </top>
      <bottom/>
      <diagonal/>
    </border>
    <border>
      <left style="thin">
        <color auto="1"/>
      </left>
      <right/>
      <top/>
      <bottom style="thin">
        <color indexed="64"/>
      </bottom>
      <diagonal/>
    </border>
    <border>
      <left style="double">
        <color indexed="64"/>
      </left>
      <right style="thin">
        <color indexed="64"/>
      </right>
      <top/>
      <bottom style="thin">
        <color indexed="64"/>
      </bottom>
      <diagonal/>
    </border>
    <border>
      <left style="hair">
        <color indexed="64"/>
      </left>
      <right/>
      <top/>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hair">
        <color indexed="64"/>
      </right>
      <top/>
      <bottom/>
      <diagonal/>
    </border>
    <border>
      <left/>
      <right style="hair">
        <color indexed="64"/>
      </right>
      <top/>
      <bottom/>
      <diagonal/>
    </border>
    <border>
      <left style="thin">
        <color indexed="64"/>
      </left>
      <right style="hair">
        <color indexed="64"/>
      </right>
      <top/>
      <bottom style="hair">
        <color indexed="64"/>
      </bottom>
      <diagonal/>
    </border>
    <border>
      <left/>
      <right style="thin">
        <color auto="1"/>
      </right>
      <top/>
      <bottom style="thin">
        <color auto="1"/>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double">
        <color indexed="64"/>
      </right>
      <top style="thin">
        <color indexed="64"/>
      </top>
      <bottom/>
      <diagonal/>
    </border>
    <border>
      <left style="double">
        <color indexed="64"/>
      </left>
      <right style="double">
        <color indexed="64"/>
      </right>
      <top/>
      <bottom style="double">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double">
        <color indexed="64"/>
      </left>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right/>
      <top style="hair">
        <color indexed="64"/>
      </top>
      <bottom style="hair">
        <color indexed="64"/>
      </bottom>
      <diagonal/>
    </border>
    <border>
      <left style="thin">
        <color auto="1"/>
      </left>
      <right/>
      <top style="hair">
        <color auto="1"/>
      </top>
      <bottom style="hair">
        <color auto="1"/>
      </bottom>
      <diagonal/>
    </border>
    <border>
      <left/>
      <right style="double">
        <color indexed="64"/>
      </right>
      <top style="hair">
        <color indexed="64"/>
      </top>
      <bottom style="hair">
        <color indexed="64"/>
      </bottom>
      <diagonal/>
    </border>
    <border>
      <left/>
      <right style="double">
        <color indexed="64"/>
      </right>
      <top/>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hair">
        <color indexed="64"/>
      </top>
      <bottom style="hair">
        <color indexed="64"/>
      </bottom>
      <diagonal/>
    </border>
    <border>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5" fillId="0" borderId="0"/>
    <xf numFmtId="164" fontId="1" fillId="0" borderId="0" applyFont="0" applyFill="0" applyBorder="0" applyAlignment="0" applyProtection="0"/>
    <xf numFmtId="0" fontId="1" fillId="0" borderId="0"/>
    <xf numFmtId="0" fontId="28" fillId="0" borderId="0"/>
    <xf numFmtId="9" fontId="28" fillId="0" borderId="0" applyFont="0" applyFill="0" applyBorder="0" applyAlignment="0" applyProtection="0"/>
    <xf numFmtId="164" fontId="28" fillId="0" borderId="0" applyFont="0" applyFill="0" applyBorder="0" applyAlignment="0" applyProtection="0"/>
    <xf numFmtId="43" fontId="28" fillId="0" borderId="0" applyFont="0" applyFill="0" applyBorder="0" applyAlignment="0" applyProtection="0"/>
    <xf numFmtId="164" fontId="1" fillId="0" borderId="0" applyFont="0" applyFill="0" applyBorder="0" applyAlignment="0" applyProtection="0"/>
  </cellStyleXfs>
  <cellXfs count="758">
    <xf numFmtId="0" fontId="0" fillId="0" borderId="0" xfId="0"/>
    <xf numFmtId="0" fontId="6" fillId="0" borderId="0" xfId="5" applyFont="1" applyAlignment="1">
      <alignment horizontal="left" vertical="center"/>
    </xf>
    <xf numFmtId="0" fontId="6" fillId="0" borderId="0" xfId="5" applyFont="1" applyAlignment="1">
      <alignment horizontal="left" vertical="center" wrapText="1"/>
    </xf>
    <xf numFmtId="0" fontId="7" fillId="0" borderId="0" xfId="0" applyFont="1" applyAlignment="1">
      <alignment vertical="center"/>
    </xf>
    <xf numFmtId="9" fontId="7" fillId="0" borderId="0" xfId="2" applyFont="1" applyAlignment="1">
      <alignment vertical="center"/>
    </xf>
    <xf numFmtId="0" fontId="6" fillId="0" borderId="2" xfId="5" applyFont="1" applyBorder="1" applyAlignment="1">
      <alignment horizontal="center" vertical="center"/>
    </xf>
    <xf numFmtId="0" fontId="6" fillId="0" borderId="3" xfId="5" applyFont="1" applyBorder="1" applyAlignment="1">
      <alignment horizontal="center" vertical="center" wrapText="1"/>
    </xf>
    <xf numFmtId="3" fontId="6" fillId="0" borderId="4" xfId="5" applyNumberFormat="1" applyFont="1" applyBorder="1" applyAlignment="1">
      <alignment horizontal="center" vertical="center"/>
    </xf>
    <xf numFmtId="3" fontId="6" fillId="0" borderId="3" xfId="5" applyNumberFormat="1" applyFont="1" applyBorder="1" applyAlignment="1">
      <alignment horizontal="center" vertical="center"/>
    </xf>
    <xf numFmtId="4" fontId="6" fillId="0" borderId="4" xfId="5" applyNumberFormat="1" applyFont="1" applyBorder="1" applyAlignment="1" applyProtection="1">
      <alignment horizontal="center" vertical="center"/>
      <protection locked="0"/>
    </xf>
    <xf numFmtId="4" fontId="6" fillId="0" borderId="5" xfId="5" applyNumberFormat="1" applyFont="1" applyBorder="1" applyAlignment="1">
      <alignment horizontal="center" vertical="center"/>
    </xf>
    <xf numFmtId="0" fontId="6" fillId="0" borderId="8" xfId="5" applyFont="1" applyBorder="1" applyAlignment="1">
      <alignment horizontal="center" vertical="center"/>
    </xf>
    <xf numFmtId="0" fontId="6" fillId="0" borderId="9" xfId="5" applyFont="1" applyBorder="1" applyAlignment="1">
      <alignment horizontal="left" vertical="center" wrapText="1"/>
    </xf>
    <xf numFmtId="3" fontId="6" fillId="0" borderId="10" xfId="5" applyNumberFormat="1" applyFont="1" applyBorder="1" applyAlignment="1">
      <alignment horizontal="center" vertical="center"/>
    </xf>
    <xf numFmtId="3" fontId="6" fillId="0" borderId="9" xfId="5" applyNumberFormat="1" applyFont="1" applyBorder="1" applyAlignment="1">
      <alignment horizontal="center" vertical="center"/>
    </xf>
    <xf numFmtId="4" fontId="6" fillId="0" borderId="10" xfId="5" applyNumberFormat="1" applyFont="1" applyBorder="1" applyAlignment="1" applyProtection="1">
      <alignment horizontal="center" vertical="center"/>
      <protection locked="0"/>
    </xf>
    <xf numFmtId="4" fontId="6" fillId="0" borderId="11" xfId="5" applyNumberFormat="1" applyFont="1" applyBorder="1" applyAlignment="1">
      <alignment horizontal="center" vertical="center"/>
    </xf>
    <xf numFmtId="0" fontId="7" fillId="0" borderId="14" xfId="0" applyFont="1" applyBorder="1" applyAlignment="1">
      <alignment vertical="center"/>
    </xf>
    <xf numFmtId="0" fontId="7" fillId="0" borderId="15" xfId="0" applyFont="1" applyBorder="1" applyAlignment="1">
      <alignment vertical="center"/>
    </xf>
    <xf numFmtId="0" fontId="7" fillId="0" borderId="16" xfId="0" applyFont="1" applyBorder="1" applyAlignment="1">
      <alignment vertical="center"/>
    </xf>
    <xf numFmtId="0" fontId="6" fillId="0" borderId="14" xfId="0" applyFont="1" applyBorder="1" applyAlignment="1">
      <alignment horizontal="center" vertical="center"/>
    </xf>
    <xf numFmtId="0" fontId="6" fillId="0" borderId="15" xfId="0" applyFont="1" applyBorder="1" applyAlignment="1">
      <alignment vertical="center" wrapText="1"/>
    </xf>
    <xf numFmtId="2" fontId="6" fillId="0" borderId="15" xfId="0" applyNumberFormat="1" applyFont="1" applyBorder="1" applyAlignment="1">
      <alignment horizontal="center" vertical="center"/>
    </xf>
    <xf numFmtId="0" fontId="6" fillId="0" borderId="15" xfId="0" applyFont="1" applyBorder="1" applyAlignment="1">
      <alignment horizontal="center" vertical="center"/>
    </xf>
    <xf numFmtId="40" fontId="6" fillId="0" borderId="15" xfId="6" applyNumberFormat="1" applyFont="1" applyFill="1" applyBorder="1" applyAlignment="1">
      <alignment horizontal="center" vertical="center"/>
    </xf>
    <xf numFmtId="164" fontId="6" fillId="0" borderId="16" xfId="6" applyFont="1" applyFill="1" applyBorder="1" applyAlignment="1">
      <alignment horizontal="center" vertical="center"/>
    </xf>
    <xf numFmtId="40" fontId="6" fillId="0" borderId="19" xfId="6" applyNumberFormat="1" applyFont="1" applyFill="1" applyBorder="1" applyAlignment="1">
      <alignment horizontal="center" vertical="center"/>
    </xf>
    <xf numFmtId="0" fontId="6" fillId="0" borderId="0" xfId="0" applyFont="1" applyAlignment="1">
      <alignment vertical="center"/>
    </xf>
    <xf numFmtId="9" fontId="7" fillId="0" borderId="22" xfId="2" applyFont="1" applyBorder="1" applyAlignment="1">
      <alignment horizontal="center" vertical="center"/>
    </xf>
    <xf numFmtId="40" fontId="6" fillId="0" borderId="21" xfId="6" applyNumberFormat="1" applyFont="1" applyFill="1" applyBorder="1" applyAlignment="1">
      <alignment horizontal="center" vertical="center"/>
    </xf>
    <xf numFmtId="40" fontId="7" fillId="0" borderId="0" xfId="0" applyNumberFormat="1" applyFont="1" applyAlignment="1">
      <alignment vertical="center"/>
    </xf>
    <xf numFmtId="9" fontId="7" fillId="0" borderId="27" xfId="2" applyFont="1" applyBorder="1" applyAlignment="1">
      <alignment vertical="center"/>
    </xf>
    <xf numFmtId="0" fontId="7" fillId="0" borderId="6" xfId="0" applyFont="1" applyBorder="1" applyAlignment="1">
      <alignment vertical="center"/>
    </xf>
    <xf numFmtId="0" fontId="7" fillId="0" borderId="29" xfId="0" applyFont="1" applyBorder="1" applyAlignment="1">
      <alignment vertical="center"/>
    </xf>
    <xf numFmtId="0" fontId="7" fillId="0" borderId="30" xfId="0" applyFont="1" applyBorder="1" applyAlignment="1">
      <alignment vertical="center"/>
    </xf>
    <xf numFmtId="0" fontId="7" fillId="0" borderId="32" xfId="0" applyFont="1" applyBorder="1" applyAlignment="1">
      <alignment vertical="center"/>
    </xf>
    <xf numFmtId="0" fontId="7" fillId="0" borderId="33" xfId="0" applyFont="1" applyBorder="1" applyAlignment="1">
      <alignment vertical="center"/>
    </xf>
    <xf numFmtId="164" fontId="7" fillId="0" borderId="34" xfId="6" applyFont="1" applyBorder="1" applyAlignment="1">
      <alignment vertical="center"/>
    </xf>
    <xf numFmtId="0" fontId="9" fillId="0" borderId="0" xfId="5" applyFont="1" applyAlignment="1">
      <alignment horizontal="left" vertical="top"/>
    </xf>
    <xf numFmtId="0" fontId="9" fillId="0" borderId="0" xfId="5" applyFont="1" applyAlignment="1">
      <alignment horizontal="left" wrapText="1"/>
    </xf>
    <xf numFmtId="164" fontId="10" fillId="0" borderId="0" xfId="6" applyFont="1"/>
    <xf numFmtId="0" fontId="10" fillId="0" borderId="0" xfId="0" applyFont="1"/>
    <xf numFmtId="10" fontId="10" fillId="0" borderId="0" xfId="2" applyNumberFormat="1" applyFont="1"/>
    <xf numFmtId="0" fontId="9" fillId="0" borderId="2" xfId="5" applyFont="1" applyBorder="1" applyAlignment="1">
      <alignment horizontal="center" vertical="top"/>
    </xf>
    <xf numFmtId="0" fontId="9" fillId="0" borderId="3" xfId="5" applyFont="1" applyBorder="1" applyAlignment="1">
      <alignment horizontal="center" wrapText="1"/>
    </xf>
    <xf numFmtId="164" fontId="9" fillId="0" borderId="4" xfId="6" applyFont="1" applyFill="1" applyBorder="1" applyAlignment="1" applyProtection="1">
      <alignment horizontal="center"/>
    </xf>
    <xf numFmtId="3" fontId="9" fillId="0" borderId="3" xfId="5" applyNumberFormat="1" applyFont="1" applyBorder="1" applyAlignment="1">
      <alignment horizontal="center"/>
    </xf>
    <xf numFmtId="4" fontId="9" fillId="0" borderId="0" xfId="5" applyNumberFormat="1" applyFont="1" applyAlignment="1" applyProtection="1">
      <alignment horizontal="center"/>
      <protection locked="0"/>
    </xf>
    <xf numFmtId="4" fontId="9" fillId="0" borderId="16" xfId="5" applyNumberFormat="1" applyFont="1" applyBorder="1" applyAlignment="1">
      <alignment horizontal="center"/>
    </xf>
    <xf numFmtId="10" fontId="9" fillId="0" borderId="0" xfId="2" applyNumberFormat="1" applyFont="1" applyFill="1" applyBorder="1" applyAlignment="1" applyProtection="1">
      <alignment horizontal="center"/>
    </xf>
    <xf numFmtId="0" fontId="9" fillId="0" borderId="40" xfId="5" applyFont="1" applyBorder="1" applyAlignment="1">
      <alignment horizontal="center" vertical="top"/>
    </xf>
    <xf numFmtId="0" fontId="9" fillId="0" borderId="41" xfId="5" applyFont="1" applyBorder="1" applyAlignment="1">
      <alignment horizontal="left" wrapText="1"/>
    </xf>
    <xf numFmtId="164" fontId="9" fillId="0" borderId="42" xfId="6" applyFont="1" applyFill="1" applyBorder="1" applyAlignment="1" applyProtection="1">
      <alignment horizontal="center"/>
    </xf>
    <xf numFmtId="3" fontId="9" fillId="0" borderId="41" xfId="5" applyNumberFormat="1" applyFont="1" applyBorder="1" applyAlignment="1">
      <alignment horizontal="center"/>
    </xf>
    <xf numFmtId="4" fontId="9" fillId="0" borderId="42" xfId="5" applyNumberFormat="1" applyFont="1" applyBorder="1" applyAlignment="1" applyProtection="1">
      <alignment horizontal="center"/>
      <protection locked="0"/>
    </xf>
    <xf numFmtId="4" fontId="9" fillId="0" borderId="43" xfId="5" applyNumberFormat="1" applyFont="1" applyBorder="1" applyAlignment="1">
      <alignment horizontal="center"/>
    </xf>
    <xf numFmtId="10" fontId="9" fillId="0" borderId="42" xfId="2" applyNumberFormat="1" applyFont="1" applyBorder="1" applyAlignment="1" applyProtection="1">
      <alignment horizontal="center"/>
      <protection locked="0"/>
    </xf>
    <xf numFmtId="0" fontId="10" fillId="0" borderId="6" xfId="0" applyFont="1" applyBorder="1"/>
    <xf numFmtId="0" fontId="10" fillId="0" borderId="29" xfId="0" applyFont="1" applyBorder="1"/>
    <xf numFmtId="164" fontId="10" fillId="0" borderId="29" xfId="6" applyFont="1" applyBorder="1"/>
    <xf numFmtId="0" fontId="10" fillId="0" borderId="30" xfId="0" applyFont="1" applyBorder="1"/>
    <xf numFmtId="10" fontId="10" fillId="0" borderId="7" xfId="2" applyNumberFormat="1" applyFont="1" applyBorder="1"/>
    <xf numFmtId="0" fontId="10" fillId="0" borderId="14" xfId="0" applyFont="1" applyBorder="1"/>
    <xf numFmtId="0" fontId="12" fillId="0" borderId="15" xfId="0" applyFont="1" applyBorder="1"/>
    <xf numFmtId="164" fontId="10" fillId="0" borderId="15" xfId="6" applyFont="1" applyBorder="1"/>
    <xf numFmtId="0" fontId="10" fillId="0" borderId="15" xfId="0" applyFont="1" applyBorder="1"/>
    <xf numFmtId="0" fontId="10" fillId="0" borderId="16" xfId="0" applyFont="1" applyBorder="1"/>
    <xf numFmtId="10" fontId="10" fillId="0" borderId="17" xfId="2" applyNumberFormat="1" applyFont="1" applyBorder="1"/>
    <xf numFmtId="164" fontId="9" fillId="6" borderId="15" xfId="6" applyFont="1" applyFill="1" applyBorder="1"/>
    <xf numFmtId="0" fontId="10" fillId="0" borderId="14" xfId="0" applyFont="1" applyBorder="1" applyAlignment="1">
      <alignment horizontal="center" vertical="center"/>
    </xf>
    <xf numFmtId="0" fontId="10" fillId="6" borderId="15" xfId="0" applyFont="1" applyFill="1" applyBorder="1" applyAlignment="1">
      <alignment vertical="center" wrapText="1"/>
    </xf>
    <xf numFmtId="164" fontId="9" fillId="6" borderId="15" xfId="6" applyFont="1" applyFill="1" applyBorder="1" applyAlignment="1">
      <alignment horizontal="center" vertical="center"/>
    </xf>
    <xf numFmtId="0" fontId="10" fillId="6" borderId="15" xfId="0" applyFont="1" applyFill="1" applyBorder="1" applyAlignment="1">
      <alignment horizontal="center" vertical="center"/>
    </xf>
    <xf numFmtId="40" fontId="10" fillId="6" borderId="15" xfId="6" applyNumberFormat="1" applyFont="1" applyFill="1" applyBorder="1" applyAlignment="1">
      <alignment horizontal="center" vertical="center"/>
    </xf>
    <xf numFmtId="164" fontId="10" fillId="0" borderId="16" xfId="6" applyFont="1" applyBorder="1" applyAlignment="1">
      <alignment horizontal="center" vertical="center"/>
    </xf>
    <xf numFmtId="10" fontId="10" fillId="6" borderId="17" xfId="2" applyNumberFormat="1" applyFont="1" applyFill="1" applyBorder="1" applyAlignment="1">
      <alignment horizontal="center" vertical="center"/>
    </xf>
    <xf numFmtId="40" fontId="10" fillId="0" borderId="15" xfId="6" applyNumberFormat="1" applyFont="1" applyBorder="1" applyAlignment="1">
      <alignment horizontal="center" vertical="center"/>
    </xf>
    <xf numFmtId="164" fontId="10" fillId="0" borderId="0" xfId="6" applyFont="1" applyAlignment="1">
      <alignment vertical="center"/>
    </xf>
    <xf numFmtId="0" fontId="10" fillId="6" borderId="15" xfId="0" applyFont="1" applyFill="1" applyBorder="1" applyAlignment="1">
      <alignment vertical="center"/>
    </xf>
    <xf numFmtId="0" fontId="10" fillId="6" borderId="15" xfId="0" applyFont="1" applyFill="1" applyBorder="1"/>
    <xf numFmtId="40" fontId="10" fillId="6" borderId="15" xfId="6" applyNumberFormat="1" applyFont="1" applyFill="1" applyBorder="1"/>
    <xf numFmtId="10" fontId="10" fillId="6" borderId="17" xfId="2" applyNumberFormat="1" applyFont="1" applyFill="1" applyBorder="1"/>
    <xf numFmtId="40" fontId="10" fillId="0" borderId="15" xfId="6" applyNumberFormat="1" applyFont="1" applyBorder="1"/>
    <xf numFmtId="164" fontId="10" fillId="6" borderId="15" xfId="6" applyFont="1" applyFill="1" applyBorder="1" applyAlignment="1">
      <alignment horizontal="center" vertical="center"/>
    </xf>
    <xf numFmtId="164" fontId="10" fillId="0" borderId="15" xfId="6" applyFont="1" applyBorder="1" applyAlignment="1">
      <alignment horizontal="center" vertical="center"/>
    </xf>
    <xf numFmtId="0" fontId="9" fillId="6" borderId="15" xfId="0" applyFont="1" applyFill="1" applyBorder="1" applyAlignment="1">
      <alignment vertical="center" wrapText="1"/>
    </xf>
    <xf numFmtId="0" fontId="9" fillId="6" borderId="15" xfId="0" applyFont="1" applyFill="1" applyBorder="1" applyAlignment="1">
      <alignment horizontal="center" vertical="center"/>
    </xf>
    <xf numFmtId="0" fontId="10" fillId="6" borderId="14" xfId="0" applyFont="1" applyFill="1" applyBorder="1" applyAlignment="1">
      <alignment horizontal="center" vertical="center"/>
    </xf>
    <xf numFmtId="0" fontId="10" fillId="6" borderId="14" xfId="0" applyFont="1" applyFill="1" applyBorder="1"/>
    <xf numFmtId="0" fontId="9" fillId="6" borderId="15" xfId="0" applyFont="1" applyFill="1" applyBorder="1"/>
    <xf numFmtId="164" fontId="9" fillId="6" borderId="15" xfId="6" applyFont="1" applyFill="1" applyBorder="1" applyAlignment="1">
      <alignment horizontal="center"/>
    </xf>
    <xf numFmtId="0" fontId="9" fillId="6" borderId="15" xfId="0" applyFont="1" applyFill="1" applyBorder="1" applyAlignment="1">
      <alignment horizontal="center"/>
    </xf>
    <xf numFmtId="164" fontId="9" fillId="6" borderId="29" xfId="6" applyFont="1" applyFill="1" applyBorder="1"/>
    <xf numFmtId="0" fontId="10" fillId="0" borderId="32" xfId="0" applyFont="1" applyBorder="1"/>
    <xf numFmtId="0" fontId="10" fillId="0" borderId="33" xfId="0" applyFont="1" applyBorder="1"/>
    <xf numFmtId="164" fontId="9" fillId="6" borderId="33" xfId="6" applyFont="1" applyFill="1" applyBorder="1"/>
    <xf numFmtId="164" fontId="10" fillId="0" borderId="34" xfId="6" applyFont="1" applyBorder="1"/>
    <xf numFmtId="10" fontId="10" fillId="0" borderId="35" xfId="2" applyNumberFormat="1" applyFont="1" applyBorder="1"/>
    <xf numFmtId="0" fontId="12" fillId="6" borderId="15" xfId="0" applyFont="1" applyFill="1" applyBorder="1"/>
    <xf numFmtId="0" fontId="13" fillId="6" borderId="15" xfId="0" applyFont="1" applyFill="1" applyBorder="1" applyAlignment="1">
      <alignment vertical="center" wrapText="1"/>
    </xf>
    <xf numFmtId="164" fontId="10" fillId="0" borderId="16" xfId="6" applyFont="1" applyFill="1" applyBorder="1" applyAlignment="1">
      <alignment horizontal="center" vertical="center"/>
    </xf>
    <xf numFmtId="40" fontId="10" fillId="0" borderId="15" xfId="6" applyNumberFormat="1" applyFont="1" applyFill="1" applyBorder="1" applyAlignment="1">
      <alignment horizontal="center" vertical="center"/>
    </xf>
    <xf numFmtId="0" fontId="10" fillId="0" borderId="15" xfId="0" applyFont="1" applyBorder="1" applyAlignment="1">
      <alignment vertical="center" wrapText="1"/>
    </xf>
    <xf numFmtId="0" fontId="10" fillId="0" borderId="15" xfId="0" applyFont="1" applyBorder="1" applyAlignment="1">
      <alignment horizontal="center" vertical="center"/>
    </xf>
    <xf numFmtId="10" fontId="10" fillId="0" borderId="17" xfId="2" applyNumberFormat="1" applyFont="1" applyBorder="1" applyAlignment="1">
      <alignment horizontal="center" vertical="center"/>
    </xf>
    <xf numFmtId="164" fontId="10" fillId="6" borderId="16" xfId="6" applyFont="1" applyFill="1" applyBorder="1" applyAlignment="1">
      <alignment horizontal="center" vertical="center"/>
    </xf>
    <xf numFmtId="0" fontId="10" fillId="6" borderId="0" xfId="0" applyFont="1" applyFill="1"/>
    <xf numFmtId="40" fontId="9" fillId="6" borderId="15" xfId="6" applyNumberFormat="1" applyFont="1" applyFill="1" applyBorder="1" applyAlignment="1">
      <alignment horizontal="center" vertical="center"/>
    </xf>
    <xf numFmtId="0" fontId="9" fillId="6" borderId="16" xfId="0" applyFont="1" applyFill="1" applyBorder="1"/>
    <xf numFmtId="40" fontId="9" fillId="6" borderId="15" xfId="6" applyNumberFormat="1" applyFont="1" applyFill="1" applyBorder="1"/>
    <xf numFmtId="164" fontId="10" fillId="0" borderId="16" xfId="6" applyFont="1" applyBorder="1" applyAlignment="1">
      <alignment horizontal="right" vertical="center"/>
    </xf>
    <xf numFmtId="10" fontId="9" fillId="6" borderId="17" xfId="2" applyNumberFormat="1" applyFont="1" applyFill="1" applyBorder="1" applyAlignment="1">
      <alignment horizontal="center" vertical="center"/>
    </xf>
    <xf numFmtId="164" fontId="9" fillId="6" borderId="16" xfId="6" applyFont="1" applyFill="1" applyBorder="1" applyAlignment="1">
      <alignment horizontal="center" vertical="center"/>
    </xf>
    <xf numFmtId="40" fontId="9" fillId="6" borderId="15" xfId="6" applyNumberFormat="1" applyFont="1" applyFill="1" applyBorder="1" applyAlignment="1">
      <alignment vertical="center"/>
    </xf>
    <xf numFmtId="0" fontId="13" fillId="6" borderId="15" xfId="0" applyFont="1" applyFill="1" applyBorder="1" applyAlignment="1">
      <alignment horizontal="center" vertical="center"/>
    </xf>
    <xf numFmtId="0" fontId="12" fillId="0" borderId="15" xfId="7" applyFont="1" applyBorder="1"/>
    <xf numFmtId="164" fontId="10" fillId="0" borderId="33" xfId="6" applyFont="1" applyBorder="1"/>
    <xf numFmtId="0" fontId="12" fillId="0" borderId="15" xfId="0" applyFont="1" applyBorder="1" applyAlignment="1">
      <alignment horizontal="left" vertical="top" wrapText="1"/>
    </xf>
    <xf numFmtId="164" fontId="10" fillId="0" borderId="16" xfId="0" applyNumberFormat="1" applyFont="1" applyBorder="1"/>
    <xf numFmtId="0" fontId="11" fillId="0" borderId="32" xfId="0" applyFont="1" applyBorder="1"/>
    <xf numFmtId="0" fontId="11" fillId="0" borderId="33" xfId="0" applyFont="1" applyBorder="1"/>
    <xf numFmtId="164" fontId="11" fillId="0" borderId="33" xfId="6" applyFont="1" applyBorder="1"/>
    <xf numFmtId="164" fontId="11" fillId="0" borderId="34" xfId="6" applyFont="1" applyBorder="1"/>
    <xf numFmtId="10" fontId="11" fillId="0" borderId="35" xfId="2" applyNumberFormat="1" applyFont="1" applyBorder="1"/>
    <xf numFmtId="0" fontId="11" fillId="0" borderId="0" xfId="0" applyFont="1"/>
    <xf numFmtId="43" fontId="0" fillId="0" borderId="0" xfId="1" applyFont="1"/>
    <xf numFmtId="43" fontId="0" fillId="0" borderId="0" xfId="0" applyNumberFormat="1"/>
    <xf numFmtId="4" fontId="18" fillId="0" borderId="0" xfId="0" applyNumberFormat="1" applyFont="1"/>
    <xf numFmtId="0" fontId="0" fillId="0" borderId="0" xfId="0" applyAlignment="1">
      <alignment horizontal="center"/>
    </xf>
    <xf numFmtId="0" fontId="0" fillId="0" borderId="0" xfId="0" applyAlignment="1">
      <alignment horizontal="left"/>
    </xf>
    <xf numFmtId="0" fontId="4" fillId="0" borderId="0" xfId="0" applyFont="1"/>
    <xf numFmtId="0" fontId="0" fillId="0" borderId="0" xfId="0" applyAlignment="1">
      <alignment vertical="center"/>
    </xf>
    <xf numFmtId="0" fontId="4" fillId="0" borderId="0" xfId="0" applyFont="1" applyAlignment="1">
      <alignment vertical="center"/>
    </xf>
    <xf numFmtId="43" fontId="4" fillId="0" borderId="1" xfId="1" applyFont="1" applyBorder="1"/>
    <xf numFmtId="0" fontId="4" fillId="0" borderId="1" xfId="0" applyFont="1" applyBorder="1" applyAlignment="1">
      <alignment horizontal="center" vertical="center"/>
    </xf>
    <xf numFmtId="0" fontId="4" fillId="0" borderId="1" xfId="0" applyFont="1" applyBorder="1" applyAlignment="1">
      <alignment vertical="center"/>
    </xf>
    <xf numFmtId="43" fontId="4" fillId="0" borderId="1" xfId="1" applyFont="1" applyBorder="1" applyAlignment="1">
      <alignment vertical="center"/>
    </xf>
    <xf numFmtId="0" fontId="0" fillId="0" borderId="44" xfId="0" applyBorder="1" applyAlignment="1">
      <alignment horizontal="center" vertical="center"/>
    </xf>
    <xf numFmtId="0" fontId="0" fillId="0" borderId="44" xfId="0" applyBorder="1" applyAlignment="1">
      <alignment vertical="center"/>
    </xf>
    <xf numFmtId="43" fontId="0" fillId="0" borderId="44" xfId="1" applyFont="1" applyBorder="1" applyAlignment="1">
      <alignment vertical="center"/>
    </xf>
    <xf numFmtId="0" fontId="0" fillId="0" borderId="21" xfId="0" applyBorder="1" applyAlignment="1">
      <alignment horizontal="center" vertical="center"/>
    </xf>
    <xf numFmtId="0" fontId="0" fillId="0" borderId="21" xfId="0" applyBorder="1" applyAlignment="1">
      <alignment vertical="center"/>
    </xf>
    <xf numFmtId="43" fontId="0" fillId="0" borderId="21" xfId="1" applyFont="1" applyBorder="1" applyAlignment="1">
      <alignment vertical="center"/>
    </xf>
    <xf numFmtId="9" fontId="0" fillId="0" borderId="44" xfId="2" applyFont="1" applyBorder="1" applyAlignment="1">
      <alignment vertical="center"/>
    </xf>
    <xf numFmtId="9" fontId="0" fillId="0" borderId="21" xfId="2" applyFont="1" applyBorder="1" applyAlignment="1">
      <alignment vertical="center"/>
    </xf>
    <xf numFmtId="9" fontId="4" fillId="0" borderId="1" xfId="2" applyFont="1" applyBorder="1" applyAlignment="1">
      <alignment vertical="center"/>
    </xf>
    <xf numFmtId="0" fontId="9" fillId="0" borderId="7" xfId="5" applyFont="1" applyBorder="1" applyAlignment="1">
      <alignment horizontal="left" vertical="center"/>
    </xf>
    <xf numFmtId="0" fontId="9" fillId="0" borderId="45" xfId="5" applyFont="1" applyBorder="1" applyAlignment="1">
      <alignment vertical="center" wrapText="1"/>
    </xf>
    <xf numFmtId="164" fontId="10" fillId="0" borderId="45" xfId="6" applyFont="1" applyFill="1" applyBorder="1" applyAlignment="1">
      <alignment vertical="center"/>
    </xf>
    <xf numFmtId="0" fontId="10" fillId="0" borderId="45" xfId="0" applyFont="1" applyBorder="1" applyAlignment="1">
      <alignment vertical="center"/>
    </xf>
    <xf numFmtId="164" fontId="10" fillId="0" borderId="31" xfId="6" applyFont="1" applyFill="1" applyBorder="1" applyAlignment="1">
      <alignment vertical="center"/>
    </xf>
    <xf numFmtId="9" fontId="10" fillId="0" borderId="45" xfId="2" applyFont="1" applyFill="1" applyBorder="1" applyAlignment="1">
      <alignment vertical="center"/>
    </xf>
    <xf numFmtId="0" fontId="10" fillId="0" borderId="31" xfId="0" applyFont="1" applyBorder="1" applyAlignment="1">
      <alignment vertical="center"/>
    </xf>
    <xf numFmtId="0" fontId="10" fillId="0" borderId="0" xfId="0" applyFont="1" applyAlignment="1">
      <alignment vertical="center"/>
    </xf>
    <xf numFmtId="0" fontId="9" fillId="0" borderId="17" xfId="5" applyFont="1" applyBorder="1" applyAlignment="1">
      <alignment horizontal="left" vertical="center"/>
    </xf>
    <xf numFmtId="0" fontId="9" fillId="0" borderId="0" xfId="5" applyFont="1" applyAlignment="1">
      <alignment vertical="center" wrapText="1"/>
    </xf>
    <xf numFmtId="164" fontId="10" fillId="0" borderId="0" xfId="6" applyFont="1" applyFill="1" applyBorder="1" applyAlignment="1">
      <alignment vertical="center"/>
    </xf>
    <xf numFmtId="164" fontId="10" fillId="0" borderId="18" xfId="6" applyFont="1" applyFill="1" applyBorder="1" applyAlignment="1">
      <alignment vertical="center"/>
    </xf>
    <xf numFmtId="9" fontId="10" fillId="0" borderId="0" xfId="2" applyFont="1" applyFill="1" applyBorder="1" applyAlignment="1">
      <alignment vertical="center"/>
    </xf>
    <xf numFmtId="0" fontId="10" fillId="0" borderId="18" xfId="0" applyFont="1" applyBorder="1" applyAlignment="1">
      <alignment vertical="center"/>
    </xf>
    <xf numFmtId="164" fontId="10" fillId="0" borderId="46" xfId="6" applyFont="1" applyFill="1" applyBorder="1" applyAlignment="1">
      <alignment vertical="center"/>
    </xf>
    <xf numFmtId="164" fontId="10" fillId="0" borderId="36" xfId="6" applyFont="1" applyFill="1" applyBorder="1" applyAlignment="1">
      <alignment vertical="center"/>
    </xf>
    <xf numFmtId="0" fontId="9" fillId="0" borderId="47" xfId="5" applyFont="1" applyBorder="1" applyAlignment="1">
      <alignment horizontal="center" vertical="center"/>
    </xf>
    <xf numFmtId="0" fontId="9" fillId="0" borderId="3" xfId="5" applyFont="1" applyBorder="1" applyAlignment="1">
      <alignment vertical="center" wrapText="1"/>
    </xf>
    <xf numFmtId="164" fontId="9" fillId="0" borderId="4" xfId="6" applyFont="1" applyFill="1" applyBorder="1" applyAlignment="1" applyProtection="1">
      <alignment horizontal="center" vertical="center"/>
    </xf>
    <xf numFmtId="3" fontId="9" fillId="0" borderId="3" xfId="5" applyNumberFormat="1" applyFont="1" applyBorder="1" applyAlignment="1">
      <alignment horizontal="center" vertical="center"/>
    </xf>
    <xf numFmtId="164" fontId="9" fillId="0" borderId="0" xfId="6" applyFont="1" applyFill="1" applyBorder="1" applyAlignment="1" applyProtection="1">
      <alignment horizontal="center" vertical="center"/>
      <protection locked="0"/>
    </xf>
    <xf numFmtId="164" fontId="9" fillId="0" borderId="16" xfId="6" applyFont="1" applyFill="1" applyBorder="1" applyAlignment="1" applyProtection="1">
      <alignment horizontal="center" vertical="center"/>
    </xf>
    <xf numFmtId="164" fontId="19" fillId="0" borderId="48" xfId="6" applyFont="1" applyFill="1" applyBorder="1" applyAlignment="1" applyProtection="1">
      <alignment horizontal="center" vertical="center"/>
      <protection locked="0"/>
    </xf>
    <xf numFmtId="164" fontId="19" fillId="0" borderId="0" xfId="6" applyFont="1" applyFill="1" applyBorder="1" applyAlignment="1" applyProtection="1">
      <alignment horizontal="center" vertical="center"/>
      <protection locked="0"/>
    </xf>
    <xf numFmtId="164" fontId="19" fillId="0" borderId="16" xfId="6" applyFont="1" applyFill="1" applyBorder="1" applyAlignment="1" applyProtection="1">
      <alignment horizontal="center" vertical="center"/>
    </xf>
    <xf numFmtId="9" fontId="19" fillId="0" borderId="0" xfId="2" applyFont="1" applyFill="1" applyBorder="1" applyAlignment="1" applyProtection="1">
      <alignment horizontal="center" vertical="center"/>
      <protection locked="0"/>
    </xf>
    <xf numFmtId="164" fontId="9" fillId="0" borderId="0" xfId="6" applyFont="1" applyFill="1" applyBorder="1" applyAlignment="1" applyProtection="1">
      <alignment horizontal="center" vertical="center"/>
    </xf>
    <xf numFmtId="0" fontId="9" fillId="0" borderId="49" xfId="5" applyFont="1" applyBorder="1" applyAlignment="1">
      <alignment horizontal="center" vertical="center"/>
    </xf>
    <xf numFmtId="0" fontId="9" fillId="0" borderId="41" xfId="5" applyFont="1" applyBorder="1" applyAlignment="1">
      <alignment vertical="center" wrapText="1"/>
    </xf>
    <xf numFmtId="164" fontId="9" fillId="0" borderId="42" xfId="6" applyFont="1" applyFill="1" applyBorder="1" applyAlignment="1" applyProtection="1">
      <alignment horizontal="center" vertical="center"/>
    </xf>
    <xf numFmtId="3" fontId="9" fillId="0" borderId="41" xfId="5" applyNumberFormat="1" applyFont="1" applyBorder="1" applyAlignment="1">
      <alignment horizontal="center" vertical="center"/>
    </xf>
    <xf numFmtId="164" fontId="9" fillId="0" borderId="42" xfId="6" applyFont="1" applyFill="1" applyBorder="1" applyAlignment="1" applyProtection="1">
      <alignment horizontal="center" vertical="center"/>
      <protection locked="0"/>
    </xf>
    <xf numFmtId="164" fontId="9" fillId="0" borderId="43" xfId="6" applyFont="1" applyFill="1" applyBorder="1" applyAlignment="1" applyProtection="1">
      <alignment horizontal="center" vertical="center"/>
    </xf>
    <xf numFmtId="164" fontId="19" fillId="0" borderId="50" xfId="6" applyFont="1" applyFill="1" applyBorder="1" applyAlignment="1" applyProtection="1">
      <alignment horizontal="center" vertical="center"/>
      <protection locked="0"/>
    </xf>
    <xf numFmtId="164" fontId="19" fillId="0" borderId="42" xfId="6" applyFont="1" applyFill="1" applyBorder="1" applyAlignment="1" applyProtection="1">
      <alignment horizontal="center" vertical="center"/>
      <protection locked="0"/>
    </xf>
    <xf numFmtId="164" fontId="19" fillId="0" borderId="43" xfId="6" applyFont="1" applyFill="1" applyBorder="1" applyAlignment="1" applyProtection="1">
      <alignment horizontal="center" vertical="center"/>
    </xf>
    <xf numFmtId="9" fontId="19" fillId="0" borderId="42" xfId="2" applyFont="1" applyFill="1" applyBorder="1" applyAlignment="1" applyProtection="1">
      <alignment horizontal="center" vertical="center"/>
      <protection locked="0"/>
    </xf>
    <xf numFmtId="0" fontId="10" fillId="0" borderId="15" xfId="0" applyFont="1" applyBorder="1" applyAlignment="1">
      <alignment vertical="center"/>
    </xf>
    <xf numFmtId="0" fontId="20" fillId="0" borderId="15" xfId="0" applyFont="1" applyBorder="1" applyAlignment="1">
      <alignment vertical="center"/>
    </xf>
    <xf numFmtId="164" fontId="10" fillId="0" borderId="15" xfId="6" applyFont="1" applyFill="1" applyBorder="1" applyAlignment="1">
      <alignment vertical="center"/>
    </xf>
    <xf numFmtId="164" fontId="10" fillId="0" borderId="16" xfId="6" applyFont="1" applyFill="1" applyBorder="1" applyAlignment="1">
      <alignment vertical="center"/>
    </xf>
    <xf numFmtId="164" fontId="10" fillId="0" borderId="17" xfId="6" applyFont="1" applyFill="1" applyBorder="1" applyAlignment="1">
      <alignment vertical="center"/>
    </xf>
    <xf numFmtId="9" fontId="10" fillId="0" borderId="17" xfId="2" applyFont="1" applyFill="1" applyBorder="1" applyAlignment="1">
      <alignment vertical="center"/>
    </xf>
    <xf numFmtId="0" fontId="11" fillId="0" borderId="15" xfId="0" applyFont="1" applyBorder="1" applyAlignment="1">
      <alignment vertical="center" wrapText="1"/>
    </xf>
    <xf numFmtId="0" fontId="2" fillId="2" borderId="0" xfId="3" applyBorder="1" applyAlignment="1">
      <alignment vertical="center"/>
    </xf>
    <xf numFmtId="0" fontId="2" fillId="6" borderId="15" xfId="3" applyFill="1" applyBorder="1" applyAlignment="1">
      <alignment horizontal="center" vertical="center"/>
    </xf>
    <xf numFmtId="164" fontId="10" fillId="6" borderId="17" xfId="6" applyFont="1" applyFill="1" applyBorder="1" applyAlignment="1">
      <alignment horizontal="center" vertical="center"/>
    </xf>
    <xf numFmtId="9" fontId="10" fillId="6" borderId="17" xfId="2" applyFont="1" applyFill="1" applyBorder="1" applyAlignment="1">
      <alignment horizontal="center" vertical="center"/>
    </xf>
    <xf numFmtId="164" fontId="10" fillId="6" borderId="0" xfId="6" applyFont="1" applyFill="1" applyBorder="1" applyAlignment="1">
      <alignment horizontal="center" vertical="center"/>
    </xf>
    <xf numFmtId="0" fontId="10" fillId="6" borderId="18" xfId="0" applyFont="1" applyFill="1" applyBorder="1" applyAlignment="1">
      <alignment vertical="center"/>
    </xf>
    <xf numFmtId="0" fontId="3" fillId="3" borderId="0" xfId="4" applyBorder="1" applyAlignment="1">
      <alignment vertical="center"/>
    </xf>
    <xf numFmtId="0" fontId="19" fillId="6" borderId="15" xfId="0" applyFont="1" applyFill="1" applyBorder="1" applyAlignment="1">
      <alignment vertical="center"/>
    </xf>
    <xf numFmtId="164" fontId="10" fillId="6" borderId="15" xfId="6" applyFont="1" applyFill="1" applyBorder="1" applyAlignment="1">
      <alignment vertical="center"/>
    </xf>
    <xf numFmtId="164" fontId="10" fillId="6" borderId="17" xfId="6" applyFont="1" applyFill="1" applyBorder="1" applyAlignment="1">
      <alignment vertical="center"/>
    </xf>
    <xf numFmtId="9" fontId="10" fillId="6" borderId="17" xfId="2" applyFont="1" applyFill="1" applyBorder="1" applyAlignment="1">
      <alignment vertical="center"/>
    </xf>
    <xf numFmtId="164" fontId="9" fillId="6" borderId="51" xfId="6" applyFont="1" applyFill="1" applyBorder="1" applyAlignment="1">
      <alignment horizontal="center" vertical="center"/>
    </xf>
    <xf numFmtId="3" fontId="9" fillId="6" borderId="15" xfId="0" applyNumberFormat="1" applyFont="1" applyFill="1" applyBorder="1" applyAlignment="1">
      <alignment horizontal="center" vertical="center"/>
    </xf>
    <xf numFmtId="0" fontId="21" fillId="6" borderId="15" xfId="0" applyFont="1" applyFill="1" applyBorder="1" applyAlignment="1">
      <alignment vertical="center" wrapText="1"/>
    </xf>
    <xf numFmtId="164" fontId="10" fillId="8" borderId="0" xfId="6" applyFont="1" applyFill="1" applyBorder="1" applyAlignment="1">
      <alignment horizontal="center" vertical="center"/>
    </xf>
    <xf numFmtId="0" fontId="10" fillId="8" borderId="18" xfId="0" applyFont="1" applyFill="1" applyBorder="1" applyAlignment="1">
      <alignment vertical="center"/>
    </xf>
    <xf numFmtId="0" fontId="13" fillId="0" borderId="15" xfId="0" applyFont="1" applyBorder="1" applyAlignment="1">
      <alignment vertical="center" wrapText="1"/>
    </xf>
    <xf numFmtId="164" fontId="10" fillId="0" borderId="15" xfId="6" applyFont="1" applyFill="1" applyBorder="1" applyAlignment="1">
      <alignment horizontal="center" vertical="center"/>
    </xf>
    <xf numFmtId="3" fontId="13" fillId="0" borderId="15" xfId="0" applyNumberFormat="1" applyFont="1" applyBorder="1" applyAlignment="1">
      <alignment horizontal="center" vertical="center"/>
    </xf>
    <xf numFmtId="164" fontId="13" fillId="0" borderId="16" xfId="6" applyFont="1" applyFill="1" applyBorder="1" applyAlignment="1">
      <alignment horizontal="center" vertical="center"/>
    </xf>
    <xf numFmtId="164" fontId="10" fillId="0" borderId="17" xfId="6" applyFont="1" applyFill="1" applyBorder="1" applyAlignment="1">
      <alignment horizontal="center" vertical="center"/>
    </xf>
    <xf numFmtId="9" fontId="10" fillId="0" borderId="17" xfId="2" applyFont="1" applyFill="1" applyBorder="1" applyAlignment="1">
      <alignment horizontal="center" vertical="center"/>
    </xf>
    <xf numFmtId="164" fontId="13" fillId="0" borderId="0" xfId="6" applyFont="1" applyFill="1" applyBorder="1" applyAlignment="1">
      <alignment horizontal="center" vertical="center"/>
    </xf>
    <xf numFmtId="0" fontId="11" fillId="9" borderId="52" xfId="0" applyFont="1" applyFill="1" applyBorder="1" applyAlignment="1">
      <alignment horizontal="center" vertical="center"/>
    </xf>
    <xf numFmtId="0" fontId="23" fillId="9" borderId="52" xfId="0" applyFont="1" applyFill="1" applyBorder="1" applyAlignment="1">
      <alignment vertical="center" wrapText="1"/>
    </xf>
    <xf numFmtId="164" fontId="11" fillId="9" borderId="52" xfId="6" applyFont="1" applyFill="1" applyBorder="1" applyAlignment="1">
      <alignment horizontal="center" vertical="center"/>
    </xf>
    <xf numFmtId="3" fontId="23" fillId="9" borderId="52" xfId="0" applyNumberFormat="1" applyFont="1" applyFill="1" applyBorder="1" applyAlignment="1">
      <alignment horizontal="center" vertical="center"/>
    </xf>
    <xf numFmtId="164" fontId="23" fillId="9" borderId="53" xfId="6" applyFont="1" applyFill="1" applyBorder="1" applyAlignment="1">
      <alignment horizontal="center" vertical="center"/>
    </xf>
    <xf numFmtId="164" fontId="11" fillId="9" borderId="54" xfId="6" applyFont="1" applyFill="1" applyBorder="1" applyAlignment="1">
      <alignment horizontal="center" vertical="center"/>
    </xf>
    <xf numFmtId="9" fontId="11" fillId="9" borderId="54" xfId="2" applyFont="1" applyFill="1" applyBorder="1" applyAlignment="1">
      <alignment horizontal="center" vertical="center"/>
    </xf>
    <xf numFmtId="164" fontId="23" fillId="9" borderId="0" xfId="6" applyFont="1" applyFill="1" applyBorder="1" applyAlignment="1">
      <alignment horizontal="center" vertical="center"/>
    </xf>
    <xf numFmtId="0" fontId="11" fillId="9" borderId="18" xfId="0" applyFont="1" applyFill="1" applyBorder="1" applyAlignment="1">
      <alignment vertical="center"/>
    </xf>
    <xf numFmtId="0" fontId="11" fillId="9" borderId="0" xfId="0" applyFont="1" applyFill="1" applyAlignment="1">
      <alignment vertical="center"/>
    </xf>
    <xf numFmtId="0" fontId="19" fillId="0" borderId="15" xfId="0" applyFont="1" applyBorder="1" applyAlignment="1">
      <alignment vertical="center"/>
    </xf>
    <xf numFmtId="164" fontId="19" fillId="6" borderId="16" xfId="6" applyFont="1" applyFill="1" applyBorder="1" applyAlignment="1">
      <alignment horizontal="center" vertical="center"/>
    </xf>
    <xf numFmtId="164" fontId="9" fillId="6" borderId="17" xfId="6" applyFont="1" applyFill="1" applyBorder="1" applyAlignment="1">
      <alignment horizontal="center" vertical="center"/>
    </xf>
    <xf numFmtId="9" fontId="9" fillId="6" borderId="17" xfId="2" applyFont="1" applyFill="1" applyBorder="1" applyAlignment="1">
      <alignment horizontal="center" vertical="center"/>
    </xf>
    <xf numFmtId="0" fontId="9" fillId="6" borderId="18" xfId="0" applyFont="1" applyFill="1" applyBorder="1" applyAlignment="1">
      <alignment vertical="center"/>
    </xf>
    <xf numFmtId="164" fontId="9" fillId="6" borderId="0" xfId="6" applyFont="1" applyFill="1" applyBorder="1" applyAlignment="1">
      <alignment vertical="center"/>
    </xf>
    <xf numFmtId="0" fontId="9" fillId="6" borderId="0" xfId="0" applyFont="1" applyFill="1" applyAlignment="1">
      <alignment vertical="center"/>
    </xf>
    <xf numFmtId="0" fontId="9" fillId="6" borderId="55" xfId="0" applyFont="1" applyFill="1" applyBorder="1" applyAlignment="1">
      <alignment vertical="center"/>
    </xf>
    <xf numFmtId="164" fontId="23" fillId="6" borderId="16" xfId="6" applyFont="1" applyFill="1" applyBorder="1" applyAlignment="1">
      <alignment horizontal="center" vertical="center"/>
    </xf>
    <xf numFmtId="0" fontId="10" fillId="7" borderId="18" xfId="0" applyFont="1" applyFill="1" applyBorder="1" applyAlignment="1">
      <alignment vertical="center"/>
    </xf>
    <xf numFmtId="164" fontId="21" fillId="6" borderId="15" xfId="6" applyFont="1" applyFill="1" applyBorder="1" applyAlignment="1">
      <alignment horizontal="center" vertical="center"/>
    </xf>
    <xf numFmtId="3" fontId="21" fillId="6" borderId="15" xfId="0" applyNumberFormat="1" applyFont="1" applyFill="1" applyBorder="1" applyAlignment="1">
      <alignment horizontal="center" vertical="center"/>
    </xf>
    <xf numFmtId="164" fontId="24" fillId="6" borderId="16" xfId="6" applyFont="1" applyFill="1" applyBorder="1" applyAlignment="1">
      <alignment horizontal="center" vertical="center"/>
    </xf>
    <xf numFmtId="164" fontId="21" fillId="6" borderId="16" xfId="6" applyFont="1" applyFill="1" applyBorder="1" applyAlignment="1">
      <alignment horizontal="center" vertical="center"/>
    </xf>
    <xf numFmtId="164" fontId="21" fillId="6" borderId="17" xfId="6" applyFont="1" applyFill="1" applyBorder="1" applyAlignment="1">
      <alignment horizontal="center" vertical="center"/>
    </xf>
    <xf numFmtId="9" fontId="21" fillId="6" borderId="17" xfId="2" applyFont="1" applyFill="1" applyBorder="1" applyAlignment="1">
      <alignment horizontal="center" vertical="center"/>
    </xf>
    <xf numFmtId="164" fontId="21" fillId="6" borderId="0" xfId="6" applyFont="1" applyFill="1" applyBorder="1" applyAlignment="1">
      <alignment horizontal="center" vertical="center"/>
    </xf>
    <xf numFmtId="164" fontId="13" fillId="6" borderId="15" xfId="6" applyFont="1" applyFill="1" applyBorder="1" applyAlignment="1">
      <alignment horizontal="center" vertical="center"/>
    </xf>
    <xf numFmtId="3" fontId="13" fillId="6" borderId="15" xfId="0" applyNumberFormat="1" applyFont="1" applyFill="1" applyBorder="1" applyAlignment="1">
      <alignment horizontal="center" vertical="center"/>
    </xf>
    <xf numFmtId="164" fontId="13" fillId="6" borderId="17" xfId="6" applyFont="1" applyFill="1" applyBorder="1" applyAlignment="1">
      <alignment horizontal="center" vertical="center"/>
    </xf>
    <xf numFmtId="9" fontId="13" fillId="6" borderId="17" xfId="2" applyFont="1" applyFill="1" applyBorder="1" applyAlignment="1">
      <alignment horizontal="center" vertical="center"/>
    </xf>
    <xf numFmtId="0" fontId="19" fillId="6" borderId="17" xfId="0" applyFont="1" applyFill="1" applyBorder="1" applyAlignment="1">
      <alignment vertical="center"/>
    </xf>
    <xf numFmtId="0" fontId="9" fillId="6" borderId="15" xfId="0" applyFont="1" applyFill="1" applyBorder="1" applyAlignment="1">
      <alignment vertical="center"/>
    </xf>
    <xf numFmtId="164" fontId="10" fillId="6" borderId="16" xfId="6" applyFont="1" applyFill="1" applyBorder="1" applyAlignment="1">
      <alignment vertical="center"/>
    </xf>
    <xf numFmtId="164" fontId="10" fillId="6" borderId="0" xfId="6" applyFont="1" applyFill="1" applyBorder="1" applyAlignment="1">
      <alignment vertical="center"/>
    </xf>
    <xf numFmtId="0" fontId="13" fillId="6" borderId="17" xfId="0" applyFont="1" applyFill="1" applyBorder="1" applyAlignment="1">
      <alignment vertical="center" wrapText="1"/>
    </xf>
    <xf numFmtId="164" fontId="10" fillId="0" borderId="0" xfId="6" applyFont="1" applyFill="1" applyBorder="1" applyAlignment="1">
      <alignment horizontal="center" vertical="center"/>
    </xf>
    <xf numFmtId="3" fontId="9" fillId="0" borderId="15" xfId="0" applyNumberFormat="1" applyFont="1" applyBorder="1" applyAlignment="1">
      <alignment horizontal="center" vertical="center"/>
    </xf>
    <xf numFmtId="0" fontId="25" fillId="0" borderId="15" xfId="0" applyFont="1" applyBorder="1" applyAlignment="1">
      <alignment vertical="center"/>
    </xf>
    <xf numFmtId="0" fontId="11" fillId="0" borderId="15" xfId="0" applyFont="1" applyBorder="1" applyAlignment="1">
      <alignment vertical="center"/>
    </xf>
    <xf numFmtId="0" fontId="26" fillId="0" borderId="15" xfId="0" applyFont="1" applyBorder="1"/>
    <xf numFmtId="3" fontId="27" fillId="6" borderId="18" xfId="0" applyNumberFormat="1" applyFont="1" applyFill="1" applyBorder="1" applyAlignment="1">
      <alignment horizontal="center" vertical="center"/>
    </xf>
    <xf numFmtId="0" fontId="27" fillId="6" borderId="56" xfId="0" applyFont="1" applyFill="1" applyBorder="1" applyAlignment="1">
      <alignment horizontal="center" vertical="center"/>
    </xf>
    <xf numFmtId="0" fontId="27" fillId="6" borderId="18" xfId="0" applyFont="1" applyFill="1" applyBorder="1" applyAlignment="1">
      <alignment horizontal="center" vertical="center"/>
    </xf>
    <xf numFmtId="164" fontId="10" fillId="7" borderId="0" xfId="6" applyFont="1" applyFill="1" applyBorder="1" applyAlignment="1">
      <alignment vertical="center"/>
    </xf>
    <xf numFmtId="0" fontId="10" fillId="7" borderId="14" xfId="0" applyFont="1" applyFill="1" applyBorder="1" applyAlignment="1">
      <alignment horizontal="center" vertical="center"/>
    </xf>
    <xf numFmtId="40" fontId="10" fillId="6" borderId="17" xfId="6" applyNumberFormat="1" applyFont="1" applyFill="1" applyBorder="1" applyAlignment="1">
      <alignment horizontal="center" vertical="center"/>
    </xf>
    <xf numFmtId="0" fontId="2" fillId="6" borderId="15" xfId="3" applyFill="1" applyBorder="1" applyAlignment="1">
      <alignment horizontal="center" vertical="center" wrapText="1"/>
    </xf>
    <xf numFmtId="0" fontId="10" fillId="7" borderId="14" xfId="0" applyFont="1" applyFill="1" applyBorder="1" applyAlignment="1">
      <alignment horizontal="center" vertical="center" wrapText="1"/>
    </xf>
    <xf numFmtId="164" fontId="10" fillId="0" borderId="18" xfId="6" applyFont="1" applyFill="1" applyBorder="1" applyAlignment="1">
      <alignment horizontal="center" vertical="center"/>
    </xf>
    <xf numFmtId="0" fontId="26" fillId="0" borderId="17" xfId="0" applyFont="1" applyBorder="1" applyAlignment="1">
      <alignment vertical="center"/>
    </xf>
    <xf numFmtId="0" fontId="28" fillId="0" borderId="57" xfId="0" applyFont="1" applyBorder="1" applyAlignment="1">
      <alignment vertical="center"/>
    </xf>
    <xf numFmtId="0" fontId="10" fillId="9" borderId="52" xfId="0" applyFont="1" applyFill="1" applyBorder="1" applyAlignment="1">
      <alignment horizontal="center" vertical="center"/>
    </xf>
    <xf numFmtId="0" fontId="13" fillId="9" borderId="52" xfId="0" applyFont="1" applyFill="1" applyBorder="1" applyAlignment="1">
      <alignment vertical="center" wrapText="1"/>
    </xf>
    <xf numFmtId="164" fontId="10" fillId="9" borderId="52" xfId="6" applyFont="1" applyFill="1" applyBorder="1" applyAlignment="1">
      <alignment horizontal="center" vertical="center"/>
    </xf>
    <xf numFmtId="3" fontId="13" fillId="9" borderId="52" xfId="0" applyNumberFormat="1" applyFont="1" applyFill="1" applyBorder="1" applyAlignment="1">
      <alignment horizontal="center" vertical="center"/>
    </xf>
    <xf numFmtId="164" fontId="13" fillId="9" borderId="53" xfId="6" applyFont="1" applyFill="1" applyBorder="1" applyAlignment="1">
      <alignment horizontal="center" vertical="center"/>
    </xf>
    <xf numFmtId="164" fontId="10" fillId="9" borderId="54" xfId="6" applyFont="1" applyFill="1" applyBorder="1" applyAlignment="1">
      <alignment horizontal="center" vertical="center"/>
    </xf>
    <xf numFmtId="9" fontId="10" fillId="9" borderId="54" xfId="2" applyFont="1" applyFill="1" applyBorder="1" applyAlignment="1">
      <alignment horizontal="center" vertical="center"/>
    </xf>
    <xf numFmtId="164" fontId="13" fillId="9" borderId="0" xfId="6" applyFont="1" applyFill="1" applyBorder="1" applyAlignment="1">
      <alignment horizontal="center" vertical="center"/>
    </xf>
    <xf numFmtId="0" fontId="10" fillId="9" borderId="18" xfId="0" applyFont="1" applyFill="1" applyBorder="1" applyAlignment="1">
      <alignment vertical="center"/>
    </xf>
    <xf numFmtId="0" fontId="10" fillId="9" borderId="0" xfId="0" applyFont="1" applyFill="1" applyAlignment="1">
      <alignment vertical="center"/>
    </xf>
    <xf numFmtId="0" fontId="9" fillId="0" borderId="17" xfId="5" applyFont="1" applyBorder="1" applyAlignment="1">
      <alignment horizontal="center" vertical="center"/>
    </xf>
    <xf numFmtId="0" fontId="9" fillId="0" borderId="17" xfId="5" applyFont="1" applyBorder="1" applyAlignment="1">
      <alignment vertical="center" wrapText="1"/>
    </xf>
    <xf numFmtId="3" fontId="9" fillId="0" borderId="15" xfId="5" applyNumberFormat="1" applyFont="1" applyBorder="1" applyAlignment="1">
      <alignment horizontal="center" vertical="center"/>
    </xf>
    <xf numFmtId="9" fontId="9" fillId="0" borderId="0" xfId="2" applyFont="1" applyFill="1" applyBorder="1" applyAlignment="1" applyProtection="1">
      <alignment horizontal="center" vertical="center"/>
      <protection locked="0"/>
    </xf>
    <xf numFmtId="0" fontId="26" fillId="6" borderId="17" xfId="0" applyFont="1" applyFill="1" applyBorder="1"/>
    <xf numFmtId="0" fontId="29" fillId="6" borderId="17" xfId="0" applyFont="1" applyFill="1" applyBorder="1" applyAlignment="1">
      <alignment vertical="center"/>
    </xf>
    <xf numFmtId="164" fontId="10" fillId="6" borderId="16" xfId="6" applyFont="1" applyFill="1" applyBorder="1" applyAlignment="1">
      <alignment horizontal="right" vertical="center"/>
    </xf>
    <xf numFmtId="164" fontId="10" fillId="6" borderId="0" xfId="6" applyFont="1" applyFill="1" applyBorder="1" applyAlignment="1">
      <alignment horizontal="right" vertical="center"/>
    </xf>
    <xf numFmtId="0" fontId="26" fillId="6" borderId="0" xfId="0" applyFont="1" applyFill="1"/>
    <xf numFmtId="164" fontId="9" fillId="7" borderId="51" xfId="6" applyFont="1" applyFill="1" applyBorder="1" applyAlignment="1">
      <alignment horizontal="center" vertical="center"/>
    </xf>
    <xf numFmtId="3" fontId="28" fillId="6" borderId="15" xfId="0" applyNumberFormat="1" applyFont="1" applyFill="1" applyBorder="1" applyAlignment="1">
      <alignment horizontal="center" vertical="center"/>
    </xf>
    <xf numFmtId="0" fontId="0" fillId="6" borderId="15" xfId="0" applyFill="1" applyBorder="1"/>
    <xf numFmtId="164" fontId="10" fillId="7" borderId="15" xfId="6" applyFont="1" applyFill="1" applyBorder="1" applyAlignment="1">
      <alignment horizontal="center" vertical="center"/>
    </xf>
    <xf numFmtId="0" fontId="28" fillId="6" borderId="15" xfId="0" applyFont="1" applyFill="1" applyBorder="1"/>
    <xf numFmtId="0" fontId="28" fillId="6" borderId="55" xfId="8" applyFill="1" applyBorder="1" applyAlignment="1">
      <alignment vertical="center"/>
    </xf>
    <xf numFmtId="0" fontId="26" fillId="0" borderId="17" xfId="0" applyFont="1" applyBorder="1"/>
    <xf numFmtId="0" fontId="0" fillId="0" borderId="15" xfId="0" applyBorder="1"/>
    <xf numFmtId="164" fontId="10" fillId="0" borderId="16" xfId="6" applyFont="1" applyFill="1" applyBorder="1" applyAlignment="1">
      <alignment horizontal="right" vertical="center"/>
    </xf>
    <xf numFmtId="164" fontId="10" fillId="0" borderId="0" xfId="6" applyFont="1" applyFill="1" applyBorder="1" applyAlignment="1">
      <alignment horizontal="right" vertical="center"/>
    </xf>
    <xf numFmtId="3" fontId="28" fillId="0" borderId="15" xfId="0" applyNumberFormat="1" applyFont="1" applyBorder="1" applyAlignment="1">
      <alignment horizontal="center" vertical="center"/>
    </xf>
    <xf numFmtId="0" fontId="30" fillId="0" borderId="17" xfId="0" applyFont="1" applyBorder="1" applyAlignment="1">
      <alignment vertical="center"/>
    </xf>
    <xf numFmtId="3" fontId="27" fillId="0" borderId="15" xfId="0" applyNumberFormat="1" applyFont="1" applyBorder="1" applyAlignment="1">
      <alignment horizontal="center" vertical="center"/>
    </xf>
    <xf numFmtId="0" fontId="9" fillId="0" borderId="15" xfId="5" applyFont="1" applyBorder="1" applyAlignment="1">
      <alignment horizontal="center" vertical="center"/>
    </xf>
    <xf numFmtId="0" fontId="25" fillId="9" borderId="15" xfId="5" applyFont="1" applyFill="1" applyBorder="1" applyAlignment="1">
      <alignment vertical="center" wrapText="1"/>
    </xf>
    <xf numFmtId="164" fontId="9" fillId="0" borderId="15" xfId="6" applyFont="1" applyFill="1" applyBorder="1" applyAlignment="1" applyProtection="1">
      <alignment horizontal="center" vertical="center"/>
    </xf>
    <xf numFmtId="164" fontId="9" fillId="0" borderId="15" xfId="6" applyFont="1" applyFill="1" applyBorder="1" applyAlignment="1" applyProtection="1">
      <alignment horizontal="center" vertical="center"/>
      <protection locked="0"/>
    </xf>
    <xf numFmtId="164" fontId="9" fillId="0" borderId="17" xfId="6" applyFont="1" applyFill="1" applyBorder="1" applyAlignment="1" applyProtection="1">
      <alignment horizontal="center" vertical="center"/>
      <protection locked="0"/>
    </xf>
    <xf numFmtId="9" fontId="9" fillId="0" borderId="17" xfId="2" applyFont="1" applyFill="1" applyBorder="1" applyAlignment="1" applyProtection="1">
      <alignment horizontal="center" vertical="center"/>
      <protection locked="0"/>
    </xf>
    <xf numFmtId="0" fontId="10" fillId="6" borderId="15" xfId="0" applyFont="1" applyFill="1" applyBorder="1" applyAlignment="1">
      <alignment horizontal="left" vertical="center" wrapText="1"/>
    </xf>
    <xf numFmtId="0" fontId="26" fillId="6" borderId="15" xfId="0" applyFont="1" applyFill="1" applyBorder="1" applyAlignment="1">
      <alignment horizontal="left"/>
    </xf>
    <xf numFmtId="0" fontId="26" fillId="6" borderId="15" xfId="0" applyFont="1" applyFill="1" applyBorder="1" applyAlignment="1">
      <alignment horizontal="left" vertical="center"/>
    </xf>
    <xf numFmtId="0" fontId="10" fillId="0" borderId="52" xfId="0" applyFont="1" applyBorder="1" applyAlignment="1">
      <alignment horizontal="center" vertical="center"/>
    </xf>
    <xf numFmtId="0" fontId="13" fillId="0" borderId="52" xfId="0" applyFont="1" applyBorder="1" applyAlignment="1">
      <alignment vertical="center" wrapText="1"/>
    </xf>
    <xf numFmtId="164" fontId="10" fillId="0" borderId="52" xfId="6" applyFont="1" applyFill="1" applyBorder="1" applyAlignment="1">
      <alignment horizontal="center" vertical="center"/>
    </xf>
    <xf numFmtId="3" fontId="13" fillId="0" borderId="52" xfId="0" applyNumberFormat="1" applyFont="1" applyBorder="1" applyAlignment="1">
      <alignment horizontal="center" vertical="center"/>
    </xf>
    <xf numFmtId="164" fontId="13" fillId="0" borderId="53" xfId="6" applyFont="1" applyFill="1" applyBorder="1" applyAlignment="1">
      <alignment horizontal="center" vertical="center"/>
    </xf>
    <xf numFmtId="164" fontId="10" fillId="0" borderId="54" xfId="6" applyFont="1" applyFill="1" applyBorder="1" applyAlignment="1">
      <alignment horizontal="center" vertical="center"/>
    </xf>
    <xf numFmtId="9" fontId="10" fillId="0" borderId="54" xfId="2" applyFont="1" applyFill="1" applyBorder="1" applyAlignment="1">
      <alignment horizontal="center" vertical="center"/>
    </xf>
    <xf numFmtId="0" fontId="26" fillId="0" borderId="15" xfId="0" applyFont="1" applyBorder="1" applyAlignment="1">
      <alignment horizontal="left"/>
    </xf>
    <xf numFmtId="164" fontId="10" fillId="6" borderId="18" xfId="6" applyFont="1" applyFill="1" applyBorder="1" applyAlignment="1">
      <alignment horizontal="center" vertical="center"/>
    </xf>
    <xf numFmtId="0" fontId="26" fillId="6" borderId="15" xfId="0" applyFont="1" applyFill="1" applyBorder="1"/>
    <xf numFmtId="164" fontId="9" fillId="0" borderId="51" xfId="6" applyFont="1" applyFill="1" applyBorder="1" applyAlignment="1">
      <alignment horizontal="center" vertical="center"/>
    </xf>
    <xf numFmtId="0" fontId="9" fillId="0" borderId="15" xfId="0" applyFont="1" applyBorder="1" applyAlignment="1" applyProtection="1">
      <alignment vertical="center" wrapText="1"/>
      <protection locked="0"/>
    </xf>
    <xf numFmtId="0" fontId="9" fillId="0" borderId="55" xfId="0" applyFont="1" applyBorder="1" applyAlignment="1">
      <alignment vertical="center"/>
    </xf>
    <xf numFmtId="0" fontId="25" fillId="6" borderId="15" xfId="5" applyFont="1" applyFill="1" applyBorder="1" applyAlignment="1">
      <alignment vertical="center" wrapText="1"/>
    </xf>
    <xf numFmtId="0" fontId="10" fillId="10" borderId="0" xfId="0" applyFont="1" applyFill="1" applyAlignment="1">
      <alignment vertical="center"/>
    </xf>
    <xf numFmtId="0" fontId="31" fillId="6" borderId="17" xfId="0" applyFont="1" applyFill="1" applyBorder="1"/>
    <xf numFmtId="0" fontId="28" fillId="6" borderId="55" xfId="0" applyFont="1" applyFill="1" applyBorder="1" applyAlignment="1">
      <alignment horizontal="left" vertical="center" wrapText="1"/>
    </xf>
    <xf numFmtId="0" fontId="28" fillId="6" borderId="17" xfId="0" applyFont="1" applyFill="1" applyBorder="1" applyAlignment="1">
      <alignment horizontal="left" vertical="center"/>
    </xf>
    <xf numFmtId="164" fontId="9" fillId="6" borderId="0" xfId="6" applyFont="1" applyFill="1" applyBorder="1" applyAlignment="1">
      <alignment horizontal="center" vertical="center"/>
    </xf>
    <xf numFmtId="164" fontId="10" fillId="7" borderId="0" xfId="6" applyFont="1" applyFill="1" applyBorder="1" applyAlignment="1">
      <alignment horizontal="center" vertical="center"/>
    </xf>
    <xf numFmtId="2" fontId="10" fillId="6" borderId="15" xfId="0" applyNumberFormat="1" applyFont="1" applyFill="1" applyBorder="1" applyAlignment="1">
      <alignment horizontal="center" vertical="center"/>
    </xf>
    <xf numFmtId="0" fontId="9" fillId="6" borderId="17" xfId="0" applyFont="1" applyFill="1" applyBorder="1" applyAlignment="1">
      <alignment vertical="center"/>
    </xf>
    <xf numFmtId="164" fontId="13" fillId="6" borderId="16" xfId="6" applyFont="1" applyFill="1" applyBorder="1" applyAlignment="1">
      <alignment horizontal="center" vertical="center"/>
    </xf>
    <xf numFmtId="9" fontId="10" fillId="9" borderId="52" xfId="2" applyFont="1" applyFill="1" applyBorder="1" applyAlignment="1">
      <alignment horizontal="center" vertical="center"/>
    </xf>
    <xf numFmtId="9" fontId="10" fillId="0" borderId="46" xfId="2" applyFont="1" applyFill="1" applyBorder="1" applyAlignment="1">
      <alignment vertical="center"/>
    </xf>
    <xf numFmtId="9" fontId="9" fillId="0" borderId="42" xfId="2" applyFont="1" applyFill="1" applyBorder="1" applyAlignment="1" applyProtection="1">
      <alignment horizontal="center" vertical="center"/>
      <protection locked="0"/>
    </xf>
    <xf numFmtId="0" fontId="12" fillId="0" borderId="15" xfId="0" applyFont="1" applyBorder="1" applyAlignment="1">
      <alignment vertical="center" wrapText="1"/>
    </xf>
    <xf numFmtId="0" fontId="10" fillId="7" borderId="15" xfId="0" applyFont="1" applyFill="1" applyBorder="1" applyAlignment="1">
      <alignment vertical="center" wrapText="1"/>
    </xf>
    <xf numFmtId="2" fontId="10" fillId="7" borderId="15" xfId="0" applyNumberFormat="1" applyFont="1" applyFill="1" applyBorder="1" applyAlignment="1">
      <alignment horizontal="center" vertical="center"/>
    </xf>
    <xf numFmtId="0" fontId="10" fillId="7" borderId="15" xfId="0" applyFont="1" applyFill="1" applyBorder="1" applyAlignment="1">
      <alignment horizontal="center" vertical="center"/>
    </xf>
    <xf numFmtId="2" fontId="10" fillId="0" borderId="15" xfId="0" applyNumberFormat="1" applyFont="1" applyBorder="1" applyAlignment="1">
      <alignment horizontal="center" vertical="center"/>
    </xf>
    <xf numFmtId="0" fontId="12" fillId="6" borderId="15" xfId="0" applyFont="1" applyFill="1" applyBorder="1" applyAlignment="1">
      <alignment vertical="center" wrapText="1"/>
    </xf>
    <xf numFmtId="43" fontId="10" fillId="0" borderId="0" xfId="0" applyNumberFormat="1" applyFont="1" applyAlignment="1">
      <alignment vertical="center"/>
    </xf>
    <xf numFmtId="0" fontId="10" fillId="10" borderId="15" xfId="0" applyFont="1" applyFill="1" applyBorder="1" applyAlignment="1">
      <alignment horizontal="center" vertical="center"/>
    </xf>
    <xf numFmtId="0" fontId="12" fillId="6" borderId="15" xfId="7" applyFont="1" applyFill="1" applyBorder="1"/>
    <xf numFmtId="0" fontId="10" fillId="6" borderId="17" xfId="0" applyFont="1" applyFill="1" applyBorder="1" applyAlignment="1">
      <alignment vertical="center" wrapText="1"/>
    </xf>
    <xf numFmtId="2" fontId="13" fillId="0" borderId="15" xfId="0" applyNumberFormat="1" applyFont="1" applyBorder="1" applyAlignment="1">
      <alignment horizontal="center" vertical="center"/>
    </xf>
    <xf numFmtId="0" fontId="13" fillId="0" borderId="15" xfId="0" applyFont="1" applyBorder="1" applyAlignment="1">
      <alignment horizontal="center" vertical="center"/>
    </xf>
    <xf numFmtId="0" fontId="10" fillId="0" borderId="17" xfId="0" applyFont="1" applyBorder="1" applyAlignment="1">
      <alignment vertical="center"/>
    </xf>
    <xf numFmtId="0" fontId="10" fillId="0" borderId="17" xfId="0" applyFont="1" applyBorder="1"/>
    <xf numFmtId="9" fontId="10" fillId="0" borderId="17" xfId="2" applyFont="1" applyBorder="1"/>
    <xf numFmtId="40" fontId="10" fillId="0" borderId="17" xfId="6" applyNumberFormat="1" applyFont="1" applyBorder="1" applyAlignment="1">
      <alignment horizontal="center" vertical="center"/>
    </xf>
    <xf numFmtId="9" fontId="10" fillId="0" borderId="17" xfId="2" applyFont="1" applyBorder="1" applyAlignment="1">
      <alignment horizontal="center" vertical="center"/>
    </xf>
    <xf numFmtId="164" fontId="10" fillId="0" borderId="0" xfId="6" applyFont="1" applyBorder="1" applyAlignment="1">
      <alignment horizontal="center" vertical="center"/>
    </xf>
    <xf numFmtId="0" fontId="10" fillId="0" borderId="15" xfId="0" applyFont="1" applyBorder="1" applyAlignment="1">
      <alignment horizontal="center"/>
    </xf>
    <xf numFmtId="1" fontId="10" fillId="0" borderId="15" xfId="0" applyNumberFormat="1" applyFont="1" applyBorder="1" applyAlignment="1">
      <alignment horizontal="center" vertical="center"/>
    </xf>
    <xf numFmtId="164" fontId="10" fillId="0" borderId="17" xfId="6" applyFont="1" applyBorder="1" applyAlignment="1">
      <alignment horizontal="center" vertical="center"/>
    </xf>
    <xf numFmtId="0" fontId="10" fillId="0" borderId="7" xfId="0" applyFont="1" applyBorder="1"/>
    <xf numFmtId="9" fontId="10" fillId="0" borderId="7" xfId="2" applyFont="1" applyBorder="1"/>
    <xf numFmtId="0" fontId="10" fillId="0" borderId="35" xfId="0" applyFont="1" applyBorder="1"/>
    <xf numFmtId="9" fontId="10" fillId="0" borderId="35" xfId="2" applyFont="1" applyBorder="1"/>
    <xf numFmtId="164" fontId="10" fillId="0" borderId="0" xfId="6" applyFont="1" applyBorder="1"/>
    <xf numFmtId="164" fontId="10" fillId="0" borderId="0" xfId="0" applyNumberFormat="1" applyFont="1"/>
    <xf numFmtId="164" fontId="10" fillId="0" borderId="16" xfId="0" applyNumberFormat="1" applyFont="1" applyBorder="1" applyAlignment="1">
      <alignment horizontal="right"/>
    </xf>
    <xf numFmtId="164" fontId="10" fillId="0" borderId="0" xfId="0" applyNumberFormat="1" applyFont="1" applyAlignment="1">
      <alignment horizontal="right"/>
    </xf>
    <xf numFmtId="0" fontId="10" fillId="0" borderId="16" xfId="0" applyFont="1" applyBorder="1" applyAlignment="1">
      <alignment horizontal="right"/>
    </xf>
    <xf numFmtId="0" fontId="10" fillId="0" borderId="0" xfId="0" applyFont="1" applyAlignment="1">
      <alignment horizontal="right"/>
    </xf>
    <xf numFmtId="0" fontId="10" fillId="0" borderId="41" xfId="0" applyFont="1" applyBorder="1"/>
    <xf numFmtId="164" fontId="10" fillId="0" borderId="43" xfId="6" applyFont="1" applyBorder="1"/>
    <xf numFmtId="0" fontId="10" fillId="0" borderId="49" xfId="0" applyFont="1" applyBorder="1"/>
    <xf numFmtId="9" fontId="10" fillId="0" borderId="49" xfId="2" applyFont="1" applyBorder="1"/>
    <xf numFmtId="0" fontId="10" fillId="0" borderId="58" xfId="0" applyFont="1" applyBorder="1" applyAlignment="1">
      <alignment vertical="center"/>
    </xf>
    <xf numFmtId="164" fontId="10" fillId="0" borderId="0" xfId="6" applyFont="1" applyFill="1" applyAlignment="1">
      <alignment vertical="center"/>
    </xf>
    <xf numFmtId="9" fontId="10" fillId="0" borderId="0" xfId="2" applyFont="1" applyFill="1" applyAlignment="1">
      <alignment vertical="center"/>
    </xf>
    <xf numFmtId="0" fontId="6" fillId="7" borderId="0" xfId="0" applyFont="1" applyFill="1" applyAlignment="1">
      <alignment vertical="center"/>
    </xf>
    <xf numFmtId="43" fontId="4" fillId="0" borderId="1" xfId="1" applyFont="1" applyBorder="1" applyAlignment="1">
      <alignment horizontal="center" vertical="center" wrapText="1"/>
    </xf>
    <xf numFmtId="43" fontId="7" fillId="0" borderId="0" xfId="0" applyNumberFormat="1" applyFont="1" applyAlignment="1">
      <alignment vertical="center"/>
    </xf>
    <xf numFmtId="0" fontId="28" fillId="0" borderId="0" xfId="8" applyAlignment="1">
      <alignment vertical="center"/>
    </xf>
    <xf numFmtId="164" fontId="28" fillId="0" borderId="0" xfId="8" applyNumberFormat="1" applyAlignment="1">
      <alignment vertical="center"/>
    </xf>
    <xf numFmtId="0" fontId="27" fillId="13" borderId="0" xfId="8" applyFont="1" applyFill="1" applyAlignment="1">
      <alignment vertical="center"/>
    </xf>
    <xf numFmtId="164" fontId="27" fillId="13" borderId="0" xfId="8" applyNumberFormat="1" applyFont="1" applyFill="1" applyAlignment="1">
      <alignment vertical="center"/>
    </xf>
    <xf numFmtId="164" fontId="33" fillId="0" borderId="0" xfId="8" applyNumberFormat="1" applyFont="1" applyAlignment="1">
      <alignment vertical="center"/>
    </xf>
    <xf numFmtId="0" fontId="33" fillId="0" borderId="0" xfId="8" applyFont="1" applyAlignment="1">
      <alignment vertical="center"/>
    </xf>
    <xf numFmtId="43" fontId="33" fillId="0" borderId="0" xfId="8" applyNumberFormat="1" applyFont="1" applyAlignment="1">
      <alignment vertical="center"/>
    </xf>
    <xf numFmtId="0" fontId="34" fillId="0" borderId="0" xfId="8" applyFont="1" applyAlignment="1">
      <alignment vertical="center"/>
    </xf>
    <xf numFmtId="0" fontId="35" fillId="0" borderId="0" xfId="8" applyFont="1" applyAlignment="1">
      <alignment vertical="center"/>
    </xf>
    <xf numFmtId="2" fontId="35" fillId="0" borderId="0" xfId="8" applyNumberFormat="1" applyFont="1" applyAlignment="1">
      <alignment vertical="center"/>
    </xf>
    <xf numFmtId="0" fontId="35" fillId="0" borderId="0" xfId="8" applyFont="1" applyAlignment="1">
      <alignment horizontal="justify" vertical="top"/>
    </xf>
    <xf numFmtId="164" fontId="35" fillId="13" borderId="0" xfId="10" applyFont="1" applyFill="1" applyAlignment="1">
      <alignment horizontal="center" vertical="center"/>
    </xf>
    <xf numFmtId="0" fontId="35" fillId="0" borderId="0" xfId="8" applyFont="1" applyAlignment="1">
      <alignment horizontal="center" vertical="center"/>
    </xf>
    <xf numFmtId="0" fontId="35" fillId="13" borderId="0" xfId="8" applyFont="1" applyFill="1" applyAlignment="1">
      <alignment horizontal="center" vertical="center"/>
    </xf>
    <xf numFmtId="164" fontId="35" fillId="0" borderId="0" xfId="10" applyFont="1" applyAlignment="1">
      <alignment vertical="center"/>
    </xf>
    <xf numFmtId="0" fontId="35" fillId="11" borderId="44" xfId="8" applyFont="1" applyFill="1" applyBorder="1" applyAlignment="1">
      <alignment horizontal="center" vertical="center" wrapText="1"/>
    </xf>
    <xf numFmtId="0" fontId="35" fillId="11" borderId="44" xfId="8" applyFont="1" applyFill="1" applyBorder="1" applyAlignment="1">
      <alignment horizontal="center" vertical="center"/>
    </xf>
    <xf numFmtId="164" fontId="35" fillId="11" borderId="44" xfId="10" applyFont="1" applyFill="1" applyBorder="1" applyAlignment="1">
      <alignment horizontal="center" vertical="center" wrapText="1"/>
    </xf>
    <xf numFmtId="166" fontId="35" fillId="11" borderId="44" xfId="10" applyNumberFormat="1" applyFont="1" applyFill="1" applyBorder="1" applyAlignment="1">
      <alignment horizontal="center" vertical="center" wrapText="1"/>
    </xf>
    <xf numFmtId="166" fontId="35" fillId="12" borderId="44" xfId="10" applyNumberFormat="1" applyFont="1" applyFill="1" applyBorder="1" applyAlignment="1">
      <alignment horizontal="center" vertical="center" wrapText="1"/>
    </xf>
    <xf numFmtId="2" fontId="35" fillId="11" borderId="44" xfId="11" applyNumberFormat="1" applyFont="1" applyFill="1" applyBorder="1" applyAlignment="1">
      <alignment horizontal="center" vertical="center" wrapText="1"/>
    </xf>
    <xf numFmtId="0" fontId="35" fillId="0" borderId="21" xfId="8" applyFont="1" applyBorder="1" applyAlignment="1">
      <alignment horizontal="center" vertical="center"/>
    </xf>
    <xf numFmtId="0" fontId="8" fillId="0" borderId="21" xfId="8" applyFont="1" applyBorder="1" applyAlignment="1">
      <alignment horizontal="justify" vertical="top" wrapText="1"/>
    </xf>
    <xf numFmtId="2" fontId="35" fillId="0" borderId="21" xfId="8" applyNumberFormat="1" applyFont="1" applyBorder="1" applyAlignment="1">
      <alignment horizontal="center" vertical="center"/>
    </xf>
    <xf numFmtId="164" fontId="35" fillId="0" borderId="21" xfId="10" applyFont="1" applyFill="1" applyBorder="1" applyAlignment="1">
      <alignment horizontal="center" vertical="center"/>
    </xf>
    <xf numFmtId="164" fontId="35" fillId="12" borderId="21" xfId="10" applyFont="1" applyFill="1" applyBorder="1" applyAlignment="1">
      <alignment horizontal="center" vertical="center"/>
    </xf>
    <xf numFmtId="0" fontId="35" fillId="11" borderId="21" xfId="8" applyFont="1" applyFill="1" applyBorder="1" applyAlignment="1">
      <alignment horizontal="center" vertical="center"/>
    </xf>
    <xf numFmtId="0" fontId="8" fillId="11" borderId="21" xfId="8" applyFont="1" applyFill="1" applyBorder="1" applyAlignment="1">
      <alignment horizontal="justify" vertical="top" wrapText="1"/>
    </xf>
    <xf numFmtId="2" fontId="35" fillId="11" borderId="21" xfId="8" applyNumberFormat="1" applyFont="1" applyFill="1" applyBorder="1" applyAlignment="1">
      <alignment horizontal="center" vertical="center"/>
    </xf>
    <xf numFmtId="164" fontId="35" fillId="11" borderId="21" xfId="10" applyFont="1" applyFill="1" applyBorder="1" applyAlignment="1">
      <alignment horizontal="center" vertical="center"/>
    </xf>
    <xf numFmtId="0" fontId="35" fillId="0" borderId="21" xfId="8" applyFont="1" applyBorder="1" applyAlignment="1">
      <alignment horizontal="justify" vertical="top" wrapText="1"/>
    </xf>
    <xf numFmtId="164" fontId="35" fillId="8" borderId="21" xfId="10" applyFont="1" applyFill="1" applyBorder="1" applyAlignment="1">
      <alignment horizontal="center" vertical="center"/>
    </xf>
    <xf numFmtId="164" fontId="38" fillId="8" borderId="21" xfId="10" applyFont="1" applyFill="1" applyBorder="1" applyAlignment="1">
      <alignment horizontal="center" vertical="center"/>
    </xf>
    <xf numFmtId="43" fontId="8" fillId="0" borderId="21" xfId="11" applyFont="1" applyFill="1" applyBorder="1" applyAlignment="1">
      <alignment horizontal="justify" vertical="top"/>
    </xf>
    <xf numFmtId="43" fontId="35" fillId="0" borderId="21" xfId="11" applyFont="1" applyFill="1" applyBorder="1" applyAlignment="1">
      <alignment horizontal="justify" vertical="top"/>
    </xf>
    <xf numFmtId="0" fontId="8" fillId="14" borderId="21" xfId="8" applyFont="1" applyFill="1" applyBorder="1" applyAlignment="1">
      <alignment horizontal="center" vertical="center"/>
    </xf>
    <xf numFmtId="0" fontId="8" fillId="14" borderId="21" xfId="8" applyFont="1" applyFill="1" applyBorder="1" applyAlignment="1">
      <alignment horizontal="justify" vertical="top" wrapText="1"/>
    </xf>
    <xf numFmtId="2" fontId="8" fillId="14" borderId="21" xfId="8" applyNumberFormat="1" applyFont="1" applyFill="1" applyBorder="1" applyAlignment="1">
      <alignment horizontal="center" vertical="center"/>
    </xf>
    <xf numFmtId="164" fontId="8" fillId="14" borderId="21" xfId="10" applyFont="1" applyFill="1" applyBorder="1" applyAlignment="1">
      <alignment horizontal="center" vertical="center"/>
    </xf>
    <xf numFmtId="1" fontId="4" fillId="0" borderId="21" xfId="8" applyNumberFormat="1" applyFont="1" applyBorder="1" applyAlignment="1">
      <alignment horizontal="center" vertical="top"/>
    </xf>
    <xf numFmtId="0" fontId="32" fillId="0" borderId="21" xfId="8" applyFont="1" applyBorder="1" applyAlignment="1">
      <alignment vertical="top" wrapText="1"/>
    </xf>
    <xf numFmtId="0" fontId="35" fillId="0" borderId="21" xfId="8" applyFont="1" applyBorder="1" applyAlignment="1">
      <alignment horizontal="center" vertical="top"/>
    </xf>
    <xf numFmtId="164" fontId="35" fillId="13" borderId="21" xfId="10" applyFont="1" applyFill="1" applyBorder="1" applyAlignment="1">
      <alignment horizontal="center" vertical="center"/>
    </xf>
    <xf numFmtId="164" fontId="35" fillId="0" borderId="21" xfId="8" applyNumberFormat="1" applyFont="1" applyBorder="1" applyAlignment="1">
      <alignment vertical="center"/>
    </xf>
    <xf numFmtId="2" fontId="35" fillId="0" borderId="21" xfId="8" applyNumberFormat="1" applyFont="1" applyBorder="1" applyAlignment="1">
      <alignment vertical="center"/>
    </xf>
    <xf numFmtId="164" fontId="1" fillId="0" borderId="21" xfId="10" applyFont="1" applyBorder="1" applyAlignment="1">
      <alignment vertical="top"/>
    </xf>
    <xf numFmtId="0" fontId="35" fillId="0" borderId="21" xfId="8" applyFont="1" applyBorder="1" applyAlignment="1">
      <alignment vertical="center"/>
    </xf>
    <xf numFmtId="1" fontId="35" fillId="0" borderId="21" xfId="8" applyNumberFormat="1" applyFont="1" applyBorder="1" applyAlignment="1">
      <alignment horizontal="center" vertical="top"/>
    </xf>
    <xf numFmtId="0" fontId="35" fillId="0" borderId="21" xfId="8" applyFont="1" applyBorder="1" applyAlignment="1">
      <alignment vertical="top" wrapText="1"/>
    </xf>
    <xf numFmtId="164" fontId="1" fillId="0" borderId="21" xfId="10" applyFont="1" applyBorder="1" applyAlignment="1">
      <alignment vertical="center"/>
    </xf>
    <xf numFmtId="164" fontId="1" fillId="0" borderId="21" xfId="10" applyFont="1" applyBorder="1" applyAlignment="1">
      <alignment horizontal="center" vertical="top"/>
    </xf>
    <xf numFmtId="164" fontId="1" fillId="0" borderId="21" xfId="10" applyFont="1" applyFill="1" applyBorder="1" applyAlignment="1">
      <alignment vertical="center"/>
    </xf>
    <xf numFmtId="1" fontId="35" fillId="11" borderId="21" xfId="8" applyNumberFormat="1" applyFont="1" applyFill="1" applyBorder="1" applyAlignment="1">
      <alignment horizontal="center" vertical="top"/>
    </xf>
    <xf numFmtId="0" fontId="35" fillId="11" borderId="21" xfId="8" applyFont="1" applyFill="1" applyBorder="1" applyAlignment="1">
      <alignment vertical="top" wrapText="1"/>
    </xf>
    <xf numFmtId="0" fontId="35" fillId="11" borderId="21" xfId="8" applyFont="1" applyFill="1" applyBorder="1" applyAlignment="1">
      <alignment horizontal="center" vertical="top"/>
    </xf>
    <xf numFmtId="164" fontId="4" fillId="11" borderId="21" xfId="10" applyFont="1" applyFill="1" applyBorder="1" applyAlignment="1">
      <alignment horizontal="right" vertical="top"/>
    </xf>
    <xf numFmtId="164" fontId="4" fillId="11" borderId="21" xfId="10" applyFont="1" applyFill="1" applyBorder="1" applyAlignment="1">
      <alignment vertical="top"/>
    </xf>
    <xf numFmtId="164" fontId="4" fillId="11" borderId="21" xfId="10" applyFont="1" applyFill="1" applyBorder="1" applyAlignment="1">
      <alignment vertical="center"/>
    </xf>
    <xf numFmtId="164" fontId="1" fillId="0" borderId="21" xfId="10" applyFont="1" applyBorder="1" applyAlignment="1">
      <alignment horizontal="right" vertical="top"/>
    </xf>
    <xf numFmtId="164" fontId="4" fillId="0" borderId="21" xfId="10" applyFont="1" applyFill="1" applyBorder="1" applyAlignment="1">
      <alignment vertical="center"/>
    </xf>
    <xf numFmtId="1" fontId="35" fillId="14" borderId="21" xfId="8" applyNumberFormat="1" applyFont="1" applyFill="1" applyBorder="1" applyAlignment="1">
      <alignment horizontal="center" vertical="top"/>
    </xf>
    <xf numFmtId="0" fontId="35" fillId="14" borderId="21" xfId="8" applyFont="1" applyFill="1" applyBorder="1" applyAlignment="1">
      <alignment horizontal="center" vertical="top"/>
    </xf>
    <xf numFmtId="0" fontId="4" fillId="14" borderId="21" xfId="8" applyFont="1" applyFill="1" applyBorder="1" applyAlignment="1">
      <alignment horizontal="right" vertical="top"/>
    </xf>
    <xf numFmtId="164" fontId="4" fillId="14" borderId="21" xfId="10" applyFont="1" applyFill="1" applyBorder="1" applyAlignment="1">
      <alignment horizontal="center" vertical="center"/>
    </xf>
    <xf numFmtId="0" fontId="35" fillId="0" borderId="21" xfId="8" applyFont="1" applyBorder="1" applyAlignment="1">
      <alignment horizontal="justify" vertical="top"/>
    </xf>
    <xf numFmtId="0" fontId="35" fillId="13" borderId="21" xfId="8" applyFont="1" applyFill="1" applyBorder="1" applyAlignment="1">
      <alignment horizontal="center" vertical="center"/>
    </xf>
    <xf numFmtId="164" fontId="35" fillId="0" borderId="21" xfId="10" applyFont="1" applyBorder="1" applyAlignment="1">
      <alignment vertical="center"/>
    </xf>
    <xf numFmtId="0" fontId="8" fillId="11" borderId="21" xfId="8" applyFont="1" applyFill="1" applyBorder="1" applyAlignment="1">
      <alignment vertical="top" wrapText="1"/>
    </xf>
    <xf numFmtId="0" fontId="8" fillId="11" borderId="21" xfId="8" applyFont="1" applyFill="1" applyBorder="1" applyAlignment="1">
      <alignment horizontal="center" vertical="center" wrapText="1"/>
    </xf>
    <xf numFmtId="43" fontId="35" fillId="0" borderId="21" xfId="11" applyFont="1" applyFill="1" applyBorder="1" applyAlignment="1">
      <alignment horizontal="center" vertical="center" wrapText="1"/>
    </xf>
    <xf numFmtId="164" fontId="38" fillId="0" borderId="21" xfId="10" applyFont="1" applyFill="1" applyBorder="1" applyAlignment="1">
      <alignment horizontal="center" vertical="center"/>
    </xf>
    <xf numFmtId="0" fontId="35" fillId="14" borderId="21" xfId="8" applyFont="1" applyFill="1" applyBorder="1" applyAlignment="1">
      <alignment horizontal="center" vertical="center"/>
    </xf>
    <xf numFmtId="2" fontId="35" fillId="14" borderId="21" xfId="8" applyNumberFormat="1" applyFont="1" applyFill="1" applyBorder="1" applyAlignment="1">
      <alignment horizontal="center" vertical="center"/>
    </xf>
    <xf numFmtId="164" fontId="35" fillId="14" borderId="21" xfId="10" applyFont="1" applyFill="1" applyBorder="1" applyAlignment="1">
      <alignment horizontal="center" vertical="center"/>
    </xf>
    <xf numFmtId="43" fontId="8" fillId="14" borderId="21" xfId="11" applyFont="1" applyFill="1" applyBorder="1" applyAlignment="1">
      <alignment horizontal="center" vertical="center" wrapText="1"/>
    </xf>
    <xf numFmtId="0" fontId="41" fillId="0" borderId="21" xfId="8" applyFont="1" applyBorder="1" applyAlignment="1">
      <alignment horizontal="center" vertical="center"/>
    </xf>
    <xf numFmtId="0" fontId="41" fillId="0" borderId="21" xfId="8" applyFont="1" applyBorder="1" applyAlignment="1">
      <alignment horizontal="center" vertical="center" wrapText="1"/>
    </xf>
    <xf numFmtId="0" fontId="41" fillId="11" borderId="21" xfId="8" applyFont="1" applyFill="1" applyBorder="1" applyAlignment="1">
      <alignment vertical="center" wrapText="1"/>
    </xf>
    <xf numFmtId="0" fontId="42" fillId="0" borderId="21" xfId="8" applyFont="1" applyBorder="1" applyAlignment="1">
      <alignment horizontal="center" vertical="center" wrapText="1"/>
    </xf>
    <xf numFmtId="0" fontId="42" fillId="0" borderId="21" xfId="8" applyFont="1" applyBorder="1" applyAlignment="1">
      <alignment horizontal="left" vertical="center" wrapText="1"/>
    </xf>
    <xf numFmtId="2" fontId="42" fillId="0" borderId="21" xfId="8" applyNumberFormat="1" applyFont="1" applyBorder="1" applyAlignment="1">
      <alignment horizontal="center" vertical="center"/>
    </xf>
    <xf numFmtId="0" fontId="42" fillId="0" borderId="21" xfId="8" applyFont="1" applyBorder="1" applyAlignment="1">
      <alignment horizontal="center" vertical="center"/>
    </xf>
    <xf numFmtId="164" fontId="42" fillId="0" borderId="21" xfId="10" applyFont="1" applyBorder="1" applyAlignment="1">
      <alignment horizontal="center" vertical="center"/>
    </xf>
    <xf numFmtId="0" fontId="43" fillId="0" borderId="21" xfId="8" applyFont="1" applyBorder="1" applyAlignment="1">
      <alignment horizontal="left" vertical="center" wrapText="1"/>
    </xf>
    <xf numFmtId="2" fontId="41" fillId="0" borderId="21" xfId="8" applyNumberFormat="1" applyFont="1" applyBorder="1" applyAlignment="1">
      <alignment horizontal="center" vertical="center"/>
    </xf>
    <xf numFmtId="164" fontId="8" fillId="13" borderId="21" xfId="10" applyFont="1" applyFill="1" applyBorder="1" applyAlignment="1">
      <alignment horizontal="center" vertical="center"/>
    </xf>
    <xf numFmtId="0" fontId="8" fillId="0" borderId="21" xfId="8" applyFont="1" applyBorder="1" applyAlignment="1">
      <alignment vertical="center"/>
    </xf>
    <xf numFmtId="164" fontId="41" fillId="0" borderId="21" xfId="10" applyFont="1" applyBorder="1" applyAlignment="1">
      <alignment horizontal="center" vertical="center"/>
    </xf>
    <xf numFmtId="0" fontId="35" fillId="0" borderId="27" xfId="8" applyFont="1" applyBorder="1" applyAlignment="1">
      <alignment horizontal="center" vertical="center"/>
    </xf>
    <xf numFmtId="0" fontId="35" fillId="0" borderId="27" xfId="8" applyFont="1" applyBorder="1" applyAlignment="1">
      <alignment horizontal="justify" vertical="top"/>
    </xf>
    <xf numFmtId="0" fontId="35" fillId="13" borderId="27" xfId="8" applyFont="1" applyFill="1" applyBorder="1" applyAlignment="1">
      <alignment horizontal="center" vertical="center"/>
    </xf>
    <xf numFmtId="0" fontId="35" fillId="0" borderId="27" xfId="8" applyFont="1" applyBorder="1" applyAlignment="1">
      <alignment vertical="center"/>
    </xf>
    <xf numFmtId="164" fontId="35" fillId="13" borderId="27" xfId="10" applyFont="1" applyFill="1" applyBorder="1" applyAlignment="1">
      <alignment horizontal="center" vertical="center"/>
    </xf>
    <xf numFmtId="164" fontId="35" fillId="0" borderId="27" xfId="10" applyFont="1" applyBorder="1" applyAlignment="1">
      <alignment vertical="center"/>
    </xf>
    <xf numFmtId="0" fontId="44" fillId="0" borderId="0" xfId="8" applyFont="1" applyAlignment="1">
      <alignment vertical="center"/>
    </xf>
    <xf numFmtId="9" fontId="27" fillId="11" borderId="1" xfId="9" applyFont="1" applyFill="1" applyBorder="1" applyAlignment="1">
      <alignment horizontal="center" vertical="center"/>
    </xf>
    <xf numFmtId="43" fontId="10" fillId="0" borderId="0" xfId="0" applyNumberFormat="1" applyFont="1"/>
    <xf numFmtId="43" fontId="4" fillId="0" borderId="0" xfId="1" applyFont="1"/>
    <xf numFmtId="43" fontId="0" fillId="0" borderId="0" xfId="1" applyFont="1" applyAlignment="1">
      <alignment vertical="center"/>
    </xf>
    <xf numFmtId="43" fontId="4" fillId="0" borderId="0" xfId="1" applyFont="1" applyAlignment="1">
      <alignment vertical="center"/>
    </xf>
    <xf numFmtId="165" fontId="38" fillId="0" borderId="1" xfId="2" applyNumberFormat="1" applyFont="1" applyFill="1" applyBorder="1" applyAlignment="1">
      <alignment vertical="center"/>
    </xf>
    <xf numFmtId="0" fontId="49" fillId="0" borderId="0" xfId="0" applyFont="1" applyAlignment="1">
      <alignment vertical="center"/>
    </xf>
    <xf numFmtId="0" fontId="38" fillId="0" borderId="0" xfId="0" applyFont="1" applyAlignment="1">
      <alignment vertical="center"/>
    </xf>
    <xf numFmtId="164" fontId="38" fillId="0" borderId="0" xfId="12" applyFont="1" applyAlignment="1">
      <alignment vertical="center"/>
    </xf>
    <xf numFmtId="15" fontId="42" fillId="0" borderId="0" xfId="12" applyNumberFormat="1" applyFont="1" applyAlignment="1">
      <alignment horizontal="right" vertical="center"/>
    </xf>
    <xf numFmtId="0" fontId="50" fillId="0" borderId="0" xfId="0" applyFont="1" applyAlignment="1">
      <alignment vertical="center"/>
    </xf>
    <xf numFmtId="0" fontId="51" fillId="0" borderId="0" xfId="0" applyFont="1" applyAlignment="1">
      <alignment vertical="center"/>
    </xf>
    <xf numFmtId="164" fontId="51" fillId="0" borderId="0" xfId="12" applyFont="1" applyAlignment="1">
      <alignment vertical="center"/>
    </xf>
    <xf numFmtId="164" fontId="42" fillId="0" borderId="0" xfId="12" applyFont="1" applyAlignment="1">
      <alignment horizontal="right" vertical="center"/>
    </xf>
    <xf numFmtId="0" fontId="45" fillId="15" borderId="59" xfId="0" applyFont="1" applyFill="1" applyBorder="1" applyAlignment="1">
      <alignment horizontal="left" vertical="center" indent="1"/>
    </xf>
    <xf numFmtId="164" fontId="46" fillId="15" borderId="1" xfId="12" applyFont="1" applyFill="1" applyBorder="1" applyAlignment="1">
      <alignment horizontal="center" vertical="center" wrapText="1"/>
    </xf>
    <xf numFmtId="0" fontId="35" fillId="0" borderId="1" xfId="0" applyFont="1" applyBorder="1" applyAlignment="1">
      <alignment horizontal="left" vertical="center" indent="1"/>
    </xf>
    <xf numFmtId="0" fontId="35" fillId="0" borderId="60" xfId="0" applyFont="1" applyBorder="1" applyAlignment="1">
      <alignment horizontal="left" vertical="center" indent="1"/>
    </xf>
    <xf numFmtId="0" fontId="35" fillId="0" borderId="61" xfId="0" applyFont="1" applyBorder="1" applyAlignment="1">
      <alignment horizontal="left" vertical="center" indent="1"/>
    </xf>
    <xf numFmtId="164" fontId="38" fillId="0" borderId="1" xfId="12" applyFont="1" applyFill="1" applyBorder="1" applyAlignment="1">
      <alignment vertical="center"/>
    </xf>
    <xf numFmtId="164" fontId="38" fillId="4" borderId="1" xfId="12" applyFont="1" applyFill="1" applyBorder="1" applyAlignment="1">
      <alignment vertical="center"/>
    </xf>
    <xf numFmtId="0" fontId="35" fillId="0" borderId="0" xfId="0" applyFont="1" applyAlignment="1">
      <alignment vertical="center"/>
    </xf>
    <xf numFmtId="0" fontId="47" fillId="16" borderId="59" xfId="0" applyFont="1" applyFill="1" applyBorder="1" applyAlignment="1">
      <alignment horizontal="left" vertical="center" indent="1"/>
    </xf>
    <xf numFmtId="164" fontId="47" fillId="16" borderId="1" xfId="12" applyFont="1" applyFill="1" applyBorder="1" applyAlignment="1">
      <alignment vertical="center"/>
    </xf>
    <xf numFmtId="165" fontId="47" fillId="16" borderId="1" xfId="2" applyNumberFormat="1" applyFont="1" applyFill="1" applyBorder="1" applyAlignment="1">
      <alignment vertical="center"/>
    </xf>
    <xf numFmtId="164" fontId="47" fillId="17" borderId="1" xfId="12" applyFont="1" applyFill="1" applyBorder="1" applyAlignment="1">
      <alignment vertical="center"/>
    </xf>
    <xf numFmtId="0" fontId="47" fillId="0" borderId="0" xfId="0" applyFont="1" applyAlignment="1">
      <alignment vertical="center"/>
    </xf>
    <xf numFmtId="0" fontId="47" fillId="16" borderId="61" xfId="0" applyFont="1" applyFill="1" applyBorder="1" applyAlignment="1">
      <alignment horizontal="left" vertical="center" indent="1"/>
    </xf>
    <xf numFmtId="164" fontId="35" fillId="0" borderId="1" xfId="12" applyFont="1" applyBorder="1" applyAlignment="1">
      <alignment vertical="center"/>
    </xf>
    <xf numFmtId="164" fontId="35" fillId="4" borderId="1" xfId="12" applyFont="1" applyFill="1" applyBorder="1" applyAlignment="1">
      <alignment vertical="center"/>
    </xf>
    <xf numFmtId="0" fontId="52" fillId="18" borderId="59" xfId="0" applyFont="1" applyFill="1" applyBorder="1" applyAlignment="1">
      <alignment horizontal="left" vertical="center" indent="1"/>
    </xf>
    <xf numFmtId="164" fontId="52" fillId="18" borderId="1" xfId="12" applyFont="1" applyFill="1" applyBorder="1" applyAlignment="1">
      <alignment vertical="center"/>
    </xf>
    <xf numFmtId="165" fontId="52" fillId="18" borderId="1" xfId="2" applyNumberFormat="1" applyFont="1" applyFill="1" applyBorder="1" applyAlignment="1">
      <alignment vertical="center"/>
    </xf>
    <xf numFmtId="164" fontId="52" fillId="19" borderId="1" xfId="12" applyFont="1" applyFill="1" applyBorder="1" applyAlignment="1">
      <alignment vertical="center"/>
    </xf>
    <xf numFmtId="0" fontId="52" fillId="0" borderId="0" xfId="0" applyFont="1" applyAlignment="1">
      <alignment vertical="center"/>
    </xf>
    <xf numFmtId="0" fontId="32" fillId="0" borderId="0" xfId="0" applyFont="1" applyAlignment="1">
      <alignment vertical="center"/>
    </xf>
    <xf numFmtId="0" fontId="48" fillId="15" borderId="60" xfId="12" applyNumberFormat="1" applyFont="1" applyFill="1" applyBorder="1" applyAlignment="1">
      <alignment horizontal="left" vertical="center" indent="1"/>
    </xf>
    <xf numFmtId="0" fontId="48" fillId="15" borderId="59" xfId="12" applyNumberFormat="1" applyFont="1" applyFill="1" applyBorder="1" applyAlignment="1">
      <alignment horizontal="left" vertical="center" indent="1"/>
    </xf>
    <xf numFmtId="0" fontId="46" fillId="15" borderId="59" xfId="12" applyNumberFormat="1" applyFont="1" applyFill="1" applyBorder="1" applyAlignment="1">
      <alignment horizontal="left" vertical="center" indent="2"/>
    </xf>
    <xf numFmtId="164" fontId="46" fillId="15" borderId="61" xfId="12" applyFont="1" applyFill="1" applyBorder="1" applyAlignment="1">
      <alignment horizontal="center" vertical="center"/>
    </xf>
    <xf numFmtId="0" fontId="38" fillId="0" borderId="0" xfId="0" applyFont="1" applyAlignment="1">
      <alignment vertical="top" wrapText="1"/>
    </xf>
    <xf numFmtId="0" fontId="38" fillId="0" borderId="0" xfId="0" applyFont="1" applyAlignment="1">
      <alignment vertical="top"/>
    </xf>
    <xf numFmtId="164" fontId="46" fillId="19" borderId="1" xfId="12" applyFont="1" applyFill="1" applyBorder="1" applyAlignment="1">
      <alignment vertical="center"/>
    </xf>
    <xf numFmtId="0" fontId="38" fillId="0" borderId="0" xfId="12" applyNumberFormat="1" applyFont="1" applyAlignment="1">
      <alignment horizontal="left" vertical="center" indent="1"/>
    </xf>
    <xf numFmtId="0" fontId="46" fillId="15" borderId="59" xfId="12" applyNumberFormat="1" applyFont="1" applyFill="1" applyBorder="1" applyAlignment="1">
      <alignment horizontal="left" vertical="center" indent="1"/>
    </xf>
    <xf numFmtId="164" fontId="52" fillId="15" borderId="61" xfId="12" applyFont="1" applyFill="1" applyBorder="1" applyAlignment="1">
      <alignment horizontal="center" vertical="center"/>
    </xf>
    <xf numFmtId="164" fontId="46" fillId="18" borderId="1" xfId="12" applyFont="1" applyFill="1" applyBorder="1" applyAlignment="1">
      <alignment vertical="center"/>
    </xf>
    <xf numFmtId="164" fontId="35" fillId="0" borderId="1" xfId="12" applyFont="1" applyFill="1" applyBorder="1" applyAlignment="1">
      <alignment horizontal="right" vertical="center"/>
    </xf>
    <xf numFmtId="0" fontId="54" fillId="0" borderId="0" xfId="0" applyFont="1" applyAlignment="1">
      <alignment horizontal="left" vertical="center" indent="1"/>
    </xf>
    <xf numFmtId="0" fontId="55" fillId="0" borderId="0" xfId="12" applyNumberFormat="1" applyFont="1" applyAlignment="1">
      <alignment horizontal="right" vertical="center"/>
    </xf>
    <xf numFmtId="43" fontId="4" fillId="0" borderId="0" xfId="1" applyFont="1" applyAlignment="1">
      <alignment horizontal="center" vertical="center" wrapText="1"/>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1" xfId="0" applyFont="1" applyBorder="1" applyAlignment="1">
      <alignment horizontal="center" vertical="center" wrapText="1"/>
    </xf>
    <xf numFmtId="0" fontId="0" fillId="20" borderId="44" xfId="0" applyFill="1" applyBorder="1"/>
    <xf numFmtId="0" fontId="0" fillId="0" borderId="21" xfId="0" quotePrefix="1" applyBorder="1"/>
    <xf numFmtId="0" fontId="0" fillId="0" borderId="21" xfId="0" applyBorder="1"/>
    <xf numFmtId="43" fontId="0" fillId="0" borderId="21" xfId="1" applyFont="1" applyBorder="1"/>
    <xf numFmtId="9" fontId="0" fillId="0" borderId="21" xfId="2" applyFont="1" applyBorder="1"/>
    <xf numFmtId="43" fontId="0" fillId="0" borderId="21" xfId="0" applyNumberFormat="1" applyBorder="1"/>
    <xf numFmtId="0" fontId="0" fillId="20" borderId="21" xfId="0" quotePrefix="1" applyFill="1" applyBorder="1"/>
    <xf numFmtId="0" fontId="4" fillId="20" borderId="21" xfId="0" applyFont="1" applyFill="1" applyBorder="1"/>
    <xf numFmtId="43" fontId="0" fillId="20" borderId="21" xfId="0" applyNumberFormat="1" applyFill="1" applyBorder="1"/>
    <xf numFmtId="43" fontId="4" fillId="20" borderId="21" xfId="0" applyNumberFormat="1" applyFont="1" applyFill="1" applyBorder="1"/>
    <xf numFmtId="0" fontId="0" fillId="20" borderId="21" xfId="0" applyFill="1" applyBorder="1"/>
    <xf numFmtId="9" fontId="0" fillId="0" borderId="21" xfId="0" applyNumberFormat="1" applyBorder="1"/>
    <xf numFmtId="0" fontId="4" fillId="20" borderId="21" xfId="0" quotePrefix="1" applyFont="1" applyFill="1" applyBorder="1"/>
    <xf numFmtId="0" fontId="4" fillId="20" borderId="27" xfId="0" quotePrefix="1" applyFont="1" applyFill="1" applyBorder="1"/>
    <xf numFmtId="0" fontId="4" fillId="20" borderId="27" xfId="0" applyFont="1" applyFill="1" applyBorder="1"/>
    <xf numFmtId="43" fontId="4" fillId="20" borderId="27" xfId="0" applyNumberFormat="1" applyFont="1" applyFill="1" applyBorder="1"/>
    <xf numFmtId="0" fontId="4" fillId="0" borderId="1" xfId="0" applyFont="1" applyBorder="1"/>
    <xf numFmtId="43" fontId="4" fillId="0" borderId="1" xfId="0" applyNumberFormat="1" applyFont="1" applyBorder="1"/>
    <xf numFmtId="9" fontId="4" fillId="0" borderId="1" xfId="2" applyFont="1" applyBorder="1"/>
    <xf numFmtId="167" fontId="0" fillId="0" borderId="0" xfId="1" applyNumberFormat="1" applyFont="1"/>
    <xf numFmtId="43" fontId="0" fillId="0" borderId="0" xfId="1" applyFont="1" applyAlignment="1">
      <alignment horizontal="right"/>
    </xf>
    <xf numFmtId="167" fontId="0" fillId="0" borderId="0" xfId="0" applyNumberFormat="1"/>
    <xf numFmtId="43" fontId="0" fillId="0" borderId="0" xfId="0" applyNumberFormat="1" applyAlignment="1">
      <alignment horizontal="right"/>
    </xf>
    <xf numFmtId="0" fontId="0" fillId="0" borderId="19" xfId="0" quotePrefix="1" applyBorder="1"/>
    <xf numFmtId="0" fontId="0" fillId="0" borderId="19" xfId="0" applyBorder="1"/>
    <xf numFmtId="43" fontId="0" fillId="0" borderId="19" xfId="1" applyFont="1" applyBorder="1"/>
    <xf numFmtId="0" fontId="0" fillId="0" borderId="15" xfId="0" quotePrefix="1" applyBorder="1"/>
    <xf numFmtId="0" fontId="0" fillId="0" borderId="24" xfId="0" applyBorder="1"/>
    <xf numFmtId="43" fontId="0" fillId="0" borderId="24" xfId="1" applyFont="1" applyBorder="1"/>
    <xf numFmtId="0" fontId="0" fillId="0" borderId="1" xfId="0" applyBorder="1"/>
    <xf numFmtId="0" fontId="0" fillId="0" borderId="24" xfId="0" quotePrefix="1" applyBorder="1"/>
    <xf numFmtId="0" fontId="7" fillId="0" borderId="0" xfId="0" applyFont="1" applyAlignment="1">
      <alignment horizontal="center" vertical="center"/>
    </xf>
    <xf numFmtId="0" fontId="7" fillId="0" borderId="15" xfId="0" applyFont="1" applyBorder="1" applyAlignment="1">
      <alignment horizontal="center" vertical="center"/>
    </xf>
    <xf numFmtId="40" fontId="7" fillId="0" borderId="21" xfId="6" applyNumberFormat="1" applyFont="1" applyFill="1" applyBorder="1" applyAlignment="1">
      <alignment horizontal="center" vertical="center"/>
    </xf>
    <xf numFmtId="0" fontId="7" fillId="0" borderId="29" xfId="0" applyFont="1" applyBorder="1" applyAlignment="1">
      <alignment horizontal="center" vertical="center"/>
    </xf>
    <xf numFmtId="0" fontId="7" fillId="0" borderId="31" xfId="0" applyFont="1" applyBorder="1" applyAlignment="1">
      <alignment horizontal="center" vertical="center"/>
    </xf>
    <xf numFmtId="0" fontId="7" fillId="0" borderId="7" xfId="0" applyFont="1" applyBorder="1" applyAlignment="1">
      <alignment horizontal="center" vertical="center"/>
    </xf>
    <xf numFmtId="0" fontId="7" fillId="0" borderId="33" xfId="0" applyFont="1" applyBorder="1" applyAlignment="1">
      <alignment horizontal="center" vertical="center"/>
    </xf>
    <xf numFmtId="0" fontId="7" fillId="0" borderId="36" xfId="0" applyFont="1" applyBorder="1" applyAlignment="1">
      <alignment horizontal="center" vertical="center"/>
    </xf>
    <xf numFmtId="0" fontId="7" fillId="0" borderId="35" xfId="0" applyFont="1" applyBorder="1" applyAlignment="1">
      <alignment horizontal="center" vertical="center"/>
    </xf>
    <xf numFmtId="164" fontId="7" fillId="0" borderId="0" xfId="6" applyFont="1" applyFill="1" applyAlignment="1">
      <alignment horizontal="center" vertical="center"/>
    </xf>
    <xf numFmtId="43" fontId="10" fillId="0" borderId="0" xfId="1" applyFont="1"/>
    <xf numFmtId="9" fontId="6" fillId="0" borderId="20" xfId="2" applyFont="1" applyFill="1" applyBorder="1" applyAlignment="1">
      <alignment horizontal="center" vertical="center"/>
    </xf>
    <xf numFmtId="9" fontId="7" fillId="0" borderId="20" xfId="2" applyFont="1" applyFill="1" applyBorder="1" applyAlignment="1">
      <alignment horizontal="center" vertical="center"/>
    </xf>
    <xf numFmtId="9" fontId="7" fillId="0" borderId="21" xfId="2" applyFont="1" applyFill="1" applyBorder="1" applyAlignment="1">
      <alignment horizontal="center" vertical="center"/>
    </xf>
    <xf numFmtId="9" fontId="7" fillId="0" borderId="22" xfId="2" applyFont="1" applyFill="1" applyBorder="1" applyAlignment="1">
      <alignment horizontal="center" vertical="center"/>
    </xf>
    <xf numFmtId="9" fontId="6" fillId="0" borderId="21" xfId="2" applyFont="1" applyFill="1" applyBorder="1" applyAlignment="1">
      <alignment horizontal="center" vertical="center"/>
    </xf>
    <xf numFmtId="9" fontId="6" fillId="0" borderId="22" xfId="2" applyFont="1" applyFill="1" applyBorder="1" applyAlignment="1">
      <alignment horizontal="center" vertical="center"/>
    </xf>
    <xf numFmtId="9" fontId="6" fillId="0" borderId="23" xfId="2" applyFont="1" applyFill="1" applyBorder="1" applyAlignment="1">
      <alignment horizontal="center" vertical="center"/>
    </xf>
    <xf numFmtId="9" fontId="6" fillId="0" borderId="24" xfId="2" applyFont="1" applyFill="1" applyBorder="1" applyAlignment="1">
      <alignment horizontal="center" vertical="center"/>
    </xf>
    <xf numFmtId="9" fontId="6" fillId="0" borderId="25" xfId="2" applyFont="1" applyFill="1" applyBorder="1" applyAlignment="1">
      <alignment horizontal="center" vertical="center"/>
    </xf>
    <xf numFmtId="9" fontId="7" fillId="0" borderId="26" xfId="2" applyFont="1" applyFill="1" applyBorder="1" applyAlignment="1">
      <alignment horizontal="center" vertical="center"/>
    </xf>
    <xf numFmtId="9" fontId="7" fillId="0" borderId="27" xfId="2" applyFont="1" applyFill="1" applyBorder="1" applyAlignment="1">
      <alignment horizontal="center" vertical="center"/>
    </xf>
    <xf numFmtId="9" fontId="7" fillId="0" borderId="28" xfId="2" applyFont="1" applyFill="1" applyBorder="1" applyAlignment="1">
      <alignment horizontal="center" vertical="center"/>
    </xf>
    <xf numFmtId="0" fontId="7" fillId="0" borderId="14" xfId="0" applyFont="1" applyBorder="1" applyAlignment="1">
      <alignment horizontal="center" vertical="center"/>
    </xf>
    <xf numFmtId="2" fontId="7" fillId="0" borderId="15" xfId="0" applyNumberFormat="1" applyFont="1" applyBorder="1" applyAlignment="1">
      <alignment horizontal="center" vertical="center"/>
    </xf>
    <xf numFmtId="0" fontId="7" fillId="0" borderId="15" xfId="0" applyFont="1" applyBorder="1" applyAlignment="1">
      <alignment vertical="center" wrapText="1"/>
    </xf>
    <xf numFmtId="40" fontId="7" fillId="0" borderId="15" xfId="6" applyNumberFormat="1" applyFont="1" applyFill="1" applyBorder="1" applyAlignment="1">
      <alignment horizontal="center" vertical="center"/>
    </xf>
    <xf numFmtId="0" fontId="6" fillId="0" borderId="14" xfId="0" applyFont="1" applyBorder="1" applyAlignment="1">
      <alignment vertical="center"/>
    </xf>
    <xf numFmtId="0" fontId="6" fillId="0" borderId="15" xfId="0" applyFont="1" applyBorder="1" applyAlignment="1">
      <alignment vertical="center"/>
    </xf>
    <xf numFmtId="40" fontId="6" fillId="0" borderId="15" xfId="6" applyNumberFormat="1" applyFont="1" applyFill="1" applyBorder="1" applyAlignment="1">
      <alignment vertical="center"/>
    </xf>
    <xf numFmtId="40" fontId="7" fillId="0" borderId="19" xfId="6" applyNumberFormat="1" applyFont="1" applyFill="1" applyBorder="1" applyAlignment="1">
      <alignment horizontal="center" vertical="center"/>
    </xf>
    <xf numFmtId="0" fontId="6" fillId="0" borderId="15" xfId="0" applyFont="1" applyBorder="1" applyAlignment="1">
      <alignment horizontal="left" vertical="center" wrapText="1" indent="2"/>
    </xf>
    <xf numFmtId="9" fontId="6" fillId="0" borderId="15" xfId="2" applyFont="1" applyFill="1" applyBorder="1" applyAlignment="1">
      <alignment horizontal="center" vertical="center"/>
    </xf>
    <xf numFmtId="9" fontId="7" fillId="0" borderId="25" xfId="2" applyFont="1" applyFill="1" applyBorder="1" applyAlignment="1">
      <alignment horizontal="center" vertical="center"/>
    </xf>
    <xf numFmtId="0" fontId="58" fillId="0" borderId="0" xfId="0" applyFont="1" applyAlignment="1">
      <alignment vertical="center"/>
    </xf>
    <xf numFmtId="0" fontId="57" fillId="0" borderId="0" xfId="5" applyFont="1" applyAlignment="1">
      <alignment horizontal="left" vertical="center"/>
    </xf>
    <xf numFmtId="0" fontId="57" fillId="0" borderId="0" xfId="5" applyFont="1" applyAlignment="1">
      <alignment horizontal="left" vertical="center" wrapText="1"/>
    </xf>
    <xf numFmtId="43" fontId="58" fillId="0" borderId="0" xfId="0" applyNumberFormat="1" applyFont="1" applyAlignment="1">
      <alignment vertical="center"/>
    </xf>
    <xf numFmtId="0" fontId="57" fillId="0" borderId="2" xfId="5" applyFont="1" applyBorder="1" applyAlignment="1">
      <alignment horizontal="center" vertical="center"/>
    </xf>
    <xf numFmtId="0" fontId="57" fillId="0" borderId="3" xfId="5" applyFont="1" applyBorder="1" applyAlignment="1">
      <alignment horizontal="center" vertical="center" wrapText="1"/>
    </xf>
    <xf numFmtId="3" fontId="57" fillId="0" borderId="3" xfId="5" applyNumberFormat="1" applyFont="1" applyBorder="1" applyAlignment="1">
      <alignment horizontal="center" vertical="center"/>
    </xf>
    <xf numFmtId="4" fontId="57" fillId="0" borderId="4" xfId="5" applyNumberFormat="1" applyFont="1" applyBorder="1" applyAlignment="1" applyProtection="1">
      <alignment horizontal="center" vertical="center"/>
      <protection locked="0"/>
    </xf>
    <xf numFmtId="4" fontId="57" fillId="0" borderId="47" xfId="5" applyNumberFormat="1" applyFont="1" applyBorder="1" applyAlignment="1">
      <alignment horizontal="center" vertical="center"/>
    </xf>
    <xf numFmtId="0" fontId="57" fillId="0" borderId="40" xfId="5" applyFont="1" applyBorder="1" applyAlignment="1">
      <alignment horizontal="center" vertical="center"/>
    </xf>
    <xf numFmtId="0" fontId="57" fillId="0" borderId="41" xfId="5" applyFont="1" applyBorder="1" applyAlignment="1">
      <alignment vertical="center" wrapText="1"/>
    </xf>
    <xf numFmtId="3" fontId="57" fillId="0" borderId="41" xfId="5" applyNumberFormat="1" applyFont="1" applyBorder="1" applyAlignment="1">
      <alignment horizontal="center" vertical="center"/>
    </xf>
    <xf numFmtId="4" fontId="57" fillId="0" borderId="42" xfId="5" applyNumberFormat="1" applyFont="1" applyBorder="1" applyAlignment="1" applyProtection="1">
      <alignment horizontal="center" vertical="center"/>
      <protection locked="0"/>
    </xf>
    <xf numFmtId="4" fontId="57" fillId="0" borderId="49" xfId="5" applyNumberFormat="1" applyFont="1" applyBorder="1" applyAlignment="1">
      <alignment horizontal="center" vertical="center"/>
    </xf>
    <xf numFmtId="0" fontId="57" fillId="0" borderId="67" xfId="5" applyFont="1" applyBorder="1" applyAlignment="1">
      <alignment horizontal="center" vertical="center"/>
    </xf>
    <xf numFmtId="0" fontId="59" fillId="0" borderId="68" xfId="5" applyFont="1" applyBorder="1" applyAlignment="1">
      <alignment horizontal="left" vertical="center" wrapText="1"/>
    </xf>
    <xf numFmtId="3" fontId="57" fillId="0" borderId="44" xfId="5" applyNumberFormat="1" applyFont="1" applyBorder="1" applyAlignment="1">
      <alignment horizontal="center" vertical="center"/>
    </xf>
    <xf numFmtId="4" fontId="57" fillId="0" borderId="69" xfId="5" applyNumberFormat="1" applyFont="1" applyBorder="1" applyAlignment="1" applyProtection="1">
      <alignment horizontal="center" vertical="center"/>
      <protection locked="0"/>
    </xf>
    <xf numFmtId="4" fontId="57" fillId="0" borderId="68" xfId="5" applyNumberFormat="1" applyFont="1" applyBorder="1" applyAlignment="1">
      <alignment horizontal="center" vertical="center"/>
    </xf>
    <xf numFmtId="4" fontId="57" fillId="0" borderId="68" xfId="5" applyNumberFormat="1" applyFont="1" applyBorder="1" applyAlignment="1">
      <alignment horizontal="right" vertical="center"/>
    </xf>
    <xf numFmtId="9" fontId="59" fillId="0" borderId="44" xfId="2" applyFont="1" applyFill="1" applyBorder="1" applyAlignment="1" applyProtection="1">
      <alignment horizontal="center" vertical="center" wrapText="1"/>
      <protection locked="0"/>
    </xf>
    <xf numFmtId="164" fontId="59" fillId="0" borderId="68" xfId="6" applyFont="1" applyFill="1" applyBorder="1" applyAlignment="1" applyProtection="1">
      <alignment horizontal="right" vertical="center" wrapText="1"/>
      <protection locked="0"/>
    </xf>
    <xf numFmtId="164" fontId="57" fillId="0" borderId="70" xfId="6" applyFont="1" applyFill="1" applyBorder="1" applyAlignment="1" applyProtection="1">
      <alignment horizontal="right" vertical="center" wrapText="1"/>
      <protection locked="0"/>
    </xf>
    <xf numFmtId="0" fontId="58" fillId="0" borderId="20" xfId="0" applyFont="1" applyBorder="1" applyAlignment="1">
      <alignment horizontal="center" vertical="center"/>
    </xf>
    <xf numFmtId="0" fontId="58" fillId="0" borderId="71" xfId="0" applyFont="1" applyBorder="1" applyAlignment="1">
      <alignment vertical="center"/>
    </xf>
    <xf numFmtId="2" fontId="58" fillId="0" borderId="21" xfId="0" applyNumberFormat="1" applyFont="1" applyBorder="1" applyAlignment="1">
      <alignment horizontal="center" vertical="center"/>
    </xf>
    <xf numFmtId="0" fontId="58" fillId="0" borderId="21" xfId="0" applyFont="1" applyBorder="1" applyAlignment="1">
      <alignment horizontal="center" vertical="center"/>
    </xf>
    <xf numFmtId="40" fontId="58" fillId="0" borderId="21" xfId="6" applyNumberFormat="1" applyFont="1" applyFill="1" applyBorder="1" applyAlignment="1">
      <alignment horizontal="right" vertical="center"/>
    </xf>
    <xf numFmtId="164" fontId="57" fillId="0" borderId="72" xfId="6" applyFont="1" applyFill="1" applyBorder="1" applyAlignment="1">
      <alignment horizontal="center" vertical="center"/>
    </xf>
    <xf numFmtId="164" fontId="57" fillId="0" borderId="72" xfId="6" applyFont="1" applyFill="1" applyBorder="1" applyAlignment="1">
      <alignment horizontal="right" vertical="center"/>
    </xf>
    <xf numFmtId="9" fontId="58" fillId="0" borderId="21" xfId="2" applyFont="1" applyFill="1" applyBorder="1" applyAlignment="1">
      <alignment horizontal="center" vertical="center"/>
    </xf>
    <xf numFmtId="43" fontId="58" fillId="0" borderId="72" xfId="1" applyFont="1" applyFill="1" applyBorder="1" applyAlignment="1">
      <alignment horizontal="right" vertical="center"/>
    </xf>
    <xf numFmtId="0" fontId="57" fillId="0" borderId="20" xfId="0" applyFont="1" applyBorder="1" applyAlignment="1">
      <alignment horizontal="center" vertical="center"/>
    </xf>
    <xf numFmtId="0" fontId="58" fillId="0" borderId="72" xfId="0" applyFont="1" applyBorder="1" applyAlignment="1">
      <alignment vertical="center" wrapText="1"/>
    </xf>
    <xf numFmtId="2" fontId="57" fillId="0" borderId="21" xfId="0" applyNumberFormat="1" applyFont="1" applyBorder="1" applyAlignment="1">
      <alignment horizontal="center" vertical="center"/>
    </xf>
    <xf numFmtId="0" fontId="57" fillId="0" borderId="21" xfId="0" applyFont="1" applyBorder="1" applyAlignment="1">
      <alignment horizontal="center" vertical="center"/>
    </xf>
    <xf numFmtId="0" fontId="57" fillId="0" borderId="72" xfId="0" applyFont="1" applyBorder="1" applyAlignment="1">
      <alignment vertical="center" wrapText="1"/>
    </xf>
    <xf numFmtId="40" fontId="57" fillId="0" borderId="21" xfId="6" applyNumberFormat="1" applyFont="1" applyFill="1" applyBorder="1" applyAlignment="1">
      <alignment horizontal="right" vertical="center"/>
    </xf>
    <xf numFmtId="0" fontId="59" fillId="0" borderId="72" xfId="0" applyFont="1" applyBorder="1" applyAlignment="1">
      <alignment vertical="center" wrapText="1"/>
    </xf>
    <xf numFmtId="40" fontId="58" fillId="0" borderId="73" xfId="6" applyNumberFormat="1" applyFont="1" applyFill="1" applyBorder="1" applyAlignment="1">
      <alignment horizontal="right" vertical="center"/>
    </xf>
    <xf numFmtId="40" fontId="59" fillId="0" borderId="21" xfId="6" applyNumberFormat="1" applyFont="1" applyFill="1" applyBorder="1" applyAlignment="1">
      <alignment horizontal="right" vertical="center"/>
    </xf>
    <xf numFmtId="9" fontId="57" fillId="0" borderId="72" xfId="2" applyFont="1" applyFill="1" applyBorder="1" applyAlignment="1">
      <alignment horizontal="center" vertical="center"/>
    </xf>
    <xf numFmtId="40" fontId="57" fillId="0" borderId="73" xfId="6" applyNumberFormat="1" applyFont="1" applyFill="1" applyBorder="1" applyAlignment="1">
      <alignment horizontal="right" vertical="center"/>
    </xf>
    <xf numFmtId="0" fontId="57" fillId="0" borderId="72" xfId="0" applyFont="1" applyBorder="1" applyAlignment="1">
      <alignment horizontal="left" vertical="center" wrapText="1" indent="2"/>
    </xf>
    <xf numFmtId="9" fontId="57" fillId="0" borderId="21" xfId="2" applyFont="1" applyFill="1" applyBorder="1" applyAlignment="1">
      <alignment horizontal="center" vertical="center"/>
    </xf>
    <xf numFmtId="43" fontId="59" fillId="0" borderId="21" xfId="1" applyFont="1" applyFill="1" applyBorder="1" applyAlignment="1">
      <alignment vertical="center" wrapText="1"/>
    </xf>
    <xf numFmtId="0" fontId="57" fillId="0" borderId="71" xfId="0" applyFont="1" applyBorder="1" applyAlignment="1">
      <alignment horizontal="right" vertical="center"/>
    </xf>
    <xf numFmtId="164" fontId="58" fillId="0" borderId="72" xfId="6" applyFont="1" applyFill="1" applyBorder="1" applyAlignment="1">
      <alignment horizontal="center" vertical="center"/>
    </xf>
    <xf numFmtId="9" fontId="58" fillId="0" borderId="21" xfId="2" applyFont="1" applyBorder="1" applyAlignment="1">
      <alignment horizontal="center" vertical="center"/>
    </xf>
    <xf numFmtId="0" fontId="58" fillId="0" borderId="14" xfId="0" applyFont="1" applyBorder="1" applyAlignment="1">
      <alignment vertical="center"/>
    </xf>
    <xf numFmtId="0" fontId="58" fillId="0" borderId="17" xfId="0" applyFont="1" applyBorder="1" applyAlignment="1">
      <alignment vertical="center"/>
    </xf>
    <xf numFmtId="0" fontId="58" fillId="0" borderId="15" xfId="0" applyFont="1" applyBorder="1" applyAlignment="1">
      <alignment vertical="center"/>
    </xf>
    <xf numFmtId="164" fontId="57" fillId="0" borderId="17" xfId="6" applyFont="1" applyFill="1" applyBorder="1" applyAlignment="1">
      <alignment horizontal="center" vertical="center"/>
    </xf>
    <xf numFmtId="0" fontId="58" fillId="0" borderId="17" xfId="0" applyFont="1" applyBorder="1" applyAlignment="1">
      <alignment horizontal="right" vertical="center"/>
    </xf>
    <xf numFmtId="9" fontId="58" fillId="0" borderId="15" xfId="2" applyFont="1" applyBorder="1" applyAlignment="1">
      <alignment vertical="center"/>
    </xf>
    <xf numFmtId="40" fontId="57" fillId="0" borderId="15" xfId="6" applyNumberFormat="1" applyFont="1" applyFill="1" applyBorder="1" applyAlignment="1">
      <alignment horizontal="right" vertical="center"/>
    </xf>
    <xf numFmtId="40" fontId="57" fillId="0" borderId="74" xfId="6" applyNumberFormat="1" applyFont="1" applyFill="1" applyBorder="1" applyAlignment="1">
      <alignment horizontal="right" vertical="center"/>
    </xf>
    <xf numFmtId="0" fontId="58" fillId="0" borderId="75" xfId="0" applyFont="1" applyBorder="1" applyAlignment="1">
      <alignment vertical="center"/>
    </xf>
    <xf numFmtId="0" fontId="58" fillId="0" borderId="54" xfId="0" applyFont="1" applyBorder="1" applyAlignment="1">
      <alignment vertical="center"/>
    </xf>
    <xf numFmtId="0" fontId="58" fillId="0" borderId="52" xfId="0" applyFont="1" applyBorder="1" applyAlignment="1">
      <alignment vertical="center"/>
    </xf>
    <xf numFmtId="9" fontId="60" fillId="0" borderId="54" xfId="2" applyFont="1" applyBorder="1" applyAlignment="1">
      <alignment horizontal="center" vertical="center"/>
    </xf>
    <xf numFmtId="43" fontId="60" fillId="0" borderId="53" xfId="1" applyFont="1" applyBorder="1" applyAlignment="1">
      <alignment horizontal="right" vertical="center"/>
    </xf>
    <xf numFmtId="43" fontId="58" fillId="0" borderId="76" xfId="1" applyFont="1" applyFill="1" applyBorder="1" applyAlignment="1">
      <alignment horizontal="right" vertical="center"/>
    </xf>
    <xf numFmtId="0" fontId="58" fillId="0" borderId="0" xfId="0" applyFont="1" applyAlignment="1">
      <alignment horizontal="right" vertical="center"/>
    </xf>
    <xf numFmtId="9" fontId="35" fillId="0" borderId="0" xfId="2" applyFont="1" applyAlignment="1">
      <alignment vertical="center"/>
    </xf>
    <xf numFmtId="9" fontId="35" fillId="11" borderId="44" xfId="2" applyFont="1" applyFill="1" applyBorder="1" applyAlignment="1">
      <alignment horizontal="center" vertical="center" wrapText="1"/>
    </xf>
    <xf numFmtId="9" fontId="35" fillId="0" borderId="21" xfId="2" applyFont="1" applyFill="1" applyBorder="1" applyAlignment="1">
      <alignment horizontal="center" vertical="center"/>
    </xf>
    <xf numFmtId="9" fontId="35" fillId="11" borderId="21" xfId="2" applyFont="1" applyFill="1" applyBorder="1" applyAlignment="1">
      <alignment horizontal="center" vertical="center"/>
    </xf>
    <xf numFmtId="9" fontId="8" fillId="14" borderId="21" xfId="2" applyFont="1" applyFill="1" applyBorder="1" applyAlignment="1">
      <alignment horizontal="center" vertical="center"/>
    </xf>
    <xf numFmtId="9" fontId="35" fillId="0" borderId="21" xfId="2" applyFont="1" applyBorder="1" applyAlignment="1">
      <alignment vertical="center"/>
    </xf>
    <xf numFmtId="9" fontId="8" fillId="11" borderId="21" xfId="2" applyFont="1" applyFill="1" applyBorder="1" applyAlignment="1">
      <alignment horizontal="center" vertical="center" wrapText="1"/>
    </xf>
    <xf numFmtId="9" fontId="35" fillId="0" borderId="21" xfId="2" applyFont="1" applyFill="1" applyBorder="1" applyAlignment="1">
      <alignment horizontal="center" vertical="center" wrapText="1"/>
    </xf>
    <xf numFmtId="9" fontId="8" fillId="14" borderId="21" xfId="2" applyFont="1" applyFill="1" applyBorder="1" applyAlignment="1">
      <alignment horizontal="center" vertical="center" wrapText="1"/>
    </xf>
    <xf numFmtId="9" fontId="35" fillId="0" borderId="27" xfId="2" applyFont="1" applyBorder="1" applyAlignment="1">
      <alignment vertical="center"/>
    </xf>
    <xf numFmtId="43" fontId="35" fillId="0" borderId="21" xfId="1" applyFont="1" applyBorder="1" applyAlignment="1">
      <alignment vertical="center"/>
    </xf>
    <xf numFmtId="4" fontId="57" fillId="0" borderId="78" xfId="5" applyNumberFormat="1" applyFont="1" applyBorder="1" applyAlignment="1">
      <alignment horizontal="center" vertical="center"/>
    </xf>
    <xf numFmtId="9" fontId="58" fillId="0" borderId="72" xfId="2" applyFont="1" applyFill="1" applyBorder="1" applyAlignment="1">
      <alignment horizontal="center" vertical="center"/>
    </xf>
    <xf numFmtId="43" fontId="58" fillId="0" borderId="73" xfId="1" applyFont="1" applyFill="1" applyBorder="1" applyAlignment="1">
      <alignment horizontal="right" vertical="center"/>
    </xf>
    <xf numFmtId="0" fontId="58" fillId="0" borderId="0" xfId="0" applyFont="1" applyAlignment="1">
      <alignment horizontal="center" vertical="center"/>
    </xf>
    <xf numFmtId="43" fontId="58" fillId="0" borderId="0" xfId="0" applyNumberFormat="1" applyFont="1" applyAlignment="1">
      <alignment horizontal="center" vertical="center"/>
    </xf>
    <xf numFmtId="164" fontId="59" fillId="0" borderId="68" xfId="6" applyFont="1" applyFill="1" applyBorder="1" applyAlignment="1" applyProtection="1">
      <alignment horizontal="center" vertical="center" wrapText="1"/>
      <protection locked="0"/>
    </xf>
    <xf numFmtId="9" fontId="57" fillId="0" borderId="41" xfId="2" applyFont="1" applyFill="1" applyBorder="1" applyAlignment="1">
      <alignment horizontal="center" vertical="center"/>
    </xf>
    <xf numFmtId="0" fontId="37" fillId="0" borderId="21" xfId="8" applyFont="1" applyBorder="1" applyAlignment="1">
      <alignment horizontal="center" vertical="center"/>
    </xf>
    <xf numFmtId="0" fontId="37" fillId="0" borderId="21" xfId="8" applyFont="1" applyBorder="1" applyAlignment="1">
      <alignment horizontal="justify" vertical="top" wrapText="1"/>
    </xf>
    <xf numFmtId="0" fontId="37" fillId="0" borderId="21" xfId="8" applyFont="1" applyBorder="1" applyAlignment="1">
      <alignment vertical="center"/>
    </xf>
    <xf numFmtId="164" fontId="37" fillId="13" borderId="21" xfId="10" applyFont="1" applyFill="1" applyBorder="1" applyAlignment="1">
      <alignment horizontal="center" vertical="center"/>
    </xf>
    <xf numFmtId="43" fontId="37" fillId="0" borderId="21" xfId="11" applyFont="1" applyFill="1" applyBorder="1" applyAlignment="1">
      <alignment horizontal="center" vertical="center" wrapText="1"/>
    </xf>
    <xf numFmtId="0" fontId="61" fillId="0" borderId="0" xfId="8" applyFont="1" applyAlignment="1">
      <alignment vertical="center"/>
    </xf>
    <xf numFmtId="9" fontId="37" fillId="0" borderId="21" xfId="2" applyFont="1" applyFill="1" applyBorder="1" applyAlignment="1">
      <alignment horizontal="center" vertical="center" wrapText="1"/>
    </xf>
    <xf numFmtId="166" fontId="60" fillId="0" borderId="54" xfId="6" applyNumberFormat="1" applyFont="1" applyBorder="1" applyAlignment="1">
      <alignment vertical="center"/>
    </xf>
    <xf numFmtId="166" fontId="60" fillId="0" borderId="54" xfId="1" applyNumberFormat="1" applyFont="1" applyBorder="1" applyAlignment="1">
      <alignment horizontal="right" vertical="center"/>
    </xf>
    <xf numFmtId="166" fontId="60" fillId="0" borderId="54" xfId="2" applyNumberFormat="1" applyFont="1" applyBorder="1" applyAlignment="1">
      <alignment horizontal="center" vertical="center"/>
    </xf>
    <xf numFmtId="168" fontId="0" fillId="0" borderId="0" xfId="2" applyNumberFormat="1" applyFont="1"/>
    <xf numFmtId="43" fontId="0" fillId="0" borderId="15" xfId="1" applyFont="1" applyBorder="1"/>
    <xf numFmtId="0" fontId="41" fillId="0" borderId="0" xfId="8" applyFont="1" applyAlignment="1">
      <alignment horizontal="justify" vertical="top"/>
    </xf>
    <xf numFmtId="9" fontId="4" fillId="0" borderId="1" xfId="2" applyFont="1" applyBorder="1" applyAlignment="1">
      <alignment horizontal="center" vertical="center" wrapText="1"/>
    </xf>
    <xf numFmtId="9" fontId="0" fillId="0" borderId="21" xfId="1" applyNumberFormat="1" applyFont="1" applyBorder="1"/>
    <xf numFmtId="9" fontId="0" fillId="0" borderId="24" xfId="1" applyNumberFormat="1" applyFont="1" applyBorder="1"/>
    <xf numFmtId="0" fontId="33" fillId="0" borderId="15" xfId="8" applyFont="1" applyBorder="1" applyAlignment="1">
      <alignment vertical="center"/>
    </xf>
    <xf numFmtId="0" fontId="33" fillId="0" borderId="21" xfId="8" applyFont="1" applyBorder="1" applyAlignment="1">
      <alignment vertical="center"/>
    </xf>
    <xf numFmtId="43" fontId="8" fillId="0" borderId="21" xfId="11" applyFont="1" applyFill="1" applyBorder="1" applyAlignment="1">
      <alignment horizontal="center" vertical="center" wrapText="1"/>
    </xf>
    <xf numFmtId="0" fontId="4" fillId="0" borderId="15" xfId="0" applyFont="1" applyBorder="1"/>
    <xf numFmtId="0" fontId="65" fillId="0" borderId="15" xfId="0" applyFont="1" applyBorder="1"/>
    <xf numFmtId="0" fontId="0" fillId="0" borderId="15" xfId="0" applyBorder="1" applyAlignment="1">
      <alignment horizontal="center" vertical="center"/>
    </xf>
    <xf numFmtId="0" fontId="0" fillId="0" borderId="15" xfId="0" applyBorder="1" applyAlignment="1">
      <alignment vertical="center"/>
    </xf>
    <xf numFmtId="43" fontId="0" fillId="0" borderId="15" xfId="1" applyFont="1" applyBorder="1" applyAlignment="1">
      <alignment vertical="center"/>
    </xf>
    <xf numFmtId="43" fontId="64" fillId="0" borderId="15" xfId="1" applyFont="1" applyBorder="1" applyAlignment="1">
      <alignment vertical="center"/>
    </xf>
    <xf numFmtId="43" fontId="0" fillId="0" borderId="19" xfId="1" applyFont="1" applyBorder="1" applyAlignment="1">
      <alignment vertical="center"/>
    </xf>
    <xf numFmtId="9" fontId="0" fillId="0" borderId="19" xfId="2" applyFont="1" applyBorder="1" applyAlignment="1">
      <alignment vertical="center"/>
    </xf>
    <xf numFmtId="0" fontId="65" fillId="0" borderId="21" xfId="0" applyFont="1" applyBorder="1" applyAlignment="1">
      <alignment vertical="center"/>
    </xf>
    <xf numFmtId="43" fontId="4" fillId="0" borderId="1" xfId="1" applyFont="1" applyBorder="1" applyAlignment="1">
      <alignment horizontal="center"/>
    </xf>
    <xf numFmtId="43" fontId="4" fillId="0" borderId="60" xfId="1" applyFont="1" applyBorder="1" applyAlignment="1">
      <alignment horizontal="center" vertical="center"/>
    </xf>
    <xf numFmtId="43" fontId="4" fillId="0" borderId="59" xfId="1" applyFont="1" applyBorder="1" applyAlignment="1">
      <alignment horizontal="center" vertical="center"/>
    </xf>
    <xf numFmtId="43" fontId="4" fillId="0" borderId="61" xfId="1" applyFont="1" applyBorder="1" applyAlignment="1">
      <alignment horizontal="center" vertical="center"/>
    </xf>
    <xf numFmtId="0" fontId="4" fillId="0" borderId="1" xfId="0" applyFont="1" applyBorder="1" applyAlignment="1">
      <alignment horizontal="center" vertical="center"/>
    </xf>
    <xf numFmtId="0" fontId="0" fillId="0" borderId="1" xfId="0" applyBorder="1" applyAlignment="1">
      <alignment horizontal="center" vertical="center"/>
    </xf>
    <xf numFmtId="43" fontId="4" fillId="0" borderId="1" xfId="1" applyFont="1" applyBorder="1" applyAlignment="1">
      <alignment horizontal="center" vertical="center"/>
    </xf>
    <xf numFmtId="43" fontId="4" fillId="0" borderId="1" xfId="1" applyFont="1" applyBorder="1" applyAlignment="1">
      <alignment horizontal="center" vertical="center" wrapText="1"/>
    </xf>
    <xf numFmtId="0" fontId="0" fillId="0" borderId="1" xfId="0" applyBorder="1" applyAlignment="1">
      <alignment horizontal="center" vertical="center" wrapText="1"/>
    </xf>
    <xf numFmtId="0" fontId="59" fillId="0" borderId="72" xfId="0" applyFont="1" applyBorder="1" applyAlignment="1">
      <alignment horizontal="left" vertical="center" wrapText="1"/>
    </xf>
    <xf numFmtId="0" fontId="59" fillId="0" borderId="22" xfId="0" applyFont="1" applyBorder="1" applyAlignment="1">
      <alignment horizontal="left" vertical="center" wrapText="1"/>
    </xf>
    <xf numFmtId="9" fontId="57" fillId="0" borderId="64" xfId="2" applyFont="1" applyFill="1" applyBorder="1" applyAlignment="1" applyProtection="1">
      <alignment horizontal="center" vertical="center" wrapText="1"/>
      <protection locked="0"/>
    </xf>
    <xf numFmtId="9" fontId="57" fillId="0" borderId="77" xfId="2" applyFont="1" applyFill="1" applyBorder="1" applyAlignment="1" applyProtection="1">
      <alignment horizontal="center" vertical="center" wrapText="1"/>
      <protection locked="0"/>
    </xf>
    <xf numFmtId="0" fontId="57" fillId="0" borderId="0" xfId="5" applyFont="1" applyAlignment="1">
      <alignment horizontal="left" vertical="center"/>
    </xf>
    <xf numFmtId="0" fontId="57" fillId="0" borderId="0" xfId="5" applyFont="1" applyAlignment="1">
      <alignment horizontal="center" vertical="center" wrapText="1"/>
    </xf>
    <xf numFmtId="4" fontId="57" fillId="0" borderId="64" xfId="5" applyNumberFormat="1" applyFont="1" applyBorder="1" applyAlignment="1">
      <alignment horizontal="center" vertical="center"/>
    </xf>
    <xf numFmtId="4" fontId="57" fillId="0" borderId="65" xfId="5" applyNumberFormat="1" applyFont="1" applyBorder="1" applyAlignment="1">
      <alignment horizontal="center" vertical="center"/>
    </xf>
    <xf numFmtId="9" fontId="57" fillId="0" borderId="66" xfId="2" applyFont="1" applyFill="1" applyBorder="1" applyAlignment="1" applyProtection="1">
      <alignment horizontal="center" vertical="center" wrapText="1"/>
      <protection locked="0"/>
    </xf>
    <xf numFmtId="4" fontId="6" fillId="0" borderId="3" xfId="5" applyNumberFormat="1" applyFont="1" applyBorder="1" applyAlignment="1" applyProtection="1">
      <alignment horizontal="center" vertical="center"/>
      <protection locked="0"/>
    </xf>
    <xf numFmtId="4" fontId="6" fillId="0" borderId="9" xfId="5" applyNumberFormat="1" applyFont="1" applyBorder="1" applyAlignment="1" applyProtection="1">
      <alignment horizontal="center" vertical="center"/>
      <protection locked="0"/>
    </xf>
    <xf numFmtId="43" fontId="7" fillId="0" borderId="62" xfId="1" applyFont="1" applyBorder="1" applyAlignment="1">
      <alignment horizontal="center" vertical="center"/>
    </xf>
    <xf numFmtId="43" fontId="7" fillId="0" borderId="63" xfId="1" applyFont="1" applyBorder="1" applyAlignment="1">
      <alignment horizontal="center" vertical="center"/>
    </xf>
    <xf numFmtId="0" fontId="7" fillId="0" borderId="0" xfId="0" applyFont="1" applyAlignment="1">
      <alignment horizontal="center" vertical="center"/>
    </xf>
    <xf numFmtId="9" fontId="8" fillId="0" borderId="6" xfId="2" applyFont="1" applyFill="1" applyBorder="1" applyAlignment="1" applyProtection="1">
      <alignment horizontal="center" vertical="center" wrapText="1"/>
      <protection locked="0"/>
    </xf>
    <xf numFmtId="9" fontId="8" fillId="0" borderId="12" xfId="2" applyFont="1" applyFill="1" applyBorder="1" applyAlignment="1" applyProtection="1">
      <alignment horizontal="center" vertical="center" wrapText="1"/>
      <protection locked="0"/>
    </xf>
    <xf numFmtId="164" fontId="8" fillId="0" borderId="7" xfId="6" applyFont="1" applyFill="1" applyBorder="1" applyAlignment="1" applyProtection="1">
      <alignment horizontal="center" vertical="center" wrapText="1"/>
      <protection locked="0"/>
    </xf>
    <xf numFmtId="164" fontId="8" fillId="0" borderId="13" xfId="6" applyFont="1" applyFill="1" applyBorder="1" applyAlignment="1" applyProtection="1">
      <alignment horizontal="center" vertical="center" wrapText="1"/>
      <protection locked="0"/>
    </xf>
    <xf numFmtId="4" fontId="6" fillId="0" borderId="48" xfId="5" applyNumberFormat="1" applyFont="1" applyBorder="1" applyAlignment="1" applyProtection="1">
      <alignment horizontal="center" vertical="center"/>
      <protection locked="0"/>
    </xf>
    <xf numFmtId="4" fontId="6" fillId="0" borderId="12" xfId="5" applyNumberFormat="1" applyFont="1" applyBorder="1" applyAlignment="1" applyProtection="1">
      <alignment horizontal="center" vertical="center"/>
      <protection locked="0"/>
    </xf>
    <xf numFmtId="4" fontId="6" fillId="0" borderId="5" xfId="5" applyNumberFormat="1" applyFont="1" applyBorder="1" applyAlignment="1" applyProtection="1">
      <alignment horizontal="center" vertical="center"/>
      <protection locked="0"/>
    </xf>
    <xf numFmtId="4" fontId="6" fillId="0" borderId="11" xfId="5" applyNumberFormat="1" applyFont="1" applyBorder="1" applyAlignment="1" applyProtection="1">
      <alignment horizontal="center" vertical="center"/>
      <protection locked="0"/>
    </xf>
    <xf numFmtId="9" fontId="7" fillId="0" borderId="30" xfId="2" applyFont="1" applyBorder="1" applyAlignment="1">
      <alignment horizontal="center" vertical="center"/>
    </xf>
    <xf numFmtId="9" fontId="7" fillId="0" borderId="34" xfId="2" applyFont="1" applyBorder="1" applyAlignment="1">
      <alignment horizontal="center" vertical="center"/>
    </xf>
    <xf numFmtId="0" fontId="8" fillId="0" borderId="0" xfId="8" applyFont="1" applyAlignment="1">
      <alignment horizontal="center" vertical="center" wrapText="1"/>
    </xf>
    <xf numFmtId="0" fontId="47" fillId="16" borderId="1" xfId="0" applyFont="1" applyFill="1" applyBorder="1" applyAlignment="1">
      <alignment horizontal="left" vertical="center" indent="1"/>
    </xf>
    <xf numFmtId="0" fontId="47" fillId="16" borderId="60" xfId="0" applyFont="1" applyFill="1" applyBorder="1" applyAlignment="1">
      <alignment horizontal="left" vertical="center" indent="1"/>
    </xf>
    <xf numFmtId="0" fontId="45" fillId="15" borderId="60" xfId="0" applyFont="1" applyFill="1" applyBorder="1" applyAlignment="1">
      <alignment horizontal="left" vertical="center" indent="1"/>
    </xf>
    <xf numFmtId="0" fontId="45" fillId="15" borderId="59" xfId="0" applyFont="1" applyFill="1" applyBorder="1" applyAlignment="1">
      <alignment horizontal="left" vertical="center" indent="1"/>
    </xf>
    <xf numFmtId="164" fontId="46" fillId="15" borderId="60" xfId="12" applyFont="1" applyFill="1" applyBorder="1" applyAlignment="1">
      <alignment horizontal="center" vertical="center" wrapText="1"/>
    </xf>
    <xf numFmtId="164" fontId="46" fillId="15" borderId="61" xfId="12" applyFont="1" applyFill="1" applyBorder="1" applyAlignment="1">
      <alignment horizontal="center" vertical="center" wrapText="1"/>
    </xf>
    <xf numFmtId="0" fontId="47" fillId="16" borderId="59" xfId="0" applyFont="1" applyFill="1" applyBorder="1" applyAlignment="1">
      <alignment horizontal="left" vertical="center" indent="1"/>
    </xf>
    <xf numFmtId="0" fontId="52" fillId="18" borderId="60" xfId="0" applyFont="1" applyFill="1" applyBorder="1" applyAlignment="1">
      <alignment horizontal="left" vertical="center" indent="1"/>
    </xf>
    <xf numFmtId="0" fontId="52" fillId="18" borderId="59" xfId="0" applyFont="1" applyFill="1" applyBorder="1" applyAlignment="1">
      <alignment horizontal="left" vertical="center" indent="1"/>
    </xf>
    <xf numFmtId="0" fontId="38" fillId="0" borderId="60" xfId="12" applyNumberFormat="1" applyFont="1" applyBorder="1" applyAlignment="1">
      <alignment horizontal="left" vertical="center" indent="1"/>
    </xf>
    <xf numFmtId="0" fontId="38" fillId="0" borderId="59" xfId="12" applyNumberFormat="1" applyFont="1" applyBorder="1" applyAlignment="1">
      <alignment horizontal="left" vertical="center" indent="1"/>
    </xf>
    <xf numFmtId="0" fontId="38" fillId="0" borderId="61" xfId="12" applyNumberFormat="1" applyFont="1" applyBorder="1" applyAlignment="1">
      <alignment horizontal="left" vertical="center" indent="1"/>
    </xf>
    <xf numFmtId="0" fontId="35" fillId="0" borderId="0" xfId="0" applyFont="1" applyAlignment="1">
      <alignment vertical="top" wrapText="1"/>
    </xf>
    <xf numFmtId="0" fontId="46" fillId="18" borderId="60" xfId="12" applyNumberFormat="1" applyFont="1" applyFill="1" applyBorder="1" applyAlignment="1">
      <alignment horizontal="left" vertical="center" indent="1"/>
    </xf>
    <xf numFmtId="0" fontId="46" fillId="18" borderId="59" xfId="12" applyNumberFormat="1" applyFont="1" applyFill="1" applyBorder="1" applyAlignment="1">
      <alignment horizontal="left" vertical="center" indent="1"/>
    </xf>
    <xf numFmtId="0" fontId="46" fillId="18" borderId="61" xfId="12" applyNumberFormat="1" applyFont="1" applyFill="1" applyBorder="1" applyAlignment="1">
      <alignment horizontal="left" vertical="center" indent="1"/>
    </xf>
    <xf numFmtId="0" fontId="11" fillId="5" borderId="37" xfId="0" applyFont="1" applyFill="1" applyBorder="1" applyAlignment="1">
      <alignment horizontal="center"/>
    </xf>
    <xf numFmtId="0" fontId="11" fillId="5" borderId="38" xfId="0" applyFont="1" applyFill="1" applyBorder="1" applyAlignment="1">
      <alignment horizontal="center"/>
    </xf>
    <xf numFmtId="0" fontId="11" fillId="5" borderId="39" xfId="0" applyFont="1" applyFill="1" applyBorder="1" applyAlignment="1">
      <alignment horizontal="center"/>
    </xf>
    <xf numFmtId="164" fontId="11" fillId="0" borderId="35" xfId="6" applyFont="1" applyFill="1" applyBorder="1" applyAlignment="1">
      <alignment horizontal="center" vertical="center"/>
    </xf>
    <xf numFmtId="164" fontId="11" fillId="0" borderId="46" xfId="6" applyFont="1" applyFill="1" applyBorder="1" applyAlignment="1">
      <alignment horizontal="center" vertical="center"/>
    </xf>
    <xf numFmtId="164" fontId="11" fillId="0" borderId="36" xfId="6" applyFont="1" applyFill="1" applyBorder="1" applyAlignment="1">
      <alignment horizontal="center" vertical="center"/>
    </xf>
    <xf numFmtId="0" fontId="10" fillId="0" borderId="48" xfId="0" applyFont="1" applyBorder="1" applyAlignment="1">
      <alignment vertical="center" wrapText="1"/>
    </xf>
    <xf numFmtId="0" fontId="10" fillId="0" borderId="32" xfId="0" applyFont="1" applyBorder="1" applyAlignment="1">
      <alignment vertical="center" wrapText="1"/>
    </xf>
    <xf numFmtId="43" fontId="0" fillId="0" borderId="0" xfId="0" applyNumberFormat="1" applyAlignment="1">
      <alignment vertical="center"/>
    </xf>
    <xf numFmtId="164" fontId="35" fillId="21" borderId="21" xfId="10" applyFont="1" applyFill="1" applyBorder="1" applyAlignment="1">
      <alignment horizontal="center" vertical="center"/>
    </xf>
    <xf numFmtId="43" fontId="35" fillId="21" borderId="21" xfId="11" applyFont="1" applyFill="1" applyBorder="1" applyAlignment="1">
      <alignment horizontal="center" vertical="center" wrapText="1"/>
    </xf>
  </cellXfs>
  <cellStyles count="13">
    <cellStyle name="Bad" xfId="4" builtinId="27"/>
    <cellStyle name="Comma" xfId="1" builtinId="3"/>
    <cellStyle name="Comma 2" xfId="10" xr:uid="{00000000-0005-0000-0000-000002000000}"/>
    <cellStyle name="Comma 2 2" xfId="12" xr:uid="{00000000-0005-0000-0000-000003000000}"/>
    <cellStyle name="Comma 3 4" xfId="6" xr:uid="{00000000-0005-0000-0000-000004000000}"/>
    <cellStyle name="Comma_Sheet1" xfId="11" xr:uid="{00000000-0005-0000-0000-000005000000}"/>
    <cellStyle name="Good" xfId="3" builtinId="26"/>
    <cellStyle name="Normal" xfId="0" builtinId="0"/>
    <cellStyle name="Normal 15" xfId="7" xr:uid="{00000000-0005-0000-0000-000008000000}"/>
    <cellStyle name="Normal 2" xfId="8" xr:uid="{00000000-0005-0000-0000-000009000000}"/>
    <cellStyle name="Normal_BOQ" xfId="5" xr:uid="{00000000-0005-0000-0000-00000A000000}"/>
    <cellStyle name="Percent" xfId="2" builtinId="5"/>
    <cellStyle name="Percent 2" xfId="9"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6.xml"/><Relationship Id="rId299" Type="http://schemas.openxmlformats.org/officeDocument/2006/relationships/externalLink" Target="externalLinks/externalLink288.xml"/><Relationship Id="rId21" Type="http://schemas.openxmlformats.org/officeDocument/2006/relationships/externalLink" Target="externalLinks/externalLink10.xml"/><Relationship Id="rId63" Type="http://schemas.openxmlformats.org/officeDocument/2006/relationships/externalLink" Target="externalLinks/externalLink52.xml"/><Relationship Id="rId159" Type="http://schemas.openxmlformats.org/officeDocument/2006/relationships/externalLink" Target="externalLinks/externalLink148.xml"/><Relationship Id="rId324" Type="http://schemas.openxmlformats.org/officeDocument/2006/relationships/externalLink" Target="externalLinks/externalLink313.xml"/><Relationship Id="rId170" Type="http://schemas.openxmlformats.org/officeDocument/2006/relationships/externalLink" Target="externalLinks/externalLink159.xml"/><Relationship Id="rId226" Type="http://schemas.openxmlformats.org/officeDocument/2006/relationships/externalLink" Target="externalLinks/externalLink215.xml"/><Relationship Id="rId268" Type="http://schemas.openxmlformats.org/officeDocument/2006/relationships/externalLink" Target="externalLinks/externalLink257.xml"/><Relationship Id="rId32" Type="http://schemas.openxmlformats.org/officeDocument/2006/relationships/externalLink" Target="externalLinks/externalLink21.xml"/><Relationship Id="rId74" Type="http://schemas.openxmlformats.org/officeDocument/2006/relationships/externalLink" Target="externalLinks/externalLink63.xml"/><Relationship Id="rId128" Type="http://schemas.openxmlformats.org/officeDocument/2006/relationships/externalLink" Target="externalLinks/externalLink117.xml"/><Relationship Id="rId5" Type="http://schemas.openxmlformats.org/officeDocument/2006/relationships/worksheet" Target="worksheets/sheet5.xml"/><Relationship Id="rId181" Type="http://schemas.openxmlformats.org/officeDocument/2006/relationships/externalLink" Target="externalLinks/externalLink170.xml"/><Relationship Id="rId237" Type="http://schemas.openxmlformats.org/officeDocument/2006/relationships/externalLink" Target="externalLinks/externalLink226.xml"/><Relationship Id="rId279" Type="http://schemas.openxmlformats.org/officeDocument/2006/relationships/externalLink" Target="externalLinks/externalLink268.xml"/><Relationship Id="rId43" Type="http://schemas.openxmlformats.org/officeDocument/2006/relationships/externalLink" Target="externalLinks/externalLink32.xml"/><Relationship Id="rId139" Type="http://schemas.openxmlformats.org/officeDocument/2006/relationships/externalLink" Target="externalLinks/externalLink128.xml"/><Relationship Id="rId290" Type="http://schemas.openxmlformats.org/officeDocument/2006/relationships/externalLink" Target="externalLinks/externalLink279.xml"/><Relationship Id="rId304" Type="http://schemas.openxmlformats.org/officeDocument/2006/relationships/externalLink" Target="externalLinks/externalLink293.xml"/><Relationship Id="rId85" Type="http://schemas.openxmlformats.org/officeDocument/2006/relationships/externalLink" Target="externalLinks/externalLink74.xml"/><Relationship Id="rId150" Type="http://schemas.openxmlformats.org/officeDocument/2006/relationships/externalLink" Target="externalLinks/externalLink139.xml"/><Relationship Id="rId192" Type="http://schemas.openxmlformats.org/officeDocument/2006/relationships/externalLink" Target="externalLinks/externalLink181.xml"/><Relationship Id="rId206" Type="http://schemas.openxmlformats.org/officeDocument/2006/relationships/externalLink" Target="externalLinks/externalLink195.xml"/><Relationship Id="rId248" Type="http://schemas.openxmlformats.org/officeDocument/2006/relationships/externalLink" Target="externalLinks/externalLink237.xml"/><Relationship Id="rId12" Type="http://schemas.openxmlformats.org/officeDocument/2006/relationships/externalLink" Target="externalLinks/externalLink1.xml"/><Relationship Id="rId108" Type="http://schemas.openxmlformats.org/officeDocument/2006/relationships/externalLink" Target="externalLinks/externalLink97.xml"/><Relationship Id="rId315" Type="http://schemas.openxmlformats.org/officeDocument/2006/relationships/externalLink" Target="externalLinks/externalLink304.xml"/><Relationship Id="rId54" Type="http://schemas.openxmlformats.org/officeDocument/2006/relationships/externalLink" Target="externalLinks/externalLink43.xml"/><Relationship Id="rId96" Type="http://schemas.openxmlformats.org/officeDocument/2006/relationships/externalLink" Target="externalLinks/externalLink85.xml"/><Relationship Id="rId161" Type="http://schemas.openxmlformats.org/officeDocument/2006/relationships/externalLink" Target="externalLinks/externalLink150.xml"/><Relationship Id="rId217" Type="http://schemas.openxmlformats.org/officeDocument/2006/relationships/externalLink" Target="externalLinks/externalLink206.xml"/><Relationship Id="rId259" Type="http://schemas.openxmlformats.org/officeDocument/2006/relationships/externalLink" Target="externalLinks/externalLink248.xml"/><Relationship Id="rId23" Type="http://schemas.openxmlformats.org/officeDocument/2006/relationships/externalLink" Target="externalLinks/externalLink12.xml"/><Relationship Id="rId119" Type="http://schemas.openxmlformats.org/officeDocument/2006/relationships/externalLink" Target="externalLinks/externalLink108.xml"/><Relationship Id="rId270" Type="http://schemas.openxmlformats.org/officeDocument/2006/relationships/externalLink" Target="externalLinks/externalLink259.xml"/><Relationship Id="rId326" Type="http://schemas.openxmlformats.org/officeDocument/2006/relationships/externalLink" Target="externalLinks/externalLink315.xml"/><Relationship Id="rId65" Type="http://schemas.openxmlformats.org/officeDocument/2006/relationships/externalLink" Target="externalLinks/externalLink54.xml"/><Relationship Id="rId130" Type="http://schemas.openxmlformats.org/officeDocument/2006/relationships/externalLink" Target="externalLinks/externalLink119.xml"/><Relationship Id="rId172" Type="http://schemas.openxmlformats.org/officeDocument/2006/relationships/externalLink" Target="externalLinks/externalLink161.xml"/><Relationship Id="rId228" Type="http://schemas.openxmlformats.org/officeDocument/2006/relationships/externalLink" Target="externalLinks/externalLink217.xml"/><Relationship Id="rId281" Type="http://schemas.openxmlformats.org/officeDocument/2006/relationships/externalLink" Target="externalLinks/externalLink270.xml"/><Relationship Id="rId34" Type="http://schemas.openxmlformats.org/officeDocument/2006/relationships/externalLink" Target="externalLinks/externalLink23.xml"/><Relationship Id="rId76" Type="http://schemas.openxmlformats.org/officeDocument/2006/relationships/externalLink" Target="externalLinks/externalLink65.xml"/><Relationship Id="rId141" Type="http://schemas.openxmlformats.org/officeDocument/2006/relationships/externalLink" Target="externalLinks/externalLink130.xml"/><Relationship Id="rId7" Type="http://schemas.openxmlformats.org/officeDocument/2006/relationships/worksheet" Target="worksheets/sheet7.xml"/><Relationship Id="rId183" Type="http://schemas.openxmlformats.org/officeDocument/2006/relationships/externalLink" Target="externalLinks/externalLink172.xml"/><Relationship Id="rId239" Type="http://schemas.openxmlformats.org/officeDocument/2006/relationships/externalLink" Target="externalLinks/externalLink228.xml"/><Relationship Id="rId250" Type="http://schemas.openxmlformats.org/officeDocument/2006/relationships/externalLink" Target="externalLinks/externalLink239.xml"/><Relationship Id="rId271" Type="http://schemas.openxmlformats.org/officeDocument/2006/relationships/externalLink" Target="externalLinks/externalLink260.xml"/><Relationship Id="rId292" Type="http://schemas.openxmlformats.org/officeDocument/2006/relationships/externalLink" Target="externalLinks/externalLink281.xml"/><Relationship Id="rId306" Type="http://schemas.openxmlformats.org/officeDocument/2006/relationships/externalLink" Target="externalLinks/externalLink295.xml"/><Relationship Id="rId24" Type="http://schemas.openxmlformats.org/officeDocument/2006/relationships/externalLink" Target="externalLinks/externalLink13.xml"/><Relationship Id="rId45" Type="http://schemas.openxmlformats.org/officeDocument/2006/relationships/externalLink" Target="externalLinks/externalLink34.xml"/><Relationship Id="rId66" Type="http://schemas.openxmlformats.org/officeDocument/2006/relationships/externalLink" Target="externalLinks/externalLink55.xml"/><Relationship Id="rId87" Type="http://schemas.openxmlformats.org/officeDocument/2006/relationships/externalLink" Target="externalLinks/externalLink76.xml"/><Relationship Id="rId110" Type="http://schemas.openxmlformats.org/officeDocument/2006/relationships/externalLink" Target="externalLinks/externalLink99.xml"/><Relationship Id="rId131" Type="http://schemas.openxmlformats.org/officeDocument/2006/relationships/externalLink" Target="externalLinks/externalLink120.xml"/><Relationship Id="rId327" Type="http://schemas.openxmlformats.org/officeDocument/2006/relationships/theme" Target="theme/theme1.xml"/><Relationship Id="rId152" Type="http://schemas.openxmlformats.org/officeDocument/2006/relationships/externalLink" Target="externalLinks/externalLink141.xml"/><Relationship Id="rId173" Type="http://schemas.openxmlformats.org/officeDocument/2006/relationships/externalLink" Target="externalLinks/externalLink162.xml"/><Relationship Id="rId194" Type="http://schemas.openxmlformats.org/officeDocument/2006/relationships/externalLink" Target="externalLinks/externalLink183.xml"/><Relationship Id="rId208" Type="http://schemas.openxmlformats.org/officeDocument/2006/relationships/externalLink" Target="externalLinks/externalLink197.xml"/><Relationship Id="rId229" Type="http://schemas.openxmlformats.org/officeDocument/2006/relationships/externalLink" Target="externalLinks/externalLink218.xml"/><Relationship Id="rId240" Type="http://schemas.openxmlformats.org/officeDocument/2006/relationships/externalLink" Target="externalLinks/externalLink229.xml"/><Relationship Id="rId261" Type="http://schemas.openxmlformats.org/officeDocument/2006/relationships/externalLink" Target="externalLinks/externalLink250.xml"/><Relationship Id="rId14" Type="http://schemas.openxmlformats.org/officeDocument/2006/relationships/externalLink" Target="externalLinks/externalLink3.xml"/><Relationship Id="rId35" Type="http://schemas.openxmlformats.org/officeDocument/2006/relationships/externalLink" Target="externalLinks/externalLink24.xml"/><Relationship Id="rId56" Type="http://schemas.openxmlformats.org/officeDocument/2006/relationships/externalLink" Target="externalLinks/externalLink45.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282" Type="http://schemas.openxmlformats.org/officeDocument/2006/relationships/externalLink" Target="externalLinks/externalLink271.xml"/><Relationship Id="rId317" Type="http://schemas.openxmlformats.org/officeDocument/2006/relationships/externalLink" Target="externalLinks/externalLink306.xml"/><Relationship Id="rId8" Type="http://schemas.openxmlformats.org/officeDocument/2006/relationships/worksheet" Target="worksheets/sheet8.xml"/><Relationship Id="rId98" Type="http://schemas.openxmlformats.org/officeDocument/2006/relationships/externalLink" Target="externalLinks/externalLink87.xml"/><Relationship Id="rId121" Type="http://schemas.openxmlformats.org/officeDocument/2006/relationships/externalLink" Target="externalLinks/externalLink110.xml"/><Relationship Id="rId142" Type="http://schemas.openxmlformats.org/officeDocument/2006/relationships/externalLink" Target="externalLinks/externalLink131.xml"/><Relationship Id="rId163" Type="http://schemas.openxmlformats.org/officeDocument/2006/relationships/externalLink" Target="externalLinks/externalLink152.xml"/><Relationship Id="rId184" Type="http://schemas.openxmlformats.org/officeDocument/2006/relationships/externalLink" Target="externalLinks/externalLink173.xml"/><Relationship Id="rId219" Type="http://schemas.openxmlformats.org/officeDocument/2006/relationships/externalLink" Target="externalLinks/externalLink208.xml"/><Relationship Id="rId230" Type="http://schemas.openxmlformats.org/officeDocument/2006/relationships/externalLink" Target="externalLinks/externalLink219.xml"/><Relationship Id="rId251" Type="http://schemas.openxmlformats.org/officeDocument/2006/relationships/externalLink" Target="externalLinks/externalLink240.xml"/><Relationship Id="rId25" Type="http://schemas.openxmlformats.org/officeDocument/2006/relationships/externalLink" Target="externalLinks/externalLink14.xml"/><Relationship Id="rId46" Type="http://schemas.openxmlformats.org/officeDocument/2006/relationships/externalLink" Target="externalLinks/externalLink35.xml"/><Relationship Id="rId67" Type="http://schemas.openxmlformats.org/officeDocument/2006/relationships/externalLink" Target="externalLinks/externalLink56.xml"/><Relationship Id="rId272" Type="http://schemas.openxmlformats.org/officeDocument/2006/relationships/externalLink" Target="externalLinks/externalLink261.xml"/><Relationship Id="rId293" Type="http://schemas.openxmlformats.org/officeDocument/2006/relationships/externalLink" Target="externalLinks/externalLink282.xml"/><Relationship Id="rId307" Type="http://schemas.openxmlformats.org/officeDocument/2006/relationships/externalLink" Target="externalLinks/externalLink296.xml"/><Relationship Id="rId328" Type="http://schemas.openxmlformats.org/officeDocument/2006/relationships/styles" Target="styles.xml"/><Relationship Id="rId88" Type="http://schemas.openxmlformats.org/officeDocument/2006/relationships/externalLink" Target="externalLinks/externalLink77.xml"/><Relationship Id="rId111" Type="http://schemas.openxmlformats.org/officeDocument/2006/relationships/externalLink" Target="externalLinks/externalLink100.xml"/><Relationship Id="rId132" Type="http://schemas.openxmlformats.org/officeDocument/2006/relationships/externalLink" Target="externalLinks/externalLink121.xml"/><Relationship Id="rId153" Type="http://schemas.openxmlformats.org/officeDocument/2006/relationships/externalLink" Target="externalLinks/externalLink142.xml"/><Relationship Id="rId174" Type="http://schemas.openxmlformats.org/officeDocument/2006/relationships/externalLink" Target="externalLinks/externalLink163.xml"/><Relationship Id="rId195" Type="http://schemas.openxmlformats.org/officeDocument/2006/relationships/externalLink" Target="externalLinks/externalLink184.xml"/><Relationship Id="rId209" Type="http://schemas.openxmlformats.org/officeDocument/2006/relationships/externalLink" Target="externalLinks/externalLink198.xml"/><Relationship Id="rId220" Type="http://schemas.openxmlformats.org/officeDocument/2006/relationships/externalLink" Target="externalLinks/externalLink209.xml"/><Relationship Id="rId241" Type="http://schemas.openxmlformats.org/officeDocument/2006/relationships/externalLink" Target="externalLinks/externalLink230.xml"/><Relationship Id="rId15" Type="http://schemas.openxmlformats.org/officeDocument/2006/relationships/externalLink" Target="externalLinks/externalLink4.xml"/><Relationship Id="rId36" Type="http://schemas.openxmlformats.org/officeDocument/2006/relationships/externalLink" Target="externalLinks/externalLink25.xml"/><Relationship Id="rId57" Type="http://schemas.openxmlformats.org/officeDocument/2006/relationships/externalLink" Target="externalLinks/externalLink46.xml"/><Relationship Id="rId262" Type="http://schemas.openxmlformats.org/officeDocument/2006/relationships/externalLink" Target="externalLinks/externalLink251.xml"/><Relationship Id="rId283" Type="http://schemas.openxmlformats.org/officeDocument/2006/relationships/externalLink" Target="externalLinks/externalLink272.xml"/><Relationship Id="rId318" Type="http://schemas.openxmlformats.org/officeDocument/2006/relationships/externalLink" Target="externalLinks/externalLink307.xml"/><Relationship Id="rId78" Type="http://schemas.openxmlformats.org/officeDocument/2006/relationships/externalLink" Target="externalLinks/externalLink67.xml"/><Relationship Id="rId99" Type="http://schemas.openxmlformats.org/officeDocument/2006/relationships/externalLink" Target="externalLinks/externalLink88.xml"/><Relationship Id="rId101" Type="http://schemas.openxmlformats.org/officeDocument/2006/relationships/externalLink" Target="externalLinks/externalLink90.xml"/><Relationship Id="rId122" Type="http://schemas.openxmlformats.org/officeDocument/2006/relationships/externalLink" Target="externalLinks/externalLink111.xml"/><Relationship Id="rId143" Type="http://schemas.openxmlformats.org/officeDocument/2006/relationships/externalLink" Target="externalLinks/externalLink132.xml"/><Relationship Id="rId164" Type="http://schemas.openxmlformats.org/officeDocument/2006/relationships/externalLink" Target="externalLinks/externalLink153.xml"/><Relationship Id="rId185" Type="http://schemas.openxmlformats.org/officeDocument/2006/relationships/externalLink" Target="externalLinks/externalLink174.xml"/><Relationship Id="rId9" Type="http://schemas.openxmlformats.org/officeDocument/2006/relationships/worksheet" Target="worksheets/sheet9.xml"/><Relationship Id="rId210" Type="http://schemas.openxmlformats.org/officeDocument/2006/relationships/externalLink" Target="externalLinks/externalLink199.xml"/><Relationship Id="rId26" Type="http://schemas.openxmlformats.org/officeDocument/2006/relationships/externalLink" Target="externalLinks/externalLink15.xml"/><Relationship Id="rId231" Type="http://schemas.openxmlformats.org/officeDocument/2006/relationships/externalLink" Target="externalLinks/externalLink220.xml"/><Relationship Id="rId252" Type="http://schemas.openxmlformats.org/officeDocument/2006/relationships/externalLink" Target="externalLinks/externalLink241.xml"/><Relationship Id="rId273" Type="http://schemas.openxmlformats.org/officeDocument/2006/relationships/externalLink" Target="externalLinks/externalLink262.xml"/><Relationship Id="rId294" Type="http://schemas.openxmlformats.org/officeDocument/2006/relationships/externalLink" Target="externalLinks/externalLink283.xml"/><Relationship Id="rId308" Type="http://schemas.openxmlformats.org/officeDocument/2006/relationships/externalLink" Target="externalLinks/externalLink297.xml"/><Relationship Id="rId329" Type="http://schemas.openxmlformats.org/officeDocument/2006/relationships/sharedStrings" Target="sharedStrings.xml"/><Relationship Id="rId47" Type="http://schemas.openxmlformats.org/officeDocument/2006/relationships/externalLink" Target="externalLinks/externalLink36.xml"/><Relationship Id="rId68" Type="http://schemas.openxmlformats.org/officeDocument/2006/relationships/externalLink" Target="externalLinks/externalLink57.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33" Type="http://schemas.openxmlformats.org/officeDocument/2006/relationships/externalLink" Target="externalLinks/externalLink122.xml"/><Relationship Id="rId154" Type="http://schemas.openxmlformats.org/officeDocument/2006/relationships/externalLink" Target="externalLinks/externalLink143.xml"/><Relationship Id="rId175" Type="http://schemas.openxmlformats.org/officeDocument/2006/relationships/externalLink" Target="externalLinks/externalLink164.xml"/><Relationship Id="rId196" Type="http://schemas.openxmlformats.org/officeDocument/2006/relationships/externalLink" Target="externalLinks/externalLink185.xml"/><Relationship Id="rId200" Type="http://schemas.openxmlformats.org/officeDocument/2006/relationships/externalLink" Target="externalLinks/externalLink189.xml"/><Relationship Id="rId16" Type="http://schemas.openxmlformats.org/officeDocument/2006/relationships/externalLink" Target="externalLinks/externalLink5.xml"/><Relationship Id="rId221" Type="http://schemas.openxmlformats.org/officeDocument/2006/relationships/externalLink" Target="externalLinks/externalLink210.xml"/><Relationship Id="rId242" Type="http://schemas.openxmlformats.org/officeDocument/2006/relationships/externalLink" Target="externalLinks/externalLink231.xml"/><Relationship Id="rId263" Type="http://schemas.openxmlformats.org/officeDocument/2006/relationships/externalLink" Target="externalLinks/externalLink252.xml"/><Relationship Id="rId284" Type="http://schemas.openxmlformats.org/officeDocument/2006/relationships/externalLink" Target="externalLinks/externalLink273.xml"/><Relationship Id="rId319" Type="http://schemas.openxmlformats.org/officeDocument/2006/relationships/externalLink" Target="externalLinks/externalLink308.xml"/><Relationship Id="rId37" Type="http://schemas.openxmlformats.org/officeDocument/2006/relationships/externalLink" Target="externalLinks/externalLink26.xml"/><Relationship Id="rId58" Type="http://schemas.openxmlformats.org/officeDocument/2006/relationships/externalLink" Target="externalLinks/externalLink47.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23" Type="http://schemas.openxmlformats.org/officeDocument/2006/relationships/externalLink" Target="externalLinks/externalLink112.xml"/><Relationship Id="rId144" Type="http://schemas.openxmlformats.org/officeDocument/2006/relationships/externalLink" Target="externalLinks/externalLink133.xml"/><Relationship Id="rId330" Type="http://schemas.openxmlformats.org/officeDocument/2006/relationships/calcChain" Target="calcChain.xml"/><Relationship Id="rId90" Type="http://schemas.openxmlformats.org/officeDocument/2006/relationships/externalLink" Target="externalLinks/externalLink79.xml"/><Relationship Id="rId165" Type="http://schemas.openxmlformats.org/officeDocument/2006/relationships/externalLink" Target="externalLinks/externalLink154.xml"/><Relationship Id="rId186" Type="http://schemas.openxmlformats.org/officeDocument/2006/relationships/externalLink" Target="externalLinks/externalLink175.xml"/><Relationship Id="rId211" Type="http://schemas.openxmlformats.org/officeDocument/2006/relationships/externalLink" Target="externalLinks/externalLink200.xml"/><Relationship Id="rId232" Type="http://schemas.openxmlformats.org/officeDocument/2006/relationships/externalLink" Target="externalLinks/externalLink221.xml"/><Relationship Id="rId253" Type="http://schemas.openxmlformats.org/officeDocument/2006/relationships/externalLink" Target="externalLinks/externalLink242.xml"/><Relationship Id="rId274" Type="http://schemas.openxmlformats.org/officeDocument/2006/relationships/externalLink" Target="externalLinks/externalLink263.xml"/><Relationship Id="rId295" Type="http://schemas.openxmlformats.org/officeDocument/2006/relationships/externalLink" Target="externalLinks/externalLink284.xml"/><Relationship Id="rId309" Type="http://schemas.openxmlformats.org/officeDocument/2006/relationships/externalLink" Target="externalLinks/externalLink298.xml"/><Relationship Id="rId27" Type="http://schemas.openxmlformats.org/officeDocument/2006/relationships/externalLink" Target="externalLinks/externalLink16.xml"/><Relationship Id="rId48" Type="http://schemas.openxmlformats.org/officeDocument/2006/relationships/externalLink" Target="externalLinks/externalLink37.xml"/><Relationship Id="rId69" Type="http://schemas.openxmlformats.org/officeDocument/2006/relationships/externalLink" Target="externalLinks/externalLink58.xml"/><Relationship Id="rId113" Type="http://schemas.openxmlformats.org/officeDocument/2006/relationships/externalLink" Target="externalLinks/externalLink102.xml"/><Relationship Id="rId134" Type="http://schemas.openxmlformats.org/officeDocument/2006/relationships/externalLink" Target="externalLinks/externalLink123.xml"/><Relationship Id="rId320" Type="http://schemas.openxmlformats.org/officeDocument/2006/relationships/externalLink" Target="externalLinks/externalLink309.xml"/><Relationship Id="rId80" Type="http://schemas.openxmlformats.org/officeDocument/2006/relationships/externalLink" Target="externalLinks/externalLink69.xml"/><Relationship Id="rId155" Type="http://schemas.openxmlformats.org/officeDocument/2006/relationships/externalLink" Target="externalLinks/externalLink144.xml"/><Relationship Id="rId176" Type="http://schemas.openxmlformats.org/officeDocument/2006/relationships/externalLink" Target="externalLinks/externalLink165.xml"/><Relationship Id="rId197" Type="http://schemas.openxmlformats.org/officeDocument/2006/relationships/externalLink" Target="externalLinks/externalLink186.xml"/><Relationship Id="rId201" Type="http://schemas.openxmlformats.org/officeDocument/2006/relationships/externalLink" Target="externalLinks/externalLink190.xml"/><Relationship Id="rId222" Type="http://schemas.openxmlformats.org/officeDocument/2006/relationships/externalLink" Target="externalLinks/externalLink211.xml"/><Relationship Id="rId243" Type="http://schemas.openxmlformats.org/officeDocument/2006/relationships/externalLink" Target="externalLinks/externalLink232.xml"/><Relationship Id="rId264" Type="http://schemas.openxmlformats.org/officeDocument/2006/relationships/externalLink" Target="externalLinks/externalLink253.xml"/><Relationship Id="rId285" Type="http://schemas.openxmlformats.org/officeDocument/2006/relationships/externalLink" Target="externalLinks/externalLink274.xml"/><Relationship Id="rId17" Type="http://schemas.openxmlformats.org/officeDocument/2006/relationships/externalLink" Target="externalLinks/externalLink6.xml"/><Relationship Id="rId38" Type="http://schemas.openxmlformats.org/officeDocument/2006/relationships/externalLink" Target="externalLinks/externalLink27.xml"/><Relationship Id="rId59" Type="http://schemas.openxmlformats.org/officeDocument/2006/relationships/externalLink" Target="externalLinks/externalLink48.xml"/><Relationship Id="rId103" Type="http://schemas.openxmlformats.org/officeDocument/2006/relationships/externalLink" Target="externalLinks/externalLink92.xml"/><Relationship Id="rId124" Type="http://schemas.openxmlformats.org/officeDocument/2006/relationships/externalLink" Target="externalLinks/externalLink113.xml"/><Relationship Id="rId310" Type="http://schemas.openxmlformats.org/officeDocument/2006/relationships/externalLink" Target="externalLinks/externalLink299.xml"/><Relationship Id="rId70" Type="http://schemas.openxmlformats.org/officeDocument/2006/relationships/externalLink" Target="externalLinks/externalLink59.xml"/><Relationship Id="rId91" Type="http://schemas.openxmlformats.org/officeDocument/2006/relationships/externalLink" Target="externalLinks/externalLink80.xml"/><Relationship Id="rId145" Type="http://schemas.openxmlformats.org/officeDocument/2006/relationships/externalLink" Target="externalLinks/externalLink134.xml"/><Relationship Id="rId166" Type="http://schemas.openxmlformats.org/officeDocument/2006/relationships/externalLink" Target="externalLinks/externalLink155.xml"/><Relationship Id="rId187" Type="http://schemas.openxmlformats.org/officeDocument/2006/relationships/externalLink" Target="externalLinks/externalLink176.xml"/><Relationship Id="rId1" Type="http://schemas.openxmlformats.org/officeDocument/2006/relationships/worksheet" Target="worksheets/sheet1.xml"/><Relationship Id="rId212" Type="http://schemas.openxmlformats.org/officeDocument/2006/relationships/externalLink" Target="externalLinks/externalLink201.xml"/><Relationship Id="rId233" Type="http://schemas.openxmlformats.org/officeDocument/2006/relationships/externalLink" Target="externalLinks/externalLink222.xml"/><Relationship Id="rId254" Type="http://schemas.openxmlformats.org/officeDocument/2006/relationships/externalLink" Target="externalLinks/externalLink243.xml"/><Relationship Id="rId28" Type="http://schemas.openxmlformats.org/officeDocument/2006/relationships/externalLink" Target="externalLinks/externalLink17.xml"/><Relationship Id="rId49" Type="http://schemas.openxmlformats.org/officeDocument/2006/relationships/externalLink" Target="externalLinks/externalLink38.xml"/><Relationship Id="rId114" Type="http://schemas.openxmlformats.org/officeDocument/2006/relationships/externalLink" Target="externalLinks/externalLink103.xml"/><Relationship Id="rId275" Type="http://schemas.openxmlformats.org/officeDocument/2006/relationships/externalLink" Target="externalLinks/externalLink264.xml"/><Relationship Id="rId296" Type="http://schemas.openxmlformats.org/officeDocument/2006/relationships/externalLink" Target="externalLinks/externalLink285.xml"/><Relationship Id="rId300" Type="http://schemas.openxmlformats.org/officeDocument/2006/relationships/externalLink" Target="externalLinks/externalLink289.xml"/><Relationship Id="rId60" Type="http://schemas.openxmlformats.org/officeDocument/2006/relationships/externalLink" Target="externalLinks/externalLink49.xml"/><Relationship Id="rId81" Type="http://schemas.openxmlformats.org/officeDocument/2006/relationships/externalLink" Target="externalLinks/externalLink70.xml"/><Relationship Id="rId135" Type="http://schemas.openxmlformats.org/officeDocument/2006/relationships/externalLink" Target="externalLinks/externalLink124.xml"/><Relationship Id="rId156" Type="http://schemas.openxmlformats.org/officeDocument/2006/relationships/externalLink" Target="externalLinks/externalLink145.xml"/><Relationship Id="rId177" Type="http://schemas.openxmlformats.org/officeDocument/2006/relationships/externalLink" Target="externalLinks/externalLink166.xml"/><Relationship Id="rId198" Type="http://schemas.openxmlformats.org/officeDocument/2006/relationships/externalLink" Target="externalLinks/externalLink187.xml"/><Relationship Id="rId321" Type="http://schemas.openxmlformats.org/officeDocument/2006/relationships/externalLink" Target="externalLinks/externalLink310.xml"/><Relationship Id="rId202" Type="http://schemas.openxmlformats.org/officeDocument/2006/relationships/externalLink" Target="externalLinks/externalLink191.xml"/><Relationship Id="rId223" Type="http://schemas.openxmlformats.org/officeDocument/2006/relationships/externalLink" Target="externalLinks/externalLink212.xml"/><Relationship Id="rId244" Type="http://schemas.openxmlformats.org/officeDocument/2006/relationships/externalLink" Target="externalLinks/externalLink233.xml"/><Relationship Id="rId18" Type="http://schemas.openxmlformats.org/officeDocument/2006/relationships/externalLink" Target="externalLinks/externalLink7.xml"/><Relationship Id="rId39" Type="http://schemas.openxmlformats.org/officeDocument/2006/relationships/externalLink" Target="externalLinks/externalLink28.xml"/><Relationship Id="rId265" Type="http://schemas.openxmlformats.org/officeDocument/2006/relationships/externalLink" Target="externalLinks/externalLink254.xml"/><Relationship Id="rId286" Type="http://schemas.openxmlformats.org/officeDocument/2006/relationships/externalLink" Target="externalLinks/externalLink275.xml"/><Relationship Id="rId50" Type="http://schemas.openxmlformats.org/officeDocument/2006/relationships/externalLink" Target="externalLinks/externalLink39.xml"/><Relationship Id="rId104" Type="http://schemas.openxmlformats.org/officeDocument/2006/relationships/externalLink" Target="externalLinks/externalLink93.xml"/><Relationship Id="rId125" Type="http://schemas.openxmlformats.org/officeDocument/2006/relationships/externalLink" Target="externalLinks/externalLink114.xml"/><Relationship Id="rId146" Type="http://schemas.openxmlformats.org/officeDocument/2006/relationships/externalLink" Target="externalLinks/externalLink135.xml"/><Relationship Id="rId167" Type="http://schemas.openxmlformats.org/officeDocument/2006/relationships/externalLink" Target="externalLinks/externalLink156.xml"/><Relationship Id="rId188" Type="http://schemas.openxmlformats.org/officeDocument/2006/relationships/externalLink" Target="externalLinks/externalLink177.xml"/><Relationship Id="rId311" Type="http://schemas.openxmlformats.org/officeDocument/2006/relationships/externalLink" Target="externalLinks/externalLink300.xml"/><Relationship Id="rId71" Type="http://schemas.openxmlformats.org/officeDocument/2006/relationships/externalLink" Target="externalLinks/externalLink60.xml"/><Relationship Id="rId92" Type="http://schemas.openxmlformats.org/officeDocument/2006/relationships/externalLink" Target="externalLinks/externalLink81.xml"/><Relationship Id="rId213" Type="http://schemas.openxmlformats.org/officeDocument/2006/relationships/externalLink" Target="externalLinks/externalLink202.xml"/><Relationship Id="rId234" Type="http://schemas.openxmlformats.org/officeDocument/2006/relationships/externalLink" Target="externalLinks/externalLink223.xml"/><Relationship Id="rId2" Type="http://schemas.openxmlformats.org/officeDocument/2006/relationships/worksheet" Target="worksheets/sheet2.xml"/><Relationship Id="rId29" Type="http://schemas.openxmlformats.org/officeDocument/2006/relationships/externalLink" Target="externalLinks/externalLink18.xml"/><Relationship Id="rId255" Type="http://schemas.openxmlformats.org/officeDocument/2006/relationships/externalLink" Target="externalLinks/externalLink244.xml"/><Relationship Id="rId276" Type="http://schemas.openxmlformats.org/officeDocument/2006/relationships/externalLink" Target="externalLinks/externalLink265.xml"/><Relationship Id="rId297" Type="http://schemas.openxmlformats.org/officeDocument/2006/relationships/externalLink" Target="externalLinks/externalLink286.xml"/><Relationship Id="rId40" Type="http://schemas.openxmlformats.org/officeDocument/2006/relationships/externalLink" Target="externalLinks/externalLink29.xml"/><Relationship Id="rId115" Type="http://schemas.openxmlformats.org/officeDocument/2006/relationships/externalLink" Target="externalLinks/externalLink104.xml"/><Relationship Id="rId136" Type="http://schemas.openxmlformats.org/officeDocument/2006/relationships/externalLink" Target="externalLinks/externalLink125.xml"/><Relationship Id="rId157" Type="http://schemas.openxmlformats.org/officeDocument/2006/relationships/externalLink" Target="externalLinks/externalLink146.xml"/><Relationship Id="rId178" Type="http://schemas.openxmlformats.org/officeDocument/2006/relationships/externalLink" Target="externalLinks/externalLink167.xml"/><Relationship Id="rId301" Type="http://schemas.openxmlformats.org/officeDocument/2006/relationships/externalLink" Target="externalLinks/externalLink290.xml"/><Relationship Id="rId322" Type="http://schemas.openxmlformats.org/officeDocument/2006/relationships/externalLink" Target="externalLinks/externalLink311.xml"/><Relationship Id="rId61" Type="http://schemas.openxmlformats.org/officeDocument/2006/relationships/externalLink" Target="externalLinks/externalLink50.xml"/><Relationship Id="rId82" Type="http://schemas.openxmlformats.org/officeDocument/2006/relationships/externalLink" Target="externalLinks/externalLink71.xml"/><Relationship Id="rId199" Type="http://schemas.openxmlformats.org/officeDocument/2006/relationships/externalLink" Target="externalLinks/externalLink188.xml"/><Relationship Id="rId203" Type="http://schemas.openxmlformats.org/officeDocument/2006/relationships/externalLink" Target="externalLinks/externalLink192.xml"/><Relationship Id="rId19" Type="http://schemas.openxmlformats.org/officeDocument/2006/relationships/externalLink" Target="externalLinks/externalLink8.xml"/><Relationship Id="rId224" Type="http://schemas.openxmlformats.org/officeDocument/2006/relationships/externalLink" Target="externalLinks/externalLink213.xml"/><Relationship Id="rId245" Type="http://schemas.openxmlformats.org/officeDocument/2006/relationships/externalLink" Target="externalLinks/externalLink234.xml"/><Relationship Id="rId266" Type="http://schemas.openxmlformats.org/officeDocument/2006/relationships/externalLink" Target="externalLinks/externalLink255.xml"/><Relationship Id="rId287" Type="http://schemas.openxmlformats.org/officeDocument/2006/relationships/externalLink" Target="externalLinks/externalLink276.xml"/><Relationship Id="rId30" Type="http://schemas.openxmlformats.org/officeDocument/2006/relationships/externalLink" Target="externalLinks/externalLink19.xml"/><Relationship Id="rId105" Type="http://schemas.openxmlformats.org/officeDocument/2006/relationships/externalLink" Target="externalLinks/externalLink94.xml"/><Relationship Id="rId126" Type="http://schemas.openxmlformats.org/officeDocument/2006/relationships/externalLink" Target="externalLinks/externalLink115.xml"/><Relationship Id="rId147" Type="http://schemas.openxmlformats.org/officeDocument/2006/relationships/externalLink" Target="externalLinks/externalLink136.xml"/><Relationship Id="rId168" Type="http://schemas.openxmlformats.org/officeDocument/2006/relationships/externalLink" Target="externalLinks/externalLink157.xml"/><Relationship Id="rId312" Type="http://schemas.openxmlformats.org/officeDocument/2006/relationships/externalLink" Target="externalLinks/externalLink301.xml"/><Relationship Id="rId51" Type="http://schemas.openxmlformats.org/officeDocument/2006/relationships/externalLink" Target="externalLinks/externalLink40.xml"/><Relationship Id="rId72" Type="http://schemas.openxmlformats.org/officeDocument/2006/relationships/externalLink" Target="externalLinks/externalLink61.xml"/><Relationship Id="rId93" Type="http://schemas.openxmlformats.org/officeDocument/2006/relationships/externalLink" Target="externalLinks/externalLink82.xml"/><Relationship Id="rId189" Type="http://schemas.openxmlformats.org/officeDocument/2006/relationships/externalLink" Target="externalLinks/externalLink178.xml"/><Relationship Id="rId3" Type="http://schemas.openxmlformats.org/officeDocument/2006/relationships/worksheet" Target="worksheets/sheet3.xml"/><Relationship Id="rId214" Type="http://schemas.openxmlformats.org/officeDocument/2006/relationships/externalLink" Target="externalLinks/externalLink203.xml"/><Relationship Id="rId235" Type="http://schemas.openxmlformats.org/officeDocument/2006/relationships/externalLink" Target="externalLinks/externalLink224.xml"/><Relationship Id="rId256" Type="http://schemas.openxmlformats.org/officeDocument/2006/relationships/externalLink" Target="externalLinks/externalLink245.xml"/><Relationship Id="rId277" Type="http://schemas.openxmlformats.org/officeDocument/2006/relationships/externalLink" Target="externalLinks/externalLink266.xml"/><Relationship Id="rId298" Type="http://schemas.openxmlformats.org/officeDocument/2006/relationships/externalLink" Target="externalLinks/externalLink287.xml"/><Relationship Id="rId116" Type="http://schemas.openxmlformats.org/officeDocument/2006/relationships/externalLink" Target="externalLinks/externalLink105.xml"/><Relationship Id="rId137" Type="http://schemas.openxmlformats.org/officeDocument/2006/relationships/externalLink" Target="externalLinks/externalLink126.xml"/><Relationship Id="rId158" Type="http://schemas.openxmlformats.org/officeDocument/2006/relationships/externalLink" Target="externalLinks/externalLink147.xml"/><Relationship Id="rId302" Type="http://schemas.openxmlformats.org/officeDocument/2006/relationships/externalLink" Target="externalLinks/externalLink291.xml"/><Relationship Id="rId323" Type="http://schemas.openxmlformats.org/officeDocument/2006/relationships/externalLink" Target="externalLinks/externalLink312.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62" Type="http://schemas.openxmlformats.org/officeDocument/2006/relationships/externalLink" Target="externalLinks/externalLink51.xml"/><Relationship Id="rId83" Type="http://schemas.openxmlformats.org/officeDocument/2006/relationships/externalLink" Target="externalLinks/externalLink72.xml"/><Relationship Id="rId179" Type="http://schemas.openxmlformats.org/officeDocument/2006/relationships/externalLink" Target="externalLinks/externalLink168.xml"/><Relationship Id="rId190" Type="http://schemas.openxmlformats.org/officeDocument/2006/relationships/externalLink" Target="externalLinks/externalLink179.xml"/><Relationship Id="rId204" Type="http://schemas.openxmlformats.org/officeDocument/2006/relationships/externalLink" Target="externalLinks/externalLink193.xml"/><Relationship Id="rId225" Type="http://schemas.openxmlformats.org/officeDocument/2006/relationships/externalLink" Target="externalLinks/externalLink214.xml"/><Relationship Id="rId246" Type="http://schemas.openxmlformats.org/officeDocument/2006/relationships/externalLink" Target="externalLinks/externalLink235.xml"/><Relationship Id="rId267" Type="http://schemas.openxmlformats.org/officeDocument/2006/relationships/externalLink" Target="externalLinks/externalLink256.xml"/><Relationship Id="rId288" Type="http://schemas.openxmlformats.org/officeDocument/2006/relationships/externalLink" Target="externalLinks/externalLink277.xml"/><Relationship Id="rId106" Type="http://schemas.openxmlformats.org/officeDocument/2006/relationships/externalLink" Target="externalLinks/externalLink95.xml"/><Relationship Id="rId127" Type="http://schemas.openxmlformats.org/officeDocument/2006/relationships/externalLink" Target="externalLinks/externalLink116.xml"/><Relationship Id="rId313" Type="http://schemas.openxmlformats.org/officeDocument/2006/relationships/externalLink" Target="externalLinks/externalLink302.xml"/><Relationship Id="rId10" Type="http://schemas.openxmlformats.org/officeDocument/2006/relationships/worksheet" Target="worksheets/sheet10.xml"/><Relationship Id="rId31" Type="http://schemas.openxmlformats.org/officeDocument/2006/relationships/externalLink" Target="externalLinks/externalLink20.xml"/><Relationship Id="rId52" Type="http://schemas.openxmlformats.org/officeDocument/2006/relationships/externalLink" Target="externalLinks/externalLink41.xml"/><Relationship Id="rId73" Type="http://schemas.openxmlformats.org/officeDocument/2006/relationships/externalLink" Target="externalLinks/externalLink62.xml"/><Relationship Id="rId94" Type="http://schemas.openxmlformats.org/officeDocument/2006/relationships/externalLink" Target="externalLinks/externalLink83.xml"/><Relationship Id="rId148" Type="http://schemas.openxmlformats.org/officeDocument/2006/relationships/externalLink" Target="externalLinks/externalLink137.xml"/><Relationship Id="rId169" Type="http://schemas.openxmlformats.org/officeDocument/2006/relationships/externalLink" Target="externalLinks/externalLink158.xml"/><Relationship Id="rId4" Type="http://schemas.openxmlformats.org/officeDocument/2006/relationships/worksheet" Target="worksheets/sheet4.xml"/><Relationship Id="rId180" Type="http://schemas.openxmlformats.org/officeDocument/2006/relationships/externalLink" Target="externalLinks/externalLink169.xml"/><Relationship Id="rId215" Type="http://schemas.openxmlformats.org/officeDocument/2006/relationships/externalLink" Target="externalLinks/externalLink204.xml"/><Relationship Id="rId236" Type="http://schemas.openxmlformats.org/officeDocument/2006/relationships/externalLink" Target="externalLinks/externalLink225.xml"/><Relationship Id="rId257" Type="http://schemas.openxmlformats.org/officeDocument/2006/relationships/externalLink" Target="externalLinks/externalLink246.xml"/><Relationship Id="rId278" Type="http://schemas.openxmlformats.org/officeDocument/2006/relationships/externalLink" Target="externalLinks/externalLink267.xml"/><Relationship Id="rId303" Type="http://schemas.openxmlformats.org/officeDocument/2006/relationships/externalLink" Target="externalLinks/externalLink292.xml"/><Relationship Id="rId42" Type="http://schemas.openxmlformats.org/officeDocument/2006/relationships/externalLink" Target="externalLinks/externalLink31.xml"/><Relationship Id="rId84" Type="http://schemas.openxmlformats.org/officeDocument/2006/relationships/externalLink" Target="externalLinks/externalLink73.xml"/><Relationship Id="rId138" Type="http://schemas.openxmlformats.org/officeDocument/2006/relationships/externalLink" Target="externalLinks/externalLink127.xml"/><Relationship Id="rId191" Type="http://schemas.openxmlformats.org/officeDocument/2006/relationships/externalLink" Target="externalLinks/externalLink180.xml"/><Relationship Id="rId205" Type="http://schemas.openxmlformats.org/officeDocument/2006/relationships/externalLink" Target="externalLinks/externalLink194.xml"/><Relationship Id="rId247" Type="http://schemas.openxmlformats.org/officeDocument/2006/relationships/externalLink" Target="externalLinks/externalLink236.xml"/><Relationship Id="rId107" Type="http://schemas.openxmlformats.org/officeDocument/2006/relationships/externalLink" Target="externalLinks/externalLink96.xml"/><Relationship Id="rId289" Type="http://schemas.openxmlformats.org/officeDocument/2006/relationships/externalLink" Target="externalLinks/externalLink278.xml"/><Relationship Id="rId11" Type="http://schemas.openxmlformats.org/officeDocument/2006/relationships/worksheet" Target="worksheets/sheet11.xml"/><Relationship Id="rId53" Type="http://schemas.openxmlformats.org/officeDocument/2006/relationships/externalLink" Target="externalLinks/externalLink42.xml"/><Relationship Id="rId149" Type="http://schemas.openxmlformats.org/officeDocument/2006/relationships/externalLink" Target="externalLinks/externalLink138.xml"/><Relationship Id="rId314" Type="http://schemas.openxmlformats.org/officeDocument/2006/relationships/externalLink" Target="externalLinks/externalLink303.xml"/><Relationship Id="rId95" Type="http://schemas.openxmlformats.org/officeDocument/2006/relationships/externalLink" Target="externalLinks/externalLink84.xml"/><Relationship Id="rId160" Type="http://schemas.openxmlformats.org/officeDocument/2006/relationships/externalLink" Target="externalLinks/externalLink149.xml"/><Relationship Id="rId216" Type="http://schemas.openxmlformats.org/officeDocument/2006/relationships/externalLink" Target="externalLinks/externalLink205.xml"/><Relationship Id="rId258" Type="http://schemas.openxmlformats.org/officeDocument/2006/relationships/externalLink" Target="externalLinks/externalLink247.xml"/><Relationship Id="rId22" Type="http://schemas.openxmlformats.org/officeDocument/2006/relationships/externalLink" Target="externalLinks/externalLink11.xml"/><Relationship Id="rId64" Type="http://schemas.openxmlformats.org/officeDocument/2006/relationships/externalLink" Target="externalLinks/externalLink53.xml"/><Relationship Id="rId118" Type="http://schemas.openxmlformats.org/officeDocument/2006/relationships/externalLink" Target="externalLinks/externalLink107.xml"/><Relationship Id="rId325" Type="http://schemas.openxmlformats.org/officeDocument/2006/relationships/externalLink" Target="externalLinks/externalLink314.xml"/><Relationship Id="rId171" Type="http://schemas.openxmlformats.org/officeDocument/2006/relationships/externalLink" Target="externalLinks/externalLink160.xml"/><Relationship Id="rId227" Type="http://schemas.openxmlformats.org/officeDocument/2006/relationships/externalLink" Target="externalLinks/externalLink216.xml"/><Relationship Id="rId269" Type="http://schemas.openxmlformats.org/officeDocument/2006/relationships/externalLink" Target="externalLinks/externalLink258.xml"/><Relationship Id="rId33" Type="http://schemas.openxmlformats.org/officeDocument/2006/relationships/externalLink" Target="externalLinks/externalLink22.xml"/><Relationship Id="rId129" Type="http://schemas.openxmlformats.org/officeDocument/2006/relationships/externalLink" Target="externalLinks/externalLink118.xml"/><Relationship Id="rId280" Type="http://schemas.openxmlformats.org/officeDocument/2006/relationships/externalLink" Target="externalLinks/externalLink269.xml"/><Relationship Id="rId75" Type="http://schemas.openxmlformats.org/officeDocument/2006/relationships/externalLink" Target="externalLinks/externalLink64.xml"/><Relationship Id="rId140" Type="http://schemas.openxmlformats.org/officeDocument/2006/relationships/externalLink" Target="externalLinks/externalLink129.xml"/><Relationship Id="rId182" Type="http://schemas.openxmlformats.org/officeDocument/2006/relationships/externalLink" Target="externalLinks/externalLink171.xml"/><Relationship Id="rId6" Type="http://schemas.openxmlformats.org/officeDocument/2006/relationships/worksheet" Target="worksheets/sheet6.xml"/><Relationship Id="rId238" Type="http://schemas.openxmlformats.org/officeDocument/2006/relationships/externalLink" Target="externalLinks/externalLink227.xml"/><Relationship Id="rId291" Type="http://schemas.openxmlformats.org/officeDocument/2006/relationships/externalLink" Target="externalLinks/externalLink280.xml"/><Relationship Id="rId305" Type="http://schemas.openxmlformats.org/officeDocument/2006/relationships/externalLink" Target="externalLinks/externalLink294.xml"/><Relationship Id="rId44" Type="http://schemas.openxmlformats.org/officeDocument/2006/relationships/externalLink" Target="externalLinks/externalLink33.xml"/><Relationship Id="rId86" Type="http://schemas.openxmlformats.org/officeDocument/2006/relationships/externalLink" Target="externalLinks/externalLink75.xml"/><Relationship Id="rId151" Type="http://schemas.openxmlformats.org/officeDocument/2006/relationships/externalLink" Target="externalLinks/externalLink140.xml"/><Relationship Id="rId193" Type="http://schemas.openxmlformats.org/officeDocument/2006/relationships/externalLink" Target="externalLinks/externalLink182.xml"/><Relationship Id="rId207" Type="http://schemas.openxmlformats.org/officeDocument/2006/relationships/externalLink" Target="externalLinks/externalLink196.xml"/><Relationship Id="rId249" Type="http://schemas.openxmlformats.org/officeDocument/2006/relationships/externalLink" Target="externalLinks/externalLink238.xml"/><Relationship Id="rId13" Type="http://schemas.openxmlformats.org/officeDocument/2006/relationships/externalLink" Target="externalLinks/externalLink2.xml"/><Relationship Id="rId109" Type="http://schemas.openxmlformats.org/officeDocument/2006/relationships/externalLink" Target="externalLinks/externalLink98.xml"/><Relationship Id="rId260" Type="http://schemas.openxmlformats.org/officeDocument/2006/relationships/externalLink" Target="externalLinks/externalLink249.xml"/><Relationship Id="rId316" Type="http://schemas.openxmlformats.org/officeDocument/2006/relationships/externalLink" Target="externalLinks/externalLink305.xml"/><Relationship Id="rId55" Type="http://schemas.openxmlformats.org/officeDocument/2006/relationships/externalLink" Target="externalLinks/externalLink44.xml"/><Relationship Id="rId97" Type="http://schemas.openxmlformats.org/officeDocument/2006/relationships/externalLink" Target="externalLinks/externalLink86.xml"/><Relationship Id="rId120" Type="http://schemas.openxmlformats.org/officeDocument/2006/relationships/externalLink" Target="externalLinks/externalLink109.xml"/><Relationship Id="rId162" Type="http://schemas.openxmlformats.org/officeDocument/2006/relationships/externalLink" Target="externalLinks/externalLink151.xml"/><Relationship Id="rId218" Type="http://schemas.openxmlformats.org/officeDocument/2006/relationships/externalLink" Target="externalLinks/externalLink20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00\Common\Users\chathuras\Downloads\MSOFFICE\EXCEL\T\T200\PRT2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muel.halli\Desktop\Abudhabi\Marina%20Bay\Payments%20to%20Certificates\ASGC\Documents%20and%20Settings\Administrator\Local%20Settings\Temp\Water%20Front\WINDOWS\TEMP\dubai%20marina\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ani\HQS%202%20(D)\msoffice\excel\t\JFLIN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Documents%20and%20Settings\940111\Local%20Settings\Temporary%20Internet%20Files\Content.IE5\0WGBULX2\02111D\Pcm\Cost\Change%20Order\E-P\(AOR-021)%20No.59%20V-3%20New%20Anti%20Foam%20Pkg%20at%20BS131\steel_rev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dxmoyle\My%20Documents\Miscellaneous%20DCM%20Data\Airport%20Cost%20Comparisons%20Rev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30.1\dxbasi-estimation\estimation\INDIKA\CLOISALL\Pre%20contract\Ceiling\Quotations\Working\HOLD\Police%20Acadamy-Habtoor-stage3\BOQ-POLICE%20ACADAMY%20STAGE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Phong%20Kinh%20Te\LUC\EXCEL\Th&#199;u\Du%20thau%20Y&#170;n%20Minh%20-%20H&#181;%20Gia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LVTD\MSOffice\EXCEL\LUC\HY3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evindra\Golf%20Course%20Clubhouse%20and%20Academy\External%20Stair%20Cas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22EBBD\CK707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ocuments%20and%20Settings\Administrator\My%20Documents\Castillo%20Grand\Castillo%20Grand.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ebdata\qs\DOCUME~1\Manjula\LOCALS~1\Temp\Rar$DI06.563\Motha\P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U:\Documents%20and%20Settings\dxmoyle\My%20Documents\Miscellaneous%20DCM%20Data\Airport%20Cost%20Comparisons%20Rev05.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C"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Data%20Files\FILES-95\S-40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ys2\e\CHIRAG\park2\PLANNING\INFBD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92.168.1.3\Backup01\QS\Data%20Files\FILES-95\S-40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edxb5nas01\Shared\Surveyors\Rusli\AX272F\PAYMENTS\Valuation%20No-20\AX%20272F%20Valuation%2020-BQ.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mail.qualitynet.net/My%20Documents/Armaco/&#44204;&#51201;&#44288;&#47144;/Esti/&#44592;&#51316;/DATA/SANDA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edxb6dc001\Shared\Surveyors\Rusli\AX272F\PAYMENTS\Valuation%20No-20\AX%20272F%20Valuation%2020-BQ.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Documents%20and%20Settings\user\My%20Documents\SA\Tabreed%20Police%20Plant\Projects\016913-Khalifa%20City-%20Abu%20Dhabi%20University\30-Proj_Mngt\33-Estim\Estimates\Bid%20Analysis\7001-FS%20Form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www.fpbb.com/mail/napaglinawan.nsf/38d46bf5e8f08834852564b500129b2c/9d8f9ea7156053c848256c5c001d4400/$FILE/NAP/1624/Cost/CMR~Nov.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aleel\_SH114\Val\Boq\cer\val-06-30-08-04-cer.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Airport-tender\Aditya-%20BOQ-workings-To%20Site-04.08.04.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To%20Site-04.08.0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5B5DE8C2\to%20do%20in%20indi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COLS.%20&amp;%20SLABS-ALL%20Flr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DOM\castle\Costplans\FEB%2003\130203CP.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Documents%20and%20Settings\user\Desktop\Take%20off-BMK\KetbiReTender\SA\Tabreed%20Police%20Plant\Projects\016913-Khalifa%20City-%20Abu%20Dhabi%20University\30-Proj_Mngt\33-Estim\Estimates\Bid%20Analysis\7001-FS%20Forma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02_Estimate\Qatar_NDIA\Definitive%20Estimate_Dec-04\A_Estimate\Pricing_Info\GhazlanLV%20Est2%20_Impact%20Load%20List%20Rev12%2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56AD6BEC\gsis%20cost%20estimate-mldm.xls"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Startup" Target="Documents%20and%20Settings/Administrator/My%20Documents/WINDOWS/TEMP/dubai%20marina/RATE%20ANALYSI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92.168.1.200\Common\Users\chathuras\Downloads\T\T218\QTY\STR218.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SERVER\Takreer\Project\Data\&#47568;&#47112;&#51060;&#49884;&#50500;\Ncc\AEc&#51077;&#52272;&#44204;&#51201;0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AC509\COMM\Valuation%20No.11\Documents%20and%20Settings\raj02v75\Desktop\SW\9%2020%20REPORT\DOCUME~1\TARMAC\LOCALS~1\Temp\Kiln4Re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VALUAT~1\APLMAR99.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92.168.4.2\LouvreJV%20Data%20Share%204\Documents%20and%20Settings\DarshanaM\Local%20Settings\Temporary%20Internet%20Files\OLK6\2583-VALUATION-(COVER%20PAGE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1.3\Backup01\QS\Documents%20and%20Settings\Harlryda\Local%20Settings\Temporary%20Internet%20Files\OLKB8\OPSTAT-CTC\OPSTAT-CTC\OPSTAT-CTC\1%20CURRENT%20JOBS\475%20CBRD%20Laundry\475%20OPSTAT%20July%2099.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Bctech07\W2Dat07\BCQs\C423kallang%20Expressway\C423backup1022\C423pumproo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SAHARA-CITY-HOMES\GWALIOR\OTH-AMEN\BLOCK%20ESTIMATE\MAS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DOM\Tesco%20Streatham\Costplan\CP%20copy%2029100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ERCSP18FS01\Documents%20and%20Settings\Jean%20Louis\My%20Documents\WG\Valuations\On-Going%20Jobs\WG-327%20-%20DUTCO%20-%20Mirdif%20Mall\WG-327%20-%20DUTCO%20-%20Log%20-%20On%20Going.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Bangalore\stdio\Safe\EPO.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Book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Documents%20and%20Settings\VPIN\Local%20Settings\Temp\CHIRAG\INFMAY.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SERVER\3%20Ongoing\EY%20Mumbai%202\Documents\Estimates\C&amp;I%20Estimate%2020100824\EY%20MUMBAI%20-%20RUBY%20MILLS%2014th%20floor%20Estimate%20%20C&amp;I%20%20vA%202010082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Gia%20dinh\DUTOA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Worldbank\DOT1\Excel\Program\DUTOA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c-thu\d\MINHHUNG\Truyentai\Phong-A-TPHCM\TVT\PTHO\DUTOANWB.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Documents%20and%20Settings/dxmoyle/My%20Documents/Miscellaneous%20DCM%20Data/Airport%20Cost%20Comparisons%20Rev05.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Master01"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r677-D63-extn\Dayworks%20diversio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Site\c\BS\C%20Bill\R%20A%20BILL%20NO%202.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acair-server\Office%20Data\msoffice\excel\t\JFLINK.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nisha\R512-1\Payment%20Application\Dharma\VLU%2013%20STA%20COMP.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192.168.30.1\dxbasi-estimation\Atelier\Estimation\Atelier%2021\Hospitality%20projects\ON%20GOING\DAMAC-%20TOWER-C%20BY%20PARAMOUNT\14%20-%20Revised%20Tender%20Submissions\REV-02\DAMAC-%20TOWER-C%20BY%20PARAMOUNT%20(BOQ).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yhchoi\PROJECT\Form\cost\cost%20Form.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TEMP\OSL%20QS%20%20P08-02.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edxb6dc001\Shared\Documents%20and%20Settings\chathura\My%20Documents\Palm%20District%20Cooling%20Documents\BOQ\TOWER\ITP38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92.168.1.3\Documents%20and%20Settings\chathura\My%20Documents\Palm%20District%20Cooling%20Documents\BOQ\TOWER\ITP38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omputer-35\Carrie%20ChaN\Documents%20and%20Settings\greermok.ATKINS\My%20Documents\Greer\CEW\Stage%202%20-%20Scheme%20Design\Station\Finishing%20measurement.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K:\KNOWLEDGE-PARK-CHANDIGRH-AHC\BLOCK%20EST\BLOCK%20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G:\Andrews\AX412\Interim%20Payments\Revised%20payment%206%20(application%207)\DCA%20revised\Copy%20of%20AX412_Payment_6__Interim_Application_7_%2018%20feb%200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Layla-pc\Old%20PC%20D%20Drive\Program%20Files\Microsoft%20Office\Office\jobs\EST-41a.xls" TargetMode="External"/></Relationships>
</file>

<file path=xl/externalLinks/_rels/externalLink70.xml.rels><?xml version="1.0" encoding="UTF-8" standalone="yes"?>
<Relationships xmlns="http://schemas.openxmlformats.org/package/2006/relationships"><Relationship Id="rId1" Type="http://schemas.microsoft.com/office/2006/relationships/xlExternalLinkPath/xlPathMissing" Target="CREST.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Nisar\1706%20Staff%20Accomm\AJISH\TG\TG%20-%201650%20to%201699\TG-1688%20~%20Golden%20Mile,%20Palm%20Jumeirah\From%20TG-1613\TG-%201673,%20Jumeirah%20Golf%20Estates\TG-%201673,%20MT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92.168.1.200\Common\Users\chathuras\Downloads\The%20Distinction\Application%20of%20Payment\Commodore\IPA%2004\IPC%2004%20(under%20Commodore)-ETTS.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5F106674\Bill_No3%20Villa%20-%20B1%20(rev%2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Server\GTCC\BASF-YPC\Progress\%231%20progress%20curve%20(2003-08).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Hqs-2\hqs%202%20(d)\msoffice\excel\t\JFLINK.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3\project%20data\Common%20Data%20Folder\Job%20Folder\University%20of%20Kent\Sports%20Centre%20-%20T01%20300\06-Financial%20Statements\FinStat%20Nr%202.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giserver\11%20177%20I%20Prestige%20Tranquility%20at%20Bengaluru\Documents%20and%20Settings\Ramya\Desktop\Finishes%20-Taj%20Dwarka%20-%20Anil.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F343B230\Kiln4Rep.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ebdata\Projects\Documents%20and%20Settings\mhenderson\Local%20Settings\Temporary%20Internet%20Files\Content.IE5\ST2FG1MR\Devindra\Golf%20Course%20Clubhouse%20and%20Academy\External%20Stair%20Cases.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Rk\d%20on%20radha\Ravindranath\Ravi%20TAJ\DOCUME~1\sdomingo\LOCALS~1\Temp\Finance%202\FY'03\1.%20Operating%20Plans\IDC\IDC%20People%20Model%20v3.2.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Pgiserver\projects\2008\08261-%20Waterfront\Implementation\Cost%20Plan\Cost%20Plan%20R2\Copy%20of%20CostPlan%20-%20Overall%20040908%20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Pgiserver\08306%20-%20taj%20dwaraka\Implementation\Cost%20plan\Finishes%20-Taj%20Dwarka%20-%20Anil.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92.168.1.3\Documents%20and%20Settings\Harlryda\Local%20Settings\Temporary%20Internet%20Files\OLKB8\OPSTAT-CTC\OPSTAT-CTC\OPSTAT-CTC\1%20CURRENT%20JOBS\034%20Airport\COST%20TO%20COMPLETE\AIRPORT\COST%20TO%20COMPLETE\BKG%20Opstat%20990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92.168.1.3\Backup01\QS\Documents%20and%20Settings\Harlryda\Local%20Settings\Temporary%20Internet%20Files\OLKB8\4484%20OPSTAT%20October%2000.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Layla-pc\Old%20PC%20D%20Drive\Program%20Files\Microsoft%20Office\Office\jobs\EST-41b.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mn\tender\My%20Documents\Calendaruseful.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bnyln-data01\projects\Documents%20and%20Settings\win2000-b\Local%20Settings\Temporary%20Internet%20Files\OLK13\075%20Integrated%20Model%20Paradise.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edxb5nas01\Shared\Users\Agcaoilim\Desktop\Task\MCCS\MCCS_Superstructure.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Bk1Insul.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LLONNAS1\Shared_Blue\Program%20Files\Microsoft%20Office\Office\jobs\EST-41b.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b.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Nmpasion\MY%20DOCUMENTS\AAFher\AAMiscel\BASE.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a.xls" TargetMode="External"/></Relationships>
</file>

<file path=xl/externalLinks/_rels/externalLink94.xml.rels><?xml version="1.0" encoding="UTF-8" standalone="yes"?>
<Relationships xmlns="http://schemas.openxmlformats.org/package/2006/relationships"><Relationship Id="rId1" Type="http://schemas.microsoft.com/office/2006/relationships/xlExternalLinkPath/xlPathMissing" Target="Bk2Paint.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ubai%20Aiport%20Expansion%20Ph%20II\AX270%20-%20TERMINAL%20II%20EXPANSION\Cost%20Plan\Concept%20CP%2001\AX270%20CP%20CD01.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92.168.1.3\Liverpool\March%20completion%20-%20version%20311204.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Liverpool\March%20completion%20-%20version%20311204.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Pddavid\CMC\Narz\Projects\C1488\Prosper_030321a.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D:\Documents%20and%20Settings\Harlry\My%20Documents\1710%20-%20Globe%20Project\Narz\Projects\C1488\Prosper_030321a.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92.168.1.160\Public\Arjuna\GP%20213%20VARIATION%20ORDERS\Instruction%20-%20Electrical%20Re-design%20Variation\REV01\New%20Electrical%20Design%20-%20Final.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Wilson2\2008\1789%2068%20Villas%20-%20Siennal%20lakes%20-%20ACC%20Bldg\Sienna%20L%20Plumbing.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Nijinesh\Sanju_As%20on%2001.08.06\Quotations\Ramesh\Dubai%20Euro%20Contracting\Proposed%20G+1%20twin%20villa%20on%20plot%20357-618%20at%20Umm%20Saquem.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FAEDXA1004\AEDXAOrganisation\data\ACCOUNT\W_SHEET\HK\MR0405\0405P&amp;L_Dubai.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92.168.1.200\Common\Public\NMX%20Staff\QAK\Tenders%20done%20from%20Sep%202011-Aug%202012\Nathani%20Heights,Mumbai\TAKE%20OFF%20SHEET_KING%20FAISAL%20HOSPITAL_JEDDAH_QAK.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FEF9D40\Sc"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PHILLIP\cebu-mactan\Siemens\BOQ-Siemens%20OEP.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W:\P.%20POST%20CONTRACT\P.2%20Valuations\P.2.2%20DLFL%20Valuation\Valuation%20no.%2013.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TENDER\AZZAWIYA%20REFINERY%20REVAMP%20-%20LIBYA\PIPING\Pipe%20Estimation%20Sheet.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uresh\c%20on%20suresh\WINDOWS\TEMP\cidcoanalysi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EDXB6dc001\Shared\Projects\1029%20Marina%20Zayed\J%20-%20Estimates\03%20Functional%20Area%20Models\Hotel%20Funtional%20Models\09.03.25%20H2%20MZ%204%20Star%20Hotel%20Func%20Area%20Split%20(MUBA)%20Rev%20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giserver\projects\2010\10131%20Godrej%20Housing%20at%20Chennai\Implementation\Cost%20Plan\CostPlan%20consolidated-16.06.201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28%20KAFD\4.04\2010-6-17%20Takeoff\Takeoff%20backup1\KAFD%20Parcel%204.04%20Takeoff%20_UPDATED.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36%20ISTANBUL%20CAPRICE%20GOLD%20HOTEL\EXTERNAL%20WORKS\Takeoff\Takeff%20backup\KAFD%20Parcel%204.09%20Takeoff.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Murali\aker%20kvaerner\Documents%20and%20Settings\murali\Desktop\Tender\Yansab-PHU\Aker%20Kvaerner\2004\61343503%20-%20Lindsay%20Oil\Measurements\Civil%20Works%20-%20Residue%20preheat%20exchanger%20foundations.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ERCSP18FS01\Public\Documents%20and%20Settings\rajeev\Local%20Settings\Temporary%20Internet%20Files\Content.IE5\GX67CL6J\Zamil%20Yanbou%20Project%20Rev1.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92.168.30.1\dxbasi-estimation\estimation\SE6380\TOP1\MISS_&#49688;\ORIGINAL\&#49688;_01.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E22EBBD\Duyet.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EE1F183A\Zamil%20Yanbou%20Project%20Rev1.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1.3\Backup01\QS\ADNOC\Formats\S-40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S-400.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ispm-pc\Shared%20Sherine\817-09%20Mosque%201000\03%20QS\PRE\WORKING\KASUN\Mosque.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Pddavid\CMC\Narz\Project%20Control\MOGP%20Project\Nap\PM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Documents%20and%20Settings\Ian%20Tarry\My%20Documents\Copy%20of%20office%20files\0807_136%20-%20HP%20Boavista\Estudo%20Economico\0807_136%20HP%20Cost%20Plans%20-%20BOAVISTA%20(version%201).xls" TargetMode="External"/></Relationships>
</file>

<file path=xl/externalLinks/_rels/externalLink124.xml.rels><?xml version="1.0" encoding="UTF-8" standalone="yes"?>
<Relationships xmlns="http://schemas.openxmlformats.org/package/2006/relationships"><Relationship Id="rId1" Type="http://schemas.microsoft.com/office/2006/relationships/xlExternalLinkPath/xlPathMissing" Target="RH-ARC-Invoice%2008-(05-11-2002)-MCE.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Pcspc1\pcspc1_disk\DOCUME~1\LSTSUB.XLS" TargetMode="External"/></Relationships>
</file>

<file path=xl/externalLinks/_rels/externalLink126.xml.rels><?xml version="1.0" encoding="UTF-8" standalone="yes"?>
<Relationships xmlns="http://schemas.openxmlformats.org/package/2006/relationships"><Relationship Id="rId1" Type="http://schemas.microsoft.com/office/2006/relationships/xlExternalLinkPath/xlPathMissing" Target="BH-AC-Invoice#03-12-04-04 (AC Version).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192.168.11.200\Common\Users\Mohammed%20Aashik\Desktop\SUM.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TenderMO\Contract%23509-2\509-2-R1.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giserver\projects\2009\09120%20-%20ITC%20Hotel%20%20Kolkatta\Implementation\Post%20Contract\Monthly%20reports\May%202010\09120_Cashflow_Contract_2_07June_10.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Estimation\nt1-est\tender_in_progress\Plumbing\NetStatement%20-%20P&amp;S(4).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JOB\Po0477\rev1\EXCEL\WORK\AHU_CJ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pgiserver\PSI%20-%20Technical%20Documents%20Part%201\POLICY%20&amp;%20PROCEDURES\Measurement%20Template%20R3.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pgiserver\11%20177%20I%20Prestige%20Tranquility%20at%20Bengaluru\08156%20-%20Taj%20Gateway%20-%20Kolkatta\Implementation\Post%20Contract\Monthly%20Reports\2010\Cost%20report%20-%20Sep%202010\Cash%20Flow%20Chart%20-%20Aug%2010.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Computer-35\Carrie%20ChaN\Documents%20and%20Settings\greermok.ATKINS\My%20Documents\Greer\CEW\Stage%202%20-%20Scheme%20Design\Adit%20&amp;%20Entrance\Cost%20estimate%20No.3(Adit%20to%20entrance%20C).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X:\Users\Jroux\Northgate%20-%204\Estimate%20no.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ebdata\Projects\DOCUME~1\Manjula\LOCALS~1\Temp\Rar$DI06.563\Motha\AJITH\FORMATS\SuStructure%20Conc%20Take%20off.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DUA-AV-FILEP01\Groups\Estimation\Wood\Abdul231118\2018\6245%20or%2012807-(Roberts%20construction)\Submitted\Rev.02\Option1&amp;%20Opt%202%20-%20NAUF%20core%20and%20green%20building%20with%20laminate%20on%20frame\Door%20-%20option1.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192.168.9.3\DS%20391%20Data\Documents%20and%20Settings\Nandagopan\Desktop\CP-08\CP%2008\Documents%20and%20Settings\kumuduni.rathnayake\Desktop\TSAS\ENGINEERING.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Mispm-pc\Shared%20Sherine\Documents%20and%20Settings\Amjath\Desktop\680\TOWER.xlsx"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Poornima\Poornima\poorni\MULTIPLEX\ECC\Diamond%20Decorators.xls" TargetMode="External"/></Relationships>
</file>

<file path=xl/externalLinks/_rels/externalLink141.xml.rels><?xml version="1.0" encoding="UTF-8" standalone="yes"?>
<Relationships xmlns="http://schemas.openxmlformats.org/package/2006/relationships"><Relationship Id="rId1" Type="http://schemas.microsoft.com/office/2006/relationships/xlExternalLinkPath/xlPathMissing" Target="Bill%20-03-02-2005%20revised.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EDXB6dc001\Shared\Shared\MEASUREMENT%20STUDIO\PROJECT\KSM\STRUCTURAL\TAKEOFF\MG\AFTERCOMPLIANCE\TAKEOFF\2011.11.03%20-%20KSM%20-%20BILL%20NR.5%20-%20TAKEOFF%20-%20SUPERSTRUCTURE_mg.xlsm"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F49C7778\CP2%20updated.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rabhavathy\PRIMROSE%20-%20LATEST\Documents%20and%20Settings\Administrator\Desktop\mayflower%20estimate.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J:\MARKET-CITY-PUNE-PGP\MEASUREMENT%20SHEET\BOQ%20WITH%20Meas.%20-%20FINAL%20-%2024.11.2007.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ERCSP18FS01\Design&amp;Planning\QS\Infill%20Plots%20(EH%20&amp;%20AR)\AR%20Infill%20Plots\Area%203,%204%20&amp;%205\Tender%20Documents\Rev%2000\Volume%203%20-%20BOQ\Update%20based%20on%20latest%20revision%20(30%20May%202012)\r677-D63-extn\Dayworks%20diversion.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O:\FORECAST2002\OUT8.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D:\Project%20Controls%20-%20NDIA\Cost\Simon\WBS%202004%2003%2016.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Opal2\Tulip%20ajitha\Documents%20and%20Settings\sevvel\Local%20Settings\Temp\TULIP%20new%20PQS.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E:\Users\Mohan\AppData\Local\Microsoft\Windows\Temporary%20Internet%20Files\Content.Outlook\SD8MLSKT\Tower%201\Tower1-Finishes-02112011-AVM.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Computer-35\Carrie%20ChaN\Documents%20and%20Settings\yinmeicheung\My%20Documents\sdc-400\scc-410\Milestone%202\structure\personal\mark%20leung.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D:\Wickramasinghe\Variation\Executive%20Lounge%20Instructions\Executive%20Lounge%20Instructions.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192.168.11.200\Common\Wickramasinghe\Variation\Executive%20Lounge%20Instructions\Executive%20Lounge%20Instructions.xlsx"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ERCSP18FS01\Public\Documents%20and%20Settings\Administrator\My%20Documents\Castillo%20Grand\Castillo%20Grand.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EDXB6dc001\Shared\JOBS\KRAAIFON\ESTIMATE\BOOK-4.XLW"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92.168.1.3\Documents%20and%20Settings\Administrator\My%20Documents\Castillo%20Grand\Castillo%20Grand.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Users/Samir%20Chamma/Desktop/PLOT-18%20MEP/Procurement/Provisional%20Sums/Electrical%20comparisons/Landscape%20Light%20Fittings/BOQ%20-%20LANDSCAPE%20SWP%20%20WF%2017-02-2021.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G:\AJITH\WKSHEETS\TA\PAINT.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Macair-server\Office%20Data\MSOFFICE\EXCEL\T\T200\PRT200.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192.168.1.200\Common\Users\chathuras\Downloads\DINESH\QSFORM\TAKE-OFF%20FORM.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MOA3\VOL3\USERS\MZABAN\ESTIMATE\1998\1765\STAFF\E1765sum.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Pc-650\1186-DIC%20on%20Pc-650\job_re\BASF_YPC\EP_output.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192.168.1.3\Backup01\QS\Documents%20and%20Settings\user\My%20Documents\H%20I%20D%20D%20%20%20P%20R%20O%20J%20E%20C%20T\HIDD%20Project%20Variations\Variation%20No.%2001%20-%20Tender%20Vs%20IFC%20(MEP)\Villa%20Type%206\payment\Dec\GeotextileDec05-00.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Ravi\d\Astra%20Zeneca\QS%20-%20Astra%20Zeneca\Excel\HVAC\bills\RAB\fromat%20-%20hvac-rab-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ETTSBACKUP238\Public\DATA\SAMPATH\VARIATION%20-%20Najmat\PENDING\Variation%23-12-%20ADCD%20Comments%20on%20fire%20alarm%20provision%20and%20lights%20(%20Field%20Devices)\Variation%23-12\Variation%23-12-Fire%20Alarm%20System%20(Field%20Devices).xlsx"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1.3\Public\DATA\SAMPATH\VARIATION%20-%20Najmat\PENDING\Variation%23-12-%20ADCD%20Comments%20on%20fire%20alarm%20provision%20and%20lights%20(%20Field%20Devices)\Variation%23-12\Variation%23-12-Fire%20Alarm%20System%20(Field%20Devices).xlsx"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657FE41\Tinh%20tong%20hop%20du%20toan.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Sachin\Valuation%20-%205\Documents%20and%20Settings\Anand\My%20Documents\PB%20-Steel.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bnyln-data01\projects\DOCUME~1\HMACMI~1\LOCALS~1\Temp\GROSVENOR-542193-v1-Leeds_WTCosts_Apr03.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79F702FA\Revised%20IFC%20Drawings%20for%20water%20supply%20system%20as%20per%20ADDC%20requirement.xlsx" TargetMode="External"/></Relationships>
</file>

<file path=xl/externalLinks/_rels/externalLink171.xml.rels><?xml version="1.0" encoding="UTF-8" standalone="yes"?>
<Relationships xmlns="http://schemas.openxmlformats.org/package/2006/relationships"><Relationship Id="rId1" Type="http://schemas.microsoft.com/office/2006/relationships/xlExternalLinkPath/xlPathMissing" Target="corbeldatail"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phoenix0706.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172.17.7.56\Shared%20Folder\Shared\Documents%20and%20Settings\Administrator\Desktop\Nagesh%20property%20estimate.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WINDOWS\Profiles\ps38730.000\Eigene%20Dateien\HIC150Eexport\HIC150EOFFneu.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G:\Documents%20and%20Settings\User\Local%20Settings\Temporary%20Internet%20Files\OLK1B\Naga's\Formats.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Projects\015925-T05\30-Proj_Mngt\33-Estim\ESTIMATES\Proposal%203%20April%2005\015925-T5-All%20Packages%20Summary%20-%20COMPARISON%20FS2.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HAJI\Others\DATA%20BANK.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E:\pivotal\Tender\Tender%20April%202009%20to%202010\HCL%20Manesar\Working%20Folder\BoQ%20&amp;%20Quote\pivotal\Tender\Tender%20April%202009%20to%202010\Trident%20-%20Blr%20021209\Working%20Folder\BoQ%20&amp;%20Quote\BOQ-%20BOH.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W2kmnlfs\project\2001PROJ\P01019%20The%20Manansala%20Tower\D.%20ESTIMATING%20&amp;%20PRE%20CONTRACT\1.%20Estimates%20and%20Cost%20Plans\2.%20Cost%20Plans\CP7R\CP7R.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AERCSP18FS01\Public\Liverpool\March%20completion%20-%20version%20311204.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J:\sachin\BOQ\Pentahouse\B.O.Q%2004-05-07.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ACC-CED-DATA\HEAD%20OFFICE\Systems\Confidential\Library\C2000%20CR%20Rev00.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192.168.1.3\Public\DATA\SAMPATH\VARIATION%20-%20Najmat\SUBMITTED\ADCD%20comments%20on%20Fire%20fighting%20drawing\Excluding%20Pump%20Variation\Fire%20fighting%20System.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Jumal\QS\Documents%20and%20Settings\ramesh.menon\My%20Documents\all%20files\ramesh\Rates\Unit%20Rates\BINTAI%20VS%20MAPCO\Compare%20-%20After%20Addendum%209\Comparison%20Dubai%20-%20Bintai%20VS%20Mapco.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Arun\arun\Final%20Bill%20HF%20Civil\Oct-Nov%20Bill\Civil%20OCt.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kolkata\BOQ\MALAYSIA\O3340-BOQ-workings-29.07.04-EXTRA1.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D:\WCIP\3600\KB3672\costpl~1\F&amp;FO%20NCP%20Model%20(3)%20(2G,2H&amp;3A%20pricing).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Kiran\Kiran\InhouseProjects\Estimates\Sobha%20Amber\cOMPARISON%20WITH%20zIRCON.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erver\GTCC\Documents%20and%20Settings\&#44608;&#52268;&#44592;\My%20Documents\Excution\Basf_ypc\&#44277;&#47924;\&#48372;&#44256;&#51088;&#47308;\&#50900;&#44036;\mon_rep_attach.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dllonnas1\Shared_Purple\Team%20Administration\Specialisms\Hotels%20&amp;%20Resorts\3.%20Projects\054171-02%20ADIC%20(2009)\Cost%20reports\Cost%20Report%20Nr%2011\ADIC%20Cost%20Report%20Nr%2011.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Schedule\weekly\Hung%20DA\AT-ANH\PARKER\My%20Documents\HS00\DTTK\parker\Dieuchinh\Quote1.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Vinod\shared\BandF\electrical\Kmi\Mass%20Housing%20at%20Mankurd-MMRDA\BOQ\Main%20Summary%20Sheet.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QT-DLUC\DIEN-CO3\STHU-CDE\q-STCDe2.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23.08.04.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AEDXB6dc001\Shared\Projects\2004\2028%20-%20CT04%20-%2010%20-34%20St%20Georges%20Mall\E.%20ESTIMATING%20&amp;%20COST%20ADVISE\E.1%20Estimates\34%20St%20Georges%20Mall%20Rev%2015_Revised%2011_12%20floor_external.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STAFFORD_SERVER\STAFFORD\PENDING\HeartlandsCP2T2.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J:\sachin\BOQ\DOCUME~1\Ravi\LOCALS~1\Temp\notes6030C8\BookingForm%20jcs.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c-650\1186-DIC%20on%20Pc-650\&#48176;&#51333;&#51452;\&#44148;&#52629;&#44204;&#51201;\01800\&#50896;&#44032;&#44228;&#49328;&#49436;1.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G:\BOQ%20(SHAMKHA)\DOCUME~1\Timb\LOCALS~1\Temp\iNotes%20Web%20Access\WINDOWS\TEMP\MP-975.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http://edmslon.dluk.net/TEMP/Pater%20Prelims%2026-09-01.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G:\My%20Documents\Ralph\AX060\Payments%20Applications\Application%20Nr%2010\AJITH\WKSHEETS\TA\PAINT.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Pgiserver\11%20186%20i%20bharti%20realty%20hotel%20at%20kolkata\Users\Mohan\AppData\Local\Microsoft\Windows\Temporary%20Internet%20Files\Content.Outlook\SD8MLSKT\Tower%201\Tower1-Finishes-02112011-AVM.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Gayatri133\Sobha%20Jasmine\Documents%20and%20Settings\Administrator\Desktop\Sobha%20Jasmine\Jasmine%20Estimate%20Book.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lanning\C\WINDOWS\TEMP\FORM6&amp;7.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5B5DE8C2\INDIA%20Final.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https://lnteccmail.lntecc.com/Temp/MACHINE.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Qaqc\d\WINDOWS\TEMP\FORM6&amp;7.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J:\JAVED\HEMANT%20NIMBALKAR,%20PUNE\Capricon-HVAC-21-02-08.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CANHAN\MUNG\THOP95.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Soni\soni\project\cvl\Electrical%20Boq\TEMP.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Pcspc7\my%20documents\My%20Documents\Sheets\CES%20COST%20ITEM%20LIST.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AERCSP18FS01\Dean%20Milagrosa\WORK\Umm%20Lafina\WORKSHEET%20&amp;%20BOQ\CURRENT%20WORKSHEETS\WORKSHEET%20-%20(latest).xlsx"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manama%20EWK\Nishantha\CO-OR%20LEN.PAGE%204.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CYL3\DAT\ENGFORM\ENG1\99173-2\ENG1\SRC-B3U2.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192.168.1.200\Common\Users\chathuras\Downloads\PVO-01%20-%20Marked.xlsx"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G:\Naga%20raj\2007%20Quotes\Naga's\Formats.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172.21.158.6\Shared\Users\gutierrezj3\Documents\Projects\64.%20KKMC\5.%20JULY%202013\Children's%20Pavilion\Bill%2002D_Children's%20Pavilion_BC%20Form.xlsx"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192.168.1.3\backup%20acdivision\Documents%20and%20Settings\alisleiman\Desktop\05%20Financial\DIP5%20BOQ1.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D:\Users\kristina.david\AppData\Local\Microsoft\Windows\Temporary%20Internet%20Files\Content.Outlook\0MLK9YMJ\Qpoint%20Phase%20II%20Schematic%20Design%20Cost%20Plan%2023%2008%2014-KD.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F:\Documents%20and%20Settings\arsecull\Local%20Settings\Temporary%20Internet%20Files\Content.IE5\V67DD5FV\Users\Rohana\Desktop\New%20Folder\FINAL\SASANGA\PROJECTS\SAADIYAT\SAADIYAT%20BOQ's\SAADIYAT%20BA%20BOQ.xlsx"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0.1.2.14\Backup01\Documents%20and%20Settings\liyanagp\Local%20Settings\Temporary%20Internet%20Files\OLK361\Users\Rohana\Desktop\New%20Folder\FINAL\SASANGA\PROJECTS\SAADIYAT\SAADIYAT%20BOQ's\SAADIYAT%20BA%20BOQ.xlsx"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Rapdc1\vol1\Documents%20and%20Settings\HP_Administrator\Desktop\Documents%20and%20Settings\dh25631\Local%20Settings\Temporary%20Internet%20Files\OLK1DA\DOM\castle\Costplans\FEB%2003\130203CP.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BD90FFFC\Variation%23-13%20-%20Change%20in%20back%20box%20in%20Cooker%20unit%20and%20Dimmer%20switch.xlsx"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Nisar\1706%20Staff%20Accomm\AJISH\TG\TG%20-%201650%20to%201699\TG-1688%20~%20Golden%20Mile,%20Palm%20Jumeirah\Golden%20Mile,%20Palm%20Jumeirah%20-%20Electrical%20ESTIMATE.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F8489101\Variation%23-13%20-%20Change%20in%20back%20box%20in%20Cooker%20unit%20and%20Dimmer%20switch.xlsx"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Jumal\QS1\Documents%20and%20Settings\ramesh.menon\My%20Documents\all%20files\ramesh\Rates\Unit%20Rates\BINTAI%20VS%20MAPCO\Compare%20-%20After%20Addendum%209\Comparison%20Dubai%20-%20Bintai%20VS%20Mapco.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192.168.1.235\Users\anthony\Desktop\Measurement%20sheet\Door\BOQ\BOQ%20SUMMARY.xlsx"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CM-DPR/PH1/MOTIONGATE/C%20Pre-Contract/C4%20Tender%20Reports%20&amp;%20Appraisal/Package%208/Tender%20Returns/BAFO/Al%20Ryum/AD%20Contract/Motiongate%20AD%20BOQ1.xlsx"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ETTSBACKUP238\Public\DATA\SAMPATH\VARIATION%20-%20Najmat\PENDING\Variation%23-13-%20Change%20in%20back%20box%20in%20Cooker%20unit%20and%20Dimmer%20switch\Submitted%20Variation\Wash%20Basin\Variation%20Wash%20Basin%20DURAVIT%20to%20Vanity%20Basin.xlsx"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92.168.1.3\Public\DATA\SAMPATH\VARIATION%20-%20Najmat\PENDING\Variation%23-13-%20Change%20in%20back%20box%20in%20Cooker%20unit%20and%20Dimmer%20switch\Submitted%20Variation\Wash%20Basin\Variation%20Wash%20Basin%20DURAVIT%20to%20Vanity%20Basin.xlsx"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SERVER\Data%20Server\District%20Cooling\&#48376;&#49324;&#49436;&#47448;\ADDC%20&#44036;&#51217;&#48708;.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http://edmslon.dluk.net/Documents%20and%20Settings/amm8134/Local%20Settings/Temporary%20Internet%20Files/OLK137/ADIC%20Indicative%20Cost%20Plan%20Nr%203%2019%20dec%2008%20Part%20A%20issued%20by%20pc%20221208.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J229qs-sadu\req\Documents%20and%20Settings\admin\My%20Documents\my%20J229\req\shamim\new%20Req.Submision.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s574\Shared\rate%20annalysis\ESU%20Rates\A.Shishir\AQ%20RESIDENCE\COMP.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user\GMK\T4312-HIAL\BOQ\Public%20convenience%20building.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192.168.1.200\Common\Users\chathuras\Downloads\The%20Distinction\Variation\Submitted\PVO-3R1-facade%20lighting\Variation%2003%20R1%20-%20facade%20lighting%20conduits.xlsx"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May01\c\Dam%20dien\WINDOWS\TEMP\IBASE2.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AVVO%20Cover%20sheets%20-sample.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SAKAL%20CHARITY\Comaparative%20statement\Comparative-3-05-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A:\GARY%20CROSSMAN\My%20Documents\035%20OPSTAT%20September%2099%20-%20ORIGINAL%20TENDER'.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H:\Documents%20and%20Settings\Harlryda\Local%20Settings\Temporary%20Internet%20Files\OLKB8\OPSTAT-CTC\OPSTAT-CTC\OPSTAT-CTC\Workfiles%20Current\C628%20AIRPORT%20ROADS\CTC\Allowances\SUMMARY.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Server4\cnp\Documents%20and%20Settings\abc\Desktop\3.%20Report\5)%20WEEKLY%20REPORT%20to%20DIC%20HO\PLANNING\Weekly%20report\03-09-2004\(Rev_01)curve-062504.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192.168.1.3\Backup01\QS\Documents%20and%20Settings\ramesh.menon\My%20Documents\all%20files\ramesh\Rates\Unit%20Rates\BINTAI%20VS%20MAPCO\Compare%20-%20After%20Addendum%209\Comparison%20Dubai%20-%20Bintai%20VS%20Mapco.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G:\Knight-Court-T03\Knight-Court-T01\Knight-Court-T01-12-03-2013\Knight-Court-T01-12-03-2013\Knight%20Court-T01-13-03-2013\SAKAL%20CHARITY\Comaparative%20statement\Comparative-3-05-04.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Nmpasion\MY%20DOCUMENTS\eudora\attach\PRICING%20Rev%201a.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S:\Users\user\AppData\Local\Microsoft\Windows\Temporary%20Internet%20Files\Content.Outlook\5T25GB25\Form%20Info\Copy%20of%2007%2008%2009%20-%20Request%20For%20Payment%20&amp;%20Interim%20Payment%20Certificate%20Rev%208.6.xls" TargetMode="External"/></Relationships>
</file>

<file path=xl/externalLinks/_rels/externalLink247.xml.rels><?xml version="1.0" encoding="UTF-8" standalone="yes"?>
<Relationships xmlns="http://schemas.openxmlformats.org/package/2006/relationships"><Relationship Id="rId1" Type="http://schemas.microsoft.com/office/2006/relationships/xlExternalLinkPath/xlPathMissing" Target="DUMMY.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ddavid\CMC\SIKATUNA%20-1\Bago%20Report\mgapogi\MCV\Maynilad\VillamorBPS\Villamor1.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V%20Collections\Kx99\99G.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A:\Projects\865980%20-%20PEARL%20QATAR\30-Proj_Mngt\33-Estim\Estimates\Budgetary\Latest\SLGC%20Design\Elect&amp;Instru\865980-7001-33BE-0001-00.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D:\Public\Arjuna\GP%20213%20VARIATION%20ORDERS\Instruction%20-%20Changing%20Room%20Outdoor%20Shower%20Area\Instruction_Changing%20Room%20Outdoor%20Shower%20Area.xlsx"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A:\single\email\temp\AAProject\Novena\MOE\DATA\PROTO-40.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AEDXB6dc001\Shared\Projects\2002\1331-CT02-188%20Sunningdale%20Lifestyle%20Centre\4%20POST%20CONTRACT%20ADMIN%20&amp;%20FA\P%2001%20Financial%20Reviews\FR05.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SERVER\Takreer\Project\Jebel%20Ali\&#49444;&#52824;%20Inquiry\Bill%20of%20Quantities.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E:\Users\hafizn\Desktop\RecoveredExternalLink1"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192.168.11.200\Common\Public\Arjuna\GP%20213%20VARIATION%20ORDERS\Instruction%20-%20Changing%20Room%20Outdoor%20Shower%20Area\Instruction_Changing%20Room%20Outdoor%20Shower%20Area.xlsx"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E:\Users\SUBODH~1\AppData\Local\Temp\notesEF608C\A-structure%202010.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giserver\projects\2010\10131%20Godrej%20Housing%20at%20Chennai\Implementation\Cost%20Plan\Cost%20Plan%20R2\CostPlan%20R2%20-%20Raft%20-%20Tower%20wise%20Phase%201.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D:\Public\Arjuna\GP%20213%20VARIATION%20ORDERS\EI-AFH-048_Rain%20Water%20Drain%20in%20Sunken%20Garden%20at%20Basement\EI-AFH-048_Rain%20Water%20Drain%20in%20Sunken%20Garden%20at%20Basement.xlsx"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May01\c\Dam%20dien\CS3408\Standard\RPT.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D:\Users\Nilanjan\Desktop\AFH%20-%20Variation\Instruction%20-%20Additional%2032Amp%20Comando%20Socket%20for%20Data%20Center%20&amp;%20I.D.F%20Room\Instruction%20-%20Additional%2032Amp%20Comando%20Socket%20for%20Data%20Center%20&amp;%20I.D.F%20Room.xlsx"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D:\Public\Arjuna\GP%20213%20VARIATION%20ORDERS\EI-AFH-060_Lighting%20for%20External%20VIP%20Terrace\EI-AFH-060_Lighting%20for%20External%20VIP%20Terrace.xlsx"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192.168.1.3\Public\DATA\SAMPATH\VARIATION%20-%20Najmat\PENDING\Lighting%20Protection%20in%20Basement%203%20to%20Level%201\Lighting%20Protection%20in%20Basement%203%20to%20Level%201.xlsx"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192.168.1.3\Public\DATA\SAMPATH\VARIATION%20-%20Najmat\SUBMITTED\Variation%23-08-%20Lighting%20Protection%20in%20Basement%203%20to%20Level%201\Submitted%20Variation\Lighting%20Protection%20in%20Basement%203%20to%20Level%201.xlsx"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192.168.1.3\Public\DATA\SAMPATH\VARIATION%20-%20Najmat\SUBMITTED\Omitted%20Attic%20Slab\Omitted%20Attic%20Slab.xlsx"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Rachana\Sobha%20Rose\Documents%20and%20Settings\sheshagiriacc\Desktop\Tulip%20Recon.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B-618\RFC\RFC-183%20-EI-129%20Atkins%20Boundry%20Wall%20confirm.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Nas\cost_share$\B7-Alam%20Sons\B7-Alam%20Sons.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P:\Misc%20Work\Templates%20&amp;%20Exemplars\03%20Post%20Contract\DL%20Standard%20Cost%20Report%20Traditional.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D:\Data\Arjuna\GP%20213%20VARIATION%20ORDERS\Instruction%20-Mixer%20Water%20connection%20(%20Thermo%20Static%20valve)\Instruction%20-%20Mixer%20Water%20Connection.xlsx"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D:\Public\Data\Arjuna\GP%20213%20VARIATION%20ORDERS\Instruction%20-%20Irrigation%20Pump%20Electrical%20Requirements\Instruction%20-%20Irrigation%20Pump%20Electrical%20Requirements.xlsx"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192.168.1.3\project%20data\Common%20Data%20Folder\Martin%20Kellett\Projects\Bermondsey%20Post%20Contract\Financial%20Statements\FinStat%20Nr%201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Pddavid\CMC\Documents%20and%20Settings\Harlry\My%20Documents\1710%20-%20Globe%20Project\Narz\Projects\C1488\Prosper_030321a.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aebdata\qs\Documents%20and%20Settings\sameera%20samarasinghe\Desktop\P%20A%20G%20BUILDING\Devindra\Golf%20Course%20Clubhouse%20and%20Academy\External%20Stair%20Cases.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http://aje-ex-main/KSS/linus/Tender/Samer_C225_REV.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Sabitha\Sabitha\Documents%20and%20Settings\Administrator\Desktop\DOCUME~1\srivani\LOCALS~1\Temp\Documents%20and%20Settings\Administrator\Desktop\Nagesh%20property%20estimate.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npoepc0705sevel\SEVVEL\JEYANTHI\SOBHA%20MAYFLOWER%2030.11.06\Labor%20bills%2022.11.06.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Raviprakash\D\Astra%20Zeneca\QS%20-%20Astra%20Zeneca\Excel\HVAC\bills\RAB\fromat%20-%20hvac-rab-1.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192.168.1.200\Common\Users\chathuras\Downloads\Jagdish\Microsoft%20office\EXCEL\T\T441\MSOFFICE\EXCEL\T\T133\R\UR1.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192.168.1.200\Common\Users\chathuras\Downloads\Jagdish\Microsoft%20office\EXCEL\T\T441\MSOFFICE\EXCEL\T\T200\PRT200.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H:\Documents%20and%20Settings\udadhangale\Local%20Settings\Temporary%20Internet%20Files\OLK7B\Final%20working_A300%20-%20Andalusian.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KYTHUAT\DKHOA\BOSUNG~1\DONGIA.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F:\Program%20Files\Microsoft%20Office\Office\jobs\EST-41a.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K:\ICICI%20-%2002%20AHMEDABAD\ESTIMATE\ESTIMATE-PILING%20WORK-07.02.08.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192.168.3.200\commercial\Dubai%20Rapid%20Link\8%20No%20of%20Stations\Metro%20Dubai%20BQ.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192.168.1.3\QS\Documents%20and%20Settings\Harlryda\Local%20Settings\Temporary%20Internet%20Files\OLKB8\OPSTAT-CTC\OPSTAT-CTC\OPSTAT-CTC\ctc%20-%20%20trial.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E:\Project%20Controls%20-%20NDIA\Cost\Simon\WBS%202004%2003%2016.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192.168.1.3\Backup01\QS\Documents%20and%20Settings\Harlryda\Local%20Settings\Temporary%20Internet%20Files\OLKB8\OPSTAT-CTC\OPSTAT-CTC\OPSTAT-CTC\ctc%20-%20%20trial.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Digital-3c777a1\F\AJITH\FORMATS\SuStructure%20Conc%20Take%20off.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192.168.1.200\Common\Users\chathuras\Downloads\MSOFFICE\EXCEL\SUNIL\499\VO'S\VO-499.xlw"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N:\QT-DLUC\DIEN-CO\T-SOTHU\ST-CTHE2.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192.168.1.3\Backup01\QS\Janith\Variations\Additional%20Electrical%20points%20&amp;%20changes%20to%20suit%20new%20kitchen%20equipments\Variation%23-01-%20Lightning%20protection%20system.xlsx"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5E7DE218\CopyBQ_Sep_'01.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http://aje-ex-main/STAFF%20AND%20LABOUR%20CAMP.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DONGIA.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G:\Naga\Naga's\Formats.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E:\Jobs\11%20123%20I%20DM%20Med%20City%20at%20Cochin\Implementation\Cost%20Plan\Schematic%20stage%20Cost%20Plan\D%20-%20Drive\Tenders\Tender%20Doc%20TRIDENT%20L&amp;T%20BAHL%2002-12-09\Trident%20Rate%20Analysis.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AERCSP18FS01\3.2%20LSPB%20Rev1\Cost%20Workings%20-%20Dar%20Al%20Arkan%20Package%202C-rev1-SK%20final\Tender\JANA\SK%20-%20Hassad%20Pricing\Documents%20and%20Settings\murali\Desktop\Tender\Rabigh\R-1800-2502-CIV&amp;EST-REQ.Rev00.FT2.%20Unit%20Prices.x"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V.O%20NO.%2000%20HANGAR%20FOUNDATION/V.O.No.%20Hangar%20Found.-%20EC%20HARRIS.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E:\Jobs\11%20132%20I%20Atkins%20-%20ITC%20at%20Bengaluru\Implementation\Cost%20Plan\Cost%20Plan%20Schematic%20stage\Workings\Wall%20qty-%20Bhuvana%2002.01.12.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EXT.WORK%20WALLAN%20AREA.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MOA3\VOL3\USERS\MZABAN\ESTIMATE\1998\1765\STAFF\STAF1765.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624A2B37\Copy%20of%20BOQ14B%20fghtng%20adjstd.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51060;&#51456;&#55148;\SharedDocs\&#47932;&#47049;&#49328;&#52636;\&#47932;&#47049;&#49328;&#52636;&#54168;.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Ops\Jetty\ArMainSeb.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Muralidhara\SHARED%20FOLDER\SHARED%20FOLDER\AUG%20-%202005\INHOUSE\Aug%2005-SOBHA%20Rose-%20P%20Q%20S%20Revised%20(26.09.05.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sevvel\SEVVEL\prelimianiries\Preliminaries%2027-6-06.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2.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52572;&#45824;&#54620;\&#50724;&#47564;&#49688;&#47532;&#51312;&#49440;&#49548;\&#47932;&#47049;&#49328;&#52636;\&#47932;&#47049;&#49328;&#52636;&#54168;.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51060;&#54812;&#50896;\D\&#51089;&#50629;\&#44284;&#52380;&#46020;&#49436;&#44288;\2-&#45236;&#50669;&#45796;&#49884;\&#44284;&#52380;&#49884;&#47549;&#46020;&#49436;&#44288;-1\&#50696;&#49328;&#45236;&#50669;&#49436;(LG).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F795DB65\KOYO&#25552;&#20986;&#35211;&#31309;&#2636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 val="pre"/>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1"/>
      <sheetName val="Major_P&amp;M_deployment1"/>
      <sheetName val="p&amp;m_L&amp;T_Hire1"/>
      <sheetName val="basic_1"/>
      <sheetName val="Rate_Analysis1"/>
      <sheetName val="장비"/>
      <sheetName val="노무"/>
      <sheetName val="Data"/>
      <sheetName val="major_qty2"/>
      <sheetName val="Major_P&amp;M_deployment2"/>
      <sheetName val="p&amp;m_L&amp;T_Hire2"/>
      <sheetName val="basic_2"/>
      <sheetName val="Rate_Analysis2"/>
      <sheetName val="major_qty3"/>
      <sheetName val="Major_P&amp;M_deployment3"/>
      <sheetName val="p&amp;m_L&amp;T_Hire3"/>
      <sheetName val="basic_3"/>
      <sheetName val="Rate_Analysis3"/>
      <sheetName val="HS"/>
      <sheetName val="RW"/>
      <sheetName val="Area"/>
      <sheetName val="major_qty4"/>
      <sheetName val="Major_P&amp;M_deployment4"/>
      <sheetName val="p&amp;m_L&amp;T_Hire4"/>
      <sheetName val="basic_4"/>
      <sheetName val="Rate_Analysis4"/>
      <sheetName val="major_qty5"/>
      <sheetName val="FINISH"/>
      <sheetName val="MFR"/>
      <sheetName val="Sheet1"/>
      <sheetName val="FitOutConfCentre"/>
      <sheetName val="james's"/>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SUMMARY"/>
      <sheetName val="IDC"/>
      <sheetName val="Misc. points"/>
      <sheetName val="qty abst"/>
      <sheetName val="Programe"/>
      <sheetName val="LABOUR"/>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x AA"/>
      <sheetName val="MP"/>
      <sheetName val="Calendar"/>
      <sheetName val="총괄표 (2)"/>
      <sheetName val="Input"/>
      <sheetName val="nÁuknÁu"/>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ESTIMATE"/>
      <sheetName val="Benchmark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major_qty5"/>
      <sheetName val="장비"/>
      <sheetName val="노무"/>
      <sheetName val="Data"/>
      <sheetName val="HS"/>
      <sheetName val="RW"/>
      <sheetName val="Area"/>
      <sheetName val="FINISH"/>
      <sheetName val="MFR"/>
      <sheetName val="Sheet1"/>
      <sheetName val="FitOutConfCentre"/>
      <sheetName val="james's"/>
      <sheetName val="cusions"/>
      <sheetName val="qty schedule"/>
      <sheetName val="Prelim_Summ"/>
      <sheetName val="VOP_June_07"/>
      <sheetName val="VOP_June_07 _rev1_"/>
      <sheetName val="VOP_Sept_07"/>
      <sheetName val="Assumptions"/>
      <sheetName val="FEVA"/>
      <sheetName val="HO Costs"/>
      <sheetName val="loadcal"/>
      <sheetName val="Bill No. 3"/>
      <sheetName val="Timesheet"/>
      <sheetName val="SUMMARY"/>
      <sheetName val="nÁuknÁu"/>
      <sheetName val="IDC"/>
      <sheetName val="Misc. points"/>
      <sheetName val="qty abst"/>
      <sheetName val="Programe"/>
      <sheetName val="LABOUR"/>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Benchmark Data"/>
      <sheetName val="Sheet2"/>
      <sheetName val="Sheet3"/>
      <sheetName val="Apx AA"/>
      <sheetName val="Calendar"/>
      <sheetName val="총괄표 (2)"/>
      <sheetName val="ESTIMATE"/>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PRL"/>
      <sheetName val="finshes"/>
      <sheetName val="Hollowcore study"/>
      <sheetName val="FinishesType-Code"/>
      <sheetName val="DATABASE(MASONRY)"/>
      <sheetName val="DATABASE(STRUCTURAL)"/>
      <sheetName val="Benchmark Data (2)"/>
      <sheetName val="Material Price List"/>
      <sheetName val="Initial Data"/>
      <sheetName val="Reference"/>
      <sheetName val="Legal Risk Analysis"/>
      <sheetName val="#REF"/>
      <sheetName val="Data 1"/>
      <sheetName val="A6"/>
      <sheetName val="ABSTRACT"/>
      <sheetName val="RA Format"/>
      <sheetName val="Measurement-ID works"/>
      <sheetName val="1"/>
      <sheetName val="IO List"/>
      <sheetName val="MORGACTS"/>
      <sheetName val="Ph 1 -ESM Pipe, Bitumen"/>
      <sheetName val="Rehab podium footing"/>
      <sheetName val="major_qty6"/>
      <sheetName val="Major_P&amp;M_deployment5"/>
      <sheetName val="p&amp;m_L&amp;T_Hire5"/>
      <sheetName val="basic_5"/>
      <sheetName val="Rate_Analysis5"/>
      <sheetName val="SPT vs PHI"/>
      <sheetName val="Planned"/>
      <sheetName val="PriceSummary"/>
      <sheetName val="Entry"/>
      <sheetName val="qty_schedule"/>
      <sheetName val="VOP_June_07__rev1_"/>
      <sheetName val="HO_Costs"/>
      <sheetName val="Bill_No__3"/>
      <sheetName val="Misc__points4"/>
      <sheetName val="qty_abst4"/>
      <sheetName val="Top_Sheet4"/>
      <sheetName val="Iron_Steel_&amp;_handrails4"/>
      <sheetName val="Civil_Boq2"/>
      <sheetName val="VENDOR_CODE_WO_NO1"/>
      <sheetName val="Master_Item_List1"/>
      <sheetName val="VENDER_DETAIL1"/>
      <sheetName val="Main_Summary2"/>
      <sheetName val="Summary_(G_H_Bachlor_C)2"/>
      <sheetName val="General_preliminaries1"/>
      <sheetName val="Work_Done_Bill_(2)1"/>
      <sheetName val="IS_Summary1"/>
      <sheetName val="Drain_Work"/>
      <sheetName val="Non-BOQ_summary"/>
      <sheetName val="Curing_Bund_for_Sep'13"/>
      <sheetName val="Basic_Rate1"/>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BOQ_Direct_selling_cost"/>
      <sheetName val="STAFFSCHED_"/>
      <sheetName val="E_&amp;_R"/>
      <sheetName val="Benchmark_Data"/>
      <sheetName val="Apx_AA"/>
      <sheetName val="총괄표_(2)"/>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Hollowcore_study"/>
      <sheetName val="Benchmark_Data_(2)"/>
      <sheetName val="Material_Price_List"/>
      <sheetName val="Initial_Data"/>
      <sheetName val="Legal_Risk_Analysis"/>
      <sheetName val="Data_1"/>
      <sheetName val="RA_Format"/>
      <sheetName val="Measurement-ID_works"/>
      <sheetName val="IO_List"/>
      <sheetName val="Ph_1_-ESM_Pipe,_Bitumen"/>
      <sheetName val="Rehab_podium_footing"/>
      <sheetName val="Mp-team 1"/>
      <sheetName val="F4.13"/>
      <sheetName val="TOTAL"/>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w"/>
      <sheetName val="Vehicles"/>
      <sheetName val="PAYWORK"/>
      <sheetName val="MOS"/>
      <sheetName val="PE"/>
      <sheetName val="Sub Cont. Comp."/>
      <sheetName val="Harewood"/>
      <sheetName val="GULF"/>
      <sheetName val="1 Summary"/>
      <sheetName val="PC"/>
      <sheetName val="GRSummary"/>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Misc__points5"/>
      <sheetName val="qty_abst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Staff_Forecast_spread"/>
      <sheetName val="A.O.R r1Str"/>
      <sheetName val="A.O.R r1"/>
      <sheetName val="A.O.R (2)"/>
      <sheetName val="Amortization"/>
      <sheetName val="RCC,Ret. Wall"/>
      <sheetName val="crews"/>
      <sheetName val="Ceiling"/>
      <sheetName val="Wall"/>
      <sheetName val="Main Summary- Contractor"/>
      <sheetName val="Cul_detail"/>
      <sheetName val="ETC Plant Cost"/>
      <sheetName val="Site Summary"/>
      <sheetName val="major_qty7"/>
      <sheetName val="Major_P&amp;M_deployment6"/>
      <sheetName val="p&amp;m_L&amp;T_Hire6"/>
      <sheetName val="qty_schedule1"/>
      <sheetName val="VOP_June_07__rev1_1"/>
      <sheetName val="HO_Costs1"/>
      <sheetName val="Bill_No__31"/>
      <sheetName val="Benchmark_Data1"/>
      <sheetName val="Apx_AA1"/>
      <sheetName val="총괄표_(2)1"/>
      <sheetName val="Benchmark_Data_(2)1"/>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Hollowcore_study1"/>
      <sheetName val="Material_Price_List1"/>
      <sheetName val="Initial_Data1"/>
      <sheetName val="Data_11"/>
      <sheetName val="IO_List1"/>
      <sheetName val="Rehab_podium_footing1"/>
      <sheetName val="major_qty8"/>
      <sheetName val="Major_P&amp;M_deployment7"/>
      <sheetName val="p&amp;m_L&amp;T_Hire7"/>
      <sheetName val="qty_schedule2"/>
      <sheetName val="VOP_June_07__rev1_2"/>
      <sheetName val="HO_Costs2"/>
      <sheetName val="Bill_No__32"/>
      <sheetName val="Benchmark_Data2"/>
      <sheetName val="Database"/>
      <sheetName val="schedule nos"/>
      <sheetName val="horizontal"/>
      <sheetName val="Steel Structure"/>
      <sheetName val="Sheet3 (2)"/>
      <sheetName val="cul-invSUBMITTED"/>
      <sheetName val="BHANDUP"/>
      <sheetName val="SPT_vs_PHI"/>
      <sheetName val=""/>
      <sheetName val="TAV ANALIZ"/>
      <sheetName val="입찰내역 발주처 양식"/>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DATI_CONS"/>
      <sheetName val="Demand"/>
      <sheetName val="Occ"/>
      <sheetName val="Summ"/>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basic_8"/>
      <sheetName val="Rate_Analysis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h_1_-ESM_Pipe,_Bitumen2"/>
      <sheetName val="RA_Format2"/>
      <sheetName val="Measurement-ID_works2"/>
      <sheetName val="IO_List2"/>
      <sheetName val="PRECAST_lightconc-II3"/>
      <sheetName val="Unit_Rate2"/>
      <sheetName val="d-safe_DELUXE2"/>
      <sheetName val="ABP_inputs2"/>
      <sheetName val="Synergy_Sales_Budget2"/>
      <sheetName val="Detail"/>
      <sheetName val="upa"/>
      <sheetName val="LMR PF"/>
      <sheetName val="beam-reinft-IIInd floor"/>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BQMPALOC"/>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beam-reinft-IIInd_floor"/>
      <sheetName val="beam-reinft-IIInd_floor1"/>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Raw Data"/>
      <sheetName val="basic_10"/>
      <sheetName val="Rate_Analysis10"/>
      <sheetName val="Misc__points10"/>
      <sheetName val="qty_abst10"/>
      <sheetName val="Top_Sheet10"/>
      <sheetName val="Iron_Steel_&amp;_handrails10"/>
      <sheetName val="Civil_Boq7"/>
      <sheetName val="VENDOR_CODE_WO_NO7"/>
      <sheetName val="Master_Item_List7"/>
      <sheetName val="VENDER_DETAIL7"/>
      <sheetName val="Main_Summary7"/>
      <sheetName val="Summary_(G_H_Bachlor_C)7"/>
      <sheetName val="General_preliminaries7"/>
      <sheetName val="Work_Done_Bill_(2)7"/>
      <sheetName val="IS_Summary7"/>
      <sheetName val="Drain_Work7"/>
      <sheetName val="Non-BOQ_summary7"/>
      <sheetName val="Curing_Bund_for_Sep'137"/>
      <sheetName val="Basic_Rate5"/>
      <sheetName val="INFLUENCES_ON_GM5"/>
      <sheetName val="acevsSp_(ABC)5"/>
      <sheetName val="Monthly_Format_ATH_(ro)revised5"/>
      <sheetName val="Abs_Sheet(Fuel_oil_area)JAN5"/>
      <sheetName val="Site_Dev_BOQ7"/>
      <sheetName val="Steel_Summary5"/>
      <sheetName val="int_hire4"/>
      <sheetName val="Drop_Down_(Fixed)4"/>
      <sheetName val="Drop_Down4"/>
      <sheetName val="BOQ_Direct_selling_cost4"/>
      <sheetName val="STAFFSCHED_7"/>
      <sheetName val="E_&amp;_R4"/>
      <sheetName val="Apx_AA2"/>
      <sheetName val="Benchmark_Data_(2)2"/>
      <sheetName val="총괄표_(2)2"/>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Hollowcore_study2"/>
      <sheetName val="Material_Price_List2"/>
      <sheetName val="Initial_Data2"/>
      <sheetName val="Legal_Risk_Analysis4"/>
      <sheetName val="Data_12"/>
      <sheetName val="RA_Format3"/>
      <sheetName val="Measurement-ID_works3"/>
      <sheetName val="IO_List3"/>
      <sheetName val="Ph_1_-ESM_Pipe,_Bitumen3"/>
      <sheetName val="Rehab_podium_footing2"/>
      <sheetName val="SPT_vs_PHI2"/>
      <sheetName val="Mp-team_1"/>
      <sheetName val="F4_13"/>
      <sheetName val="_Structural"/>
      <sheetName val="Travel_Cranes"/>
      <sheetName val="Recap_Architect"/>
      <sheetName val="Recap_External"/>
      <sheetName val="Recap_Struct"/>
      <sheetName val="Recap_Travel_Crane"/>
      <sheetName val="Package_1"/>
      <sheetName val="Recap_Lift"/>
      <sheetName val="Sub_Cont__Comp_"/>
      <sheetName val="1_Summary"/>
      <sheetName val="Sludge_Cal"/>
      <sheetName val="PointNo_54"/>
      <sheetName val="Unit_Rate3"/>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Stress_Calculation7"/>
      <sheetName val="PRECAST_lightconc-II4"/>
      <sheetName val="ETC_Panorama"/>
      <sheetName val="Assumption_Inputs7"/>
      <sheetName val="d-safe_DELUXE3"/>
      <sheetName val="ABP_inputs3"/>
      <sheetName val="Synergy_Sales_Budget3"/>
      <sheetName val="AoR_Finishing"/>
      <sheetName val="P+M_-_Tower_Crane"/>
      <sheetName val="Fill_this_out_first___4"/>
      <sheetName val="Shuttering_Abstract"/>
      <sheetName val="Total_Amount"/>
      <sheetName val="A_O_R_r1Str"/>
      <sheetName val="A_O_R_r1"/>
      <sheetName val="A_O_R_(2)"/>
      <sheetName val="RCC,Ret__Wall"/>
      <sheetName val="Main_Summary-_Contractor"/>
      <sheetName val="TAV_ANALIZ"/>
      <sheetName val="입찰내역_발주처_양식"/>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RMC_April_16"/>
      <sheetName val="Cement_Price_Variation"/>
      <sheetName val="LMR_PF"/>
      <sheetName val="beam-reinft-IIInd_floor7"/>
      <sheetName val="Civil_Works"/>
      <sheetName val="Name_Manager"/>
      <sheetName val="Input_Rates"/>
      <sheetName val="Detailed_Areas"/>
      <sheetName val="Exp__Villa__R2B_216"/>
      <sheetName val="20_mm_aggregates_"/>
      <sheetName val="3cd_Annexure"/>
      <sheetName val="수량_총괄표"/>
      <sheetName val="품질관리비_산출"/>
      <sheetName val="Waste_Wtr_Drg"/>
      <sheetName val="Onerous_Terms"/>
      <sheetName val="AB_SOW"/>
      <sheetName val="Valid_Data"/>
      <sheetName val="Cash_Flow_Input_Data_ISC"/>
      <sheetName val="13__Steel_-_Ratio"/>
      <sheetName val="beam-reinft-machine_rm"/>
      <sheetName val="kppl_pl"/>
      <sheetName val="Administrative_Prices"/>
      <sheetName val="Item_Master"/>
      <sheetName val="Material_List_"/>
      <sheetName val="Labour_Rate_"/>
      <sheetName val="Labour_productivity"/>
      <sheetName val="Labour_rate"/>
      <sheetName val="Block_work"/>
      <sheetName val="RR_masonry"/>
      <sheetName val="Concrete_for_arch_"/>
      <sheetName val="Activity_List"/>
      <sheetName val="SUMM_ACTI__DISTRIBUTION"/>
      <sheetName val="PO_Status"/>
      <sheetName val="2_BHK"/>
      <sheetName val="Shor_&amp;_Shuter"/>
      <sheetName val="Assumption_For_Collection"/>
      <sheetName val="schedule_nos"/>
      <sheetName val="major_qty9"/>
      <sheetName val="Major_P&amp;M_deployment8"/>
      <sheetName val="p&amp;m_L&amp;T_Hire8"/>
      <sheetName val="basic_11"/>
      <sheetName val="Rate_Analysis11"/>
      <sheetName val="Misc__points11"/>
      <sheetName val="qty_abst11"/>
      <sheetName val="qty_schedule3"/>
      <sheetName val="VOP_June_07__rev1_3"/>
      <sheetName val="HO_Costs3"/>
      <sheetName val="Bill_No__33"/>
      <sheetName val="Top_Sheet11"/>
      <sheetName val="Iron_Steel_&amp;_handrails11"/>
      <sheetName val="Civil_Boq8"/>
      <sheetName val="VENDOR_CODE_WO_NO8"/>
      <sheetName val="Master_Item_List8"/>
      <sheetName val="VENDER_DETAIL8"/>
      <sheetName val="Main_Summary8"/>
      <sheetName val="Summary_(G_H_Bachlor_C)8"/>
      <sheetName val="General_preliminaries8"/>
      <sheetName val="Work_Done_Bill_(2)8"/>
      <sheetName val="IS_Summary8"/>
      <sheetName val="Drain_Work8"/>
      <sheetName val="Non-BOQ_summary8"/>
      <sheetName val="Curing_Bund_for_Sep'138"/>
      <sheetName val="Basic_Rate6"/>
      <sheetName val="INFLUENCES_ON_GM6"/>
      <sheetName val="acevsSp_(ABC)6"/>
      <sheetName val="Monthly_Format_ATH_(ro)revised6"/>
      <sheetName val="Abs_Sheet(Fuel_oil_area)JAN6"/>
      <sheetName val="Site_Dev_BOQ8"/>
      <sheetName val="Steel_Summary6"/>
      <sheetName val="int_hire5"/>
      <sheetName val="Drop_Down_(Fixed)5"/>
      <sheetName val="Drop_Down5"/>
      <sheetName val="BOQ_Direct_selling_cost5"/>
      <sheetName val="STAFFSCHED_8"/>
      <sheetName val="E_&amp;_R5"/>
      <sheetName val="Benchmark_Data3"/>
      <sheetName val="Apx_AA3"/>
      <sheetName val="Benchmark_Data_(2)3"/>
      <sheetName val="총괄표_(2)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Hollowcore_study3"/>
      <sheetName val="Material_Price_List3"/>
      <sheetName val="Initial_Data3"/>
      <sheetName val="Legal_Risk_Analysis5"/>
      <sheetName val="Data_13"/>
      <sheetName val="RA_Format4"/>
      <sheetName val="Measurement-ID_works4"/>
      <sheetName val="IO_List4"/>
      <sheetName val="Ph_1_-ESM_Pipe,_Bitumen4"/>
      <sheetName val="Rehab_podium_footing3"/>
      <sheetName val="SPT_vs_PHI3"/>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ub_Cont__Comp_1"/>
      <sheetName val="1_Summary1"/>
      <sheetName val="Sludge_Cal1"/>
      <sheetName val="PointNo_55"/>
      <sheetName val="Unit_Rate4"/>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Stress_Calculation8"/>
      <sheetName val="PRECAST_lightconc-II5"/>
      <sheetName val="ETC_Panorama1"/>
      <sheetName val="Assumption_Inputs8"/>
      <sheetName val="d-safe_DELUXE4"/>
      <sheetName val="ABP_inputs4"/>
      <sheetName val="Synergy_Sales_Budget4"/>
      <sheetName val="AoR_Finishing1"/>
      <sheetName val="P+M_-_Tower_Crane1"/>
      <sheetName val="Fill_this_out_first___5"/>
      <sheetName val="Shuttering_Abstract1"/>
      <sheetName val="Total_Amount1"/>
      <sheetName val="A_O_R_r1Str1"/>
      <sheetName val="A_O_R_r11"/>
      <sheetName val="A_O_R_(2)1"/>
      <sheetName val="RCC,Ret__Wall1"/>
      <sheetName val="Main_Summary-_Contractor1"/>
      <sheetName val="TAV_ANALIZ1"/>
      <sheetName val="입찰내역_발주처_양식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RMC_April_161"/>
      <sheetName val="Cement_Price_Variation1"/>
      <sheetName val="LMR_PF1"/>
      <sheetName val="beam-reinft-IIInd_floor8"/>
      <sheetName val="Civil_Works1"/>
      <sheetName val="Name_Manager1"/>
      <sheetName val="Input_Rates1"/>
      <sheetName val="Detailed_Areas1"/>
      <sheetName val="Exp__Villa__R2B_2161"/>
      <sheetName val="20_mm_aggregates_1"/>
      <sheetName val="3cd_Annexure1"/>
      <sheetName val="수량_총괄표1"/>
      <sheetName val="품질관리비_산출1"/>
      <sheetName val="Waste_Wtr_Drg1"/>
      <sheetName val="Onerous_Terms1"/>
      <sheetName val="AB_SOW1"/>
      <sheetName val="Valid_Data1"/>
      <sheetName val="Cash_Flow_Input_Data_ISC1"/>
      <sheetName val="13__Steel_-_Ratio1"/>
      <sheetName val="beam-reinft-machine_rm1"/>
      <sheetName val="kppl_pl1"/>
      <sheetName val="Administrative_Prices1"/>
      <sheetName val="Item_Master1"/>
      <sheetName val="Material_List_1"/>
      <sheetName val="Labour_Rate_1"/>
      <sheetName val="Labour_productivity1"/>
      <sheetName val="Labour_rate1"/>
      <sheetName val="Block_work1"/>
      <sheetName val="RR_masonry1"/>
      <sheetName val="Concrete_for_arch_1"/>
      <sheetName val="Activity_List1"/>
      <sheetName val="SUMM_ACTI__DISTRIBUTION1"/>
      <sheetName val="PO_Status1"/>
      <sheetName val="2_BHK1"/>
      <sheetName val="Shor_&amp;_Shuter1"/>
      <sheetName val="Assumption_For_Collection1"/>
      <sheetName val="schedule_nos1"/>
      <sheetName val="major_qty10"/>
      <sheetName val="Major_P&amp;M_deployment9"/>
      <sheetName val="p&amp;m_L&amp;T_Hire9"/>
      <sheetName val="basic_12"/>
      <sheetName val="Rate_Analysis12"/>
      <sheetName val="Misc__points12"/>
      <sheetName val="qty_abst12"/>
      <sheetName val="qty_schedule4"/>
      <sheetName val="VOP_June_07__rev1_4"/>
      <sheetName val="HO_Costs4"/>
      <sheetName val="Bill_No__34"/>
      <sheetName val="Top_Sheet12"/>
      <sheetName val="Iron_Steel_&amp;_handrails12"/>
      <sheetName val="Civil_Boq9"/>
      <sheetName val="VENDOR_CODE_WO_NO9"/>
      <sheetName val="Master_Item_List9"/>
      <sheetName val="VENDER_DETAIL9"/>
      <sheetName val="Main_Summary9"/>
      <sheetName val="Summary_(G_H_Bachlor_C)9"/>
      <sheetName val="General_preliminaries9"/>
      <sheetName val="Work_Done_Bill_(2)9"/>
      <sheetName val="IS_Summary9"/>
      <sheetName val="Drain_Work9"/>
      <sheetName val="Non-BOQ_summary9"/>
      <sheetName val="Curing_Bund_for_Sep'139"/>
      <sheetName val="Basic_Rate7"/>
      <sheetName val="INFLUENCES_ON_GM7"/>
      <sheetName val="acevsSp_(ABC)7"/>
      <sheetName val="Monthly_Format_ATH_(ro)revised7"/>
      <sheetName val="Abs_Sheet(Fuel_oil_area)JAN7"/>
      <sheetName val="Site_Dev_BOQ9"/>
      <sheetName val="Steel_Summary7"/>
      <sheetName val="int_hire6"/>
      <sheetName val="Drop_Down_(Fixed)6"/>
      <sheetName val="Drop_Down6"/>
      <sheetName val="BOQ_Direct_selling_cost6"/>
      <sheetName val="STAFFSCHED_9"/>
      <sheetName val="E_&amp;_R6"/>
      <sheetName val="Benchmark_Data4"/>
      <sheetName val="Apx_AA4"/>
      <sheetName val="Benchmark_Data_(2)4"/>
      <sheetName val="총괄표_(2)4"/>
      <sheetName val="Application_034"/>
      <sheetName val="F-Adv_Pay_4"/>
      <sheetName val="Gen_SUMMARY_4"/>
      <sheetName val="H-Ret_4"/>
      <sheetName val="K-Prev__Pay4"/>
      <sheetName val="Bill_54"/>
      <sheetName val="Bill_64"/>
      <sheetName val="Bill_05_Mech__W__4"/>
      <sheetName val="Bill_06_Elec__W_4"/>
      <sheetName val="Material_On_Site4"/>
      <sheetName val="Payment_Applicationold4"/>
      <sheetName val="Bill_014"/>
      <sheetName val="_As_built4"/>
      <sheetName val="As_Built_Summary4"/>
      <sheetName val="Fence_Work4"/>
      <sheetName val="Hollowcore_study4"/>
      <sheetName val="Material_Price_List4"/>
      <sheetName val="Initial_Data4"/>
      <sheetName val="Legal_Risk_Analysis6"/>
      <sheetName val="Data_14"/>
      <sheetName val="RA_Format5"/>
      <sheetName val="Measurement-ID_works5"/>
      <sheetName val="IO_List5"/>
      <sheetName val="Ph_1_-ESM_Pipe,_Bitumen5"/>
      <sheetName val="Rehab_podium_footing4"/>
      <sheetName val="SPT_vs_PHI4"/>
      <sheetName val="Mp-team_12"/>
      <sheetName val="F4_132"/>
      <sheetName val="_Structural2"/>
      <sheetName val="Travel_Cranes2"/>
      <sheetName val="Recap_Architect2"/>
      <sheetName val="Recap_External2"/>
      <sheetName val="Recap_Struct2"/>
      <sheetName val="Recap_Travel_Crane2"/>
      <sheetName val="Package_12"/>
      <sheetName val="Recap_Lift2"/>
      <sheetName val="Sub_Cont__Comp_2"/>
      <sheetName val="1_Summary2"/>
      <sheetName val="Sludge_Cal2"/>
      <sheetName val="PointNo_56"/>
      <sheetName val="Unit_Rate5"/>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Stress_Calculation9"/>
      <sheetName val="PRECAST_lightconc-II6"/>
      <sheetName val="ETC_Panorama2"/>
      <sheetName val="Assumption_Inputs9"/>
      <sheetName val="d-safe_DELUXE5"/>
      <sheetName val="ABP_inputs5"/>
      <sheetName val="Synergy_Sales_Budget5"/>
      <sheetName val="AoR_Finishing2"/>
      <sheetName val="P+M_-_Tower_Crane2"/>
      <sheetName val="Fill_this_out_first___6"/>
      <sheetName val="Shuttering_Abstract2"/>
      <sheetName val="Total_Amount2"/>
      <sheetName val="A_O_R_r1Str2"/>
      <sheetName val="A_O_R_r12"/>
      <sheetName val="A_O_R_(2)2"/>
      <sheetName val="RCC,Ret__Wall2"/>
      <sheetName val="Main_Summary-_Contractor2"/>
      <sheetName val="TAV_ANALIZ2"/>
      <sheetName val="입찰내역_발주처_양식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RMC_April_162"/>
      <sheetName val="Cement_Price_Variation2"/>
      <sheetName val="LMR_PF2"/>
      <sheetName val="beam-reinft-IIInd_floor9"/>
      <sheetName val="Civil_Works2"/>
      <sheetName val="Name_Manager2"/>
      <sheetName val="Input_Rates2"/>
      <sheetName val="Detailed_Areas2"/>
      <sheetName val="Exp__Villa__R2B_2162"/>
      <sheetName val="20_mm_aggregates_2"/>
      <sheetName val="3cd_Annexure2"/>
      <sheetName val="수량_총괄표2"/>
      <sheetName val="품질관리비_산출2"/>
      <sheetName val="Waste_Wtr_Drg2"/>
      <sheetName val="Onerous_Terms2"/>
      <sheetName val="AB_SOW2"/>
      <sheetName val="Valid_Data2"/>
      <sheetName val="Cash_Flow_Input_Data_ISC2"/>
      <sheetName val="13__Steel_-_Ratio2"/>
      <sheetName val="beam-reinft-machine_rm2"/>
      <sheetName val="kppl_pl2"/>
      <sheetName val="Administrative_Prices2"/>
      <sheetName val="Item_Master2"/>
      <sheetName val="Material_List_2"/>
      <sheetName val="Labour_Rate_2"/>
      <sheetName val="Labour_productivity2"/>
      <sheetName val="Labour_rate2"/>
      <sheetName val="Block_work2"/>
      <sheetName val="RR_masonry2"/>
      <sheetName val="Concrete_for_arch_2"/>
      <sheetName val="Activity_List2"/>
      <sheetName val="SUMM_ACTI__DISTRIBUTION2"/>
      <sheetName val="PO_Status2"/>
      <sheetName val="2_BHK2"/>
      <sheetName val="Shor_&amp;_Shuter2"/>
      <sheetName val="Assumption_For_Collection2"/>
      <sheetName val="schedule_nos2"/>
      <sheetName val="major_qty11"/>
      <sheetName val="Major_P&amp;M_deployment10"/>
      <sheetName val="p&amp;m_L&amp;T_Hire10"/>
      <sheetName val="basic_13"/>
      <sheetName val="Rate_Analysis13"/>
      <sheetName val="Misc__points13"/>
      <sheetName val="qty_abst13"/>
      <sheetName val="qty_schedule5"/>
      <sheetName val="VOP_June_07__rev1_5"/>
      <sheetName val="HO_Costs5"/>
      <sheetName val="Bill_No__35"/>
      <sheetName val="Top_Sheet13"/>
      <sheetName val="Iron_Steel_&amp;_handrails13"/>
      <sheetName val="Civil_Boq10"/>
      <sheetName val="VENDOR_CODE_WO_NO10"/>
      <sheetName val="Master_Item_List10"/>
      <sheetName val="VENDER_DETAIL10"/>
      <sheetName val="Main_Summary10"/>
      <sheetName val="Summary_(G_H_Bachlor_C)10"/>
      <sheetName val="General_preliminaries10"/>
      <sheetName val="Work_Done_Bill_(2)10"/>
      <sheetName val="IS_Summary10"/>
      <sheetName val="Drain_Work10"/>
      <sheetName val="Non-BOQ_summary10"/>
      <sheetName val="Curing_Bund_for_Sep'1310"/>
      <sheetName val="Basic_Rate8"/>
      <sheetName val="INFLUENCES_ON_GM8"/>
      <sheetName val="acevsSp_(ABC)8"/>
      <sheetName val="Monthly_Format_ATH_(ro)revised8"/>
      <sheetName val="Abs_Sheet(Fuel_oil_area)JAN8"/>
      <sheetName val="Site_Dev_BOQ10"/>
      <sheetName val="Steel_Summary8"/>
      <sheetName val="int_hire7"/>
      <sheetName val="Drop_Down_(Fixed)7"/>
      <sheetName val="Drop_Down7"/>
      <sheetName val="BOQ_Direct_selling_cost7"/>
      <sheetName val="STAFFSCHED_10"/>
      <sheetName val="E_&amp;_R7"/>
      <sheetName val="Benchmark_Data5"/>
      <sheetName val="Apx_AA5"/>
      <sheetName val="Benchmark_Data_(2)5"/>
      <sheetName val="총괄표_(2)5"/>
      <sheetName val="Application_035"/>
      <sheetName val="F-Adv_Pay_5"/>
      <sheetName val="Gen_SUMMARY_5"/>
      <sheetName val="H-Ret_5"/>
      <sheetName val="K-Prev__Pay5"/>
      <sheetName val="Bill_55"/>
      <sheetName val="Bill_65"/>
      <sheetName val="Bill_05_Mech__W__5"/>
      <sheetName val="Bill_06_Elec__W_5"/>
      <sheetName val="Material_On_Site5"/>
      <sheetName val="Payment_Applicationold5"/>
      <sheetName val="Bill_015"/>
      <sheetName val="_As_built5"/>
      <sheetName val="As_Built_Summary5"/>
      <sheetName val="Fence_Work5"/>
      <sheetName val="Hollowcore_study5"/>
      <sheetName val="Material_Price_List5"/>
      <sheetName val="Initial_Data5"/>
      <sheetName val="Legal_Risk_Analysis7"/>
      <sheetName val="Data_15"/>
      <sheetName val="RA_Format6"/>
      <sheetName val="Measurement-ID_works6"/>
      <sheetName val="IO_List6"/>
      <sheetName val="Ph_1_-ESM_Pipe,_Bitumen6"/>
      <sheetName val="Rehab_podium_footing5"/>
      <sheetName val="SPT_vs_PHI5"/>
      <sheetName val="Mp-team_13"/>
      <sheetName val="F4_133"/>
      <sheetName val="_Structural3"/>
      <sheetName val="Travel_Cranes3"/>
      <sheetName val="Recap_Architect3"/>
      <sheetName val="Recap_External3"/>
      <sheetName val="Recap_Struct3"/>
      <sheetName val="Recap_Travel_Crane3"/>
      <sheetName val="Package_13"/>
      <sheetName val="Recap_Lift3"/>
      <sheetName val="Sub_Cont__Comp_3"/>
      <sheetName val="1_Summary3"/>
      <sheetName val="Sludge_Cal3"/>
      <sheetName val="PointNo_57"/>
      <sheetName val="Unit_Rate6"/>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Stress_Calculation10"/>
      <sheetName val="PRECAST_lightconc-II7"/>
      <sheetName val="ETC_Panorama3"/>
      <sheetName val="Assumption_Inputs10"/>
      <sheetName val="d-safe_DELUXE6"/>
      <sheetName val="ABP_inputs6"/>
      <sheetName val="Synergy_Sales_Budget6"/>
      <sheetName val="AoR_Finishing3"/>
      <sheetName val="P+M_-_Tower_Crane3"/>
      <sheetName val="Fill_this_out_first___7"/>
      <sheetName val="Shuttering_Abstract3"/>
      <sheetName val="Total_Amount3"/>
      <sheetName val="A_O_R_r1Str3"/>
      <sheetName val="A_O_R_r13"/>
      <sheetName val="A_O_R_(2)3"/>
      <sheetName val="RCC,Ret__Wall3"/>
      <sheetName val="Main_Summary-_Contractor3"/>
      <sheetName val="TAV_ANALIZ3"/>
      <sheetName val="입찰내역_발주처_양식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RATE_ANALYSIS_3"/>
      <sheetName val="RMC_April_163"/>
      <sheetName val="Cement_Price_Variation3"/>
      <sheetName val="LMR_PF3"/>
      <sheetName val="beam-reinft-IIInd_floor10"/>
      <sheetName val="Civil_Works3"/>
      <sheetName val="Name_Manager3"/>
      <sheetName val="Input_Rates3"/>
      <sheetName val="Detailed_Areas3"/>
      <sheetName val="Exp__Villa__R2B_2163"/>
      <sheetName val="20_mm_aggregates_3"/>
      <sheetName val="3cd_Annexure3"/>
      <sheetName val="수량_총괄표3"/>
      <sheetName val="품질관리비_산출3"/>
      <sheetName val="Waste_Wtr_Drg3"/>
      <sheetName val="Onerous_Terms3"/>
      <sheetName val="AB_SOW3"/>
      <sheetName val="Valid_Data3"/>
      <sheetName val="Cash_Flow_Input_Data_ISC3"/>
      <sheetName val="13__Steel_-_Ratio3"/>
      <sheetName val="beam-reinft-machine_rm3"/>
      <sheetName val="kppl_pl3"/>
      <sheetName val="Administrative_Prices3"/>
      <sheetName val="Item_Master3"/>
      <sheetName val="Material_List_3"/>
      <sheetName val="Labour_Rate_3"/>
      <sheetName val="Labour_productivity3"/>
      <sheetName val="Labour_rate3"/>
      <sheetName val="Block_work3"/>
      <sheetName val="RR_masonry3"/>
      <sheetName val="Concrete_for_arch_3"/>
      <sheetName val="Activity_List3"/>
      <sheetName val="SUMM_ACTI__DISTRIBUTION3"/>
      <sheetName val="PO_Status3"/>
      <sheetName val="2_BHK3"/>
      <sheetName val="Shor_&amp;_Shuter3"/>
      <sheetName val="Assumption_For_Collection3"/>
      <sheetName val="schedule_nos3"/>
      <sheetName val="major_qty12"/>
      <sheetName val="Major_P&amp;M_deployment11"/>
      <sheetName val="p&amp;m_L&amp;T_Hire11"/>
      <sheetName val="basic_14"/>
      <sheetName val="Rate_Analysis14"/>
      <sheetName val="Misc__points14"/>
      <sheetName val="qty_abst14"/>
      <sheetName val="qty_schedule6"/>
      <sheetName val="VOP_June_07__rev1_6"/>
      <sheetName val="HO_Costs6"/>
      <sheetName val="Bill_No__36"/>
      <sheetName val="Top_Sheet14"/>
      <sheetName val="Iron_Steel_&amp;_handrails14"/>
      <sheetName val="Civil_Boq11"/>
      <sheetName val="VENDOR_CODE_WO_NO11"/>
      <sheetName val="Master_Item_List11"/>
      <sheetName val="VENDER_DETAIL11"/>
      <sheetName val="Main_Summary11"/>
      <sheetName val="Summary_(G_H_Bachlor_C)11"/>
      <sheetName val="General_preliminaries11"/>
      <sheetName val="Work_Done_Bill_(2)11"/>
      <sheetName val="IS_Summary11"/>
      <sheetName val="Drain_Work11"/>
      <sheetName val="Non-BOQ_summary11"/>
      <sheetName val="Curing_Bund_for_Sep'1311"/>
      <sheetName val="Basic_Rate9"/>
      <sheetName val="INFLUENCES_ON_GM9"/>
      <sheetName val="acevsSp_(ABC)9"/>
      <sheetName val="Monthly_Format_ATH_(ro)revised9"/>
      <sheetName val="Abs_Sheet(Fuel_oil_area)JAN9"/>
      <sheetName val="Site_Dev_BOQ11"/>
      <sheetName val="Steel_Summary9"/>
      <sheetName val="int_hire8"/>
      <sheetName val="Drop_Down_(Fixed)8"/>
      <sheetName val="Drop_Down8"/>
      <sheetName val="BOQ_Direct_selling_cost8"/>
      <sheetName val="STAFFSCHED_11"/>
      <sheetName val="E_&amp;_R8"/>
      <sheetName val="Benchmark_Data6"/>
      <sheetName val="Apx_AA6"/>
      <sheetName val="Benchmark_Data_(2)6"/>
      <sheetName val="총괄표_(2)6"/>
      <sheetName val="Application_036"/>
      <sheetName val="F-Adv_Pay_6"/>
      <sheetName val="Gen_SUMMARY_6"/>
      <sheetName val="H-Ret_6"/>
      <sheetName val="K-Prev__Pay6"/>
      <sheetName val="Bill_56"/>
      <sheetName val="Bill_66"/>
      <sheetName val="Bill_05_Mech__W__6"/>
      <sheetName val="Bill_06_Elec__W_6"/>
      <sheetName val="Material_On_Site6"/>
      <sheetName val="Payment_Applicationold6"/>
      <sheetName val="Bill_016"/>
      <sheetName val="_As_built6"/>
      <sheetName val="As_Built_Summary6"/>
      <sheetName val="Fence_Work6"/>
      <sheetName val="Hollowcore_study6"/>
      <sheetName val="Material_Price_List6"/>
      <sheetName val="Initial_Data6"/>
      <sheetName val="Legal_Risk_Analysis8"/>
      <sheetName val="Data_16"/>
      <sheetName val="RA_Format7"/>
      <sheetName val="Measurement-ID_works7"/>
      <sheetName val="IO_List7"/>
      <sheetName val="Ph_1_-ESM_Pipe,_Bitumen7"/>
      <sheetName val="Rehab_podium_footing6"/>
      <sheetName val="SPT_vs_PHI6"/>
      <sheetName val="Mp-team_14"/>
      <sheetName val="F4_134"/>
      <sheetName val="_Structural4"/>
      <sheetName val="Travel_Cranes4"/>
      <sheetName val="Recap_Architect4"/>
      <sheetName val="Recap_External4"/>
      <sheetName val="Recap_Struct4"/>
      <sheetName val="Recap_Travel_Crane4"/>
      <sheetName val="Package_14"/>
      <sheetName val="Recap_Lift4"/>
      <sheetName val="Sub_Cont__Comp_4"/>
      <sheetName val="1_Summary4"/>
      <sheetName val="Sludge_Cal4"/>
      <sheetName val="PointNo_58"/>
      <sheetName val="Unit_Rate7"/>
      <sheetName val="Staff_Forecast_spread5"/>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Stress_Calculation11"/>
      <sheetName val="PRECAST_lightconc-II8"/>
      <sheetName val="ETC_Panorama4"/>
      <sheetName val="Assumption_Inputs11"/>
      <sheetName val="d-safe_DELUXE7"/>
      <sheetName val="ABP_inputs7"/>
      <sheetName val="Synergy_Sales_Budget7"/>
      <sheetName val="AoR_Finishing4"/>
      <sheetName val="P+M_-_Tower_Crane4"/>
      <sheetName val="Fill_this_out_first___8"/>
      <sheetName val="Shuttering_Abstract4"/>
      <sheetName val="Total_Amount4"/>
      <sheetName val="A_O_R_r1Str4"/>
      <sheetName val="A_O_R_r14"/>
      <sheetName val="A_O_R_(2)4"/>
      <sheetName val="RCC,Ret__Wall4"/>
      <sheetName val="Main_Summary-_Contractor4"/>
      <sheetName val="TAV_ANALIZ4"/>
      <sheetName val="입찰내역_발주처_양식4"/>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std_wt_4"/>
      <sheetName val="BOQ_FORM_FOR_INQUIRY4"/>
      <sheetName val="FORM_OF_PROPOSAL_RFP-0034"/>
      <sheetName val="Revised_Summary4"/>
      <sheetName val="RATE_ANALYSIS_4"/>
      <sheetName val="RMC_April_164"/>
      <sheetName val="Cement_Price_Variation4"/>
      <sheetName val="LMR_PF4"/>
      <sheetName val="beam-reinft-IIInd_floor11"/>
      <sheetName val="Civil_Works4"/>
      <sheetName val="Name_Manager4"/>
      <sheetName val="Input_Rates4"/>
      <sheetName val="Detailed_Areas4"/>
      <sheetName val="Exp__Villa__R2B_2164"/>
      <sheetName val="20_mm_aggregates_4"/>
      <sheetName val="3cd_Annexure4"/>
      <sheetName val="수량_총괄표4"/>
      <sheetName val="품질관리비_산출4"/>
      <sheetName val="Waste_Wtr_Drg4"/>
      <sheetName val="Onerous_Terms4"/>
      <sheetName val="AB_SOW4"/>
      <sheetName val="Valid_Data4"/>
      <sheetName val="Cash_Flow_Input_Data_ISC4"/>
      <sheetName val="13__Steel_-_Ratio4"/>
      <sheetName val="beam-reinft-machine_rm4"/>
      <sheetName val="kppl_pl4"/>
      <sheetName val="Administrative_Prices4"/>
      <sheetName val="Item_Master4"/>
      <sheetName val="Material_List_4"/>
      <sheetName val="Labour_Rate_4"/>
      <sheetName val="Labour_productivity4"/>
      <sheetName val="Labour_rate4"/>
      <sheetName val="Block_work4"/>
      <sheetName val="RR_masonry4"/>
      <sheetName val="Concrete_for_arch_4"/>
      <sheetName val="Activity_List4"/>
      <sheetName val="SUMM_ACTI__DISTRIBUTION4"/>
      <sheetName val="PO_Status4"/>
      <sheetName val="2_BHK4"/>
      <sheetName val="Shor_&amp;_Shuter4"/>
      <sheetName val="Assumption_For_Collection4"/>
      <sheetName val="schedule_nos4"/>
      <sheetName val="major_qty13"/>
      <sheetName val="Major_P&amp;M_deployment12"/>
      <sheetName val="p&amp;m_L&amp;T_Hire12"/>
      <sheetName val="basic_15"/>
      <sheetName val="Rate_Analysis15"/>
      <sheetName val="Misc__points15"/>
      <sheetName val="qty_abst15"/>
      <sheetName val="qty_schedule7"/>
      <sheetName val="VOP_June_07__rev1_7"/>
      <sheetName val="HO_Costs7"/>
      <sheetName val="Bill_No__37"/>
      <sheetName val="Top_Sheet15"/>
      <sheetName val="Iron_Steel_&amp;_handrails15"/>
      <sheetName val="Civil_Boq12"/>
      <sheetName val="VENDOR_CODE_WO_NO12"/>
      <sheetName val="Master_Item_List12"/>
      <sheetName val="VENDER_DETAIL12"/>
      <sheetName val="Main_Summary12"/>
      <sheetName val="Summary_(G_H_Bachlor_C)12"/>
      <sheetName val="General_preliminaries12"/>
      <sheetName val="Work_Done_Bill_(2)12"/>
      <sheetName val="IS_Summary12"/>
      <sheetName val="Drain_Work12"/>
      <sheetName val="Non-BOQ_summary12"/>
      <sheetName val="Curing_Bund_for_Sep'1312"/>
      <sheetName val="Basic_Rate10"/>
      <sheetName val="INFLUENCES_ON_GM10"/>
      <sheetName val="acevsSp_(ABC)10"/>
      <sheetName val="Monthly_Format_ATH_(ro)revise10"/>
      <sheetName val="Abs_Sheet(Fuel_oil_area)JAN10"/>
      <sheetName val="Site_Dev_BOQ12"/>
      <sheetName val="Steel_Summary10"/>
      <sheetName val="int_hire9"/>
      <sheetName val="Drop_Down_(Fixed)9"/>
      <sheetName val="Drop_Down9"/>
      <sheetName val="BOQ_Direct_selling_cost9"/>
      <sheetName val="STAFFSCHED_12"/>
      <sheetName val="E_&amp;_R9"/>
      <sheetName val="Benchmark_Data7"/>
      <sheetName val="Apx_AA7"/>
      <sheetName val="Benchmark_Data_(2)7"/>
      <sheetName val="총괄표_(2)7"/>
      <sheetName val="Application_037"/>
      <sheetName val="F-Adv_Pay_7"/>
      <sheetName val="Gen_SUMMARY_7"/>
      <sheetName val="H-Ret_7"/>
      <sheetName val="K-Prev__Pay7"/>
      <sheetName val="Bill_57"/>
      <sheetName val="Bill_67"/>
      <sheetName val="Bill_05_Mech__W__7"/>
      <sheetName val="Bill_06_Elec__W_7"/>
      <sheetName val="Material_On_Site7"/>
      <sheetName val="Payment_Applicationold7"/>
      <sheetName val="Bill_017"/>
      <sheetName val="_As_built7"/>
      <sheetName val="As_Built_Summary7"/>
      <sheetName val="Fence_Work7"/>
      <sheetName val="Hollowcore_study7"/>
      <sheetName val="Material_Price_List7"/>
      <sheetName val="Initial_Data7"/>
      <sheetName val="Legal_Risk_Analysis9"/>
      <sheetName val="Data_17"/>
      <sheetName val="RA_Format8"/>
      <sheetName val="Measurement-ID_works8"/>
      <sheetName val="IO_List8"/>
      <sheetName val="Ph_1_-ESM_Pipe,_Bitumen8"/>
      <sheetName val="Rehab_podium_footing7"/>
      <sheetName val="SPT_vs_PHI7"/>
      <sheetName val="Mp-team_15"/>
      <sheetName val="F4_135"/>
      <sheetName val="_Structural5"/>
      <sheetName val="Travel_Cranes5"/>
      <sheetName val="Recap_Architect5"/>
      <sheetName val="Recap_External5"/>
      <sheetName val="Recap_Struct5"/>
      <sheetName val="Recap_Travel_Crane5"/>
      <sheetName val="Package_15"/>
      <sheetName val="Recap_Lift5"/>
      <sheetName val="Sub_Cont__Comp_5"/>
      <sheetName val="1_Summary5"/>
      <sheetName val="Sludge_Cal5"/>
      <sheetName val="PointNo_59"/>
      <sheetName val="Unit_Rate8"/>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Stress_Calculation12"/>
      <sheetName val="PRECAST_lightconc-II9"/>
      <sheetName val="ETC_Panorama5"/>
      <sheetName val="Assumption_Inputs12"/>
      <sheetName val="d-safe_DELUXE8"/>
      <sheetName val="ABP_inputs8"/>
      <sheetName val="Synergy_Sales_Budget8"/>
      <sheetName val="AoR_Finishing5"/>
      <sheetName val="P+M_-_Tower_Crane5"/>
      <sheetName val="Fill_this_out_first___9"/>
      <sheetName val="Shuttering_Abstract5"/>
      <sheetName val="Total_Amount5"/>
      <sheetName val="A_O_R_r1Str5"/>
      <sheetName val="A_O_R_r15"/>
      <sheetName val="A_O_R_(2)5"/>
      <sheetName val="RCC,Ret__Wall5"/>
      <sheetName val="Main_Summary-_Contractor5"/>
      <sheetName val="TAV_ANALIZ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RMC_April_165"/>
      <sheetName val="Cement_Price_Variation5"/>
      <sheetName val="LMR_PF5"/>
      <sheetName val="beam-reinft-IIInd_floor12"/>
      <sheetName val="Civil_Works5"/>
      <sheetName val="Name_Manager5"/>
      <sheetName val="Input_Rates5"/>
      <sheetName val="Detailed_Areas5"/>
      <sheetName val="Exp__Villa__R2B_2165"/>
      <sheetName val="20_mm_aggregates_5"/>
      <sheetName val="3cd_Annexure5"/>
      <sheetName val="수량_총괄표5"/>
      <sheetName val="품질관리비_산출5"/>
      <sheetName val="Waste_Wtr_Drg5"/>
      <sheetName val="Onerous_Terms5"/>
      <sheetName val="AB_SOW5"/>
      <sheetName val="Valid_Data5"/>
      <sheetName val="Cash_Flow_Input_Data_ISC5"/>
      <sheetName val="13__Steel_-_Ratio5"/>
      <sheetName val="beam-reinft-machine_rm5"/>
      <sheetName val="kppl_pl5"/>
      <sheetName val="Administrative_Prices5"/>
      <sheetName val="Item_Master5"/>
      <sheetName val="Material_List_5"/>
      <sheetName val="Labour_Rate_5"/>
      <sheetName val="Labour_productivity5"/>
      <sheetName val="Labour_rate5"/>
      <sheetName val="Block_work5"/>
      <sheetName val="RR_masonry5"/>
      <sheetName val="Concrete_for_arch_5"/>
      <sheetName val="Activity_List5"/>
      <sheetName val="SUMM_ACTI__DISTRIBUTION5"/>
      <sheetName val="PO_Status5"/>
      <sheetName val="2_BHK5"/>
      <sheetName val="Shor_&amp;_Shuter5"/>
      <sheetName val="Assumption_For_Collection5"/>
      <sheetName val="schedule_nos5"/>
      <sheetName val="LOCAL RATES"/>
      <sheetName val="ETC_Plant_Cost"/>
      <sheetName val="Site_Summary"/>
      <sheetName val="GulfDuraElectroProductRange"/>
      <sheetName val="EA Sum"/>
      <sheetName val="Co-ef"/>
      <sheetName val="Appendix A"/>
      <sheetName val="TPR"/>
      <sheetName val="Civil-Mat."/>
      <sheetName val="FORM5"/>
      <sheetName val="SAMPLE"/>
      <sheetName val="Day work"/>
      <sheetName val="New Lines"/>
      <sheetName val="CERTIFICATE"/>
      <sheetName val="dw evln-temp"/>
      <sheetName val="Equipment"/>
      <sheetName val="Labor"/>
      <sheetName val="Materials"/>
      <sheetName val="BOQ건축"/>
      <sheetName val="Sch. Areas"/>
      <sheetName val="Architect"/>
      <sheetName val="Construction"/>
      <sheetName val="K"/>
      <sheetName val="W"/>
      <sheetName val="COST SUMMARY"/>
      <sheetName val="Table 1"/>
      <sheetName val="J-7"/>
      <sheetName val="K-7"/>
      <sheetName val="1-H2-WN"/>
      <sheetName val="2-C1-R1-F1-F3"/>
      <sheetName val="3-F4-F5"/>
      <sheetName val="4-B3.1-3"/>
      <sheetName val="5-R2"/>
      <sheetName val="6-F2"/>
      <sheetName val="7-H1"/>
      <sheetName val="8-H3.2,4.2"/>
      <sheetName val="9-H3.1,3.3,4.1"/>
      <sheetName val="10--A15"/>
      <sheetName val="11-A4.1,4.2,4.3,11.1,3"/>
      <sheetName val="12-A5.1-5.3-5.2"/>
      <sheetName val="13-A1.1.1.2.1.3"/>
      <sheetName val="14-A9"/>
      <sheetName val="15-P7"/>
      <sheetName val="16-B4"/>
      <sheetName val="17-A2.2,2.1,2.3"/>
      <sheetName val="18-Traffic Signs"/>
      <sheetName val="19-P1.1,1.2"/>
      <sheetName val="P2.1"/>
      <sheetName val="P2.2"/>
      <sheetName val="P2.3"/>
      <sheetName val="P2.4"/>
      <sheetName val="P4"/>
      <sheetName val="Z8.1-8.6"/>
      <sheetName val="Z9.1-9.7"/>
      <sheetName val="Z5.1-5.7"/>
      <sheetName val="Z2"/>
      <sheetName val="P3"/>
      <sheetName val="P5.2"/>
      <sheetName val="P5.1"/>
      <sheetName val="D1"/>
      <sheetName val="A7"/>
      <sheetName val="P6.1-6.2"/>
      <sheetName val="Z4.1-4.7 "/>
      <sheetName val="Z7"/>
      <sheetName val="Z1.1-1.2"/>
      <sheetName val="Z3"/>
      <sheetName val="A3.1,3.2"/>
      <sheetName val="A3.3"/>
      <sheetName val="A8"/>
      <sheetName val="P8"/>
      <sheetName val="B5-b-6"/>
      <sheetName val="B7"/>
      <sheetName val="Summary Sheet"/>
      <sheetName val="cover letter"/>
      <sheetName val="Cash2"/>
      <sheetName val="Z"/>
      <sheetName val="Notes"/>
      <sheetName val="sc"/>
      <sheetName val="MASONARY"/>
      <sheetName val="Working"/>
      <sheetName val="Customize Your Purchase Order"/>
      <sheetName val="Customize Your Invoice"/>
      <sheetName val="PNTEXT"/>
      <sheetName val="Intro"/>
      <sheetName val="HQ-TO"/>
      <sheetName val="WD"/>
      <sheetName val="???? ??? ??"/>
      <sheetName val="Steel_Summary11"/>
      <sheetName val="Steel_Summary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List"/>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Load Details(B1)"/>
      <sheetName val="MG"/>
      <sheetName val="India F&amp;S Template"/>
      <sheetName val="合成__作成表-BLDG"/>
      <sheetName val="Bank Guarantee"/>
      <sheetName val="Headings"/>
      <sheetName val="Pile cap"/>
      <sheetName val="AC"/>
      <sheetName val="hist&amp;proj"/>
      <sheetName val="Electrical "/>
      <sheetName val="sheet6"/>
      <sheetName val="Form 6"/>
      <sheetName val="FORM7"/>
      <sheetName val="3M_WP"/>
      <sheetName val="Input Data R"/>
      <sheetName val="Input Data70+100MSA"/>
      <sheetName val="Input Data F"/>
      <sheetName val="ENCL9"/>
      <sheetName val="3. Elemental Summary"/>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DetEst"/>
      <sheetName val="TABLO-3"/>
      <sheetName val="Steel_Structure"/>
      <sheetName val="Sheet3_(2)"/>
      <sheetName val="ETC_Plant_Cost1"/>
      <sheetName val="Steel_Structure1"/>
      <sheetName val="Sheet3_(2)1"/>
      <sheetName val="ETC_Plant_Cost2"/>
      <sheetName val="Steel_Structure2"/>
      <sheetName val="Sheet3_(2)2"/>
      <sheetName val="Site_Summary1"/>
      <sheetName val="CSC"/>
      <sheetName val="MATER._FUEL_SUB"/>
      <sheetName val="CEILING WORKS"/>
      <sheetName val="DRYWALL PARTITIONS"/>
      <sheetName val="GF"/>
      <sheetName val="1ST"/>
      <sheetName val="2ND"/>
      <sheetName val="3RD"/>
      <sheetName val="4TH"/>
      <sheetName val="EO Area"/>
      <sheetName val="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ow r="10">
          <cell r="D10">
            <v>1500</v>
          </cell>
        </row>
      </sheetData>
      <sheetData sheetId="285"/>
      <sheetData sheetId="286"/>
      <sheetData sheetId="287"/>
      <sheetData sheetId="288"/>
      <sheetData sheetId="289">
        <row r="10">
          <cell r="D10">
            <v>1500</v>
          </cell>
        </row>
      </sheetData>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refreshError="1"/>
      <sheetData sheetId="642" refreshError="1"/>
      <sheetData sheetId="643" refreshError="1"/>
      <sheetData sheetId="644" refreshError="1"/>
      <sheetData sheetId="645" refreshError="1"/>
      <sheetData sheetId="646" refreshError="1"/>
      <sheetData sheetId="647" refreshError="1"/>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sheetData sheetId="683"/>
      <sheetData sheetId="684" refreshError="1"/>
      <sheetData sheetId="685" refreshError="1"/>
      <sheetData sheetId="686"/>
      <sheetData sheetId="687"/>
      <sheetData sheetId="688"/>
      <sheetData sheetId="689"/>
      <sheetData sheetId="690"/>
      <sheetData sheetId="69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row r="10">
          <cell r="D10">
            <v>1500</v>
          </cell>
        </row>
      </sheetData>
      <sheetData sheetId="717"/>
      <sheetData sheetId="718"/>
      <sheetData sheetId="719"/>
      <sheetData sheetId="720"/>
      <sheetData sheetId="721"/>
      <sheetData sheetId="722"/>
      <sheetData sheetId="723"/>
      <sheetData sheetId="724"/>
      <sheetData sheetId="725"/>
      <sheetData sheetId="726"/>
      <sheetData sheetId="727"/>
      <sheetData sheetId="728"/>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refreshError="1"/>
      <sheetData sheetId="742" refreshError="1"/>
      <sheetData sheetId="743"/>
      <sheetData sheetId="744" refreshError="1"/>
      <sheetData sheetId="745"/>
      <sheetData sheetId="746"/>
      <sheetData sheetId="747"/>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ow r="10">
          <cell r="D10">
            <v>1500</v>
          </cell>
        </row>
      </sheetData>
      <sheetData sheetId="816">
        <row r="10">
          <cell r="D10">
            <v>1500</v>
          </cell>
        </row>
      </sheetData>
      <sheetData sheetId="817">
        <row r="10">
          <cell r="D10">
            <v>1500</v>
          </cell>
        </row>
      </sheetData>
      <sheetData sheetId="818">
        <row r="10">
          <cell r="D10">
            <v>1500</v>
          </cell>
        </row>
      </sheetData>
      <sheetData sheetId="819">
        <row r="10">
          <cell r="D10">
            <v>1500</v>
          </cell>
        </row>
      </sheetData>
      <sheetData sheetId="820">
        <row r="10">
          <cell r="D10">
            <v>1500</v>
          </cell>
        </row>
      </sheetData>
      <sheetData sheetId="821">
        <row r="10">
          <cell r="D10">
            <v>1500</v>
          </cell>
        </row>
      </sheetData>
      <sheetData sheetId="822">
        <row r="10">
          <cell r="D10">
            <v>1500</v>
          </cell>
        </row>
      </sheetData>
      <sheetData sheetId="823">
        <row r="10">
          <cell r="D10">
            <v>1500</v>
          </cell>
        </row>
      </sheetData>
      <sheetData sheetId="824">
        <row r="10">
          <cell r="D10">
            <v>1500</v>
          </cell>
        </row>
      </sheetData>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row r="10">
          <cell r="D10">
            <v>1500</v>
          </cell>
        </row>
      </sheetData>
      <sheetData sheetId="998"/>
      <sheetData sheetId="999"/>
      <sheetData sheetId="1000">
        <row r="10">
          <cell r="D10">
            <v>1500</v>
          </cell>
        </row>
      </sheetData>
      <sheetData sheetId="1001"/>
      <sheetData sheetId="1002"/>
      <sheetData sheetId="1003">
        <row r="10">
          <cell r="D10">
            <v>1500</v>
          </cell>
        </row>
      </sheetData>
      <sheetData sheetId="1004"/>
      <sheetData sheetId="1005"/>
      <sheetData sheetId="1006"/>
      <sheetData sheetId="1007">
        <row r="10">
          <cell r="D10">
            <v>1500</v>
          </cell>
        </row>
      </sheetData>
      <sheetData sheetId="1008"/>
      <sheetData sheetId="1009"/>
      <sheetData sheetId="1010"/>
      <sheetData sheetId="1011">
        <row r="10">
          <cell r="D10">
            <v>1500</v>
          </cell>
        </row>
      </sheetData>
      <sheetData sheetId="1012"/>
      <sheetData sheetId="1013"/>
      <sheetData sheetId="1014">
        <row r="10">
          <cell r="D10">
            <v>1500</v>
          </cell>
        </row>
      </sheetData>
      <sheetData sheetId="1015"/>
      <sheetData sheetId="1016"/>
      <sheetData sheetId="1017">
        <row r="10">
          <cell r="D10">
            <v>1500</v>
          </cell>
        </row>
      </sheetData>
      <sheetData sheetId="1018"/>
      <sheetData sheetId="1019"/>
      <sheetData sheetId="1020">
        <row r="10">
          <cell r="D10">
            <v>1500</v>
          </cell>
        </row>
      </sheetData>
      <sheetData sheetId="1021">
        <row r="10">
          <cell r="D10">
            <v>1500</v>
          </cell>
        </row>
      </sheetData>
      <sheetData sheetId="1022"/>
      <sheetData sheetId="1023">
        <row r="10">
          <cell r="D10">
            <v>1500</v>
          </cell>
        </row>
      </sheetData>
      <sheetData sheetId="1024">
        <row r="10">
          <cell r="D10">
            <v>1500</v>
          </cell>
        </row>
      </sheetData>
      <sheetData sheetId="1025"/>
      <sheetData sheetId="1026">
        <row r="10">
          <cell r="D10">
            <v>1500</v>
          </cell>
        </row>
      </sheetData>
      <sheetData sheetId="1027">
        <row r="10">
          <cell r="D10">
            <v>1500</v>
          </cell>
        </row>
      </sheetData>
      <sheetData sheetId="1028"/>
      <sheetData sheetId="1029">
        <row r="10">
          <cell r="D10">
            <v>1500</v>
          </cell>
        </row>
      </sheetData>
      <sheetData sheetId="1030">
        <row r="10">
          <cell r="D10">
            <v>1500</v>
          </cell>
        </row>
      </sheetData>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row r="10">
          <cell r="D10">
            <v>1500</v>
          </cell>
        </row>
      </sheetData>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row r="10">
          <cell r="D10">
            <v>1500</v>
          </cell>
        </row>
      </sheetData>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row r="10">
          <cell r="D10">
            <v>1500</v>
          </cell>
        </row>
      </sheetData>
      <sheetData sheetId="1149"/>
      <sheetData sheetId="1150"/>
      <sheetData sheetId="1151">
        <row r="10">
          <cell r="D10">
            <v>1500</v>
          </cell>
        </row>
      </sheetData>
      <sheetData sheetId="1152"/>
      <sheetData sheetId="1153"/>
      <sheetData sheetId="1154"/>
      <sheetData sheetId="1155"/>
      <sheetData sheetId="1156"/>
      <sheetData sheetId="1157"/>
      <sheetData sheetId="1158"/>
      <sheetData sheetId="1159"/>
      <sheetData sheetId="1160"/>
      <sheetData sheetId="1161">
        <row r="10">
          <cell r="D10">
            <v>1500</v>
          </cell>
        </row>
      </sheetData>
      <sheetData sheetId="1162"/>
      <sheetData sheetId="1163"/>
      <sheetData sheetId="1164">
        <row r="10">
          <cell r="D10">
            <v>1500</v>
          </cell>
        </row>
      </sheetData>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row r="10">
          <cell r="D10">
            <v>1500</v>
          </cell>
        </row>
      </sheetData>
      <sheetData sheetId="1185"/>
      <sheetData sheetId="1186"/>
      <sheetData sheetId="1187">
        <row r="10">
          <cell r="D10">
            <v>1500</v>
          </cell>
        </row>
      </sheetData>
      <sheetData sheetId="1188"/>
      <sheetData sheetId="1189"/>
      <sheetData sheetId="1190">
        <row r="10">
          <cell r="D10">
            <v>1500</v>
          </cell>
        </row>
      </sheetData>
      <sheetData sheetId="1191"/>
      <sheetData sheetId="1192"/>
      <sheetData sheetId="1193"/>
      <sheetData sheetId="1194">
        <row r="10">
          <cell r="D10">
            <v>1500</v>
          </cell>
        </row>
      </sheetData>
      <sheetData sheetId="1195"/>
      <sheetData sheetId="1196"/>
      <sheetData sheetId="1197"/>
      <sheetData sheetId="1198">
        <row r="10">
          <cell r="D10">
            <v>1500</v>
          </cell>
        </row>
      </sheetData>
      <sheetData sheetId="1199"/>
      <sheetData sheetId="1200"/>
      <sheetData sheetId="1201">
        <row r="10">
          <cell r="D10">
            <v>1500</v>
          </cell>
        </row>
      </sheetData>
      <sheetData sheetId="1202"/>
      <sheetData sheetId="1203"/>
      <sheetData sheetId="1204">
        <row r="10">
          <cell r="D10">
            <v>1500</v>
          </cell>
        </row>
      </sheetData>
      <sheetData sheetId="1205"/>
      <sheetData sheetId="1206"/>
      <sheetData sheetId="1207">
        <row r="10">
          <cell r="D10">
            <v>1500</v>
          </cell>
        </row>
      </sheetData>
      <sheetData sheetId="1208">
        <row r="10">
          <cell r="D10">
            <v>1500</v>
          </cell>
        </row>
      </sheetData>
      <sheetData sheetId="1209"/>
      <sheetData sheetId="1210">
        <row r="10">
          <cell r="D10">
            <v>1500</v>
          </cell>
        </row>
      </sheetData>
      <sheetData sheetId="1211">
        <row r="10">
          <cell r="D10">
            <v>1500</v>
          </cell>
        </row>
      </sheetData>
      <sheetData sheetId="1212"/>
      <sheetData sheetId="1213">
        <row r="10">
          <cell r="D10">
            <v>1500</v>
          </cell>
        </row>
      </sheetData>
      <sheetData sheetId="1214">
        <row r="10">
          <cell r="D10">
            <v>1500</v>
          </cell>
        </row>
      </sheetData>
      <sheetData sheetId="1215"/>
      <sheetData sheetId="1216">
        <row r="10">
          <cell r="D10">
            <v>1500</v>
          </cell>
        </row>
      </sheetData>
      <sheetData sheetId="1217">
        <row r="10">
          <cell r="D10">
            <v>1500</v>
          </cell>
        </row>
      </sheetData>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row r="10">
          <cell r="D10">
            <v>1500</v>
          </cell>
        </row>
      </sheetData>
      <sheetData sheetId="1258"/>
      <sheetData sheetId="1259"/>
      <sheetData sheetId="1260">
        <row r="10">
          <cell r="D10">
            <v>1500</v>
          </cell>
        </row>
      </sheetData>
      <sheetData sheetId="1261"/>
      <sheetData sheetId="1262"/>
      <sheetData sheetId="1263">
        <row r="10">
          <cell r="D10">
            <v>1500</v>
          </cell>
        </row>
      </sheetData>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row r="10">
          <cell r="D10">
            <v>1500</v>
          </cell>
        </row>
      </sheetData>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ow r="10">
          <cell r="D10">
            <v>1500</v>
          </cell>
        </row>
      </sheetData>
      <sheetData sheetId="1372"/>
      <sheetData sheetId="1373"/>
      <sheetData sheetId="1374">
        <row r="10">
          <cell r="D10">
            <v>1500</v>
          </cell>
        </row>
      </sheetData>
      <sheetData sheetId="1375"/>
      <sheetData sheetId="1376"/>
      <sheetData sheetId="1377">
        <row r="10">
          <cell r="D10">
            <v>1500</v>
          </cell>
        </row>
      </sheetData>
      <sheetData sheetId="1378"/>
      <sheetData sheetId="1379"/>
      <sheetData sheetId="1380"/>
      <sheetData sheetId="1381">
        <row r="10">
          <cell r="D10">
            <v>1500</v>
          </cell>
        </row>
      </sheetData>
      <sheetData sheetId="1382"/>
      <sheetData sheetId="1383"/>
      <sheetData sheetId="1384"/>
      <sheetData sheetId="1385">
        <row r="10">
          <cell r="D10">
            <v>1500</v>
          </cell>
        </row>
      </sheetData>
      <sheetData sheetId="1386"/>
      <sheetData sheetId="1387"/>
      <sheetData sheetId="1388">
        <row r="10">
          <cell r="D10">
            <v>1500</v>
          </cell>
        </row>
      </sheetData>
      <sheetData sheetId="1389"/>
      <sheetData sheetId="1390"/>
      <sheetData sheetId="1391">
        <row r="10">
          <cell r="D10">
            <v>1500</v>
          </cell>
        </row>
      </sheetData>
      <sheetData sheetId="1392"/>
      <sheetData sheetId="1393">
        <row r="10">
          <cell r="D10">
            <v>1500</v>
          </cell>
        </row>
      </sheetData>
      <sheetData sheetId="1394">
        <row r="10">
          <cell r="D10">
            <v>1500</v>
          </cell>
        </row>
      </sheetData>
      <sheetData sheetId="1395">
        <row r="10">
          <cell r="D10">
            <v>1500</v>
          </cell>
        </row>
      </sheetData>
      <sheetData sheetId="1396">
        <row r="10">
          <cell r="D10">
            <v>1500</v>
          </cell>
        </row>
      </sheetData>
      <sheetData sheetId="1397">
        <row r="10">
          <cell r="D10">
            <v>1500</v>
          </cell>
        </row>
      </sheetData>
      <sheetData sheetId="1398">
        <row r="10">
          <cell r="D10">
            <v>1500</v>
          </cell>
        </row>
      </sheetData>
      <sheetData sheetId="1399">
        <row r="10">
          <cell r="D10">
            <v>1500</v>
          </cell>
        </row>
      </sheetData>
      <sheetData sheetId="1400">
        <row r="10">
          <cell r="D10">
            <v>1500</v>
          </cell>
        </row>
      </sheetData>
      <sheetData sheetId="1401">
        <row r="10">
          <cell r="D10">
            <v>1500</v>
          </cell>
        </row>
      </sheetData>
      <sheetData sheetId="1402">
        <row r="10">
          <cell r="D10">
            <v>1500</v>
          </cell>
        </row>
      </sheetData>
      <sheetData sheetId="1403">
        <row r="10">
          <cell r="D10">
            <v>1500</v>
          </cell>
        </row>
      </sheetData>
      <sheetData sheetId="1404">
        <row r="10">
          <cell r="D10">
            <v>1500</v>
          </cell>
        </row>
      </sheetData>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ow r="10">
          <cell r="D10">
            <v>1500</v>
          </cell>
        </row>
      </sheetData>
      <sheetData sheetId="1559"/>
      <sheetData sheetId="1560"/>
      <sheetData sheetId="1561">
        <row r="10">
          <cell r="D10">
            <v>1500</v>
          </cell>
        </row>
      </sheetData>
      <sheetData sheetId="1562"/>
      <sheetData sheetId="1563"/>
      <sheetData sheetId="1564">
        <row r="10">
          <cell r="D10">
            <v>1500</v>
          </cell>
        </row>
      </sheetData>
      <sheetData sheetId="1565"/>
      <sheetData sheetId="1566"/>
      <sheetData sheetId="1567"/>
      <sheetData sheetId="1568">
        <row r="10">
          <cell r="D10">
            <v>1500</v>
          </cell>
        </row>
      </sheetData>
      <sheetData sheetId="1569"/>
      <sheetData sheetId="1570"/>
      <sheetData sheetId="1571"/>
      <sheetData sheetId="1572">
        <row r="10">
          <cell r="D10">
            <v>1500</v>
          </cell>
        </row>
      </sheetData>
      <sheetData sheetId="1573"/>
      <sheetData sheetId="1574"/>
      <sheetData sheetId="1575">
        <row r="10">
          <cell r="D10">
            <v>1500</v>
          </cell>
        </row>
      </sheetData>
      <sheetData sheetId="1576"/>
      <sheetData sheetId="1577"/>
      <sheetData sheetId="1578">
        <row r="10">
          <cell r="D10">
            <v>1500</v>
          </cell>
        </row>
      </sheetData>
      <sheetData sheetId="1579"/>
      <sheetData sheetId="1580"/>
      <sheetData sheetId="1581">
        <row r="10">
          <cell r="D10">
            <v>1500</v>
          </cell>
        </row>
      </sheetData>
      <sheetData sheetId="1582">
        <row r="10">
          <cell r="D10">
            <v>1500</v>
          </cell>
        </row>
      </sheetData>
      <sheetData sheetId="1583"/>
      <sheetData sheetId="1584">
        <row r="10">
          <cell r="D10">
            <v>1500</v>
          </cell>
        </row>
      </sheetData>
      <sheetData sheetId="1585">
        <row r="10">
          <cell r="D10">
            <v>1500</v>
          </cell>
        </row>
      </sheetData>
      <sheetData sheetId="1586"/>
      <sheetData sheetId="1587">
        <row r="10">
          <cell r="D10">
            <v>1500</v>
          </cell>
        </row>
      </sheetData>
      <sheetData sheetId="1588">
        <row r="10">
          <cell r="D10">
            <v>1500</v>
          </cell>
        </row>
      </sheetData>
      <sheetData sheetId="1589"/>
      <sheetData sheetId="1590">
        <row r="10">
          <cell r="D10">
            <v>1500</v>
          </cell>
        </row>
      </sheetData>
      <sheetData sheetId="1591">
        <row r="10">
          <cell r="D10">
            <v>1500</v>
          </cell>
        </row>
      </sheetData>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row r="10">
          <cell r="D10">
            <v>1500</v>
          </cell>
        </row>
      </sheetData>
      <sheetData sheetId="1679"/>
      <sheetData sheetId="1680"/>
      <sheetData sheetId="1681">
        <row r="10">
          <cell r="D10">
            <v>1500</v>
          </cell>
        </row>
      </sheetData>
      <sheetData sheetId="1682"/>
      <sheetData sheetId="1683"/>
      <sheetData sheetId="1684">
        <row r="10">
          <cell r="D10">
            <v>1500</v>
          </cell>
        </row>
      </sheetData>
      <sheetData sheetId="1685"/>
      <sheetData sheetId="1686"/>
      <sheetData sheetId="1687">
        <row r="10">
          <cell r="D10">
            <v>1500</v>
          </cell>
        </row>
      </sheetData>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row r="10">
          <cell r="D10">
            <v>1500</v>
          </cell>
        </row>
      </sheetData>
      <sheetData sheetId="1746"/>
      <sheetData sheetId="1747"/>
      <sheetData sheetId="1748">
        <row r="10">
          <cell r="D10">
            <v>1500</v>
          </cell>
        </row>
      </sheetData>
      <sheetData sheetId="1749"/>
      <sheetData sheetId="1750"/>
      <sheetData sheetId="1751">
        <row r="10">
          <cell r="D10">
            <v>1500</v>
          </cell>
        </row>
      </sheetData>
      <sheetData sheetId="1752"/>
      <sheetData sheetId="1753"/>
      <sheetData sheetId="1754"/>
      <sheetData sheetId="1755">
        <row r="10">
          <cell r="D10">
            <v>1500</v>
          </cell>
        </row>
      </sheetData>
      <sheetData sheetId="1756"/>
      <sheetData sheetId="1757"/>
      <sheetData sheetId="1758"/>
      <sheetData sheetId="1759">
        <row r="10">
          <cell r="D10">
            <v>1500</v>
          </cell>
        </row>
      </sheetData>
      <sheetData sheetId="1760"/>
      <sheetData sheetId="1761"/>
      <sheetData sheetId="1762">
        <row r="10">
          <cell r="D10">
            <v>1500</v>
          </cell>
        </row>
      </sheetData>
      <sheetData sheetId="1763"/>
      <sheetData sheetId="1764"/>
      <sheetData sheetId="1765">
        <row r="10">
          <cell r="D10">
            <v>1500</v>
          </cell>
        </row>
      </sheetData>
      <sheetData sheetId="1766"/>
      <sheetData sheetId="1767"/>
      <sheetData sheetId="1768">
        <row r="10">
          <cell r="D10">
            <v>1500</v>
          </cell>
        </row>
      </sheetData>
      <sheetData sheetId="1769">
        <row r="10">
          <cell r="D10">
            <v>1500</v>
          </cell>
        </row>
      </sheetData>
      <sheetData sheetId="1770"/>
      <sheetData sheetId="1771">
        <row r="10">
          <cell r="D10">
            <v>1500</v>
          </cell>
        </row>
      </sheetData>
      <sheetData sheetId="1772">
        <row r="10">
          <cell r="D10">
            <v>1500</v>
          </cell>
        </row>
      </sheetData>
      <sheetData sheetId="1773"/>
      <sheetData sheetId="1774">
        <row r="10">
          <cell r="D10">
            <v>1500</v>
          </cell>
        </row>
      </sheetData>
      <sheetData sheetId="1775">
        <row r="10">
          <cell r="D10">
            <v>1500</v>
          </cell>
        </row>
      </sheetData>
      <sheetData sheetId="1776"/>
      <sheetData sheetId="1777">
        <row r="10">
          <cell r="D10">
            <v>1500</v>
          </cell>
        </row>
      </sheetData>
      <sheetData sheetId="1778">
        <row r="10">
          <cell r="D10">
            <v>1500</v>
          </cell>
        </row>
      </sheetData>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row r="10">
          <cell r="D10">
            <v>1500</v>
          </cell>
        </row>
      </sheetData>
      <sheetData sheetId="1933"/>
      <sheetData sheetId="1934"/>
      <sheetData sheetId="1935">
        <row r="10">
          <cell r="D10">
            <v>1500</v>
          </cell>
        </row>
      </sheetData>
      <sheetData sheetId="1936"/>
      <sheetData sheetId="1937"/>
      <sheetData sheetId="1938">
        <row r="10">
          <cell r="D10">
            <v>1500</v>
          </cell>
        </row>
      </sheetData>
      <sheetData sheetId="1939"/>
      <sheetData sheetId="1940"/>
      <sheetData sheetId="1941">
        <row r="10">
          <cell r="D10">
            <v>1500</v>
          </cell>
        </row>
      </sheetData>
      <sheetData sheetId="1942"/>
      <sheetData sheetId="1943"/>
      <sheetData sheetId="1944"/>
      <sheetData sheetId="1945"/>
      <sheetData sheetId="1946">
        <row r="10">
          <cell r="D10">
            <v>1500</v>
          </cell>
        </row>
      </sheetData>
      <sheetData sheetId="1947"/>
      <sheetData sheetId="1948"/>
      <sheetData sheetId="1949">
        <row r="10">
          <cell r="D10">
            <v>1500</v>
          </cell>
        </row>
      </sheetData>
      <sheetData sheetId="1950"/>
      <sheetData sheetId="1951"/>
      <sheetData sheetId="1952">
        <row r="10">
          <cell r="D10">
            <v>1500</v>
          </cell>
        </row>
      </sheetData>
      <sheetData sheetId="1953"/>
      <sheetData sheetId="1954"/>
      <sheetData sheetId="1955">
        <row r="10">
          <cell r="D10">
            <v>1500</v>
          </cell>
        </row>
      </sheetData>
      <sheetData sheetId="1956"/>
      <sheetData sheetId="1957"/>
      <sheetData sheetId="1958">
        <row r="10">
          <cell r="D10">
            <v>1500</v>
          </cell>
        </row>
      </sheetData>
      <sheetData sheetId="1959"/>
      <sheetData sheetId="1960"/>
      <sheetData sheetId="1961">
        <row r="10">
          <cell r="D10">
            <v>1500</v>
          </cell>
        </row>
      </sheetData>
      <sheetData sheetId="1962"/>
      <sheetData sheetId="1963"/>
      <sheetData sheetId="1964">
        <row r="10">
          <cell r="D10">
            <v>1500</v>
          </cell>
        </row>
      </sheetData>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refreshError="1"/>
      <sheetData sheetId="1978"/>
      <sheetData sheetId="1979"/>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row r="10">
          <cell r="D10">
            <v>1500</v>
          </cell>
        </row>
      </sheetData>
      <sheetData sheetId="2114"/>
      <sheetData sheetId="2115"/>
      <sheetData sheetId="2116">
        <row r="10">
          <cell r="D10">
            <v>1500</v>
          </cell>
        </row>
      </sheetData>
      <sheetData sheetId="2117"/>
      <sheetData sheetId="2118"/>
      <sheetData sheetId="2119">
        <row r="10">
          <cell r="D10">
            <v>1500</v>
          </cell>
        </row>
      </sheetData>
      <sheetData sheetId="2120"/>
      <sheetData sheetId="2121"/>
      <sheetData sheetId="2122">
        <row r="10">
          <cell r="D10">
            <v>1500</v>
          </cell>
        </row>
      </sheetData>
      <sheetData sheetId="2123">
        <row r="10">
          <cell r="D10">
            <v>1500</v>
          </cell>
        </row>
      </sheetData>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refreshError="1"/>
      <sheetData sheetId="2193" refreshError="1"/>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row r="10">
          <cell r="D10">
            <v>1500</v>
          </cell>
        </row>
      </sheetData>
      <sheetData sheetId="2215"/>
      <sheetData sheetId="2216"/>
      <sheetData sheetId="2217"/>
      <sheetData sheetId="2218"/>
      <sheetData sheetId="2219"/>
      <sheetData sheetId="2220"/>
      <sheetData sheetId="2221"/>
      <sheetData sheetId="2222"/>
      <sheetData sheetId="2223"/>
      <sheetData sheetId="2224"/>
      <sheetData sheetId="2225"/>
      <sheetData sheetId="2226">
        <row r="10">
          <cell r="D10">
            <v>1500</v>
          </cell>
        </row>
      </sheetData>
      <sheetData sheetId="2227"/>
      <sheetData sheetId="2228"/>
      <sheetData sheetId="2229"/>
      <sheetData sheetId="2230"/>
      <sheetData sheetId="2231"/>
      <sheetData sheetId="2232"/>
      <sheetData sheetId="2233"/>
      <sheetData sheetId="2234"/>
      <sheetData sheetId="2235"/>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refreshError="1"/>
      <sheetData sheetId="2282" refreshError="1"/>
      <sheetData sheetId="2283" refreshError="1"/>
      <sheetData sheetId="2284" refreshError="1"/>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refreshError="1"/>
      <sheetData sheetId="2300" refreshError="1"/>
      <sheetData sheetId="2301" refreshError="1"/>
      <sheetData sheetId="2302" refreshError="1"/>
      <sheetData sheetId="2303" refreshError="1"/>
      <sheetData sheetId="2304"/>
      <sheetData sheetId="2305"/>
      <sheetData sheetId="2306"/>
      <sheetData sheetId="2307"/>
      <sheetData sheetId="2308"/>
      <sheetData sheetId="2309"/>
      <sheetData sheetId="2310"/>
      <sheetData sheetId="2311"/>
      <sheetData sheetId="2312"/>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slipsumpR"/>
      <sheetName val="Master01"/>
      <sheetName val="DCF_5"/>
      <sheetName val="US Ship Repair Industry Growth"/>
      <sheetName val="Market Overview"/>
      <sheetName val="US Shipyard Repair Output"/>
      <sheetName val="Charts"/>
      <sheetName val="LBO"/>
      <sheetName val="Summary Financials"/>
      <sheetName val="E H Blinding"/>
      <sheetName val="E H Excavation"/>
      <sheetName val="Pc name"/>
      <sheetName val="C P A Blinding"/>
      <sheetName val="HWDG"/>
      <sheetName val="Material Price List"/>
      <sheetName val="BOQ"/>
      <sheetName val="PRL"/>
      <sheetName val="SCHEDULE"/>
      <sheetName val="Cover"/>
      <sheetName val="Index"/>
      <sheetName val="EI"/>
      <sheetName val="V.Sum Cover"/>
      <sheetName val="V.Summary"/>
      <sheetName val="V.Cost.B"/>
      <sheetName val="AJB Summary"/>
      <sheetName val="Variation-AJB (2)"/>
      <sheetName val="Pipe"/>
      <sheetName val="RBD"/>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Correspondence"/>
      <sheetName val="Sheet7"/>
      <sheetName val="I.Cover"/>
      <sheetName val="II.Index"/>
      <sheetName val="1.EI"/>
      <sheetName val="2.V.Sum Cover"/>
      <sheetName val="2.I.V.Summary"/>
      <sheetName val="3.V.Cost.B"/>
      <sheetName val="3.I.AJB Summary"/>
      <sheetName val="V.Cost.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BOQ건축"/>
      <sheetName val="sum"/>
      <sheetName val="(A, B) BUILDER + SUB CONT WORK"/>
      <sheetName val="입찰내역 발주처 양식"/>
      <sheetName val="Base Model"/>
      <sheetName val="V_Sum_Cover"/>
      <sheetName val="V_Summary"/>
      <sheetName val="V_Cost_B"/>
      <sheetName val="AJB_Summary"/>
      <sheetName val="Variation-AJB_(2)"/>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Headings"/>
      <sheetName val="???? ??? ??"/>
      <sheetName val="Z- GENERAL PRICE SUMMARY"/>
      <sheetName val="WITHOUT C&amp;I PROFIT (3)"/>
      <sheetName val="India F&amp;S Template"/>
      <sheetName val="PB"/>
      <sheetName val="New Rates"/>
      <sheetName val="Day work"/>
      <sheetName val="Part-A"/>
      <sheetName val="Parameters"/>
      <sheetName val="Rate_Analysis7"/>
      <sheetName val="Benchmark_Data4"/>
      <sheetName val="Status List"/>
      <sheetName val="Activity Master Sheet"/>
      <sheetName val="Employee Master"/>
      <sheetName val="MOS"/>
      <sheetName val="COST"/>
      <sheetName val="Basis"/>
      <sheetName val="intr stool brkup"/>
      <sheetName val="NPV"/>
      <sheetName val="MTP"/>
      <sheetName val="MTP1"/>
      <sheetName val="FORM5"/>
      <sheetName val="Spread"/>
      <sheetName val="det bd"/>
      <sheetName val="mweqpt"/>
      <sheetName val="Factors"/>
      <sheetName val="Imp Cost"/>
      <sheetName val="Material_Price_List"/>
      <sheetName val="Base_Model"/>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입찰내역_발주처_양식"/>
      <sheetName val="I_Cover"/>
      <sheetName val="II_Index"/>
      <sheetName val="1_EI"/>
      <sheetName val="2_V_Sum_Cover"/>
      <sheetName val="2_I_V_Summary"/>
      <sheetName val="3_V_Cost_B"/>
      <sheetName val="3_I_AJB_Summary"/>
      <sheetName val="V_Cost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HS"/>
      <sheetName val="RW"/>
      <sheetName val="Area"/>
      <sheetName val="MP"/>
      <sheetName val="Materials "/>
      <sheetName val="Labour"/>
      <sheetName val="MAchinery(R1)"/>
      <sheetName val="bkg"/>
      <sheetName val="cbrd460"/>
      <sheetName val="bcl"/>
      <sheetName val="jobhist"/>
      <sheetName val="GRSummary"/>
      <sheetName val="#REF"/>
      <sheetName val="Kur"/>
      <sheetName val="Keşif-I"/>
      <sheetName val="HAKEDİŞ "/>
      <sheetName val="BUTCE+MANHOUR"/>
      <sheetName val="keşif özeti"/>
      <sheetName val="Katsayılar"/>
      <sheetName val="????_???_??"/>
      <sheetName val="S1 "/>
      <sheetName val="S7B "/>
      <sheetName val="S7A"/>
      <sheetName val="S6 "/>
      <sheetName val="S3 "/>
      <sheetName val="S2 "/>
      <sheetName val="4"/>
      <sheetName val="Panels (DWG)"/>
      <sheetName val="SCLS 1"/>
      <sheetName val="Bill 1"/>
      <sheetName val="Bill 2"/>
      <sheetName val="Bill 3"/>
      <sheetName val="Bill 4"/>
      <sheetName val="Bill 5"/>
      <sheetName val="Bill 6"/>
      <sheetName val="Bill 7"/>
      <sheetName val="Sheet3"/>
      <sheetName val="Basement Extract"/>
      <sheetName val="SAD"/>
      <sheetName val="SA Plen."/>
      <sheetName val="Retu. Duct"/>
      <sheetName val="RA Plen."/>
      <sheetName val="T. Ex. Duct"/>
      <sheetName val="Bill(4)"/>
      <sheetName val="Raw_Data"/>
      <sheetName val="Raw_Data1"/>
      <sheetName val="Raw_Data3"/>
      <sheetName val="Raw_Data2"/>
      <sheetName val="Raw_Data4"/>
      <sheetName val="MPR_PA_1"/>
      <sheetName val="Bill No 8 - A"/>
      <sheetName val="MATER._TO`T"/>
      <sheetName val="TEST_PREL_PROD"/>
      <sheetName val="Summary_of_Costs"/>
      <sheetName val="Dropdowns"/>
      <sheetName val="Consolidated"/>
      <sheetName val="General Info"/>
      <sheetName val="Rate_Analysis8"/>
      <sheetName val="Benchmark_Data5"/>
      <sheetName val="Status_List"/>
      <sheetName val="LookUp"/>
      <sheetName val="Kurlar"/>
      <sheetName val="DATI_CONS"/>
      <sheetName val="Slab"/>
      <sheetName val="PRECAST lightconc-II"/>
      <sheetName val="NOTE"/>
      <sheetName val="SPT vs PHI"/>
      <sheetName val="data"/>
      <sheetName val="실행내역"/>
      <sheetName val="소야공정계획표"/>
      <sheetName val="내역"/>
      <sheetName val="1공구산출내역서"/>
      <sheetName val="ELECTRICAL"/>
      <sheetName val="HVAC"/>
      <sheetName val="PLUMBING&amp;FF"/>
      <sheetName val="Bldg Wise Summaries 20-10-09"/>
      <sheetName val="Project Bri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sheetData sheetId="248"/>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total"/>
      <sheetName val="V1"/>
      <sheetName val="V4"/>
      <sheetName val="V5"/>
      <sheetName val="steel v1"/>
      <sheetName val="steel v4"/>
      <sheetName val="steel v5"/>
      <sheetName val="Sketch"/>
      <sheetName val="Steel List"/>
      <sheetName val="steel_total"/>
      <sheetName val="steel_v1"/>
      <sheetName val="steel_v4"/>
      <sheetName val="steel_v5"/>
      <sheetName val="Steel_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Details"/>
      <sheetName val="Macro custom function"/>
      <sheetName val="CPA33-34"/>
      <sheetName val="General"/>
      <sheetName val="Cash Flow"/>
      <sheetName val="Main"/>
      <sheetName val="Data"/>
      <sheetName val="Project Brief"/>
      <sheetName val="RBD - ALL TRADES"/>
      <sheetName val="Chiet tinh dz22"/>
      <sheetName val="Sch. Areas"/>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DG 10"/>
      <sheetName val="BLDG 15"/>
      <sheetName val="BLDG 16"/>
      <sheetName val="BLDG 17"/>
      <sheetName val="BLDG 18"/>
      <sheetName val="BLDG 20"/>
      <sheetName val="BLDG 21"/>
      <sheetName val="BLDG 22"/>
      <sheetName val="BLDG 23"/>
      <sheetName val="BLDG 24"/>
      <sheetName val="General"/>
      <sheetName val="SUM"/>
      <sheetName val="RBD-Ce"/>
      <sheetName val="RBD-Par"/>
      <sheetName val="RBD-Gypsum"/>
      <sheetName val="MTP"/>
      <sheetName val="#REF"/>
      <sheetName val="Raw Data"/>
      <sheetName val="Site Expenses"/>
      <sheetName val="EI 27-0010C BACKUP"/>
      <sheetName val="gap-makrana"/>
      <sheetName val="Option"/>
      <sheetName val="Chiet tinh dz22"/>
      <sheetName val="입찰내역 발주처 양식"/>
      <sheetName val="MTP1"/>
      <sheetName val="집계표(OPTION)"/>
      <sheetName val="BLDG_10"/>
      <sheetName val="BLDG_15"/>
      <sheetName val="BLDG_16"/>
      <sheetName val="BLDG_17"/>
      <sheetName val="BLDG_18"/>
      <sheetName val="BLDG_20"/>
      <sheetName val="BLDG_21"/>
      <sheetName val="BLDG_22"/>
      <sheetName val="BLDG_23"/>
      <sheetName val="BLDG_24"/>
      <sheetName val="Raw_Data"/>
      <sheetName val="Site_Expenses"/>
      <sheetName val="EI_27-0010C_BACKUP"/>
      <sheetName val="Chiet_tinh_dz22"/>
      <sheetName val="입찰내역_발주처_양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MTP"/>
      <sheetName val="MTP1"/>
      <sheetName val="FitOutConfCentre"/>
      <sheetName val="Chiet tinh dz22"/>
      <sheetName val="B4"/>
      <sheetName val="B2"/>
      <sheetName val="Option"/>
      <sheetName val="Du thau Yªn Minh - Hµ Giang"/>
      <sheetName val="DGchitiet "/>
      <sheetName val="#REF"/>
      <sheetName val="Chiet tinh dz35"/>
      <sheetName val="Raw Data"/>
      <sheetName val="Y-WORK"/>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Chiet_tinh_dz22"/>
      <sheetName val="Du_thau_Yªn_Minh_-_Hµ_Giang"/>
      <sheetName val="DGchitiet_"/>
      <sheetName val="Chiet_tinh_dz35"/>
      <sheetName val="Raw_Data"/>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9">
          <cell r="B189" t="str">
            <v>03.1113</v>
          </cell>
          <cell r="C189" t="str">
            <v>§µo ®Êt cÊp 3 ®é s©u &gt;1m; S &lt; 5m2</v>
          </cell>
          <cell r="D189" t="str">
            <v>m3</v>
          </cell>
          <cell r="E189">
            <v>3.3599999999999994</v>
          </cell>
          <cell r="H189">
            <v>24428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ow r="34">
          <cell r="B34" t="str">
            <v>CT</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Thang Mo"/>
      <sheetName val="Chiet tinh dz22"/>
      <sheetName val="CT  PL"/>
      <sheetName val="Option"/>
      <sheetName val="FitOutConfCentre"/>
      <sheetName val="#REF"/>
      <sheetName val="입찰내역 발주처 양식"/>
      <sheetName val="Cash2"/>
      <sheetName val="Z"/>
      <sheetName val="rates"/>
      <sheetName val="****"/>
      <sheetName val="CTCP"/>
      <sheetName val="VT-TB"/>
      <sheetName val="NC-MTC"/>
      <sheetName val="DMNC(xntk)"/>
      <sheetName val="LEGEND"/>
      <sheetName val="DUTOAN"/>
      <sheetName val="DGchitiet "/>
      <sheetName val="Macro custom function"/>
      <sheetName val="BOQ"/>
      <sheetName val="Raw Data"/>
      <sheetName val="XL_(2)"/>
      <sheetName val="PBC_(2)"/>
      <sheetName val="Chiet_tinh_dz35"/>
      <sheetName val="CT_Thang_Mo"/>
      <sheetName val="Chiet_tinh_dz22"/>
      <sheetName val="CT__PL"/>
      <sheetName val="입찰내역_발주처_양식"/>
      <sheetName val="DGchitiet_"/>
      <sheetName val="Macro_custom_function"/>
      <sheetName val="Raw_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 DZ35"/>
      <sheetName val="DT DZ 35 Kv"/>
      <sheetName val="Chiet tinh dz35"/>
      <sheetName val="TN"/>
      <sheetName val="VC"/>
      <sheetName val="Sheet1"/>
      <sheetName val="Sheet2"/>
      <sheetName val="Sheet3"/>
      <sheetName val="Chiet tinh dz22"/>
      <sheetName val="MTP"/>
      <sheetName val="Option"/>
      <sheetName val="FitOutConfCentre"/>
      <sheetName val="CT Thang Mo"/>
      <sheetName val="CT  PL"/>
      <sheetName val="HY35"/>
      <sheetName val="Raw Data"/>
      <sheetName val="BOQ"/>
      <sheetName val="MTP1"/>
      <sheetName val="QT_DZ35"/>
      <sheetName val="DT_DZ_35_Kv"/>
      <sheetName val="Chiet_tinh_dz35"/>
      <sheetName val="Chiet_tinh_dz22"/>
      <sheetName val="CT_Thang_Mo"/>
      <sheetName val="CT__PL"/>
      <sheetName val="Raw_Data"/>
    </sheetNames>
    <sheetDataSet>
      <sheetData sheetId="0"/>
      <sheetData sheetId="1"/>
      <sheetData sheetId="2">
        <row r="3">
          <cell r="H3">
            <v>17.099999999999998</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ow r="3">
          <cell r="H3">
            <v>17.099999999999998</v>
          </cell>
        </row>
      </sheetData>
      <sheetData sheetId="21"/>
      <sheetData sheetId="22"/>
      <sheetData sheetId="23"/>
      <sheetData sheetId="2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REF"/>
      <sheetName val="Sheet1"/>
      <sheetName val="MOS"/>
      <sheetName val=" GULF"/>
      <sheetName val="기계내역서"/>
      <sheetName val="Raw Data"/>
      <sheetName val="C1ㅇ"/>
      <sheetName val="Trade Summary"/>
      <sheetName val="Sheet4"/>
      <sheetName val="Valuation"/>
      <sheetName val="BaseWeight"/>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BS8666-2005"/>
      <sheetName val="Addition-ProtectionSummary"/>
      <sheetName val="Material List "/>
      <sheetName val="DATA"/>
      <sheetName val="AC"/>
      <sheetName val="#1-1b"/>
      <sheetName val="EC(Rev)"/>
      <sheetName val="FitOutConfCentre"/>
      <sheetName val="③赤紙(日文)"/>
      <sheetName val="_GULF"/>
      <sheetName val="Raw_Data"/>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No_091"/>
      <sheetName val="No_101"/>
      <sheetName val="Concrete_DEV1"/>
      <sheetName val="Ra__stair1"/>
      <sheetName val="An_STAIR1"/>
      <sheetName val="Concrete_(2)1"/>
      <sheetName val="shuttering_(2)1"/>
      <sheetName val="_GULF1"/>
      <sheetName val="Raw_Data1"/>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No_092"/>
      <sheetName val="No_102"/>
      <sheetName val="Concrete_DEV2"/>
      <sheetName val="Ra__stair2"/>
      <sheetName val="An_STAIR2"/>
      <sheetName val="Concrete_(2)2"/>
      <sheetName val="shuttering_(2)2"/>
      <sheetName val="_GULF2"/>
      <sheetName val="Raw_Data2"/>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HWDG"/>
      <sheetName val="C3"/>
      <sheetName val="Civil"/>
      <sheetName val="FORM5"/>
      <sheetName val="No_093"/>
      <sheetName val="No_103"/>
      <sheetName val="Concrete_DEV3"/>
      <sheetName val="Ra__stair3"/>
      <sheetName val="An_STAIR3"/>
      <sheetName val="Concrete_(2)3"/>
      <sheetName val="shuttering_(2)3"/>
      <sheetName val="_GULF3"/>
      <sheetName val="Raw_Data3"/>
      <sheetName val="Trade_Summary3"/>
      <sheetName val="1-Building_type_-_A1(Rev-4)3"/>
      <sheetName val="2-Building_type_-_A2(Rev-4)3"/>
      <sheetName val="4-Building_type_-_A4(Rev-4)3"/>
      <sheetName val="7-Building_type_-_A7(Rev-4)3"/>
      <sheetName val="8-Building_type_-_A8(Rev-4)3"/>
      <sheetName val="9-Building_type_-_A9(Rev-4)3"/>
      <sheetName val="10-Building_type_-_A10(Rev-4)3"/>
      <sheetName val="12-Building_type_-_A12(Rev-4)3"/>
      <sheetName val="14-Building_type_-_A14(Rev-4)3"/>
      <sheetName val="1-G1"/>
      <sheetName val="Data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Raw Data"/>
      <sheetName val="Chiet tinh dz22"/>
      <sheetName val="입찰내역 발주처 양식"/>
      <sheetName val="CK70703"/>
      <sheetName val="Chiet tinh dz35"/>
      <sheetName val="Cash2"/>
      <sheetName val="Z"/>
      <sheetName val="Option"/>
      <sheetName val="Raw_Data"/>
      <sheetName val="Chiet_tinh_dz22"/>
      <sheetName val="입찰내역_발주처_양식"/>
      <sheetName val="Chiet_tinh_dz3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Data Sheet"/>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Bill"/>
      <sheetName val="Trade Summary"/>
      <sheetName val="SS MH"/>
      <sheetName val="Area Summary (E)"/>
      <sheetName val="Z- GENERAL PRICE SUMMARY"/>
      <sheetName val="WITHOUT C&amp;I PROFIT (3)"/>
      <sheetName val="New Rates"/>
      <sheetName val="FitOutConfCentre"/>
      <sheetName val="inWords"/>
      <sheetName val="BILL-1"/>
      <sheetName val="DVM Sizing Calculator- 10 ips "/>
      <sheetName val="Details and Earnings Charts"/>
      <sheetName val="PRL"/>
      <sheetName val="HWDG"/>
      <sheetName val="SUMMARYMCA"/>
      <sheetName val="Variation Statement Summary "/>
      <sheetName val="EST"/>
      <sheetName val="Bill No 8 - A"/>
      <sheetName val="입찰내역 발주처 양식"/>
      <sheetName val="sheeet7"/>
      <sheetName val="DATI_CONS"/>
      <sheetName val="SystemData"/>
      <sheetName val="Rate analysis"/>
      <sheetName val="GAE8'97"/>
      <sheetName val="Ceiling"/>
      <sheetName val="Concrete-Data"/>
      <sheetName val="Concrete"/>
      <sheetName val="Gen.Exp.Breakup"/>
      <sheetName val="PROJ. DATA"/>
      <sheetName val=" Beams Sched "/>
      <sheetName val="2.2 STAFF Scedule"/>
      <sheetName val="LTR-2"/>
      <sheetName val="Master Data Sheet"/>
      <sheetName val="May Budget"/>
      <sheetName val="May Actual"/>
      <sheetName val="FF&amp;E Summary"/>
      <sheetName val="Operators Equipment Summary"/>
      <sheetName val="Systems Summary"/>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PriceSummary"/>
      <sheetName val="HL8"/>
      <sheetName val="VIABILITY"/>
      <sheetName val="EDGES"/>
      <sheetName val="JOINTS"/>
      <sheetName val="SUPERSTRUCTURE"/>
      <sheetName val="Employees No."/>
      <sheetName val="HC (Buildings)"/>
      <sheetName val="Cash2"/>
      <sheetName val="Z"/>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Details"/>
      <sheetName val="exterior.rev2"/>
      <sheetName val="PB"/>
      <sheetName val="Details_and_Earnings_Charts1"/>
      <sheetName val="입찰내역_발주처_양식1"/>
      <sheetName val="Details_and_Earnings_Charts"/>
      <sheetName val="입찰내역_발주처_양식"/>
      <sheetName val="Data Entry"/>
      <sheetName val="Resources"/>
      <sheetName val="imput costi par."/>
      <sheetName val="Bill.10"/>
      <sheetName val="14267"/>
      <sheetName val="Abstract"/>
      <sheetName val="钢筋"/>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DVM_Sizing_Calculator-_10_ips_"/>
      <sheetName val="Gen_Exp_Breakup"/>
      <sheetName val="Rate_analysi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DVM_Sizing_Calculator-_10_ips_1"/>
      <sheetName val="Gen_Exp_Breakup1"/>
      <sheetName val="Rate_analysi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May_Budget"/>
      <sheetName val="May_Actual"/>
      <sheetName val="FF&amp;E_Summary"/>
      <sheetName val="Operators_Equipment_Summary"/>
      <sheetName val="Systems_Summary"/>
      <sheetName val="girder"/>
      <sheetName val="@risk rents and incentives"/>
      <sheetName val="Car park lease"/>
      <sheetName val="Net rent analysis"/>
      <sheetName val="C3"/>
      <sheetName val="Front sheet"/>
      <sheetName val="GRAPH-NBE-BaAs"/>
      <sheetName val="15.2 - HVAC Works"/>
      <sheetName val="Cond. Temp"/>
      <sheetName val="Method-1"/>
      <sheetName val="HC_(Buildings)"/>
      <sheetName val="Employees_No_"/>
      <sheetName val="Master_Data_Sheet"/>
      <sheetName val="PROJ__DATA"/>
      <sheetName val="_Beams_Sched_"/>
      <sheetName val="2_2_STAFF_Scedule"/>
      <sheetName val="15_2_-_HVAC_Works"/>
      <sheetName val="Cond__Temp"/>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 val="Kur"/>
      <sheetName val="HAKEDİŞ "/>
      <sheetName val="BUTCE+MANHOUR"/>
      <sheetName val="keşif özeti"/>
      <sheetName val="Katsayılar"/>
      <sheetName val="Register"/>
      <sheetName val="BQextra"/>
      <sheetName val="30개월기준대비표 아랍택)"/>
      <sheetName val="총괄표 (2)"/>
      <sheetName val="Confidential"/>
      <sheetName val="Schedules"/>
      <sheetName val="Part-A"/>
      <sheetName val="slipsumpR"/>
      <sheetName val="PROCTOR"/>
      <sheetName val="Site Det@_x005f_x0002_ö"/>
      <sheetName val="PRECAST lightconc-II"/>
      <sheetName val="PriorityList"/>
      <sheetName val="SOR"/>
      <sheetName val="Chennai 450"/>
      <sheetName val="Material List "/>
      <sheetName val="Site Det@_x005f_x005f_x005f_x0002_ö"/>
      <sheetName val="Intro"/>
      <sheetName val="Basis"/>
      <sheetName val="대비표"/>
      <sheetName val="KP1590_E"/>
      <sheetName val="imput_costi_par_"/>
      <sheetName val="Exc_Sum_Fly"/>
      <sheetName val="Exec_Sum"/>
      <sheetName val="CPA_Ins__Fly"/>
      <sheetName val="CM_Est_Fly"/>
      <sheetName val="CostBD_Fly"/>
      <sheetName val="Cost_Breakdown"/>
      <sheetName val="Back_Doc_Fly_"/>
      <sheetName val="Dec_18-_January_19"/>
      <sheetName val="REBAR_-_Dec_18"/>
      <sheetName val="REBAR-_Jan_19"/>
      <sheetName val="VO_Agreed"/>
      <sheetName val="VO_Not_yet_Agreed"/>
      <sheetName val="VO_Anticipated"/>
      <sheetName val="Prov_Sums"/>
      <sheetName val="Other_Amounts"/>
      <sheetName val="imput_costi_par_1"/>
      <sheetName val="Exc_Sum_Fly1"/>
      <sheetName val="Exec_Sum1"/>
      <sheetName val="CPA_Ins__Fly1"/>
      <sheetName val="CM_Est_Fly1"/>
      <sheetName val="CostBD_Fly1"/>
      <sheetName val="Cost_Breakdown1"/>
      <sheetName val="Back_Doc_Fly_1"/>
      <sheetName val="Dec_18-_January_191"/>
      <sheetName val="REBAR_-_Dec_181"/>
      <sheetName val="REBAR-_Jan_191"/>
      <sheetName val="VO_Agreed1"/>
      <sheetName val="VO_Not_yet_Agreed1"/>
      <sheetName val="VO_Anticipated1"/>
      <sheetName val="Prov_Sums1"/>
      <sheetName val="Other_Amounts1"/>
      <sheetName val="입찰내역_발주처_양식2"/>
      <sheetName val="DVM_Sizing_Calculator-_10_ips_2"/>
      <sheetName val="Gen_Exp_Breakup2"/>
      <sheetName val="Rate_analysis2"/>
      <sheetName val="Details_and_Earnings_Charts2"/>
      <sheetName val="imput_costi_par_2"/>
      <sheetName val="Exc_Sum_Fly2"/>
      <sheetName val="Exec_Sum2"/>
      <sheetName val="CPA_Ins__Fly2"/>
      <sheetName val="CM_Est_Fly2"/>
      <sheetName val="CostBD_Fly2"/>
      <sheetName val="Cost_Breakdown2"/>
      <sheetName val="Back_Doc_Fly_2"/>
      <sheetName val="Dec_18-_January_192"/>
      <sheetName val="REBAR_-_Dec_182"/>
      <sheetName val="REBAR-_Jan_192"/>
      <sheetName val="VO_Agreed2"/>
      <sheetName val="VO_Not_yet_Agreed2"/>
      <sheetName val="VO_Anticipated2"/>
      <sheetName val="Prov_Sums2"/>
      <sheetName val="Other_Amounts2"/>
      <sheetName val="ATD"/>
      <sheetName val="Apr-05"/>
      <sheetName val="PLAGCoct03"/>
      <sheetName val="TABLE2"/>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refreshError="1"/>
      <sheetData sheetId="916"/>
      <sheetData sheetId="917" refreshError="1"/>
      <sheetData sheetId="918"/>
      <sheetData sheetId="919"/>
      <sheetData sheetId="920"/>
      <sheetData sheetId="92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refreshError="1"/>
      <sheetData sheetId="1179" refreshError="1"/>
      <sheetData sheetId="1180"/>
      <sheetData sheetId="1181"/>
      <sheetData sheetId="1182"/>
      <sheetData sheetId="1183"/>
      <sheetData sheetId="1184"/>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sheetData sheetId="1196"/>
      <sheetData sheetId="1197"/>
      <sheetData sheetId="1198"/>
      <sheetData sheetId="1199"/>
      <sheetData sheetId="1200"/>
      <sheetData sheetId="1201"/>
      <sheetData sheetId="1202"/>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refreshError="1"/>
      <sheetData sheetId="1294" refreshError="1"/>
      <sheetData sheetId="1295" refreshError="1"/>
      <sheetData sheetId="129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et tinh dz22"/>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Basis"/>
      <sheetName val="Notes"/>
      <sheetName val="SHOPLIST"/>
      <sheetName val="TAS"/>
      <sheetName val="icmal"/>
      <sheetName val="SubmitCal"/>
      <sheetName val="Cash2"/>
      <sheetName val="Z"/>
      <sheetName val="Raw Data"/>
      <sheetName val="Penthouse Apartment"/>
      <sheetName val="#REF"/>
      <sheetName val="1"/>
      <sheetName val="StattCo yCharges"/>
      <sheetName val="GFA_HQ_Building"/>
      <sheetName val="GFA_Conference"/>
      <sheetName val="LABOUR HISTOGRAM"/>
      <sheetName val="Su}}ary"/>
      <sheetName val="D-623D"/>
      <sheetName val="Option"/>
      <sheetName val="Chiet tinh dz35"/>
      <sheetName val="CT Thang Mo"/>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CT  PL"/>
      <sheetName val="改加胶玻璃、室外栏杆"/>
      <sheetName val=""/>
      <sheetName val="BQ_External"/>
      <sheetName val="Bill_1"/>
      <sheetName val="Bill_2"/>
      <sheetName val="Bill_3"/>
      <sheetName val="Bill_4"/>
      <sheetName val="Bill_5"/>
      <sheetName val="Bill_6"/>
      <sheetName val="Bill_7"/>
      <sheetName val="Projet, methodes &amp; couts"/>
      <sheetName val="Macro1"/>
      <sheetName val="Planning"/>
      <sheetName val="TAHRIR"/>
      <sheetName val="Bases"/>
      <sheetName val="Risques majeurs &amp; Frais Ind."/>
      <sheetName val="Bouclage"/>
      <sheetName val="AREG_05"/>
      <sheetName val="BOQ"/>
      <sheetName val="Bill No. 2"/>
      <sheetName val="CASHFLOWS"/>
      <sheetName val="LEVEL SHEET"/>
      <sheetName val="FOL - Bar"/>
      <sheetName val="SPT vs PHI"/>
      <sheetName val="Sheet1"/>
      <sheetName val="Body Sheet"/>
      <sheetName val="1.0 Executive Summary"/>
      <sheetName val="Data"/>
      <sheetName val="Tender Summary"/>
      <sheetName val="Insurance Ext"/>
      <sheetName val="Prelims"/>
      <sheetName val="Ap A"/>
      <sheetName val="HQ-TO"/>
      <sheetName val="budget summary (2)"/>
      <sheetName val="Budget Analysis Summary"/>
      <sheetName val="Top sheet"/>
      <sheetName val="COC"/>
      <sheetName val="Inputs"/>
      <sheetName val="GFA_HQ_Building1"/>
      <sheetName val="Customize Your Invoice"/>
      <sheetName val="B"/>
      <sheetName val="HVAC BoQ"/>
      <sheetName val="PriceSummary"/>
      <sheetName val="企业表一"/>
      <sheetName val="M-5C"/>
      <sheetName val="M-5A"/>
      <sheetName val="ANNEXURE-A"/>
      <sheetName val="Budget"/>
      <sheetName val="intr stool brkup"/>
      <sheetName val="LABOUR_HISTOGRAM"/>
      <sheetName val="JAS"/>
      <sheetName val="POWER"/>
      <sheetName val="MTP"/>
      <sheetName val="ConferenceCentre_x0000_옰ʒ䄂ʒ鵠ʐ䄂ʒ閐̐䄂ʒ蕈̐"/>
      <sheetName val="2 Div 14 "/>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List"/>
      <sheetName val="Bill 1"/>
      <sheetName val="Bill 2"/>
      <sheetName val="Bill 3"/>
      <sheetName val="Bill 4"/>
      <sheetName val="Bill 5"/>
      <sheetName val="Bill 6"/>
      <sheetName val="Bill 7"/>
      <sheetName val="Currencies"/>
      <sheetName val="Rate analysis"/>
      <sheetName val="Sheet3"/>
      <sheetName val="SAP"/>
      <sheetName val="_x0000__x0000__x0000__x0000__x0000__x0000__x0000__x0000_"/>
      <sheetName val="POWER ASSUMPTIONS"/>
      <sheetName val="Geneí¬_x0008_i_x0000__x0000__x0014__x0000_0."/>
      <sheetName val="70_x0000_,/0_x0000_s«_x0008_i_x0000_Æø_x0003_í¬_x0008_i_x0000_"/>
      <sheetName val="LABOUR_HISTOGRAM1"/>
      <sheetName val="Tender_Summary"/>
      <sheetName val="Insurance_Ext"/>
      <sheetName val="Customize_Your_Invoice"/>
      <sheetName val="HVAC_BoQ"/>
      <sheetName val="Dubai golf"/>
      <sheetName val="기계내역서"/>
      <sheetName val="concrete"/>
      <sheetName val="beam-reinft-IIInd floor"/>
      <sheetName val="beam-reinft-machine rm"/>
      <sheetName val="girder"/>
      <sheetName val="Rocker"/>
      <sheetName val="98Price"/>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DATAS"/>
      <sheetName val="PROJECT BRIEF"/>
      <sheetName val="ACT_SPS"/>
      <sheetName val="SPSF"/>
      <sheetName val="Invoice Summary"/>
      <sheetName val="공종별_집계금액"/>
      <sheetName val="Wall"/>
      <sheetName val="Civil Boq"/>
      <sheetName val="CODE"/>
      <sheetName val="sal"/>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마산월령동골조물량변경"/>
      <sheetName val="WITHOUT C&amp;I PROFIT (3)"/>
      <sheetName val="ABSTRACT"/>
      <sheetName val="DETAILED  BOQ"/>
      <sheetName val="M-Book for Conc"/>
      <sheetName val="M-Book for FW"/>
      <sheetName val="Vehicles"/>
      <sheetName val="Geneí¬_x0008_i"/>
      <sheetName val="70"/>
      <sheetName val="BILL COV"/>
      <sheetName val="Ra  stair"/>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250mm"/>
      <sheetName val="200mm"/>
      <sheetName val="160mm"/>
      <sheetName val="FITTINGS"/>
      <sheetName val="VALVE CHAMBERS"/>
      <sheetName val="Fire Hydrants"/>
      <sheetName val="B.GATE VALVE"/>
      <sheetName val="Sub G1 Fire"/>
      <sheetName val="Sub G12 Fire"/>
      <sheetName val="HIRED LABOUR CODE"/>
      <sheetName val="PA- Consutant "/>
      <sheetName val="Design"/>
      <sheetName val="upa"/>
      <sheetName val="foot-slab reinft"/>
      <sheetName val="CERTIFICATE"/>
      <sheetName val="Day work"/>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Ap_A1"/>
      <sheetName val="2_Div_14_1"/>
      <sheetName val="Bill_22"/>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PROJECT_BRIEF1"/>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Dubai_golf"/>
      <sheetName val="Bill_11"/>
      <sheetName val="Bill_31"/>
      <sheetName val="Bill_41"/>
      <sheetName val="Bill_51"/>
      <sheetName val="Bill_61"/>
      <sheetName val="Bill_71"/>
      <sheetName val="beam-reinft-IIInd_floor"/>
      <sheetName val="POWER_ASSUMPTIONS"/>
      <sheetName val="beam-reinft-machine_rm"/>
      <sheetName val="C_(3)1"/>
      <sheetName val="C_(3)"/>
      <sheetName val="Materials Cost(PCC)"/>
      <sheetName val="India F&amp;S Template"/>
      <sheetName val="Annex"/>
      <sheetName val="factors"/>
      <sheetName val="P4-B"/>
      <sheetName val="Break_Up"/>
      <sheetName val="RESULT"/>
      <sheetName val="IO LIST"/>
      <sheetName val="Formulas"/>
      <sheetName val="Material "/>
      <sheetName val="Quote Sheet"/>
      <sheetName val="갑지"/>
      <sheetName val="15-MECH"/>
      <sheetName val="PROJECT_BRIEF2"/>
      <sheetName val="Bill_23"/>
      <sheetName val="C_(3)2"/>
      <sheetName val="Ap_A2"/>
      <sheetName val="2_Div_14_2"/>
      <sheetName val="Civil_Boq"/>
      <sheetName val="WITHOUT_C&amp;I_PROFIT_(3)"/>
      <sheetName val="Activity_Lis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DETAILED__BOQ"/>
      <sheetName val="M-Book_for_Conc"/>
      <sheetName val="M-Book_for_FW"/>
      <sheetName val="HIRED_LABOUR_CODE"/>
      <sheetName val="PA-_Consutant_"/>
      <sheetName val="foot-slab_reinft"/>
      <sheetName val="Eq. Mobilization"/>
      <sheetName val="w't table"/>
      <sheetName val="cp-e1"/>
      <sheetName val="INSTR"/>
      <sheetName val="Toolbox"/>
      <sheetName val="COLUMN"/>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Dropdown"/>
      <sheetName val="Elemental Buildup"/>
      <sheetName val="B185-B-2"/>
      <sheetName val="B185-B-3"/>
      <sheetName val="B185-B-4"/>
      <sheetName val="B185-B-5"/>
      <sheetName val="B185-B-6"/>
      <sheetName val="B185-B-7"/>
      <sheetName val="B185-B-8"/>
      <sheetName val="B185-B-9.1"/>
      <sheetName val="B185-B-9.2"/>
      <sheetName val="Material List "/>
      <sheetName val="Data_Summary"/>
      <sheetName val="CHART OF ACCOUNTS"/>
      <sheetName val="E-Bill No.6 A-O"/>
      <sheetName val="GFA_HQ_Building9"/>
      <sheetName val="GFA_Conference8"/>
      <sheetName val="BQ_External8"/>
      <sheetName val="Graph_Data_(DO_NOT_PRINT)7"/>
      <sheetName val="Penthouse_Apartment7"/>
      <sheetName val="Chiet_tinh_dz227"/>
      <sheetName val="Chiet_tinh_dz357"/>
      <sheetName val="StattCo_yCharges7"/>
      <sheetName val="Raw_Data7"/>
      <sheetName val="LABOUR_HISTOGRAM8"/>
      <sheetName val="@risk_rents_and_incentives7"/>
      <sheetName val="Car_park_lease7"/>
      <sheetName val="Net_rent_analysis7"/>
      <sheetName val="Poz-1_7"/>
      <sheetName val="CT_Thang_Mo7"/>
      <sheetName val="Lab_Cum_Hist7"/>
      <sheetName val="LEVEL_SHEET7"/>
      <sheetName val="Bill_No__27"/>
      <sheetName val="Tender_Summary7"/>
      <sheetName val="Insurance_Ext7"/>
      <sheetName val="FOL_-_Bar7"/>
      <sheetName val="SPT_vs_PHI7"/>
      <sheetName val="Customize_Your_Invoice7"/>
      <sheetName val="HVAC_BoQ7"/>
      <sheetName val="budget_summary_(2)6"/>
      <sheetName val="Budget_Analysis_Summary6"/>
      <sheetName val="Body_Sheet6"/>
      <sheetName val="1_0_Executive_Summary6"/>
      <sheetName val="Projet,_methodes_&amp;_couts6"/>
      <sheetName val="Risques_majeurs_&amp;_Frais_Ind_6"/>
      <sheetName val="Top_sheet6"/>
      <sheetName val="CT__PL6"/>
      <sheetName val="intr_stool_brkup6"/>
      <sheetName val="Rate_analysis6"/>
      <sheetName val="ConferenceCentre?옰ʒ䄂ʒ鵠ʐ䄂ʒ閐̐䄂ʒ蕈̐"/>
      <sheetName val="RA-markate"/>
      <sheetName val="BOQ_Direct_selling cost"/>
      <sheetName val="Gra¦_x0004_)_x0000__x0000__x0000_VW_x0000__x0000__x0000__x0000__x0000__x0000__x0000__x0000__x0000_ U"/>
      <sheetName val="/VW_x0000_VU_x0000_)_x0000__x0000__x0000_)_x0000__x0000__x0000__x0001__x0000__x0000__x0000_tÏØ0 _x0008__x0000__x0000_ _x0008_"/>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77S(O)"/>
      <sheetName val="PointNo.5"/>
      <sheetName val="11-hsd"/>
      <sheetName val="13-septic"/>
      <sheetName val="7-ug"/>
      <sheetName val="2-utility"/>
      <sheetName val="18-misc"/>
      <sheetName val="5-pipe"/>
      <sheetName val="Day_work"/>
      <sheetName val="2.2)Revised Cash Flow"/>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GFA_HQ_Building10"/>
      <sheetName val="GFA_Conference9"/>
      <sheetName val="BQ_External9"/>
      <sheetName val="Graph_Data_(DO_NOT_PRINT)8"/>
      <sheetName val="Penthouse_Apartment8"/>
      <sheetName val="Chiet_tinh_dz228"/>
      <sheetName val="Chiet_tinh_dz358"/>
      <sheetName val="StattCo_yCharges8"/>
      <sheetName val="Raw_Data8"/>
      <sheetName val="LABOUR_HISTOGRAM9"/>
      <sheetName val="@risk_rents_and_incentives8"/>
      <sheetName val="Car_park_lease8"/>
      <sheetName val="Net_rent_analysis8"/>
      <sheetName val="Poz-1_8"/>
      <sheetName val="CT_Thang_Mo8"/>
      <sheetName val="Lab_Cum_Hist8"/>
      <sheetName val="LEVEL_SHEET8"/>
      <sheetName val="Bill_No__28"/>
      <sheetName val="Tender_Summary8"/>
      <sheetName val="Insurance_Ext8"/>
      <sheetName val="FOL_-_Bar8"/>
      <sheetName val="SPT_vs_PHI8"/>
      <sheetName val="Customize_Your_Invoice8"/>
      <sheetName val="HVAC_BoQ8"/>
      <sheetName val="budget_summary_(2)7"/>
      <sheetName val="Budget_Analysis_Summary7"/>
      <sheetName val="Body_Sheet7"/>
      <sheetName val="1_0_Executive_Summary7"/>
      <sheetName val="Projet,_methodes_&amp;_couts7"/>
      <sheetName val="Risques_majeurs_&amp;_Frais_Ind_7"/>
      <sheetName val="Top_sheet7"/>
      <sheetName val="CT__PL7"/>
      <sheetName val="intr_stool_brkup7"/>
      <sheetName val="Rate_analysis7"/>
      <sheetName val="Day_work1"/>
      <sheetName val="BILL_COV1"/>
      <sheetName val="SStaff-Sept2013"/>
      <sheetName val="Index List"/>
      <sheetName val="Type List"/>
      <sheetName val="File Types"/>
      <sheetName val="col-reinft1"/>
      <sheetName val="집계표(OPTION)"/>
      <sheetName val="房屋及建筑物"/>
      <sheetName val="XL4Poppy"/>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PMWeb data"/>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escalation"/>
      <sheetName val="ANAL"/>
      <sheetName val="SS MH"/>
      <sheetName val="Gra¦_x0004_)"/>
      <sheetName val="/VW"/>
      <sheetName val="PMWeb_data"/>
      <sheetName val="SS_MH"/>
      <sheetName val="SIEMENS"/>
      <sheetName val="ConferenceCentre_x005f_x0000_옰ʒ䄂ʒ鵠ʐ䄂ʒ"/>
      <sheetName val="Geneí¬_x005f_x0008_i_x005f_x0000__x005f_x0000__x0"/>
      <sheetName val="70_x005f_x0000_,_0_x005f_x0000_s«_x005f_x0008_i_x"/>
      <sheetName val="Geneí¬_x005f_x0008_i"/>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LIST DO NOT REMOVE"/>
      <sheetName val="Summary of Work"/>
      <sheetName val="BS"/>
      <sheetName val="Lists"/>
      <sheetName val="2_2)Revised_Cash_Flow"/>
      <sheetName val="B6.2 "/>
      <sheetName val="Employee List"/>
      <sheetName val="PRECAST lightconc-II"/>
      <sheetName val="P&amp;L-BDMC"/>
      <sheetName val="final abstract"/>
      <sheetName val="Detail"/>
      <sheetName val="p&amp;m"/>
      <sheetName val="Voucher"/>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Chiet t"/>
      <sheetName val="Staffing and Rates IA"/>
      <sheetName val="Demand"/>
      <sheetName val="Occ"/>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ay_work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GRSummary"/>
      <sheetName val="_x005f_x0000__x005f_x0000__x005f_x0000__x005f_x0000__x0"/>
      <sheetName val="Staff Acco."/>
      <sheetName val="TBAL9697 -group wise  sdpl"/>
      <sheetName val="PointNo_5"/>
      <sheetName val="Elemental_Buildup"/>
      <sheetName val="%"/>
      <sheetName val="Gra¦)VW_U"/>
      <sheetName val="/VWVU))tÏØ0  "/>
      <sheetName val="/VWVU))tÏØ0__"/>
      <sheetName val="Рабочий лист"/>
      <sheetName val="ФМ"/>
      <sheetName val="Сравнение"/>
      <sheetName val="Table"/>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BLDG"/>
      <sheetName val="ml"/>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Annex 1 Sect 3a"/>
      <sheetName val="Annex 1 Sect 3a.1"/>
      <sheetName val="Annex 1 Sect 3b"/>
      <sheetName val="Annex 1 Sect 3c"/>
      <sheetName val="HOURLY RATES"/>
      <sheetName val="Prices"/>
      <sheetName val="Rate summary"/>
      <sheetName val="#REF!"/>
      <sheetName val="SW-TEO"/>
      <sheetName val="科目余额表正式"/>
      <sheetName val="/VW_x0000_VU_x0000_)_x0000__x0000__x0000_)_x0000__x0000__x0000__x0001__x0000__x0000__x0000_tÏØ0_x0009__x0008__x0000__x0000__x0009__x0008_"/>
      <sheetName val="SITE WORK"/>
      <sheetName val="Sub_G1_Five"/>
      <sheetName val="d-safe DELUXE"/>
      <sheetName val="70_x005f_x0000_,/0_x005f_x0000_s«_x005f_x0008_i_x"/>
      <sheetName val="Back up"/>
      <sheetName val="XV10017"/>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mmary_of_Work"/>
      <sheetName val="Employee_List"/>
      <sheetName val="Duct Accesories"/>
      <sheetName val="[SHOPLIST.xls][SHOPLIST.xls]70_x0000_"/>
      <sheetName val="[SHOPLIST.xls][SHOPLIST.xls]70,"/>
      <sheetName val="BG"/>
      <sheetName val="RAB AR&amp;STR"/>
      <sheetName val="PT 141- Site A Landscape"/>
      <sheetName val="Geneí¬ i_x0000__x0000_ _x0000_0."/>
      <sheetName val="70_x0000_,/0_x0000_s« i_x0000_Æø í¬ i_x0000_"/>
      <sheetName val="train cash"/>
      <sheetName val="accom cash"/>
      <sheetName val="ConferenceCentre_x0000_옰ʒ䄂ʒ鵠ʐ䄂ʒ"/>
      <sheetName val="Geneí¬_x0008_i_x0000__x0000__x0"/>
      <sheetName val="70_x0000_,_0_x0000_s«_x0008_i_x"/>
      <sheetName val="_x0000__x0000__x0000__x0000__x0"/>
      <sheetName val="INDIGINEOUS ITEMS "/>
      <sheetName val="office"/>
      <sheetName val="Lab"/>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References"/>
      <sheetName val="ConferenceCentre_옰ʒ䄂ʒ鵠ʐ䄂ʒ閐̐䄂ʒ蕈̐"/>
      <sheetName val="UOM"/>
      <sheetName val="MA"/>
      <sheetName val="Rebars"/>
      <sheetName val="Mall waterproofing"/>
      <sheetName val="MSCP waterproofing"/>
      <sheetName val="-----------------"/>
      <sheetName val="COSTING"/>
      <sheetName val="Common Variables"/>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CHART_OF_ACCOUNTS2"/>
      <sheetName val="E-Bill_No_6_A-O2"/>
      <sheetName val="B185-B-9_12"/>
      <sheetName val="B185-B-9_22"/>
      <sheetName val="B09_12"/>
      <sheetName val="BOQ_Direct_selling_cost2"/>
      <sheetName val="PMWeb_data2"/>
      <sheetName val="SS_MH2"/>
      <sheetName val="Eq__Mobilization2"/>
      <sheetName val="w't_table2"/>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2_2)Revised_Cash_Flow1"/>
      <sheetName val="Material_List_1"/>
      <sheetName val="Chiet_t1"/>
      <sheetName val="Staffing_and_Rates_IA1"/>
      <sheetName val="Index_List1"/>
      <sheetName val="Type_List1"/>
      <sheetName val="File_Types1"/>
      <sheetName val="입찰내역_발주처_양식1"/>
      <sheetName val="PRECAST_lightconc-II"/>
      <sheetName val="final_abstract"/>
      <sheetName val="/VWVU))tÏØ0__1"/>
      <sheetName val="Staff_Acco_"/>
      <sheetName val="TBAL9697_-group_wise__sdpl"/>
      <sheetName val="[SHOPLIST.xls]70_x0000_,/0_x0000_s«_x0008_i_x0000_Æø_x0003_í¬"/>
      <sheetName val="[SHOPLIST.xls]70,/0s«iÆøí¬i"/>
      <sheetName val="PRJDATA"/>
      <sheetName val="Master"/>
      <sheetName val="合成単価作成表-BLDG"/>
      <sheetName val="BASE_APR17_HISTOGRAMS"/>
      <sheetName val="ConferenceCentre?옰ʒ䄂ʒ鵠ʐ䄂ʒ閐̐脭め_x0005__x0000_"/>
      <sheetName val="Map"/>
      <sheetName val="???? ??? ??"/>
      <sheetName val="Input"/>
      <sheetName val="GPL Revenu Update"/>
      <sheetName val="DO NOT TOUCH"/>
      <sheetName val="Work Type"/>
      <sheetName val="PTS-1"/>
      <sheetName val="Labour &amp; Plant"/>
      <sheetName val="Geneí¬ i"/>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teel total"/>
      <sheetName val="ELE BOQ"/>
      <sheetName val="Definitions"/>
      <sheetName val="200205C"/>
      <sheetName val="Heading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Lookup"/>
      <sheetName val="TESİSAT"/>
      <sheetName val="Sheet7"/>
      <sheetName val="MEP"/>
      <sheetName val="IRR"/>
      <sheetName val="1-G1"/>
      <sheetName val="Coding"/>
      <sheetName val="Рабочий_лист"/>
      <sheetName val="LIST_DO_NOT_REMOVE1"/>
      <sheetName val="Project_Cost_Breakdown"/>
      <sheetName val="B6_2_1"/>
      <sheetName val="Annex_1_Sect_3a"/>
      <sheetName val="Annex_1_Sect_3a_1"/>
      <sheetName val="Annex_1_Sect_3b"/>
      <sheetName val="Annex_1_Sect_3c"/>
      <sheetName val="HOURLY_RATES"/>
      <sheetName val="Item-_Compact"/>
      <sheetName val="Floor Box "/>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RAB_AR&amp;STR"/>
      <sheetName val="SITE_WORK"/>
      <sheetName val="Rate_summary"/>
      <sheetName val="Header"/>
      <sheetName val="Risk Breakdown Structure"/>
      <sheetName val="Vendors"/>
      <sheetName val="Source"/>
      <sheetName val="Summ"/>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ayment"/>
      <sheetName val="Back_up"/>
      <sheetName val="Risk_Breakdown_Structure"/>
      <sheetName val="Equipment Rates"/>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SHOPLIST.xls]70_x0000_,/0_x0000_s« i_x0000_Æø í¬"/>
      <sheetName val="Selections"/>
      <sheetName val="Home"/>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PROJECT BRIEF(EX.NEW)"/>
      <sheetName val="superseded"/>
      <sheetName val="Resumo Empreitadas"/>
      <sheetName val="Final"/>
      <sheetName val="Cashflow projection"/>
      <sheetName val="INDEX"/>
      <sheetName val="FORM5"/>
      <sheetName val="Z- GENERAL PRICE SUMMARY"/>
      <sheetName val="금융비용"/>
      <sheetName val="instructions"/>
      <sheetName val="CostPlan"/>
      <sheetName val="Database"/>
      <sheetName val="Steel"/>
      <sheetName val="Food"/>
      <sheetName val="SRC-B3U2"/>
      <sheetName val="AREA OF APPLICATION"/>
      <sheetName val="PNTEXT"/>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Geneí¬i___0_"/>
      <sheetName val="70_,_0_s«i_Æøí¬i_"/>
      <sheetName val="Ave_wtd_rates"/>
      <sheetName val="Debits_as_on_12_04_08"/>
      <sheetName val="STAFFSCHED_"/>
      <sheetName val="TRIAL_BALANCE"/>
      <sheetName val="[SHOPLIST_xls][SHOPLIST_xls]70"/>
      <sheetName val="[SHOPLIST_xls][SHOPLIST_xls]70,"/>
      <sheetName val="Common_Variables"/>
      <sheetName val="[SHOPLIST_xls]70,/0s«iÆøí¬"/>
      <sheetName val="[SHOPLIST_xls]70,/0s«iÆøí¬i"/>
      <sheetName val="GPL_Revenu_Update"/>
      <sheetName val="DO_NOT_TOUCH"/>
      <sheetName val="Work_Type"/>
      <sheetName val="ConferenceCentre?옰ʒ䄂ʒ鵠ʐ䄂ʒ閐̐脭め"/>
      <sheetName val="PROJECT_BRIEF(EX_NEW)"/>
      <sheetName val="ￒlￒmￒnￒaￒSￒmￒaￒy"/>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analysis"/>
      <sheetName val="calculation_LC"/>
      <sheetName val="Internet"/>
      <sheetName val="Cost Heading"/>
      <sheetName val="D &amp; W sizes"/>
      <sheetName val="DetEst"/>
      <sheetName val="SOPMA DD"/>
      <sheetName val="PPA Summary"/>
      <sheetName val="Interior"/>
      <sheetName val="Mix Design"/>
      <sheetName val="std-rates"/>
      <sheetName val="dv_info"/>
      <sheetName val="mw"/>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_???_??2"/>
      <sheetName val="Geneí¬_i1"/>
      <sheetName val="AREA_OF_APPLICATION1"/>
      <sheetName val="Floor_Box_1"/>
      <sheetName val="[SHOPLIST.xls]/VW_x0000_VU_x0000_)_x0000__x0000__x0000_)_x0000__x0000__x0000_"/>
      <sheetName val="[SHOPLIST.xls][SHOPLIST.xls][SH"/>
      <sheetName val="E H - H. W.P."/>
      <sheetName val="E. H. Treatment for pile cap"/>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Z-_GENERAL_PRICE_SUMMARY"/>
      <sheetName val="Confidential"/>
      <sheetName val="[SHOPLIST.xls]/VW"/>
      <sheetName val="[SHOPLIST.xls]/VWVU))tÏØ0  "/>
      <sheetName val="[SHOPLIST.xls]/VWVU))tÏØ0__"/>
      <sheetName val="1.2 Staff Schedule"/>
      <sheetName val="1_2_Staff_Schedule"/>
      <sheetName val="Architect"/>
      <sheetName val="[SHOPLIST.xls][SHOPLIST.xls]70_"/>
      <sheetName val="opstat"/>
      <sheetName val="costs"/>
      <sheetName val="C1ㅇ"/>
      <sheetName val="70,"/>
      <sheetName val="ConferenceCentre?옰ʒ䄂ʒ鵠ʐ䄂ʒ閐̐脭め_x0005_"/>
      <sheetName val="[SHOPLIST.xls]70"/>
      <sheetName val="[SHOPLIST.xls]70,"/>
      <sheetName val="Equip"/>
      <sheetName val="ACC"/>
      <sheetName val="Materials "/>
      <sheetName val="Labour"/>
      <sheetName val="MAchinery(R1)"/>
      <sheetName val="Rates"/>
      <sheetName val="PRJ_DATA"/>
      <sheetName val="gen"/>
      <sheetName val="BaseWeight"/>
      <sheetName val="VIABILITY"/>
      <sheetName val="AREAS"/>
      <sheetName val="Labour Rate "/>
      <sheetName val="(M+L)"/>
      <sheetName val="Names&amp;Cases"/>
      <sheetName val="Data Sheet"/>
      <sheetName val="AC"/>
      <sheetName val="Base BM-rebar"/>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nti-termite"/>
      <sheetName val="Projects"/>
      <sheetName val="Form 6"/>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SubS2"/>
      <sheetName val="LMP"/>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PC"/>
      <sheetName val="A1-Continuous"/>
      <sheetName val="PRL"/>
      <sheetName val="CSC"/>
      <sheetName val="Bill.10"/>
      <sheetName val="Material&amp;equipment"/>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door"/>
      <sheetName val="window"/>
      <sheetName val="Dropdowns"/>
      <sheetName val="Labour Costs"/>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BOQ (2)"/>
      <sheetName val="Names"/>
      <sheetName val="LABOUR RATE"/>
      <sheetName val="Material Rate"/>
      <sheetName val="Labor abs-PW"/>
      <sheetName val="Labor abs-NMR"/>
      <sheetName val="sheet6"/>
      <sheetName val="grid"/>
      <sheetName val="para"/>
      <sheetName val="kppl pl"/>
      <sheetName val="Basic Rates"/>
      <sheetName val="[SHOPLIST.xls]/VWVU))tÏØ0__1"/>
      <sheetName val="[SHOPLIST.xls]/VWVU))tÏØ0__2"/>
      <sheetName val="11"/>
      <sheetName val="BLOCK-A (MEA.SHEET)"/>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SO"/>
      <sheetName val="[SHOPLIST_xls]70"/>
      <sheetName val="[SHOPLIST_xls]70,"/>
      <sheetName val="[SHOPLIST_xls]/VW"/>
      <sheetName val="[SHOPLIST_xls]/VWVU))tÏØ0__"/>
      <sheetName val="[SHOPLIST_xls]/VWVU))tÏØ0__1"/>
      <sheetName val="Materials_"/>
      <sheetName val="Appendix B"/>
      <sheetName val="Hic_150EOffice"/>
      <sheetName val="Results"/>
      <sheetName val="BOQp4"/>
      <sheetName val="allowances"/>
      <sheetName val="tender allowances"/>
      <sheetName val=" Summary BKG 034"/>
      <sheetName val="BILL 3R"/>
      <sheetName val="Ewaan Show Kitchen (2)"/>
      <sheetName val="Cash Flow Working"/>
      <sheetName val="DATI_CONS"/>
      <sheetName val="2F 회의실견적(5_14 일대)"/>
      <sheetName val=" HIT-&gt;HMC 견적(3900)"/>
      <sheetName val="Attach 4-18"/>
      <sheetName val="TTL"/>
      <sheetName val="MN T.B."/>
      <sheetName val="COMPLEXALL"/>
      <sheetName val="Equipment_Rates"/>
      <sheetName val="Rate_analysis11"/>
      <sheetName val="Project"/>
      <sheetName val="PRICE INFO"/>
      <sheetName val="RC SUMMARY"/>
      <sheetName val="LABOUR PRODUCTIVITY-TAV"/>
      <sheetName val="MATERIAL PRICES"/>
      <sheetName val="Base_Data"/>
      <sheetName val="P-100.MRF.DB.R1"/>
      <sheetName val="STAIR-A"/>
      <sheetName val="B1"/>
      <sheetName val="Site Dev BOQ"/>
      <sheetName val="Estimation"/>
      <sheetName val="PB"/>
      <sheetName val="RMOPS"/>
      <sheetName val="Finansal tamamlanma Eğrisi"/>
      <sheetName val="May 05"/>
      <sheetName val="April 05"/>
      <sheetName val="Aug 05"/>
      <sheetName val="July 05"/>
      <sheetName val="June 05"/>
      <sheetName val="Nov 05"/>
      <sheetName val="Oct 05"/>
      <sheetName val="Sep 05"/>
      <sheetName val="Tables"/>
      <sheetName val="Config-C"/>
      <sheetName val="Service"/>
      <sheetName val="Dash board"/>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Z-_GENERAL_PRICE_SUMMARY1"/>
      <sheetName val="Resumo_Empreitadas1"/>
      <sheetName val="PPA_Summary1"/>
      <sheetName val="Mix_Design1"/>
      <sheetName val="%_prog_figs_-u5_and_total1"/>
      <sheetName val="_VWVU))tÏØ0__2"/>
      <sheetName val="Floor_Box_2"/>
      <sheetName val="[SHOPLIST_xls]/VWVU))"/>
      <sheetName val="[SHOPLIST_xls][SHOPLIST_xls][SH"/>
      <sheetName val="Site_Dev_BOQ"/>
      <sheetName val="Qtys ZamZam (Del. before)"/>
      <sheetName val="Qtys Relocation (Del before)"/>
      <sheetName val=" Qtys Sub &amp; Tents (Del. before)"/>
      <sheetName val="Qtys  Signages (Del. before)"/>
      <sheetName val="Qtys Temporary Passages (Del)"/>
      <sheetName val=" Qtys Ser. Rooms (Del before)"/>
      <sheetName val="[SHOPLIST.xls]/VWVU))tÏØ0__3"/>
      <sheetName val="[SHOPLIST.xls]70,/0s«_iÆø_í¬_i"/>
      <sheetName val="[SHOPLIST.xls]70?,/0?s«i?Æøí¬i?"/>
      <sheetName val="Data I (2)"/>
      <sheetName val="rEFERENCES "/>
      <sheetName val="DIV2"/>
      <sheetName val="DIV3"/>
      <sheetName val="DIV4"/>
      <sheetName val="DIV7"/>
      <sheetName val="DIV9"/>
      <sheetName val="KAP-2_C1_ALBAHA_GRID_POINT_NGL"/>
      <sheetName val="HWDG"/>
      <sheetName val="Calculations"/>
      <sheetName val="Flight-1"/>
      <sheetName val="2 Plex"/>
      <sheetName val="Sheet1 (2)"/>
      <sheetName val="4 Plex"/>
      <sheetName val="6 Plex "/>
      <sheetName val="Detailed Summary"/>
      <sheetName val="Sheet1 (3)"/>
      <sheetName val="Sheet1 (4)"/>
      <sheetName val="Print"/>
      <sheetName val="Detbal"/>
      <sheetName val="Harewood"/>
      <sheetName val="Dash_board"/>
      <sheetName val="Base_BM-rebar"/>
      <sheetName val="Data_Sheet"/>
      <sheetName val="tender_allowances"/>
      <sheetName val="_Summary_BKG_034"/>
      <sheetName val="BILL_3R"/>
      <sheetName val="Area_Breakdown_PER_LEVEL_LINK"/>
      <sheetName val="CF_Input"/>
      <sheetName val="DATA_INPUT"/>
      <sheetName val="Vordruck-Nr__7_1_3_D"/>
      <sheetName val="M&amp;A_D"/>
      <sheetName val="M&amp;A_E"/>
      <sheetName val="M&amp;A_G"/>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Balance Sheet"/>
      <sheetName val="HB CEC schd 4.2"/>
      <sheetName val="HB CEC schd 4.3"/>
      <sheetName val="HB CEC schd 5.2"/>
      <sheetName val="HB CEC schd 6.2"/>
      <sheetName val="HB CEC schd 7.2"/>
      <sheetName val="HB CEC schd 9.2"/>
      <sheetName val="Doha Farm"/>
      <sheetName val="Dropdown List"/>
      <sheetName val="precast RC element"/>
      <sheetName val="pile Fabrication"/>
      <sheetName val="New Bld"/>
      <sheetName val="BHANDUP"/>
      <sheetName val="Bill-1"/>
      <sheetName val="工程量"/>
      <sheetName val="[SHOPLIST.xls]/VWVU))tÏØ0__4"/>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Div.07 Thermal &amp; Moisture"/>
      <sheetName val="Data Validation"/>
      <sheetName val="TOSHIBA-Structure"/>
      <sheetName val="NKC6"/>
      <sheetName val="Div26 - Elect"/>
      <sheetName val="CHUNG CU CARRILON"/>
      <sheetName val="Summary "/>
      <sheetName val="B04-A - DIA SUDEER"/>
      <sheetName val="04D - Tanmyat"/>
      <sheetName val="13- B04-B &amp; C"/>
      <sheetName val=" SITE 09 B04-B&amp;C-AFAQ"/>
      <sheetName val="KP1590_E"/>
      <sheetName val="Model"/>
      <sheetName val="CONSTRUCTION COMPONENT"/>
      <sheetName val="GS"/>
      <sheetName val="1 - Main Building"/>
      <sheetName val="1 - Summary"/>
      <sheetName val="2 - Landscaping Works"/>
      <sheetName val="2 - Summary"/>
      <sheetName val="4 - Bldg Infra"/>
      <sheetName val="4 - Summary"/>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LANGUAGE"/>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Z-_GENERAL_PRICE_SUMMARY2"/>
      <sheetName val="Resumo_Empreitadas2"/>
      <sheetName val="PPA_Summary2"/>
      <sheetName val="Mix_Design2"/>
      <sheetName val="%_prog_figs_-u5_and_total2"/>
      <sheetName val="_VWVU))tÏØ0__3"/>
      <sheetName val="Floor_Box_3"/>
      <sheetName val="[SHOPLIST_xls]/VW1"/>
      <sheetName val="Equipment_Rates1"/>
      <sheetName val="Cashflow_projection1"/>
      <sheetName val="[SHOPLIST_xls][SHOPLIST_xls][S1"/>
      <sheetName val="E_H_-_H__W_P_1"/>
      <sheetName val="E__H__Treatment_for_pile_cap1"/>
      <sheetName val="[SHOPLIST_xls][SHOPLIST_xls]707"/>
      <sheetName val="Materials_1"/>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Equipment_Rates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SHOPLIST_xls]701"/>
      <sheetName val="[SHOPLIST_xls]70,1"/>
      <sheetName val="Labour_Costs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Base_BM-rebar1"/>
      <sheetName val="Data_Sheet1"/>
      <sheetName val="tender_allowances1"/>
      <sheetName val="_Summary_BKG_0341"/>
      <sheetName val="BILL_3R1"/>
      <sheetName val="Area_Breakdown_PER_LEVEL_LINK1"/>
      <sheetName val="CF_Input1"/>
      <sheetName val="DATA_INPUT1"/>
      <sheetName val="Vordruck-Nr__7_1_3_D1"/>
      <sheetName val="M&amp;A_D1"/>
      <sheetName val="M&amp;A_E1"/>
      <sheetName val="M&amp;A_G1"/>
      <sheetName val="Bill_101"/>
      <sheetName val="[SHOPLIST_xls]/VWVU))tÏØ0__12"/>
      <sheetName val="[SHOPLIST_xls]/VWVU))tÏØ0__21"/>
      <sheetName val="[SHOPLIST_xls]/VWVU))tÏØ0__31"/>
      <sheetName val="[SHOPLIST_xls]70,/0s«_iÆø_í¬_i1"/>
      <sheetName val="[SHOPLIST_xls]70?,/0?s«i?Æøí¬i1"/>
      <sheetName val="Contract_Division"/>
      <sheetName val="SubContract_Type"/>
      <sheetName val="Service_Type"/>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Trade Summary"/>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02"/>
      <sheetName val="03"/>
      <sheetName val="04"/>
      <sheetName val="01"/>
      <sheetName val="钢筋"/>
      <sheetName val="PLT-SUM"/>
      <sheetName val="[SHOPLIST.xls]/VWVU))tÏØ0__5"/>
      <sheetName val="[SHOPLIST.xls]/VWVU))tÏØ0__6"/>
      <sheetName val="[SHOPLIST.xls]/VWVU))tÏØ0__7"/>
      <sheetName val="Sheet Index"/>
      <sheetName val="ce"/>
      <sheetName val="Rate_analysis12"/>
      <sheetName val="Rate_analysis13"/>
      <sheetName val="Qty-UG"/>
      <sheetName val="Report"/>
      <sheetName val="PROCTOR"/>
      <sheetName val="Status Summary"/>
      <sheetName val="CIF COST ITEM"/>
      <sheetName val="Rates for public areas"/>
      <sheetName val="70,/0s«iÆøí¬"/>
      <sheetName val="DDL"/>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SHOPLIST.xls][SHOPLIST.xls]/VW"/>
      <sheetName val="AOP Summary-2"/>
      <sheetName val="4"/>
      <sheetName val="Core Data"/>
      <sheetName val="Build-up"/>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B09_112"/>
      <sheetName val="BOQ_Direct_selling_cost13"/>
      <sheetName val="Working_for_RCC12"/>
      <sheetName val="B185-B-9_112"/>
      <sheetName val="B185-B-9_212"/>
      <sheetName val="CHART_OF_ACCOUNTS12"/>
      <sheetName val="E-Bill_No_6_A-O12"/>
      <sheetName val="Elemental_Buildup11"/>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PointNo_511"/>
      <sheetName val="2_2)Revised_Cash_Flow11"/>
      <sheetName val="Employee_List9"/>
      <sheetName val="SS_MH12"/>
      <sheetName val="Index_List11"/>
      <sheetName val="Type_List11"/>
      <sheetName val="File_Types11"/>
      <sheetName val="Chiet_t11"/>
      <sheetName val="Staffing_and_Rates_IA11"/>
      <sheetName val="입찰내역_발주처_양식11"/>
      <sheetName val="Summary_of_Work9"/>
      <sheetName val="/VWVU))tÏØ0__12"/>
      <sheetName val="LIST_DO_NOT_REMOVE10"/>
      <sheetName val="Material_List_11"/>
      <sheetName val="PRECAST_lightconc-II13"/>
      <sheetName val="final_abstract13"/>
      <sheetName val="B6_2_10"/>
      <sheetName val="Staff_Acco_9"/>
      <sheetName val="TBAL9697_-group_wise__sdpl9"/>
      <sheetName val="Project_Cost_Breakdown9"/>
      <sheetName val="Item-_Compact9"/>
      <sheetName val="E_&amp;_R9"/>
      <sheetName val="Рабочий_лист8"/>
      <sheetName val="Annex_1_Sect_3a9"/>
      <sheetName val="Annex_1_Sect_3a_19"/>
      <sheetName val="Annex_1_Sect_3b9"/>
      <sheetName val="Annex_1_Sect_3c9"/>
      <sheetName val="HOURLY_RATES9"/>
      <sheetName val="PT_141-_Site_A_Landscape8"/>
      <sheetName val="SITE_WORK8"/>
      <sheetName val="Rate_summary8"/>
      <sheetName val="d-safe_DELUXE8"/>
      <sheetName val="Back_up8"/>
      <sheetName val="RAB_AR&amp;STR8"/>
      <sheetName val="Duct_Accesories8"/>
      <sheetName val="train_cash8"/>
      <sheetName val="accom_cash8"/>
      <sheetName val="INDIGINEOUS_ITEMS_8"/>
      <sheetName val="Common_Variables8"/>
      <sheetName val="Mall_waterproofing8"/>
      <sheetName val="MSCP_waterproofing8"/>
      <sheetName val="[SHOPLIST_xls]70,/0s«iÆøí¬i8"/>
      <sheetName val="GPL_Revenu_Update8"/>
      <sheetName val="DO_NOT_TOUCH8"/>
      <sheetName val="Work_Type8"/>
      <sheetName val="????_???_??8"/>
      <sheetName val="Labour_&amp;_Plant8"/>
      <sheetName val="Ave_wtd_rates8"/>
      <sheetName val="Debits_as_on_12_04_088"/>
      <sheetName val="STAFFSCHED_8"/>
      <sheetName val="TRIAL_BALANCE8"/>
      <sheetName val="[SHOPLIST_xls][SHOPLIST_xls]710"/>
      <sheetName val="PROJECT_BRIEF(EX_NEW)8"/>
      <sheetName val="PPA_Summary4"/>
      <sheetName val="Mix_Design4"/>
      <sheetName val="AREA_OF_APPLICATION7"/>
      <sheetName val="Risk_Breakdown_Structure7"/>
      <sheetName val="Geneí¬_i7"/>
      <sheetName val="steel_total7"/>
      <sheetName val="ELE_BOQ7"/>
      <sheetName val="Z-_GENERAL_PRICE_SUMMARY4"/>
      <sheetName val="Resumo_Empreitadas4"/>
      <sheetName val="%_prog_figs_-u5_and_total4"/>
      <sheetName val="_VWVU))tÏØ0__5"/>
      <sheetName val="Floor_Box_5"/>
      <sheetName val="[SHOPLIST_xls]/VW3"/>
      <sheetName val="[SHOPLIST_xls]/VWVU))tÏØ0__8"/>
      <sheetName val="[SHOPLIST_xls]/VWVU))tÏØ0__9"/>
      <sheetName val="Equipment_Rates3"/>
      <sheetName val="Cashflow_projection3"/>
      <sheetName val="[SHOPLIST_xls][SHOPLIST_xls]711"/>
      <sheetName val="E_H_-_H__W_P_3"/>
      <sheetName val="E__H__Treatment_for_pile_cap3"/>
      <sheetName val="[SHOPLIST_xls][SHOPLIST_xls][S3"/>
      <sheetName val="Materials_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Site_Dev_BOQ3"/>
      <sheetName val="1_2_Staff_Schedule4"/>
      <sheetName val="[SHOPLIST_xls]/VWVU))tÏØ0__14"/>
      <sheetName val="[SHOPLIST_xls]/VWVU))tÏØ0__23"/>
      <sheetName val="Cost_Heading"/>
      <sheetName val="D_&amp;_W_sizes"/>
      <sheetName val="SOPMA_DD"/>
      <sheetName val="PRICE_INFO"/>
      <sheetName val="RC_SUMMARY"/>
      <sheetName val="LABOUR_PRODUCTIVITY-TAV"/>
      <sheetName val="MATERIAL_PRICES"/>
      <sheetName val="P-100_MRF_DB_R1"/>
      <sheetName val="Base_BM-rebar3"/>
      <sheetName val="Contract_Division1"/>
      <sheetName val="SubContract_Type1"/>
      <sheetName val="Service_Type1"/>
      <sheetName val="Attach_4-18"/>
      <sheetName val="Area_Breakdown_PER_LEVEL_LINK3"/>
      <sheetName val="CF_Input3"/>
      <sheetName val="DATA_INPUT3"/>
      <sheetName val="Vordruck-Nr__7_1_3_D3"/>
      <sheetName val="M&amp;A_D3"/>
      <sheetName val="M&amp;A_E3"/>
      <sheetName val="M&amp;A_G3"/>
      <sheetName val="_SHOPLIST_xls_70"/>
      <sheetName val="_SHOPLIST_xls_70,_0s«iÆøí¬i"/>
      <sheetName val="Data_Sheet3"/>
      <sheetName val="tender_allowances3"/>
      <sheetName val="_Summary_BKG_0343"/>
      <sheetName val="BILL_3R3"/>
      <sheetName val="BLOCK-A_(MEA_SHEET)3"/>
      <sheetName val="Bill_103"/>
      <sheetName val="Labour_Costs3"/>
      <sheetName val="Ewaan_Show_Kitchen_(2)"/>
      <sheetName val="Cash_Flow_Working"/>
      <sheetName val="MN_T_B_"/>
      <sheetName val="Data_I_(2)"/>
      <sheetName val="rEFERENCES_"/>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SHOPLIST_xls]/VWVU))tÏØ0__33"/>
      <sheetName val="[SHOPLIST_xls]70,/0s«_iÆø_í¬_i3"/>
      <sheetName val="[SHOPLIST_xls]70?,/0?s«i?Æøí¬i3"/>
      <sheetName val="2F_회의실견적(5_14_일대)"/>
      <sheetName val="_HIT-&gt;HMC_견적(3900)"/>
      <sheetName val="Appendix_B"/>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Estimate for approval"/>
      <sheetName val="SCHEDULE"/>
      <sheetName val="Recon Template"/>
      <sheetName val="Cost_any"/>
      <sheetName val="Set"/>
      <sheetName val="B2-DV No.02"/>
      <sheetName val="[SHOPLIST.xls][SH"/>
      <sheetName val="70,/0s«iÆøí¬i1"/>
      <sheetName val="70,/0s«_iÆø_í¬"/>
      <sheetName val="[SHOPLIST.xls]70_"/>
      <sheetName val="70,/0s«iÆøí¬i2"/>
      <sheetName val="70,/0s«iÆøí¬i3"/>
      <sheetName val="[SHOPLIST_xls]70_"/>
      <sheetName val="Comp equip"/>
      <sheetName val="Laundry"/>
      <sheetName val="[SHOPLIST_xls][SH"/>
      <sheetName val="Section_by_layers_old"/>
      <sheetName val="Steel-Circular"/>
      <sheetName val="Backup"/>
      <sheetName val="[SHOPLIST.xls]70_x0000_,/0_x0000_s«_x0008_i_x"/>
      <sheetName val="piedathot"/>
      <sheetName val="projcasflo"/>
      <sheetName val="supdata"/>
      <sheetName val="devbud"/>
      <sheetName val="Pivots"/>
      <sheetName val="Basic Rate"/>
      <sheetName val="MASTER_RATE ANALYSIS"/>
      <sheetName val="BQLIST"/>
      <sheetName val="ARBQ"/>
      <sheetName val="Specialist"/>
      <sheetName val="Manpower"/>
      <sheetName val="Deliverables"/>
      <sheetName val="Finansal_tamamlanma_Eğrisi"/>
      <sheetName val="New_Bld"/>
      <sheetName val="税费"/>
      <sheetName val="T&amp;M"/>
      <sheetName val="Det_Des"/>
      <sheetName val="主材价格"/>
      <sheetName val="_SHOPLIST.xls__SHOPLIST.xls_70"/>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SHOPLIST.xls__SHOPLIST.xls_70_"/>
      <sheetName val="공문"/>
      <sheetName val="____ ___ __"/>
      <sheetName val="[SHOPLIST.xls]/VWVU))tÏØ0__8"/>
      <sheetName val="[SHOPLIST.xls]/VWVU))tÏØ0__9"/>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Geneí¬ i_x0000__x0000_ _x0000_0"/>
      <sheetName val="70_x0000_,_0_x0000_s« i_x0000_Æ"/>
      <sheetName val="ConferenceCentre_옰ʒ䄂ʒ鵠ʐ䄂ʒ閐̐脭め_x"/>
      <sheetName val="_SHOPLIST.xls__VW_x0000_VU_x0"/>
      <sheetName val="_SHOPLIST_xls__SHOPLIST_xls_70"/>
      <sheetName val="_SHOPLIST_xls__SHOPLIST_xls_70,"/>
      <sheetName val="Geneí¬_x005f_x005f_x005f_x005f_"/>
      <sheetName val="70_x005f_x005f_x005f_x005f_x005"/>
      <sheetName val="70,_0s«_iÆø_í¬_i"/>
      <sheetName val="___________"/>
      <sheetName val="_SHOPLIST_xls_70,_0s«iÆøí¬"/>
      <sheetName val="___________1"/>
      <sheetName val="ConferenceCentre_옰ʒ䄂ʒ鵠ʐ䄂ʒ閐̐脭め"/>
      <sheetName val="_SHOPLIST.xls_70,"/>
      <sheetName val="_SHOPLIST_xls_70,_0s«_iÆø_í¬"/>
      <sheetName val="_SHOPLIST_xls__SHOPLIST_xls_70_"/>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DRUM"/>
      <sheetName val="BOQ.1.92"/>
      <sheetName val="slipsumpR"/>
      <sheetName val="Estimate_for_approval"/>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Abs PMRL"/>
      <sheetName val="70,_0"/>
      <sheetName val="_x005"/>
      <sheetName val="Geneí¬i_x000"/>
      <sheetName val="70_,_0_s«i_Æøí¬_x"/>
      <sheetName val="Sec__A-PQ"/>
      <sheetName val="Preamble_B"/>
      <sheetName val="Sec__C-Dayworks"/>
      <sheetName val="d5_"/>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P-Sum-Cab"/>
      <sheetName val="L (4)"/>
      <sheetName val="ICM"/>
      <sheetName val="EE-PROP"/>
      <sheetName val="PDT(L)1"/>
      <sheetName val="Master data"/>
      <sheetName val="L3-WBS Mapping"/>
      <sheetName val="BAFO CCL Submission"/>
      <sheetName val="MAIN SUMMARY"/>
      <sheetName val="[SHOPLIST.xls]/VWVU))tÏØ0__10"/>
      <sheetName val="[SHOPLIST.xls]/VWVU))tÏØ0__11"/>
      <sheetName val="Sheet_Index"/>
      <sheetName val="Balance_Sheet"/>
      <sheetName val="P1926-H2B Pkg 2A&amp;2B"/>
      <sheetName val="P1940-H2B Pkg 1 Guestrooms"/>
      <sheetName val="P1929-DHCT"/>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SHOPLIST.xls]70,/0s«iÆøí¬"/>
      <sheetName val="Bill No.1"/>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refreshError="1"/>
      <sheetData sheetId="134"/>
      <sheetData sheetId="135"/>
      <sheetData sheetId="136"/>
      <sheetData sheetId="137"/>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efreshError="1"/>
      <sheetData sheetId="372"/>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refreshError="1"/>
      <sheetData sheetId="459" refreshError="1"/>
      <sheetData sheetId="460" refreshError="1"/>
      <sheetData sheetId="461" refreshError="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refreshError="1"/>
      <sheetData sheetId="598" refreshError="1"/>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efreshError="1"/>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sheetData sheetId="786" refreshError="1"/>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refreshError="1"/>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refreshError="1"/>
      <sheetData sheetId="963" refreshError="1"/>
      <sheetData sheetId="964" refreshError="1"/>
      <sheetData sheetId="965" refreshError="1"/>
      <sheetData sheetId="966" refreshError="1"/>
      <sheetData sheetId="967" refreshError="1"/>
      <sheetData sheetId="968"/>
      <sheetData sheetId="969"/>
      <sheetData sheetId="970"/>
      <sheetData sheetId="971"/>
      <sheetData sheetId="972" refreshError="1"/>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refreshError="1"/>
      <sheetData sheetId="1074" refreshError="1"/>
      <sheetData sheetId="1075" refreshError="1"/>
      <sheetData sheetId="1076" refreshError="1"/>
      <sheetData sheetId="1077"/>
      <sheetData sheetId="1078"/>
      <sheetData sheetId="1079" refreshError="1"/>
      <sheetData sheetId="1080" refreshError="1"/>
      <sheetData sheetId="1081" refreshError="1"/>
      <sheetData sheetId="1082" refreshError="1"/>
      <sheetData sheetId="1083" refreshError="1"/>
      <sheetData sheetId="1084" refreshError="1"/>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refreshError="1"/>
      <sheetData sheetId="1113"/>
      <sheetData sheetId="1114"/>
      <sheetData sheetId="1115"/>
      <sheetData sheetId="1116"/>
      <sheetData sheetId="1117"/>
      <sheetData sheetId="1118" refreshError="1"/>
      <sheetData sheetId="1119"/>
      <sheetData sheetId="1120"/>
      <sheetData sheetId="1121"/>
      <sheetData sheetId="1122" refreshError="1"/>
      <sheetData sheetId="1123" refreshError="1"/>
      <sheetData sheetId="1124" refreshError="1"/>
      <sheetData sheetId="1125" refreshError="1"/>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refreshError="1"/>
      <sheetData sheetId="1303" refreshError="1"/>
      <sheetData sheetId="1304" refreshError="1"/>
      <sheetData sheetId="1305"/>
      <sheetData sheetId="1306"/>
      <sheetData sheetId="1307"/>
      <sheetData sheetId="1308"/>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sheetData sheetId="1318"/>
      <sheetData sheetId="1319"/>
      <sheetData sheetId="1320"/>
      <sheetData sheetId="1321"/>
      <sheetData sheetId="1322"/>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refreshError="1"/>
      <sheetData sheetId="1356"/>
      <sheetData sheetId="1357"/>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sheetData sheetId="1406"/>
      <sheetData sheetId="1407"/>
      <sheetData sheetId="1408" refreshError="1"/>
      <sheetData sheetId="1409" refreshError="1"/>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refreshError="1"/>
      <sheetData sheetId="1729" refreshError="1"/>
      <sheetData sheetId="1730"/>
      <sheetData sheetId="1731" refreshError="1"/>
      <sheetData sheetId="1732" refreshError="1"/>
      <sheetData sheetId="1733"/>
      <sheetData sheetId="1734"/>
      <sheetData sheetId="1735"/>
      <sheetData sheetId="1736"/>
      <sheetData sheetId="1737"/>
      <sheetData sheetId="1738"/>
      <sheetData sheetId="1739"/>
      <sheetData sheetId="1740" refreshError="1"/>
      <sheetData sheetId="1741"/>
      <sheetData sheetId="1742"/>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sheetData sheetId="1764" refreshError="1"/>
      <sheetData sheetId="1765" refreshError="1"/>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sheetData sheetId="1932"/>
      <sheetData sheetId="1933" refreshError="1"/>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refreshError="1"/>
      <sheetData sheetId="2672"/>
      <sheetData sheetId="2673" refreshError="1"/>
      <sheetData sheetId="2674"/>
      <sheetData sheetId="2675"/>
      <sheetData sheetId="2676"/>
      <sheetData sheetId="2677" refreshError="1"/>
      <sheetData sheetId="2678" refreshError="1"/>
      <sheetData sheetId="2679" refreshError="1"/>
      <sheetData sheetId="2680" refreshError="1"/>
      <sheetData sheetId="2681" refreshError="1"/>
      <sheetData sheetId="2682"/>
      <sheetData sheetId="2683"/>
      <sheetData sheetId="2684"/>
      <sheetData sheetId="2685"/>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refreshError="1"/>
      <sheetData sheetId="2975" refreshError="1"/>
      <sheetData sheetId="2976" refreshError="1"/>
      <sheetData sheetId="2977"/>
      <sheetData sheetId="2978"/>
      <sheetData sheetId="2979" refreshError="1"/>
      <sheetData sheetId="2980" refreshError="1"/>
      <sheetData sheetId="2981"/>
      <sheetData sheetId="2982"/>
      <sheetData sheetId="2983"/>
      <sheetData sheetId="2984"/>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sheetData sheetId="3358"/>
      <sheetData sheetId="3359"/>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sheetData sheetId="3387"/>
      <sheetData sheetId="3388"/>
      <sheetData sheetId="3389"/>
      <sheetData sheetId="3390"/>
      <sheetData sheetId="3391"/>
      <sheetData sheetId="3392"/>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sheetData sheetId="3427"/>
      <sheetData sheetId="3428"/>
      <sheetData sheetId="3429"/>
      <sheetData sheetId="3430"/>
      <sheetData sheetId="3431"/>
      <sheetData sheetId="3432"/>
      <sheetData sheetId="3433"/>
      <sheetData sheetId="3434" refreshError="1"/>
      <sheetData sheetId="3435"/>
      <sheetData sheetId="3436"/>
      <sheetData sheetId="3437" refreshError="1"/>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sheetData sheetId="3740"/>
      <sheetData sheetId="3741"/>
      <sheetData sheetId="3742"/>
      <sheetData sheetId="3743"/>
      <sheetData sheetId="3744"/>
      <sheetData sheetId="3745"/>
      <sheetData sheetId="3746"/>
      <sheetData sheetId="3747" refreshError="1"/>
      <sheetData sheetId="3748" refreshError="1"/>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sheetData sheetId="3803"/>
      <sheetData sheetId="3804"/>
      <sheetData sheetId="3805"/>
      <sheetData sheetId="3806" refreshError="1"/>
      <sheetData sheetId="3807" refreshError="1"/>
      <sheetData sheetId="3808" refreshError="1"/>
      <sheetData sheetId="3809" refreshError="1"/>
      <sheetData sheetId="3810"/>
      <sheetData sheetId="3811"/>
      <sheetData sheetId="3812"/>
      <sheetData sheetId="3813"/>
      <sheetData sheetId="3814"/>
      <sheetData sheetId="3815"/>
      <sheetData sheetId="3816"/>
      <sheetData sheetId="3817" refreshError="1"/>
      <sheetData sheetId="3818" refreshError="1"/>
      <sheetData sheetId="3819" refreshError="1"/>
      <sheetData sheetId="3820" refreshError="1"/>
      <sheetData sheetId="3821" refreshError="1"/>
      <sheetData sheetId="3822" refreshError="1"/>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refreshError="1"/>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refreshError="1"/>
      <sheetData sheetId="4554" refreshError="1"/>
      <sheetData sheetId="4555" refreshError="1"/>
      <sheetData sheetId="4556" refreshError="1"/>
      <sheetData sheetId="4557" refreshError="1"/>
      <sheetData sheetId="4558" refreshError="1"/>
      <sheetData sheetId="4559"/>
      <sheetData sheetId="4560"/>
      <sheetData sheetId="4561"/>
      <sheetData sheetId="4562" refreshError="1"/>
      <sheetData sheetId="4563" refreshError="1"/>
      <sheetData sheetId="4564"/>
      <sheetData sheetId="4565"/>
      <sheetData sheetId="4566" refreshError="1"/>
      <sheetData sheetId="4567" refreshError="1"/>
      <sheetData sheetId="4568" refreshError="1"/>
      <sheetData sheetId="4569" refreshError="1"/>
      <sheetData sheetId="4570" refreshError="1"/>
      <sheetData sheetId="4571" refreshError="1"/>
      <sheetData sheetId="4572"/>
      <sheetData sheetId="4573" refreshError="1"/>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refreshError="1"/>
      <sheetData sheetId="4607" refreshError="1"/>
      <sheetData sheetId="4608" refreshError="1"/>
      <sheetData sheetId="4609" refreshError="1"/>
      <sheetData sheetId="4610" refreshError="1"/>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refreshError="1"/>
      <sheetData sheetId="5621"/>
      <sheetData sheetId="5622" refreshError="1"/>
      <sheetData sheetId="5623" refreshError="1"/>
      <sheetData sheetId="5624"/>
      <sheetData sheetId="5625"/>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sheetData sheetId="5649" refreshError="1"/>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sheetData sheetId="7588"/>
      <sheetData sheetId="7589"/>
      <sheetData sheetId="7590"/>
      <sheetData sheetId="7591"/>
      <sheetData sheetId="7592" refreshError="1"/>
      <sheetData sheetId="7593" refreshError="1"/>
      <sheetData sheetId="7594" refreshError="1"/>
      <sheetData sheetId="7595"/>
      <sheetData sheetId="7596"/>
      <sheetData sheetId="7597" refreshError="1"/>
      <sheetData sheetId="7598"/>
      <sheetData sheetId="7599"/>
      <sheetData sheetId="7600"/>
      <sheetData sheetId="7601"/>
      <sheetData sheetId="7602"/>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sheetData sheetId="7690" refreshError="1"/>
      <sheetData sheetId="7691" refreshError="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refreshError="1"/>
      <sheetData sheetId="7727" refreshError="1"/>
      <sheetData sheetId="7728" refreshError="1"/>
      <sheetData sheetId="7729" refreshError="1"/>
      <sheetData sheetId="7730" refreshError="1"/>
      <sheetData sheetId="7731" refreshError="1"/>
      <sheetData sheetId="7732"/>
      <sheetData sheetId="7733"/>
      <sheetData sheetId="7734"/>
      <sheetData sheetId="7735"/>
      <sheetData sheetId="7736" refreshError="1"/>
      <sheetData sheetId="7737" refreshError="1"/>
      <sheetData sheetId="7738" refreshError="1"/>
      <sheetData sheetId="7739"/>
      <sheetData sheetId="7740"/>
      <sheetData sheetId="7741"/>
      <sheetData sheetId="7742" refreshError="1"/>
      <sheetData sheetId="7743" refreshError="1"/>
      <sheetData sheetId="7744" refreshError="1"/>
      <sheetData sheetId="7745" refreshError="1"/>
      <sheetData sheetId="7746"/>
      <sheetData sheetId="7747"/>
      <sheetData sheetId="7748"/>
      <sheetData sheetId="7749" refreshError="1"/>
      <sheetData sheetId="7750" refreshError="1"/>
      <sheetData sheetId="7751" refreshError="1"/>
      <sheetData sheetId="7752" refreshError="1"/>
      <sheetData sheetId="7753" refreshError="1"/>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refreshError="1"/>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
      <sheetName val="CT Thang Mo"/>
      <sheetName val="CT  PL"/>
      <sheetName val="Estimate"/>
      <sheetName val="Option"/>
      <sheetName val="Chiet tinh dz35"/>
      <sheetName val="Chiet tinh dz22"/>
      <sheetName val="#REF"/>
      <sheetName val="MTP"/>
      <sheetName val="DI-ESTI"/>
      <sheetName val="CERTIFICATE"/>
      <sheetName val="DGchitiet "/>
      <sheetName val="QMCT"/>
      <sheetName val="Sum"/>
      <sheetName val="B5"/>
      <sheetName val="B7"/>
      <sheetName val="B9"/>
      <sheetName val="Schedules"/>
      <sheetName val="Project Brief"/>
      <sheetName val="LEGEND"/>
      <sheetName val="입찰내역 발주처 양식"/>
      <sheetName val="IBASE"/>
      <sheetName val="Criteria"/>
      <sheetName val="CT_Thang_Mo"/>
      <sheetName val="CT__PL"/>
      <sheetName val="Chiet_tinh_dz35"/>
      <sheetName val="Chiet_tinh_dz22"/>
      <sheetName val="DGchitiet_"/>
      <sheetName val="Project_Brief"/>
      <sheetName val="입찰내역_발주처_양식"/>
      <sheetName val="FitOutConfCentr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Option"/>
      <sheetName val="기계내역서"/>
      <sheetName val="Day work"/>
      <sheetName val="summary"/>
      <sheetName val="electrical"/>
      <sheetName val="IT"/>
      <sheetName val="ULV"/>
      <sheetName val="mechanical"/>
      <sheetName val="Labour Day Rate"/>
      <sheetName val="Equip Day Rate"/>
      <sheetName val="Resident Engineer"/>
      <sheetName val="Doha WBS Clean"/>
      <sheetName val="Sheet2"/>
      <sheetName val="Notes"/>
      <sheetName val=" GULF"/>
      <sheetName val="Crform"/>
      <sheetName val="ajv98"/>
      <sheetName val="asc98"/>
      <sheetName val="ats98"/>
      <sheetName val="HQ-TO"/>
      <sheetName val="BOQ"/>
      <sheetName val="CERTIFICATE"/>
      <sheetName val="Bill 7"/>
      <sheetName val="Sch. Areas"/>
      <sheetName val="Cash Flow"/>
      <sheetName val="Details"/>
      <sheetName val="Macro custom function"/>
      <sheetName val="CPA33-34"/>
      <sheetName val="General"/>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N&amp;SE_Rebar"/>
      <sheetName val="SW_Rebar"/>
      <sheetName val="RC_Costs"/>
      <sheetName val="UPVC_Pipe"/>
      <sheetName val="OHS"/>
      <sheetName val="PRECAST lightconc-II"/>
      <sheetName val="Master Data Sheet"/>
      <sheetName val="Contents"/>
      <sheetName val="FitOutConfCentre"/>
      <sheetName val="BQ"/>
      <sheetName val="BQ External"/>
      <sheetName val="Sch__Areas"/>
      <sheetName val="Cash_Flow"/>
      <sheetName val="cp-e1"/>
      <sheetName val="w't table"/>
      <sheetName val="[Airport Cost Comparisons Rev05"/>
      <sheetName val="MCI-223 Diff"/>
      <sheetName val="RBD ALL TRADES"/>
      <sheetName val="Prelims "/>
      <sheetName val="Analysis"/>
      <sheetName val="MTP"/>
      <sheetName val="MTP1"/>
      <sheetName val="Site Expenses"/>
      <sheetName val="Demand"/>
      <sheetName val="Occ"/>
      <sheetName val="Cash2"/>
      <sheetName val="Z"/>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Macro1"/>
      <sheetName val="CIF COST ITEM"/>
      <sheetName val="C3"/>
      <sheetName val="NOTE"/>
      <sheetName val="Main"/>
      <sheetName val="Data"/>
      <sheetName val="Project Brief"/>
      <sheetName val="RBD - ALL TRADES"/>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Cover Page"/>
      <sheetName val="CostPlan"/>
      <sheetName val="Database"/>
      <sheetName val="MasterData"/>
      <sheetName val="Instructions"/>
      <sheetName val="Bill 6"/>
      <sheetName val="VO 039"/>
      <sheetName val="Category Lookup Table"/>
      <sheetName val="Netstatement"/>
      <sheetName val="OBI SNWE"/>
      <sheetName val="2-Conc"/>
      <sheetName val="Quantity"/>
      <sheetName val="Performance"/>
      <sheetName val="pii"/>
      <sheetName val="HVAC"/>
      <sheetName val="PLUMBING&amp;FF"/>
      <sheetName val="Bldg Wise Summaries 20-10-09"/>
      <sheetName val="S"/>
      <sheetName val="Info"/>
      <sheetName val="Chiet tinh dz22"/>
      <sheetName val="Cost Rates"/>
      <sheetName val="Dates"/>
      <sheetName val="Actual"/>
      <sheetName val="DATI_CONS"/>
      <sheetName val="C1ㅇ"/>
      <sheetName val="Data Sheet"/>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aterials "/>
      <sheetName val="MAchinery(R1)"/>
      <sheetName val="???? ??? ??"/>
      <sheetName val="SPT vs PHI"/>
      <sheetName val="N&amp;SE_Rebar1"/>
      <sheetName val="SW_Rebar1"/>
      <sheetName val="RC_Costs1"/>
      <sheetName val="UPVC_Pipe1"/>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Airport_Cost_Comparisons_Rev05"/>
      <sheetName val="Sch__Areas1"/>
      <sheetName val="Cash_Flow1"/>
      <sheetName val="PRECAST_lightconc-II"/>
      <sheetName val="BQ_External"/>
      <sheetName val="w't_table"/>
      <sheetName val="MCI-223_Diff"/>
      <sheetName val="Materials_"/>
      <sheetName val="Data_Sheet"/>
      <sheetName val="????_???_??"/>
      <sheetName val="SPT_vs_PHI"/>
      <sheetName val="RBD_ALL_TRADES"/>
      <sheetName val="Prelims_"/>
      <sheetName val="Site_Expenses"/>
      <sheetName val="SUMMARYMCA"/>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ow r="1">
          <cell r="A1" t="str">
            <v>Comparison of Average Unit Rates for Airport Terminal/Concourse Buildings</v>
          </cell>
        </row>
      </sheetData>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GRSummary"/>
      <sheetName val="Direct Costs - flat file (2)"/>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WBS"/>
      <sheetName val="WBS (2)"/>
      <sheetName val="WBS (3)"/>
      <sheetName val="Raw Data"/>
      <sheetName val="Sheet1 _2_"/>
      <sheetName val="Datas"/>
      <sheetName val="Appendix A"/>
      <sheetName val="DVM Sizing Calculator- 10 ips "/>
      <sheetName val="Notes"/>
      <sheetName val="equipment"/>
      <sheetName val="FitOutConfCentre"/>
      <sheetName val="MACRO_LEGEND"/>
      <sheetName val="Module1"/>
      <sheetName val="Module2"/>
      <sheetName val="Cost"/>
      <sheetName val="SP"/>
      <sheetName val="Raw Data Hours"/>
      <sheetName val="DATI_CONS"/>
      <sheetName val="total export"/>
      <sheetName val="HQ-TO"/>
      <sheetName val="Summary_budgets"/>
      <sheetName val="Trade_Contractors_budgets"/>
      <sheetName val="underslab_drainage"/>
      <sheetName val="VARIANCE_"/>
      <sheetName val="Sewage_tank"/>
      <sheetName val="BCIS_comp"/>
      <sheetName val="Direct_Costs_-_flat_file_(2)"/>
      <sheetName val="Direct_Costs_-_flat_file"/>
      <sheetName val="WBS_(2)"/>
      <sheetName val="WBS_(3)"/>
      <sheetName val="Raw_Data"/>
      <sheetName val="Sheet1__2_"/>
      <sheetName val="Appendix_A"/>
      <sheetName val="DVM_Sizing_Calculator-_10_ips_"/>
      <sheetName val="Summary_budgets1"/>
      <sheetName val="Trade_Contractors_budgets1"/>
      <sheetName val="underslab_drainage1"/>
      <sheetName val="VARIANCE_1"/>
      <sheetName val="Sewage_tank1"/>
      <sheetName val="BCIS_comp1"/>
      <sheetName val="Direct_Costs_-_flat_file_(2)1"/>
      <sheetName val="Direct_Costs_-_flat_file1"/>
      <sheetName val="WBS_(2)1"/>
      <sheetName val="WBS_(3)1"/>
      <sheetName val="Raw_Data1"/>
      <sheetName val="Sheet1__2_1"/>
      <sheetName val="Appendix_A1"/>
      <sheetName val="DVM_Sizing_Calculator-_10_ips_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4">
          <cell r="B4" t="str">
            <v>A</v>
          </cell>
        </row>
      </sheetData>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bmitCal"/>
      <sheetName val="Notes"/>
      <sheetName val="Raw Data"/>
      <sheetName val="Assumptions"/>
      <sheetName val="@risk rents and incentives"/>
      <sheetName val="Car park lease"/>
      <sheetName val="Net rent analysis"/>
      <sheetName val="C1ㅇ"/>
      <sheetName val="Cash2"/>
      <sheetName val="Z"/>
      <sheetName val="LEGEND"/>
      <sheetName val="Sum"/>
      <sheetName val="B5"/>
      <sheetName val="B7"/>
      <sheetName val="B9"/>
      <sheetName val="CT Thang Mo"/>
      <sheetName val="S-400"/>
      <sheetName val="DGchitiet "/>
      <sheetName val="CIF COST ITEM"/>
      <sheetName val="Lstsub"/>
      <sheetName val="Doha WBS Clean"/>
      <sheetName val="Option"/>
      <sheetName val="Basis"/>
      <sheetName val="Bill 1"/>
      <sheetName val="Bill 2"/>
      <sheetName val="Bill 3"/>
      <sheetName val="Bill 4"/>
      <sheetName val="Bill 5"/>
      <sheetName val="Bill 6"/>
      <sheetName val="Bill 7"/>
      <sheetName val="COST"/>
      <sheetName val="C3"/>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Rates"/>
      <sheetName val=""/>
      <sheetName val="MTP"/>
      <sheetName val="MTP1"/>
      <sheetName val="Takeoff"/>
      <sheetName val="MOS"/>
      <sheetName val="PriceSummary"/>
      <sheetName val="Z- GENERAL PRICE SUMMARY"/>
      <sheetName val="WITHOUT C&amp;I PROFIT (3)"/>
      <sheetName val="FitOutConfCentre"/>
      <sheetName val="ERECIN"/>
      <sheetName val="Estimate"/>
      <sheetName val="qty schedule"/>
      <sheetName val="Raw_Data"/>
      <sheetName val="@risk_rents_and_incentives"/>
      <sheetName val="Car_park_lease"/>
      <sheetName val="Net_rent_analysis"/>
      <sheetName val="CT_Thang_Mo"/>
      <sheetName val="DGchitiet_"/>
      <sheetName val="CIF_COST_ITEM"/>
      <sheetName val="Doha_WBS_Clean"/>
      <sheetName val="Bill_1"/>
      <sheetName val="Bill_2"/>
      <sheetName val="Bill_3"/>
      <sheetName val="Bill_4"/>
      <sheetName val="Bill_5"/>
      <sheetName val="Bill_6"/>
      <sheetName val="Bill_7"/>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2-Conc"/>
      <sheetName val="산근"/>
      <sheetName val="대비표"/>
      <sheetName val="Details for Charts"/>
      <sheetName val="OIL SYST DATA SHTS"/>
      <sheetName val="SPT_vs_PHI2"/>
      <sheetName val="Addition-ProtectionSummary"/>
      <sheetName val="HQ-TO"/>
      <sheetName val="M-Book_for_Conc"/>
      <sheetName val="M-Book_for_FW"/>
      <sheetName val="5 Line Bill"/>
      <sheetName val="EEV(Prilim)"/>
      <sheetName val="PROJECT BRIEF(EX.NEW)"/>
      <sheetName val="Data"/>
      <sheetName val="집계표"/>
      <sheetName val="Database"/>
      <sheetName val="Price Schedule"/>
      <sheetName val="간접비내역-1"/>
      <sheetName val="Chiet tinh dz22"/>
      <sheetName val="GRSummary"/>
      <sheetName val="1-G1"/>
      <sheetName val="Z-_GENERAL_PRICE_SUMMARY"/>
      <sheetName val="WITHOUT_C&amp;I_PROFIT_(3)"/>
      <sheetName val="SRC-B3U2"/>
      <sheetName val="집계표(OPTION)"/>
      <sheetName val="Bill No. 3 Podium"/>
      <sheetName val="5_Line_Bill"/>
      <sheetName val="OIL_SYST_DATA_SHTS"/>
      <sheetName val="Trade Package"/>
      <sheetName val="Info Sheet"/>
      <sheetName val="Data Sheet"/>
      <sheetName val="2013"/>
      <sheetName val="2014"/>
      <sheetName val="landscape"/>
      <sheetName val="(A, B) BUILDER + SUB CONT WORK"/>
      <sheetName val="SPT vs PHI"/>
      <sheetName val="Demand"/>
      <sheetName val="Occ"/>
      <sheetName val="Details"/>
      <sheetName val="9600-T1"/>
      <sheetName val="#13_Electrical"/>
      <sheetName val="制造工时费标准表"/>
      <sheetName val="SOR"/>
      <sheetName val="slipsumpR"/>
      <sheetName val="Apr-05"/>
      <sheetName val="Raw_Data2"/>
      <sheetName val="Bill 5 - Carpark"/>
      <sheetName val="Bldg"/>
      <sheetName val="Fill this out first..."/>
      <sheetName val="Raw_Data1"/>
      <sheetName val="@risk_rents_and_incentives1"/>
      <sheetName val="Car_park_lease1"/>
      <sheetName val="Net_rent_analysis1"/>
      <sheetName val="CT_Thang_Mo1"/>
      <sheetName val="DGchitiet_1"/>
      <sheetName val="CIF_COST_ITEM1"/>
      <sheetName val="Doha_WBS_Clean1"/>
      <sheetName val="Bill_11"/>
      <sheetName val="Bill_21"/>
      <sheetName val="Bill_31"/>
      <sheetName val="Bill_41"/>
      <sheetName val="Bill_51"/>
      <sheetName val="Bill_61"/>
      <sheetName val="Bill_71"/>
      <sheetName val="Ramp_data1"/>
      <sheetName val="Day_work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Z-_GENERAL_PRICE_SUMMARY1"/>
      <sheetName val="WITHOUT_C&amp;I_PROFIT_(3)1"/>
      <sheetName val="qty_schedule"/>
      <sheetName val="Details_for_Charts"/>
      <sheetName val="Price_Schedule"/>
      <sheetName val="Bill_No__3_Podium"/>
      <sheetName val="Trade_Package"/>
      <sheetName val="Info_Sheet"/>
      <sheetName val="Data_Sheet1"/>
      <sheetName val="@risk_rents_and_incentives2"/>
      <sheetName val="Car_park_lease2"/>
      <sheetName val="Net_rent_analysis2"/>
      <sheetName val="CT_Thang_Mo2"/>
      <sheetName val="DGchitiet_2"/>
      <sheetName val="CIF_COST_ITEM2"/>
      <sheetName val="Doha_WBS_Clean2"/>
      <sheetName val="Bill_12"/>
      <sheetName val="Bill_22"/>
      <sheetName val="Bill_32"/>
      <sheetName val="Bill_42"/>
      <sheetName val="Bill_52"/>
      <sheetName val="Bill_62"/>
      <sheetName val="Bill_72"/>
      <sheetName val="Ramp_data2"/>
      <sheetName val="Day_work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Z-_GENERAL_PRICE_SUMMARY2"/>
      <sheetName val="WITHOUT_C&amp;I_PROFIT_(3)2"/>
      <sheetName val="qty_schedule1"/>
      <sheetName val="Details_for_Charts1"/>
      <sheetName val="OIL_SYST_DATA_SHTS1"/>
      <sheetName val="Price_Schedule1"/>
      <sheetName val="5_Line_Bill1"/>
      <sheetName val="Bill_No__3_Podium1"/>
      <sheetName val="Trade_Package1"/>
      <sheetName val="Info_Sheet1"/>
      <sheetName val="Data_Sheet2"/>
      <sheetName val="Raw_Data4"/>
      <sheetName val="@risk_rents_and_incentives4"/>
      <sheetName val="Car_park_lease4"/>
      <sheetName val="Net_rent_analysis4"/>
      <sheetName val="CT_Thang_Mo4"/>
      <sheetName val="DGchitiet_4"/>
      <sheetName val="CIF_COST_ITEM4"/>
      <sheetName val="Doha_WBS_Clean4"/>
      <sheetName val="Bill_14"/>
      <sheetName val="Bill_24"/>
      <sheetName val="Bill_34"/>
      <sheetName val="Bill_44"/>
      <sheetName val="Bill_54"/>
      <sheetName val="Bill_64"/>
      <sheetName val="Bill_74"/>
      <sheetName val="Ramp_data4"/>
      <sheetName val="Day_work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qty_schedule3"/>
      <sheetName val="Details_for_Charts3"/>
      <sheetName val="OIL_SYST_DATA_SHTS3"/>
      <sheetName val="Price_Schedule3"/>
      <sheetName val="5_Line_Bill3"/>
      <sheetName val="Bill_No__3_Podium3"/>
      <sheetName val="Trade_Package3"/>
      <sheetName val="Info_Sheet3"/>
      <sheetName val="Data_Sheet4"/>
      <sheetName val="Raw_Data3"/>
      <sheetName val="@risk_rents_and_incentives3"/>
      <sheetName val="Car_park_lease3"/>
      <sheetName val="Net_rent_analysis3"/>
      <sheetName val="CT_Thang_Mo3"/>
      <sheetName val="DGchitiet_3"/>
      <sheetName val="CIF_COST_ITEM3"/>
      <sheetName val="Doha_WBS_Clean3"/>
      <sheetName val="Bill_13"/>
      <sheetName val="Bill_23"/>
      <sheetName val="Bill_33"/>
      <sheetName val="Bill_43"/>
      <sheetName val="Bill_53"/>
      <sheetName val="Bill_63"/>
      <sheetName val="Bill_7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Z-_GENERAL_PRICE_SUMMARY3"/>
      <sheetName val="WITHOUT_C&amp;I_PROFIT_(3)3"/>
      <sheetName val="qty_schedule2"/>
      <sheetName val="Details_for_Charts2"/>
      <sheetName val="OIL_SYST_DATA_SHTS2"/>
      <sheetName val="Price_Schedule2"/>
      <sheetName val="5_Line_Bill2"/>
      <sheetName val="Bill_No__3_Podium2"/>
      <sheetName val="Trade_Package2"/>
      <sheetName val="Info_Sheet2"/>
      <sheetName val="Data_Sheet3"/>
      <sheetName val="Raw_Data5"/>
      <sheetName val="@risk_rents_and_incentives5"/>
      <sheetName val="Car_park_lease5"/>
      <sheetName val="Net_rent_analysis5"/>
      <sheetName val="CT_Thang_Mo5"/>
      <sheetName val="DGchitiet_5"/>
      <sheetName val="CIF_COST_ITEM5"/>
      <sheetName val="Doha_WBS_Clean5"/>
      <sheetName val="Bill_15"/>
      <sheetName val="Bill_25"/>
      <sheetName val="Bill_35"/>
      <sheetName val="Bill_45"/>
      <sheetName val="Bill_55"/>
      <sheetName val="Bill_65"/>
      <sheetName val="Bill_75"/>
      <sheetName val="Ramp_data5"/>
      <sheetName val="Day_work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qty_schedule4"/>
      <sheetName val="Details_for_Charts4"/>
      <sheetName val="OIL_SYST_DATA_SHTS4"/>
      <sheetName val="Price_Schedule4"/>
      <sheetName val="5_Line_Bill4"/>
      <sheetName val="Bill_No__3_Podium4"/>
      <sheetName val="Trade_Package4"/>
      <sheetName val="Info_Sheet4"/>
      <sheetName val="Data_Sheet5"/>
      <sheetName val="(A,_B)_BUILDER_+_SUB_CONT_WORK"/>
      <sheetName val="SPT_vs_PHI"/>
      <sheetName val="Cover Sheet"/>
      <sheetName val="EST"/>
      <sheetName val="Groupings-final"/>
      <sheetName val="Sched"/>
      <sheetName val="Trial"/>
      <sheetName val="FA_Final"/>
      <sheetName val="analysis"/>
      <sheetName val="Finance"/>
      <sheetName val="Manning Schedule"/>
      <sheetName val="L (4)"/>
      <sheetName val="220Kv"/>
      <sheetName val="220Kv (2)"/>
      <sheetName val="#3E1_GCR"/>
      <sheetName val="③赤紙(日文)"/>
      <sheetName val="HB CEC schd 6.2"/>
      <sheetName val="NPV"/>
      <sheetName val="w't table"/>
      <sheetName val="당초"/>
      <sheetName val="费率表"/>
      <sheetName val="EC(Rev)"/>
      <sheetName val="Plinthbeam"/>
      <sheetName val="BM"/>
      <sheetName val="IO List"/>
      <sheetName val="QMCT"/>
      <sheetName val="ASD Sum of Parts"/>
      <sheetName val="Aug 06"/>
      <sheetName val="May 06"/>
      <sheetName val="Navigation"/>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Materials Cost"/>
      <sheetName val="(A,_B)_BUILDER_+_SUB_CONT_WORK1"/>
      <sheetName val="SPT_vs_PHI1"/>
      <sheetName val="(A,_B)_BUILDER_+_SUB_CONT_WORK3"/>
      <sheetName val="SPT_vs_PHI4"/>
      <sheetName val="(A,_B)_BUILDER_+_SUB_CONT_WORK2"/>
      <sheetName val="SPT_vs_PHI3"/>
      <sheetName val="Chiet tinh dz35"/>
      <sheetName val="C (3)"/>
      <sheetName val="입찰내역 발주처 양식"/>
      <sheetName val="01"/>
      <sheetName val="BQ"/>
      <sheetName val="Rate Breakdown"/>
      <sheetName val="Raw_Data7"/>
      <sheetName val="@risk_rents_and_incentives7"/>
      <sheetName val="Car_park_lease7"/>
      <sheetName val="Net_rent_analysis7"/>
      <sheetName val="CIF_COST_ITEM7"/>
      <sheetName val="CT_Thang_Mo7"/>
      <sheetName val="DGchitiet_7"/>
      <sheetName val="Doha_WBS_Clean7"/>
      <sheetName val="Bill_17"/>
      <sheetName val="Bill_27"/>
      <sheetName val="Bill_37"/>
      <sheetName val="Bill_47"/>
      <sheetName val="Bill_57"/>
      <sheetName val="Bill_67"/>
      <sheetName val="Bill_7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OIL_SYST_DATA_SHTS6"/>
      <sheetName val="qty_schedule6"/>
      <sheetName val="Z-_GENERAL_PRICE_SUMMARY7"/>
      <sheetName val="WITHOUT_C&amp;I_PROFIT_(3)7"/>
      <sheetName val="Details_for_Charts6"/>
      <sheetName val="Price_Schedule6"/>
      <sheetName val="5_Line_Bill6"/>
      <sheetName val="PROJECT_BRIEF(EX_NEW)1"/>
      <sheetName val="Chiet_tinh_dz221"/>
      <sheetName val="Bill_No__3_Podium6"/>
      <sheetName val="Trade_Package6"/>
      <sheetName val="Info_Sheet6"/>
      <sheetName val="Data_Sheet7"/>
      <sheetName val="Chiet_tinh_dz351"/>
      <sheetName val="Bill_5_-_Carpark1"/>
      <sheetName val="Fill_this_out_first___1"/>
      <sheetName val="Raw_Data6"/>
      <sheetName val="@risk_rents_and_incentives6"/>
      <sheetName val="Car_park_lease6"/>
      <sheetName val="Net_rent_analysis6"/>
      <sheetName val="CIF_COST_ITEM6"/>
      <sheetName val="CT_Thang_Mo6"/>
      <sheetName val="DGchitiet_6"/>
      <sheetName val="Doha_WBS_Clean6"/>
      <sheetName val="Bill_16"/>
      <sheetName val="Bill_26"/>
      <sheetName val="Bill_36"/>
      <sheetName val="Bill_46"/>
      <sheetName val="Bill_56"/>
      <sheetName val="Bill_66"/>
      <sheetName val="Bill_7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OIL_SYST_DATA_SHTS5"/>
      <sheetName val="qty_schedule5"/>
      <sheetName val="Z-_GENERAL_PRICE_SUMMARY6"/>
      <sheetName val="WITHOUT_C&amp;I_PROFIT_(3)6"/>
      <sheetName val="Details_for_Charts5"/>
      <sheetName val="Price_Schedule5"/>
      <sheetName val="5_Line_Bill5"/>
      <sheetName val="PROJECT_BRIEF(EX_NEW)"/>
      <sheetName val="Chiet_tinh_dz22"/>
      <sheetName val="Bill_No__3_Podium5"/>
      <sheetName val="Trade_Package5"/>
      <sheetName val="Info_Sheet5"/>
      <sheetName val="Data_Sheet6"/>
      <sheetName val="Chiet_tinh_dz35"/>
      <sheetName val="Bill_5_-_Carpark"/>
      <sheetName val="Fill_this_out_first___"/>
      <sheetName val="Schedules"/>
      <sheetName val="APP. B"/>
      <sheetName val="Beamsked"/>
      <sheetName val="Columnsked"/>
      <sheetName val="Project Brief"/>
      <sheetName val="Finishes"/>
      <sheetName val="AoR Finishing"/>
      <sheetName val="HB_CEC_schd_6_2"/>
      <sheetName val="Cover_Sheet"/>
      <sheetName val="(A,_B)_BUILDER_+_SUB_CONT_WORK4"/>
      <sheetName val="SPT_vs_PHI5"/>
      <sheetName val="(A,_B)_BUILDER_+_SUB_CONT_WORK5"/>
      <sheetName val="SPT_vs_PHI6"/>
      <sheetName val="(A,_B)_BUILDER_+_SUB_CONT_WORK6"/>
      <sheetName val="SPT_vs_PHI7"/>
      <sheetName val="Raw_Data8"/>
      <sheetName val="@risk_rents_and_incentives8"/>
      <sheetName val="Car_park_lease8"/>
      <sheetName val="Net_rent_analysis8"/>
      <sheetName val="CT_Thang_Mo8"/>
      <sheetName val="DGchitiet_8"/>
      <sheetName val="CIF_COST_ITEM8"/>
      <sheetName val="Doha_WBS_Clean8"/>
      <sheetName val="Bill_18"/>
      <sheetName val="Bill_28"/>
      <sheetName val="Bill_38"/>
      <sheetName val="Bill_48"/>
      <sheetName val="Bill_58"/>
      <sheetName val="Bill_68"/>
      <sheetName val="Bill_7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qty_schedule7"/>
      <sheetName val="OIL_SYST_DATA_SHTS7"/>
      <sheetName val="Details_for_Charts7"/>
      <sheetName val="(A,_B)_BUILDER_+_SUB_CONT_WORK7"/>
      <sheetName val="SPT_vs_PHI8"/>
      <sheetName val="Cost details"/>
      <sheetName val="Raw_Data9"/>
      <sheetName val="@risk_rents_and_incentives9"/>
      <sheetName val="Car_park_lease9"/>
      <sheetName val="Net_rent_analysis9"/>
      <sheetName val="CT_Thang_Mo9"/>
      <sheetName val="DGchitiet_9"/>
      <sheetName val="CIF_COST_ITEM9"/>
      <sheetName val="Doha_WBS_Clean9"/>
      <sheetName val="Bill_19"/>
      <sheetName val="Bill_29"/>
      <sheetName val="Bill_39"/>
      <sheetName val="Bill_49"/>
      <sheetName val="Bill_59"/>
      <sheetName val="Bill_69"/>
      <sheetName val="Bill_7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qty_schedule8"/>
      <sheetName val="OIL_SYST_DATA_SHTS8"/>
      <sheetName val="Details_for_Charts8"/>
      <sheetName val="(A,_B)_BUILDER_+_SUB_CONT_WORK8"/>
      <sheetName val="SPT_vs_PHI9"/>
      <sheetName val="Cost_details"/>
      <sheetName val="Forecast Variance Planning hrs"/>
      <sheetName val="HB_CEC_schd_6_21"/>
      <sheetName val="Cover_Sheet1"/>
      <sheetName val="5_Line_Bill7"/>
      <sheetName val="PROJECT_BRIEF(EX_NEW)2"/>
      <sheetName val="Price_Schedule7"/>
      <sheetName val="Bill_No__3_Podium7"/>
      <sheetName val="Trade_Package7"/>
      <sheetName val="Info_Sheet7"/>
      <sheetName val="Data_Sheet8"/>
      <sheetName val="Chiet_tinh_dz222"/>
      <sheetName val="HB_CEC_schd_6_22"/>
      <sheetName val="Cover_Sheet2"/>
      <sheetName val="Bill_5_-_Carpark2"/>
      <sheetName val="Fill_this_out_first___2"/>
      <sheetName val="vendor"/>
      <sheetName val="29.7.09"/>
      <sheetName val="cable summary"/>
      <sheetName val="tray"/>
      <sheetName val="DVM Sizing Calculator- 10 ips "/>
      <sheetName val="shienna"/>
      <sheetName val="Manning_Schedule"/>
      <sheetName val="L_(4)"/>
      <sheetName val="220Kv_(2)"/>
      <sheetName val="w't_table"/>
      <sheetName val="IO_List"/>
      <sheetName val="ASD_Sum_of_Parts"/>
      <sheetName val="Aug_06"/>
      <sheetName val="May_06"/>
      <sheetName val="Materials_Cost"/>
      <sheetName val="Bill split Utilities"/>
      <sheetName val="建筑结尾A"/>
      <sheetName val="建筑结尾B"/>
      <sheetName val="Bil 1"/>
      <sheetName val="CTC"/>
      <sheetName val="Sheet9"/>
      <sheetName val="PRL"/>
      <sheetName val="PB"/>
      <sheetName val="钢筋"/>
      <sheetName val="boq actual"/>
      <sheetName val="Excavation"/>
      <sheetName val="JFLINK"/>
      <sheetName val="SUMR1"/>
      <sheetName val="HL8"/>
      <sheetName val="E H - H. W.P."/>
      <sheetName val="E. H. Treatment for pile cap"/>
      <sheetName val="Rate Analysis"/>
      <sheetName val="FEVA"/>
      <sheetName val="HO Costs"/>
      <sheetName val="Rebar _Take off"/>
      <sheetName val="Ra  stair"/>
      <sheetName val="Z-_GENERAL_PRICE_SUMMARY9"/>
      <sheetName val="WITHOUT_C&amp;I_PROFIT_(3)9"/>
      <sheetName val="PROJECT_BRIEF(EX_NEW)3"/>
      <sheetName val="Chiet_tinh_dz223"/>
      <sheetName val="Price_Schedule8"/>
      <sheetName val="5_Line_Bill8"/>
      <sheetName val="Bill_No__3_Podium8"/>
      <sheetName val="Trade_Package8"/>
      <sheetName val="Info_Sheet8"/>
      <sheetName val="Data_Sheet9"/>
      <sheetName val="Bill_5_-_Carpark3"/>
      <sheetName val="Fill_this_out_first___3"/>
      <sheetName val="Cover_Sheet3"/>
      <sheetName val="HB_CEC_schd_6_23"/>
      <sheetName val="Rate_Breakdown"/>
      <sheetName val="Forecast_Variance_Planning_hrs"/>
      <sheetName val="AoR_Finishing"/>
      <sheetName val="29_7_09"/>
      <sheetName val="cable_summary"/>
      <sheetName val="DVM_Sizing_Calculator-_10_ips_"/>
      <sheetName val="lists"/>
      <sheetName val="Revenue"/>
      <sheetName val="VOP_June_07"/>
      <sheetName val="VOP_June_07 _rev1_"/>
      <sheetName val="VOP_Sept_07"/>
      <sheetName val="AR-1"/>
      <sheetName val="4-ME"/>
      <sheetName val="BQextra"/>
      <sheetName val="Detail 1A"/>
      <sheetName val="입찰내역_발주처_양식"/>
      <sheetName val="mw"/>
      <sheetName val="SCHEDULE"/>
      <sheetName val="Sheet2"/>
      <sheetName val="CUML.DELVRY"/>
      <sheetName val="DAMAGED"/>
      <sheetName val="References"/>
      <sheetName val="FA_SUMMARY"/>
      <sheetName val="boqform8"/>
      <sheetName val="BID"/>
      <sheetName val="품의"/>
      <sheetName val="대비"/>
      <sheetName val="2.2 STAFF Scedule"/>
      <sheetName val="Area Analysis"/>
      <sheetName val="Sensitivity"/>
      <sheetName val="Bill 3 - Site Works"/>
      <sheetName val="galfareqp"/>
      <sheetName val="Interest"/>
      <sheetName val="Project Master"/>
      <sheetName val="Staff"/>
      <sheetName val="4 Annex 1 Basic rate"/>
      <sheetName val="Sch. Areas -JBH"/>
      <sheetName val="Sch. Areas - 90-95"/>
      <sheetName val="cashflow macro functions"/>
      <sheetName val="6A&amp;B"/>
      <sheetName val="Tables"/>
      <sheetName val="3-Cash Flow"/>
      <sheetName val="START"/>
      <sheetName val="FR-Pricing"/>
      <sheetName val="LSF-Pricing"/>
      <sheetName val="PVC - Pricing"/>
      <sheetName val="FEEDER"/>
      <sheetName val="7241-10"/>
      <sheetName val="Ra__stair"/>
      <sheetName val="Part-A"/>
      <sheetName val="macros"/>
      <sheetName val="Important Details &amp; Validation"/>
      <sheetName val="Rate Library"/>
      <sheetName val="RBU List"/>
      <sheetName val="IPO Shit"/>
      <sheetName val="Financial Outputs"/>
      <sheetName val="ADT Financial Build"/>
      <sheetName val="ADT LBO"/>
      <sheetName val="Ex-ADTCo LBO"/>
      <sheetName val="Total TEFS LBO"/>
      <sheetName val="ADT Output Dumbed Down for KKR"/>
      <sheetName val="Bill 2.0"/>
      <sheetName val="Attics, Beam And Slab"/>
      <sheetName val="FINISH"/>
      <sheetName val="MFR"/>
      <sheetName val="BOQ1"/>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NSU"/>
      <sheetName val="MO"/>
      <sheetName val="General Info"/>
      <sheetName val="공문"/>
      <sheetName val="Ra__stair1"/>
      <sheetName val="ASD_Sum_of_Parts1"/>
      <sheetName val="Ra__stair2"/>
      <sheetName val="ASD_Sum_of_Parts2"/>
      <sheetName val="APP__B"/>
      <sheetName val="Project_Brief"/>
      <sheetName val="Manning_Schedule1"/>
      <sheetName val="L_(4)1"/>
      <sheetName val="220Kv_(2)1"/>
      <sheetName val="w't_table1"/>
      <sheetName val="IO_List1"/>
      <sheetName val="Aug_061"/>
      <sheetName val="May_061"/>
      <sheetName val="Materials_Cost1"/>
      <sheetName val="Bill_split_Utilities"/>
      <sheetName val="Bil_1"/>
      <sheetName val="Raw_Data10"/>
      <sheetName val="@risk_rents_and_incentives10"/>
      <sheetName val="Car_park_lease10"/>
      <sheetName val="Net_rent_analysis10"/>
      <sheetName val="CIF_COST_ITEM10"/>
      <sheetName val="Doha_WBS_Clean10"/>
      <sheetName val="CT_Thang_Mo10"/>
      <sheetName val="DGchitiet_10"/>
      <sheetName val="Bill_110"/>
      <sheetName val="Bill_210"/>
      <sheetName val="Bill_310"/>
      <sheetName val="Bill_410"/>
      <sheetName val="Bill_510"/>
      <sheetName val="Bill_610"/>
      <sheetName val="Bill_710"/>
      <sheetName val="Ramp_data10"/>
      <sheetName val="Day_work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Z-_GENERAL_PRICE_SUMMARY10"/>
      <sheetName val="WITHOUT_C&amp;I_PROFIT_(3)10"/>
      <sheetName val="qty_schedule9"/>
      <sheetName val="Details_for_Charts9"/>
      <sheetName val="OIL_SYST_DATA_SHTS9"/>
      <sheetName val="Price_Schedule9"/>
      <sheetName val="5_Line_Bill9"/>
      <sheetName val="Bill_No__3_Podium9"/>
      <sheetName val="(A,_B)_BUILDER_+_SUB_CONT_WORK9"/>
      <sheetName val="SPT_vs_PHI10"/>
      <sheetName val="Trade_Package9"/>
      <sheetName val="Info_Sheet9"/>
      <sheetName val="Data_Sheet10"/>
      <sheetName val="PROJECT_BRIEF(EX_NEW)4"/>
      <sheetName val="Chiet_tinh_dz224"/>
      <sheetName val="Bill_5_-_Carpark4"/>
      <sheetName val="Fill_this_out_first___4"/>
      <sheetName val="HB_CEC_schd_6_24"/>
      <sheetName val="Cover_Sheet4"/>
      <sheetName val="Rate_Breakdown1"/>
      <sheetName val="Cost_details1"/>
      <sheetName val="Forecast_Variance_Planning_hrs1"/>
      <sheetName val="Chiet_tinh_dz352"/>
      <sheetName val="AoR_Finishing1"/>
      <sheetName val="29_7_091"/>
      <sheetName val="cable_summary1"/>
      <sheetName val="DVM_Sizing_Calculator-_10_ips_1"/>
      <sheetName val="C_(3)"/>
      <sheetName val="Raw_Data11"/>
      <sheetName val="@risk_rents_and_incentives11"/>
      <sheetName val="Car_park_lease11"/>
      <sheetName val="Net_rent_analysis11"/>
      <sheetName val="CIF_COST_ITEM11"/>
      <sheetName val="Doha_WBS_Clean11"/>
      <sheetName val="CT_Thang_Mo11"/>
      <sheetName val="DGchitiet_11"/>
      <sheetName val="Bill_111"/>
      <sheetName val="Bill_211"/>
      <sheetName val="Bill_311"/>
      <sheetName val="Bill_411"/>
      <sheetName val="Bill_511"/>
      <sheetName val="Bill_611"/>
      <sheetName val="Bill_7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1"/>
      <sheetName val="WITHOUT_C&amp;I_PROFIT_(3)11"/>
      <sheetName val="qty_schedule10"/>
      <sheetName val="Details_for_Charts10"/>
      <sheetName val="OIL_SYST_DATA_SHTS10"/>
      <sheetName val="Price_Schedule10"/>
      <sheetName val="5_Line_Bill10"/>
      <sheetName val="Bill_No__3_Podium10"/>
      <sheetName val="(A,_B)_BUILDER_+_SUB_CONT_WOR10"/>
      <sheetName val="SPT_vs_PHI11"/>
      <sheetName val="Trade_Package10"/>
      <sheetName val="Info_Sheet10"/>
      <sheetName val="Data_Sheet11"/>
      <sheetName val="PROJECT_BRIEF(EX_NEW)5"/>
      <sheetName val="Chiet_tinh_dz225"/>
      <sheetName val="Bill_5_-_Carpark5"/>
      <sheetName val="Fill_this_out_first___5"/>
      <sheetName val="Manning_Schedule2"/>
      <sheetName val="L_(4)2"/>
      <sheetName val="Materials_Cost2"/>
      <sheetName val="HB_CEC_schd_6_25"/>
      <sheetName val="Cover_Sheet5"/>
      <sheetName val="Aug_062"/>
      <sheetName val="May_062"/>
      <sheetName val="w't_table2"/>
      <sheetName val="Rate_Breakdown2"/>
      <sheetName val="Cost_details2"/>
      <sheetName val="Forecast_Variance_Planning_hrs2"/>
      <sheetName val="220Kv_(2)2"/>
      <sheetName val="Chiet_tinh_dz353"/>
      <sheetName val="AoR_Finishing2"/>
      <sheetName val="입찰내역_발주처_양식1"/>
      <sheetName val="29_7_092"/>
      <sheetName val="cable_summary2"/>
      <sheetName val="DVM_Sizing_Calculator-_10_ips_2"/>
      <sheetName val="C_(3)1"/>
      <sheetName val="9011 EXPAT_MANP"/>
      <sheetName val="entitlements"/>
      <sheetName val=" GULF"/>
      <sheetName val="Raw_Data12"/>
      <sheetName val="@risk_rents_and_incentives12"/>
      <sheetName val="Car_park_lease12"/>
      <sheetName val="Net_rent_analysis12"/>
      <sheetName val="CIF_COST_ITEM12"/>
      <sheetName val="Doha_WBS_Clean12"/>
      <sheetName val="CT_Thang_Mo12"/>
      <sheetName val="DGchitiet_12"/>
      <sheetName val="Bill_112"/>
      <sheetName val="Bill_212"/>
      <sheetName val="Bill_312"/>
      <sheetName val="Bill_412"/>
      <sheetName val="Bill_512"/>
      <sheetName val="Bill_612"/>
      <sheetName val="Bill_7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2"/>
      <sheetName val="WITHOUT_C&amp;I_PROFIT_(3)12"/>
      <sheetName val="qty_schedule11"/>
      <sheetName val="Details_for_Charts11"/>
      <sheetName val="OIL_SYST_DATA_SHTS11"/>
      <sheetName val="Price_Schedule11"/>
      <sheetName val="5_Line_Bill11"/>
      <sheetName val="Bill_No__3_Podium11"/>
      <sheetName val="(A,_B)_BUILDER_+_SUB_CONT_WOR11"/>
      <sheetName val="SPT_vs_PHI12"/>
      <sheetName val="Trade_Package11"/>
      <sheetName val="Info_Sheet11"/>
      <sheetName val="Data_Sheet12"/>
      <sheetName val="PROJECT_BRIEF(EX_NEW)6"/>
      <sheetName val="Chiet_tinh_dz226"/>
      <sheetName val="Bill_5_-_Carpark6"/>
      <sheetName val="Fill_this_out_first___6"/>
      <sheetName val="Manning_Schedule3"/>
      <sheetName val="L_(4)3"/>
      <sheetName val="Materials_Cost3"/>
      <sheetName val="HB_CEC_schd_6_26"/>
      <sheetName val="Cover_Sheet6"/>
      <sheetName val="ASD_Sum_of_Parts3"/>
      <sheetName val="Aug_063"/>
      <sheetName val="May_063"/>
      <sheetName val="w't_table3"/>
      <sheetName val="Rate_Breakdown3"/>
      <sheetName val="Cost_details3"/>
      <sheetName val="Forecast_Variance_Planning_hrs3"/>
      <sheetName val="220Kv_(2)3"/>
      <sheetName val="Chiet_tinh_dz354"/>
      <sheetName val="AoR_Finishing3"/>
      <sheetName val="입찰내역_발주처_양식2"/>
      <sheetName val="IO_List2"/>
      <sheetName val="29_7_093"/>
      <sheetName val="cable_summary3"/>
      <sheetName val="DVM_Sizing_Calculator-_10_ips_3"/>
      <sheetName val="C_(3)2"/>
      <sheetName val="Raw_Data13"/>
      <sheetName val="@risk_rents_and_incentives13"/>
      <sheetName val="Car_park_lease13"/>
      <sheetName val="Net_rent_analysis13"/>
      <sheetName val="CIF_COST_ITEM13"/>
      <sheetName val="Doha_WBS_Clean13"/>
      <sheetName val="CT_Thang_Mo13"/>
      <sheetName val="DGchitiet_13"/>
      <sheetName val="Bill_113"/>
      <sheetName val="Bill_213"/>
      <sheetName val="Bill_313"/>
      <sheetName val="Bill_413"/>
      <sheetName val="Bill_513"/>
      <sheetName val="Bill_613"/>
      <sheetName val="Bill_7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3"/>
      <sheetName val="WITHOUT_C&amp;I_PROFIT_(3)13"/>
      <sheetName val="qty_schedule12"/>
      <sheetName val="Details_for_Charts12"/>
      <sheetName val="OIL_SYST_DATA_SHTS12"/>
      <sheetName val="Price_Schedule12"/>
      <sheetName val="5_Line_Bill12"/>
      <sheetName val="Bill_No__3_Podium12"/>
      <sheetName val="(A,_B)_BUILDER_+_SUB_CONT_WOR12"/>
      <sheetName val="SPT_vs_PHI13"/>
      <sheetName val="Trade_Package12"/>
      <sheetName val="Info_Sheet12"/>
      <sheetName val="Data_Sheet13"/>
      <sheetName val="PROJECT_BRIEF(EX_NEW)7"/>
      <sheetName val="Chiet_tinh_dz227"/>
      <sheetName val="Bill_5_-_Carpark7"/>
      <sheetName val="Fill_this_out_first___7"/>
      <sheetName val="Manning_Schedule4"/>
      <sheetName val="L_(4)4"/>
      <sheetName val="Materials_Cost4"/>
      <sheetName val="HB_CEC_schd_6_27"/>
      <sheetName val="Cover_Sheet7"/>
      <sheetName val="ASD_Sum_of_Parts4"/>
      <sheetName val="Aug_064"/>
      <sheetName val="May_064"/>
      <sheetName val="w't_table4"/>
      <sheetName val="Rate_Breakdown4"/>
      <sheetName val="Cost_details4"/>
      <sheetName val="Forecast_Variance_Planning_hrs4"/>
      <sheetName val="220Kv_(2)4"/>
      <sheetName val="Chiet_tinh_dz355"/>
      <sheetName val="AoR_Finishing4"/>
      <sheetName val="입찰내역_발주처_양식3"/>
      <sheetName val="IO_List3"/>
      <sheetName val="29_7_094"/>
      <sheetName val="cable_summary4"/>
      <sheetName val="DVM_Sizing_Calculator-_10_ips_4"/>
      <sheetName val="C_(3)3"/>
      <sheetName val="Raw_Data14"/>
      <sheetName val="@risk_rents_and_incentives14"/>
      <sheetName val="Car_park_lease14"/>
      <sheetName val="Net_rent_analysis14"/>
      <sheetName val="CIF_COST_ITEM14"/>
      <sheetName val="Doha_WBS_Clean14"/>
      <sheetName val="CT_Thang_Mo14"/>
      <sheetName val="DGchitiet_14"/>
      <sheetName val="Bill_114"/>
      <sheetName val="Bill_214"/>
      <sheetName val="Bill_314"/>
      <sheetName val="Bill_414"/>
      <sheetName val="Bill_514"/>
      <sheetName val="Bill_614"/>
      <sheetName val="Bill_7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4"/>
      <sheetName val="WITHOUT_C&amp;I_PROFIT_(3)14"/>
      <sheetName val="qty_schedule13"/>
      <sheetName val="Details_for_Charts13"/>
      <sheetName val="OIL_SYST_DATA_SHTS13"/>
      <sheetName val="Price_Schedule13"/>
      <sheetName val="5_Line_Bill13"/>
      <sheetName val="Bill_No__3_Podium13"/>
      <sheetName val="(A,_B)_BUILDER_+_SUB_CONT_WOR13"/>
      <sheetName val="SPT_vs_PHI14"/>
      <sheetName val="Trade_Package13"/>
      <sheetName val="Info_Sheet13"/>
      <sheetName val="Data_Sheet14"/>
      <sheetName val="PROJECT_BRIEF(EX_NEW)8"/>
      <sheetName val="Chiet_tinh_dz228"/>
      <sheetName val="Bill_5_-_Carpark8"/>
      <sheetName val="Fill_this_out_first___8"/>
      <sheetName val="Manning_Schedule5"/>
      <sheetName val="L_(4)5"/>
      <sheetName val="Materials_Cost5"/>
      <sheetName val="HB_CEC_schd_6_28"/>
      <sheetName val="Cover_Sheet8"/>
      <sheetName val="ASD_Sum_of_Parts5"/>
      <sheetName val="Aug_065"/>
      <sheetName val="May_065"/>
      <sheetName val="w't_table5"/>
      <sheetName val="Rate_Breakdown5"/>
      <sheetName val="Cost_details5"/>
      <sheetName val="Forecast_Variance_Planning_hrs5"/>
      <sheetName val="220Kv_(2)5"/>
      <sheetName val="Chiet_tinh_dz356"/>
      <sheetName val="AoR_Finishing5"/>
      <sheetName val="입찰내역_발주처_양식4"/>
      <sheetName val="IO_List4"/>
      <sheetName val="29_7_095"/>
      <sheetName val="cable_summary5"/>
      <sheetName val="DVM_Sizing_Calculator-_10_ips_5"/>
      <sheetName val="C_(3)4"/>
      <sheetName val="APP__B1"/>
      <sheetName val="Project_Brief1"/>
      <sheetName val="APP__B2"/>
      <sheetName val="Project_Brief2"/>
      <sheetName val="APP__B3"/>
      <sheetName val="Project_Brief3"/>
      <sheetName val="Ra__stair3"/>
      <sheetName val="APP__B4"/>
      <sheetName val="Project_Brief4"/>
      <sheetName val="Ra__stair4"/>
      <sheetName val="Raw_Data15"/>
      <sheetName val="@risk_rents_and_incentives15"/>
      <sheetName val="Car_park_lease15"/>
      <sheetName val="Net_rent_analysis15"/>
      <sheetName val="CT_Thang_Mo15"/>
      <sheetName val="DGchitiet_15"/>
      <sheetName val="CIF_COST_ITEM15"/>
      <sheetName val="Doha_WBS_Clean15"/>
      <sheetName val="Bill_115"/>
      <sheetName val="Bill_215"/>
      <sheetName val="Bill_315"/>
      <sheetName val="Bill_415"/>
      <sheetName val="Bill_515"/>
      <sheetName val="Bill_615"/>
      <sheetName val="Bill_7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qty_schedule14"/>
      <sheetName val="OIL_SYST_DATA_SHTS14"/>
      <sheetName val="Details_for_Charts14"/>
      <sheetName val="(A,_B)_BUILDER_+_SUB_CONT_WOR14"/>
      <sheetName val="SPT_vs_PHI15"/>
      <sheetName val="Chiet_tinh_dz357"/>
      <sheetName val="IO_List5"/>
      <sheetName val="C_(3)5"/>
      <sheetName val="입찰내역_발주처_양식5"/>
      <sheetName val="Cost_details6"/>
      <sheetName val="APP__B5"/>
      <sheetName val="Project_Brief5"/>
      <sheetName val="Ra__stair5"/>
      <sheetName val="Raw_Data16"/>
      <sheetName val="@risk_rents_and_incentives16"/>
      <sheetName val="Car_park_lease16"/>
      <sheetName val="Net_rent_analysis16"/>
      <sheetName val="CT_Thang_Mo16"/>
      <sheetName val="DGchitiet_16"/>
      <sheetName val="CIF_COST_ITEM16"/>
      <sheetName val="Doha_WBS_Clean16"/>
      <sheetName val="Bill_116"/>
      <sheetName val="Bill_216"/>
      <sheetName val="Bill_316"/>
      <sheetName val="Bill_416"/>
      <sheetName val="Bill_516"/>
      <sheetName val="Bill_616"/>
      <sheetName val="Bill_7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qty_schedule15"/>
      <sheetName val="Z-_GENERAL_PRICE_SUMMARY15"/>
      <sheetName val="WITHOUT_C&amp;I_PROFIT_(3)15"/>
      <sheetName val="OIL_SYST_DATA_SHTS15"/>
      <sheetName val="Details_for_Charts15"/>
      <sheetName val="(A,_B)_BUILDER_+_SUB_CONT_WOR15"/>
      <sheetName val="SPT_vs_PHI16"/>
      <sheetName val="Trade_Package14"/>
      <sheetName val="Info_Sheet14"/>
      <sheetName val="Data_Sheet15"/>
      <sheetName val="Price_Schedule14"/>
      <sheetName val="5_Line_Bill14"/>
      <sheetName val="Bill_No__3_Podium14"/>
      <sheetName val="Fill_this_out_first___9"/>
      <sheetName val="PROJECT_BRIEF(EX_NEW)9"/>
      <sheetName val="Chiet_tinh_dz229"/>
      <sheetName val="Cover_Sheet9"/>
      <sheetName val="Bill_5_-_Carpark9"/>
      <sheetName val="Chiet_tinh_dz358"/>
      <sheetName val="HB_CEC_schd_6_29"/>
      <sheetName val="Forecast_Variance_Planning_hrs6"/>
      <sheetName val="Aug_066"/>
      <sheetName val="May_066"/>
      <sheetName val="Manning_Schedule6"/>
      <sheetName val="L_(4)6"/>
      <sheetName val="w't_table6"/>
      <sheetName val="AoR_Finishing6"/>
      <sheetName val="29_7_096"/>
      <sheetName val="cable_summary6"/>
      <sheetName val="DVM_Sizing_Calculator-_10_ips_6"/>
      <sheetName val="ASD_Sum_of_Parts6"/>
      <sheetName val="Materials_Cost6"/>
      <sheetName val="220Kv_(2)6"/>
      <sheetName val="IO_List6"/>
      <sheetName val="C_(3)6"/>
      <sheetName val="입찰내역_발주처_양식6"/>
      <sheetName val="Cost_details7"/>
      <sheetName val="Rate_Breakdown6"/>
      <sheetName val="APP__B6"/>
      <sheetName val="Project_Brief6"/>
      <sheetName val="Ra__stair6"/>
      <sheetName val="Formulas"/>
      <sheetName val="Costing"/>
      <sheetName val="Mat.Cost"/>
      <sheetName val="Div Summary"/>
      <sheetName val="GS"/>
      <sheetName val="Sheet7"/>
      <sheetName val="Intro"/>
      <sheetName val="ABB"/>
      <sheetName val="GE"/>
      <sheetName val="Bill"/>
      <sheetName val="dyes"/>
      <sheetName val="Sheet3"/>
      <sheetName val="Trade Summary"/>
      <sheetName val="UTILITY"/>
      <sheetName val="ancillary"/>
      <sheetName val="Earthwork"/>
      <sheetName val="SS MH"/>
      <sheetName val="Cost_Any."/>
      <sheetName val="Mat_Cost"/>
      <sheetName val="ATD"/>
      <sheetName val="Architectural &amp; Structural"/>
      <sheetName val="Rebar__Take_off"/>
      <sheetName val="Bill_2_0"/>
      <sheetName val="Attics,_Beam_And_Slab"/>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TOS-F"/>
      <sheetName val="BLDG_DCI"/>
      <sheetName val="BLDG_MCI"/>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Cost Summary"/>
      <sheetName val="Design Devmt"/>
      <sheetName val=" Est "/>
      <sheetName val="sc"/>
      <sheetName val="6.1.7 Grand Summary"/>
      <sheetName val="VOP_June_07__rev1_1"/>
      <sheetName val="6_1_7_Grand_Summary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Area_Analysis"/>
      <sheetName val="STORE-DEL-pipe"/>
      <sheetName val="Design"/>
      <sheetName val="BUR4-Rd"/>
      <sheetName val="BUR3-DrnRC"/>
      <sheetName val="Rebar__Take_off1"/>
      <sheetName val="3-Cash_Flow2"/>
      <sheetName val="PVC_-_Pricing"/>
      <sheetName val="Important_Details_&amp;_Validation1"/>
      <sheetName val="Rate_Library1"/>
      <sheetName val="RBU_List1"/>
      <sheetName val="boq_actual1"/>
      <sheetName val="IPO_Shit1"/>
      <sheetName val="Financial_Outputs1"/>
      <sheetName val="ADT_Financial_Build1"/>
      <sheetName val="ADT_LBO1"/>
      <sheetName val="Ex-ADTCo_LBO1"/>
      <sheetName val="Total_TEFS_LBO1"/>
      <sheetName val="ADT_Output_Dumbed_Down_for_KKR1"/>
      <sheetName val="Detail_1A1"/>
      <sheetName val="Bill_2_01"/>
      <sheetName val="Attics,_Beam_And_Slab1"/>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General_Info2"/>
      <sheetName val="Area_Analysis2"/>
      <sheetName val="6_1_7_Grand_Summary2"/>
      <sheetName val="VOP_June_07__rev1_2"/>
      <sheetName val="Div_Summary"/>
      <sheetName val="Cost_Summary"/>
      <sheetName val="Design_Devmt"/>
      <sheetName val="_Est_"/>
      <sheetName val="IPO_Shit2"/>
      <sheetName val="Financial_Outputs2"/>
      <sheetName val="ADT_Financial_Build2"/>
      <sheetName val="ADT_LBO2"/>
      <sheetName val="Ex-ADTCo_LBO2"/>
      <sheetName val="Total_TEFS_LBO2"/>
      <sheetName val="ADT_Output_Dumbed_Down_for_KKR2"/>
      <sheetName val="Rebar__Take_off2"/>
      <sheetName val="3-Cash_Flow3"/>
      <sheetName val="PVC_-_Pricing1"/>
      <sheetName val="Bill_2_02"/>
      <sheetName val="Attics,_Beam_And_Slab2"/>
      <sheetName val="boq_actual2"/>
      <sheetName val="Detail_1A2"/>
      <sheetName val="Important_Details_&amp;_Validation2"/>
      <sheetName val="Rate_Library2"/>
      <sheetName val="RBU_List2"/>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General_Info3"/>
      <sheetName val="Area_Analysis3"/>
      <sheetName val="6_1_7_Grand_Summary3"/>
      <sheetName val="VOP_June_07__rev1_3"/>
      <sheetName val="Cost_Summary1"/>
      <sheetName val="Design_Devmt1"/>
      <sheetName val="Div_Summary1"/>
      <sheetName val="_Est_1"/>
      <sheetName val="Summ"/>
      <sheetName val="PACK (B)"/>
      <sheetName val="Report"/>
      <sheetName val="Fee Rate Summary"/>
      <sheetName val="Contractor Application"/>
      <sheetName val="General Summary"/>
      <sheetName val="08 MEP Summary"/>
      <sheetName val="03B1"/>
      <sheetName val="03B2"/>
      <sheetName val="Addnl works"/>
      <sheetName val="TAS"/>
      <sheetName val="VARIATIONS"/>
      <sheetName val="B3. Material on Site-Detail"/>
      <sheetName val="MOS-Civil "/>
      <sheetName val="Record data here"/>
      <sheetName val="LD-BOQ "/>
      <sheetName val="1.2 Staff Schedule"/>
      <sheetName val="MgtControl"/>
      <sheetName val="3-15"/>
      <sheetName val="3-16"/>
      <sheetName val="3-10"/>
      <sheetName val="3-11"/>
      <sheetName val="3-3"/>
      <sheetName val="3-4"/>
      <sheetName val="3-7"/>
      <sheetName val="3-9"/>
      <sheetName val="3-6"/>
      <sheetName val="2-10"/>
      <sheetName val="2-11"/>
      <sheetName val="2-3"/>
      <sheetName val="2-4"/>
      <sheetName val="2-5"/>
      <sheetName val="2-6"/>
      <sheetName val="2-7"/>
      <sheetName val="2-8"/>
      <sheetName val="2-9"/>
      <sheetName val="Master Control-Finishes"/>
      <sheetName val="DIV09-Finishes "/>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Bill 1 - General Items"/>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Westin FOH &amp; BOH Split"/>
      <sheetName val="A.O.R r1Str"/>
      <sheetName val="A.O.R r1"/>
      <sheetName val="A.O.R (2)"/>
      <sheetName val="WorkBreakDown"/>
      <sheetName val="2 Div 21"/>
      <sheetName val="Spread"/>
      <sheetName val="PVC_-_Pricing2"/>
      <sheetName val="Rebar__Take_off3"/>
      <sheetName val="PVC_-_Pricing3"/>
      <sheetName val="IPO_Shit3"/>
      <sheetName val="Financial_Outputs3"/>
      <sheetName val="ADT_Financial_Build3"/>
      <sheetName val="ADT_LBO3"/>
      <sheetName val="Ex-ADTCo_LBO3"/>
      <sheetName val="Total_TEFS_LBO3"/>
      <sheetName val="ADT_Output_Dumbed_Down_for_KKR3"/>
      <sheetName val="Bill_2_03"/>
      <sheetName val="Attics,_Beam_And_Slab3"/>
      <sheetName val="boq_actual3"/>
      <sheetName val="Detail_1A3"/>
      <sheetName val="ASD_Sum_of_Parts7"/>
      <sheetName val="Ra__stair7"/>
      <sheetName val="Rebar__Take_off4"/>
      <sheetName val="3-Cash_Flow4"/>
      <sheetName val="PVC_-_Pricing4"/>
      <sheetName val="IPO_Shit4"/>
      <sheetName val="Financial_Outputs4"/>
      <sheetName val="ADT_Financial_Build4"/>
      <sheetName val="ADT_LBO4"/>
      <sheetName val="Ex-ADTCo_LBO4"/>
      <sheetName val="Total_TEFS_LBO4"/>
      <sheetName val="ADT_Output_Dumbed_Down_for_KKR4"/>
      <sheetName val="Bill_2_04"/>
      <sheetName val="Attics,_Beam_And_Slab4"/>
      <sheetName val="boq_actual4"/>
      <sheetName val="Detail_1A4"/>
      <sheetName val="ASD_Sum_of_Parts8"/>
      <sheetName val="Ra__stair8"/>
      <sheetName val="Rebar__Take_off5"/>
      <sheetName val="3-Cash_Flow5"/>
      <sheetName val="PVC_-_Pricing5"/>
      <sheetName val="IPO_Shit5"/>
      <sheetName val="Financial_Outputs5"/>
      <sheetName val="ADT_Financial_Build5"/>
      <sheetName val="ADT_LBO5"/>
      <sheetName val="Ex-ADTCo_LBO5"/>
      <sheetName val="Total_TEFS_LBO5"/>
      <sheetName val="ADT_Output_Dumbed_Down_for_KKR5"/>
      <sheetName val="Bill_2_05"/>
      <sheetName val="Attics,_Beam_And_Slab5"/>
      <sheetName val="boq_actual5"/>
      <sheetName val="Detail_1A5"/>
      <sheetName val="5_Line_Bill15"/>
      <sheetName val="ASD_Sum_of_Parts9"/>
      <sheetName val="APP__B7"/>
      <sheetName val="Project_Brief7"/>
      <sheetName val="L_(4)7"/>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Bill_2_06"/>
      <sheetName val="Attics,_Beam_And_Slab6"/>
      <sheetName val="boq_actual6"/>
      <sheetName val="Detail_1A6"/>
      <sheetName val="Master_Control-Finishes"/>
      <sheetName val="Masonry"/>
      <sheetName val="GEN SUM"/>
      <sheetName val="SUM-MS"/>
      <sheetName val="Important_Details_&amp;_Validation3"/>
      <sheetName val="Rate_Library3"/>
      <sheetName val="RBU_List3"/>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Important_Details_&amp;_Validation4"/>
      <sheetName val="Rate_Library4"/>
      <sheetName val="RBU_List4"/>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TBAL9697 -group wise  sdpl"/>
      <sheetName val="slab"/>
      <sheetName val="F4.13"/>
      <sheetName val="Staff Acco."/>
      <sheetName val="Lookup"/>
      <sheetName val="CONS. PROJECT HITS"/>
      <sheetName val="Table"/>
      <sheetName val="banilad"/>
      <sheetName val="Mactan"/>
      <sheetName val="Mandaue"/>
      <sheetName val="Sales &amp; Prod"/>
      <sheetName val="co-no.2"/>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242-3 summaryOPC"/>
      <sheetName val="DB"/>
      <sheetName val="Non-Positioin Summary"/>
      <sheetName val="CUML_DELVRY"/>
      <sheetName val="Bill_split_Utilities1"/>
      <sheetName val="Bil_11"/>
      <sheetName val="CUML_DELVRY1"/>
      <sheetName val="Bill_split_Utilities2"/>
      <sheetName val="Bil_12"/>
      <sheetName val="CUML_DELVRY2"/>
      <sheetName val="Bill_split_Utilities3"/>
      <sheetName val="Bil_13"/>
      <sheetName val="CUML_DELVRY3"/>
      <sheetName val="CUML_DELVRY4"/>
      <sheetName val="Bill_split_Utilities4"/>
      <sheetName val="Bil_14"/>
      <sheetName val="Structure Bills Qt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refreshError="1"/>
      <sheetData sheetId="849" refreshError="1"/>
      <sheetData sheetId="850" refreshError="1"/>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refreshError="1"/>
      <sheetData sheetId="1202" refreshError="1"/>
      <sheetData sheetId="1203" refreshError="1"/>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refreshError="1"/>
      <sheetData sheetId="1227" refreshError="1"/>
      <sheetData sheetId="1228" refreshError="1"/>
      <sheetData sheetId="1229" refreshError="1"/>
      <sheetData sheetId="1230" refreshError="1"/>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refreshError="1"/>
      <sheetData sheetId="1263" refreshError="1"/>
      <sheetData sheetId="1264" refreshError="1"/>
      <sheetData sheetId="1265" refreshError="1"/>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refreshError="1"/>
      <sheetData sheetId="1339" refreshError="1"/>
      <sheetData sheetId="1340" refreshError="1"/>
      <sheetData sheetId="1341" refreshError="1"/>
      <sheetData sheetId="1342"/>
      <sheetData sheetId="1343"/>
      <sheetData sheetId="1344"/>
      <sheetData sheetId="1345"/>
      <sheetData sheetId="1346"/>
      <sheetData sheetId="1347"/>
      <sheetData sheetId="1348"/>
      <sheetData sheetId="1349"/>
      <sheetData sheetId="1350"/>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refreshError="1"/>
      <sheetData sheetId="1507" refreshError="1"/>
      <sheetData sheetId="1508" refreshError="1"/>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Headings"/>
      <sheetName val="Site Dev BOQ"/>
      <sheetName val="boq"/>
      <sheetName val="Manpower Histogram "/>
      <sheetName val="basdat"/>
      <sheetName val="Ex Sum"/>
      <sheetName val="Data sheet"/>
      <sheetName val="India F&amp;S Template"/>
      <sheetName val="Detail"/>
      <sheetName val=" Graphs"/>
      <sheetName val="factors"/>
      <sheetName val="Over All Qty"/>
      <sheetName val=""/>
      <sheetName val="SPT vs PHI"/>
      <sheetName val="Supplier"/>
      <sheetName val="#REF"/>
      <sheetName val="Design"/>
      <sheetName val="9. Package split - Cost "/>
      <sheetName val="Debits as on 12.04.08"/>
      <sheetName val="COLUMN"/>
      <sheetName val="INPUT_SHEET"/>
      <sheetName val="일위대가"/>
      <sheetName val="INFBD1"/>
      <sheetName val="Wire"/>
      <sheetName val="PRECAST lightconc-II"/>
      <sheetName val="FitOutConfCentre"/>
      <sheetName val="PACK (B)"/>
      <sheetName val="Material Rate (2)"/>
      <sheetName val="new_main_20K"/>
      <sheetName val="SPS DETAIL"/>
      <sheetName val="Works - Quote Sheet"/>
      <sheetName val="A0744339"/>
      <sheetName val="VCH-SLC"/>
      <sheetName val="Fill this out first..."/>
      <sheetName val="Data"/>
      <sheetName val="Lead"/>
      <sheetName val="1"/>
      <sheetName val="CASHFLOWS"/>
      <sheetName val="Rate analysis"/>
      <sheetName val="10. &amp; 11. Rate Code &amp; BQ"/>
      <sheetName val="INPUT_SHEET1"/>
      <sheetName val="E_&amp;_R"/>
      <sheetName val="Site_Dev_BOQ"/>
      <sheetName val="Manpower_Histogram_"/>
      <sheetName val="Ex_Sum"/>
      <sheetName val="Data_sheet"/>
      <sheetName val="India_F&amp;S_Template"/>
      <sheetName val="_Graphs"/>
      <sheetName val="Over_All_Qty"/>
      <sheetName val="SPT_vs_PHI"/>
      <sheetName val="Debits_as_on_12_04_08"/>
      <sheetName val="9__Package_split_-_Cost_"/>
      <sheetName val="PRECAST_lightconc-II"/>
      <sheetName val="PACK_(B)"/>
      <sheetName val="Material_Rate_(2)"/>
      <sheetName val="10__&amp;_11__Rate_Code_&amp;_BQ"/>
      <sheetName val="RA-markate"/>
      <sheetName val="Schedules PL"/>
      <sheetName val="Schedules BS"/>
      <sheetName val="Basic"/>
      <sheetName val="Fee Rate Summary"/>
      <sheetName val="PO Value 31st January"/>
      <sheetName val="Field Values"/>
      <sheetName val="Sheet3"/>
      <sheetName val="Analy_7-10"/>
      <sheetName val="細目"/>
      <sheetName val="pol-60"/>
      <sheetName val="E _ R"/>
      <sheetName val="MG"/>
      <sheetName val="newsales"/>
      <sheetName val="WORK TABLE"/>
      <sheetName val="concrete"/>
      <sheetName val="선수금"/>
      <sheetName val="E___R"/>
      <sheetName val="Client Ref Copy"/>
      <sheetName val="Bill Summary"/>
      <sheetName val="CP Fittings"/>
      <sheetName val="DC Backup"/>
      <sheetName val="Summary M Sheet1"/>
      <sheetName val="GI pipe"/>
      <sheetName val="Certificate"/>
    </sheetNames>
    <sheetDataSet>
      <sheetData sheetId="0">
        <row r="1">
          <cell r="A1" t="str">
            <v>MONTHLY PLANNING</v>
          </cell>
        </row>
      </sheetData>
      <sheetData sheetId="1">
        <row r="1">
          <cell r="A1" t="str">
            <v>MONTHLY PLANNING</v>
          </cell>
        </row>
      </sheetData>
      <sheetData sheetId="2">
        <row r="1">
          <cell r="A1" t="str">
            <v>MONTHLY PLANNING</v>
          </cell>
        </row>
      </sheetData>
      <sheetData sheetId="3">
        <row r="1">
          <cell r="A1" t="str">
            <v>MONTHLY PLANNING</v>
          </cell>
        </row>
      </sheetData>
      <sheetData sheetId="4">
        <row r="1">
          <cell r="A1" t="str">
            <v>MONTHLY PLANNING</v>
          </cell>
        </row>
      </sheetData>
      <sheetData sheetId="5">
        <row r="1">
          <cell r="A1" t="str">
            <v>MONTHLY PLANNING</v>
          </cell>
        </row>
      </sheetData>
      <sheetData sheetId="6">
        <row r="1">
          <cell r="A1" t="str">
            <v>MONTHLY PLANNING</v>
          </cell>
        </row>
      </sheetData>
      <sheetData sheetId="7" refreshError="1"/>
      <sheetData sheetId="8" refreshError="1"/>
      <sheetData sheetId="9"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- 02</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10</v>
          </cell>
          <cell r="F27">
            <v>12140</v>
          </cell>
          <cell r="G27">
            <v>0</v>
          </cell>
          <cell r="H27">
            <v>0</v>
          </cell>
          <cell r="J27">
            <v>0</v>
          </cell>
          <cell r="K27">
            <v>0</v>
          </cell>
          <cell r="L27">
            <v>0</v>
          </cell>
          <cell r="N27">
            <v>0</v>
          </cell>
          <cell r="O27">
            <v>0</v>
          </cell>
          <cell r="P27">
            <v>0</v>
          </cell>
          <cell r="R27">
            <v>0</v>
          </cell>
          <cell r="S27">
            <v>10</v>
          </cell>
          <cell r="T27">
            <v>12140</v>
          </cell>
          <cell r="U27">
            <v>10</v>
          </cell>
          <cell r="V27">
            <v>12140</v>
          </cell>
          <cell r="W27">
            <v>10</v>
          </cell>
          <cell r="X27">
            <v>12140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2000</v>
          </cell>
          <cell r="F31">
            <v>262000</v>
          </cell>
          <cell r="G31">
            <v>600</v>
          </cell>
          <cell r="H31">
            <v>78600</v>
          </cell>
          <cell r="I31">
            <v>300</v>
          </cell>
          <cell r="J31">
            <v>39300</v>
          </cell>
          <cell r="K31">
            <v>600</v>
          </cell>
          <cell r="L31">
            <v>78600</v>
          </cell>
          <cell r="M31">
            <v>300</v>
          </cell>
          <cell r="N31">
            <v>39300</v>
          </cell>
          <cell r="O31">
            <v>600</v>
          </cell>
          <cell r="P31">
            <v>78600</v>
          </cell>
          <cell r="Q31">
            <v>300</v>
          </cell>
          <cell r="R31">
            <v>39300</v>
          </cell>
          <cell r="S31">
            <v>200</v>
          </cell>
          <cell r="T31">
            <v>26200</v>
          </cell>
          <cell r="U31">
            <v>100</v>
          </cell>
          <cell r="V31">
            <v>13100</v>
          </cell>
          <cell r="W31">
            <v>1000</v>
          </cell>
          <cell r="X31">
            <v>131000</v>
          </cell>
        </row>
        <row r="32">
          <cell r="A32" t="str">
            <v>PCC 2.7 (2)</v>
          </cell>
          <cell r="B32" t="str">
            <v>Providing and laying screed concrete 1:2:4 for flooring (50mm thick)  finishing by power floating, with  shutteringfor First Floor</v>
          </cell>
          <cell r="C32" t="str">
            <v>Sqm</v>
          </cell>
          <cell r="D32">
            <v>139</v>
          </cell>
          <cell r="E32">
            <v>500</v>
          </cell>
          <cell r="F32">
            <v>69500</v>
          </cell>
          <cell r="G32">
            <v>0</v>
          </cell>
          <cell r="H32">
            <v>0</v>
          </cell>
          <cell r="J32">
            <v>0</v>
          </cell>
          <cell r="K32">
            <v>0</v>
          </cell>
          <cell r="L32">
            <v>0</v>
          </cell>
          <cell r="N32">
            <v>0</v>
          </cell>
          <cell r="O32">
            <v>0</v>
          </cell>
          <cell r="P32">
            <v>0</v>
          </cell>
          <cell r="R32">
            <v>0</v>
          </cell>
          <cell r="S32">
            <v>500</v>
          </cell>
          <cell r="T32">
            <v>69500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10</v>
          </cell>
          <cell r="F36">
            <v>16610</v>
          </cell>
          <cell r="G36">
            <v>0</v>
          </cell>
          <cell r="H36">
            <v>0</v>
          </cell>
          <cell r="J36">
            <v>0</v>
          </cell>
          <cell r="K36">
            <v>5</v>
          </cell>
          <cell r="L36">
            <v>8305</v>
          </cell>
          <cell r="N36">
            <v>0</v>
          </cell>
          <cell r="O36">
            <v>0</v>
          </cell>
          <cell r="P36">
            <v>0</v>
          </cell>
          <cell r="R36">
            <v>0</v>
          </cell>
          <cell r="S36">
            <v>5</v>
          </cell>
          <cell r="T36">
            <v>8305</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15</v>
          </cell>
          <cell r="F38">
            <v>25215</v>
          </cell>
          <cell r="G38">
            <v>0</v>
          </cell>
          <cell r="H38">
            <v>0</v>
          </cell>
          <cell r="J38">
            <v>0</v>
          </cell>
          <cell r="K38">
            <v>5</v>
          </cell>
          <cell r="L38">
            <v>8405</v>
          </cell>
          <cell r="M38">
            <v>2</v>
          </cell>
          <cell r="N38">
            <v>3362</v>
          </cell>
          <cell r="O38">
            <v>5</v>
          </cell>
          <cell r="P38">
            <v>8405</v>
          </cell>
          <cell r="Q38">
            <v>2</v>
          </cell>
          <cell r="R38">
            <v>3362</v>
          </cell>
          <cell r="S38">
            <v>5</v>
          </cell>
          <cell r="T38">
            <v>8405</v>
          </cell>
          <cell r="U38">
            <v>1</v>
          </cell>
          <cell r="V38">
            <v>1681</v>
          </cell>
          <cell r="W38">
            <v>5</v>
          </cell>
          <cell r="X38">
            <v>8405</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13</v>
          </cell>
          <cell r="F42">
            <v>21853</v>
          </cell>
          <cell r="G42">
            <v>0</v>
          </cell>
          <cell r="H42">
            <v>0</v>
          </cell>
          <cell r="J42">
            <v>0</v>
          </cell>
          <cell r="K42">
            <v>6.5</v>
          </cell>
          <cell r="L42">
            <v>10926.5</v>
          </cell>
          <cell r="M42">
            <v>0</v>
          </cell>
          <cell r="N42">
            <v>0</v>
          </cell>
          <cell r="O42">
            <v>0</v>
          </cell>
          <cell r="P42">
            <v>0</v>
          </cell>
          <cell r="R42">
            <v>0</v>
          </cell>
          <cell r="S42">
            <v>6.5</v>
          </cell>
          <cell r="T42">
            <v>10926.5</v>
          </cell>
          <cell r="U42">
            <v>4.5</v>
          </cell>
          <cell r="V42">
            <v>7564.5</v>
          </cell>
          <cell r="W42">
            <v>4.5</v>
          </cell>
          <cell r="X42">
            <v>7564.5</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60</v>
          </cell>
          <cell r="F47">
            <v>100860</v>
          </cell>
          <cell r="G47">
            <v>15</v>
          </cell>
          <cell r="H47">
            <v>25215</v>
          </cell>
          <cell r="I47">
            <v>15</v>
          </cell>
          <cell r="J47">
            <v>25215</v>
          </cell>
          <cell r="K47">
            <v>15</v>
          </cell>
          <cell r="L47">
            <v>25215</v>
          </cell>
          <cell r="M47">
            <v>15</v>
          </cell>
          <cell r="N47">
            <v>25215</v>
          </cell>
          <cell r="O47">
            <v>15</v>
          </cell>
          <cell r="P47">
            <v>25215</v>
          </cell>
          <cell r="Q47">
            <v>15</v>
          </cell>
          <cell r="R47">
            <v>25215</v>
          </cell>
          <cell r="S47">
            <v>15</v>
          </cell>
          <cell r="T47">
            <v>25215</v>
          </cell>
          <cell r="U47">
            <v>6</v>
          </cell>
          <cell r="V47">
            <v>10086</v>
          </cell>
          <cell r="W47">
            <v>51</v>
          </cell>
          <cell r="X47">
            <v>85731</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77</v>
          </cell>
          <cell r="F51">
            <v>129437</v>
          </cell>
          <cell r="G51">
            <v>0</v>
          </cell>
          <cell r="H51">
            <v>0</v>
          </cell>
          <cell r="J51">
            <v>0</v>
          </cell>
          <cell r="K51">
            <v>0</v>
          </cell>
          <cell r="L51">
            <v>0</v>
          </cell>
          <cell r="N51">
            <v>0</v>
          </cell>
          <cell r="O51">
            <v>77</v>
          </cell>
          <cell r="P51">
            <v>129437</v>
          </cell>
          <cell r="Q51">
            <v>93</v>
          </cell>
          <cell r="R51">
            <v>156333</v>
          </cell>
          <cell r="S51">
            <v>0</v>
          </cell>
          <cell r="T51">
            <v>0</v>
          </cell>
          <cell r="V51">
            <v>0</v>
          </cell>
          <cell r="W51">
            <v>93</v>
          </cell>
          <cell r="X51">
            <v>156333</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6</v>
          </cell>
          <cell r="F56">
            <v>10086</v>
          </cell>
          <cell r="G56">
            <v>6</v>
          </cell>
          <cell r="H56">
            <v>10086</v>
          </cell>
          <cell r="J56">
            <v>0</v>
          </cell>
          <cell r="K56">
            <v>0</v>
          </cell>
          <cell r="L56">
            <v>0</v>
          </cell>
          <cell r="N56">
            <v>0</v>
          </cell>
          <cell r="O56">
            <v>0</v>
          </cell>
          <cell r="P56">
            <v>0</v>
          </cell>
          <cell r="Q56">
            <v>6</v>
          </cell>
          <cell r="R56">
            <v>10086</v>
          </cell>
          <cell r="S56">
            <v>0</v>
          </cell>
          <cell r="T56">
            <v>0</v>
          </cell>
          <cell r="V56">
            <v>0</v>
          </cell>
          <cell r="W56">
            <v>6</v>
          </cell>
          <cell r="X56">
            <v>10086</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102</v>
          </cell>
          <cell r="F60">
            <v>171462</v>
          </cell>
          <cell r="G60">
            <v>0</v>
          </cell>
          <cell r="H60">
            <v>0</v>
          </cell>
          <cell r="J60">
            <v>0</v>
          </cell>
          <cell r="K60">
            <v>0</v>
          </cell>
          <cell r="L60">
            <v>0</v>
          </cell>
          <cell r="N60">
            <v>0</v>
          </cell>
          <cell r="O60">
            <v>94</v>
          </cell>
          <cell r="P60">
            <v>158014</v>
          </cell>
          <cell r="Q60">
            <v>94</v>
          </cell>
          <cell r="R60">
            <v>158014</v>
          </cell>
          <cell r="S60">
            <v>8</v>
          </cell>
          <cell r="T60">
            <v>13448</v>
          </cell>
          <cell r="U60">
            <v>20</v>
          </cell>
          <cell r="V60">
            <v>33620</v>
          </cell>
          <cell r="W60">
            <v>114</v>
          </cell>
          <cell r="X60">
            <v>191634</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20</v>
          </cell>
          <cell r="J64">
            <v>79240</v>
          </cell>
          <cell r="K64">
            <v>30</v>
          </cell>
          <cell r="L64">
            <v>118860</v>
          </cell>
          <cell r="M64">
            <v>20</v>
          </cell>
          <cell r="N64">
            <v>79240</v>
          </cell>
          <cell r="O64">
            <v>30</v>
          </cell>
          <cell r="P64">
            <v>118860</v>
          </cell>
          <cell r="Q64">
            <v>20</v>
          </cell>
          <cell r="R64">
            <v>79240</v>
          </cell>
          <cell r="S64">
            <v>30</v>
          </cell>
          <cell r="T64">
            <v>118860</v>
          </cell>
          <cell r="U64">
            <v>10</v>
          </cell>
          <cell r="V64">
            <v>39620</v>
          </cell>
          <cell r="W64">
            <v>70</v>
          </cell>
          <cell r="X64">
            <v>277340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135</v>
          </cell>
          <cell r="F68">
            <v>35235</v>
          </cell>
          <cell r="G68">
            <v>0</v>
          </cell>
          <cell r="H68">
            <v>0</v>
          </cell>
          <cell r="J68">
            <v>0</v>
          </cell>
          <cell r="K68">
            <v>45</v>
          </cell>
          <cell r="L68">
            <v>11745</v>
          </cell>
          <cell r="M68">
            <v>30</v>
          </cell>
          <cell r="N68">
            <v>7830</v>
          </cell>
          <cell r="O68">
            <v>45</v>
          </cell>
          <cell r="P68">
            <v>11745</v>
          </cell>
          <cell r="Q68">
            <v>30</v>
          </cell>
          <cell r="R68">
            <v>7830</v>
          </cell>
          <cell r="S68">
            <v>45</v>
          </cell>
          <cell r="T68">
            <v>11745</v>
          </cell>
          <cell r="U68">
            <v>14</v>
          </cell>
          <cell r="V68">
            <v>3654</v>
          </cell>
          <cell r="W68">
            <v>74</v>
          </cell>
          <cell r="X68">
            <v>19314</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560</v>
          </cell>
          <cell r="F70">
            <v>105840</v>
          </cell>
          <cell r="G70">
            <v>140</v>
          </cell>
          <cell r="H70">
            <v>26460</v>
          </cell>
          <cell r="I70">
            <v>140</v>
          </cell>
          <cell r="J70">
            <v>26460</v>
          </cell>
          <cell r="K70">
            <v>140</v>
          </cell>
          <cell r="L70">
            <v>26460</v>
          </cell>
          <cell r="M70">
            <v>140</v>
          </cell>
          <cell r="N70">
            <v>26460</v>
          </cell>
          <cell r="O70">
            <v>140</v>
          </cell>
          <cell r="P70">
            <v>26460</v>
          </cell>
          <cell r="Q70">
            <v>140</v>
          </cell>
          <cell r="R70">
            <v>26460</v>
          </cell>
          <cell r="S70">
            <v>140</v>
          </cell>
          <cell r="T70">
            <v>26460</v>
          </cell>
          <cell r="U70">
            <v>140</v>
          </cell>
          <cell r="V70">
            <v>26460</v>
          </cell>
          <cell r="W70">
            <v>560</v>
          </cell>
          <cell r="X70">
            <v>105840</v>
          </cell>
        </row>
        <row r="71">
          <cell r="A71" t="str">
            <v>SH 5.5</v>
          </cell>
          <cell r="B71" t="str">
            <v>Shuttering For Beam / Lintels</v>
          </cell>
          <cell r="C71" t="str">
            <v>Sqm</v>
          </cell>
          <cell r="D71">
            <v>231</v>
          </cell>
          <cell r="E71">
            <v>590</v>
          </cell>
          <cell r="F71">
            <v>136290</v>
          </cell>
          <cell r="G71">
            <v>0</v>
          </cell>
          <cell r="H71">
            <v>0</v>
          </cell>
          <cell r="J71">
            <v>0</v>
          </cell>
          <cell r="K71">
            <v>0</v>
          </cell>
          <cell r="L71">
            <v>0</v>
          </cell>
          <cell r="N71">
            <v>0</v>
          </cell>
          <cell r="O71">
            <v>590</v>
          </cell>
          <cell r="P71">
            <v>136290</v>
          </cell>
          <cell r="Q71">
            <v>1022</v>
          </cell>
          <cell r="R71">
            <v>236082</v>
          </cell>
          <cell r="S71">
            <v>0</v>
          </cell>
          <cell r="T71">
            <v>0</v>
          </cell>
          <cell r="V71">
            <v>0</v>
          </cell>
          <cell r="W71">
            <v>1022</v>
          </cell>
          <cell r="X71">
            <v>236082</v>
          </cell>
        </row>
        <row r="72">
          <cell r="A72" t="str">
            <v>SH 5.6</v>
          </cell>
          <cell r="B72" t="str">
            <v>Shuttering For R.C. Wall</v>
          </cell>
          <cell r="C72" t="str">
            <v>Sqm</v>
          </cell>
          <cell r="D72">
            <v>205</v>
          </cell>
          <cell r="E72">
            <v>130</v>
          </cell>
          <cell r="F72">
            <v>26650</v>
          </cell>
          <cell r="G72">
            <v>0</v>
          </cell>
          <cell r="H72">
            <v>0</v>
          </cell>
          <cell r="J72">
            <v>0</v>
          </cell>
          <cell r="K72">
            <v>65</v>
          </cell>
          <cell r="L72">
            <v>13325</v>
          </cell>
          <cell r="M72">
            <v>40</v>
          </cell>
          <cell r="N72">
            <v>8200</v>
          </cell>
          <cell r="O72">
            <v>0</v>
          </cell>
          <cell r="P72">
            <v>0</v>
          </cell>
          <cell r="R72">
            <v>0</v>
          </cell>
          <cell r="S72">
            <v>65</v>
          </cell>
          <cell r="T72">
            <v>13325</v>
          </cell>
          <cell r="U72">
            <v>18</v>
          </cell>
          <cell r="V72">
            <v>3690</v>
          </cell>
          <cell r="W72">
            <v>58</v>
          </cell>
          <cell r="X72">
            <v>11890</v>
          </cell>
        </row>
        <row r="73">
          <cell r="A73" t="str">
            <v>SH 5.7</v>
          </cell>
          <cell r="B73" t="str">
            <v>Shuttering For Staircase</v>
          </cell>
          <cell r="C73" t="str">
            <v>Sqm</v>
          </cell>
          <cell r="D73">
            <v>213</v>
          </cell>
          <cell r="E73">
            <v>60</v>
          </cell>
          <cell r="F73">
            <v>12780</v>
          </cell>
          <cell r="G73">
            <v>30</v>
          </cell>
          <cell r="H73">
            <v>6390</v>
          </cell>
          <cell r="I73">
            <v>80</v>
          </cell>
          <cell r="J73">
            <v>17040</v>
          </cell>
          <cell r="K73">
            <v>0</v>
          </cell>
          <cell r="L73">
            <v>0</v>
          </cell>
          <cell r="N73">
            <v>0</v>
          </cell>
          <cell r="O73">
            <v>0</v>
          </cell>
          <cell r="P73">
            <v>0</v>
          </cell>
          <cell r="R73">
            <v>0</v>
          </cell>
          <cell r="S73">
            <v>30</v>
          </cell>
          <cell r="T73">
            <v>6390</v>
          </cell>
          <cell r="U73">
            <v>80</v>
          </cell>
          <cell r="V73">
            <v>17040</v>
          </cell>
          <cell r="W73">
            <v>160</v>
          </cell>
          <cell r="X73">
            <v>34080</v>
          </cell>
        </row>
        <row r="74">
          <cell r="A74" t="str">
            <v>SH 5.8</v>
          </cell>
          <cell r="B74" t="str">
            <v>Shuttering For Roof Slab</v>
          </cell>
          <cell r="C74" t="str">
            <v>Sqm</v>
          </cell>
          <cell r="D74">
            <v>183</v>
          </cell>
          <cell r="E74">
            <v>890</v>
          </cell>
          <cell r="F74">
            <v>162870</v>
          </cell>
          <cell r="G74">
            <v>0</v>
          </cell>
          <cell r="H74">
            <v>0</v>
          </cell>
          <cell r="J74">
            <v>0</v>
          </cell>
          <cell r="K74">
            <v>0</v>
          </cell>
          <cell r="L74">
            <v>0</v>
          </cell>
          <cell r="N74">
            <v>0</v>
          </cell>
          <cell r="O74">
            <v>890</v>
          </cell>
          <cell r="P74">
            <v>162870</v>
          </cell>
          <cell r="Q74">
            <v>765</v>
          </cell>
          <cell r="R74">
            <v>139995</v>
          </cell>
          <cell r="S74">
            <v>0</v>
          </cell>
          <cell r="T74">
            <v>0</v>
          </cell>
          <cell r="V74">
            <v>0</v>
          </cell>
          <cell r="W74">
            <v>765</v>
          </cell>
          <cell r="X74">
            <v>139995</v>
          </cell>
        </row>
        <row r="75">
          <cell r="A75" t="str">
            <v>SH 5.9</v>
          </cell>
          <cell r="B75" t="str">
            <v>Shuttering For Chajja/Platforms</v>
          </cell>
          <cell r="C75" t="str">
            <v>Sqm</v>
          </cell>
          <cell r="D75">
            <v>261</v>
          </cell>
          <cell r="E75">
            <v>80</v>
          </cell>
          <cell r="F75">
            <v>20880</v>
          </cell>
          <cell r="G75">
            <v>0</v>
          </cell>
          <cell r="H75">
            <v>0</v>
          </cell>
          <cell r="J75">
            <v>0</v>
          </cell>
          <cell r="K75">
            <v>0</v>
          </cell>
          <cell r="L75">
            <v>0</v>
          </cell>
          <cell r="N75">
            <v>0</v>
          </cell>
          <cell r="O75">
            <v>0</v>
          </cell>
          <cell r="P75">
            <v>0</v>
          </cell>
          <cell r="Q75">
            <v>100</v>
          </cell>
          <cell r="R75">
            <v>26100</v>
          </cell>
          <cell r="S75">
            <v>80</v>
          </cell>
          <cell r="T75">
            <v>20880</v>
          </cell>
          <cell r="U75">
            <v>21</v>
          </cell>
          <cell r="V75">
            <v>5481</v>
          </cell>
          <cell r="W75">
            <v>121</v>
          </cell>
          <cell r="X75">
            <v>31581</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100</v>
          </cell>
          <cell r="F77">
            <v>26100</v>
          </cell>
          <cell r="G77">
            <v>0</v>
          </cell>
          <cell r="H77">
            <v>0</v>
          </cell>
          <cell r="J77">
            <v>0</v>
          </cell>
          <cell r="K77">
            <v>50</v>
          </cell>
          <cell r="L77">
            <v>13050</v>
          </cell>
          <cell r="N77">
            <v>0</v>
          </cell>
          <cell r="O77">
            <v>0</v>
          </cell>
          <cell r="P77">
            <v>0</v>
          </cell>
          <cell r="R77">
            <v>0</v>
          </cell>
          <cell r="S77">
            <v>50</v>
          </cell>
          <cell r="T77">
            <v>13050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900</v>
          </cell>
          <cell r="F81">
            <v>309600</v>
          </cell>
          <cell r="G81">
            <v>0</v>
          </cell>
          <cell r="H81">
            <v>0</v>
          </cell>
          <cell r="J81">
            <v>0</v>
          </cell>
          <cell r="K81">
            <v>300</v>
          </cell>
          <cell r="L81">
            <v>103200</v>
          </cell>
          <cell r="M81">
            <v>200</v>
          </cell>
          <cell r="N81">
            <v>68800</v>
          </cell>
          <cell r="O81">
            <v>300</v>
          </cell>
          <cell r="P81">
            <v>103200</v>
          </cell>
          <cell r="Q81">
            <v>200</v>
          </cell>
          <cell r="R81">
            <v>68800</v>
          </cell>
          <cell r="S81">
            <v>300</v>
          </cell>
          <cell r="T81">
            <v>103200</v>
          </cell>
          <cell r="U81">
            <v>300</v>
          </cell>
          <cell r="V81">
            <v>103200</v>
          </cell>
          <cell r="W81">
            <v>700</v>
          </cell>
          <cell r="X81">
            <v>240800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200</v>
          </cell>
          <cell r="F85">
            <v>55200</v>
          </cell>
          <cell r="G85">
            <v>0</v>
          </cell>
          <cell r="H85">
            <v>0</v>
          </cell>
          <cell r="J85">
            <v>0</v>
          </cell>
          <cell r="K85">
            <v>0</v>
          </cell>
          <cell r="L85">
            <v>0</v>
          </cell>
          <cell r="N85">
            <v>0</v>
          </cell>
          <cell r="O85">
            <v>100</v>
          </cell>
          <cell r="P85">
            <v>27600</v>
          </cell>
          <cell r="Q85">
            <v>100</v>
          </cell>
          <cell r="R85">
            <v>27600</v>
          </cell>
          <cell r="S85">
            <v>100</v>
          </cell>
          <cell r="T85">
            <v>27600</v>
          </cell>
          <cell r="U85">
            <v>45</v>
          </cell>
          <cell r="V85">
            <v>12420</v>
          </cell>
          <cell r="W85">
            <v>145</v>
          </cell>
          <cell r="X85">
            <v>40020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150</v>
          </cell>
          <cell r="F88">
            <v>268350</v>
          </cell>
          <cell r="G88">
            <v>100</v>
          </cell>
          <cell r="H88">
            <v>178900</v>
          </cell>
          <cell r="I88">
            <v>80</v>
          </cell>
          <cell r="J88">
            <v>143120</v>
          </cell>
          <cell r="K88">
            <v>50</v>
          </cell>
          <cell r="L88">
            <v>89450</v>
          </cell>
          <cell r="M88">
            <v>30</v>
          </cell>
          <cell r="N88">
            <v>53670</v>
          </cell>
          <cell r="O88">
            <v>0</v>
          </cell>
          <cell r="P88">
            <v>0</v>
          </cell>
          <cell r="R88">
            <v>0</v>
          </cell>
          <cell r="S88">
            <v>0</v>
          </cell>
          <cell r="T88">
            <v>0</v>
          </cell>
          <cell r="V88">
            <v>0</v>
          </cell>
          <cell r="W88">
            <v>110</v>
          </cell>
          <cell r="X88">
            <v>196790</v>
          </cell>
        </row>
        <row r="89">
          <cell r="A89" t="str">
            <v>MW 6.5 (2)</v>
          </cell>
          <cell r="B89" t="str">
            <v>230mm thk. masonry in CM 1:6 First Floor</v>
          </cell>
          <cell r="C89" t="str">
            <v>Cum</v>
          </cell>
          <cell r="D89">
            <v>1789</v>
          </cell>
          <cell r="E89">
            <v>250</v>
          </cell>
          <cell r="F89">
            <v>447250</v>
          </cell>
          <cell r="G89">
            <v>0</v>
          </cell>
          <cell r="H89">
            <v>0</v>
          </cell>
          <cell r="J89">
            <v>0</v>
          </cell>
          <cell r="K89">
            <v>50</v>
          </cell>
          <cell r="L89">
            <v>89450</v>
          </cell>
          <cell r="M89">
            <v>50</v>
          </cell>
          <cell r="N89">
            <v>89450</v>
          </cell>
          <cell r="O89">
            <v>100</v>
          </cell>
          <cell r="P89">
            <v>178900</v>
          </cell>
          <cell r="Q89">
            <v>100</v>
          </cell>
          <cell r="R89">
            <v>178900</v>
          </cell>
          <cell r="S89">
            <v>100</v>
          </cell>
          <cell r="T89">
            <v>178900</v>
          </cell>
          <cell r="U89">
            <v>65</v>
          </cell>
          <cell r="V89">
            <v>116285</v>
          </cell>
          <cell r="W89">
            <v>215</v>
          </cell>
          <cell r="X89">
            <v>384635</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1500</v>
          </cell>
          <cell r="F97">
            <v>141000</v>
          </cell>
          <cell r="G97">
            <v>700</v>
          </cell>
          <cell r="H97">
            <v>65800</v>
          </cell>
          <cell r="I97">
            <v>350</v>
          </cell>
          <cell r="J97">
            <v>32900</v>
          </cell>
          <cell r="K97">
            <v>700</v>
          </cell>
          <cell r="L97">
            <v>65800</v>
          </cell>
          <cell r="M97">
            <v>300</v>
          </cell>
          <cell r="N97">
            <v>28200</v>
          </cell>
          <cell r="O97">
            <v>100</v>
          </cell>
          <cell r="P97">
            <v>9400</v>
          </cell>
          <cell r="Q97">
            <v>60</v>
          </cell>
          <cell r="R97">
            <v>5640</v>
          </cell>
          <cell r="S97">
            <v>0</v>
          </cell>
          <cell r="T97">
            <v>0</v>
          </cell>
          <cell r="V97">
            <v>0</v>
          </cell>
          <cell r="W97">
            <v>710</v>
          </cell>
          <cell r="X97">
            <v>66740</v>
          </cell>
        </row>
        <row r="98">
          <cell r="A98" t="str">
            <v>PL 7.2 (2)</v>
          </cell>
          <cell r="B98" t="str">
            <v>Internal plastering to masonry in CM 1:6 First Floor</v>
          </cell>
          <cell r="C98" t="str">
            <v>Sqm</v>
          </cell>
          <cell r="D98">
            <v>94</v>
          </cell>
          <cell r="E98">
            <v>1300</v>
          </cell>
          <cell r="F98">
            <v>122200</v>
          </cell>
          <cell r="G98">
            <v>0</v>
          </cell>
          <cell r="H98">
            <v>0</v>
          </cell>
          <cell r="J98">
            <v>0</v>
          </cell>
          <cell r="K98">
            <v>0</v>
          </cell>
          <cell r="L98">
            <v>0</v>
          </cell>
          <cell r="N98">
            <v>0</v>
          </cell>
          <cell r="O98">
            <v>600</v>
          </cell>
          <cell r="P98">
            <v>56400</v>
          </cell>
          <cell r="R98">
            <v>0</v>
          </cell>
          <cell r="S98">
            <v>700</v>
          </cell>
          <cell r="T98">
            <v>65800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100</v>
          </cell>
          <cell r="F105">
            <v>8500</v>
          </cell>
          <cell r="G105">
            <v>0</v>
          </cell>
          <cell r="H105">
            <v>0</v>
          </cell>
          <cell r="J105">
            <v>0</v>
          </cell>
          <cell r="K105">
            <v>0</v>
          </cell>
          <cell r="L105">
            <v>0</v>
          </cell>
          <cell r="N105">
            <v>0</v>
          </cell>
          <cell r="O105">
            <v>0</v>
          </cell>
          <cell r="P105">
            <v>0</v>
          </cell>
          <cell r="Q105">
            <v>100</v>
          </cell>
          <cell r="R105">
            <v>8500</v>
          </cell>
          <cell r="S105">
            <v>100</v>
          </cell>
          <cell r="T105">
            <v>8500</v>
          </cell>
          <cell r="U105">
            <v>225</v>
          </cell>
          <cell r="V105">
            <v>19125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100</v>
          </cell>
          <cell r="F106">
            <v>12200</v>
          </cell>
          <cell r="G106">
            <v>0</v>
          </cell>
          <cell r="H106">
            <v>0</v>
          </cell>
          <cell r="J106">
            <v>0</v>
          </cell>
          <cell r="K106">
            <v>100</v>
          </cell>
          <cell r="L106">
            <v>12200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66</v>
          </cell>
          <cell r="F111">
            <v>7920</v>
          </cell>
          <cell r="G111">
            <v>0</v>
          </cell>
          <cell r="H111">
            <v>0</v>
          </cell>
          <cell r="J111">
            <v>0</v>
          </cell>
          <cell r="K111">
            <v>0</v>
          </cell>
          <cell r="L111">
            <v>0</v>
          </cell>
          <cell r="N111">
            <v>0</v>
          </cell>
          <cell r="O111">
            <v>66</v>
          </cell>
          <cell r="P111">
            <v>7920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30</v>
          </cell>
          <cell r="F125">
            <v>90660</v>
          </cell>
          <cell r="G125">
            <v>0</v>
          </cell>
          <cell r="H125">
            <v>0</v>
          </cell>
          <cell r="J125">
            <v>0</v>
          </cell>
          <cell r="K125">
            <v>0</v>
          </cell>
          <cell r="L125">
            <v>0</v>
          </cell>
          <cell r="N125">
            <v>0</v>
          </cell>
          <cell r="O125">
            <v>15</v>
          </cell>
          <cell r="P125">
            <v>45330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75</v>
          </cell>
          <cell r="F139">
            <v>133425</v>
          </cell>
          <cell r="G139">
            <v>0</v>
          </cell>
          <cell r="H139">
            <v>0</v>
          </cell>
          <cell r="J139">
            <v>0</v>
          </cell>
          <cell r="K139">
            <v>0</v>
          </cell>
          <cell r="L139">
            <v>0</v>
          </cell>
          <cell r="N139">
            <v>0</v>
          </cell>
          <cell r="O139">
            <v>75</v>
          </cell>
          <cell r="P139">
            <v>133425</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0</v>
          </cell>
          <cell r="H142">
            <v>0</v>
          </cell>
          <cell r="J142">
            <v>0</v>
          </cell>
          <cell r="K142">
            <v>0</v>
          </cell>
          <cell r="L142">
            <v>0</v>
          </cell>
          <cell r="N142">
            <v>0</v>
          </cell>
          <cell r="O142">
            <v>178</v>
          </cell>
          <cell r="P142">
            <v>13884</v>
          </cell>
          <cell r="Q142">
            <v>200</v>
          </cell>
          <cell r="R142">
            <v>15600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1500</v>
          </cell>
          <cell r="F150">
            <v>453000</v>
          </cell>
          <cell r="G150">
            <v>0</v>
          </cell>
          <cell r="H150">
            <v>0</v>
          </cell>
          <cell r="J150">
            <v>0</v>
          </cell>
          <cell r="K150">
            <v>500</v>
          </cell>
          <cell r="L150">
            <v>151000</v>
          </cell>
          <cell r="N150">
            <v>0</v>
          </cell>
          <cell r="O150">
            <v>500</v>
          </cell>
          <cell r="P150">
            <v>151000</v>
          </cell>
          <cell r="R150">
            <v>0</v>
          </cell>
          <cell r="S150">
            <v>500</v>
          </cell>
          <cell r="T150">
            <v>151000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300</v>
          </cell>
          <cell r="F157">
            <v>28800</v>
          </cell>
          <cell r="G157">
            <v>0</v>
          </cell>
          <cell r="H157">
            <v>0</v>
          </cell>
          <cell r="J157">
            <v>0</v>
          </cell>
          <cell r="K157">
            <v>100</v>
          </cell>
          <cell r="L157">
            <v>9600</v>
          </cell>
          <cell r="N157">
            <v>0</v>
          </cell>
          <cell r="O157">
            <v>100</v>
          </cell>
          <cell r="P157">
            <v>9600</v>
          </cell>
          <cell r="R157">
            <v>0</v>
          </cell>
          <cell r="S157">
            <v>100</v>
          </cell>
          <cell r="T157">
            <v>9600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160000</v>
          </cell>
          <cell r="F301">
            <v>160000</v>
          </cell>
          <cell r="G301">
            <v>20000</v>
          </cell>
          <cell r="H301">
            <v>20000</v>
          </cell>
          <cell r="I301">
            <v>20000</v>
          </cell>
          <cell r="J301">
            <v>20000</v>
          </cell>
          <cell r="K301">
            <v>20000</v>
          </cell>
          <cell r="L301">
            <v>20000</v>
          </cell>
          <cell r="M301">
            <v>20000</v>
          </cell>
          <cell r="N301">
            <v>20000</v>
          </cell>
          <cell r="O301">
            <v>100000</v>
          </cell>
          <cell r="P301">
            <v>100000</v>
          </cell>
          <cell r="Q301">
            <v>100000</v>
          </cell>
          <cell r="R301">
            <v>100000</v>
          </cell>
          <cell r="S301">
            <v>20000</v>
          </cell>
          <cell r="T301">
            <v>20000</v>
          </cell>
          <cell r="U301">
            <v>20000</v>
          </cell>
          <cell r="V301">
            <v>20000</v>
          </cell>
          <cell r="W301">
            <v>160000</v>
          </cell>
          <cell r="X301">
            <v>160000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4073237</v>
          </cell>
          <cell r="H599">
            <v>530311</v>
          </cell>
          <cell r="J599">
            <v>383275</v>
          </cell>
          <cell r="L599">
            <v>855591.5</v>
          </cell>
          <cell r="N599">
            <v>449727</v>
          </cell>
          <cell r="P599">
            <v>1692555</v>
          </cell>
          <cell r="R599">
            <v>1313057</v>
          </cell>
          <cell r="T599">
            <v>994779.5</v>
          </cell>
          <cell r="V599">
            <v>445166.5</v>
          </cell>
          <cell r="X599">
            <v>2591225.5</v>
          </cell>
        </row>
        <row r="601">
          <cell r="B601" t="str">
            <v>PREPARED</v>
          </cell>
          <cell r="X601" t="str">
            <v>SITE INCHARGE</v>
          </cell>
        </row>
      </sheetData>
      <sheetData sheetId="10"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- 03</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150</v>
          </cell>
          <cell r="F25">
            <v>207300</v>
          </cell>
          <cell r="G25">
            <v>50</v>
          </cell>
          <cell r="H25">
            <v>69100</v>
          </cell>
          <cell r="J25">
            <v>0</v>
          </cell>
          <cell r="K25">
            <v>50</v>
          </cell>
          <cell r="L25">
            <v>69100</v>
          </cell>
          <cell r="N25">
            <v>0</v>
          </cell>
          <cell r="O25">
            <v>50</v>
          </cell>
          <cell r="P25">
            <v>69100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1500</v>
          </cell>
          <cell r="F31">
            <v>196500</v>
          </cell>
          <cell r="G31">
            <v>0</v>
          </cell>
          <cell r="H31">
            <v>0</v>
          </cell>
          <cell r="J31">
            <v>0</v>
          </cell>
          <cell r="K31">
            <v>400</v>
          </cell>
          <cell r="L31">
            <v>52400</v>
          </cell>
          <cell r="N31">
            <v>0</v>
          </cell>
          <cell r="O31">
            <v>600</v>
          </cell>
          <cell r="P31">
            <v>78600</v>
          </cell>
          <cell r="R31">
            <v>0</v>
          </cell>
          <cell r="S31">
            <v>500</v>
          </cell>
          <cell r="T31">
            <v>65500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18</v>
          </cell>
          <cell r="F34">
            <v>26280</v>
          </cell>
          <cell r="G34">
            <v>12</v>
          </cell>
          <cell r="H34">
            <v>17520</v>
          </cell>
          <cell r="I34">
            <v>12</v>
          </cell>
          <cell r="J34">
            <v>17520</v>
          </cell>
          <cell r="K34">
            <v>6</v>
          </cell>
          <cell r="L34">
            <v>8760</v>
          </cell>
          <cell r="M34">
            <v>7</v>
          </cell>
          <cell r="N34">
            <v>10220</v>
          </cell>
          <cell r="O34">
            <v>0</v>
          </cell>
          <cell r="P34">
            <v>0</v>
          </cell>
          <cell r="R34">
            <v>0</v>
          </cell>
          <cell r="S34">
            <v>0</v>
          </cell>
          <cell r="T34">
            <v>0</v>
          </cell>
          <cell r="V34">
            <v>0</v>
          </cell>
          <cell r="W34">
            <v>19</v>
          </cell>
          <cell r="X34">
            <v>27740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6</v>
          </cell>
          <cell r="F37">
            <v>10086</v>
          </cell>
          <cell r="G37">
            <v>6</v>
          </cell>
          <cell r="H37">
            <v>10086</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6.5</v>
          </cell>
          <cell r="F41">
            <v>10926.5</v>
          </cell>
          <cell r="G41">
            <v>6.5</v>
          </cell>
          <cell r="H41">
            <v>10926.5</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6.5</v>
          </cell>
          <cell r="F42">
            <v>10926.5</v>
          </cell>
          <cell r="G42">
            <v>0</v>
          </cell>
          <cell r="H42">
            <v>0</v>
          </cell>
          <cell r="J42">
            <v>0</v>
          </cell>
          <cell r="K42">
            <v>0</v>
          </cell>
          <cell r="L42">
            <v>0</v>
          </cell>
          <cell r="N42">
            <v>0</v>
          </cell>
          <cell r="O42">
            <v>6.5</v>
          </cell>
          <cell r="P42">
            <v>10926.5</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50</v>
          </cell>
          <cell r="F47">
            <v>84050</v>
          </cell>
          <cell r="G47">
            <v>0</v>
          </cell>
          <cell r="H47">
            <v>0</v>
          </cell>
          <cell r="J47">
            <v>0</v>
          </cell>
          <cell r="K47">
            <v>10</v>
          </cell>
          <cell r="L47">
            <v>16810</v>
          </cell>
          <cell r="M47">
            <v>10</v>
          </cell>
          <cell r="N47">
            <v>16810</v>
          </cell>
          <cell r="O47">
            <v>20</v>
          </cell>
          <cell r="P47">
            <v>33620</v>
          </cell>
          <cell r="Q47">
            <v>15</v>
          </cell>
          <cell r="R47">
            <v>25215</v>
          </cell>
          <cell r="S47">
            <v>20</v>
          </cell>
          <cell r="T47">
            <v>33620</v>
          </cell>
          <cell r="V47">
            <v>0</v>
          </cell>
          <cell r="W47">
            <v>25</v>
          </cell>
          <cell r="X47">
            <v>42025</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213</v>
          </cell>
          <cell r="F50">
            <v>358053</v>
          </cell>
          <cell r="G50">
            <v>106</v>
          </cell>
          <cell r="H50">
            <v>178186</v>
          </cell>
          <cell r="I50">
            <v>106</v>
          </cell>
          <cell r="J50">
            <v>178186</v>
          </cell>
          <cell r="K50">
            <v>0</v>
          </cell>
          <cell r="L50">
            <v>0</v>
          </cell>
          <cell r="N50">
            <v>0</v>
          </cell>
          <cell r="O50">
            <v>0</v>
          </cell>
          <cell r="P50">
            <v>0</v>
          </cell>
          <cell r="R50">
            <v>0</v>
          </cell>
          <cell r="S50">
            <v>107</v>
          </cell>
          <cell r="T50">
            <v>179867</v>
          </cell>
          <cell r="U50">
            <v>113</v>
          </cell>
          <cell r="V50">
            <v>189953</v>
          </cell>
          <cell r="W50">
            <v>219</v>
          </cell>
          <cell r="X50">
            <v>368139</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7.5</v>
          </cell>
          <cell r="F55">
            <v>12607.5</v>
          </cell>
          <cell r="G55">
            <v>7.5</v>
          </cell>
          <cell r="H55">
            <v>12607.5</v>
          </cell>
          <cell r="I55">
            <v>6.5</v>
          </cell>
          <cell r="J55">
            <v>10926.5</v>
          </cell>
          <cell r="K55">
            <v>0</v>
          </cell>
          <cell r="L55">
            <v>0</v>
          </cell>
          <cell r="N55">
            <v>0</v>
          </cell>
          <cell r="O55">
            <v>0</v>
          </cell>
          <cell r="P55">
            <v>0</v>
          </cell>
          <cell r="R55">
            <v>0</v>
          </cell>
          <cell r="S55">
            <v>0</v>
          </cell>
          <cell r="T55">
            <v>0</v>
          </cell>
          <cell r="V55">
            <v>0</v>
          </cell>
          <cell r="W55">
            <v>6.5</v>
          </cell>
          <cell r="X55">
            <v>10926.5</v>
          </cell>
        </row>
        <row r="56">
          <cell r="A56" t="str">
            <v>RCC 3.8 (3)</v>
          </cell>
          <cell r="B56" t="str">
            <v xml:space="preserve"> M20 concrete staircase Second Floor</v>
          </cell>
          <cell r="C56" t="str">
            <v>Cum</v>
          </cell>
          <cell r="D56">
            <v>1681</v>
          </cell>
          <cell r="E56">
            <v>6</v>
          </cell>
          <cell r="F56">
            <v>10086</v>
          </cell>
          <cell r="G56">
            <v>0</v>
          </cell>
          <cell r="H56">
            <v>0</v>
          </cell>
          <cell r="J56">
            <v>0</v>
          </cell>
          <cell r="K56">
            <v>0</v>
          </cell>
          <cell r="L56">
            <v>0</v>
          </cell>
          <cell r="N56">
            <v>0</v>
          </cell>
          <cell r="O56">
            <v>6</v>
          </cell>
          <cell r="P56">
            <v>10086</v>
          </cell>
          <cell r="Q56">
            <v>4.7</v>
          </cell>
          <cell r="R56">
            <v>7900.7000000000007</v>
          </cell>
          <cell r="S56">
            <v>0</v>
          </cell>
          <cell r="T56">
            <v>0</v>
          </cell>
          <cell r="V56">
            <v>0</v>
          </cell>
          <cell r="W56">
            <v>4.7</v>
          </cell>
          <cell r="X56">
            <v>7900.7000000000007</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268</v>
          </cell>
          <cell r="F59">
            <v>450508</v>
          </cell>
          <cell r="G59">
            <v>125</v>
          </cell>
          <cell r="H59">
            <v>210125</v>
          </cell>
          <cell r="I59">
            <v>125</v>
          </cell>
          <cell r="J59">
            <v>210125</v>
          </cell>
          <cell r="K59">
            <v>10</v>
          </cell>
          <cell r="L59">
            <v>16810</v>
          </cell>
          <cell r="M59">
            <v>10</v>
          </cell>
          <cell r="N59">
            <v>16810</v>
          </cell>
          <cell r="O59">
            <v>0</v>
          </cell>
          <cell r="P59">
            <v>0</v>
          </cell>
          <cell r="R59">
            <v>0</v>
          </cell>
          <cell r="S59">
            <v>133</v>
          </cell>
          <cell r="T59">
            <v>223573</v>
          </cell>
          <cell r="U59">
            <v>120</v>
          </cell>
          <cell r="V59">
            <v>201720</v>
          </cell>
          <cell r="W59">
            <v>255</v>
          </cell>
          <cell r="X59">
            <v>428655</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30</v>
          </cell>
          <cell r="J64">
            <v>118860</v>
          </cell>
          <cell r="K64">
            <v>30</v>
          </cell>
          <cell r="L64">
            <v>118860</v>
          </cell>
          <cell r="M64">
            <v>20</v>
          </cell>
          <cell r="N64">
            <v>79240</v>
          </cell>
          <cell r="O64">
            <v>30</v>
          </cell>
          <cell r="P64">
            <v>118860</v>
          </cell>
          <cell r="Q64">
            <v>10</v>
          </cell>
          <cell r="R64">
            <v>39620</v>
          </cell>
          <cell r="S64">
            <v>30</v>
          </cell>
          <cell r="T64">
            <v>118860</v>
          </cell>
          <cell r="U64">
            <v>16</v>
          </cell>
          <cell r="V64">
            <v>63392</v>
          </cell>
          <cell r="W64">
            <v>76</v>
          </cell>
          <cell r="X64">
            <v>301112</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60</v>
          </cell>
          <cell r="F67">
            <v>10680</v>
          </cell>
          <cell r="G67">
            <v>50</v>
          </cell>
          <cell r="H67">
            <v>8900</v>
          </cell>
          <cell r="I67">
            <v>40</v>
          </cell>
          <cell r="J67">
            <v>7120</v>
          </cell>
          <cell r="K67">
            <v>10</v>
          </cell>
          <cell r="L67">
            <v>1780</v>
          </cell>
          <cell r="M67">
            <v>10</v>
          </cell>
          <cell r="N67">
            <v>1780</v>
          </cell>
          <cell r="O67">
            <v>0</v>
          </cell>
          <cell r="P67">
            <v>0</v>
          </cell>
          <cell r="R67">
            <v>0</v>
          </cell>
          <cell r="S67">
            <v>0</v>
          </cell>
          <cell r="T67">
            <v>0</v>
          </cell>
          <cell r="V67">
            <v>0</v>
          </cell>
          <cell r="W67">
            <v>50</v>
          </cell>
          <cell r="X67">
            <v>8900</v>
          </cell>
        </row>
        <row r="68">
          <cell r="A68" t="str">
            <v>SH 5.2</v>
          </cell>
          <cell r="B68" t="str">
            <v>Shuttering For Cill Slab</v>
          </cell>
          <cell r="C68" t="str">
            <v>Sqm</v>
          </cell>
          <cell r="D68">
            <v>261</v>
          </cell>
          <cell r="E68">
            <v>65</v>
          </cell>
          <cell r="F68">
            <v>16965</v>
          </cell>
          <cell r="G68">
            <v>65</v>
          </cell>
          <cell r="H68">
            <v>16965</v>
          </cell>
          <cell r="I68">
            <v>37</v>
          </cell>
          <cell r="J68">
            <v>9657</v>
          </cell>
          <cell r="K68">
            <v>0</v>
          </cell>
          <cell r="L68">
            <v>0</v>
          </cell>
          <cell r="N68">
            <v>0</v>
          </cell>
          <cell r="O68">
            <v>0</v>
          </cell>
          <cell r="P68">
            <v>0</v>
          </cell>
          <cell r="R68">
            <v>0</v>
          </cell>
          <cell r="S68">
            <v>0</v>
          </cell>
          <cell r="T68">
            <v>0</v>
          </cell>
          <cell r="V68">
            <v>0</v>
          </cell>
          <cell r="W68">
            <v>37</v>
          </cell>
          <cell r="X68">
            <v>9657</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450</v>
          </cell>
          <cell r="F70">
            <v>85050</v>
          </cell>
          <cell r="G70">
            <v>0</v>
          </cell>
          <cell r="H70">
            <v>0</v>
          </cell>
          <cell r="J70">
            <v>0</v>
          </cell>
          <cell r="K70">
            <v>90</v>
          </cell>
          <cell r="L70">
            <v>17010</v>
          </cell>
          <cell r="M70">
            <v>90</v>
          </cell>
          <cell r="N70">
            <v>17010</v>
          </cell>
          <cell r="O70">
            <v>180</v>
          </cell>
          <cell r="P70">
            <v>34020</v>
          </cell>
          <cell r="Q70">
            <v>180</v>
          </cell>
          <cell r="R70">
            <v>34020</v>
          </cell>
          <cell r="S70">
            <v>180</v>
          </cell>
          <cell r="T70">
            <v>34020</v>
          </cell>
          <cell r="U70">
            <v>80</v>
          </cell>
          <cell r="V70">
            <v>15120</v>
          </cell>
          <cell r="W70">
            <v>350</v>
          </cell>
          <cell r="X70">
            <v>66150</v>
          </cell>
        </row>
        <row r="71">
          <cell r="A71" t="str">
            <v>SH 5.5</v>
          </cell>
          <cell r="B71" t="str">
            <v>Shuttering For Beam / Lintels</v>
          </cell>
          <cell r="C71" t="str">
            <v>Sqm</v>
          </cell>
          <cell r="D71">
            <v>231</v>
          </cell>
          <cell r="E71">
            <v>1640</v>
          </cell>
          <cell r="F71">
            <v>378840</v>
          </cell>
          <cell r="G71">
            <v>820</v>
          </cell>
          <cell r="H71">
            <v>189420</v>
          </cell>
          <cell r="I71">
            <v>1000</v>
          </cell>
          <cell r="J71">
            <v>231000</v>
          </cell>
          <cell r="K71">
            <v>0</v>
          </cell>
          <cell r="L71">
            <v>0</v>
          </cell>
          <cell r="N71">
            <v>0</v>
          </cell>
          <cell r="O71">
            <v>820</v>
          </cell>
          <cell r="P71">
            <v>189420</v>
          </cell>
          <cell r="Q71">
            <v>1240</v>
          </cell>
          <cell r="R71">
            <v>286440</v>
          </cell>
          <cell r="S71">
            <v>0</v>
          </cell>
          <cell r="T71">
            <v>0</v>
          </cell>
          <cell r="V71">
            <v>0</v>
          </cell>
          <cell r="W71">
            <v>2240</v>
          </cell>
          <cell r="X71">
            <v>517440</v>
          </cell>
        </row>
        <row r="72">
          <cell r="A72" t="str">
            <v>SH 5.6</v>
          </cell>
          <cell r="B72" t="str">
            <v>Shuttering For R.C. Wall</v>
          </cell>
          <cell r="C72" t="str">
            <v>Sqm</v>
          </cell>
          <cell r="D72">
            <v>205</v>
          </cell>
          <cell r="E72">
            <v>65</v>
          </cell>
          <cell r="F72">
            <v>13325</v>
          </cell>
          <cell r="G72">
            <v>0</v>
          </cell>
          <cell r="H72">
            <v>0</v>
          </cell>
          <cell r="J72">
            <v>0</v>
          </cell>
          <cell r="K72">
            <v>0</v>
          </cell>
          <cell r="L72">
            <v>0</v>
          </cell>
          <cell r="N72">
            <v>0</v>
          </cell>
          <cell r="O72">
            <v>65</v>
          </cell>
          <cell r="P72">
            <v>13325</v>
          </cell>
          <cell r="R72">
            <v>0</v>
          </cell>
          <cell r="S72">
            <v>0</v>
          </cell>
          <cell r="T72">
            <v>0</v>
          </cell>
          <cell r="V72">
            <v>0</v>
          </cell>
          <cell r="W72">
            <v>0</v>
          </cell>
          <cell r="X72">
            <v>0</v>
          </cell>
        </row>
        <row r="73">
          <cell r="A73" t="str">
            <v>SH 5.7</v>
          </cell>
          <cell r="B73" t="str">
            <v>Shuttering For Staircase</v>
          </cell>
          <cell r="C73" t="str">
            <v>Sqm</v>
          </cell>
          <cell r="D73">
            <v>213</v>
          </cell>
          <cell r="E73">
            <v>40</v>
          </cell>
          <cell r="F73">
            <v>8520</v>
          </cell>
          <cell r="G73">
            <v>0</v>
          </cell>
          <cell r="H73">
            <v>0</v>
          </cell>
          <cell r="J73">
            <v>0</v>
          </cell>
          <cell r="K73">
            <v>0</v>
          </cell>
          <cell r="L73">
            <v>0</v>
          </cell>
          <cell r="N73">
            <v>0</v>
          </cell>
          <cell r="O73">
            <v>40</v>
          </cell>
          <cell r="P73">
            <v>8520</v>
          </cell>
          <cell r="Q73">
            <v>180</v>
          </cell>
          <cell r="R73">
            <v>38340</v>
          </cell>
          <cell r="S73">
            <v>0</v>
          </cell>
          <cell r="T73">
            <v>0</v>
          </cell>
          <cell r="V73">
            <v>0</v>
          </cell>
          <cell r="W73">
            <v>180</v>
          </cell>
          <cell r="X73">
            <v>38340</v>
          </cell>
        </row>
        <row r="74">
          <cell r="A74" t="str">
            <v>SH 5.8</v>
          </cell>
          <cell r="B74" t="str">
            <v>Shuttering For Roof Slab</v>
          </cell>
          <cell r="C74" t="str">
            <v>Sqm</v>
          </cell>
          <cell r="D74">
            <v>183</v>
          </cell>
          <cell r="E74">
            <v>2200</v>
          </cell>
          <cell r="F74">
            <v>402600</v>
          </cell>
          <cell r="G74">
            <v>1100</v>
          </cell>
          <cell r="H74">
            <v>201300</v>
          </cell>
          <cell r="I74">
            <v>1000</v>
          </cell>
          <cell r="J74">
            <v>183000</v>
          </cell>
          <cell r="K74">
            <v>0</v>
          </cell>
          <cell r="L74">
            <v>0</v>
          </cell>
          <cell r="N74">
            <v>0</v>
          </cell>
          <cell r="O74">
            <v>1100</v>
          </cell>
          <cell r="P74">
            <v>201300</v>
          </cell>
          <cell r="Q74">
            <v>900</v>
          </cell>
          <cell r="R74">
            <v>164700</v>
          </cell>
          <cell r="S74">
            <v>0</v>
          </cell>
          <cell r="T74">
            <v>0</v>
          </cell>
          <cell r="V74">
            <v>0</v>
          </cell>
          <cell r="W74">
            <v>1900</v>
          </cell>
          <cell r="X74">
            <v>347700</v>
          </cell>
        </row>
        <row r="75">
          <cell r="A75" t="str">
            <v>SH 5.9</v>
          </cell>
          <cell r="B75" t="str">
            <v>Shuttering For Chajja/Platforms</v>
          </cell>
          <cell r="C75" t="str">
            <v>Sqm</v>
          </cell>
          <cell r="D75">
            <v>261</v>
          </cell>
          <cell r="E75">
            <v>200</v>
          </cell>
          <cell r="F75">
            <v>52200</v>
          </cell>
          <cell r="G75">
            <v>0</v>
          </cell>
          <cell r="H75">
            <v>0</v>
          </cell>
          <cell r="J75">
            <v>0</v>
          </cell>
          <cell r="K75">
            <v>100</v>
          </cell>
          <cell r="L75">
            <v>26100</v>
          </cell>
          <cell r="M75">
            <v>80</v>
          </cell>
          <cell r="N75">
            <v>20880</v>
          </cell>
          <cell r="O75">
            <v>0</v>
          </cell>
          <cell r="P75">
            <v>0</v>
          </cell>
          <cell r="R75">
            <v>0</v>
          </cell>
          <cell r="S75">
            <v>100</v>
          </cell>
          <cell r="T75">
            <v>26100</v>
          </cell>
          <cell r="U75">
            <v>75</v>
          </cell>
          <cell r="V75">
            <v>19575</v>
          </cell>
          <cell r="W75">
            <v>155</v>
          </cell>
          <cell r="X75">
            <v>40455</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400</v>
          </cell>
          <cell r="F80">
            <v>135200</v>
          </cell>
          <cell r="G80">
            <v>150</v>
          </cell>
          <cell r="H80">
            <v>50700</v>
          </cell>
          <cell r="I80">
            <v>150</v>
          </cell>
          <cell r="J80">
            <v>50700</v>
          </cell>
          <cell r="K80">
            <v>150</v>
          </cell>
          <cell r="L80">
            <v>50700</v>
          </cell>
          <cell r="M80">
            <v>150</v>
          </cell>
          <cell r="N80">
            <v>50700</v>
          </cell>
          <cell r="O80">
            <v>100</v>
          </cell>
          <cell r="P80">
            <v>33800</v>
          </cell>
          <cell r="Q80">
            <v>100</v>
          </cell>
          <cell r="R80">
            <v>33800</v>
          </cell>
          <cell r="S80">
            <v>0</v>
          </cell>
          <cell r="T80">
            <v>0</v>
          </cell>
          <cell r="V80">
            <v>0</v>
          </cell>
          <cell r="W80">
            <v>400</v>
          </cell>
          <cell r="X80">
            <v>135200</v>
          </cell>
        </row>
        <row r="81">
          <cell r="A81" t="str">
            <v>MW 6.3 (2)</v>
          </cell>
          <cell r="B81" t="str">
            <v>constructing walls  with blocks of 40x20x15cm  First Floor</v>
          </cell>
          <cell r="C81" t="str">
            <v>Sqm</v>
          </cell>
          <cell r="D81">
            <v>344</v>
          </cell>
          <cell r="E81">
            <v>200</v>
          </cell>
          <cell r="F81">
            <v>68800</v>
          </cell>
          <cell r="G81">
            <v>0</v>
          </cell>
          <cell r="H81">
            <v>0</v>
          </cell>
          <cell r="J81">
            <v>0</v>
          </cell>
          <cell r="K81">
            <v>0</v>
          </cell>
          <cell r="L81">
            <v>0</v>
          </cell>
          <cell r="N81">
            <v>0</v>
          </cell>
          <cell r="O81">
            <v>50</v>
          </cell>
          <cell r="P81">
            <v>17200</v>
          </cell>
          <cell r="R81">
            <v>0</v>
          </cell>
          <cell r="S81">
            <v>150</v>
          </cell>
          <cell r="T81">
            <v>51600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70</v>
          </cell>
          <cell r="F84">
            <v>19320</v>
          </cell>
          <cell r="G84">
            <v>0</v>
          </cell>
          <cell r="H84">
            <v>0</v>
          </cell>
          <cell r="J84">
            <v>0</v>
          </cell>
          <cell r="K84">
            <v>35</v>
          </cell>
          <cell r="L84">
            <v>9660</v>
          </cell>
          <cell r="M84">
            <v>35</v>
          </cell>
          <cell r="N84">
            <v>9660</v>
          </cell>
          <cell r="O84">
            <v>35</v>
          </cell>
          <cell r="P84">
            <v>9660</v>
          </cell>
          <cell r="Q84">
            <v>40</v>
          </cell>
          <cell r="R84">
            <v>11040</v>
          </cell>
          <cell r="S84">
            <v>0</v>
          </cell>
          <cell r="T84">
            <v>0</v>
          </cell>
          <cell r="V84">
            <v>0</v>
          </cell>
          <cell r="W84">
            <v>75</v>
          </cell>
          <cell r="X84">
            <v>20700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100</v>
          </cell>
          <cell r="F88">
            <v>178900</v>
          </cell>
          <cell r="G88">
            <v>25</v>
          </cell>
          <cell r="H88">
            <v>44725</v>
          </cell>
          <cell r="I88">
            <v>50</v>
          </cell>
          <cell r="J88">
            <v>89450</v>
          </cell>
          <cell r="K88">
            <v>25</v>
          </cell>
          <cell r="L88">
            <v>44725</v>
          </cell>
          <cell r="M88">
            <v>50</v>
          </cell>
          <cell r="N88">
            <v>89450</v>
          </cell>
          <cell r="O88">
            <v>50</v>
          </cell>
          <cell r="P88">
            <v>89450</v>
          </cell>
          <cell r="Q88">
            <v>50</v>
          </cell>
          <cell r="R88">
            <v>89450</v>
          </cell>
          <cell r="S88">
            <v>0</v>
          </cell>
          <cell r="T88">
            <v>0</v>
          </cell>
          <cell r="V88">
            <v>0</v>
          </cell>
          <cell r="W88">
            <v>150</v>
          </cell>
          <cell r="X88">
            <v>268350</v>
          </cell>
        </row>
        <row r="89">
          <cell r="A89" t="str">
            <v>MW 6.5 (2)</v>
          </cell>
          <cell r="B89" t="str">
            <v>230mm thk. masonry in CM 1:6 First Floor</v>
          </cell>
          <cell r="C89" t="str">
            <v>Cum</v>
          </cell>
          <cell r="D89">
            <v>1789</v>
          </cell>
          <cell r="E89">
            <v>150</v>
          </cell>
          <cell r="F89">
            <v>268350</v>
          </cell>
          <cell r="G89">
            <v>0</v>
          </cell>
          <cell r="H89">
            <v>0</v>
          </cell>
          <cell r="J89">
            <v>0</v>
          </cell>
          <cell r="K89">
            <v>0</v>
          </cell>
          <cell r="L89">
            <v>0</v>
          </cell>
          <cell r="N89">
            <v>0</v>
          </cell>
          <cell r="O89">
            <v>50</v>
          </cell>
          <cell r="P89">
            <v>89450</v>
          </cell>
          <cell r="R89">
            <v>0</v>
          </cell>
          <cell r="S89">
            <v>100</v>
          </cell>
          <cell r="T89">
            <v>178900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150</v>
          </cell>
          <cell r="F93">
            <v>15900</v>
          </cell>
          <cell r="G93">
            <v>0</v>
          </cell>
          <cell r="H93">
            <v>0</v>
          </cell>
          <cell r="J93">
            <v>0</v>
          </cell>
          <cell r="K93">
            <v>50</v>
          </cell>
          <cell r="L93">
            <v>5300</v>
          </cell>
          <cell r="N93">
            <v>0</v>
          </cell>
          <cell r="O93">
            <v>50</v>
          </cell>
          <cell r="P93">
            <v>5300</v>
          </cell>
          <cell r="R93">
            <v>0</v>
          </cell>
          <cell r="S93">
            <v>50</v>
          </cell>
          <cell r="T93">
            <v>5300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2600</v>
          </cell>
          <cell r="F97">
            <v>244400</v>
          </cell>
          <cell r="G97">
            <v>700</v>
          </cell>
          <cell r="H97">
            <v>65800</v>
          </cell>
          <cell r="I97">
            <v>700</v>
          </cell>
          <cell r="J97">
            <v>65800</v>
          </cell>
          <cell r="K97">
            <v>700</v>
          </cell>
          <cell r="L97">
            <v>65800</v>
          </cell>
          <cell r="M97">
            <v>700</v>
          </cell>
          <cell r="N97">
            <v>65800</v>
          </cell>
          <cell r="O97">
            <v>700</v>
          </cell>
          <cell r="P97">
            <v>65800</v>
          </cell>
          <cell r="Q97">
            <v>700</v>
          </cell>
          <cell r="R97">
            <v>65800</v>
          </cell>
          <cell r="S97">
            <v>500</v>
          </cell>
          <cell r="T97">
            <v>47000</v>
          </cell>
          <cell r="U97">
            <v>125</v>
          </cell>
          <cell r="V97">
            <v>11750</v>
          </cell>
          <cell r="W97">
            <v>2225</v>
          </cell>
          <cell r="X97">
            <v>209150</v>
          </cell>
        </row>
        <row r="98">
          <cell r="A98" t="str">
            <v>PL 7.2 (2)</v>
          </cell>
          <cell r="B98" t="str">
            <v>Internal plastering to masonry in CM 1:6 First Floor</v>
          </cell>
          <cell r="C98" t="str">
            <v>Sqm</v>
          </cell>
          <cell r="D98">
            <v>94</v>
          </cell>
          <cell r="E98">
            <v>200</v>
          </cell>
          <cell r="F98">
            <v>18800</v>
          </cell>
          <cell r="G98">
            <v>0</v>
          </cell>
          <cell r="H98">
            <v>0</v>
          </cell>
          <cell r="J98">
            <v>0</v>
          </cell>
          <cell r="K98">
            <v>0</v>
          </cell>
          <cell r="L98">
            <v>0</v>
          </cell>
          <cell r="N98">
            <v>0</v>
          </cell>
          <cell r="O98">
            <v>0</v>
          </cell>
          <cell r="P98">
            <v>0</v>
          </cell>
          <cell r="R98">
            <v>0</v>
          </cell>
          <cell r="S98">
            <v>200</v>
          </cell>
          <cell r="T98">
            <v>18800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320</v>
          </cell>
          <cell r="F105">
            <v>27200</v>
          </cell>
          <cell r="G105">
            <v>0</v>
          </cell>
          <cell r="H105">
            <v>0</v>
          </cell>
          <cell r="J105">
            <v>0</v>
          </cell>
          <cell r="K105">
            <v>0</v>
          </cell>
          <cell r="L105">
            <v>0</v>
          </cell>
          <cell r="N105">
            <v>0</v>
          </cell>
          <cell r="O105">
            <v>160</v>
          </cell>
          <cell r="P105">
            <v>13600</v>
          </cell>
          <cell r="Q105">
            <v>160</v>
          </cell>
          <cell r="R105">
            <v>13600</v>
          </cell>
          <cell r="S105">
            <v>160</v>
          </cell>
          <cell r="T105">
            <v>13600</v>
          </cell>
          <cell r="U105">
            <v>165</v>
          </cell>
          <cell r="V105">
            <v>14025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15</v>
          </cell>
          <cell r="F125">
            <v>45330</v>
          </cell>
          <cell r="G125">
            <v>0</v>
          </cell>
          <cell r="H125">
            <v>0</v>
          </cell>
          <cell r="J125">
            <v>0</v>
          </cell>
          <cell r="K125">
            <v>0</v>
          </cell>
          <cell r="L125">
            <v>0</v>
          </cell>
          <cell r="N125">
            <v>0</v>
          </cell>
          <cell r="O125">
            <v>0</v>
          </cell>
          <cell r="P125">
            <v>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1300</v>
          </cell>
          <cell r="F132">
            <v>59800</v>
          </cell>
          <cell r="G132">
            <v>500</v>
          </cell>
          <cell r="H132">
            <v>23000</v>
          </cell>
          <cell r="I132">
            <v>500</v>
          </cell>
          <cell r="J132">
            <v>23000</v>
          </cell>
          <cell r="K132">
            <v>500</v>
          </cell>
          <cell r="L132">
            <v>23000</v>
          </cell>
          <cell r="M132">
            <v>500</v>
          </cell>
          <cell r="N132">
            <v>23000</v>
          </cell>
          <cell r="O132">
            <v>300</v>
          </cell>
          <cell r="P132">
            <v>13800</v>
          </cell>
          <cell r="Q132">
            <v>235</v>
          </cell>
          <cell r="R132">
            <v>10810</v>
          </cell>
          <cell r="S132">
            <v>0</v>
          </cell>
          <cell r="T132">
            <v>0</v>
          </cell>
          <cell r="V132">
            <v>0</v>
          </cell>
          <cell r="W132">
            <v>1235</v>
          </cell>
          <cell r="X132">
            <v>56810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178</v>
          </cell>
          <cell r="H142">
            <v>13884</v>
          </cell>
          <cell r="I142">
            <v>200</v>
          </cell>
          <cell r="J142">
            <v>15600</v>
          </cell>
          <cell r="K142">
            <v>0</v>
          </cell>
          <cell r="L142">
            <v>0</v>
          </cell>
          <cell r="N142">
            <v>0</v>
          </cell>
          <cell r="O142">
            <v>0</v>
          </cell>
          <cell r="P142">
            <v>0</v>
          </cell>
          <cell r="R142">
            <v>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330</v>
          </cell>
          <cell r="F149">
            <v>189090</v>
          </cell>
          <cell r="G149">
            <v>110</v>
          </cell>
          <cell r="H149">
            <v>63030</v>
          </cell>
          <cell r="I149">
            <v>110</v>
          </cell>
          <cell r="J149">
            <v>63030</v>
          </cell>
          <cell r="K149">
            <v>110</v>
          </cell>
          <cell r="L149">
            <v>63030</v>
          </cell>
          <cell r="M149">
            <v>110</v>
          </cell>
          <cell r="N149">
            <v>63030</v>
          </cell>
          <cell r="O149">
            <v>110</v>
          </cell>
          <cell r="P149">
            <v>63030</v>
          </cell>
          <cell r="Q149">
            <v>110</v>
          </cell>
          <cell r="R149">
            <v>63030</v>
          </cell>
          <cell r="S149">
            <v>0</v>
          </cell>
          <cell r="T149">
            <v>0</v>
          </cell>
          <cell r="V149">
            <v>0</v>
          </cell>
          <cell r="W149">
            <v>330</v>
          </cell>
          <cell r="X149">
            <v>189090</v>
          </cell>
        </row>
        <row r="150">
          <cell r="A150" t="str">
            <v>F 14.1 (1)</v>
          </cell>
          <cell r="B150" t="str">
            <v>Providing and laying granamite tiles  Ground Floor</v>
          </cell>
          <cell r="C150" t="str">
            <v>Sqm</v>
          </cell>
          <cell r="D150">
            <v>302</v>
          </cell>
          <cell r="E150">
            <v>600</v>
          </cell>
          <cell r="F150">
            <v>181200</v>
          </cell>
          <cell r="G150">
            <v>0</v>
          </cell>
          <cell r="H150">
            <v>0</v>
          </cell>
          <cell r="J150">
            <v>0</v>
          </cell>
          <cell r="K150">
            <v>0</v>
          </cell>
          <cell r="L150">
            <v>0</v>
          </cell>
          <cell r="N150">
            <v>0</v>
          </cell>
          <cell r="O150">
            <v>0</v>
          </cell>
          <cell r="P150">
            <v>0</v>
          </cell>
          <cell r="R150">
            <v>0</v>
          </cell>
          <cell r="S150">
            <v>600</v>
          </cell>
          <cell r="T150">
            <v>181200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60</v>
          </cell>
          <cell r="F157">
            <v>5760</v>
          </cell>
          <cell r="G157">
            <v>0</v>
          </cell>
          <cell r="H157">
            <v>0</v>
          </cell>
          <cell r="J157">
            <v>0</v>
          </cell>
          <cell r="K157">
            <v>0</v>
          </cell>
          <cell r="L157">
            <v>0</v>
          </cell>
          <cell r="N157">
            <v>0</v>
          </cell>
          <cell r="O157">
            <v>0</v>
          </cell>
          <cell r="P157">
            <v>0</v>
          </cell>
          <cell r="R157">
            <v>0</v>
          </cell>
          <cell r="S157">
            <v>60</v>
          </cell>
          <cell r="T157">
            <v>5760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240000</v>
          </cell>
          <cell r="F301">
            <v>240000</v>
          </cell>
          <cell r="G301">
            <v>100000</v>
          </cell>
          <cell r="H301">
            <v>100000</v>
          </cell>
          <cell r="I301">
            <v>100000</v>
          </cell>
          <cell r="J301">
            <v>100000</v>
          </cell>
          <cell r="K301">
            <v>20000</v>
          </cell>
          <cell r="L301">
            <v>20000</v>
          </cell>
          <cell r="M301">
            <v>20000</v>
          </cell>
          <cell r="N301">
            <v>20000</v>
          </cell>
          <cell r="O301">
            <v>20000</v>
          </cell>
          <cell r="P301">
            <v>20000</v>
          </cell>
          <cell r="Q301">
            <v>20000</v>
          </cell>
          <cell r="R301">
            <v>20000</v>
          </cell>
          <cell r="S301">
            <v>100000</v>
          </cell>
          <cell r="T301">
            <v>100000</v>
          </cell>
          <cell r="U301">
            <v>100000</v>
          </cell>
          <cell r="V301">
            <v>100000</v>
          </cell>
          <cell r="W301">
            <v>240000</v>
          </cell>
          <cell r="X301">
            <v>240000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4532877.5</v>
          </cell>
          <cell r="H599">
            <v>1405135</v>
          </cell>
          <cell r="J599">
            <v>1373974.5</v>
          </cell>
          <cell r="L599">
            <v>609845</v>
          </cell>
          <cell r="N599">
            <v>484390</v>
          </cell>
          <cell r="P599">
            <v>1188867.5</v>
          </cell>
          <cell r="R599">
            <v>903765.7</v>
          </cell>
          <cell r="T599">
            <v>1329030</v>
          </cell>
          <cell r="V599">
            <v>615535</v>
          </cell>
          <cell r="X599">
            <v>3377665.2</v>
          </cell>
        </row>
        <row r="601">
          <cell r="B601" t="str">
            <v>PREPARED</v>
          </cell>
          <cell r="X601" t="str">
            <v>SITE INCHARGE</v>
          </cell>
        </row>
      </sheetData>
      <sheetData sheetId="11"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UG - SUMP</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0</v>
          </cell>
          <cell r="F31">
            <v>0</v>
          </cell>
          <cell r="G31">
            <v>0</v>
          </cell>
          <cell r="H31">
            <v>0</v>
          </cell>
          <cell r="J31">
            <v>0</v>
          </cell>
          <cell r="K31">
            <v>0</v>
          </cell>
          <cell r="L31">
            <v>0</v>
          </cell>
          <cell r="N31">
            <v>0</v>
          </cell>
          <cell r="O31">
            <v>0</v>
          </cell>
          <cell r="P31">
            <v>0</v>
          </cell>
          <cell r="R31">
            <v>0</v>
          </cell>
          <cell r="S31">
            <v>0</v>
          </cell>
          <cell r="T31">
            <v>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90</v>
          </cell>
          <cell r="F40">
            <v>151290</v>
          </cell>
          <cell r="G40">
            <v>30</v>
          </cell>
          <cell r="H40">
            <v>50430</v>
          </cell>
          <cell r="I40">
            <v>30</v>
          </cell>
          <cell r="J40">
            <v>50430</v>
          </cell>
          <cell r="K40">
            <v>30</v>
          </cell>
          <cell r="L40">
            <v>50430</v>
          </cell>
          <cell r="M40">
            <v>30</v>
          </cell>
          <cell r="N40">
            <v>50430</v>
          </cell>
          <cell r="O40">
            <v>30</v>
          </cell>
          <cell r="P40">
            <v>50430</v>
          </cell>
          <cell r="Q40">
            <v>10</v>
          </cell>
          <cell r="R40">
            <v>16810</v>
          </cell>
          <cell r="S40">
            <v>0</v>
          </cell>
          <cell r="T40">
            <v>0</v>
          </cell>
          <cell r="V40">
            <v>0</v>
          </cell>
          <cell r="W40">
            <v>70</v>
          </cell>
          <cell r="X40">
            <v>117670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0</v>
          </cell>
          <cell r="F42">
            <v>0</v>
          </cell>
          <cell r="G42">
            <v>0</v>
          </cell>
          <cell r="H42">
            <v>0</v>
          </cell>
          <cell r="J42">
            <v>0</v>
          </cell>
          <cell r="K42">
            <v>0</v>
          </cell>
          <cell r="L42">
            <v>0</v>
          </cell>
          <cell r="N42">
            <v>0</v>
          </cell>
          <cell r="O42">
            <v>0</v>
          </cell>
          <cell r="P42">
            <v>0</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32</v>
          </cell>
          <cell r="F45">
            <v>53792</v>
          </cell>
          <cell r="G45">
            <v>8</v>
          </cell>
          <cell r="H45">
            <v>13448</v>
          </cell>
          <cell r="J45">
            <v>0</v>
          </cell>
          <cell r="K45">
            <v>8</v>
          </cell>
          <cell r="L45">
            <v>13448</v>
          </cell>
          <cell r="N45">
            <v>0</v>
          </cell>
          <cell r="O45">
            <v>8</v>
          </cell>
          <cell r="P45">
            <v>13448</v>
          </cell>
          <cell r="R45">
            <v>0</v>
          </cell>
          <cell r="S45">
            <v>8</v>
          </cell>
          <cell r="T45">
            <v>13448</v>
          </cell>
          <cell r="U45">
            <v>3.5</v>
          </cell>
          <cell r="V45">
            <v>5883.5</v>
          </cell>
          <cell r="W45">
            <v>3.5</v>
          </cell>
          <cell r="X45">
            <v>5883.5</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0</v>
          </cell>
          <cell r="F47">
            <v>0</v>
          </cell>
          <cell r="G47">
            <v>0</v>
          </cell>
          <cell r="H47">
            <v>0</v>
          </cell>
          <cell r="J47">
            <v>0</v>
          </cell>
          <cell r="K47">
            <v>0</v>
          </cell>
          <cell r="L47">
            <v>0</v>
          </cell>
          <cell r="N47">
            <v>0</v>
          </cell>
          <cell r="O47">
            <v>0</v>
          </cell>
          <cell r="P47">
            <v>0</v>
          </cell>
          <cell r="R47">
            <v>0</v>
          </cell>
          <cell r="S47">
            <v>0</v>
          </cell>
          <cell r="T47">
            <v>0</v>
          </cell>
          <cell r="V47">
            <v>0</v>
          </cell>
          <cell r="W47">
            <v>0</v>
          </cell>
          <cell r="X47">
            <v>0</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0</v>
          </cell>
          <cell r="F56">
            <v>0</v>
          </cell>
          <cell r="G56">
            <v>0</v>
          </cell>
          <cell r="H56">
            <v>0</v>
          </cell>
          <cell r="J56">
            <v>0</v>
          </cell>
          <cell r="K56">
            <v>0</v>
          </cell>
          <cell r="L56">
            <v>0</v>
          </cell>
          <cell r="N56">
            <v>0</v>
          </cell>
          <cell r="O56">
            <v>0</v>
          </cell>
          <cell r="P56">
            <v>0</v>
          </cell>
          <cell r="R56">
            <v>0</v>
          </cell>
          <cell r="S56">
            <v>0</v>
          </cell>
          <cell r="T56">
            <v>0</v>
          </cell>
          <cell r="V56">
            <v>0</v>
          </cell>
          <cell r="W56">
            <v>0</v>
          </cell>
          <cell r="X56">
            <v>0</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0</v>
          </cell>
          <cell r="F64">
            <v>0</v>
          </cell>
          <cell r="G64">
            <v>0</v>
          </cell>
          <cell r="H64">
            <v>0</v>
          </cell>
          <cell r="J64">
            <v>0</v>
          </cell>
          <cell r="K64">
            <v>0</v>
          </cell>
          <cell r="L64">
            <v>0</v>
          </cell>
          <cell r="N64">
            <v>0</v>
          </cell>
          <cell r="O64">
            <v>0</v>
          </cell>
          <cell r="P64">
            <v>0</v>
          </cell>
          <cell r="R64">
            <v>0</v>
          </cell>
          <cell r="S64">
            <v>0</v>
          </cell>
          <cell r="T64">
            <v>0</v>
          </cell>
          <cell r="V64">
            <v>0</v>
          </cell>
          <cell r="W64">
            <v>0</v>
          </cell>
          <cell r="X64">
            <v>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0</v>
          </cell>
          <cell r="F68">
            <v>0</v>
          </cell>
          <cell r="G68">
            <v>0</v>
          </cell>
          <cell r="H68">
            <v>0</v>
          </cell>
          <cell r="J68">
            <v>0</v>
          </cell>
          <cell r="K68">
            <v>0</v>
          </cell>
          <cell r="L68">
            <v>0</v>
          </cell>
          <cell r="N68">
            <v>0</v>
          </cell>
          <cell r="O68">
            <v>0</v>
          </cell>
          <cell r="P68">
            <v>0</v>
          </cell>
          <cell r="R68">
            <v>0</v>
          </cell>
          <cell r="S68">
            <v>0</v>
          </cell>
          <cell r="T68">
            <v>0</v>
          </cell>
          <cell r="V68">
            <v>0</v>
          </cell>
          <cell r="W68">
            <v>0</v>
          </cell>
          <cell r="X68">
            <v>0</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512</v>
          </cell>
          <cell r="F70">
            <v>96768</v>
          </cell>
          <cell r="G70">
            <v>128</v>
          </cell>
          <cell r="H70">
            <v>24192</v>
          </cell>
          <cell r="J70">
            <v>0</v>
          </cell>
          <cell r="K70">
            <v>128</v>
          </cell>
          <cell r="L70">
            <v>24192</v>
          </cell>
          <cell r="N70">
            <v>0</v>
          </cell>
          <cell r="O70">
            <v>128</v>
          </cell>
          <cell r="P70">
            <v>24192</v>
          </cell>
          <cell r="R70">
            <v>0</v>
          </cell>
          <cell r="S70">
            <v>128</v>
          </cell>
          <cell r="T70">
            <v>24192</v>
          </cell>
          <cell r="U70">
            <v>37</v>
          </cell>
          <cell r="V70">
            <v>6993</v>
          </cell>
          <cell r="W70">
            <v>37</v>
          </cell>
          <cell r="X70">
            <v>6993</v>
          </cell>
        </row>
        <row r="71">
          <cell r="A71" t="str">
            <v>SH 5.5</v>
          </cell>
          <cell r="B71" t="str">
            <v>Shuttering For Beam / Lintels</v>
          </cell>
          <cell r="C71" t="str">
            <v>Sqm</v>
          </cell>
          <cell r="D71">
            <v>231</v>
          </cell>
          <cell r="E71">
            <v>0</v>
          </cell>
          <cell r="F71">
            <v>0</v>
          </cell>
          <cell r="G71">
            <v>0</v>
          </cell>
          <cell r="H71">
            <v>0</v>
          </cell>
          <cell r="J71">
            <v>0</v>
          </cell>
          <cell r="K71">
            <v>0</v>
          </cell>
          <cell r="L71">
            <v>0</v>
          </cell>
          <cell r="N71">
            <v>0</v>
          </cell>
          <cell r="O71">
            <v>0</v>
          </cell>
          <cell r="P71">
            <v>0</v>
          </cell>
          <cell r="R71">
            <v>0</v>
          </cell>
          <cell r="S71">
            <v>0</v>
          </cell>
          <cell r="T71">
            <v>0</v>
          </cell>
          <cell r="V71">
            <v>0</v>
          </cell>
          <cell r="W71">
            <v>0</v>
          </cell>
          <cell r="X71">
            <v>0</v>
          </cell>
        </row>
        <row r="72">
          <cell r="A72" t="str">
            <v>SH 5.6</v>
          </cell>
          <cell r="B72" t="str">
            <v>Shuttering For R.C. Wall</v>
          </cell>
          <cell r="C72" t="str">
            <v>Sqm</v>
          </cell>
          <cell r="D72">
            <v>205</v>
          </cell>
          <cell r="E72">
            <v>900</v>
          </cell>
          <cell r="F72">
            <v>184500</v>
          </cell>
          <cell r="G72">
            <v>300</v>
          </cell>
          <cell r="H72">
            <v>61500</v>
          </cell>
          <cell r="I72">
            <v>300</v>
          </cell>
          <cell r="J72">
            <v>61500</v>
          </cell>
          <cell r="K72">
            <v>300</v>
          </cell>
          <cell r="L72">
            <v>61500</v>
          </cell>
          <cell r="M72">
            <v>300</v>
          </cell>
          <cell r="N72">
            <v>61500</v>
          </cell>
          <cell r="O72">
            <v>300</v>
          </cell>
          <cell r="P72">
            <v>61500</v>
          </cell>
          <cell r="Q72">
            <v>250</v>
          </cell>
          <cell r="R72">
            <v>51250</v>
          </cell>
          <cell r="S72">
            <v>0</v>
          </cell>
          <cell r="T72">
            <v>0</v>
          </cell>
          <cell r="V72">
            <v>0</v>
          </cell>
          <cell r="W72">
            <v>850</v>
          </cell>
          <cell r="X72">
            <v>174250</v>
          </cell>
        </row>
        <row r="73">
          <cell r="A73" t="str">
            <v>SH 5.7</v>
          </cell>
          <cell r="B73" t="str">
            <v>Shuttering For Staircase</v>
          </cell>
          <cell r="C73" t="str">
            <v>Sqm</v>
          </cell>
          <cell r="D73">
            <v>213</v>
          </cell>
          <cell r="E73">
            <v>0</v>
          </cell>
          <cell r="F73">
            <v>0</v>
          </cell>
          <cell r="G73">
            <v>0</v>
          </cell>
          <cell r="H73">
            <v>0</v>
          </cell>
          <cell r="J73">
            <v>0</v>
          </cell>
          <cell r="K73">
            <v>0</v>
          </cell>
          <cell r="L73">
            <v>0</v>
          </cell>
          <cell r="N73">
            <v>0</v>
          </cell>
          <cell r="O73">
            <v>0</v>
          </cell>
          <cell r="P73">
            <v>0</v>
          </cell>
          <cell r="R73">
            <v>0</v>
          </cell>
          <cell r="S73">
            <v>0</v>
          </cell>
          <cell r="T73">
            <v>0</v>
          </cell>
          <cell r="V73">
            <v>0</v>
          </cell>
          <cell r="W73">
            <v>0</v>
          </cell>
          <cell r="X73">
            <v>0</v>
          </cell>
        </row>
        <row r="74">
          <cell r="A74" t="str">
            <v>SH 5.8</v>
          </cell>
          <cell r="B74" t="str">
            <v>Shuttering For Roof Slab</v>
          </cell>
          <cell r="C74" t="str">
            <v>Sqm</v>
          </cell>
          <cell r="D74">
            <v>183</v>
          </cell>
          <cell r="E74">
            <v>0</v>
          </cell>
          <cell r="F74">
            <v>0</v>
          </cell>
          <cell r="G74">
            <v>0</v>
          </cell>
          <cell r="H74">
            <v>0</v>
          </cell>
          <cell r="J74">
            <v>0</v>
          </cell>
          <cell r="K74">
            <v>0</v>
          </cell>
          <cell r="L74">
            <v>0</v>
          </cell>
          <cell r="N74">
            <v>0</v>
          </cell>
          <cell r="O74">
            <v>0</v>
          </cell>
          <cell r="P74">
            <v>0</v>
          </cell>
          <cell r="R74">
            <v>0</v>
          </cell>
          <cell r="S74">
            <v>0</v>
          </cell>
          <cell r="T74">
            <v>0</v>
          </cell>
          <cell r="V74">
            <v>0</v>
          </cell>
          <cell r="W74">
            <v>0</v>
          </cell>
          <cell r="X74">
            <v>0</v>
          </cell>
        </row>
        <row r="75">
          <cell r="A75" t="str">
            <v>SH 5.9</v>
          </cell>
          <cell r="B75" t="str">
            <v>Shuttering For Chajja/Platforms</v>
          </cell>
          <cell r="C75" t="str">
            <v>Sqm</v>
          </cell>
          <cell r="D75">
            <v>261</v>
          </cell>
          <cell r="E75">
            <v>0</v>
          </cell>
          <cell r="F75">
            <v>0</v>
          </cell>
          <cell r="G75">
            <v>0</v>
          </cell>
          <cell r="H75">
            <v>0</v>
          </cell>
          <cell r="J75">
            <v>0</v>
          </cell>
          <cell r="K75">
            <v>0</v>
          </cell>
          <cell r="L75">
            <v>0</v>
          </cell>
          <cell r="N75">
            <v>0</v>
          </cell>
          <cell r="O75">
            <v>0</v>
          </cell>
          <cell r="P75">
            <v>0</v>
          </cell>
          <cell r="R75">
            <v>0</v>
          </cell>
          <cell r="S75">
            <v>0</v>
          </cell>
          <cell r="T75">
            <v>0</v>
          </cell>
          <cell r="V75">
            <v>0</v>
          </cell>
          <cell r="W75">
            <v>0</v>
          </cell>
          <cell r="X75">
            <v>0</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0</v>
          </cell>
          <cell r="F81">
            <v>0</v>
          </cell>
          <cell r="G81">
            <v>0</v>
          </cell>
          <cell r="H81">
            <v>0</v>
          </cell>
          <cell r="J81">
            <v>0</v>
          </cell>
          <cell r="K81">
            <v>0</v>
          </cell>
          <cell r="L81">
            <v>0</v>
          </cell>
          <cell r="N81">
            <v>0</v>
          </cell>
          <cell r="O81">
            <v>0</v>
          </cell>
          <cell r="P81">
            <v>0</v>
          </cell>
          <cell r="R81">
            <v>0</v>
          </cell>
          <cell r="S81">
            <v>0</v>
          </cell>
          <cell r="T81">
            <v>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0</v>
          </cell>
          <cell r="F88">
            <v>0</v>
          </cell>
          <cell r="G88">
            <v>0</v>
          </cell>
          <cell r="H88">
            <v>0</v>
          </cell>
          <cell r="J88">
            <v>0</v>
          </cell>
          <cell r="K88">
            <v>0</v>
          </cell>
          <cell r="L88">
            <v>0</v>
          </cell>
          <cell r="N88">
            <v>0</v>
          </cell>
          <cell r="O88">
            <v>0</v>
          </cell>
          <cell r="P88">
            <v>0</v>
          </cell>
          <cell r="R88">
            <v>0</v>
          </cell>
          <cell r="S88">
            <v>0</v>
          </cell>
          <cell r="T88">
            <v>0</v>
          </cell>
          <cell r="V88">
            <v>0</v>
          </cell>
          <cell r="W88">
            <v>0</v>
          </cell>
          <cell r="X88">
            <v>0</v>
          </cell>
        </row>
        <row r="89">
          <cell r="A89" t="str">
            <v>MW 6.5 (2)</v>
          </cell>
          <cell r="B89" t="str">
            <v>230mm thk. masonry in CM 1:6 First Floor</v>
          </cell>
          <cell r="C89" t="str">
            <v>Cum</v>
          </cell>
          <cell r="D89">
            <v>1789</v>
          </cell>
          <cell r="E89">
            <v>0</v>
          </cell>
          <cell r="F89">
            <v>0</v>
          </cell>
          <cell r="G89">
            <v>0</v>
          </cell>
          <cell r="H89">
            <v>0</v>
          </cell>
          <cell r="J89">
            <v>0</v>
          </cell>
          <cell r="K89">
            <v>0</v>
          </cell>
          <cell r="L89">
            <v>0</v>
          </cell>
          <cell r="N89">
            <v>0</v>
          </cell>
          <cell r="O89">
            <v>0</v>
          </cell>
          <cell r="P89">
            <v>0</v>
          </cell>
          <cell r="R89">
            <v>0</v>
          </cell>
          <cell r="S89">
            <v>0</v>
          </cell>
          <cell r="T89">
            <v>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0</v>
          </cell>
          <cell r="F97">
            <v>0</v>
          </cell>
          <cell r="G97">
            <v>0</v>
          </cell>
          <cell r="H97">
            <v>0</v>
          </cell>
          <cell r="J97">
            <v>0</v>
          </cell>
          <cell r="K97">
            <v>0</v>
          </cell>
          <cell r="L97">
            <v>0</v>
          </cell>
          <cell r="N97">
            <v>0</v>
          </cell>
          <cell r="O97">
            <v>0</v>
          </cell>
          <cell r="P97">
            <v>0</v>
          </cell>
          <cell r="R97">
            <v>0</v>
          </cell>
          <cell r="S97">
            <v>0</v>
          </cell>
          <cell r="T97">
            <v>0</v>
          </cell>
          <cell r="V97">
            <v>0</v>
          </cell>
          <cell r="W97">
            <v>0</v>
          </cell>
          <cell r="X97">
            <v>0</v>
          </cell>
        </row>
        <row r="98">
          <cell r="A98" t="str">
            <v>PL 7.2 (2)</v>
          </cell>
          <cell r="B98" t="str">
            <v>Internal plastering to masonry in CM 1:6 First Floor</v>
          </cell>
          <cell r="C98" t="str">
            <v>Sqm</v>
          </cell>
          <cell r="D98">
            <v>94</v>
          </cell>
          <cell r="E98">
            <v>0</v>
          </cell>
          <cell r="F98">
            <v>0</v>
          </cell>
          <cell r="G98">
            <v>0</v>
          </cell>
          <cell r="H98">
            <v>0</v>
          </cell>
          <cell r="J98">
            <v>0</v>
          </cell>
          <cell r="K98">
            <v>0</v>
          </cell>
          <cell r="L98">
            <v>0</v>
          </cell>
          <cell r="N98">
            <v>0</v>
          </cell>
          <cell r="O98">
            <v>0</v>
          </cell>
          <cell r="P98">
            <v>0</v>
          </cell>
          <cell r="R98">
            <v>0</v>
          </cell>
          <cell r="S98">
            <v>0</v>
          </cell>
          <cell r="T98">
            <v>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0</v>
          </cell>
          <cell r="F105">
            <v>0</v>
          </cell>
          <cell r="G105">
            <v>0</v>
          </cell>
          <cell r="H105">
            <v>0</v>
          </cell>
          <cell r="J105">
            <v>0</v>
          </cell>
          <cell r="K105">
            <v>0</v>
          </cell>
          <cell r="L105">
            <v>0</v>
          </cell>
          <cell r="N105">
            <v>0</v>
          </cell>
          <cell r="O105">
            <v>0</v>
          </cell>
          <cell r="P105">
            <v>0</v>
          </cell>
          <cell r="R105">
            <v>0</v>
          </cell>
          <cell r="S105">
            <v>0</v>
          </cell>
          <cell r="T105">
            <v>0</v>
          </cell>
          <cell r="V105">
            <v>0</v>
          </cell>
          <cell r="W105">
            <v>0</v>
          </cell>
          <cell r="X105">
            <v>0</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0</v>
          </cell>
          <cell r="F125">
            <v>0</v>
          </cell>
          <cell r="G125">
            <v>0</v>
          </cell>
          <cell r="H125">
            <v>0</v>
          </cell>
          <cell r="J125">
            <v>0</v>
          </cell>
          <cell r="K125">
            <v>0</v>
          </cell>
          <cell r="L125">
            <v>0</v>
          </cell>
          <cell r="N125">
            <v>0</v>
          </cell>
          <cell r="O125">
            <v>0</v>
          </cell>
          <cell r="P125">
            <v>0</v>
          </cell>
          <cell r="R125">
            <v>0</v>
          </cell>
          <cell r="S125">
            <v>0</v>
          </cell>
          <cell r="T125">
            <v>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0</v>
          </cell>
          <cell r="F142">
            <v>0</v>
          </cell>
          <cell r="G142">
            <v>0</v>
          </cell>
          <cell r="H142">
            <v>0</v>
          </cell>
          <cell r="J142">
            <v>0</v>
          </cell>
          <cell r="K142">
            <v>0</v>
          </cell>
          <cell r="L142">
            <v>0</v>
          </cell>
          <cell r="N142">
            <v>0</v>
          </cell>
          <cell r="O142">
            <v>0</v>
          </cell>
          <cell r="P142">
            <v>0</v>
          </cell>
          <cell r="R142">
            <v>0</v>
          </cell>
          <cell r="S142">
            <v>0</v>
          </cell>
          <cell r="T142">
            <v>0</v>
          </cell>
          <cell r="V142">
            <v>0</v>
          </cell>
          <cell r="W142">
            <v>0</v>
          </cell>
          <cell r="X142">
            <v>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0</v>
          </cell>
          <cell r="F150">
            <v>0</v>
          </cell>
          <cell r="G150">
            <v>0</v>
          </cell>
          <cell r="H150">
            <v>0</v>
          </cell>
          <cell r="J150">
            <v>0</v>
          </cell>
          <cell r="K150">
            <v>0</v>
          </cell>
          <cell r="L150">
            <v>0</v>
          </cell>
          <cell r="N150">
            <v>0</v>
          </cell>
          <cell r="O150">
            <v>0</v>
          </cell>
          <cell r="P150">
            <v>0</v>
          </cell>
          <cell r="R150">
            <v>0</v>
          </cell>
          <cell r="S150">
            <v>0</v>
          </cell>
          <cell r="T150">
            <v>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0</v>
          </cell>
          <cell r="F157">
            <v>0</v>
          </cell>
          <cell r="G157">
            <v>0</v>
          </cell>
          <cell r="H157">
            <v>0</v>
          </cell>
          <cell r="J157">
            <v>0</v>
          </cell>
          <cell r="K157">
            <v>0</v>
          </cell>
          <cell r="L157">
            <v>0</v>
          </cell>
          <cell r="N157">
            <v>0</v>
          </cell>
          <cell r="O157">
            <v>0</v>
          </cell>
          <cell r="P157">
            <v>0</v>
          </cell>
          <cell r="R157">
            <v>0</v>
          </cell>
          <cell r="S157">
            <v>0</v>
          </cell>
          <cell r="T157">
            <v>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216</v>
          </cell>
          <cell r="F194">
            <v>97200</v>
          </cell>
          <cell r="G194">
            <v>72</v>
          </cell>
          <cell r="H194">
            <v>32400</v>
          </cell>
          <cell r="I194">
            <v>70</v>
          </cell>
          <cell r="J194">
            <v>31500</v>
          </cell>
          <cell r="K194">
            <v>72</v>
          </cell>
          <cell r="L194">
            <v>32400</v>
          </cell>
          <cell r="M194">
            <v>29</v>
          </cell>
          <cell r="N194">
            <v>13050</v>
          </cell>
          <cell r="O194">
            <v>72</v>
          </cell>
          <cell r="P194">
            <v>32400</v>
          </cell>
          <cell r="R194">
            <v>0</v>
          </cell>
          <cell r="S194">
            <v>0</v>
          </cell>
          <cell r="T194">
            <v>0</v>
          </cell>
          <cell r="V194">
            <v>0</v>
          </cell>
          <cell r="W194">
            <v>99</v>
          </cell>
          <cell r="X194">
            <v>44550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80000</v>
          </cell>
          <cell r="F301">
            <v>80000</v>
          </cell>
          <cell r="G301">
            <v>20000</v>
          </cell>
          <cell r="H301">
            <v>20000</v>
          </cell>
          <cell r="I301">
            <v>20000</v>
          </cell>
          <cell r="J301">
            <v>20000</v>
          </cell>
          <cell r="K301">
            <v>20000</v>
          </cell>
          <cell r="L301">
            <v>20000</v>
          </cell>
          <cell r="M301">
            <v>20000</v>
          </cell>
          <cell r="N301">
            <v>20000</v>
          </cell>
          <cell r="O301">
            <v>20000</v>
          </cell>
          <cell r="P301">
            <v>20000</v>
          </cell>
          <cell r="Q301">
            <v>20000</v>
          </cell>
          <cell r="R301">
            <v>20000</v>
          </cell>
          <cell r="S301">
            <v>20000</v>
          </cell>
          <cell r="T301">
            <v>20000</v>
          </cell>
          <cell r="U301">
            <v>20000</v>
          </cell>
          <cell r="V301">
            <v>20000</v>
          </cell>
          <cell r="W301">
            <v>80000</v>
          </cell>
          <cell r="X301">
            <v>80000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663550</v>
          </cell>
          <cell r="H599">
            <v>201970</v>
          </cell>
          <cell r="J599">
            <v>163430</v>
          </cell>
          <cell r="L599">
            <v>201970</v>
          </cell>
          <cell r="N599">
            <v>144980</v>
          </cell>
          <cell r="P599">
            <v>201970</v>
          </cell>
          <cell r="R599">
            <v>88060</v>
          </cell>
          <cell r="T599">
            <v>57640</v>
          </cell>
          <cell r="V599">
            <v>32876.5</v>
          </cell>
          <cell r="X599">
            <v>429346.5</v>
          </cell>
        </row>
        <row r="601">
          <cell r="B601" t="str">
            <v>PREPARED</v>
          </cell>
          <cell r="X601" t="str">
            <v>SITE INCHARGE</v>
          </cell>
        </row>
      </sheetData>
      <sheetData sheetId="12"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E &amp; R</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900</v>
          </cell>
          <cell r="F14">
            <v>76500</v>
          </cell>
          <cell r="G14">
            <v>400</v>
          </cell>
          <cell r="H14">
            <v>34000</v>
          </cell>
          <cell r="I14">
            <v>400</v>
          </cell>
          <cell r="J14">
            <v>34000</v>
          </cell>
          <cell r="K14">
            <v>400</v>
          </cell>
          <cell r="L14">
            <v>34000</v>
          </cell>
          <cell r="M14">
            <v>400</v>
          </cell>
          <cell r="N14">
            <v>34000</v>
          </cell>
          <cell r="O14">
            <v>50</v>
          </cell>
          <cell r="P14">
            <v>4250</v>
          </cell>
          <cell r="Q14">
            <v>100</v>
          </cell>
          <cell r="R14">
            <v>8500</v>
          </cell>
          <cell r="S14">
            <v>50</v>
          </cell>
          <cell r="T14">
            <v>4250</v>
          </cell>
          <cell r="U14">
            <v>100</v>
          </cell>
          <cell r="V14">
            <v>8500</v>
          </cell>
          <cell r="W14">
            <v>1000</v>
          </cell>
          <cell r="X14">
            <v>85000</v>
          </cell>
        </row>
        <row r="15">
          <cell r="A15" t="str">
            <v>EW1.2b</v>
          </cell>
          <cell r="B15" t="str">
            <v>Excavation 1.5 M to 3.0 M</v>
          </cell>
          <cell r="C15" t="str">
            <v>Cum</v>
          </cell>
          <cell r="D15">
            <v>98</v>
          </cell>
          <cell r="E15">
            <v>300</v>
          </cell>
          <cell r="F15">
            <v>29400</v>
          </cell>
          <cell r="G15">
            <v>150</v>
          </cell>
          <cell r="H15">
            <v>14700</v>
          </cell>
          <cell r="I15">
            <v>400</v>
          </cell>
          <cell r="J15">
            <v>39200</v>
          </cell>
          <cell r="K15">
            <v>150</v>
          </cell>
          <cell r="L15">
            <v>14700</v>
          </cell>
          <cell r="M15">
            <v>400</v>
          </cell>
          <cell r="N15">
            <v>39200</v>
          </cell>
          <cell r="O15">
            <v>0</v>
          </cell>
          <cell r="P15">
            <v>0</v>
          </cell>
          <cell r="Q15">
            <v>100</v>
          </cell>
          <cell r="R15">
            <v>9800</v>
          </cell>
          <cell r="S15">
            <v>0</v>
          </cell>
          <cell r="T15">
            <v>0</v>
          </cell>
          <cell r="U15">
            <v>100</v>
          </cell>
          <cell r="V15">
            <v>9800</v>
          </cell>
          <cell r="W15">
            <v>1000</v>
          </cell>
          <cell r="X15">
            <v>98000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I19">
            <v>900</v>
          </cell>
          <cell r="J19">
            <v>45000</v>
          </cell>
          <cell r="K19">
            <v>0</v>
          </cell>
          <cell r="L19">
            <v>0</v>
          </cell>
          <cell r="M19">
            <v>900</v>
          </cell>
          <cell r="N19">
            <v>45000</v>
          </cell>
          <cell r="O19">
            <v>0</v>
          </cell>
          <cell r="P19">
            <v>0</v>
          </cell>
          <cell r="Q19">
            <v>900</v>
          </cell>
          <cell r="R19">
            <v>45000</v>
          </cell>
          <cell r="S19">
            <v>0</v>
          </cell>
          <cell r="T19">
            <v>0</v>
          </cell>
          <cell r="U19">
            <v>900</v>
          </cell>
          <cell r="V19">
            <v>45000</v>
          </cell>
          <cell r="W19">
            <v>3600</v>
          </cell>
          <cell r="X19">
            <v>180000</v>
          </cell>
        </row>
        <row r="20">
          <cell r="A20" t="str">
            <v>EW1.6</v>
          </cell>
          <cell r="B20" t="str">
            <v xml:space="preserve">Earth filling  with  earth brought from outside </v>
          </cell>
          <cell r="C20" t="str">
            <v>Cum</v>
          </cell>
          <cell r="D20">
            <v>300</v>
          </cell>
          <cell r="E20">
            <v>2600</v>
          </cell>
          <cell r="F20">
            <v>780000</v>
          </cell>
          <cell r="G20">
            <v>500</v>
          </cell>
          <cell r="H20">
            <v>150000</v>
          </cell>
          <cell r="J20">
            <v>0</v>
          </cell>
          <cell r="K20">
            <v>700</v>
          </cell>
          <cell r="L20">
            <v>210000</v>
          </cell>
          <cell r="N20">
            <v>0</v>
          </cell>
          <cell r="O20">
            <v>700</v>
          </cell>
          <cell r="P20">
            <v>210000</v>
          </cell>
          <cell r="R20">
            <v>0</v>
          </cell>
          <cell r="S20">
            <v>700</v>
          </cell>
          <cell r="T20">
            <v>210000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60</v>
          </cell>
          <cell r="F23">
            <v>67560</v>
          </cell>
          <cell r="G23">
            <v>30</v>
          </cell>
          <cell r="H23">
            <v>33780</v>
          </cell>
          <cell r="I23">
            <v>30</v>
          </cell>
          <cell r="J23">
            <v>33780</v>
          </cell>
          <cell r="K23">
            <v>30</v>
          </cell>
          <cell r="L23">
            <v>33780</v>
          </cell>
          <cell r="M23">
            <v>30</v>
          </cell>
          <cell r="N23">
            <v>33780</v>
          </cell>
          <cell r="O23">
            <v>0</v>
          </cell>
          <cell r="P23">
            <v>0</v>
          </cell>
          <cell r="R23">
            <v>0</v>
          </cell>
          <cell r="S23">
            <v>0</v>
          </cell>
          <cell r="T23">
            <v>0</v>
          </cell>
          <cell r="V23">
            <v>0</v>
          </cell>
          <cell r="W23">
            <v>60</v>
          </cell>
          <cell r="X23">
            <v>67560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0</v>
          </cell>
          <cell r="F31">
            <v>0</v>
          </cell>
          <cell r="G31">
            <v>0</v>
          </cell>
          <cell r="H31">
            <v>0</v>
          </cell>
          <cell r="J31">
            <v>0</v>
          </cell>
          <cell r="K31">
            <v>0</v>
          </cell>
          <cell r="L31">
            <v>0</v>
          </cell>
          <cell r="N31">
            <v>0</v>
          </cell>
          <cell r="O31">
            <v>0</v>
          </cell>
          <cell r="P31">
            <v>0</v>
          </cell>
          <cell r="R31">
            <v>0</v>
          </cell>
          <cell r="S31">
            <v>0</v>
          </cell>
          <cell r="T31">
            <v>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100</v>
          </cell>
          <cell r="F34">
            <v>146000</v>
          </cell>
          <cell r="G34">
            <v>10</v>
          </cell>
          <cell r="H34">
            <v>14600</v>
          </cell>
          <cell r="I34">
            <v>5</v>
          </cell>
          <cell r="J34">
            <v>7300</v>
          </cell>
          <cell r="K34">
            <v>30</v>
          </cell>
          <cell r="L34">
            <v>43800</v>
          </cell>
          <cell r="N34">
            <v>0</v>
          </cell>
          <cell r="O34">
            <v>30</v>
          </cell>
          <cell r="P34">
            <v>43800</v>
          </cell>
          <cell r="Q34">
            <v>5</v>
          </cell>
          <cell r="R34">
            <v>7300</v>
          </cell>
          <cell r="S34">
            <v>30</v>
          </cell>
          <cell r="T34">
            <v>43800</v>
          </cell>
          <cell r="U34">
            <v>5</v>
          </cell>
          <cell r="V34">
            <v>7300</v>
          </cell>
          <cell r="W34">
            <v>15</v>
          </cell>
          <cell r="X34">
            <v>21900</v>
          </cell>
        </row>
        <row r="35">
          <cell r="A35" t="str">
            <v>RCC 3.2</v>
          </cell>
          <cell r="B35" t="str">
            <v xml:space="preserve"> M20 concrete using 20mm  for footing/foundation.</v>
          </cell>
          <cell r="C35" t="str">
            <v>Cum</v>
          </cell>
          <cell r="D35">
            <v>1460</v>
          </cell>
          <cell r="E35">
            <v>300</v>
          </cell>
          <cell r="F35">
            <v>438000</v>
          </cell>
          <cell r="G35">
            <v>150</v>
          </cell>
          <cell r="H35">
            <v>219000</v>
          </cell>
          <cell r="I35">
            <v>20</v>
          </cell>
          <cell r="J35">
            <v>29200</v>
          </cell>
          <cell r="K35">
            <v>150</v>
          </cell>
          <cell r="L35">
            <v>219000</v>
          </cell>
          <cell r="M35">
            <v>20</v>
          </cell>
          <cell r="N35">
            <v>29200</v>
          </cell>
          <cell r="O35">
            <v>0</v>
          </cell>
          <cell r="P35">
            <v>0</v>
          </cell>
          <cell r="Q35">
            <v>20</v>
          </cell>
          <cell r="R35">
            <v>29200</v>
          </cell>
          <cell r="S35">
            <v>0</v>
          </cell>
          <cell r="T35">
            <v>0</v>
          </cell>
          <cell r="U35">
            <v>20</v>
          </cell>
          <cell r="V35">
            <v>29200</v>
          </cell>
          <cell r="W35">
            <v>80</v>
          </cell>
          <cell r="X35">
            <v>116800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20</v>
          </cell>
          <cell r="F40">
            <v>33620</v>
          </cell>
          <cell r="G40">
            <v>0</v>
          </cell>
          <cell r="H40">
            <v>0</v>
          </cell>
          <cell r="J40">
            <v>0</v>
          </cell>
          <cell r="K40">
            <v>0</v>
          </cell>
          <cell r="L40">
            <v>0</v>
          </cell>
          <cell r="N40">
            <v>0</v>
          </cell>
          <cell r="O40">
            <v>0</v>
          </cell>
          <cell r="P40">
            <v>0</v>
          </cell>
          <cell r="R40">
            <v>0</v>
          </cell>
          <cell r="S40">
            <v>20</v>
          </cell>
          <cell r="T40">
            <v>33620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0</v>
          </cell>
          <cell r="F42">
            <v>0</v>
          </cell>
          <cell r="G42">
            <v>0</v>
          </cell>
          <cell r="H42">
            <v>0</v>
          </cell>
          <cell r="J42">
            <v>0</v>
          </cell>
          <cell r="K42">
            <v>0</v>
          </cell>
          <cell r="L42">
            <v>0</v>
          </cell>
          <cell r="N42">
            <v>0</v>
          </cell>
          <cell r="O42">
            <v>0</v>
          </cell>
          <cell r="P42">
            <v>0</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140</v>
          </cell>
          <cell r="F45">
            <v>235340</v>
          </cell>
          <cell r="G45">
            <v>35</v>
          </cell>
          <cell r="H45">
            <v>58835</v>
          </cell>
          <cell r="I45">
            <v>17</v>
          </cell>
          <cell r="J45">
            <v>28577</v>
          </cell>
          <cell r="K45">
            <v>35</v>
          </cell>
          <cell r="L45">
            <v>58835</v>
          </cell>
          <cell r="M45">
            <v>17</v>
          </cell>
          <cell r="N45">
            <v>28577</v>
          </cell>
          <cell r="O45">
            <v>35</v>
          </cell>
          <cell r="P45">
            <v>58835</v>
          </cell>
          <cell r="Q45">
            <v>17</v>
          </cell>
          <cell r="R45">
            <v>28577</v>
          </cell>
          <cell r="S45">
            <v>35</v>
          </cell>
          <cell r="T45">
            <v>58835</v>
          </cell>
          <cell r="U45">
            <v>17</v>
          </cell>
          <cell r="V45">
            <v>28577</v>
          </cell>
          <cell r="W45">
            <v>68</v>
          </cell>
          <cell r="X45">
            <v>114308</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0</v>
          </cell>
          <cell r="F47">
            <v>0</v>
          </cell>
          <cell r="G47">
            <v>0</v>
          </cell>
          <cell r="H47">
            <v>0</v>
          </cell>
          <cell r="J47">
            <v>0</v>
          </cell>
          <cell r="K47">
            <v>0</v>
          </cell>
          <cell r="L47">
            <v>0</v>
          </cell>
          <cell r="N47">
            <v>0</v>
          </cell>
          <cell r="O47">
            <v>0</v>
          </cell>
          <cell r="P47">
            <v>0</v>
          </cell>
          <cell r="R47">
            <v>0</v>
          </cell>
          <cell r="S47">
            <v>0</v>
          </cell>
          <cell r="T47">
            <v>0</v>
          </cell>
          <cell r="V47">
            <v>0</v>
          </cell>
          <cell r="W47">
            <v>0</v>
          </cell>
          <cell r="X47">
            <v>0</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150</v>
          </cell>
          <cell r="F49">
            <v>252150</v>
          </cell>
          <cell r="G49">
            <v>0</v>
          </cell>
          <cell r="H49">
            <v>0</v>
          </cell>
          <cell r="J49">
            <v>0</v>
          </cell>
          <cell r="K49">
            <v>0</v>
          </cell>
          <cell r="L49">
            <v>0</v>
          </cell>
          <cell r="N49">
            <v>0</v>
          </cell>
          <cell r="O49">
            <v>0</v>
          </cell>
          <cell r="P49">
            <v>0</v>
          </cell>
          <cell r="R49">
            <v>0</v>
          </cell>
          <cell r="S49">
            <v>150</v>
          </cell>
          <cell r="T49">
            <v>252150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0</v>
          </cell>
          <cell r="F56">
            <v>0</v>
          </cell>
          <cell r="G56">
            <v>0</v>
          </cell>
          <cell r="H56">
            <v>0</v>
          </cell>
          <cell r="J56">
            <v>0</v>
          </cell>
          <cell r="K56">
            <v>0</v>
          </cell>
          <cell r="L56">
            <v>0</v>
          </cell>
          <cell r="N56">
            <v>0</v>
          </cell>
          <cell r="O56">
            <v>0</v>
          </cell>
          <cell r="P56">
            <v>0</v>
          </cell>
          <cell r="R56">
            <v>0</v>
          </cell>
          <cell r="S56">
            <v>0</v>
          </cell>
          <cell r="T56">
            <v>0</v>
          </cell>
          <cell r="V56">
            <v>0</v>
          </cell>
          <cell r="W56">
            <v>0</v>
          </cell>
          <cell r="X56">
            <v>0</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162.5</v>
          </cell>
          <cell r="F58">
            <v>273162.5</v>
          </cell>
          <cell r="G58">
            <v>0</v>
          </cell>
          <cell r="H58">
            <v>0</v>
          </cell>
          <cell r="J58">
            <v>0</v>
          </cell>
          <cell r="K58">
            <v>0</v>
          </cell>
          <cell r="L58">
            <v>0</v>
          </cell>
          <cell r="N58">
            <v>0</v>
          </cell>
          <cell r="O58">
            <v>0</v>
          </cell>
          <cell r="P58">
            <v>0</v>
          </cell>
          <cell r="R58">
            <v>0</v>
          </cell>
          <cell r="S58">
            <v>162.5</v>
          </cell>
          <cell r="T58">
            <v>273162.5</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125</v>
          </cell>
          <cell r="F64">
            <v>495250</v>
          </cell>
          <cell r="G64">
            <v>25</v>
          </cell>
          <cell r="H64">
            <v>99050</v>
          </cell>
          <cell r="I64">
            <v>25</v>
          </cell>
          <cell r="J64">
            <v>99050</v>
          </cell>
          <cell r="K64">
            <v>25</v>
          </cell>
          <cell r="L64">
            <v>99050</v>
          </cell>
          <cell r="M64">
            <v>25</v>
          </cell>
          <cell r="N64">
            <v>99050</v>
          </cell>
          <cell r="O64">
            <v>25</v>
          </cell>
          <cell r="P64">
            <v>99050</v>
          </cell>
          <cell r="Q64">
            <v>25</v>
          </cell>
          <cell r="R64">
            <v>99050</v>
          </cell>
          <cell r="S64">
            <v>50</v>
          </cell>
          <cell r="T64">
            <v>198100</v>
          </cell>
          <cell r="U64">
            <v>25</v>
          </cell>
          <cell r="V64">
            <v>99050</v>
          </cell>
          <cell r="W64">
            <v>100</v>
          </cell>
          <cell r="X64">
            <v>396200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480</v>
          </cell>
          <cell r="F67">
            <v>85440</v>
          </cell>
          <cell r="G67">
            <v>30</v>
          </cell>
          <cell r="H67">
            <v>5340</v>
          </cell>
          <cell r="I67">
            <v>50</v>
          </cell>
          <cell r="J67">
            <v>8900</v>
          </cell>
          <cell r="K67">
            <v>150</v>
          </cell>
          <cell r="L67">
            <v>26700</v>
          </cell>
          <cell r="M67">
            <v>50</v>
          </cell>
          <cell r="N67">
            <v>8900</v>
          </cell>
          <cell r="O67">
            <v>150</v>
          </cell>
          <cell r="P67">
            <v>26700</v>
          </cell>
          <cell r="R67">
            <v>0</v>
          </cell>
          <cell r="S67">
            <v>150</v>
          </cell>
          <cell r="T67">
            <v>26700</v>
          </cell>
          <cell r="U67">
            <v>50</v>
          </cell>
          <cell r="V67">
            <v>8900</v>
          </cell>
          <cell r="W67">
            <v>150</v>
          </cell>
          <cell r="X67">
            <v>26700</v>
          </cell>
        </row>
        <row r="68">
          <cell r="A68" t="str">
            <v>SH 5.2</v>
          </cell>
          <cell r="B68" t="str">
            <v>Shuttering For Cill Slab</v>
          </cell>
          <cell r="C68" t="str">
            <v>Sqm</v>
          </cell>
          <cell r="D68">
            <v>261</v>
          </cell>
          <cell r="E68">
            <v>0</v>
          </cell>
          <cell r="F68">
            <v>0</v>
          </cell>
          <cell r="G68">
            <v>0</v>
          </cell>
          <cell r="H68">
            <v>0</v>
          </cell>
          <cell r="J68">
            <v>0</v>
          </cell>
          <cell r="K68">
            <v>0</v>
          </cell>
          <cell r="L68">
            <v>0</v>
          </cell>
          <cell r="N68">
            <v>0</v>
          </cell>
          <cell r="O68">
            <v>0</v>
          </cell>
          <cell r="P68">
            <v>0</v>
          </cell>
          <cell r="R68">
            <v>0</v>
          </cell>
          <cell r="S68">
            <v>0</v>
          </cell>
          <cell r="T68">
            <v>0</v>
          </cell>
          <cell r="V68">
            <v>0</v>
          </cell>
          <cell r="W68">
            <v>0</v>
          </cell>
          <cell r="X68">
            <v>0</v>
          </cell>
        </row>
        <row r="69">
          <cell r="A69" t="str">
            <v>SH 5.3</v>
          </cell>
          <cell r="B69" t="str">
            <v>Shuttering For Column Footing / Foundation</v>
          </cell>
          <cell r="C69" t="str">
            <v>Sqm</v>
          </cell>
          <cell r="D69">
            <v>166</v>
          </cell>
          <cell r="E69">
            <v>400</v>
          </cell>
          <cell r="F69">
            <v>66400</v>
          </cell>
          <cell r="G69">
            <v>200</v>
          </cell>
          <cell r="H69">
            <v>33200</v>
          </cell>
          <cell r="I69">
            <v>40</v>
          </cell>
          <cell r="J69">
            <v>6640</v>
          </cell>
          <cell r="K69">
            <v>200</v>
          </cell>
          <cell r="L69">
            <v>33200</v>
          </cell>
          <cell r="M69">
            <v>40</v>
          </cell>
          <cell r="N69">
            <v>6640</v>
          </cell>
          <cell r="O69">
            <v>0</v>
          </cell>
          <cell r="P69">
            <v>0</v>
          </cell>
          <cell r="R69">
            <v>0</v>
          </cell>
          <cell r="S69">
            <v>0</v>
          </cell>
          <cell r="T69">
            <v>0</v>
          </cell>
          <cell r="V69">
            <v>0</v>
          </cell>
          <cell r="W69">
            <v>80</v>
          </cell>
          <cell r="X69">
            <v>13280</v>
          </cell>
        </row>
        <row r="70">
          <cell r="A70" t="str">
            <v>SH 5.4</v>
          </cell>
          <cell r="B70" t="str">
            <v>Shuttering  For Columns / Pedestals</v>
          </cell>
          <cell r="C70" t="str">
            <v>Sqm</v>
          </cell>
          <cell r="D70">
            <v>189</v>
          </cell>
          <cell r="E70">
            <v>1200</v>
          </cell>
          <cell r="F70">
            <v>226800</v>
          </cell>
          <cell r="G70">
            <v>300</v>
          </cell>
          <cell r="H70">
            <v>56700</v>
          </cell>
          <cell r="I70">
            <v>200</v>
          </cell>
          <cell r="J70">
            <v>37800</v>
          </cell>
          <cell r="K70">
            <v>300</v>
          </cell>
          <cell r="L70">
            <v>56700</v>
          </cell>
          <cell r="M70">
            <v>200</v>
          </cell>
          <cell r="N70">
            <v>37800</v>
          </cell>
          <cell r="O70">
            <v>300</v>
          </cell>
          <cell r="P70">
            <v>56700</v>
          </cell>
          <cell r="Q70">
            <v>200</v>
          </cell>
          <cell r="R70">
            <v>37800</v>
          </cell>
          <cell r="S70">
            <v>300</v>
          </cell>
          <cell r="T70">
            <v>56700</v>
          </cell>
          <cell r="U70">
            <v>200</v>
          </cell>
          <cell r="V70">
            <v>37800</v>
          </cell>
          <cell r="W70">
            <v>800</v>
          </cell>
          <cell r="X70">
            <v>151200</v>
          </cell>
        </row>
        <row r="71">
          <cell r="A71" t="str">
            <v>SH 5.5</v>
          </cell>
          <cell r="B71" t="str">
            <v>Shuttering For Beam / Lintels</v>
          </cell>
          <cell r="C71" t="str">
            <v>Sqm</v>
          </cell>
          <cell r="D71">
            <v>231</v>
          </cell>
          <cell r="E71">
            <v>1000</v>
          </cell>
          <cell r="F71">
            <v>231000</v>
          </cell>
          <cell r="G71">
            <v>0</v>
          </cell>
          <cell r="H71">
            <v>0</v>
          </cell>
          <cell r="J71">
            <v>0</v>
          </cell>
          <cell r="K71">
            <v>0</v>
          </cell>
          <cell r="L71">
            <v>0</v>
          </cell>
          <cell r="N71">
            <v>0</v>
          </cell>
          <cell r="O71">
            <v>0</v>
          </cell>
          <cell r="P71">
            <v>0</v>
          </cell>
          <cell r="R71">
            <v>0</v>
          </cell>
          <cell r="S71">
            <v>1000</v>
          </cell>
          <cell r="T71">
            <v>231000</v>
          </cell>
          <cell r="V71">
            <v>0</v>
          </cell>
          <cell r="W71">
            <v>0</v>
          </cell>
          <cell r="X71">
            <v>0</v>
          </cell>
        </row>
        <row r="72">
          <cell r="A72" t="str">
            <v>SH 5.6</v>
          </cell>
          <cell r="B72" t="str">
            <v>Shuttering For R.C. Wall</v>
          </cell>
          <cell r="C72" t="str">
            <v>Sqm</v>
          </cell>
          <cell r="D72">
            <v>205</v>
          </cell>
          <cell r="E72">
            <v>200</v>
          </cell>
          <cell r="F72">
            <v>41000</v>
          </cell>
          <cell r="G72">
            <v>0</v>
          </cell>
          <cell r="H72">
            <v>0</v>
          </cell>
          <cell r="J72">
            <v>0</v>
          </cell>
          <cell r="K72">
            <v>0</v>
          </cell>
          <cell r="L72">
            <v>0</v>
          </cell>
          <cell r="N72">
            <v>0</v>
          </cell>
          <cell r="O72">
            <v>0</v>
          </cell>
          <cell r="P72">
            <v>0</v>
          </cell>
          <cell r="R72">
            <v>0</v>
          </cell>
          <cell r="S72">
            <v>200</v>
          </cell>
          <cell r="T72">
            <v>41000</v>
          </cell>
          <cell r="V72">
            <v>0</v>
          </cell>
          <cell r="W72">
            <v>0</v>
          </cell>
          <cell r="X72">
            <v>0</v>
          </cell>
        </row>
        <row r="73">
          <cell r="A73" t="str">
            <v>SH 5.7</v>
          </cell>
          <cell r="B73" t="str">
            <v>Shuttering For Staircase</v>
          </cell>
          <cell r="C73" t="str">
            <v>Sqm</v>
          </cell>
          <cell r="D73">
            <v>213</v>
          </cell>
          <cell r="E73">
            <v>0</v>
          </cell>
          <cell r="F73">
            <v>0</v>
          </cell>
          <cell r="G73">
            <v>0</v>
          </cell>
          <cell r="H73">
            <v>0</v>
          </cell>
          <cell r="J73">
            <v>0</v>
          </cell>
          <cell r="K73">
            <v>0</v>
          </cell>
          <cell r="L73">
            <v>0</v>
          </cell>
          <cell r="N73">
            <v>0</v>
          </cell>
          <cell r="O73">
            <v>0</v>
          </cell>
          <cell r="P73">
            <v>0</v>
          </cell>
          <cell r="R73">
            <v>0</v>
          </cell>
          <cell r="S73">
            <v>0</v>
          </cell>
          <cell r="T73">
            <v>0</v>
          </cell>
          <cell r="V73">
            <v>0</v>
          </cell>
          <cell r="W73">
            <v>0</v>
          </cell>
          <cell r="X73">
            <v>0</v>
          </cell>
        </row>
        <row r="74">
          <cell r="A74" t="str">
            <v>SH 5.8</v>
          </cell>
          <cell r="B74" t="str">
            <v>Shuttering For Roof Slab</v>
          </cell>
          <cell r="C74" t="str">
            <v>Sqm</v>
          </cell>
          <cell r="D74">
            <v>183</v>
          </cell>
          <cell r="E74">
            <v>1200</v>
          </cell>
          <cell r="F74">
            <v>219600</v>
          </cell>
          <cell r="G74">
            <v>0</v>
          </cell>
          <cell r="H74">
            <v>0</v>
          </cell>
          <cell r="J74">
            <v>0</v>
          </cell>
          <cell r="K74">
            <v>0</v>
          </cell>
          <cell r="L74">
            <v>0</v>
          </cell>
          <cell r="N74">
            <v>0</v>
          </cell>
          <cell r="O74">
            <v>0</v>
          </cell>
          <cell r="P74">
            <v>0</v>
          </cell>
          <cell r="R74">
            <v>0</v>
          </cell>
          <cell r="S74">
            <v>1200</v>
          </cell>
          <cell r="T74">
            <v>219600</v>
          </cell>
          <cell r="V74">
            <v>0</v>
          </cell>
          <cell r="W74">
            <v>0</v>
          </cell>
          <cell r="X74">
            <v>0</v>
          </cell>
        </row>
        <row r="75">
          <cell r="A75" t="str">
            <v>SH 5.9</v>
          </cell>
          <cell r="B75" t="str">
            <v>Shuttering For Chajja/Platforms</v>
          </cell>
          <cell r="C75" t="str">
            <v>Sqm</v>
          </cell>
          <cell r="D75">
            <v>261</v>
          </cell>
          <cell r="E75">
            <v>0</v>
          </cell>
          <cell r="F75">
            <v>0</v>
          </cell>
          <cell r="G75">
            <v>0</v>
          </cell>
          <cell r="H75">
            <v>0</v>
          </cell>
          <cell r="J75">
            <v>0</v>
          </cell>
          <cell r="K75">
            <v>0</v>
          </cell>
          <cell r="L75">
            <v>0</v>
          </cell>
          <cell r="N75">
            <v>0</v>
          </cell>
          <cell r="O75">
            <v>0</v>
          </cell>
          <cell r="P75">
            <v>0</v>
          </cell>
          <cell r="R75">
            <v>0</v>
          </cell>
          <cell r="S75">
            <v>0</v>
          </cell>
          <cell r="T75">
            <v>0</v>
          </cell>
          <cell r="V75">
            <v>0</v>
          </cell>
          <cell r="W75">
            <v>0</v>
          </cell>
          <cell r="X75">
            <v>0</v>
          </cell>
        </row>
        <row r="76">
          <cell r="A76" t="str">
            <v>SH 5.10</v>
          </cell>
          <cell r="B76" t="str">
            <v>Shuttering For PCC</v>
          </cell>
          <cell r="C76" t="str">
            <v>Sqm</v>
          </cell>
          <cell r="D76">
            <v>166</v>
          </cell>
          <cell r="E76">
            <v>60</v>
          </cell>
          <cell r="F76">
            <v>9960</v>
          </cell>
          <cell r="G76">
            <v>30</v>
          </cell>
          <cell r="H76">
            <v>4980</v>
          </cell>
          <cell r="J76">
            <v>0</v>
          </cell>
          <cell r="K76">
            <v>30</v>
          </cell>
          <cell r="L76">
            <v>4980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600</v>
          </cell>
          <cell r="F78">
            <v>589200</v>
          </cell>
          <cell r="G78">
            <v>100</v>
          </cell>
          <cell r="H78">
            <v>98200</v>
          </cell>
          <cell r="I78">
            <v>60</v>
          </cell>
          <cell r="J78">
            <v>58920</v>
          </cell>
          <cell r="K78">
            <v>100</v>
          </cell>
          <cell r="L78">
            <v>98200</v>
          </cell>
          <cell r="M78">
            <v>60</v>
          </cell>
          <cell r="N78">
            <v>58920</v>
          </cell>
          <cell r="O78">
            <v>200</v>
          </cell>
          <cell r="P78">
            <v>196400</v>
          </cell>
          <cell r="Q78">
            <v>60</v>
          </cell>
          <cell r="R78">
            <v>58920</v>
          </cell>
          <cell r="S78">
            <v>200</v>
          </cell>
          <cell r="T78">
            <v>196400</v>
          </cell>
          <cell r="U78">
            <v>60</v>
          </cell>
          <cell r="V78">
            <v>58920</v>
          </cell>
          <cell r="W78">
            <v>240</v>
          </cell>
          <cell r="X78">
            <v>235680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0</v>
          </cell>
          <cell r="F81">
            <v>0</v>
          </cell>
          <cell r="G81">
            <v>0</v>
          </cell>
          <cell r="H81">
            <v>0</v>
          </cell>
          <cell r="J81">
            <v>0</v>
          </cell>
          <cell r="K81">
            <v>0</v>
          </cell>
          <cell r="L81">
            <v>0</v>
          </cell>
          <cell r="N81">
            <v>0</v>
          </cell>
          <cell r="O81">
            <v>0</v>
          </cell>
          <cell r="P81">
            <v>0</v>
          </cell>
          <cell r="R81">
            <v>0</v>
          </cell>
          <cell r="S81">
            <v>0</v>
          </cell>
          <cell r="T81">
            <v>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0</v>
          </cell>
          <cell r="F88">
            <v>0</v>
          </cell>
          <cell r="G88">
            <v>0</v>
          </cell>
          <cell r="H88">
            <v>0</v>
          </cell>
          <cell r="J88">
            <v>0</v>
          </cell>
          <cell r="K88">
            <v>0</v>
          </cell>
          <cell r="L88">
            <v>0</v>
          </cell>
          <cell r="N88">
            <v>0</v>
          </cell>
          <cell r="O88">
            <v>0</v>
          </cell>
          <cell r="P88">
            <v>0</v>
          </cell>
          <cell r="R88">
            <v>0</v>
          </cell>
          <cell r="S88">
            <v>0</v>
          </cell>
          <cell r="T88">
            <v>0</v>
          </cell>
          <cell r="V88">
            <v>0</v>
          </cell>
          <cell r="W88">
            <v>0</v>
          </cell>
          <cell r="X88">
            <v>0</v>
          </cell>
        </row>
        <row r="89">
          <cell r="A89" t="str">
            <v>MW 6.5 (2)</v>
          </cell>
          <cell r="B89" t="str">
            <v>230mm thk. masonry in CM 1:6 First Floor</v>
          </cell>
          <cell r="C89" t="str">
            <v>Cum</v>
          </cell>
          <cell r="D89">
            <v>1789</v>
          </cell>
          <cell r="E89">
            <v>0</v>
          </cell>
          <cell r="F89">
            <v>0</v>
          </cell>
          <cell r="G89">
            <v>0</v>
          </cell>
          <cell r="H89">
            <v>0</v>
          </cell>
          <cell r="J89">
            <v>0</v>
          </cell>
          <cell r="K89">
            <v>0</v>
          </cell>
          <cell r="L89">
            <v>0</v>
          </cell>
          <cell r="N89">
            <v>0</v>
          </cell>
          <cell r="O89">
            <v>0</v>
          </cell>
          <cell r="P89">
            <v>0</v>
          </cell>
          <cell r="R89">
            <v>0</v>
          </cell>
          <cell r="S89">
            <v>0</v>
          </cell>
          <cell r="T89">
            <v>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0</v>
          </cell>
          <cell r="F97">
            <v>0</v>
          </cell>
          <cell r="G97">
            <v>0</v>
          </cell>
          <cell r="H97">
            <v>0</v>
          </cell>
          <cell r="J97">
            <v>0</v>
          </cell>
          <cell r="K97">
            <v>0</v>
          </cell>
          <cell r="L97">
            <v>0</v>
          </cell>
          <cell r="N97">
            <v>0</v>
          </cell>
          <cell r="O97">
            <v>0</v>
          </cell>
          <cell r="P97">
            <v>0</v>
          </cell>
          <cell r="R97">
            <v>0</v>
          </cell>
          <cell r="S97">
            <v>0</v>
          </cell>
          <cell r="T97">
            <v>0</v>
          </cell>
          <cell r="V97">
            <v>0</v>
          </cell>
          <cell r="W97">
            <v>0</v>
          </cell>
          <cell r="X97">
            <v>0</v>
          </cell>
        </row>
        <row r="98">
          <cell r="A98" t="str">
            <v>PL 7.2 (2)</v>
          </cell>
          <cell r="B98" t="str">
            <v>Internal plastering to masonry in CM 1:6 First Floor</v>
          </cell>
          <cell r="C98" t="str">
            <v>Sqm</v>
          </cell>
          <cell r="D98">
            <v>94</v>
          </cell>
          <cell r="E98">
            <v>0</v>
          </cell>
          <cell r="F98">
            <v>0</v>
          </cell>
          <cell r="G98">
            <v>0</v>
          </cell>
          <cell r="H98">
            <v>0</v>
          </cell>
          <cell r="J98">
            <v>0</v>
          </cell>
          <cell r="K98">
            <v>0</v>
          </cell>
          <cell r="L98">
            <v>0</v>
          </cell>
          <cell r="N98">
            <v>0</v>
          </cell>
          <cell r="O98">
            <v>0</v>
          </cell>
          <cell r="P98">
            <v>0</v>
          </cell>
          <cell r="R98">
            <v>0</v>
          </cell>
          <cell r="S98">
            <v>0</v>
          </cell>
          <cell r="T98">
            <v>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0</v>
          </cell>
          <cell r="F105">
            <v>0</v>
          </cell>
          <cell r="G105">
            <v>0</v>
          </cell>
          <cell r="H105">
            <v>0</v>
          </cell>
          <cell r="J105">
            <v>0</v>
          </cell>
          <cell r="K105">
            <v>0</v>
          </cell>
          <cell r="L105">
            <v>0</v>
          </cell>
          <cell r="N105">
            <v>0</v>
          </cell>
          <cell r="O105">
            <v>0</v>
          </cell>
          <cell r="P105">
            <v>0</v>
          </cell>
          <cell r="R105">
            <v>0</v>
          </cell>
          <cell r="S105">
            <v>0</v>
          </cell>
          <cell r="T105">
            <v>0</v>
          </cell>
          <cell r="V105">
            <v>0</v>
          </cell>
          <cell r="W105">
            <v>0</v>
          </cell>
          <cell r="X105">
            <v>0</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0</v>
          </cell>
          <cell r="F125">
            <v>0</v>
          </cell>
          <cell r="G125">
            <v>0</v>
          </cell>
          <cell r="H125">
            <v>0</v>
          </cell>
          <cell r="J125">
            <v>0</v>
          </cell>
          <cell r="K125">
            <v>0</v>
          </cell>
          <cell r="L125">
            <v>0</v>
          </cell>
          <cell r="N125">
            <v>0</v>
          </cell>
          <cell r="O125">
            <v>0</v>
          </cell>
          <cell r="P125">
            <v>0</v>
          </cell>
          <cell r="R125">
            <v>0</v>
          </cell>
          <cell r="S125">
            <v>0</v>
          </cell>
          <cell r="T125">
            <v>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0</v>
          </cell>
          <cell r="F142">
            <v>0</v>
          </cell>
          <cell r="G142">
            <v>0</v>
          </cell>
          <cell r="H142">
            <v>0</v>
          </cell>
          <cell r="J142">
            <v>0</v>
          </cell>
          <cell r="K142">
            <v>0</v>
          </cell>
          <cell r="L142">
            <v>0</v>
          </cell>
          <cell r="N142">
            <v>0</v>
          </cell>
          <cell r="O142">
            <v>0</v>
          </cell>
          <cell r="P142">
            <v>0</v>
          </cell>
          <cell r="R142">
            <v>0</v>
          </cell>
          <cell r="S142">
            <v>0</v>
          </cell>
          <cell r="T142">
            <v>0</v>
          </cell>
          <cell r="V142">
            <v>0</v>
          </cell>
          <cell r="W142">
            <v>0</v>
          </cell>
          <cell r="X142">
            <v>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0</v>
          </cell>
          <cell r="F150">
            <v>0</v>
          </cell>
          <cell r="G150">
            <v>0</v>
          </cell>
          <cell r="H150">
            <v>0</v>
          </cell>
          <cell r="J150">
            <v>0</v>
          </cell>
          <cell r="K150">
            <v>0</v>
          </cell>
          <cell r="L150">
            <v>0</v>
          </cell>
          <cell r="N150">
            <v>0</v>
          </cell>
          <cell r="O150">
            <v>0</v>
          </cell>
          <cell r="P150">
            <v>0</v>
          </cell>
          <cell r="R150">
            <v>0</v>
          </cell>
          <cell r="S150">
            <v>0</v>
          </cell>
          <cell r="T150">
            <v>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0</v>
          </cell>
          <cell r="F157">
            <v>0</v>
          </cell>
          <cell r="G157">
            <v>0</v>
          </cell>
          <cell r="H157">
            <v>0</v>
          </cell>
          <cell r="J157">
            <v>0</v>
          </cell>
          <cell r="K157">
            <v>0</v>
          </cell>
          <cell r="L157">
            <v>0</v>
          </cell>
          <cell r="N157">
            <v>0</v>
          </cell>
          <cell r="O157">
            <v>0</v>
          </cell>
          <cell r="P157">
            <v>0</v>
          </cell>
          <cell r="R157">
            <v>0</v>
          </cell>
          <cell r="S157">
            <v>0</v>
          </cell>
          <cell r="T157">
            <v>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375000</v>
          </cell>
          <cell r="F301">
            <v>375000</v>
          </cell>
          <cell r="G301">
            <v>75000</v>
          </cell>
          <cell r="H301">
            <v>75000</v>
          </cell>
          <cell r="I301">
            <v>25000</v>
          </cell>
          <cell r="J301">
            <v>25000</v>
          </cell>
          <cell r="K301">
            <v>75000</v>
          </cell>
          <cell r="L301">
            <v>75000</v>
          </cell>
          <cell r="M301">
            <v>25000</v>
          </cell>
          <cell r="N301">
            <v>25000</v>
          </cell>
          <cell r="O301">
            <v>75000</v>
          </cell>
          <cell r="P301">
            <v>75000</v>
          </cell>
          <cell r="Q301">
            <v>25000</v>
          </cell>
          <cell r="R301">
            <v>25000</v>
          </cell>
          <cell r="S301">
            <v>150000</v>
          </cell>
          <cell r="T301">
            <v>150000</v>
          </cell>
          <cell r="U301">
            <v>25000</v>
          </cell>
          <cell r="V301">
            <v>25000</v>
          </cell>
          <cell r="W301">
            <v>100000</v>
          </cell>
          <cell r="X301">
            <v>100000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4671382.5</v>
          </cell>
          <cell r="H599">
            <v>897385</v>
          </cell>
          <cell r="J599">
            <v>453367</v>
          </cell>
          <cell r="L599">
            <v>1007945</v>
          </cell>
          <cell r="N599">
            <v>446067</v>
          </cell>
          <cell r="P599">
            <v>770735</v>
          </cell>
          <cell r="R599">
            <v>349147</v>
          </cell>
          <cell r="T599">
            <v>1995317.5</v>
          </cell>
          <cell r="V599">
            <v>358047</v>
          </cell>
          <cell r="X599">
            <v>1606628</v>
          </cell>
        </row>
        <row r="601">
          <cell r="B601" t="str">
            <v>PREPARED</v>
          </cell>
          <cell r="X601" t="str">
            <v>SITE INCHARGE</v>
          </cell>
        </row>
      </sheetData>
      <sheetData sheetId="13">
        <row r="1">
          <cell r="A1" t="str">
            <v>MONTHLY PLANNING</v>
          </cell>
        </row>
      </sheetData>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1">
          <cell r="A1" t="str">
            <v>MONTHLY PLANNING</v>
          </cell>
        </row>
      </sheetData>
      <sheetData sheetId="70">
        <row r="1">
          <cell r="A1" t="str">
            <v>MONTHLY PLANNING</v>
          </cell>
        </row>
      </sheetData>
      <sheetData sheetId="71">
        <row r="1">
          <cell r="A1" t="str">
            <v>MONTHLY PLANNING</v>
          </cell>
        </row>
      </sheetData>
      <sheetData sheetId="72">
        <row r="1">
          <cell r="A1" t="str">
            <v>MONTHLY PLANNING</v>
          </cell>
        </row>
      </sheetData>
      <sheetData sheetId="73">
        <row r="1">
          <cell r="A1" t="str">
            <v>MONTHLY PLANNING</v>
          </cell>
        </row>
      </sheetData>
      <sheetData sheetId="74">
        <row r="1">
          <cell r="A1" t="str">
            <v>MONTHLY PLANNING</v>
          </cell>
        </row>
      </sheetData>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PT vs PHI"/>
    </sheetNames>
    <sheetDataSet>
      <sheetData sheetId="0"/>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Raw Data"/>
      <sheetName val="Sheet1"/>
      <sheetName val="Sheet7"/>
      <sheetName val="S"/>
      <sheetName val="Z- GENERAL PRICE SUMMARY"/>
      <sheetName val="WITHOUT C&amp;I PROFIT (3)"/>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Raw_Data"/>
      <sheetName val="Z-_GENERAL_PRICE_SUMMARY"/>
      <sheetName val="WITHOUT_C&amp;I_PROFIT_(3)"/>
    </sheetNames>
    <sheetDataSet>
      <sheetData sheetId="0">
        <row r="7">
          <cell r="B7" t="str">
            <v>TERMINAL 2 EXPANSION (PHASE II) - CIVIL, ARCHITECTURAL,MEP AND BHS WORKS</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ow r="7">
          <cell r="B7" t="str">
            <v>TERMINAL 2 EXPANSION (PHASE II) - CIVIL, ARCHITECTURAL,MEP AND BHS WORKS</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Option"/>
      <sheetName val="CT Thang Mo"/>
      <sheetName val="CT  PL"/>
      <sheetName val="Chiet tinh dz35"/>
      <sheetName val="Raw Data"/>
      <sheetName val="Chiet tinh dz22"/>
      <sheetName val="SANDAN"/>
      <sheetName val="BOQ"/>
      <sheetName val="MTP"/>
      <sheetName val="Note-1"/>
      <sheetName val="FitOutConfCentre"/>
      <sheetName val="입찰내역 발주처 양식"/>
      <sheetName val="SPT vs PHI"/>
      <sheetName val="DG3285"/>
      <sheetName val="실행집계"/>
      <sheetName val="breakdown of wage rate"/>
      <sheetName val="Indirect Cost"/>
      <sheetName val="Unit"/>
      <sheetName val="Cover"/>
      <sheetName val="당초"/>
      <sheetName val="OPTION_2"/>
      <sheetName val="OPTION_3"/>
      <sheetName val="KUWATI(Total)_"/>
      <sheetName val="breakdown_of_wage_rate"/>
      <sheetName val="Indirect_Cost"/>
      <sheetName val="생산계획"/>
      <sheetName val="상반기손익차2총괄"/>
      <sheetName val="B"/>
      <sheetName val="VLOOKUP"/>
      <sheetName val="cal-foamglass"/>
      <sheetName val="정부노임단가"/>
      <sheetName val="대비표"/>
      <sheetName val="연습"/>
      <sheetName val="운반"/>
      <sheetName val="DRUM"/>
      <sheetName val="GC-09"/>
      <sheetName val="GC-10"/>
      <sheetName val="GC-19"/>
      <sheetName val="GC-21"/>
      <sheetName val="GC-22"/>
      <sheetName val="견적조건"/>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단가(자재)"/>
      <sheetName val="단가(노임)"/>
      <sheetName val="기초목록"/>
      <sheetName val="노임단가"/>
      <sheetName val="???"/>
      <sheetName val="예산"/>
      <sheetName val="KP1590_E"/>
      <sheetName val="VC2 10.99"/>
      <sheetName val="영업3"/>
      <sheetName val="영업2"/>
      <sheetName val="1월"/>
      <sheetName val="공문"/>
      <sheetName val="BQMPALOC"/>
      <sheetName val="inter"/>
      <sheetName val="Sheet1"/>
      <sheetName val="연돌일위집계"/>
      <sheetName val="갑지"/>
      <sheetName val="금액내역서"/>
      <sheetName val="??"/>
      <sheetName val="BQ_Utl_Off"/>
      <sheetName val="세금자료"/>
      <sheetName val="ERECIN"/>
      <sheetName val="INPUT DATA"/>
      <sheetName val="BD集計用"/>
      <sheetName val="»ê±Ù"/>
      <sheetName val="집계표 (25,26ဩ"/>
      <sheetName val="12CGOU"/>
      <sheetName val="경영혁신본부"/>
      <sheetName val="95삼성급(본사)"/>
      <sheetName val="___"/>
      <sheetName val="General Data"/>
      <sheetName val="수입"/>
      <sheetName val="Form 0"/>
      <sheetName val="Final(1)summary"/>
      <sheetName val="DESCRIPTION"/>
      <sheetName val="__"/>
      <sheetName val="LABOR &amp; 자재"/>
      <sheetName val="제작도"/>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Form D-1"/>
      <sheetName val="Form B-1"/>
      <sheetName val="Form F-1"/>
      <sheetName val="Assist(B-1)"/>
      <sheetName val="Form A"/>
      <sheetName val="입출재고현황 (2)"/>
      <sheetName val="뜃맟뭁돽띿맟?-BLDG"/>
      <sheetName val="合成単価作成表-BLDG"/>
      <sheetName val="M-EQPT-Z"/>
      <sheetName val="eq_data"/>
      <sheetName val="INPUT_DATA"/>
      <sheetName val="General_Data"/>
      <sheetName val="집계표_(25,26ဩ"/>
      <sheetName val="Form_0"/>
      <sheetName val="DHEQSUPT"/>
      <sheetName val="SALA-002"/>
      <sheetName val="CB"/>
      <sheetName val="TTL"/>
      <sheetName val="간접비 총괄"/>
      <sheetName val="기성내역"/>
      <sheetName val="3.공통공사대비"/>
      <sheetName val="주간기성"/>
      <sheetName val="뜃맟뭁돽띿맟_-BLDG"/>
      <sheetName val="ESCON"/>
      <sheetName val="내역ࠜĀ_x0000_M4)"/>
      <sheetName val="노임단가표"/>
      <sheetName val="POWER"/>
      <sheetName val="h-013211-2"/>
      <sheetName val="Price Schedule"/>
      <sheetName val="간접비내역-1"/>
      <sheetName val="Lup2"/>
      <sheetName val="당진1,2호기전선관설치및접지4차공사내역서-을지"/>
      <sheetName val="INSTR"/>
      <sheetName val="???(OPTION)"/>
      <sheetName val="F4-F7"/>
      <sheetName val="BOROUGE2"/>
      <sheetName val="PRICES"/>
      <sheetName val="내역서 耰&quot;_x0000__x0000_"/>
      <sheetName val="_x0008_"/>
      <sheetName val="비교검토"/>
      <sheetName val="CAL."/>
      <sheetName val="EQT-ESTN"/>
      <sheetName val="???¡§????"/>
      <sheetName val="????¢ç¢®¡¿????"/>
      <sheetName val="??????????¢ç??????"/>
      <sheetName val="???????¢ç¢®¢¯????"/>
      <sheetName val="???????®¡¿????"/>
      <sheetName val="??????????????????"/>
      <sheetName val="Rate Analysis"/>
      <sheetName val="표지"/>
      <sheetName val="물량"/>
      <sheetName val="WEIGHT LIST"/>
      <sheetName val="산#2-1 (2)"/>
      <sheetName val="POL6차-PIPING"/>
      <sheetName val="산#3-1"/>
      <sheetName val="BEND LOSS"/>
      <sheetName val="내역"/>
      <sheetName val="단면 (2)"/>
      <sheetName val="Q&amp;pl-V"/>
      <sheetName val="WE'T"/>
      <sheetName val="내역서 耰&quot;??"/>
      <sheetName val="24V"/>
      <sheetName val="Cash2"/>
      <sheetName val="Z"/>
      <sheetName val="찍기"/>
      <sheetName val="실행"/>
      <sheetName val="IN"/>
      <sheetName val="A"/>
      <sheetName val="EQUIPMENT -2"/>
      <sheetName val="EQUIP"/>
      <sheetName val="공사비 내역 (가)"/>
      <sheetName val="CTEMCOST"/>
      <sheetName val="6PILE  (돌출)"/>
      <sheetName val="Static Equip"/>
      <sheetName val="CAT_5"/>
      <sheetName val="Form A "/>
      <sheetName val="jobhist"/>
      <sheetName val="LEGEND"/>
      <sheetName val="내역ࠜĀ_x005f_x0000_M4)"/>
      <sheetName val="PROCURE"/>
      <sheetName val="당초내역서"/>
      <sheetName val="Eq. Mobilization"/>
      <sheetName val="trf(36%)"/>
      <sheetName val="___(OPTION)"/>
      <sheetName val="내역서 耰&quot;_x005f_x0000__x005f_x0000_"/>
      <sheetName val="_x005f_x0008_"/>
      <sheetName val="___¡§____"/>
      <sheetName val="____¢ç¢®¡¿____"/>
      <sheetName val="__________¢ç______"/>
      <sheetName val="_______¢ç¢®¢¯____"/>
      <sheetName val="_______®¡¿____"/>
      <sheetName val="__________________"/>
      <sheetName val="내역서 耰&quot;__"/>
      <sheetName val="내역ࠜĀ_x005f_x005f_x005f_x0000_M4)"/>
      <sheetName val="경제지표"/>
      <sheetName val="1100-1200-1300-1910-2140-LEV 2"/>
      <sheetName val="CT_Thang_Mo"/>
      <sheetName val="CT__PL"/>
      <sheetName val="Chiet_tinh_dz35"/>
      <sheetName val="Raw_Data"/>
      <sheetName val="Chiet_tinh_dz22"/>
      <sheetName val="입찰내역_발주처_양식"/>
      <sheetName val="SPT_vs_PHI"/>
      <sheetName val="PBS"/>
      <sheetName val="내역ࠜĀ?M4)"/>
      <sheetName val="SOURCE"/>
      <sheetName val="내역ࠜĀ"/>
      <sheetName val="OPTION_21"/>
      <sheetName val="OPTION_31"/>
      <sheetName val="KUWATI(Total)_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D-1"/>
      <sheetName val="Form_B-1"/>
      <sheetName val="Form_F-1"/>
      <sheetName val="Form_A"/>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
      <sheetName val="경영혁신본뷀"/>
      <sheetName val="electrical"/>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국내"/>
      <sheetName val="CIVIL"/>
      <sheetName val="ERECT"/>
      <sheetName val="PROSUM"/>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3.Breakdown Direct Paint"/>
      <sheetName val="Data"/>
      <sheetName val="Spl"/>
      <sheetName val="BID"/>
      <sheetName val="DB@Acess"/>
      <sheetName val="Sheet6"/>
      <sheetName val="갑지(추정)"/>
      <sheetName val="ELEC_DCI"/>
      <sheetName val="INST_DCI"/>
      <sheetName val="Compare"/>
      <sheetName val="Quantity"/>
      <sheetName val="Summary Sheets"/>
      <sheetName val="견적"/>
      <sheetName val="고압수량(철거)"/>
      <sheetName val="기계내역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2.2 STAFF Scedule"/>
      <sheetName val="Z- GENERAL PRICE SUMMARY"/>
      <sheetName val=" Estimate  "/>
      <sheetName val="AILC004"/>
      <sheetName val="9906"/>
      <sheetName val="내역서 耰&quot;_x005f_x005f_x005f_x0000__x005f_x005f_x0000"/>
      <sheetName val="_x005f_x005f_x005f_x0008_"/>
      <sheetName val="내역ࠜĀ_M4)"/>
      <sheetName val="입력시트"/>
      <sheetName val="Sheet1 (2)"/>
      <sheetName val="수로보호공"/>
      <sheetName val="데이타"/>
      <sheetName val="식재인부"/>
      <sheetName val="계측 내역서"/>
      <sheetName val="내역서_耰&quot;__"/>
      <sheetName val="Resumen"/>
      <sheetName val="Precios Unitarios"/>
      <sheetName val="7. 월별투입내역서"/>
      <sheetName val="내역ࠜĀ_x005f_x005f_x005f_x005f_x005f_x005f_x005f_x0000_M4"/>
      <sheetName val="내역서 耰&quot;_x005f_x005f_x005f_x005f_x005f_x005f_x005f_x0000_"/>
      <sheetName val="_x005f_x005f_x005f_x005f_x005f_x005f_x005f_x0008_"/>
      <sheetName val="인부신상자료"/>
      <sheetName val="cable-data"/>
      <sheetName val="T 3"/>
      <sheetName val="PI"/>
      <sheetName val="EQUIP LIST"/>
      <sheetName val="집계표"/>
      <sheetName val="BM DATA SHEET"/>
      <sheetName val="입찰품의서"/>
      <sheetName val="HORI. VESSEL"/>
      <sheetName val="변경집계표"/>
      <sheetName val="SummaryC"/>
      <sheetName val="Detail"/>
      <sheetName val="Administrative Prices"/>
      <sheetName val="Calc"/>
      <sheetName val="WBS 44"/>
      <sheetName val="WBS 41"/>
      <sheetName val="Precios por Administración"/>
      <sheetName val="Subcon A"/>
      <sheetName val="Insts"/>
      <sheetName val="Vind - BtB"/>
      <sheetName val="LV induction motors"/>
      <sheetName val="인원계획"/>
      <sheetName val="BSD (2)"/>
      <sheetName val="BCPAB"/>
      <sheetName val="내역서"/>
      <sheetName val="MP MOB"/>
      <sheetName val="Sheet4"/>
      <sheetName val="cable"/>
      <sheetName val="배관내역"/>
      <sheetName val="Form B"/>
      <sheetName val="수주추정"/>
      <sheetName val="Q-7100-001"/>
      <sheetName val="_x0002__x0000_뻘N_x0000__x0000__x0001_ࠀ역서"/>
      <sheetName val="All_2"/>
      <sheetName val="내역ࠜĀ_x005f_x005f_x005f_x005f_x005f_x005f_x005f_x005f_x0"/>
      <sheetName val="내역서 耰&quot;_x005f_x005f_x005f_x005f_x005f_x005f_x005f_x005f_"/>
      <sheetName val="_x005f_x005f_x005f_x005f_x005f_x005f_x005f_x005f_x005f_x005f_"/>
      <sheetName val="BATCH"/>
      <sheetName val="Monthly Load"/>
      <sheetName val="Weekly Load"/>
      <sheetName val="DCS"/>
      <sheetName val="FWBS7000,8000"/>
      <sheetName val="ANALYSER"/>
      <sheetName val="출금실적"/>
      <sheetName val="경영현황"/>
      <sheetName val="sum"/>
      <sheetName val="Summary"/>
      <sheetName val="97 사업추정(WEKI)"/>
      <sheetName val="[SANDAN.XLS??"/>
      <sheetName val="Lstsub"/>
      <sheetName val="RFP002"/>
      <sheetName val="총괄표"/>
      <sheetName val="Material Selections"/>
      <sheetName val="Hot"/>
      <sheetName val="Piping BQ for one turbine"/>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M_DB"/>
      <sheetName val="일일총괄"/>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Direct"/>
      <sheetName val="FORM-12"/>
      <sheetName val="내역서 (∮ἀ嘆ɶ_x0000_᠀㬁_x0000_"/>
      <sheetName val="당초_xd8b4_∸ἀ"/>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Basic_Rate"/>
      <sheetName val="appendix_2_5_final_accounts"/>
      <sheetName val="Format"/>
      <sheetName val="Labour"/>
      <sheetName val="Material"/>
      <sheetName val="Sheet1_(2)"/>
      <sheetName val="TDTKP"/>
      <sheetName val="DK-KH"/>
      <sheetName val="수량집계"/>
      <sheetName val="총괄집계표"/>
      <sheetName val="Cal"/>
      <sheetName val="금융"/>
      <sheetName val="COVER-P"/>
      <sheetName val="criteria"/>
      <sheetName val="General"/>
      <sheetName val="Menus"/>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Resource table"/>
      <sheetName val="D-623D"/>
      <sheetName val="품셈"/>
      <sheetName val="_x0002_?뻘N??_x0001_ࠀ역서"/>
      <sheetName val="원가"/>
      <sheetName val="중기"/>
      <sheetName val="Utility and Fire flange"/>
      <sheetName val="Form1.SQP"/>
      <sheetName val="BM-Elec"/>
      <sheetName val="BM-Inst"/>
      <sheetName val="Total"/>
      <sheetName val="97"/>
      <sheetName val="MANP"/>
      <sheetName val="C"/>
      <sheetName val="Equipment List"/>
      <sheetName val="info"/>
      <sheetName val="TP"/>
      <sheetName val="Resource"/>
      <sheetName val="공정계획(내부계획25%,내부w.f)"/>
      <sheetName val="Heavy Equipments"/>
      <sheetName val="AG Pipe Qty Analysis"/>
      <sheetName val="1350-A"/>
      <sheetName val="Preliminaries"/>
      <sheetName val="piping"/>
      <sheetName val="Mech"/>
      <sheetName val="Fire Protection"/>
      <sheetName val="Buildings"/>
      <sheetName val="Instrument"/>
      <sheetName val="HP-Steamdrum"/>
      <sheetName val="CHANNEL"/>
      <sheetName val="PROTECTION "/>
      <sheetName val="CIBATU5OO"/>
      <sheetName val="목표세부명세"/>
      <sheetName val="중기일위대가"/>
      <sheetName val="강재"/>
      <sheetName val="판가반영"/>
      <sheetName val="배수내역"/>
      <sheetName val="Proposal"/>
      <sheetName val="SS2"/>
      <sheetName val="결과조달"/>
      <sheetName val="w't table"/>
      <sheetName val="실행예산 MM"/>
      <sheetName val="OD5000"/>
      <sheetName val="SCHEDD TAMBAHAN"/>
      <sheetName val="공사내역"/>
      <sheetName val="7422CW00"/>
      <sheetName val="SFN ORIG"/>
      <sheetName val="SFN"/>
      <sheetName val="R2564AHDTS"/>
      <sheetName val="CPS"/>
      <sheetName val="Dir Manpower Other Exp."/>
      <sheetName val="사급자재집계표"/>
      <sheetName val="HVAC(사급자재)"/>
      <sheetName val="U-W"/>
      <sheetName val="_SANDAN.XLS__"/>
      <sheetName val="_x0002_"/>
      <sheetName val="LOB"/>
      <sheetName val="수량산출서"/>
      <sheetName val="mto-rev0B"/>
      <sheetName val="4-3LEVEL-5 epic.4"/>
      <sheetName val="단가 (2)"/>
      <sheetName val="실행내역"/>
      <sheetName val="WIND"/>
      <sheetName val="내역서 (∮ἀ嘆ɶ"/>
      <sheetName val="ITB COST"/>
      <sheetName val="BOQ-B.DOWN"/>
      <sheetName val="Chart_Cable"/>
      <sheetName val="FWBS 1530"/>
      <sheetName val="VIZ4"/>
      <sheetName val="VIZ7"/>
      <sheetName val="UZ"/>
      <sheetName val="K_SURFACES"/>
      <sheetName val="도"/>
      <sheetName val="Administrative_Prices"/>
      <sheetName val="WBS_44"/>
      <sheetName val="WBS_41"/>
      <sheetName val="Precios_por_Administración"/>
      <sheetName val="Precios_Unitarios"/>
      <sheetName val="Subcon_A"/>
      <sheetName val="부대비율"/>
      <sheetName val="INPUT"/>
      <sheetName val="한강운반비"/>
      <sheetName val="MODULE CONFIRM"/>
      <sheetName val="plan&amp;section of foundation"/>
      <sheetName val="working load at the btm ft."/>
      <sheetName val="stability check"/>
      <sheetName val="design criteria"/>
      <sheetName val="design load"/>
      <sheetName val="영업소실적"/>
      <sheetName val="PROJECT BRIEF"/>
      <sheetName val="실행철강하도"/>
      <sheetName val="tggwan(mac)"/>
      <sheetName val="견적대비표"/>
      <sheetName val="이자율"/>
      <sheetName val="분전반계산서(석관)"/>
      <sheetName val="노임9월"/>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osto-MO"/>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일위대가(계측기설치)"/>
      <sheetName val="전기"/>
      <sheetName val="PROGRESS"/>
      <sheetName val="Database"/>
      <sheetName val="CÓDIGOS"/>
      <sheetName val="SILICATE"/>
      <sheetName val="_x0004_"/>
      <sheetName val="_x000a_"/>
      <sheetName val="SCHEDD_TAMBAHAN"/>
      <sheetName val="Dir_Manpower_Other_Exp_"/>
      <sheetName val="w't_table"/>
      <sheetName val="Fire_Protection"/>
      <sheetName val="FWBS"/>
      <sheetName val="Cash In-Cash Out Actual"/>
      <sheetName val="설계명세1-1"/>
      <sheetName val="Labor"/>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Unit Price "/>
      <sheetName val="실행(ALT1)"/>
      <sheetName val="내역서1999.8최종"/>
      <sheetName val="CUADRO DE PRECIOS"/>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EP0618"/>
      <sheetName val="Rekapitulasi"/>
      <sheetName val="BAG-2"/>
      <sheetName val="Overall"/>
      <sheetName val="salary"/>
      <sheetName val="첨부1-집행내역(요약)"/>
      <sheetName val="Closeout Control"/>
      <sheetName val="Site Findings Status Sheet"/>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Hoja2"/>
      <sheetName val="CONFIG"/>
      <sheetName val="Datos"/>
      <sheetName val="Material Price"/>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Ocean Transporation Charge"/>
      <sheetName val="예가표"/>
      <sheetName val="골조시행"/>
      <sheetName val="RAB AR&amp;STR"/>
      <sheetName val="I-KAMAR"/>
      <sheetName val="검측서"/>
      <sheetName val="DB"/>
      <sheetName val="Exchange Rat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Library"/>
      <sheetName val="Weekl_x0004__x0000__x0016__x0000__x000d__x0000_"/>
      <sheetName val="_x0000__x000e__x0000__x0005_"/>
      <sheetName val=" _x0000__x001b__x0000__x0006__x0000__x0006__x0000__x0008__x0000_ _x0000__x0000_"/>
      <sheetName val="할증 "/>
      <sheetName val="99. FWBS(Ref)"/>
      <sheetName val="99. Change Rate"/>
      <sheetName val="UP MINOR"/>
      <sheetName val="내역서_(N_x0009__x000e__x000e__x000e__x0009__x0009__x0012__x0010__x000a_"/>
      <sheetName val="ഀࠀကЀЀԀЀԀ̀ᤀഀ؀Ѐༀ"/>
      <sheetName val="_x0002__x0000_뻘N_x0000__x0000__"/>
      <sheetName val="_x0004__x0000__x000d__x0000__x0"/>
      <sheetName val="_x000a__x0000__x001b__x0000__x0"/>
      <sheetName val="HVAC"/>
      <sheetName val="내역서_耰&quot;_x005f_x0000__x0000"/>
      <sheetName val="배수공"/>
      <sheetName val="시행분석"/>
      <sheetName val="??-BLDG"/>
      <sheetName val="Unt rate"/>
      <sheetName val="ANX3A11"/>
      <sheetName val="5.) Time Delays"/>
      <sheetName val="KP_List"/>
      <sheetName val="경비실"/>
      <sheetName val="Codes.Pers"/>
      <sheetName val="장산"/>
      <sheetName val="_x0002__뻘N___x0001_ࠀ역서"/>
      <sheetName val="Engineering&amp;Management"/>
      <sheetName val="Tools &amp; Settings"/>
      <sheetName val="Data Summary"/>
      <sheetName val="Resources"/>
      <sheetName val="FFA"/>
      <sheetName val="Currencies"/>
      <sheetName val="Crew Costs"/>
      <sheetName val="Spread Costs"/>
      <sheetName val="Unique List_Misc"/>
      <sheetName val="7422CW_x0013__x0000_"/>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내역서_(N _x000e__x000e__x000e_  _x0012__x0010__x000a_"/>
      <sheetName val="Discounted Cash Flow"/>
      <sheetName val="경상"/>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Cash Flow bulanan"/>
      <sheetName val="schalt"/>
      <sheetName val="schtng"/>
      <sheetName val="schbhn"/>
      <sheetName val="H.Satuan"/>
      <sheetName val="I_KAMAR"/>
      <sheetName val="In-House Summary"/>
      <sheetName val="예산실적전체당월"/>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노임이"/>
      <sheetName val="Item code"/>
      <sheetName val="업체코드"/>
      <sheetName val="2003³â±¹³»ÇöÀå°ø»çºñ_½ÇÀû3"/>
      <sheetName val="물량표"/>
      <sheetName val="MC-1"/>
      <sheetName val="Eng_Hrs (HO)"/>
      <sheetName val="Cashflow Analysis"/>
      <sheetName val="Direct PMS"/>
      <sheetName val="SCH"/>
      <sheetName val="Pengesahan "/>
      <sheetName val="BILL"/>
      <sheetName val="00-Summary Information-ABB"/>
      <sheetName val="  "/>
      <sheetName val=" "/>
      <sheetName val="breakdown of wage ra`f"/>
      <sheetName val="breakdown of wage ra"/>
      <sheetName val="breakdown of wage rað-"/>
      <sheetName val="BD"/>
      <sheetName val="OPT_x0012__x0000__x0010__x0000__x000a__x0000_"/>
      <sheetName val="_x0000__x0013__x0000__x0014_"/>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OCT.FDN"/>
      <sheetName val="D-3109"/>
      <sheetName val="손익차9월2"/>
      <sheetName val="Bill rekap"/>
      <sheetName val="Harga Satuan"/>
      <sheetName val="LISTRIK"/>
      <sheetName val="F ALARM"/>
      <sheetName val="2.Overall Summary "/>
      <sheetName val="General Notes"/>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Sheet5"/>
      <sheetName val="breakdown of wage rap"/>
      <sheetName val="Process Data (2)"/>
      <sheetName val="Process_Data_(2)"/>
      <sheetName val="실행집_x0005_"/>
      <sheetName val="실행집聈"/>
      <sheetName val="Codes_Pers"/>
      <sheetName val="__x0000__x001b__x0000__x0006__x"/>
      <sheetName val="_뻘N__ࠀ역서"/>
      <sheetName val="_"/>
      <sheetName val="차트 (2)"/>
      <sheetName val="2. 현장 자금투입 집계표"/>
      <sheetName val="PWA"/>
      <sheetName val="9_1차이내역"/>
      <sheetName val="pipeline-1"/>
      <sheetName val="Rates &amp; Legend"/>
      <sheetName val="EE-PROP"/>
      <sheetName val="DATA MENTAH"/>
      <sheetName val="SWALE (구산)"/>
      <sheetName val="뻘Nࠀ역서"/>
      <sheetName val="breakdown of wage 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sheetData sheetId="396" refreshError="1"/>
      <sheetData sheetId="397" refreshError="1"/>
      <sheetData sheetId="398" refreshError="1"/>
      <sheetData sheetId="399" refreshError="1"/>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sheetData sheetId="1389" refreshError="1"/>
      <sheetData sheetId="1390" refreshError="1"/>
      <sheetData sheetId="1391" refreshError="1"/>
      <sheetData sheetId="1392"/>
      <sheetData sheetId="1393"/>
      <sheetData sheetId="1394"/>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sheetData sheetId="1645"/>
      <sheetData sheetId="1646"/>
      <sheetData sheetId="1647"/>
      <sheetData sheetId="1648"/>
      <sheetData sheetId="1649"/>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sheetData sheetId="1946"/>
      <sheetData sheetId="1947"/>
      <sheetData sheetId="1948"/>
      <sheetData sheetId="1949" refreshError="1"/>
      <sheetData sheetId="1950" refreshError="1"/>
      <sheetData sheetId="1951" refreshError="1"/>
      <sheetData sheetId="1952" refreshError="1"/>
      <sheetData sheetId="1953" refreshError="1"/>
      <sheetData sheetId="1954"/>
      <sheetData sheetId="1955"/>
      <sheetData sheetId="1956"/>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Sheet7"/>
      <sheetName val="Material List "/>
      <sheetName val="Raw Data"/>
      <sheetName val="Sheet1"/>
      <sheetName val="Z- GENERAL PRICE SUMMARY"/>
      <sheetName val="WITHOUT C&amp;I PROFIT (3)"/>
      <sheetName val="S"/>
      <sheetName val="1-G1"/>
      <sheetName val="ASD Sum of Parts"/>
      <sheetName val="Cash2"/>
      <sheetName val="FitOutConfCentre"/>
      <sheetName val="Z"/>
      <sheetName val="Architect"/>
      <sheetName val="Materials "/>
      <sheetName val="Labour"/>
      <sheetName val="MAchinery(R1)"/>
      <sheetName val="Material Price List"/>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Data_Sheet1"/>
      <sheetName val="0_Index1"/>
      <sheetName val="5_0_Contents1"/>
      <sheetName val="5_1D1"/>
      <sheetName val="5_2D1"/>
      <sheetName val="5_2_Certificate1"/>
      <sheetName val="5_3D1"/>
      <sheetName val="5_3_1_VarAcc1"/>
      <sheetName val="5_4D1"/>
      <sheetName val="GRAND_SUMMARY1"/>
      <sheetName val="5_5D1"/>
      <sheetName val="%_SUMMARY1"/>
      <sheetName val="5_6D1"/>
      <sheetName val="5_7D1"/>
      <sheetName val="5_71"/>
      <sheetName val="5_8D1"/>
      <sheetName val="5_81"/>
      <sheetName val="5_9D1"/>
      <sheetName val="5_91"/>
      <sheetName val="5_9_11"/>
      <sheetName val="5_9_21"/>
      <sheetName val="5_10D1"/>
      <sheetName val="5_101"/>
      <sheetName val="5_11D1"/>
      <sheetName val="5_12D1"/>
      <sheetName val="5_13D1"/>
      <sheetName val="5_131"/>
      <sheetName val="6_01"/>
      <sheetName val="6_1_A_D1"/>
      <sheetName val="6_1_B_D1"/>
      <sheetName val="6_1_14"/>
      <sheetName val="6_1_21"/>
      <sheetName val="6_1_31"/>
      <sheetName val="6_1_41"/>
      <sheetName val="6_1_51"/>
      <sheetName val="6_1_61"/>
      <sheetName val="6_1_71"/>
      <sheetName val="6_1_81"/>
      <sheetName val="6_1_91"/>
      <sheetName val="6_1_101"/>
      <sheetName val="6_1_111"/>
      <sheetName val="6_1_121"/>
      <sheetName val="6_1_131"/>
      <sheetName val="6_1_151"/>
      <sheetName val="6_2D1"/>
      <sheetName val="6_21"/>
      <sheetName val="6_3D1"/>
      <sheetName val="6_31"/>
      <sheetName val="6_4D1"/>
      <sheetName val="6_4_Retention1"/>
      <sheetName val="7_2D1"/>
      <sheetName val="Data_Sheet2"/>
      <sheetName val="0_Index2"/>
      <sheetName val="5_0_Contents2"/>
      <sheetName val="5_1D2"/>
      <sheetName val="5_2D2"/>
      <sheetName val="5_2_Certificate2"/>
      <sheetName val="5_3D2"/>
      <sheetName val="5_3_1_VarAcc2"/>
      <sheetName val="5_4D2"/>
      <sheetName val="GRAND_SUMMARY2"/>
      <sheetName val="5_5D2"/>
      <sheetName val="%_SUMMARY2"/>
      <sheetName val="5_6D2"/>
      <sheetName val="5_7D2"/>
      <sheetName val="5_72"/>
      <sheetName val="5_8D2"/>
      <sheetName val="5_82"/>
      <sheetName val="5_9D2"/>
      <sheetName val="5_92"/>
      <sheetName val="5_9_12"/>
      <sheetName val="5_9_22"/>
      <sheetName val="5_10D2"/>
      <sheetName val="5_102"/>
      <sheetName val="5_11D2"/>
      <sheetName val="5_12D2"/>
      <sheetName val="5_13D2"/>
      <sheetName val="5_132"/>
      <sheetName val="6_02"/>
      <sheetName val="6_1_A_D2"/>
      <sheetName val="6_1_B_D2"/>
      <sheetName val="6_1_16"/>
      <sheetName val="6_1_22"/>
      <sheetName val="6_1_32"/>
      <sheetName val="6_1_42"/>
      <sheetName val="6_1_52"/>
      <sheetName val="6_1_62"/>
      <sheetName val="6_1_72"/>
      <sheetName val="6_1_82"/>
      <sheetName val="6_1_92"/>
      <sheetName val="6_1_102"/>
      <sheetName val="6_1_112"/>
      <sheetName val="6_1_122"/>
      <sheetName val="6_1_132"/>
      <sheetName val="6_1_152"/>
      <sheetName val="6_2D2"/>
      <sheetName val="6_22"/>
      <sheetName val="6_3D2"/>
      <sheetName val="6_32"/>
      <sheetName val="6_4D2"/>
      <sheetName val="6_4_Retention2"/>
      <sheetName val="7_2D2"/>
      <sheetName val="#REF"/>
      <sheetName val="1"/>
      <sheetName val="PC"/>
      <sheetName val="Formulas"/>
      <sheetName val="입찰내역 발주처 양식"/>
      <sheetName val="devises"/>
      <sheetName val="NT1"/>
      <sheetName val="NT2"/>
      <sheetName val="NT3"/>
      <sheetName val="Rate Analysis"/>
      <sheetName val="ATD"/>
      <sheetName val="mw"/>
      <sheetName val="Rate_Analysis1"/>
      <sheetName val="Material_List_1"/>
      <sheetName val="Raw_Data1"/>
      <sheetName val="Z-_GENERAL_PRICE_SUMMARY1"/>
      <sheetName val="WITHOUT_C&amp;I_PROFIT_(3)1"/>
      <sheetName val="Material_Price_List1"/>
      <sheetName val="ASD_Sum_of_Parts1"/>
      <sheetName val="Materials_1"/>
      <sheetName val="Rate_Analysis"/>
      <sheetName val="Material_List_"/>
      <sheetName val="Raw_Data"/>
      <sheetName val="Z-_GENERAL_PRICE_SUMMARY"/>
      <sheetName val="WITHOUT_C&amp;I_PROFIT_(3)"/>
      <sheetName val="Material_Price_List"/>
      <sheetName val="ASD_Sum_of_Parts"/>
      <sheetName val="Materials_"/>
      <sheetName val="Rate_Analysis2"/>
      <sheetName val="Material_List_2"/>
      <sheetName val="Raw_Data2"/>
      <sheetName val="Z-_GENERAL_PRICE_SUMMARY2"/>
      <sheetName val="WITHOUT_C&amp;I_PROFIT_(3)2"/>
      <sheetName val="Material_Price_List2"/>
      <sheetName val="ASD_Sum_of_Parts2"/>
      <sheetName val="Materials_2"/>
      <sheetName val="Basis"/>
      <sheetName val="INSTR"/>
      <sheetName val="ARC308-1"/>
      <sheetName val="CSC"/>
      <sheetName val="CostPlan"/>
      <sheetName val="Rates"/>
    </sheetNames>
    <sheetDataSet>
      <sheetData sheetId="0">
        <row r="7">
          <cell r="B7" t="str">
            <v>TERMINAL 2 EXPANSION (PHASE II) - CIVIL, ARCHITECTURAL,MEP AND BHS WORKS</v>
          </cell>
        </row>
        <row r="8">
          <cell r="B8" t="str">
            <v>CONTRACT NUMBER: AX272F</v>
          </cell>
        </row>
        <row r="27">
          <cell r="B27" t="str">
            <v>PERIOD ENDING:   2 July, 2008</v>
          </cell>
        </row>
        <row r="28">
          <cell r="B28" t="str">
            <v>PAYMENT NUMBER 20</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7">
          <cell r="B7" t="str">
            <v>TERMINAL 2 EXPANSION (PHASE II) - CIVIL, ARCHITECTURAL,MEP AND BHS WORKS</v>
          </cell>
        </row>
      </sheetData>
      <sheetData sheetId="87">
        <row r="7">
          <cell r="B7" t="str">
            <v>TERMINAL 2 EXPANSION (PHASE II) - CIVIL, ARCHITECTURAL,MEP AND BHS WORKS</v>
          </cell>
        </row>
      </sheetData>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7">
          <cell r="B7" t="str">
            <v>TERMINAL 2 EXPANSION (PHASE II) - CIVIL, ARCHITECTURAL,MEP AND BHS WORKS</v>
          </cell>
        </row>
      </sheetData>
      <sheetData sheetId="130"/>
      <sheetData sheetId="131"/>
      <sheetData sheetId="132"/>
      <sheetData sheetId="133"/>
      <sheetData sheetId="134"/>
      <sheetData sheetId="135"/>
      <sheetData sheetId="136"/>
      <sheetData sheetId="137">
        <row r="7">
          <cell r="B7" t="str">
            <v>TERMINAL 2 EXPANSION (PHASE II) - CIVIL, ARCHITECTURAL,MEP AND BHS WORKS</v>
          </cell>
        </row>
      </sheetData>
      <sheetData sheetId="138">
        <row r="7">
          <cell r="B7" t="str">
            <v>TERMINAL 2 EXPANSION (PHASE II) - CIVIL, ARCHITECTURAL,MEP AND BHS WORKS</v>
          </cell>
        </row>
      </sheetData>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row r="7">
          <cell r="B7" t="str">
            <v>TERMINAL 2 EXPANSION (PHASE II) - CIVIL, ARCHITECTURAL,MEP AND BHS WORKS</v>
          </cell>
        </row>
      </sheetData>
      <sheetData sheetId="189">
        <row r="7">
          <cell r="B7" t="str">
            <v>TERMINAL 2 EXPANSION (PHASE II) - CIVIL, ARCHITECTURAL,MEP AND BHS WORKS</v>
          </cell>
        </row>
      </sheetData>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7">
          <cell r="B7" t="str">
            <v>TERMINAL 2 EXPANSION (PHASE II) - CIVIL, ARCHITECTURAL,MEP AND BHS WORKS</v>
          </cell>
        </row>
      </sheetData>
      <sheetData sheetId="252"/>
      <sheetData sheetId="253"/>
      <sheetData sheetId="254"/>
      <sheetData sheetId="255"/>
      <sheetData sheetId="256">
        <row r="7">
          <cell r="B7" t="str">
            <v>TERMINAL 2 EXPANSION (PHASE II) - CIVIL, ARCHITECTURAL,MEP AND BHS WORKS</v>
          </cell>
        </row>
      </sheetData>
      <sheetData sheetId="257">
        <row r="7">
          <cell r="B7" t="str">
            <v>TERMINAL 2 EXPANSION (PHASE II) - CIVIL, ARCHITECTURAL,MEP AND BHS WORKS</v>
          </cell>
        </row>
      </sheetData>
      <sheetData sheetId="258">
        <row r="7">
          <cell r="B7" t="str">
            <v>TERMINAL 2 EXPANSION (PHASE II) - CIVIL, ARCHITECTURAL,MEP AND BHS WORKS</v>
          </cell>
        </row>
      </sheetData>
      <sheetData sheetId="259"/>
      <sheetData sheetId="260"/>
      <sheetData sheetId="261"/>
      <sheetData sheetId="262"/>
      <sheetData sheetId="263"/>
      <sheetData sheetId="264">
        <row r="7">
          <cell r="B7" t="str">
            <v>TERMINAL 2 EXPANSION (PHASE II) - CIVIL, ARCHITECTURAL,MEP AND BHS WORKS</v>
          </cell>
        </row>
      </sheetData>
      <sheetData sheetId="265">
        <row r="7">
          <cell r="B7" t="str">
            <v>TERMINAL 2 EXPANSION (PHASE II) - CIVIL, ARCHITECTURAL,MEP AND BHS WORKS</v>
          </cell>
        </row>
      </sheetData>
      <sheetData sheetId="266">
        <row r="7">
          <cell r="B7" t="str">
            <v>TERMINAL 2 EXPANSION (PHASE II) - CIVIL, ARCHITECTURAL,MEP AND BHS WORKS</v>
          </cell>
        </row>
      </sheetData>
      <sheetData sheetId="267"/>
      <sheetData sheetId="268"/>
      <sheetData sheetId="269"/>
      <sheetData sheetId="270"/>
      <sheetData sheetId="271"/>
      <sheetData sheetId="272"/>
      <sheetData sheetId="273"/>
      <sheetData sheetId="274"/>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s>
    <sheetDataSet>
      <sheetData sheetId="0">
        <row r="3">
          <cell r="C3" t="str">
            <v>TABREED</v>
          </cell>
        </row>
        <row r="14">
          <cell r="C14">
            <v>4</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ATD"/>
      <sheetName val="CTD"/>
      <sheetName val="OpCost"/>
      <sheetName val="OSS"/>
      <sheetName val="1624Rev"/>
      <sheetName val="R&amp;O"/>
      <sheetName val="COA Sum"/>
      <sheetName val="VI"/>
      <sheetName val="PMS"/>
      <sheetName val="CPMS"/>
      <sheetName val="CMS"/>
      <sheetName val="COA_Sum"/>
      <sheetName val="Bill No. 3"/>
      <sheetName val="COA_Sum1"/>
      <sheetName val="Rate analysis"/>
      <sheetName val="opstat"/>
      <sheetName val="costs"/>
      <sheetName val="EST SHT SLLC"/>
      <sheetName val="bkg"/>
      <sheetName val="cbrd460"/>
      <sheetName val="bcl"/>
      <sheetName val="basis"/>
      <sheetName val="New Rates"/>
      <sheetName val="Raw Data"/>
      <sheetName val="mw"/>
      <sheetName val="Sheet1"/>
      <sheetName val="mweqpt"/>
      <sheetName val="CMR~Nov"/>
      <sheetName val="BOQ"/>
      <sheetName val="#REF"/>
    </sheetNames>
    <sheetDataSet>
      <sheetData sheetId="0" refreshError="1"/>
      <sheetData sheetId="1">
        <row r="7">
          <cell r="A7" t="str">
            <v>CODE</v>
          </cell>
          <cell r="B7" t="str">
            <v>DESCRIPTION</v>
          </cell>
          <cell r="C7" t="str">
            <v>TOTAL</v>
          </cell>
        </row>
        <row r="8">
          <cell r="B8" t="str">
            <v>% of Accomplishment as of 15 Sep</v>
          </cell>
          <cell r="C8">
            <v>1</v>
          </cell>
        </row>
        <row r="9">
          <cell r="A9">
            <v>1000</v>
          </cell>
          <cell r="B9" t="str">
            <v>LABOUR</v>
          </cell>
          <cell r="C9">
            <v>8587977.6499999985</v>
          </cell>
        </row>
        <row r="10">
          <cell r="A10">
            <v>1100</v>
          </cell>
          <cell r="B10" t="str">
            <v>Expats and Local Staff</v>
          </cell>
          <cell r="C10">
            <v>4319999.79</v>
          </cell>
        </row>
        <row r="11">
          <cell r="A11">
            <v>1200</v>
          </cell>
          <cell r="B11" t="str">
            <v>Indirect Labor</v>
          </cell>
          <cell r="C11">
            <v>1908458.28</v>
          </cell>
        </row>
        <row r="12">
          <cell r="A12">
            <v>1300</v>
          </cell>
          <cell r="B12" t="str">
            <v>Direct Labor</v>
          </cell>
          <cell r="C12">
            <v>2359519.5799999991</v>
          </cell>
        </row>
        <row r="13">
          <cell r="A13">
            <v>2000</v>
          </cell>
          <cell r="B13" t="str">
            <v>PLANT</v>
          </cell>
          <cell r="C13">
            <v>5610039.6499999994</v>
          </cell>
        </row>
        <row r="14">
          <cell r="A14">
            <v>2100</v>
          </cell>
          <cell r="B14" t="str">
            <v>In-house rental</v>
          </cell>
          <cell r="C14">
            <v>1955425.291109887</v>
          </cell>
        </row>
        <row r="15">
          <cell r="A15">
            <v>2200</v>
          </cell>
          <cell r="B15" t="str">
            <v>Outside rental</v>
          </cell>
          <cell r="C15">
            <v>3654614.3588901125</v>
          </cell>
        </row>
        <row r="16">
          <cell r="A16">
            <v>2300</v>
          </cell>
          <cell r="B16" t="str">
            <v>POL</v>
          </cell>
          <cell r="C16" t="str">
            <v>included</v>
          </cell>
        </row>
        <row r="17">
          <cell r="A17">
            <v>2400</v>
          </cell>
          <cell r="B17" t="str">
            <v>Minor repairs, maint and spares</v>
          </cell>
          <cell r="C17" t="str">
            <v>included</v>
          </cell>
        </row>
        <row r="18">
          <cell r="A18">
            <v>2500</v>
          </cell>
          <cell r="B18" t="str">
            <v>Major repairs and spares</v>
          </cell>
          <cell r="C18" t="str">
            <v>included</v>
          </cell>
        </row>
        <row r="19">
          <cell r="A19">
            <v>3000</v>
          </cell>
          <cell r="B19" t="str">
            <v>PERMANENT MATERIALS</v>
          </cell>
          <cell r="C19">
            <v>15011934.069200004</v>
          </cell>
        </row>
        <row r="20">
          <cell r="A20">
            <v>3012</v>
          </cell>
          <cell r="B20" t="str">
            <v>Imported Fill</v>
          </cell>
          <cell r="C20">
            <v>2551094.19</v>
          </cell>
        </row>
        <row r="21">
          <cell r="A21">
            <v>3013</v>
          </cell>
          <cell r="B21" t="str">
            <v>Base course</v>
          </cell>
          <cell r="C21">
            <v>120516.21</v>
          </cell>
        </row>
        <row r="22">
          <cell r="A22">
            <v>3014</v>
          </cell>
          <cell r="B22" t="str">
            <v>Fine Aggregates</v>
          </cell>
          <cell r="C22">
            <v>59667.77</v>
          </cell>
        </row>
        <row r="23">
          <cell r="A23">
            <v>3015</v>
          </cell>
          <cell r="B23" t="str">
            <v>Coarse Aggregates</v>
          </cell>
          <cell r="C23">
            <v>736</v>
          </cell>
        </row>
        <row r="24">
          <cell r="A24">
            <v>3016</v>
          </cell>
          <cell r="B24" t="str">
            <v>Vapor barrier</v>
          </cell>
          <cell r="C24">
            <v>0</v>
          </cell>
        </row>
        <row r="25">
          <cell r="A25">
            <v>3017</v>
          </cell>
          <cell r="B25" t="str">
            <v>Geotextiles</v>
          </cell>
          <cell r="C25">
            <v>100910.25</v>
          </cell>
        </row>
        <row r="26">
          <cell r="A26">
            <v>3018</v>
          </cell>
          <cell r="B26" t="str">
            <v>Gabions</v>
          </cell>
          <cell r="C26">
            <v>241582.8</v>
          </cell>
        </row>
        <row r="27">
          <cell r="A27">
            <v>3019</v>
          </cell>
          <cell r="B27" t="str">
            <v>Boulders</v>
          </cell>
          <cell r="C27">
            <v>97852.96</v>
          </cell>
        </row>
        <row r="28">
          <cell r="A28">
            <v>3120</v>
          </cell>
          <cell r="B28" t="str">
            <v>Concrete, 4000 psi</v>
          </cell>
          <cell r="C28">
            <v>2484743.4589999998</v>
          </cell>
        </row>
        <row r="29">
          <cell r="A29">
            <v>3121</v>
          </cell>
          <cell r="B29" t="str">
            <v>Concrete, 2000 psi</v>
          </cell>
          <cell r="C29">
            <v>35242.449999999997</v>
          </cell>
        </row>
        <row r="30">
          <cell r="A30">
            <v>3122</v>
          </cell>
          <cell r="B30" t="str">
            <v>Cement</v>
          </cell>
          <cell r="C30">
            <v>0</v>
          </cell>
        </row>
        <row r="31">
          <cell r="A31">
            <v>3124</v>
          </cell>
          <cell r="B31" t="str">
            <v>Grout</v>
          </cell>
          <cell r="C31">
            <v>1816.01</v>
          </cell>
        </row>
        <row r="32">
          <cell r="A32">
            <v>3125</v>
          </cell>
          <cell r="B32" t="str">
            <v>Rip rap materials</v>
          </cell>
          <cell r="C32">
            <v>535309.76</v>
          </cell>
        </row>
        <row r="33">
          <cell r="A33">
            <v>3130</v>
          </cell>
          <cell r="B33" t="str">
            <v>Rebars</v>
          </cell>
          <cell r="C33">
            <v>1626451.9002</v>
          </cell>
        </row>
        <row r="34">
          <cell r="A34">
            <v>3162</v>
          </cell>
          <cell r="B34" t="str">
            <v>Construction joints</v>
          </cell>
          <cell r="C34">
            <v>34094.74</v>
          </cell>
        </row>
        <row r="35">
          <cell r="A35">
            <v>3163</v>
          </cell>
          <cell r="B35" t="str">
            <v>Waterstops</v>
          </cell>
          <cell r="C35">
            <v>0</v>
          </cell>
        </row>
        <row r="36">
          <cell r="A36">
            <v>3164</v>
          </cell>
          <cell r="B36" t="str">
            <v>Anchor Bolts</v>
          </cell>
          <cell r="C36">
            <v>0</v>
          </cell>
        </row>
        <row r="37">
          <cell r="A37">
            <v>3165</v>
          </cell>
          <cell r="B37" t="str">
            <v>Rubber Pads</v>
          </cell>
          <cell r="C37">
            <v>108136.4</v>
          </cell>
        </row>
        <row r="38">
          <cell r="A38">
            <v>3166</v>
          </cell>
          <cell r="B38" t="str">
            <v>Metal Deck</v>
          </cell>
          <cell r="C38">
            <v>194000</v>
          </cell>
        </row>
        <row r="39">
          <cell r="A39">
            <v>3167</v>
          </cell>
          <cell r="B39" t="str">
            <v>Rail Guard / Barrier</v>
          </cell>
          <cell r="C39">
            <v>272882.88</v>
          </cell>
        </row>
        <row r="40">
          <cell r="A40">
            <v>3170</v>
          </cell>
          <cell r="B40" t="str">
            <v>Precast concrete</v>
          </cell>
          <cell r="C40">
            <v>78818.399999999994</v>
          </cell>
        </row>
        <row r="41">
          <cell r="A41">
            <v>3210</v>
          </cell>
          <cell r="B41" t="str">
            <v>Structural Steel</v>
          </cell>
          <cell r="C41">
            <v>281052.90000000002</v>
          </cell>
        </row>
        <row r="42">
          <cell r="A42">
            <v>3211</v>
          </cell>
          <cell r="B42" t="str">
            <v>Grating</v>
          </cell>
          <cell r="C42">
            <v>87272.8</v>
          </cell>
        </row>
        <row r="43">
          <cell r="A43">
            <v>3611</v>
          </cell>
          <cell r="B43" t="str">
            <v>CHB</v>
          </cell>
          <cell r="C43">
            <v>30649</v>
          </cell>
        </row>
        <row r="44">
          <cell r="A44">
            <v>3661</v>
          </cell>
          <cell r="B44" t="str">
            <v>Wall rendering materials</v>
          </cell>
          <cell r="C44">
            <v>1071</v>
          </cell>
        </row>
        <row r="45">
          <cell r="A45">
            <v>3663</v>
          </cell>
          <cell r="B45" t="str">
            <v>Ceiling materals</v>
          </cell>
          <cell r="C45">
            <v>34729.81</v>
          </cell>
        </row>
        <row r="46">
          <cell r="A46">
            <v>3664</v>
          </cell>
          <cell r="B46" t="str">
            <v>Doors &amp; Windows</v>
          </cell>
          <cell r="C46">
            <v>45288</v>
          </cell>
        </row>
        <row r="47">
          <cell r="A47">
            <v>3666</v>
          </cell>
          <cell r="B47" t="str">
            <v>Tiles</v>
          </cell>
          <cell r="C47">
            <v>10086</v>
          </cell>
        </row>
        <row r="48">
          <cell r="A48">
            <v>3720</v>
          </cell>
          <cell r="B48" t="str">
            <v>Electrical Items</v>
          </cell>
          <cell r="C48">
            <v>1094373.46</v>
          </cell>
        </row>
        <row r="49">
          <cell r="A49">
            <v>3731</v>
          </cell>
          <cell r="B49" t="str">
            <v>Pipes</v>
          </cell>
          <cell r="C49">
            <v>332000</v>
          </cell>
        </row>
        <row r="50">
          <cell r="A50">
            <v>3732</v>
          </cell>
          <cell r="B50" t="str">
            <v>Pipe supports</v>
          </cell>
          <cell r="C50">
            <v>49000</v>
          </cell>
        </row>
        <row r="51">
          <cell r="A51">
            <v>3810</v>
          </cell>
          <cell r="B51" t="str">
            <v>Traffic sign boards</v>
          </cell>
          <cell r="C51">
            <v>114299.40000000001</v>
          </cell>
        </row>
        <row r="52">
          <cell r="A52">
            <v>3820</v>
          </cell>
          <cell r="B52" t="str">
            <v>Fence</v>
          </cell>
          <cell r="C52">
            <v>251600</v>
          </cell>
        </row>
        <row r="53">
          <cell r="A53">
            <v>3910</v>
          </cell>
          <cell r="B53" t="str">
            <v>Sheet Piles</v>
          </cell>
          <cell r="C53">
            <v>4136655.52</v>
          </cell>
        </row>
        <row r="54">
          <cell r="A54">
            <v>3990</v>
          </cell>
          <cell r="B54" t="str">
            <v>Other construction materials</v>
          </cell>
          <cell r="C54">
            <v>0</v>
          </cell>
        </row>
        <row r="55">
          <cell r="A55">
            <v>4000</v>
          </cell>
          <cell r="B55" t="str">
            <v xml:space="preserve"> TEMP BLDGS, MATERIALS AND EQUIPMENT</v>
          </cell>
          <cell r="C55">
            <v>3986721.88</v>
          </cell>
        </row>
        <row r="56">
          <cell r="A56">
            <v>4010</v>
          </cell>
          <cell r="B56" t="str">
            <v>Office - container vans</v>
          </cell>
          <cell r="C56">
            <v>284833.26</v>
          </cell>
        </row>
        <row r="57">
          <cell r="A57">
            <v>4015</v>
          </cell>
          <cell r="B57" t="str">
            <v>Office - constructed</v>
          </cell>
          <cell r="C57">
            <v>0</v>
          </cell>
        </row>
        <row r="58">
          <cell r="A58">
            <v>4020</v>
          </cell>
          <cell r="B58" t="str">
            <v>Store - container vans</v>
          </cell>
          <cell r="C58">
            <v>11250</v>
          </cell>
        </row>
        <row r="59">
          <cell r="A59">
            <v>4025</v>
          </cell>
          <cell r="B59" t="str">
            <v>Warehouse - constructed</v>
          </cell>
          <cell r="C59">
            <v>0</v>
          </cell>
        </row>
        <row r="60">
          <cell r="A60">
            <v>4030</v>
          </cell>
          <cell r="B60" t="str">
            <v>Temporary shelter</v>
          </cell>
          <cell r="C60">
            <v>36425</v>
          </cell>
        </row>
        <row r="61">
          <cell r="A61">
            <v>4035</v>
          </cell>
          <cell r="B61" t="str">
            <v>Temporary fence</v>
          </cell>
          <cell r="C61">
            <v>6000</v>
          </cell>
        </row>
        <row r="62">
          <cell r="A62">
            <v>4040</v>
          </cell>
          <cell r="B62" t="str">
            <v>Temporay drainage</v>
          </cell>
          <cell r="C62">
            <v>15000</v>
          </cell>
        </row>
        <row r="63">
          <cell r="A63">
            <v>4050</v>
          </cell>
          <cell r="B63" t="str">
            <v>Refurbishment of temp structures</v>
          </cell>
          <cell r="C63">
            <v>0</v>
          </cell>
        </row>
        <row r="64">
          <cell r="A64">
            <v>4090</v>
          </cell>
          <cell r="B64" t="str">
            <v>Site sanitary facilities</v>
          </cell>
          <cell r="C64">
            <v>80000</v>
          </cell>
        </row>
        <row r="65">
          <cell r="A65">
            <v>4100</v>
          </cell>
          <cell r="B65" t="str">
            <v>Service and utility vehicles</v>
          </cell>
          <cell r="C65">
            <v>843140</v>
          </cell>
        </row>
        <row r="66">
          <cell r="A66">
            <v>4105</v>
          </cell>
          <cell r="B66" t="str">
            <v>Maint and service equipment</v>
          </cell>
          <cell r="C66">
            <v>0</v>
          </cell>
        </row>
        <row r="67">
          <cell r="A67">
            <v>4110</v>
          </cell>
          <cell r="B67" t="str">
            <v>Capital tools</v>
          </cell>
          <cell r="C67">
            <v>57140</v>
          </cell>
        </row>
        <row r="68">
          <cell r="A68">
            <v>4115</v>
          </cell>
          <cell r="B68" t="str">
            <v>Expendable tools &amp; accs</v>
          </cell>
          <cell r="C68">
            <v>2000</v>
          </cell>
        </row>
        <row r="69">
          <cell r="A69">
            <v>4120</v>
          </cell>
          <cell r="B69" t="str">
            <v>Survey equipment</v>
          </cell>
          <cell r="C69">
            <v>24000</v>
          </cell>
        </row>
        <row r="70">
          <cell r="A70">
            <v>4125</v>
          </cell>
          <cell r="B70" t="str">
            <v>Tower Lights</v>
          </cell>
          <cell r="C70">
            <v>0</v>
          </cell>
        </row>
        <row r="71">
          <cell r="A71">
            <v>4130</v>
          </cell>
          <cell r="B71" t="str">
            <v>Dewatering Pumps</v>
          </cell>
          <cell r="C71">
            <v>0</v>
          </cell>
        </row>
        <row r="72">
          <cell r="A72">
            <v>4140</v>
          </cell>
          <cell r="B72" t="str">
            <v>Office furnitures and equipment</v>
          </cell>
          <cell r="C72">
            <v>105725</v>
          </cell>
        </row>
        <row r="73">
          <cell r="A73">
            <v>4180</v>
          </cell>
          <cell r="B73" t="str">
            <v>Safety equipment and supplies</v>
          </cell>
          <cell r="C73">
            <v>46300</v>
          </cell>
        </row>
        <row r="74">
          <cell r="A74">
            <v>4185</v>
          </cell>
          <cell r="B74" t="str">
            <v>PPE</v>
          </cell>
          <cell r="C74">
            <v>269200</v>
          </cell>
        </row>
        <row r="75">
          <cell r="A75">
            <v>4190</v>
          </cell>
          <cell r="B75" t="str">
            <v>Medical supplies</v>
          </cell>
          <cell r="C75">
            <v>48000</v>
          </cell>
        </row>
        <row r="76">
          <cell r="A76">
            <v>4270</v>
          </cell>
          <cell r="B76" t="str">
            <v>Scaffolds</v>
          </cell>
          <cell r="C76">
            <v>50000</v>
          </cell>
        </row>
        <row r="77">
          <cell r="A77">
            <v>4275</v>
          </cell>
          <cell r="B77" t="str">
            <v>Reusable forms &amp; bracings</v>
          </cell>
          <cell r="C77">
            <v>452600.89</v>
          </cell>
        </row>
        <row r="78">
          <cell r="A78">
            <v>4280</v>
          </cell>
          <cell r="B78" t="str">
            <v>Expendable forming materials</v>
          </cell>
          <cell r="C78">
            <v>0</v>
          </cell>
        </row>
        <row r="79">
          <cell r="A79">
            <v>4285</v>
          </cell>
          <cell r="B79" t="str">
            <v>Crane mats</v>
          </cell>
          <cell r="C79">
            <v>184581.28</v>
          </cell>
        </row>
        <row r="80">
          <cell r="A80">
            <v>4290</v>
          </cell>
          <cell r="B80" t="str">
            <v>Concrete barriers</v>
          </cell>
          <cell r="C80">
            <v>0</v>
          </cell>
        </row>
        <row r="81">
          <cell r="A81">
            <v>4400</v>
          </cell>
          <cell r="B81" t="str">
            <v>Lot rental</v>
          </cell>
          <cell r="C81">
            <v>0</v>
          </cell>
        </row>
        <row r="82">
          <cell r="A82">
            <v>4410</v>
          </cell>
          <cell r="B82" t="str">
            <v>Laydown area development</v>
          </cell>
          <cell r="C82">
            <v>0</v>
          </cell>
        </row>
        <row r="83">
          <cell r="A83">
            <v>4570</v>
          </cell>
          <cell r="B83" t="str">
            <v>Office supplies</v>
          </cell>
          <cell r="C83">
            <v>152000</v>
          </cell>
        </row>
        <row r="84">
          <cell r="A84">
            <v>4580</v>
          </cell>
          <cell r="B84" t="str">
            <v>Communication facilities</v>
          </cell>
          <cell r="C84">
            <v>126000</v>
          </cell>
        </row>
        <row r="85">
          <cell r="A85">
            <v>4590</v>
          </cell>
          <cell r="B85" t="str">
            <v>Toiletries and pantry supplies</v>
          </cell>
          <cell r="C85">
            <v>27000</v>
          </cell>
        </row>
        <row r="86">
          <cell r="A86">
            <v>4630</v>
          </cell>
          <cell r="B86" t="str">
            <v>Site electricity establishment</v>
          </cell>
          <cell r="C86">
            <v>30000</v>
          </cell>
        </row>
        <row r="87">
          <cell r="A87">
            <v>4640</v>
          </cell>
          <cell r="B87" t="str">
            <v>Site water establishment</v>
          </cell>
          <cell r="C87">
            <v>201500</v>
          </cell>
        </row>
        <row r="88">
          <cell r="A88">
            <v>4650</v>
          </cell>
          <cell r="B88" t="str">
            <v>Site electricity charges</v>
          </cell>
          <cell r="C88">
            <v>559708</v>
          </cell>
        </row>
        <row r="89">
          <cell r="A89">
            <v>4660</v>
          </cell>
          <cell r="B89" t="str">
            <v>Site water charges</v>
          </cell>
          <cell r="C89">
            <v>72000</v>
          </cell>
        </row>
        <row r="90">
          <cell r="A90">
            <v>4990</v>
          </cell>
          <cell r="B90" t="str">
            <v>Consumables</v>
          </cell>
          <cell r="C90">
            <v>302318.45</v>
          </cell>
        </row>
        <row r="91">
          <cell r="A91">
            <v>5000</v>
          </cell>
          <cell r="B91" t="str">
            <v>SUBCONTRACTORS</v>
          </cell>
          <cell r="C91">
            <v>19721147.379999999</v>
          </cell>
        </row>
        <row r="92">
          <cell r="A92" t="str">
            <v>5SI1</v>
          </cell>
          <cell r="B92" t="str">
            <v>Soil Investigation Works</v>
          </cell>
          <cell r="C92">
            <v>2436000</v>
          </cell>
        </row>
        <row r="93">
          <cell r="A93" t="str">
            <v>5BD1</v>
          </cell>
          <cell r="B93" t="str">
            <v>Bridge Deck Fabrication</v>
          </cell>
          <cell r="C93">
            <v>4161903.12</v>
          </cell>
        </row>
        <row r="94">
          <cell r="A94" t="str">
            <v>5MS1</v>
          </cell>
          <cell r="B94" t="str">
            <v>Misc Steel Fabrication Works</v>
          </cell>
          <cell r="C94">
            <v>7781526.1200000001</v>
          </cell>
        </row>
        <row r="95">
          <cell r="A95" t="str">
            <v>5BP1</v>
          </cell>
          <cell r="B95" t="str">
            <v xml:space="preserve">Bored piling </v>
          </cell>
          <cell r="C95">
            <v>2946905.5500000003</v>
          </cell>
        </row>
        <row r="96">
          <cell r="A96" t="str">
            <v>5LS1</v>
          </cell>
          <cell r="B96" t="str">
            <v>Landscaping Works</v>
          </cell>
          <cell r="C96">
            <v>506626.75</v>
          </cell>
        </row>
        <row r="97">
          <cell r="A97" t="str">
            <v>5AW1</v>
          </cell>
          <cell r="B97" t="str">
            <v>Asphalting Works</v>
          </cell>
          <cell r="C97">
            <v>1132315.8400000001</v>
          </cell>
        </row>
        <row r="98">
          <cell r="A98" t="str">
            <v>5PP1</v>
          </cell>
          <cell r="B98" t="str">
            <v>Pavement &amp; Parapet Painting</v>
          </cell>
          <cell r="C98">
            <v>130600</v>
          </cell>
        </row>
        <row r="99">
          <cell r="A99" t="str">
            <v>5RS1</v>
          </cell>
          <cell r="B99" t="str">
            <v>Relocation of Overhead Services</v>
          </cell>
          <cell r="C99">
            <v>350000</v>
          </cell>
        </row>
        <row r="100">
          <cell r="A100" t="str">
            <v>5GH1</v>
          </cell>
          <cell r="B100" t="str">
            <v>Guardhouse Wall Panel System</v>
          </cell>
          <cell r="C100">
            <v>275270</v>
          </cell>
        </row>
        <row r="101">
          <cell r="A101" t="str">
            <v>5GH2</v>
          </cell>
          <cell r="B101" t="str">
            <v>Guardhouse Ceiling</v>
          </cell>
        </row>
        <row r="102">
          <cell r="A102">
            <v>6000</v>
          </cell>
          <cell r="B102" t="str">
            <v>GENERAL EXPENSES</v>
          </cell>
          <cell r="C102">
            <v>4061272.11</v>
          </cell>
        </row>
        <row r="103">
          <cell r="A103">
            <v>6015</v>
          </cell>
          <cell r="B103" t="str">
            <v>Design and Engineering services</v>
          </cell>
          <cell r="C103">
            <v>1040000</v>
          </cell>
        </row>
        <row r="104">
          <cell r="A104">
            <v>6020</v>
          </cell>
          <cell r="B104" t="str">
            <v>Testing of material services</v>
          </cell>
          <cell r="C104">
            <v>275000</v>
          </cell>
        </row>
        <row r="105">
          <cell r="A105">
            <v>6080</v>
          </cell>
          <cell r="B105" t="str">
            <v>Staff house rental and services</v>
          </cell>
          <cell r="C105">
            <v>734000</v>
          </cell>
        </row>
        <row r="106">
          <cell r="A106">
            <v>6290</v>
          </cell>
          <cell r="B106" t="str">
            <v>Construction Permits</v>
          </cell>
          <cell r="C106">
            <v>666169.18999999994</v>
          </cell>
        </row>
        <row r="107">
          <cell r="A107">
            <v>6520</v>
          </cell>
          <cell r="B107" t="str">
            <v>Insurances</v>
          </cell>
          <cell r="C107">
            <v>415183.69999999995</v>
          </cell>
        </row>
        <row r="108">
          <cell r="A108">
            <v>6610</v>
          </cell>
          <cell r="B108" t="str">
            <v>Bonds</v>
          </cell>
          <cell r="C108">
            <v>234124.40999999997</v>
          </cell>
        </row>
        <row r="109">
          <cell r="A109">
            <v>6910</v>
          </cell>
          <cell r="B109" t="str">
            <v>Representations</v>
          </cell>
          <cell r="C109">
            <v>30000</v>
          </cell>
        </row>
        <row r="110">
          <cell r="A110">
            <v>6930</v>
          </cell>
          <cell r="B110" t="str">
            <v>Security Services</v>
          </cell>
          <cell r="C110">
            <v>333303.52</v>
          </cell>
        </row>
        <row r="111">
          <cell r="A111">
            <v>6960</v>
          </cell>
          <cell r="B111" t="str">
            <v>Community relations</v>
          </cell>
          <cell r="C111">
            <v>0</v>
          </cell>
        </row>
        <row r="112">
          <cell r="A112">
            <v>6970</v>
          </cell>
          <cell r="B112" t="str">
            <v>Training Expenses</v>
          </cell>
          <cell r="C112">
            <v>19500</v>
          </cell>
        </row>
        <row r="113">
          <cell r="A113">
            <v>6980</v>
          </cell>
          <cell r="B113" t="str">
            <v>Other charges</v>
          </cell>
          <cell r="C113">
            <v>0</v>
          </cell>
        </row>
        <row r="114">
          <cell r="A114">
            <v>6990</v>
          </cell>
          <cell r="B114" t="str">
            <v>Contingencies</v>
          </cell>
          <cell r="C114">
            <v>313991.28999999998</v>
          </cell>
        </row>
        <row r="115">
          <cell r="B115" t="str">
            <v>TOTAL</v>
          </cell>
          <cell r="C115">
            <v>56979092.739199996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dd1- 2"/>
      <sheetName val="add1 sum"/>
      <sheetName val="ad rd3"/>
      <sheetName val="add3 summ"/>
      <sheetName val="G SUM"/>
      <sheetName val="BOQ"/>
      <sheetName val="etc alt"/>
      <sheetName val="B1 cal"/>
      <sheetName val="MOS"/>
      <sheetName val="sevice addi"/>
      <sheetName val="DW ETC"/>
      <sheetName val="DW GAS"/>
      <sheetName val="service add sum"/>
      <sheetName val="Tk off"/>
      <sheetName val="FitOutConfCentre"/>
      <sheetName val="Raw Data"/>
      <sheetName val="SS MH"/>
      <sheetName val="add1-_2"/>
      <sheetName val="add1_sum"/>
      <sheetName val="ad_rd3"/>
      <sheetName val="add3_summ"/>
      <sheetName val="G_SUM"/>
      <sheetName val="etc_alt"/>
      <sheetName val="B1_cal"/>
      <sheetName val="sevice_addi"/>
      <sheetName val="DW_ETC"/>
      <sheetName val="DW_GAS"/>
      <sheetName val="service_add_sum"/>
      <sheetName val="Tk_off"/>
      <sheetName val="add1-_21"/>
      <sheetName val="add1_sum1"/>
      <sheetName val="ad_rd31"/>
      <sheetName val="add3_summ1"/>
      <sheetName val="G_SUM1"/>
      <sheetName val="etc_alt1"/>
      <sheetName val="B1_cal1"/>
      <sheetName val="sevice_addi1"/>
      <sheetName val="DW_ETC1"/>
      <sheetName val="DW_GAS1"/>
      <sheetName val="service_add_sum1"/>
      <sheetName val="Tk_off1"/>
      <sheetName val="New Rates"/>
      <sheetName val="opstat"/>
      <sheetName val="costs"/>
      <sheetName val="PB"/>
      <sheetName val="add1-_22"/>
      <sheetName val="add1_sum2"/>
      <sheetName val="ad_rd32"/>
      <sheetName val="add3_summ2"/>
      <sheetName val="G_SUM2"/>
      <sheetName val="etc_alt2"/>
      <sheetName val="B1_cal2"/>
      <sheetName val="sevice_addi2"/>
      <sheetName val="DW_ETC2"/>
      <sheetName val="DW_GAS2"/>
      <sheetName val="service_add_sum2"/>
      <sheetName val="Tk_off2"/>
      <sheetName val="Part A"/>
      <sheetName val="SPT vs PHI"/>
      <sheetName val="Day work"/>
      <sheetName val="Cash2"/>
      <sheetName val="Z"/>
      <sheetName val="#REF"/>
      <sheetName val="Sheet1"/>
      <sheetName val="갑지"/>
      <sheetName val="mweqpt"/>
      <sheetName val="9011 EXPAT_MANP"/>
      <sheetName val="Std Assumptions"/>
      <sheetName val="Material Price List"/>
      <sheetName val="upa"/>
      <sheetName val="Z- GENERAL PRICE SUMMARY"/>
      <sheetName val="add1-_23"/>
      <sheetName val="add1_sum3"/>
      <sheetName val="ad_rd33"/>
      <sheetName val="add3_summ3"/>
      <sheetName val="G_SUM3"/>
      <sheetName val="etc_alt3"/>
      <sheetName val="B1_cal3"/>
      <sheetName val="sevice_addi3"/>
      <sheetName val="DW_ETC3"/>
      <sheetName val="DW_GAS3"/>
      <sheetName val="service_add_sum3"/>
      <sheetName val="Tk_off3"/>
      <sheetName val="Raw_Data"/>
      <sheetName val="New_Rates"/>
      <sheetName val="Part_A"/>
      <sheetName val="SPT_vs_PHI"/>
      <sheetName val="item #13  Structur"/>
      <sheetName val="Item # 20 Structure"/>
      <sheetName val="E H Blinding"/>
      <sheetName val="E H Excavation"/>
      <sheetName val="Pc name"/>
      <sheetName val="C P A Blinding"/>
      <sheetName val="Materials "/>
      <sheetName val="Labour"/>
      <sheetName val="MAchinery(R1)"/>
      <sheetName val="Database"/>
      <sheetName val="SCHEDULE"/>
      <sheetName val="schedule nos"/>
      <sheetName val="NPV"/>
      <sheetName val="15.13"/>
      <sheetName val="Demand"/>
      <sheetName val="Occ"/>
      <sheetName val="Summ"/>
      <sheetName val="WITHOUT C&amp;I PROFIT (3)"/>
      <sheetName val="Rate Analysis"/>
      <sheetName val="Non-Positioin Summary"/>
      <sheetName val="Part-A"/>
      <sheetName val="SS_MH"/>
      <sheetName val="Day_work"/>
      <sheetName val="9011_EXPAT_MANP"/>
      <sheetName val="Std_Assumptions"/>
      <sheetName val="Material_Price_List"/>
      <sheetName val="typical links"/>
      <sheetName val="CASHFLOWS"/>
      <sheetName val="add1-_24"/>
      <sheetName val="add1_sum4"/>
      <sheetName val="ad_rd34"/>
      <sheetName val="add3_summ4"/>
      <sheetName val="G_SUM4"/>
      <sheetName val="etc_alt4"/>
      <sheetName val="B1_cal4"/>
      <sheetName val="sevice_addi4"/>
      <sheetName val="DW_ETC4"/>
      <sheetName val="DW_GAS4"/>
      <sheetName val="service_add_sum4"/>
      <sheetName val="Tk_off4"/>
      <sheetName val="Raw_Data1"/>
      <sheetName val="SS_MH1"/>
      <sheetName val="New_Rates1"/>
      <sheetName val="Part_A1"/>
      <sheetName val="SPT_vs_PHI1"/>
      <sheetName val="E_H_Blinding"/>
      <sheetName val="E_H_Excavation"/>
      <sheetName val="Pc_name"/>
      <sheetName val="C_P_A_Blinding"/>
      <sheetName val="Materials_"/>
      <sheetName val="item_#13__Structur"/>
      <sheetName val="Item_#_20_Structure"/>
      <sheetName val="add1-_25"/>
      <sheetName val="add1_sum5"/>
      <sheetName val="ad_rd35"/>
      <sheetName val="add3_summ5"/>
      <sheetName val="G_SUM5"/>
      <sheetName val="etc_alt5"/>
      <sheetName val="B1_cal5"/>
      <sheetName val="sevice_addi5"/>
      <sheetName val="DW_ETC5"/>
      <sheetName val="DW_GAS5"/>
      <sheetName val="service_add_sum5"/>
      <sheetName val="Tk_off5"/>
      <sheetName val="Raw_Data2"/>
      <sheetName val="SS_MH2"/>
      <sheetName val="New_Rates2"/>
      <sheetName val="Part_A2"/>
      <sheetName val="SPT_vs_PHI2"/>
      <sheetName val="E_H_Blinding1"/>
      <sheetName val="E_H_Excavation1"/>
      <sheetName val="Pc_name1"/>
      <sheetName val="C_P_A_Blinding1"/>
      <sheetName val="Materials_1"/>
      <sheetName val="item_#13__Structur1"/>
      <sheetName val="Item_#_20_Structure1"/>
      <sheetName val="Day_work1"/>
      <sheetName val="Z-_GENERAL_PRICE_SUMMARY"/>
      <sheetName val="Non-Positioin_Summary"/>
      <sheetName val="Sheet2"/>
      <sheetName val="Material_Price_List1"/>
      <sheetName val="9011_EXPAT_MANP1"/>
      <sheetName val="Std_Assumptions1"/>
      <sheetName val="Day_work2"/>
      <sheetName val="E_H_Blinding2"/>
      <sheetName val="E_H_Excavation2"/>
      <sheetName val="Pc_name2"/>
      <sheetName val="C_P_A_Blinding2"/>
      <sheetName val="Materials_2"/>
      <sheetName val="item_#13__Structur2"/>
      <sheetName val="Item_#_20_Structure2"/>
      <sheetName val="Material_Price_List2"/>
      <sheetName val="9011_EXPAT_MANP2"/>
      <sheetName val="Std_Assumptions2"/>
      <sheetName val="shah-02,04,06,08"/>
      <sheetName val="30개월기준대비표 아랍택)"/>
      <sheetName val="총괄표 (2)"/>
      <sheetName val="summ sha-02,04,06,08"/>
      <sheetName val="BASIC"/>
      <sheetName val="Bechtel Norms"/>
      <sheetName val="CS PIPING"/>
      <sheetName val="TECH DATA"/>
      <sheetName val="1-G1"/>
      <sheetName val="val-06-30-08-04-cer"/>
      <sheetName val="Material at site"/>
      <sheetName val="Bill 01A"/>
      <sheetName val="G. SUMMARY"/>
      <sheetName val="B184-1A- P&amp;G"/>
      <sheetName val="Cumulative "/>
      <sheetName val="GL S. OF C8"/>
      <sheetName val="B184-1B-P&amp;G"/>
      <sheetName val="B184-B-4"/>
      <sheetName val="B184-B-7"/>
      <sheetName val="B184-B-9.1"/>
      <sheetName val="B185-B-8"/>
      <sheetName val="B-185-G. S"/>
      <sheetName val="wor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gen"/>
      <sheetName val="TBAL9697 -group wise  sdpl"/>
      <sheetName val="COLUMN"/>
      <sheetName val="analysis"/>
      <sheetName val="Wall"/>
      <sheetName val="GR.slab-reinft"/>
      <sheetName val="BOQ"/>
      <sheetName val="vendor"/>
      <sheetName val="SS MH"/>
      <sheetName val="Ra  stair"/>
      <sheetName val="SPT vs PHI"/>
      <sheetName val="SubmitCal"/>
      <sheetName val="Day work"/>
      <sheetName val="New Bld"/>
      <sheetName val="CASHFLOWS"/>
      <sheetName val="NPV"/>
      <sheetName val="BORDGC"/>
      <sheetName val="BILL 1"/>
      <sheetName val="Rate Analysis"/>
      <sheetName val="col_reinft1"/>
      <sheetName val="Labour abstract"/>
      <sheetName val="GM &amp; TA"/>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 Analysis"/>
      <sheetName val="col_reinft1"/>
      <sheetName val="SPT vs PHI"/>
      <sheetName val="Labour abstract"/>
      <sheetName val="GM &amp; TA"/>
      <sheetName val="gen"/>
      <sheetName val="#REF"/>
      <sheetName val="COLUMN"/>
      <sheetName val="Civil Works"/>
      <sheetName val="BOQ"/>
      <sheetName val="vendor"/>
      <sheetName val="Ra  stair"/>
      <sheetName val="CASHFLOWS"/>
      <sheetName val="beam-slab_shuttering"/>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col-reinft1"/>
      <sheetName val="Day work"/>
      <sheetName val="HQ-TO"/>
      <sheetName val="CS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Boq"/>
      <sheetName val="office"/>
      <sheetName val="Lab"/>
      <sheetName val="Material&amp;equipment"/>
      <sheetName val="03_CTS,MEPZ-CANTEEN"/>
      <sheetName val="Flooring"/>
      <sheetName val="Skirting"/>
      <sheetName val="Dado"/>
      <sheetName val="03_CTS,MEPZ-CANTEEN (2)"/>
      <sheetName val="#REF"/>
      <sheetName val="Sheet1"/>
      <sheetName val="beam-reinft-machine rm"/>
      <sheetName val="cubes_M20"/>
      <sheetName val="E H - H. W.P."/>
      <sheetName val="E. H. Treatment for pile cap"/>
      <sheetName val="SPT vs PHI"/>
      <sheetName val="FitOutConfCentre"/>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Form"/>
      <sheetName val="2-Cash Flow"/>
      <sheetName val="Summary_budgets"/>
      <sheetName val="Trade_Contractors_budgets"/>
      <sheetName val="underslab_drainage"/>
      <sheetName val="VARIANCE_"/>
      <sheetName val="Sewage_tank"/>
      <sheetName val="BCIS_comp"/>
      <sheetName val="Material List "/>
      <sheetName val="2-Cash_Flow"/>
      <sheetName val="Option"/>
      <sheetName val="Proj Cost Sum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 val="COLUMN"/>
    </sheetNames>
    <sheetDataSet>
      <sheetData sheetId="0">
        <row r="3">
          <cell r="C3" t="str">
            <v>TABREED</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 sheetId="1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act"/>
      <sheetName val="Trend Sum"/>
      <sheetName val="Q&amp;AE"/>
      <sheetName val="Commitment DC"/>
      <sheetName val="Detail"/>
      <sheetName val="SUS Rev 5"/>
      <sheetName val="MCC Rev 5"/>
      <sheetName val="Contingency"/>
      <sheetName val="COC"/>
      <sheetName val="Escalation"/>
      <sheetName val="Option"/>
      <sheetName val="Schedule 2 and 3"/>
      <sheetName val="Devco Cashflow"/>
      <sheetName val="BOQ"/>
      <sheetName val="APP. B"/>
      <sheetName val="Data Sheet"/>
      <sheetName val="Raw Data"/>
      <sheetName val="PROCURE"/>
      <sheetName val="③赤紙(日文)"/>
      <sheetName val="PriceSummary"/>
      <sheetName val="#REF"/>
      <sheetName val="Lstsub"/>
      <sheetName val="DVM Sizing Calculator"/>
      <sheetName val="sal"/>
      <sheetName val="check"/>
      <sheetName val="Bill 24"/>
      <sheetName val="B1410 - Ramp Facilities-old"/>
      <sheetName val="Disc breakdown"/>
      <sheetName val="Sheet2"/>
      <sheetName val="COST"/>
      <sheetName val="Header"/>
      <sheetName val="Trend_Sum"/>
      <sheetName val="Commitment_DC"/>
      <sheetName val="SUS_Rev_5"/>
      <sheetName val="MCC_Rev_5"/>
      <sheetName val=" GULF"/>
      <sheetName val="Doha WBS Clean"/>
      <sheetName val="GhazlanLV Est2 _Impact Load Lis"/>
      <sheetName val="Register"/>
      <sheetName val="Assumptions"/>
      <sheetName val="@risk rents and incentives"/>
      <sheetName val="Car park lease"/>
      <sheetName val="Net rent analysis"/>
      <sheetName val="Plants_Shrubs_Trees"/>
      <sheetName val="Ref"/>
      <sheetName val="Schedule_2_and_3"/>
      <sheetName val="Devco_Cashflow"/>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Input"/>
      <sheetName val="COLUMN"/>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J1" t="str">
            <v>PROFIT=</v>
          </cell>
        </row>
      </sheetData>
      <sheetData sheetId="8" refreshError="1"/>
      <sheetData sheetId="9" refreshError="1"/>
      <sheetData sheetId="1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장비"/>
      <sheetName val="노무"/>
      <sheetName val="Data"/>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upa"/>
      <sheetName val="입찰내역 발주처 양식"/>
      <sheetName val="HS"/>
      <sheetName val="RW"/>
      <sheetName val="Area"/>
      <sheetName val="major_qty5"/>
      <sheetName val="FINISH"/>
      <sheetName val="MFR"/>
      <sheetName val="Sheet1"/>
      <sheetName val="FitOutConfCentre"/>
      <sheetName val="james's"/>
      <sheetName val="Bill No. 3"/>
      <sheetName val="Benchmark Data"/>
      <sheetName val="cusions"/>
      <sheetName val="qty schedule"/>
      <sheetName val="Assumptions"/>
      <sheetName val="FEVA"/>
      <sheetName val="HO Costs"/>
      <sheetName val="Prelim_Summ"/>
      <sheetName val="VOP_June_07"/>
      <sheetName val="VOP_June_07 _rev1_"/>
      <sheetName val="VOP_Sept_07"/>
      <sheetName val="Timesheet"/>
      <sheetName val="loadcal"/>
      <sheetName val="SUMMARY"/>
      <sheetName val="IDC"/>
      <sheetName val="Misc. points"/>
      <sheetName val="qty abst"/>
      <sheetName val="Programe"/>
      <sheetName val="LABOUR"/>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Apx AA"/>
      <sheetName val="Calendar"/>
      <sheetName val="총괄표 (2)"/>
      <sheetName val="nÁuknÁu"/>
      <sheetName val="Benchmark Data (2)"/>
      <sheetName val="PE"/>
      <sheetName val="Architect"/>
      <sheetName val="Benchmark Data (Resi)"/>
      <sheetName val="TG-P-07 (50% CON)"/>
      <sheetName val="TG-P-09 (50% CD)"/>
      <sheetName val="Demand"/>
      <sheetName val="Occ"/>
      <sheetName val="Summ"/>
      <sheetName val="5"/>
      <sheetName val="Major_P&amp;M_deployment5"/>
      <sheetName val="p&amp;m_L&amp;T_Hire5"/>
      <sheetName val="basic_5"/>
      <sheetName val="Rate_Analysis5"/>
      <sheetName val="SPT vs PHI"/>
      <sheetName val="TG-P-02_Branded Resi"/>
      <sheetName val="#REF"/>
      <sheetName val="mw"/>
      <sheetName val="sheet6"/>
      <sheetName val="Register"/>
      <sheetName val="Legal Risk Analysis"/>
      <sheetName val="Data 1"/>
      <sheetName val="A6"/>
      <sheetName val="Material Price List"/>
      <sheetName val="Sheet2"/>
      <sheetName val="Sheet3"/>
      <sheetName val="ESTIMATE"/>
      <sheetName val="finshes"/>
      <sheetName val="Hollowcore study"/>
      <sheetName val="PRL"/>
      <sheetName val="FinishesType-Code"/>
      <sheetName val="DATABASE(MASONRY)"/>
      <sheetName val="DATABASE(STRUCTURAL)"/>
      <sheetName val="ABSTRACT"/>
      <sheetName val="RA Format"/>
      <sheetName val="Measurement-ID works"/>
      <sheetName val="1"/>
      <sheetName val="IO List"/>
      <sheetName val="MORGACTS"/>
      <sheetName val="Ph 1 -ESM Pipe, Bitumen"/>
      <sheetName val="Rehab podium footing"/>
      <sheetName val="Initial Data"/>
      <sheetName val="Reference"/>
      <sheetName val="Planned"/>
      <sheetName val="PriceSummary"/>
      <sheetName val="Entry"/>
      <sheetName val="MOS"/>
      <sheetName val="Raw Data"/>
      <sheetName val="Cash2"/>
      <sheetName val="Z"/>
      <sheetName val="FORM5"/>
      <sheetName val="F4.13"/>
      <sheetName val="TOTAL"/>
      <sheetName val="Mp-team 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ajor_qty6"/>
      <sheetName val="Vehicles"/>
      <sheetName val="PAYWORK"/>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Misc__points4"/>
      <sheetName val="qty_abst4"/>
      <sheetName val="Iron_Steel_&amp;_handrails4"/>
      <sheetName val="Top_Sheet4"/>
      <sheetName val="Monthly_Format_ATH_(ro)revised1"/>
      <sheetName val="Main_Summary2"/>
      <sheetName val="Summary_(G_H_Bachlor_C)2"/>
      <sheetName val="General_preliminaries1"/>
      <sheetName val="Abs_Sheet(Fuel_oil_area)JAN1"/>
      <sheetName val="Civil_Boq2"/>
      <sheetName val="VENDOR_CODE_WO_NO1"/>
      <sheetName val="Master_Item_List1"/>
      <sheetName val="VENDER_DETAIL1"/>
      <sheetName val="BOQ_Direct_selling_cost"/>
      <sheetName val="Site_Dev_BOQ1"/>
      <sheetName val="Drain_Work"/>
      <sheetName val="Non-BOQ_summary"/>
      <sheetName val="Curing_Bund_for_Sep'13"/>
      <sheetName val="IS_Summary1"/>
      <sheetName val="int_hire"/>
      <sheetName val="Steel_Summary1"/>
      <sheetName val="Basic_Rate1"/>
      <sheetName val="INFLUENCES_ON_GM1"/>
      <sheetName val="acevsSp_(ABC)1"/>
      <sheetName val="Work_Done_Bill_(2)1"/>
      <sheetName val="Drop_Down_(Fixed)"/>
      <sheetName val="Drop_Down"/>
      <sheetName val="STAFFSCHED_"/>
      <sheetName val="E_&amp;_R"/>
      <sheetName val="Legal_Risk_Analysis"/>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Misc__points5"/>
      <sheetName val="qty_abst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Ph_1_-ESM_Pipe,_Bitumen"/>
      <sheetName val="RA_Format"/>
      <sheetName val="Measurement-ID_works"/>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Staff_Forecast_spread"/>
      <sheetName val="A.O.R r1Str"/>
      <sheetName val="A.O.R r1"/>
      <sheetName val="A.O.R (2)"/>
      <sheetName val="Sub Cont. Comp."/>
      <sheetName val="Harewood"/>
      <sheetName val="GULF"/>
      <sheetName val="1 Summary"/>
      <sheetName val="PC"/>
      <sheetName val="GRSummary"/>
      <sheetName val="RCC,Ret. Wall"/>
      <sheetName val="crews"/>
      <sheetName val="Ceiling"/>
      <sheetName val="Wall"/>
      <sheetName val="Equip"/>
      <sheetName val="LOCAL RATES"/>
      <sheetName val="Dry Cost BOQ"/>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beam-reinft-IIInd floor"/>
      <sheetName val="Major_P&amp;M_deployment6"/>
      <sheetName val="p&amp;m_L&amp;T_Hire6"/>
      <sheetName val="Bill_No__3"/>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Benchmark_Data"/>
      <sheetName val="qty_schedule"/>
      <sheetName val="VOP_June_07__rev1_"/>
      <sheetName val="HO_Costs"/>
      <sheetName val="Apx_AA"/>
      <sheetName val="총괄표_(2)"/>
      <sheetName val="Benchmark_Data_(2)"/>
      <sheetName val="Material_Price_List"/>
      <sheetName val="Hollowcore_study"/>
      <sheetName val="Data_1"/>
      <sheetName val="IO_List"/>
      <sheetName val="Rehab_podium_footing"/>
      <sheetName val="Initial_Data"/>
      <sheetName val="SPT_vs_PHI"/>
      <sheetName val="입찰내역_발주처_양식"/>
      <sheetName val="M4701"/>
      <sheetName val="M4701-Watchman"/>
      <sheetName val="COLUMN"/>
      <sheetName val="major_qty7"/>
      <sheetName val="Bill_No__31"/>
      <sheetName val="major_qty8"/>
      <sheetName val="Major_P&amp;M_deployment7"/>
      <sheetName val="p&amp;m_L&amp;T_Hire7"/>
      <sheetName val="Bill_No__32"/>
      <sheetName val="Navigation"/>
      <sheetName val="KPI"/>
      <sheetName val="List"/>
      <sheetName val="GulfDuraElectroProductRange"/>
      <sheetName val="EA Sum"/>
      <sheetName val="Co-ef"/>
      <sheetName val="Appendix A"/>
      <sheetName val="TPR"/>
      <sheetName val="Civil-Mat."/>
      <sheetName val="TAV ANALIZ"/>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
      <sheetName val="DATI_CONS"/>
      <sheetName val="Main Summary- Contractor"/>
      <sheetName val="Amortization"/>
      <sheetName val="SAMPLE"/>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qty_schedule1"/>
      <sheetName val="VOP_June_07__rev1_1"/>
      <sheetName val="HO_Costs1"/>
      <sheetName val="Benchmark_Data1"/>
      <sheetName val="Apx_AA1"/>
      <sheetName val="Material_Price_List1"/>
      <sheetName val="총괄표_(2)1"/>
      <sheetName val="Benchmark_Data_(2)1"/>
      <sheetName val="Hollowcore_study1"/>
      <sheetName val="Data_11"/>
      <sheetName val="IO_List1"/>
      <sheetName val="Rehab_podium_footing1"/>
      <sheetName val="Initial_Data1"/>
      <sheetName val="SPT_vs_PHI2"/>
      <sheetName val="입찰내역_발주처_양식1"/>
      <sheetName val="beam-reinft-IIInd_floor"/>
      <sheetName val="Raw_Data"/>
      <sheetName val="Benchmark_Data_(Resi)"/>
      <sheetName val="TG-P-07_(50%_CON)"/>
      <sheetName val="TG-P-09_(50%_CD)"/>
      <sheetName val="Major_P&amp;M_deployment8"/>
      <sheetName val="p&amp;m_L&amp;T_Hire8"/>
      <sheetName val="basic_8"/>
      <sheetName val="Rate_Analysis8"/>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qty_schedule2"/>
      <sheetName val="VOP_June_07__rev1_2"/>
      <sheetName val="HO_Costs2"/>
      <sheetName val="Benchmark_Data2"/>
      <sheetName val="Apx_AA2"/>
      <sheetName val="Material_Price_List2"/>
      <sheetName val="총괄표_(2)2"/>
      <sheetName val="Benchmark_Data_(2)2"/>
      <sheetName val="Hollowcore_study2"/>
      <sheetName val="Data_12"/>
      <sheetName val="RA_Format2"/>
      <sheetName val="Measurement-ID_works2"/>
      <sheetName val="IO_List2"/>
      <sheetName val="Ph_1_-ESM_Pipe,_Bitumen2"/>
      <sheetName val="Rehab_podium_footing2"/>
      <sheetName val="Initial_Data2"/>
      <sheetName val="SPT_vs_PHI3"/>
      <sheetName val="입찰내역_발주처_양식2"/>
      <sheetName val="beam-reinft-IIInd_floor1"/>
      <sheetName val="Raw_Data1"/>
      <sheetName val="Benchmark_Data_(Resi)1"/>
      <sheetName val="TG-P-07_(50%_CON)1"/>
      <sheetName val="TG-P-09_(50%_CD)1"/>
      <sheetName val="Values"/>
      <sheetName val="BQMPALOC"/>
      <sheetName val="Site Findings Status Sheet"/>
      <sheetName val="Check Manpower!Sheet"/>
      <sheetName val="Discipline Master"/>
      <sheetName val="S Curve (3)"/>
      <sheetName val="AR Ageing ReportQAR "/>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RECAST_lightconc-II3"/>
      <sheetName val="Unit_Rate2"/>
      <sheetName val="d-safe_DELUXE2"/>
      <sheetName val="ABP_inputs2"/>
      <sheetName val="Synergy_Sales_Budget2"/>
      <sheetName val="Detail"/>
      <sheetName val="LMR PF"/>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Day work"/>
      <sheetName val="New Lines"/>
      <sheetName val="CERTIFICATE"/>
      <sheetName val="dw evln-temp"/>
      <sheetName val="Equipment"/>
      <sheetName val="Labor"/>
      <sheetName val="Materials"/>
      <sheetName val="BOQ건축"/>
      <sheetName val="Sch. Areas"/>
      <sheetName val="K"/>
      <sheetName val="Construction"/>
      <sheetName val="C"/>
      <sheetName val="Soarin"/>
      <sheetName val="TG-P-02_Branded_Resi"/>
      <sheetName val="major_qty9"/>
      <sheetName val="Bill_No__3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qty_schedule3"/>
      <sheetName val="VOP_June_07__rev1_3"/>
      <sheetName val="HO_Costs3"/>
      <sheetName val="Basic_Rate5"/>
      <sheetName val="INFLUENCES_ON_GM5"/>
      <sheetName val="acevsSp_(ABC)5"/>
      <sheetName val="Monthly_Format_ATH_(ro)revised5"/>
      <sheetName val="Abs_Sheet(Fuel_oil_area)JAN5"/>
      <sheetName val="Steel_Summary5"/>
      <sheetName val="int_hire4"/>
      <sheetName val="Drop_Down_(Fixed)4"/>
      <sheetName val="Drop_Down4"/>
      <sheetName val="BOQ_Direct_selling_cost4"/>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RCC,Ret__Wall"/>
      <sheetName val="LOCAL_RATES"/>
      <sheetName val="Sludge_Cal"/>
      <sheetName val="PointNo_54"/>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ETC_Panorama"/>
      <sheetName val="AoR_Finishing"/>
      <sheetName val="P+M_-_Tower_Crane"/>
      <sheetName val="Fill_this_out_first___4"/>
      <sheetName val="Shuttering_Abstract"/>
      <sheetName val="Total_Amount"/>
      <sheetName val="A_O_R_r1Str"/>
      <sheetName val="A_O_R_r1"/>
      <sheetName val="A_O_R_(2)"/>
      <sheetName val="Sub_Cont__Comp_"/>
      <sheetName val="1_Summary"/>
      <sheetName val="EA_Sum"/>
      <sheetName val="Appendix_A"/>
      <sheetName val="Civil-Mat_"/>
      <sheetName val="TAV_ANALIZ"/>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Main_Summary-_Contractor"/>
      <sheetName val="P_S_contractors_Payment_sum"/>
      <sheetName val="Previous_Pay"/>
      <sheetName val="General_Summary"/>
      <sheetName val="B2-the_Works"/>
      <sheetName val="B3-provisional_sums"/>
      <sheetName val="B5-mock_up_works_"/>
      <sheetName val="Form 6"/>
      <sheetName val="SD-SUMMARY"/>
      <sheetName val="Headings"/>
      <sheetName val="Setup"/>
      <sheetName val="ELE BOQ"/>
      <sheetName val="Mec  BOQ"/>
      <sheetName val="Prelim"/>
      <sheetName val="4"/>
      <sheetName val="sc"/>
      <sheetName val="Option"/>
      <sheetName val="6"/>
      <sheetName val="8"/>
      <sheetName val="2"/>
      <sheetName val="3"/>
      <sheetName val="orgoae"/>
      <sheetName val="Manning Schedule"/>
      <sheetName val="ANALIZ"/>
      <sheetName val="MASONARY"/>
      <sheetName val="Working"/>
      <sheetName val="PNTEXT"/>
      <sheetName val="Detail Page"/>
      <sheetName val="rc01"/>
      <sheetName val="Sum6Jun99"/>
      <sheetName val="EXRATES"/>
      <sheetName val="Sum"/>
      <sheetName val="type ahead combo"/>
      <sheetName val="beam-reinft"/>
      <sheetName val="GulfDuraDrainoProductRange"/>
      <sheetName val="BQ"/>
      <sheetName val="BQ External"/>
      <sheetName val="SubmitCal"/>
      <sheetName val="Primavera Output Resources"/>
      <sheetName val="P-Sum-Cab"/>
      <sheetName val="IPC"/>
      <sheetName val="Contents"/>
      <sheetName val="icmalKRY"/>
      <sheetName val="Tank"/>
      <sheetName val="LTR-2"/>
      <sheetName val="GROUP A - JEDDAH SITE"/>
      <sheetName val="bldg"/>
      <sheetName val="meas"/>
      <sheetName val="Break up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sheetData sheetId="639"/>
      <sheetData sheetId="640"/>
      <sheetData sheetId="641"/>
      <sheetData sheetId="642"/>
      <sheetData sheetId="643"/>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y"/>
      <sheetName val="FORM5"/>
      <sheetName val="Sum"/>
      <sheetName val="FORM14"/>
      <sheetName val="CASHFLOWS"/>
      <sheetName val="SUMMARY"/>
    </sheetNames>
    <sheetDataSet>
      <sheetData sheetId="0"/>
      <sheetData sheetId="1"/>
      <sheetData sheetId="2"/>
      <sheetData sheetId="3"/>
      <sheetData sheetId="4" refreshError="1"/>
      <sheetData sheetId="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 val="입찰내역 발주처 제출용"/>
      <sheetName val="입찰내역 내부용"/>
      <sheetName val="직접공사비 본사용"/>
      <sheetName val="입찰품의서(예비입찰)"/>
      <sheetName val="견적기준"/>
      <sheetName val="공통가설 (R1)"/>
      <sheetName val="현관비"/>
      <sheetName val="현장기구조직표 "/>
      <sheetName val="공사개요"/>
      <sheetName val="Boq"/>
      <sheetName val="#REF"/>
      <sheetName val="입찰내역_발주처_양식"/>
      <sheetName val="입찰내역_발주처_제출용"/>
      <sheetName val="입찰내역_내부용"/>
      <sheetName val="직접공사비_본사용"/>
      <sheetName val="공통가설_(R1)"/>
      <sheetName val="현장기구조직표_"/>
      <sheetName val="NPV"/>
      <sheetName val="시설물일위"/>
      <sheetName val="실행철강하도"/>
      <sheetName val="대비표"/>
      <sheetName val="PROJECT BRIEF"/>
      <sheetName val="집계"/>
      <sheetName val="인건비(VOICE)"/>
      <sheetName val="sum"/>
      <sheetName val="PRL"/>
      <sheetName val="Sheet1"/>
      <sheetName val="HW-Sets_Option1"/>
      <sheetName val="SRC-B3U2"/>
      <sheetName val="安装费"/>
      <sheetName val="设计开办费"/>
      <sheetName val="北立面17层玻璃百叶"/>
      <sheetName val="内廷玻璃百叶"/>
      <sheetName val="栏杆"/>
      <sheetName val="顶部三层玻璃幕墙"/>
      <sheetName val="标准层玻璃幕墙3900"/>
      <sheetName val="标准层玻璃幕墙2500"/>
      <sheetName val="标准层玻璃幕墙3700 (350)"/>
      <sheetName val="标准层玻璃幕墙4500 (350)"/>
      <sheetName val="标准层玻璃幕墙3100(350)"/>
      <sheetName val="顶部三层包柱（西南面）"/>
      <sheetName val="西南面包柱（800x350）"/>
      <sheetName val="西南面包柱（1400x700）"/>
      <sheetName val="西南面包柱(800,1400)带层间"/>
      <sheetName val="西南面包梁（1400x350） "/>
      <sheetName val="西南面包梁（800x350）"/>
      <sheetName val="西南面包梁（800x350）楼板下"/>
      <sheetName val="西南面包梁（1400x700）"/>
      <sheetName val="西面三层吊顶"/>
      <sheetName val="复合板顶封修(西南面)"/>
      <sheetName val="天井玻璃幕墙(可视位置)"/>
      <sheetName val="天井玻璃幕墙(柱子不可视位置)"/>
      <sheetName val="天井玻璃幕墙(电梯处 两侧)"/>
      <sheetName val="天井顶部外周幕墙"/>
      <sheetName val="天井顶封修"/>
      <sheetName val="天井1、2层石材"/>
      <sheetName val="顶部三层包柱（东北面）"/>
      <sheetName val="复合板顶封修(东北面)"/>
      <sheetName val="东北面包柱（1400）"/>
      <sheetName val="东北面包柱（2800）"/>
      <sheetName val="东北面包梁（1400）"/>
      <sheetName val="1、2层包柱(西面)"/>
      <sheetName val="1、2层包柱(南面)"/>
      <sheetName val="1、2层包柱(东北面)"/>
      <sheetName val="二层玻璃框架(其他面)"/>
      <sheetName val="二层玻璃框架(西面)"/>
      <sheetName val="一层玻璃框架"/>
      <sheetName val="一层石材(西面)"/>
      <sheetName val="汽车通道侧壁"/>
      <sheetName val="汽车通道吊顶"/>
      <sheetName val="立面17层玻璃百叶"/>
      <sheetName val="BOQ-Rev.3"/>
      <sheetName val="Cost Summary"/>
      <sheetName val="材料单"/>
      <sheetName val="u_rates"/>
      <sheetName val="BOQ건축"/>
      <sheetName val="Site Expenses"/>
      <sheetName val="Architectural"/>
      <sheetName val="Cash2"/>
      <sheetName val="기계내역서"/>
      <sheetName val="Customize Your Invoice"/>
      <sheetName val="PROJECT BRIEF(EX.NEW)"/>
      <sheetName val="POWER"/>
      <sheetName val="입찰내역_발주처_양식1"/>
      <sheetName val="ANA"/>
      <sheetName val="DI-ESTI"/>
      <sheetName val="Gia vat tu"/>
      <sheetName val="Raw Data"/>
      <sheetName val="Option"/>
      <sheetName val="Windows"/>
      <sheetName val="Glass Type"/>
      <sheetName val="PriceSummary"/>
      <sheetName val="공종별_집계금액"/>
      <sheetName val="AEc입찰견적01"/>
      <sheetName val="Site, Conc &amp; Thermal Fdn Lvl"/>
      <sheetName val="Conc Works B3 - T04"/>
      <sheetName val="Conc Works T05 - T14"/>
      <sheetName val="Metal Works"/>
      <sheetName val="Conc Works B3 - T04 (ok)"/>
      <sheetName val="Plaster B3-T66"/>
      <sheetName val="BMU (PS)"/>
      <sheetName val="Strl Steel (PS)"/>
      <sheetName val="Strl Steel"/>
      <sheetName val="입찰내역_발주처_제출용1"/>
      <sheetName val="입찰내역_내부용1"/>
      <sheetName val="직접공사비_본사용1"/>
      <sheetName val="공통가설_(R1)1"/>
      <sheetName val="현장기구조직표_1"/>
      <sheetName val="标准层玻璃幕墙3700_(350)"/>
      <sheetName val="标准层玻璃幕墙4500_(350)"/>
      <sheetName val="西南面包梁（1400x350）_"/>
      <sheetName val="天井玻璃幕墙(电梯处_两侧)"/>
      <sheetName val="BOQ-Rev_3"/>
      <sheetName val="Cost_Summary"/>
      <sheetName val="Site_Expenses"/>
      <sheetName val="Customize_Your_Invoice"/>
      <sheetName val="PROJECT_BRIEF(EX_NEW)"/>
      <sheetName val="FitOutConfCentre"/>
      <sheetName val="입찰내역_발주처_양식2"/>
      <sheetName val="입찰내역_발주처_제출용2"/>
      <sheetName val="입찰내역_내부용2"/>
      <sheetName val="직접공사비_본사용2"/>
      <sheetName val="공통가설_(R1)2"/>
      <sheetName val="현장기구조직표_2"/>
      <sheetName val="标准层玻璃幕墙3700_(350)1"/>
      <sheetName val="标准层玻璃幕墙4500_(350)1"/>
      <sheetName val="西南面包梁（1400x350）_1"/>
      <sheetName val="天井玻璃幕墙(电梯处_两侧)1"/>
      <sheetName val="BOQ-Rev_31"/>
      <sheetName val="Cost_Summary1"/>
      <sheetName val="Site_Expenses1"/>
      <sheetName val="Customize_Your_Invoice1"/>
      <sheetName val="PROJECT_BRIEF(EX_NEW)1"/>
      <sheetName val="SHORT LIST"/>
      <sheetName val="Formulas"/>
      <sheetName val="HL8"/>
      <sheetName val="Variations"/>
      <sheetName val="list"/>
      <sheetName val="입찰내역_발주처_양식3"/>
      <sheetName val="입찰내역_발주처_제출용3"/>
      <sheetName val="입찰내역_내부용3"/>
      <sheetName val="직접공사비_본사용3"/>
      <sheetName val="공통가설_(R1)3"/>
      <sheetName val="현장기구조직표_3"/>
      <sheetName val="标准层玻璃幕墙3700_(350)2"/>
      <sheetName val="标准层玻璃幕墙4500_(350)2"/>
      <sheetName val="西南面包梁（1400x350）_2"/>
      <sheetName val="天井玻璃幕墙(电梯处_两侧)2"/>
      <sheetName val="BOQ-Rev_32"/>
      <sheetName val="Cost_Summary2"/>
      <sheetName val="Site_Expenses2"/>
      <sheetName val="Customize_Your_Invoice2"/>
      <sheetName val="PROJECT_BRIEF(EX_NEW)2"/>
      <sheetName val="SHORT_LIST"/>
      <sheetName val="Rate Analysis"/>
      <sheetName val="Gia_vat_tu"/>
      <sheetName val="Raw_Data"/>
      <sheetName val="Rate_Analysis"/>
      <sheetName val="Plinthbeam"/>
      <sheetName val="BM"/>
      <sheetName val="Data"/>
      <sheetName val="_Data"/>
      <sheetName val="DETAIL"/>
      <sheetName val="건내용"/>
      <sheetName val="jobhist"/>
      <sheetName val="변경집계표"/>
      <sheetName val="workscope변경"/>
      <sheetName val="금융비용"/>
      <sheetName val="기숙사_건축"/>
      <sheetName val="seletion"/>
      <sheetName val="BASE"/>
      <sheetName val="Site,_Conc_&amp;_Thermal_Fdn_Lvl"/>
      <sheetName val="Conc_Works_B3_-_T04"/>
      <sheetName val="Conc_Works_T05_-_T14"/>
      <sheetName val="Metal_Works"/>
      <sheetName val="Conc_Works_B3_-_T04_(ok)"/>
      <sheetName val="Plaster_B3-T66"/>
      <sheetName val="BMU_(PS)"/>
      <sheetName val="Strl_Steel_(PS)"/>
      <sheetName val="Strl_Steel"/>
      <sheetName val="Chiet tinh dz22"/>
      <sheetName val="1"/>
      <sheetName val="Material List "/>
      <sheetName val="finalj"/>
      <sheetName val="입찰내역_발주처_양식4"/>
      <sheetName val="입찰내역_발주처_제출용4"/>
      <sheetName val="입찰내역_내부용4"/>
      <sheetName val="직접공사비_본사용4"/>
      <sheetName val="공통가설_(R1)4"/>
      <sheetName val="현장기구조직표_4"/>
      <sheetName val="BOQ-Rev_33"/>
      <sheetName val="Cost_Summary3"/>
      <sheetName val="Site_Expenses3"/>
      <sheetName val="标准层玻璃幕墙3700_(350)3"/>
      <sheetName val="标准层玻璃幕墙4500_(350)3"/>
      <sheetName val="西南面包梁（1400x350）_3"/>
      <sheetName val="天井玻璃幕墙(电梯处_两侧)3"/>
      <sheetName val="Customize_Your_Invoice3"/>
      <sheetName val="PROJECT_BRIEF(EX_NEW)3"/>
      <sheetName val="SHORT_LIST1"/>
      <sheetName val="Gia_vat_tu1"/>
      <sheetName val="Raw_Data1"/>
      <sheetName val="Rate_Analysis1"/>
      <sheetName val="???? ??? ??"/>
      <sheetName val="MAIN Labour-Staff"/>
      <sheetName val="Room Matrix"/>
      <sheetName val="PB- 1,3,5"/>
      <sheetName val="PB - 2,4"/>
      <sheetName val="PB -6"/>
      <sheetName val="RB - 4"/>
      <sheetName val="RB-5"/>
      <sheetName val="RB - OR"/>
      <sheetName val="RB - UR"/>
      <sheetName val="PROJECT_BRIEF"/>
      <sheetName val="F - Woodwork"/>
      <sheetName val="입찰내역_발주처_양식5"/>
      <sheetName val="입찰내역_발주처_제출용5"/>
      <sheetName val="입찰내역_내부용5"/>
      <sheetName val="직접공사비_본사용5"/>
      <sheetName val="공통가설_(R1)5"/>
      <sheetName val="현장기구조직표_5"/>
      <sheetName val="标准层玻璃幕墙3700_(350)4"/>
      <sheetName val="标准层玻璃幕墙4500_(350)4"/>
      <sheetName val="西南面包梁（1400x350）_4"/>
      <sheetName val="天井玻璃幕墙(电梯处_两侧)4"/>
      <sheetName val="BOQ-Rev_34"/>
      <sheetName val="Cost_Summary4"/>
      <sheetName val="Site_Expenses4"/>
      <sheetName val="Customize_Your_Invoice4"/>
      <sheetName val="PROJECT_BRIEF(EX_NEW)4"/>
      <sheetName val="SHORT_LIST2"/>
      <sheetName val="Gia_vat_tu2"/>
      <sheetName val="Raw_Data2"/>
      <sheetName val="Glass_Type"/>
      <sheetName val="Rate_Analysis2"/>
      <sheetName val="Day work"/>
      <sheetName val="HQ-TO"/>
      <sheetName val="토목주소"/>
      <sheetName val="프랜트면허"/>
      <sheetName val="PriceList"/>
      <sheetName val="Data&amp;Lists"/>
      <sheetName val="Settings"/>
      <sheetName val="CASHFLOWS"/>
      <sheetName val="GRSummary"/>
      <sheetName val="Status List"/>
      <sheetName val="Sià_x0004_6_x0000__x0000__x0000__x0000__x0000__x0001__x0000__x0000__x0008_"/>
      <sheetName val="PROJECT_BRé¬e&amp;_x0000__x0018_ú_x0008_w_x001c_e&amp;"/>
      <sheetName val="____ ___ __"/>
      <sheetName val="Sià_x0004_6"/>
      <sheetName val="PROJECT_BRé¬e&amp;"/>
      <sheetName val="Panels (DWG)"/>
      <sheetName val="③赤紙(日文)"/>
      <sheetName val="0.0 Reference"/>
      <sheetName val="."/>
      <sheetName val="????_???_??"/>
      <sheetName val="????_???_??1"/>
      <sheetName val="PROJECT_BRIEF1"/>
      <sheetName val="Site,_Conc_&amp;_Thermal_Fdn_Lvl1"/>
      <sheetName val="Conc_Works_B3_-_T041"/>
      <sheetName val="Conc_Works_T05_-_T141"/>
      <sheetName val="Metal_Works1"/>
      <sheetName val="Conc_Works_B3_-_T04_(ok)1"/>
      <sheetName val="Plaster_B3-T661"/>
      <sheetName val="BMU_(PS)1"/>
      <sheetName val="Strl_Steel_(PS)1"/>
      <sheetName val="Strl_Steel1"/>
      <sheetName val="Glass_Type1"/>
      <sheetName val="????_???_??3"/>
      <sheetName val="Gia_vat_tu3"/>
      <sheetName val="Raw_Data3"/>
      <sheetName val="PROJECT_BRIEF3"/>
      <sheetName val="Site,_Conc_&amp;_Thermal_Fdn_Lvl3"/>
      <sheetName val="Conc_Works_B3_-_T043"/>
      <sheetName val="Conc_Works_T05_-_T143"/>
      <sheetName val="Metal_Works3"/>
      <sheetName val="Conc_Works_B3_-_T04_(ok)3"/>
      <sheetName val="Plaster_B3-T663"/>
      <sheetName val="BMU_(PS)3"/>
      <sheetName val="Strl_Steel_(PS)3"/>
      <sheetName val="Strl_Steel3"/>
      <sheetName val="Glass_Type3"/>
      <sheetName val="????_???_??2"/>
      <sheetName val="PROJECT_BRIEF2"/>
      <sheetName val="Site,_Conc_&amp;_Thermal_Fdn_Lvl2"/>
      <sheetName val="Conc_Works_B3_-_T042"/>
      <sheetName val="Conc_Works_T05_-_T142"/>
      <sheetName val="Metal_Works2"/>
      <sheetName val="Conc_Works_B3_-_T04_(ok)2"/>
      <sheetName val="Plaster_B3-T662"/>
      <sheetName val="BMU_(PS)2"/>
      <sheetName val="Strl_Steel_(PS)2"/>
      <sheetName val="Strl_Steel2"/>
      <sheetName val="Glass_Type2"/>
      <sheetName val="입찰내역_발주처_양식6"/>
      <sheetName val="????_???_??4"/>
      <sheetName val="Gia_vat_tu4"/>
      <sheetName val="Raw_Data4"/>
      <sheetName val="PROJECT_BRIEF4"/>
      <sheetName val="Site,_Conc_&amp;_Thermal_Fdn_Lvl4"/>
      <sheetName val="Conc_Works_B3_-_T044"/>
      <sheetName val="Conc_Works_T05_-_T144"/>
      <sheetName val="Metal_Works4"/>
      <sheetName val="Conc_Works_B3_-_T04_(ok)4"/>
      <sheetName val="Plaster_B3-T664"/>
      <sheetName val="BMU_(PS)4"/>
      <sheetName val="Strl_Steel_(PS)4"/>
      <sheetName val="Strl_Steel4"/>
      <sheetName val="Glass_Type4"/>
      <sheetName val="SUMMARY"/>
      <sheetName val="SPT vs PHI"/>
      <sheetName val="Labor abs-NMR"/>
      <sheetName val="DVM Sizing Calculator- 10 ips "/>
      <sheetName val="upa"/>
      <sheetName val="beam-reinft"/>
      <sheetName val="Project Data Guide"/>
      <sheetName val="Design"/>
      <sheetName val="sheet6"/>
      <sheetName val="200205C"/>
      <sheetName val="PROJ. DATA"/>
      <sheetName val=" Beams Sched "/>
      <sheetName val="Structure (2)"/>
      <sheetName val="Intro"/>
      <sheetName val="Input"/>
      <sheetName val="ICO_budzet_97"/>
      <sheetName val="CCNs"/>
      <sheetName val="3"/>
      <sheetName val="FORM5"/>
      <sheetName val="w't table"/>
      <sheetName val="2Sum"/>
      <sheetName val="3Sum"/>
      <sheetName val="4Sum"/>
      <sheetName val="5Sum"/>
      <sheetName val="6Sum"/>
      <sheetName val="Gen Req "/>
      <sheetName val="MS"/>
      <sheetName val="Z"/>
      <sheetName val="Architect"/>
      <sheetName val="공사비 내역 (가)"/>
      <sheetName val="General"/>
      <sheetName val="Demand"/>
      <sheetName val="Occ"/>
      <sheetName val="Debt overview (input)"/>
      <sheetName val="except wiring"/>
      <sheetName val="cover page"/>
      <sheetName val="SCE_LOG"/>
      <sheetName val="Main Summary"/>
      <sheetName val="PE"/>
      <sheetName val="9"/>
      <sheetName val="MASTER_RATE ANALYSIS"/>
      <sheetName val="Summ"/>
      <sheetName val="opstat"/>
      <sheetName val="costs"/>
      <sheetName val="입찰내역_발주처_양식7"/>
      <sheetName val="입찰내역_발주처_제출용6"/>
      <sheetName val="입찰내역_내부용6"/>
      <sheetName val="직접공사비_본사용6"/>
      <sheetName val="공통가설_(R1)6"/>
      <sheetName val="현장기구조직표_6"/>
      <sheetName val="BOQ-Rev_35"/>
      <sheetName val="Cost_Summary5"/>
      <sheetName val="Site_Expenses5"/>
      <sheetName val="标准层玻璃幕墙3700_(350)5"/>
      <sheetName val="标准层玻璃幕墙4500_(350)5"/>
      <sheetName val="西南面包梁（1400x350）_5"/>
      <sheetName val="天井玻璃幕墙(电梯处_两侧)5"/>
      <sheetName val="Customize_Your_Invoice5"/>
      <sheetName val="PROJECT_BRIEF(EX_NEW)5"/>
      <sheetName val="Gia_vat_tu5"/>
      <sheetName val="Raw_Data5"/>
      <sheetName val="PROJECT_BRIEF5"/>
      <sheetName val="입찰내역_발주처_양식8"/>
      <sheetName val="입찰내역_발주처_제출용7"/>
      <sheetName val="입찰내역_내부용7"/>
      <sheetName val="직접공사비_본사용7"/>
      <sheetName val="공통가설_(R1)7"/>
      <sheetName val="현장기구조직표_7"/>
      <sheetName val="BOQ-Rev_36"/>
      <sheetName val="Cost_Summary6"/>
      <sheetName val="Site_Expenses6"/>
      <sheetName val="标准层玻璃幕墙3700_(350)6"/>
      <sheetName val="标准层玻璃幕墙4500_(350)6"/>
      <sheetName val="西南面包梁（1400x350）_6"/>
      <sheetName val="天井玻璃幕墙(电梯处_两侧)6"/>
      <sheetName val="Customize_Your_Invoice6"/>
      <sheetName val="PROJECT_BRIEF(EX_NEW)6"/>
      <sheetName val="Gia_vat_tu6"/>
      <sheetName val="Raw_Data6"/>
      <sheetName val="PROJECT_BRIEF6"/>
      <sheetName val="입찰내역_발주처_양식10"/>
      <sheetName val="입찰내역_발주처_제출용9"/>
      <sheetName val="입찰내역_내부용9"/>
      <sheetName val="직접공사비_본사용9"/>
      <sheetName val="공통가설_(R1)9"/>
      <sheetName val="현장기구조직표_9"/>
      <sheetName val="BOQ-Rev_38"/>
      <sheetName val="Cost_Summary8"/>
      <sheetName val="Site_Expenses8"/>
      <sheetName val="标准层玻璃幕墙3700_(350)8"/>
      <sheetName val="标准层玻璃幕墙4500_(350)8"/>
      <sheetName val="西南面包梁（1400x350）_8"/>
      <sheetName val="天井玻璃幕墙(电梯处_两侧)8"/>
      <sheetName val="Customize_Your_Invoice8"/>
      <sheetName val="PROJECT_BRIEF(EX_NEW)8"/>
      <sheetName val="Gia_vat_tu8"/>
      <sheetName val="Raw_Data8"/>
      <sheetName val="PROJECT_BRIEF8"/>
      <sheetName val="입찰내역_발주처_양식9"/>
      <sheetName val="입찰내역_발주처_제출용8"/>
      <sheetName val="입찰내역_내부용8"/>
      <sheetName val="직접공사비_본사용8"/>
      <sheetName val="공통가설_(R1)8"/>
      <sheetName val="현장기구조직표_8"/>
      <sheetName val="BOQ-Rev_37"/>
      <sheetName val="Cost_Summary7"/>
      <sheetName val="Site_Expenses7"/>
      <sheetName val="标准层玻璃幕墙3700_(350)7"/>
      <sheetName val="标准层玻璃幕墙4500_(350)7"/>
      <sheetName val="西南面包梁（1400x350）_7"/>
      <sheetName val="天井玻璃幕墙(电梯处_两侧)7"/>
      <sheetName val="Customize_Your_Invoice7"/>
      <sheetName val="PROJECT_BRIEF(EX_NEW)7"/>
      <sheetName val="Gia_vat_tu7"/>
      <sheetName val="Raw_Data7"/>
      <sheetName val="PROJECT_BRIEF7"/>
      <sheetName val="입찰내역_발주처_양식11"/>
      <sheetName val="입찰내역_발주처_제출용10"/>
      <sheetName val="입찰내역_내부용10"/>
      <sheetName val="직접공사비_본사용10"/>
      <sheetName val="공통가설_(R1)10"/>
      <sheetName val="현장기구조직표_10"/>
      <sheetName val="BOQ-Rev_39"/>
      <sheetName val="Cost_Summary9"/>
      <sheetName val="Site_Expenses9"/>
      <sheetName val="标准层玻璃幕墙3700_(350)9"/>
      <sheetName val="标准层玻璃幕墙4500_(350)9"/>
      <sheetName val="西南面包梁（1400x350）_9"/>
      <sheetName val="天井玻璃幕墙(电梯处_两侧)9"/>
      <sheetName val="Customize_Your_Invoice9"/>
      <sheetName val="PROJECT_BRIEF(EX_NEW)9"/>
      <sheetName val="Gia_vat_tu9"/>
      <sheetName val="Raw_Data9"/>
      <sheetName val="PROJECT_BRIEF9"/>
      <sheetName val="MOS"/>
      <sheetName val="Site,_Conc_&amp;_Thermal_Fdn_Lvl5"/>
      <sheetName val="Conc_Works_B3_-_T045"/>
      <sheetName val="Conc_Works_T05_-_T145"/>
      <sheetName val="Metal_Works5"/>
      <sheetName val="Conc_Works_B3_-_T04_(ok)5"/>
      <sheetName val="Plaster_B3-T665"/>
      <sheetName val="BMU_(PS)5"/>
      <sheetName val="Strl_Steel_(PS)5"/>
      <sheetName val="Strl_Steel5"/>
      <sheetName val="Glass_Type5"/>
      <sheetName val="SHORT_LIST3"/>
      <sheetName val="Rate_Analysis3"/>
      <sheetName val="Chiet_tinh_dz22"/>
      <sheetName val="Material_List_"/>
      <sheetName val="????_???_??5"/>
      <sheetName val="MAIN_Labour-Staff"/>
      <sheetName val="Room_Matrix"/>
      <sheetName val="PB-_1,3,5"/>
      <sheetName val="PB_-_2,4"/>
      <sheetName val="PB_-6"/>
      <sheetName val="RB_-_4"/>
      <sheetName val="RB_-_OR"/>
      <sheetName val="RB_-_UR"/>
      <sheetName val="F_-_Woodwork"/>
      <sheetName val="Day_work"/>
      <sheetName val="Status_List"/>
      <sheetName val="Sià6"/>
      <sheetName val="PROJECT_BRé¬e&amp;úwe&amp;"/>
      <sheetName val="___________"/>
      <sheetName val="Panels_(DWG)"/>
      <sheetName val="0_0_Reference"/>
      <sheetName val="_"/>
      <sheetName val="ML"/>
      <sheetName val="sc"/>
      <sheetName val="금액내역서"/>
      <sheetName val="PNTEXT"/>
      <sheetName val="Vendors"/>
      <sheetName val="Data Ref"/>
      <sheetName val="입찰내역_발주처_양식12"/>
      <sheetName val="입찰내역_발주처_제출용11"/>
      <sheetName val="입찰내역_내부용11"/>
      <sheetName val="직접공사비_본사용11"/>
      <sheetName val="공통가설_(R1)11"/>
      <sheetName val="현장기구조직표_11"/>
      <sheetName val="PROJECT_BRIEF10"/>
      <sheetName val="Gia_vat_tu10"/>
      <sheetName val="Raw_Data10"/>
      <sheetName val="标准层玻璃幕墙3700_(350)10"/>
      <sheetName val="标准层玻璃幕墙4500_(350)10"/>
      <sheetName val="西南面包梁（1400x350）_10"/>
      <sheetName val="天井玻璃幕墙(电梯处_两侧)10"/>
      <sheetName val="BOQ-Rev_310"/>
      <sheetName val="Cost_Summary10"/>
      <sheetName val="Site_Expenses10"/>
      <sheetName val="Customize_Your_Invoice10"/>
      <sheetName val="PROJECT_BRIEF(EX_NEW)10"/>
      <sheetName val="LPO Register"/>
      <sheetName val="SPT_vs_PHI"/>
      <sheetName val="Labor_abs-NMR"/>
      <sheetName val="final abstract"/>
      <sheetName val="입찰내역_발주처_양식13"/>
      <sheetName val="입찰내역_발주처_제출용12"/>
      <sheetName val="입찰내역_내부용12"/>
      <sheetName val="직접공사비_본사용12"/>
      <sheetName val="공통가설_(R1)12"/>
      <sheetName val="현장기구조직표_12"/>
      <sheetName val="BOQ-Rev_311"/>
      <sheetName val="Cost_Summary11"/>
      <sheetName val="Site_Expenses11"/>
      <sheetName val="标准层玻璃幕墙3700_(350)11"/>
      <sheetName val="标准层玻璃幕墙4500_(350)11"/>
      <sheetName val="西南面包梁（1400x350）_11"/>
      <sheetName val="天井玻璃幕墙(电梯处_两侧)11"/>
      <sheetName val="Customize_Your_Invoice11"/>
      <sheetName val="PROJECT_BRIEF(EX_NEW)11"/>
      <sheetName val="Gia_vat_tu11"/>
      <sheetName val="Raw_Data11"/>
      <sheetName val="PROJECT_BRIEF11"/>
      <sheetName val="Glass_Type6"/>
      <sheetName val="Site,_Conc_&amp;_Thermal_Fdn_Lvl6"/>
      <sheetName val="Conc_Works_B3_-_T046"/>
      <sheetName val="Conc_Works_T05_-_T146"/>
      <sheetName val="Metal_Works6"/>
      <sheetName val="Conc_Works_B3_-_T04_(ok)6"/>
      <sheetName val="Plaster_B3-T666"/>
      <sheetName val="BMU_(PS)6"/>
      <sheetName val="Strl_Steel_(PS)6"/>
      <sheetName val="Strl_Steel6"/>
      <sheetName val="SHORT_LIST4"/>
      <sheetName val="Rate_Analysis4"/>
      <sheetName val="MAIN_Labour-Staff1"/>
      <sheetName val="Material_List_1"/>
      <sheetName val="Room_Matrix1"/>
      <sheetName val="PB-_1,3,51"/>
      <sheetName val="PB_-_2,41"/>
      <sheetName val="PB_-61"/>
      <sheetName val="RB_-_41"/>
      <sheetName val="RB_-_OR1"/>
      <sheetName val="RB_-_UR1"/>
      <sheetName val="????_???_??6"/>
      <sheetName val="F_-_Woodwork1"/>
      <sheetName val="Chiet_tinh_dz221"/>
      <sheetName val="Day_work1"/>
      <sheetName val="Status_List1"/>
      <sheetName val="___________1"/>
      <sheetName val="SPT_vs_PHI1"/>
      <sheetName val="Panels_(DWG)1"/>
      <sheetName val="0_0_Reference1"/>
      <sheetName val="Labor_abs-NMR1"/>
      <sheetName val="cover_page"/>
      <sheetName val="입찰내역_발주처_양식15"/>
      <sheetName val="입찰내역_발주처_제출용14"/>
      <sheetName val="입찰내역_내부용14"/>
      <sheetName val="직접공사비_본사용14"/>
      <sheetName val="공통가설_(R1)14"/>
      <sheetName val="현장기구조직표_14"/>
      <sheetName val="BOQ-Rev_313"/>
      <sheetName val="Cost_Summary13"/>
      <sheetName val="Site_Expenses13"/>
      <sheetName val="标准层玻璃幕墙3700_(350)13"/>
      <sheetName val="标准层玻璃幕墙4500_(350)13"/>
      <sheetName val="西南面包梁（1400x350）_13"/>
      <sheetName val="天井玻璃幕墙(电梯处_两侧)13"/>
      <sheetName val="Customize_Your_Invoice13"/>
      <sheetName val="PROJECT_BRIEF(EX_NEW)13"/>
      <sheetName val="Gia_vat_tu13"/>
      <sheetName val="Raw_Data13"/>
      <sheetName val="PROJECT_BRIEF13"/>
      <sheetName val="Glass_Type8"/>
      <sheetName val="Site,_Conc_&amp;_Thermal_Fdn_Lvl8"/>
      <sheetName val="Conc_Works_B3_-_T048"/>
      <sheetName val="Conc_Works_T05_-_T148"/>
      <sheetName val="Metal_Works8"/>
      <sheetName val="Conc_Works_B3_-_T04_(ok)8"/>
      <sheetName val="Plaster_B3-T668"/>
      <sheetName val="BMU_(PS)8"/>
      <sheetName val="Strl_Steel_(PS)8"/>
      <sheetName val="Strl_Steel8"/>
      <sheetName val="SHORT_LIST6"/>
      <sheetName val="Rate_Analysis6"/>
      <sheetName val="MAIN_Labour-Staff3"/>
      <sheetName val="Material_List_3"/>
      <sheetName val="Room_Matrix3"/>
      <sheetName val="PB-_1,3,53"/>
      <sheetName val="PB_-_2,43"/>
      <sheetName val="PB_-63"/>
      <sheetName val="RB_-_43"/>
      <sheetName val="RB_-_OR3"/>
      <sheetName val="RB_-_UR3"/>
      <sheetName val="????_???_??8"/>
      <sheetName val="F_-_Woodwork3"/>
      <sheetName val="Chiet_tinh_dz223"/>
      <sheetName val="Day_work3"/>
      <sheetName val="Status_List3"/>
      <sheetName val="___________3"/>
      <sheetName val="SPT_vs_PHI3"/>
      <sheetName val="Panels_(DWG)3"/>
      <sheetName val="0_0_Reference3"/>
      <sheetName val="Labor_abs-NMR3"/>
      <sheetName val="cover_page2"/>
      <sheetName val="입찰내역_발주처_양식14"/>
      <sheetName val="입찰내역_발주처_제출용13"/>
      <sheetName val="입찰내역_내부용13"/>
      <sheetName val="직접공사비_본사용13"/>
      <sheetName val="공통가설_(R1)13"/>
      <sheetName val="현장기구조직표_13"/>
      <sheetName val="BOQ-Rev_312"/>
      <sheetName val="Cost_Summary12"/>
      <sheetName val="Site_Expenses12"/>
      <sheetName val="标准层玻璃幕墙3700_(350)12"/>
      <sheetName val="标准层玻璃幕墙4500_(350)12"/>
      <sheetName val="西南面包梁（1400x350）_12"/>
      <sheetName val="天井玻璃幕墙(电梯处_两侧)12"/>
      <sheetName val="Customize_Your_Invoice12"/>
      <sheetName val="PROJECT_BRIEF(EX_NEW)12"/>
      <sheetName val="Gia_vat_tu12"/>
      <sheetName val="Raw_Data12"/>
      <sheetName val="PROJECT_BRIEF12"/>
      <sheetName val="Glass_Type7"/>
      <sheetName val="Site,_Conc_&amp;_Thermal_Fdn_Lvl7"/>
      <sheetName val="Conc_Works_B3_-_T047"/>
      <sheetName val="Conc_Works_T05_-_T147"/>
      <sheetName val="Metal_Works7"/>
      <sheetName val="Conc_Works_B3_-_T04_(ok)7"/>
      <sheetName val="Plaster_B3-T667"/>
      <sheetName val="BMU_(PS)7"/>
      <sheetName val="Strl_Steel_(PS)7"/>
      <sheetName val="Strl_Steel7"/>
      <sheetName val="SHORT_LIST5"/>
      <sheetName val="Rate_Analysis5"/>
      <sheetName val="MAIN_Labour-Staff2"/>
      <sheetName val="Material_List_2"/>
      <sheetName val="Room_Matrix2"/>
      <sheetName val="PB-_1,3,52"/>
      <sheetName val="PB_-_2,42"/>
      <sheetName val="PB_-62"/>
      <sheetName val="RB_-_42"/>
      <sheetName val="RB_-_OR2"/>
      <sheetName val="RB_-_UR2"/>
      <sheetName val="????_???_??7"/>
      <sheetName val="F_-_Woodwork2"/>
      <sheetName val="Chiet_tinh_dz222"/>
      <sheetName val="Day_work2"/>
      <sheetName val="Status_List2"/>
      <sheetName val="___________2"/>
      <sheetName val="SPT_vs_PHI2"/>
      <sheetName val="Panels_(DWG)2"/>
      <sheetName val="0_0_Reference2"/>
      <sheetName val="Labor_abs-NMR2"/>
      <sheetName val="cover_page1"/>
      <sheetName val="입찰내역_발주처_양식18"/>
      <sheetName val="입찰내역_발주처_제출용17"/>
      <sheetName val="입찰내역_내부용17"/>
      <sheetName val="직접공사비_본사용17"/>
      <sheetName val="공통가설_(R1)17"/>
      <sheetName val="현장기구조직표_17"/>
      <sheetName val="BOQ-Rev_316"/>
      <sheetName val="Cost_Summary16"/>
      <sheetName val="Site_Expenses16"/>
      <sheetName val="标准层玻璃幕墙3700_(350)16"/>
      <sheetName val="标准层玻璃幕墙4500_(350)16"/>
      <sheetName val="西南面包梁（1400x350）_16"/>
      <sheetName val="天井玻璃幕墙(电梯处_两侧)16"/>
      <sheetName val="Customize_Your_Invoice16"/>
      <sheetName val="PROJECT_BRIEF(EX_NEW)16"/>
      <sheetName val="Gia_vat_tu16"/>
      <sheetName val="Raw_Data16"/>
      <sheetName val="PROJECT_BRIEF16"/>
      <sheetName val="Glass_Type11"/>
      <sheetName val="Site,_Conc_&amp;_Thermal_Fdn_Lvl11"/>
      <sheetName val="Conc_Works_B3_-_T0411"/>
      <sheetName val="Conc_Works_T05_-_T1411"/>
      <sheetName val="Metal_Works11"/>
      <sheetName val="Conc_Works_B3_-_T04_(ok)11"/>
      <sheetName val="Plaster_B3-T6611"/>
      <sheetName val="BMU_(PS)11"/>
      <sheetName val="Strl_Steel_(PS)11"/>
      <sheetName val="Strl_Steel11"/>
      <sheetName val="SHORT_LIST9"/>
      <sheetName val="Rate_Analysis9"/>
      <sheetName val="MAIN_Labour-Staff6"/>
      <sheetName val="Material_List_6"/>
      <sheetName val="Room_Matrix6"/>
      <sheetName val="PB-_1,3,56"/>
      <sheetName val="PB_-_2,46"/>
      <sheetName val="PB_-66"/>
      <sheetName val="RB_-_46"/>
      <sheetName val="RB_-_OR6"/>
      <sheetName val="RB_-_UR6"/>
      <sheetName val="????_???_??11"/>
      <sheetName val="F_-_Woodwork6"/>
      <sheetName val="Chiet_tinh_dz226"/>
      <sheetName val="Day_work6"/>
      <sheetName val="Status_List6"/>
      <sheetName val="___________6"/>
      <sheetName val="SPT_vs_PHI6"/>
      <sheetName val="Panels_(DWG)6"/>
      <sheetName val="0_0_Reference6"/>
      <sheetName val="Labor_abs-NMR6"/>
      <sheetName val="cover_page5"/>
      <sheetName val="입찰내역_발주처_양식16"/>
      <sheetName val="입찰내역_발주처_제출용15"/>
      <sheetName val="입찰내역_내부용15"/>
      <sheetName val="직접공사비_본사용15"/>
      <sheetName val="공통가설_(R1)15"/>
      <sheetName val="현장기구조직표_15"/>
      <sheetName val="BOQ-Rev_314"/>
      <sheetName val="Cost_Summary14"/>
      <sheetName val="Site_Expenses14"/>
      <sheetName val="标准层玻璃幕墙3700_(350)14"/>
      <sheetName val="标准层玻璃幕墙4500_(350)14"/>
      <sheetName val="西南面包梁（1400x350）_14"/>
      <sheetName val="天井玻璃幕墙(电梯处_两侧)14"/>
      <sheetName val="Customize_Your_Invoice14"/>
      <sheetName val="PROJECT_BRIEF(EX_NEW)14"/>
      <sheetName val="Gia_vat_tu14"/>
      <sheetName val="Raw_Data14"/>
      <sheetName val="PROJECT_BRIEF14"/>
      <sheetName val="Glass_Type9"/>
      <sheetName val="Site,_Conc_&amp;_Thermal_Fdn_Lvl9"/>
      <sheetName val="Conc_Works_B3_-_T049"/>
      <sheetName val="Conc_Works_T05_-_T149"/>
      <sheetName val="Metal_Works9"/>
      <sheetName val="Conc_Works_B3_-_T04_(ok)9"/>
      <sheetName val="Plaster_B3-T669"/>
      <sheetName val="BMU_(PS)9"/>
      <sheetName val="Strl_Steel_(PS)9"/>
      <sheetName val="Strl_Steel9"/>
      <sheetName val="SHORT_LIST7"/>
      <sheetName val="Rate_Analysis7"/>
      <sheetName val="MAIN_Labour-Staff4"/>
      <sheetName val="Material_List_4"/>
      <sheetName val="Room_Matrix4"/>
      <sheetName val="PB-_1,3,54"/>
      <sheetName val="PB_-_2,44"/>
      <sheetName val="PB_-64"/>
      <sheetName val="RB_-_44"/>
      <sheetName val="RB_-_OR4"/>
      <sheetName val="RB_-_UR4"/>
      <sheetName val="????_???_??9"/>
      <sheetName val="F_-_Woodwork4"/>
      <sheetName val="Chiet_tinh_dz224"/>
      <sheetName val="Day_work4"/>
      <sheetName val="Status_List4"/>
      <sheetName val="___________4"/>
      <sheetName val="SPT_vs_PHI4"/>
      <sheetName val="Panels_(DWG)4"/>
      <sheetName val="0_0_Reference4"/>
      <sheetName val="Labor_abs-NMR4"/>
      <sheetName val="cover_page3"/>
      <sheetName val="입찰내역_발주처_양식17"/>
      <sheetName val="입찰내역_발주처_제출용16"/>
      <sheetName val="입찰내역_내부용16"/>
      <sheetName val="직접공사비_본사용16"/>
      <sheetName val="공통가설_(R1)16"/>
      <sheetName val="현장기구조직표_16"/>
      <sheetName val="BOQ-Rev_315"/>
      <sheetName val="Cost_Summary15"/>
      <sheetName val="Site_Expenses15"/>
      <sheetName val="标准层玻璃幕墙3700_(350)15"/>
      <sheetName val="标准层玻璃幕墙4500_(350)15"/>
      <sheetName val="西南面包梁（1400x350）_15"/>
      <sheetName val="天井玻璃幕墙(电梯处_两侧)15"/>
      <sheetName val="Customize_Your_Invoice15"/>
      <sheetName val="PROJECT_BRIEF(EX_NEW)15"/>
      <sheetName val="Gia_vat_tu15"/>
      <sheetName val="Raw_Data15"/>
      <sheetName val="PROJECT_BRIEF15"/>
      <sheetName val="Glass_Type10"/>
      <sheetName val="Site,_Conc_&amp;_Thermal_Fdn_Lvl10"/>
      <sheetName val="Conc_Works_B3_-_T0410"/>
      <sheetName val="Conc_Works_T05_-_T1410"/>
      <sheetName val="Metal_Works10"/>
      <sheetName val="Conc_Works_B3_-_T04_(ok)10"/>
      <sheetName val="Plaster_B3-T6610"/>
      <sheetName val="BMU_(PS)10"/>
      <sheetName val="Strl_Steel_(PS)10"/>
      <sheetName val="Strl_Steel10"/>
      <sheetName val="SHORT_LIST8"/>
      <sheetName val="Rate_Analysis8"/>
      <sheetName val="MAIN_Labour-Staff5"/>
      <sheetName val="Material_List_5"/>
      <sheetName val="Room_Matrix5"/>
      <sheetName val="PB-_1,3,55"/>
      <sheetName val="PB_-_2,45"/>
      <sheetName val="PB_-65"/>
      <sheetName val="RB_-_45"/>
      <sheetName val="RB_-_OR5"/>
      <sheetName val="RB_-_UR5"/>
      <sheetName val="????_???_??10"/>
      <sheetName val="F_-_Woodwork5"/>
      <sheetName val="Chiet_tinh_dz225"/>
      <sheetName val="Day_work5"/>
      <sheetName val="Status_List5"/>
      <sheetName val="___________5"/>
      <sheetName val="SPT_vs_PHI5"/>
      <sheetName val="Panels_(DWG)5"/>
      <sheetName val="0_0_Reference5"/>
      <sheetName val="Labor_abs-NMR5"/>
      <sheetName val="cover_page4"/>
      <sheetName val="입찰내역_발주처_양식19"/>
      <sheetName val="입찰내역_발주처_제출용18"/>
      <sheetName val="입찰내역_내부용18"/>
      <sheetName val="직접공사비_본사용18"/>
      <sheetName val="공통가설_(R1)18"/>
      <sheetName val="현장기구조직표_18"/>
      <sheetName val="BOQ-Rev_317"/>
      <sheetName val="Cost_Summary17"/>
      <sheetName val="Site_Expenses17"/>
      <sheetName val="标准层玻璃幕墙3700_(350)17"/>
      <sheetName val="标准层玻璃幕墙4500_(350)17"/>
      <sheetName val="西南面包梁（1400x350）_17"/>
      <sheetName val="天井玻璃幕墙(电梯处_两侧)17"/>
      <sheetName val="Customize_Your_Invoice17"/>
      <sheetName val="PROJECT_BRIEF(EX_NEW)17"/>
      <sheetName val="Gia_vat_tu17"/>
      <sheetName val="Raw_Data17"/>
      <sheetName val="PROJECT_BRIEF17"/>
      <sheetName val="Glass_Type12"/>
      <sheetName val="Site,_Conc_&amp;_Thermal_Fdn_Lvl12"/>
      <sheetName val="Conc_Works_B3_-_T0412"/>
      <sheetName val="Conc_Works_T05_-_T1412"/>
      <sheetName val="Metal_Works12"/>
      <sheetName val="Conc_Works_B3_-_T04_(ok)12"/>
      <sheetName val="Plaster_B3-T6612"/>
      <sheetName val="BMU_(PS)12"/>
      <sheetName val="Strl_Steel_(PS)12"/>
      <sheetName val="Strl_Steel12"/>
      <sheetName val="SHORT_LIST10"/>
      <sheetName val="Rate_Analysis10"/>
      <sheetName val="MAIN_Labour-Staff7"/>
      <sheetName val="Material_List_7"/>
      <sheetName val="Room_Matrix7"/>
      <sheetName val="PB-_1,3,57"/>
      <sheetName val="PB_-_2,47"/>
      <sheetName val="PB_-67"/>
      <sheetName val="RB_-_47"/>
      <sheetName val="RB_-_OR7"/>
      <sheetName val="RB_-_UR7"/>
      <sheetName val="????_???_??12"/>
      <sheetName val="F_-_Woodwork7"/>
      <sheetName val="Chiet_tinh_dz227"/>
      <sheetName val="Day_work7"/>
      <sheetName val="Status_List7"/>
      <sheetName val="___________7"/>
      <sheetName val="SPT_vs_PHI7"/>
      <sheetName val="Panels_(DWG)7"/>
      <sheetName val="0_0_Reference7"/>
      <sheetName val="Labor_abs-NMR7"/>
      <sheetName val="cover_page6"/>
      <sheetName val="입찰내역_발주처_양식20"/>
      <sheetName val="입찰내역_발주처_제출용19"/>
      <sheetName val="입찰내역_내부용19"/>
      <sheetName val="직접공사비_본사용19"/>
      <sheetName val="공통가설_(R1)19"/>
      <sheetName val="현장기구조직표_19"/>
      <sheetName val="BOQ-Rev_318"/>
      <sheetName val="Cost_Summary18"/>
      <sheetName val="Site_Expenses18"/>
      <sheetName val="标准层玻璃幕墙3700_(350)18"/>
      <sheetName val="标准层玻璃幕墙4500_(350)18"/>
      <sheetName val="西南面包梁（1400x350）_18"/>
      <sheetName val="天井玻璃幕墙(电梯处_两侧)18"/>
      <sheetName val="Customize_Your_Invoice18"/>
      <sheetName val="PROJECT_BRIEF(EX_NEW)18"/>
      <sheetName val="Gia_vat_tu18"/>
      <sheetName val="Raw_Data18"/>
      <sheetName val="PROJECT_BRIEF18"/>
      <sheetName val="Glass_Type13"/>
      <sheetName val="Site,_Conc_&amp;_Thermal_Fdn_Lvl13"/>
      <sheetName val="Conc_Works_B3_-_T0413"/>
      <sheetName val="Conc_Works_T05_-_T1413"/>
      <sheetName val="Metal_Works13"/>
      <sheetName val="Conc_Works_B3_-_T04_(ok)13"/>
      <sheetName val="Plaster_B3-T6613"/>
      <sheetName val="BMU_(PS)13"/>
      <sheetName val="Strl_Steel_(PS)13"/>
      <sheetName val="Strl_Steel13"/>
      <sheetName val="SHORT_LIST11"/>
      <sheetName val="Rate_Analysis11"/>
      <sheetName val="MAIN_Labour-Staff8"/>
      <sheetName val="Material_List_8"/>
      <sheetName val="Room_Matrix8"/>
      <sheetName val="PB-_1,3,58"/>
      <sheetName val="PB_-_2,48"/>
      <sheetName val="PB_-68"/>
      <sheetName val="RB_-_48"/>
      <sheetName val="RB_-_OR8"/>
      <sheetName val="RB_-_UR8"/>
      <sheetName val="????_???_??13"/>
      <sheetName val="F_-_Woodwork8"/>
      <sheetName val="Chiet_tinh_dz228"/>
      <sheetName val="Day_work8"/>
      <sheetName val="Status_List8"/>
      <sheetName val="___________8"/>
      <sheetName val="SPT_vs_PHI8"/>
      <sheetName val="Panels_(DWG)8"/>
      <sheetName val="0_0_Reference8"/>
      <sheetName val="Labor_abs-NMR8"/>
      <sheetName val="cover_page7"/>
      <sheetName val="입찰내역_발주처_양식21"/>
      <sheetName val="입찰내역_발주처_제출용20"/>
      <sheetName val="입찰내역_내부용20"/>
      <sheetName val="직접공사비_본사용20"/>
      <sheetName val="공통가설_(R1)20"/>
      <sheetName val="현장기구조직표_20"/>
      <sheetName val="BOQ-Rev_319"/>
      <sheetName val="Cost_Summary19"/>
      <sheetName val="Site_Expenses19"/>
      <sheetName val="标准层玻璃幕墙3700_(350)19"/>
      <sheetName val="标准层玻璃幕墙4500_(350)19"/>
      <sheetName val="西南面包梁（1400x350）_19"/>
      <sheetName val="天井玻璃幕墙(电梯处_两侧)19"/>
      <sheetName val="Customize_Your_Invoice19"/>
      <sheetName val="PROJECT_BRIEF(EX_NEW)19"/>
      <sheetName val="Gia_vat_tu19"/>
      <sheetName val="Raw_Data19"/>
      <sheetName val="PROJECT_BRIEF19"/>
      <sheetName val="Glass_Type14"/>
      <sheetName val="Site,_Conc_&amp;_Thermal_Fdn_Lvl14"/>
      <sheetName val="Conc_Works_B3_-_T0414"/>
      <sheetName val="Conc_Works_T05_-_T1414"/>
      <sheetName val="Metal_Works14"/>
      <sheetName val="Conc_Works_B3_-_T04_(ok)14"/>
      <sheetName val="Plaster_B3-T6614"/>
      <sheetName val="BMU_(PS)14"/>
      <sheetName val="Strl_Steel_(PS)14"/>
      <sheetName val="Strl_Steel14"/>
      <sheetName val="SHORT_LIST12"/>
      <sheetName val="Rate_Analysis12"/>
      <sheetName val="MAIN_Labour-Staff9"/>
      <sheetName val="Material_List_9"/>
      <sheetName val="Room_Matrix9"/>
      <sheetName val="PB-_1,3,59"/>
      <sheetName val="PB_-_2,49"/>
      <sheetName val="PB_-69"/>
      <sheetName val="RB_-_49"/>
      <sheetName val="RB_-_OR9"/>
      <sheetName val="RB_-_UR9"/>
      <sheetName val="????_???_??14"/>
      <sheetName val="F_-_Woodwork9"/>
      <sheetName val="Chiet_tinh_dz229"/>
      <sheetName val="Day_work9"/>
      <sheetName val="Status_List9"/>
      <sheetName val="___________9"/>
      <sheetName val="SPT_vs_PHI9"/>
      <sheetName val="Panels_(DWG)9"/>
      <sheetName val="0_0_Reference9"/>
      <sheetName val="Labor_abs-NMR9"/>
      <sheetName val="cover_page8"/>
      <sheetName val="입찰내역_발주처_양식22"/>
      <sheetName val="입찰내역_발주처_제출용21"/>
      <sheetName val="입찰내역_내부용21"/>
      <sheetName val="직접공사비_본사용21"/>
      <sheetName val="공통가설_(R1)21"/>
      <sheetName val="현장기구조직표_21"/>
      <sheetName val="BOQ-Rev_320"/>
      <sheetName val="Cost_Summary20"/>
      <sheetName val="Site_Expenses20"/>
      <sheetName val="标准层玻璃幕墙3700_(350)20"/>
      <sheetName val="标准层玻璃幕墙4500_(350)20"/>
      <sheetName val="西南面包梁（1400x350）_20"/>
      <sheetName val="天井玻璃幕墙(电梯处_两侧)20"/>
      <sheetName val="Customize_Your_Invoice20"/>
      <sheetName val="PROJECT_BRIEF(EX_NEW)20"/>
      <sheetName val="Gia_vat_tu20"/>
      <sheetName val="Raw_Data20"/>
      <sheetName val="PROJECT_BRIEF20"/>
      <sheetName val="Glass_Type15"/>
      <sheetName val="Site,_Conc_&amp;_Thermal_Fdn_Lvl15"/>
      <sheetName val="Conc_Works_B3_-_T0415"/>
      <sheetName val="Conc_Works_T05_-_T1415"/>
      <sheetName val="Metal_Works15"/>
      <sheetName val="Conc_Works_B3_-_T04_(ok)15"/>
      <sheetName val="Plaster_B3-T6615"/>
      <sheetName val="BMU_(PS)15"/>
      <sheetName val="Strl_Steel_(PS)15"/>
      <sheetName val="Strl_Steel15"/>
      <sheetName val="SHORT_LIST13"/>
      <sheetName val="Rate_Analysis13"/>
      <sheetName val="MAIN_Labour-Staff10"/>
      <sheetName val="Material_List_10"/>
      <sheetName val="Room_Matrix10"/>
      <sheetName val="PB-_1,3,510"/>
      <sheetName val="PB_-_2,410"/>
      <sheetName val="PB_-610"/>
      <sheetName val="RB_-_410"/>
      <sheetName val="RB_-_OR10"/>
      <sheetName val="RB_-_UR10"/>
      <sheetName val="????_???_??15"/>
      <sheetName val="F_-_Woodwork10"/>
      <sheetName val="Chiet_tinh_dz2210"/>
      <sheetName val="Day_work10"/>
      <sheetName val="Status_List10"/>
      <sheetName val="___________10"/>
      <sheetName val="SPT_vs_PHI10"/>
      <sheetName val="Panels_(DWG)10"/>
      <sheetName val="0_0_Reference10"/>
      <sheetName val="Labor_abs-NMR10"/>
      <sheetName val="cover_page9"/>
      <sheetName val="입찰내역_발주처_양식23"/>
      <sheetName val="입찰내역_발주처_제출용22"/>
      <sheetName val="입찰내역_내부용22"/>
      <sheetName val="직접공사비_본사용22"/>
      <sheetName val="공통가설_(R1)22"/>
      <sheetName val="현장기구조직표_22"/>
      <sheetName val="BOQ-Rev_321"/>
      <sheetName val="Cost_Summary21"/>
      <sheetName val="Site_Expenses21"/>
      <sheetName val="标准层玻璃幕墙3700_(350)21"/>
      <sheetName val="标准层玻璃幕墙4500_(350)21"/>
      <sheetName val="西南面包梁（1400x350）_21"/>
      <sheetName val="天井玻璃幕墙(电梯处_两侧)21"/>
      <sheetName val="Customize_Your_Invoice21"/>
      <sheetName val="PROJECT_BRIEF(EX_NEW)21"/>
      <sheetName val="Gia_vat_tu21"/>
      <sheetName val="Raw_Data21"/>
      <sheetName val="PROJECT_BRIEF21"/>
      <sheetName val="Glass_Type16"/>
      <sheetName val="Site,_Conc_&amp;_Thermal_Fdn_Lvl16"/>
      <sheetName val="Conc_Works_B3_-_T0416"/>
      <sheetName val="Conc_Works_T05_-_T1416"/>
      <sheetName val="Metal_Works16"/>
      <sheetName val="Conc_Works_B3_-_T04_(ok)16"/>
      <sheetName val="Plaster_B3-T6616"/>
      <sheetName val="BMU_(PS)16"/>
      <sheetName val="Strl_Steel_(PS)16"/>
      <sheetName val="Strl_Steel16"/>
      <sheetName val="SHORT_LIST14"/>
      <sheetName val="Rate_Analysis14"/>
      <sheetName val="MAIN_Labour-Staff11"/>
      <sheetName val="Material_List_11"/>
      <sheetName val="Room_Matrix11"/>
      <sheetName val="PB-_1,3,511"/>
      <sheetName val="PB_-_2,411"/>
      <sheetName val="PB_-611"/>
      <sheetName val="RB_-_411"/>
      <sheetName val="RB_-_OR11"/>
      <sheetName val="RB_-_UR11"/>
      <sheetName val="????_???_??16"/>
      <sheetName val="F_-_Woodwork11"/>
      <sheetName val="Chiet_tinh_dz2211"/>
      <sheetName val="Day_work11"/>
      <sheetName val="Status_List11"/>
      <sheetName val="___________11"/>
      <sheetName val="SPT_vs_PHI11"/>
      <sheetName val="Panels_(DWG)11"/>
      <sheetName val="0_0_Reference11"/>
      <sheetName val="Labor_abs-NMR11"/>
      <sheetName val="cover_page10"/>
      <sheetName val="Common Data"/>
      <sheetName val="입찰내역_발주처_양식31"/>
      <sheetName val="입찰내역_발주처_제출용30"/>
      <sheetName val="입찰내역_내부용30"/>
      <sheetName val="직접공사비_본사용30"/>
      <sheetName val="공통가설_(R1)30"/>
      <sheetName val="현장기구조직표_30"/>
      <sheetName val="BOQ-Rev_329"/>
      <sheetName val="Cost_Summary29"/>
      <sheetName val="Site_Expenses29"/>
      <sheetName val="标准层玻璃幕墙3700_(350)29"/>
      <sheetName val="标准层玻璃幕墙4500_(350)29"/>
      <sheetName val="西南面包梁（1400x350）_29"/>
      <sheetName val="天井玻璃幕墙(电梯处_两侧)29"/>
      <sheetName val="Customize_Your_Invoice29"/>
      <sheetName val="PROJECT_BRIEF(EX_NEW)29"/>
      <sheetName val="Gia_vat_tu29"/>
      <sheetName val="Raw_Data29"/>
      <sheetName val="PROJECT_BRIEF29"/>
      <sheetName val="Glass_Type24"/>
      <sheetName val="Site,_Conc_&amp;_Thermal_Fdn_Lvl24"/>
      <sheetName val="Conc_Works_B3_-_T0424"/>
      <sheetName val="Conc_Works_T05_-_T1424"/>
      <sheetName val="Metal_Works24"/>
      <sheetName val="Conc_Works_B3_-_T04_(ok)24"/>
      <sheetName val="Plaster_B3-T6624"/>
      <sheetName val="BMU_(PS)24"/>
      <sheetName val="Strl_Steel_(PS)24"/>
      <sheetName val="Strl_Steel24"/>
      <sheetName val="SHORT_LIST22"/>
      <sheetName val="Rate_Analysis22"/>
      <sheetName val="MAIN_Labour-Staff19"/>
      <sheetName val="Material_List_19"/>
      <sheetName val="Room_Matrix19"/>
      <sheetName val="PB-_1,3,519"/>
      <sheetName val="PB_-_2,419"/>
      <sheetName val="PB_-619"/>
      <sheetName val="RB_-_419"/>
      <sheetName val="RB_-_OR19"/>
      <sheetName val="RB_-_UR19"/>
      <sheetName val="????_???_??24"/>
      <sheetName val="F_-_Woodwork19"/>
      <sheetName val="Chiet_tinh_dz2219"/>
      <sheetName val="Day_work19"/>
      <sheetName val="Status_List19"/>
      <sheetName val="___________19"/>
      <sheetName val="SPT_vs_PHI19"/>
      <sheetName val="Panels_(DWG)19"/>
      <sheetName val="0_0_Reference19"/>
      <sheetName val="Labor_abs-NMR19"/>
      <sheetName val="cover_page18"/>
      <sheetName val="DVM_Sizing_Calculator-_10_ips_7"/>
      <sheetName val="Data_Ref7"/>
      <sheetName val="Gen_Req_7"/>
      <sheetName val="LPO_Register7"/>
      <sheetName val="입찰내역_발주처_양식27"/>
      <sheetName val="입찰내역_발주처_제출용26"/>
      <sheetName val="입찰내역_내부용26"/>
      <sheetName val="직접공사비_본사용26"/>
      <sheetName val="공통가설_(R1)26"/>
      <sheetName val="현장기구조직표_26"/>
      <sheetName val="BOQ-Rev_325"/>
      <sheetName val="Cost_Summary25"/>
      <sheetName val="Site_Expenses25"/>
      <sheetName val="标准层玻璃幕墙3700_(350)25"/>
      <sheetName val="标准层玻璃幕墙4500_(350)25"/>
      <sheetName val="西南面包梁（1400x350）_25"/>
      <sheetName val="天井玻璃幕墙(电梯处_两侧)25"/>
      <sheetName val="Customize_Your_Invoice25"/>
      <sheetName val="PROJECT_BRIEF(EX_NEW)25"/>
      <sheetName val="Gia_vat_tu25"/>
      <sheetName val="Raw_Data25"/>
      <sheetName val="PROJECT_BRIEF25"/>
      <sheetName val="Glass_Type20"/>
      <sheetName val="Site,_Conc_&amp;_Thermal_Fdn_Lvl20"/>
      <sheetName val="Conc_Works_B3_-_T0420"/>
      <sheetName val="Conc_Works_T05_-_T1420"/>
      <sheetName val="Metal_Works20"/>
      <sheetName val="Conc_Works_B3_-_T04_(ok)20"/>
      <sheetName val="Plaster_B3-T6620"/>
      <sheetName val="BMU_(PS)20"/>
      <sheetName val="Strl_Steel_(PS)20"/>
      <sheetName val="Strl_Steel20"/>
      <sheetName val="SHORT_LIST18"/>
      <sheetName val="Rate_Analysis18"/>
      <sheetName val="MAIN_Labour-Staff15"/>
      <sheetName val="Material_List_15"/>
      <sheetName val="Room_Matrix15"/>
      <sheetName val="PB-_1,3,515"/>
      <sheetName val="PB_-_2,415"/>
      <sheetName val="PB_-615"/>
      <sheetName val="RB_-_415"/>
      <sheetName val="RB_-_OR15"/>
      <sheetName val="RB_-_UR15"/>
      <sheetName val="????_???_??20"/>
      <sheetName val="F_-_Woodwork15"/>
      <sheetName val="Chiet_tinh_dz2215"/>
      <sheetName val="Day_work15"/>
      <sheetName val="Status_List15"/>
      <sheetName val="___________15"/>
      <sheetName val="SPT_vs_PHI15"/>
      <sheetName val="Panels_(DWG)15"/>
      <sheetName val="0_0_Reference15"/>
      <sheetName val="Labor_abs-NMR15"/>
      <sheetName val="cover_page14"/>
      <sheetName val="DVM_Sizing_Calculator-_10_ips_3"/>
      <sheetName val="Data_Ref3"/>
      <sheetName val="Gen_Req_3"/>
      <sheetName val="LPO_Register3"/>
      <sheetName val="입찰내역_발주처_양식24"/>
      <sheetName val="입찰내역_발주처_제출용23"/>
      <sheetName val="입찰내역_내부용23"/>
      <sheetName val="직접공사비_본사용23"/>
      <sheetName val="공통가설_(R1)23"/>
      <sheetName val="현장기구조직표_23"/>
      <sheetName val="BOQ-Rev_322"/>
      <sheetName val="Cost_Summary22"/>
      <sheetName val="Site_Expenses22"/>
      <sheetName val="标准层玻璃幕墙3700_(350)22"/>
      <sheetName val="标准层玻璃幕墙4500_(350)22"/>
      <sheetName val="西南面包梁（1400x350）_22"/>
      <sheetName val="天井玻璃幕墙(电梯处_两侧)22"/>
      <sheetName val="Customize_Your_Invoice22"/>
      <sheetName val="PROJECT_BRIEF(EX_NEW)22"/>
      <sheetName val="Gia_vat_tu22"/>
      <sheetName val="Raw_Data22"/>
      <sheetName val="PROJECT_BRIEF22"/>
      <sheetName val="Glass_Type17"/>
      <sheetName val="Site,_Conc_&amp;_Thermal_Fdn_Lvl17"/>
      <sheetName val="Conc_Works_B3_-_T0417"/>
      <sheetName val="Conc_Works_T05_-_T1417"/>
      <sheetName val="Metal_Works17"/>
      <sheetName val="Conc_Works_B3_-_T04_(ok)17"/>
      <sheetName val="Plaster_B3-T6617"/>
      <sheetName val="BMU_(PS)17"/>
      <sheetName val="Strl_Steel_(PS)17"/>
      <sheetName val="Strl_Steel17"/>
      <sheetName val="SHORT_LIST15"/>
      <sheetName val="Rate_Analysis15"/>
      <sheetName val="MAIN_Labour-Staff12"/>
      <sheetName val="Material_List_12"/>
      <sheetName val="Room_Matrix12"/>
      <sheetName val="PB-_1,3,512"/>
      <sheetName val="PB_-_2,412"/>
      <sheetName val="PB_-612"/>
      <sheetName val="RB_-_412"/>
      <sheetName val="RB_-_OR12"/>
      <sheetName val="RB_-_UR12"/>
      <sheetName val="????_???_??17"/>
      <sheetName val="F_-_Woodwork12"/>
      <sheetName val="Chiet_tinh_dz2212"/>
      <sheetName val="Day_work12"/>
      <sheetName val="Status_List12"/>
      <sheetName val="___________12"/>
      <sheetName val="SPT_vs_PHI12"/>
      <sheetName val="Panels_(DWG)12"/>
      <sheetName val="0_0_Reference12"/>
      <sheetName val="Labor_abs-NMR12"/>
      <sheetName val="cover_page11"/>
      <sheetName val="DVM_Sizing_Calculator-_10_ips_"/>
      <sheetName val="Data_Ref"/>
      <sheetName val="Gen_Req_"/>
      <sheetName val="LPO_Register"/>
      <sheetName val="입찰내역_발주처_양식25"/>
      <sheetName val="입찰내역_발주처_제출용24"/>
      <sheetName val="입찰내역_내부용24"/>
      <sheetName val="직접공사비_본사용24"/>
      <sheetName val="공통가설_(R1)24"/>
      <sheetName val="현장기구조직표_24"/>
      <sheetName val="BOQ-Rev_323"/>
      <sheetName val="Cost_Summary23"/>
      <sheetName val="Site_Expenses23"/>
      <sheetName val="标准层玻璃幕墙3700_(350)23"/>
      <sheetName val="标准层玻璃幕墙4500_(350)23"/>
      <sheetName val="西南面包梁（1400x350）_23"/>
      <sheetName val="天井玻璃幕墙(电梯处_两侧)23"/>
      <sheetName val="Customize_Your_Invoice23"/>
      <sheetName val="PROJECT_BRIEF(EX_NEW)23"/>
      <sheetName val="Gia_vat_tu23"/>
      <sheetName val="Raw_Data23"/>
      <sheetName val="PROJECT_BRIEF23"/>
      <sheetName val="Glass_Type18"/>
      <sheetName val="Site,_Conc_&amp;_Thermal_Fdn_Lvl18"/>
      <sheetName val="Conc_Works_B3_-_T0418"/>
      <sheetName val="Conc_Works_T05_-_T1418"/>
      <sheetName val="Metal_Works18"/>
      <sheetName val="Conc_Works_B3_-_T04_(ok)18"/>
      <sheetName val="Plaster_B3-T6618"/>
      <sheetName val="BMU_(PS)18"/>
      <sheetName val="Strl_Steel_(PS)18"/>
      <sheetName val="Strl_Steel18"/>
      <sheetName val="SHORT_LIST16"/>
      <sheetName val="Rate_Analysis16"/>
      <sheetName val="MAIN_Labour-Staff13"/>
      <sheetName val="Material_List_13"/>
      <sheetName val="Room_Matrix13"/>
      <sheetName val="PB-_1,3,513"/>
      <sheetName val="PB_-_2,413"/>
      <sheetName val="PB_-613"/>
      <sheetName val="RB_-_413"/>
      <sheetName val="RB_-_OR13"/>
      <sheetName val="RB_-_UR13"/>
      <sheetName val="????_???_??18"/>
      <sheetName val="F_-_Woodwork13"/>
      <sheetName val="Chiet_tinh_dz2213"/>
      <sheetName val="Day_work13"/>
      <sheetName val="Status_List13"/>
      <sheetName val="___________13"/>
      <sheetName val="SPT_vs_PHI13"/>
      <sheetName val="Panels_(DWG)13"/>
      <sheetName val="0_0_Reference13"/>
      <sheetName val="Labor_abs-NMR13"/>
      <sheetName val="cover_page12"/>
      <sheetName val="DVM_Sizing_Calculator-_10_ips_1"/>
      <sheetName val="Data_Ref1"/>
      <sheetName val="Gen_Req_1"/>
      <sheetName val="LPO_Register1"/>
      <sheetName val="입찰내역_발주처_양식26"/>
      <sheetName val="입찰내역_발주처_제출용25"/>
      <sheetName val="입찰내역_내부용25"/>
      <sheetName val="직접공사비_본사용25"/>
      <sheetName val="공통가설_(R1)25"/>
      <sheetName val="현장기구조직표_25"/>
      <sheetName val="BOQ-Rev_324"/>
      <sheetName val="Cost_Summary24"/>
      <sheetName val="Site_Expenses24"/>
      <sheetName val="标准层玻璃幕墙3700_(350)24"/>
      <sheetName val="标准层玻璃幕墙4500_(350)24"/>
      <sheetName val="西南面包梁（1400x350）_24"/>
      <sheetName val="天井玻璃幕墙(电梯处_两侧)24"/>
      <sheetName val="Customize_Your_Invoice24"/>
      <sheetName val="PROJECT_BRIEF(EX_NEW)24"/>
      <sheetName val="Gia_vat_tu24"/>
      <sheetName val="Raw_Data24"/>
      <sheetName val="PROJECT_BRIEF24"/>
      <sheetName val="Glass_Type19"/>
      <sheetName val="Site,_Conc_&amp;_Thermal_Fdn_Lvl19"/>
      <sheetName val="Conc_Works_B3_-_T0419"/>
      <sheetName val="Conc_Works_T05_-_T1419"/>
      <sheetName val="Metal_Works19"/>
      <sheetName val="Conc_Works_B3_-_T04_(ok)19"/>
      <sheetName val="Plaster_B3-T6619"/>
      <sheetName val="BMU_(PS)19"/>
      <sheetName val="Strl_Steel_(PS)19"/>
      <sheetName val="Strl_Steel19"/>
      <sheetName val="SHORT_LIST17"/>
      <sheetName val="Rate_Analysis17"/>
      <sheetName val="MAIN_Labour-Staff14"/>
      <sheetName val="Material_List_14"/>
      <sheetName val="Room_Matrix14"/>
      <sheetName val="PB-_1,3,514"/>
      <sheetName val="PB_-_2,414"/>
      <sheetName val="PB_-614"/>
      <sheetName val="RB_-_414"/>
      <sheetName val="RB_-_OR14"/>
      <sheetName val="RB_-_UR14"/>
      <sheetName val="????_???_??19"/>
      <sheetName val="F_-_Woodwork14"/>
      <sheetName val="Chiet_tinh_dz2214"/>
      <sheetName val="Day_work14"/>
      <sheetName val="Status_List14"/>
      <sheetName val="___________14"/>
      <sheetName val="SPT_vs_PHI14"/>
      <sheetName val="Panels_(DWG)14"/>
      <sheetName val="0_0_Reference14"/>
      <sheetName val="Labor_abs-NMR14"/>
      <sheetName val="cover_page13"/>
      <sheetName val="DVM_Sizing_Calculator-_10_ips_2"/>
      <sheetName val="Data_Ref2"/>
      <sheetName val="Gen_Req_2"/>
      <sheetName val="LPO_Register2"/>
      <sheetName val="입찰내역_발주처_양식30"/>
      <sheetName val="입찰내역_발주처_제출용29"/>
      <sheetName val="입찰내역_내부용29"/>
      <sheetName val="직접공사비_본사용29"/>
      <sheetName val="공통가설_(R1)29"/>
      <sheetName val="현장기구조직표_29"/>
      <sheetName val="BOQ-Rev_328"/>
      <sheetName val="Cost_Summary28"/>
      <sheetName val="Site_Expenses28"/>
      <sheetName val="标准层玻璃幕墙3700_(350)28"/>
      <sheetName val="标准层玻璃幕墙4500_(350)28"/>
      <sheetName val="西南面包梁（1400x350）_28"/>
      <sheetName val="天井玻璃幕墙(电梯处_两侧)28"/>
      <sheetName val="Customize_Your_Invoice28"/>
      <sheetName val="PROJECT_BRIEF(EX_NEW)28"/>
      <sheetName val="Gia_vat_tu28"/>
      <sheetName val="Raw_Data28"/>
      <sheetName val="PROJECT_BRIEF28"/>
      <sheetName val="Glass_Type23"/>
      <sheetName val="Site,_Conc_&amp;_Thermal_Fdn_Lvl23"/>
      <sheetName val="Conc_Works_B3_-_T0423"/>
      <sheetName val="Conc_Works_T05_-_T1423"/>
      <sheetName val="Metal_Works23"/>
      <sheetName val="Conc_Works_B3_-_T04_(ok)23"/>
      <sheetName val="Plaster_B3-T6623"/>
      <sheetName val="BMU_(PS)23"/>
      <sheetName val="Strl_Steel_(PS)23"/>
      <sheetName val="Strl_Steel23"/>
      <sheetName val="SHORT_LIST21"/>
      <sheetName val="Rate_Analysis21"/>
      <sheetName val="MAIN_Labour-Staff18"/>
      <sheetName val="Material_List_18"/>
      <sheetName val="Room_Matrix18"/>
      <sheetName val="PB-_1,3,518"/>
      <sheetName val="PB_-_2,418"/>
      <sheetName val="PB_-618"/>
      <sheetName val="RB_-_418"/>
      <sheetName val="RB_-_OR18"/>
      <sheetName val="RB_-_UR18"/>
      <sheetName val="????_???_??23"/>
      <sheetName val="F_-_Woodwork18"/>
      <sheetName val="Chiet_tinh_dz2218"/>
      <sheetName val="Day_work18"/>
      <sheetName val="Status_List18"/>
      <sheetName val="___________18"/>
      <sheetName val="SPT_vs_PHI18"/>
      <sheetName val="Panels_(DWG)18"/>
      <sheetName val="0_0_Reference18"/>
      <sheetName val="Labor_abs-NMR18"/>
      <sheetName val="cover_page17"/>
      <sheetName val="DVM_Sizing_Calculator-_10_ips_6"/>
      <sheetName val="Data_Ref6"/>
      <sheetName val="Gen_Req_6"/>
      <sheetName val="LPO_Register6"/>
      <sheetName val="입찰내역_발주처_양식28"/>
      <sheetName val="입찰내역_발주처_제출용27"/>
      <sheetName val="입찰내역_내부용27"/>
      <sheetName val="직접공사비_본사용27"/>
      <sheetName val="공통가설_(R1)27"/>
      <sheetName val="현장기구조직표_27"/>
      <sheetName val="BOQ-Rev_326"/>
      <sheetName val="Cost_Summary26"/>
      <sheetName val="Site_Expenses26"/>
      <sheetName val="标准层玻璃幕墙3700_(350)26"/>
      <sheetName val="标准层玻璃幕墙4500_(350)26"/>
      <sheetName val="西南面包梁（1400x350）_26"/>
      <sheetName val="天井玻璃幕墙(电梯处_两侧)26"/>
      <sheetName val="Customize_Your_Invoice26"/>
      <sheetName val="PROJECT_BRIEF(EX_NEW)26"/>
      <sheetName val="Gia_vat_tu26"/>
      <sheetName val="Raw_Data26"/>
      <sheetName val="PROJECT_BRIEF26"/>
      <sheetName val="Glass_Type21"/>
      <sheetName val="Site,_Conc_&amp;_Thermal_Fdn_Lvl21"/>
      <sheetName val="Conc_Works_B3_-_T0421"/>
      <sheetName val="Conc_Works_T05_-_T1421"/>
      <sheetName val="Metal_Works21"/>
      <sheetName val="Conc_Works_B3_-_T04_(ok)21"/>
      <sheetName val="Plaster_B3-T6621"/>
      <sheetName val="BMU_(PS)21"/>
      <sheetName val="Strl_Steel_(PS)21"/>
      <sheetName val="Strl_Steel21"/>
      <sheetName val="SHORT_LIST19"/>
      <sheetName val="Rate_Analysis19"/>
      <sheetName val="MAIN_Labour-Staff16"/>
      <sheetName val="Material_List_16"/>
      <sheetName val="Room_Matrix16"/>
      <sheetName val="PB-_1,3,516"/>
      <sheetName val="PB_-_2,416"/>
      <sheetName val="PB_-616"/>
      <sheetName val="RB_-_416"/>
      <sheetName val="RB_-_OR16"/>
      <sheetName val="RB_-_UR16"/>
      <sheetName val="????_???_??21"/>
      <sheetName val="F_-_Woodwork16"/>
      <sheetName val="Chiet_tinh_dz2216"/>
      <sheetName val="Day_work16"/>
      <sheetName val="Status_List16"/>
      <sheetName val="___________16"/>
      <sheetName val="SPT_vs_PHI16"/>
      <sheetName val="Panels_(DWG)16"/>
      <sheetName val="0_0_Reference16"/>
      <sheetName val="Labor_abs-NMR16"/>
      <sheetName val="cover_page15"/>
      <sheetName val="DVM_Sizing_Calculator-_10_ips_4"/>
      <sheetName val="Data_Ref4"/>
      <sheetName val="Gen_Req_4"/>
      <sheetName val="LPO_Register4"/>
      <sheetName val="입찰내역_발주처_양식29"/>
      <sheetName val="입찰내역_발주처_제출용28"/>
      <sheetName val="입찰내역_내부용28"/>
      <sheetName val="직접공사비_본사용28"/>
      <sheetName val="공통가설_(R1)28"/>
      <sheetName val="현장기구조직표_28"/>
      <sheetName val="BOQ-Rev_327"/>
      <sheetName val="Cost_Summary27"/>
      <sheetName val="Site_Expenses27"/>
      <sheetName val="标准层玻璃幕墙3700_(350)27"/>
      <sheetName val="标准层玻璃幕墙4500_(350)27"/>
      <sheetName val="西南面包梁（1400x350）_27"/>
      <sheetName val="天井玻璃幕墙(电梯处_两侧)27"/>
      <sheetName val="Customize_Your_Invoice27"/>
      <sheetName val="PROJECT_BRIEF(EX_NEW)27"/>
      <sheetName val="Gia_vat_tu27"/>
      <sheetName val="Raw_Data27"/>
      <sheetName val="PROJECT_BRIEF27"/>
      <sheetName val="Glass_Type22"/>
      <sheetName val="Site,_Conc_&amp;_Thermal_Fdn_Lvl22"/>
      <sheetName val="Conc_Works_B3_-_T0422"/>
      <sheetName val="Conc_Works_T05_-_T1422"/>
      <sheetName val="Metal_Works22"/>
      <sheetName val="Conc_Works_B3_-_T04_(ok)22"/>
      <sheetName val="Plaster_B3-T6622"/>
      <sheetName val="BMU_(PS)22"/>
      <sheetName val="Strl_Steel_(PS)22"/>
      <sheetName val="Strl_Steel22"/>
      <sheetName val="SHORT_LIST20"/>
      <sheetName val="Rate_Analysis20"/>
      <sheetName val="MAIN_Labour-Staff17"/>
      <sheetName val="Material_List_17"/>
      <sheetName val="Room_Matrix17"/>
      <sheetName val="PB-_1,3,517"/>
      <sheetName val="PB_-_2,417"/>
      <sheetName val="PB_-617"/>
      <sheetName val="RB_-_417"/>
      <sheetName val="RB_-_OR17"/>
      <sheetName val="RB_-_UR17"/>
      <sheetName val="????_???_??22"/>
      <sheetName val="F_-_Woodwork17"/>
      <sheetName val="Chiet_tinh_dz2217"/>
      <sheetName val="Day_work17"/>
      <sheetName val="Status_List17"/>
      <sheetName val="___________17"/>
      <sheetName val="SPT_vs_PHI17"/>
      <sheetName val="Panels_(DWG)17"/>
      <sheetName val="0_0_Reference17"/>
      <sheetName val="Labor_abs-NMR17"/>
      <sheetName val="cover_page16"/>
      <sheetName val="DVM_Sizing_Calculator-_10_ips_5"/>
      <sheetName val="Data_Ref5"/>
      <sheetName val="Gen_Req_5"/>
      <sheetName val="LPO_Register5"/>
      <sheetName val="입찰내역_발주처_양식32"/>
      <sheetName val="입찰내역_발주처_제출용31"/>
      <sheetName val="입찰내역_내부용31"/>
      <sheetName val="직접공사비_본사용31"/>
      <sheetName val="공통가설_(R1)31"/>
      <sheetName val="현장기구조직표_31"/>
      <sheetName val="BOQ-Rev_330"/>
      <sheetName val="Cost_Summary30"/>
      <sheetName val="Site_Expenses30"/>
      <sheetName val="标准层玻璃幕墙3700_(350)30"/>
      <sheetName val="标准层玻璃幕墙4500_(350)30"/>
      <sheetName val="西南面包梁（1400x350）_30"/>
      <sheetName val="天井玻璃幕墙(电梯处_两侧)30"/>
      <sheetName val="Customize_Your_Invoice30"/>
      <sheetName val="PROJECT_BRIEF(EX_NEW)30"/>
      <sheetName val="Gia_vat_tu30"/>
      <sheetName val="Raw_Data30"/>
      <sheetName val="PROJECT_BRIEF30"/>
      <sheetName val="Glass_Type25"/>
      <sheetName val="Site,_Conc_&amp;_Thermal_Fdn_Lvl25"/>
      <sheetName val="Conc_Works_B3_-_T0425"/>
      <sheetName val="Conc_Works_T05_-_T1425"/>
      <sheetName val="Metal_Works25"/>
      <sheetName val="Conc_Works_B3_-_T04_(ok)25"/>
      <sheetName val="Plaster_B3-T6625"/>
      <sheetName val="BMU_(PS)25"/>
      <sheetName val="Strl_Steel_(PS)25"/>
      <sheetName val="Strl_Steel25"/>
      <sheetName val="SHORT_LIST23"/>
      <sheetName val="Rate_Analysis23"/>
      <sheetName val="MAIN_Labour-Staff20"/>
      <sheetName val="Material_List_20"/>
      <sheetName val="Room_Matrix20"/>
      <sheetName val="PB-_1,3,520"/>
      <sheetName val="PB_-_2,420"/>
      <sheetName val="PB_-620"/>
      <sheetName val="RB_-_420"/>
      <sheetName val="RB_-_OR20"/>
      <sheetName val="RB_-_UR20"/>
      <sheetName val="????_???_??25"/>
      <sheetName val="F_-_Woodwork20"/>
      <sheetName val="Chiet_tinh_dz2220"/>
      <sheetName val="Day_work20"/>
      <sheetName val="Status_List20"/>
      <sheetName val="___________20"/>
      <sheetName val="SPT_vs_PHI20"/>
      <sheetName val="Panels_(DWG)20"/>
      <sheetName val="0_0_Reference20"/>
      <sheetName val="Labor_abs-NMR20"/>
      <sheetName val="cover_page19"/>
      <sheetName val="DVM_Sizing_Calculator-_10_ips_8"/>
      <sheetName val="Data_Ref8"/>
      <sheetName val="Gen_Req_8"/>
      <sheetName val="LPO_Register8"/>
      <sheetName val="intr stool brkup"/>
      <sheetName val="입찰내역_발주처_양식33"/>
      <sheetName val="입찰내역_발주처_제출용32"/>
      <sheetName val="입찰내역_내부용32"/>
      <sheetName val="직접공사비_본사용32"/>
      <sheetName val="공통가설_(R1)32"/>
      <sheetName val="현장기구조직표_32"/>
      <sheetName val="BOQ-Rev_331"/>
      <sheetName val="Cost_Summary31"/>
      <sheetName val="Site_Expenses31"/>
      <sheetName val="标准层玻璃幕墙3700_(350)31"/>
      <sheetName val="标准层玻璃幕墙4500_(350)31"/>
      <sheetName val="西南面包梁（1400x350）_31"/>
      <sheetName val="天井玻璃幕墙(电梯处_两侧)31"/>
      <sheetName val="Customize_Your_Invoice31"/>
      <sheetName val="PROJECT_BRIEF(EX_NEW)31"/>
      <sheetName val="Gia_vat_tu31"/>
      <sheetName val="Raw_Data31"/>
      <sheetName val="PROJECT_BRIEF31"/>
      <sheetName val="Glass_Type26"/>
      <sheetName val="Site,_Conc_&amp;_Thermal_Fdn_Lvl26"/>
      <sheetName val="Conc_Works_B3_-_T0426"/>
      <sheetName val="Conc_Works_T05_-_T1426"/>
      <sheetName val="Metal_Works26"/>
      <sheetName val="Conc_Works_B3_-_T04_(ok)26"/>
      <sheetName val="Plaster_B3-T6626"/>
      <sheetName val="BMU_(PS)26"/>
      <sheetName val="Strl_Steel_(PS)26"/>
      <sheetName val="Strl_Steel26"/>
      <sheetName val="SHORT_LIST24"/>
      <sheetName val="Rate_Analysis24"/>
      <sheetName val="MAIN_Labour-Staff21"/>
      <sheetName val="Material_List_21"/>
      <sheetName val="Room_Matrix21"/>
      <sheetName val="PB-_1,3,521"/>
      <sheetName val="PB_-_2,421"/>
      <sheetName val="PB_-621"/>
      <sheetName val="RB_-_421"/>
      <sheetName val="RB_-_OR21"/>
      <sheetName val="RB_-_UR21"/>
      <sheetName val="????_???_??26"/>
      <sheetName val="F_-_Woodwork21"/>
      <sheetName val="Chiet_tinh_dz2221"/>
      <sheetName val="Day_work21"/>
      <sheetName val="Status_List21"/>
      <sheetName val="___________21"/>
      <sheetName val="SPT_vs_PHI21"/>
      <sheetName val="Panels_(DWG)21"/>
      <sheetName val="0_0_Reference21"/>
      <sheetName val="Labor_abs-NMR21"/>
      <sheetName val="cover_page20"/>
      <sheetName val="DVM_Sizing_Calculator-_10_ips_9"/>
      <sheetName val="Data_Ref9"/>
      <sheetName val="Gen_Req_9"/>
      <sheetName val="LPO_Register9"/>
      <sheetName val="_1"/>
      <sheetName val="Common_Data"/>
      <sheetName val="입찰내역_발주처_양식34"/>
      <sheetName val="입찰내역_발주처_제출용33"/>
      <sheetName val="입찰내역_내부용33"/>
      <sheetName val="직접공사비_본사용33"/>
      <sheetName val="공통가설_(R1)33"/>
      <sheetName val="현장기구조직표_33"/>
      <sheetName val="BOQ-Rev_332"/>
      <sheetName val="Cost_Summary32"/>
      <sheetName val="Site_Expenses32"/>
      <sheetName val="标准层玻璃幕墙3700_(350)32"/>
      <sheetName val="标准层玻璃幕墙4500_(350)32"/>
      <sheetName val="西南面包梁（1400x350）_32"/>
      <sheetName val="天井玻璃幕墙(电梯处_两侧)32"/>
      <sheetName val="Customize_Your_Invoice32"/>
      <sheetName val="PROJECT_BRIEF(EX_NEW)32"/>
      <sheetName val="Gia_vat_tu32"/>
      <sheetName val="Raw_Data32"/>
      <sheetName val="PROJECT_BRIEF32"/>
      <sheetName val="Glass_Type27"/>
      <sheetName val="Site,_Conc_&amp;_Thermal_Fdn_Lvl27"/>
      <sheetName val="Conc_Works_B3_-_T0427"/>
      <sheetName val="Conc_Works_T05_-_T1427"/>
      <sheetName val="Metal_Works27"/>
      <sheetName val="Conc_Works_B3_-_T04_(ok)27"/>
      <sheetName val="Plaster_B3-T6627"/>
      <sheetName val="BMU_(PS)27"/>
      <sheetName val="Strl_Steel_(PS)27"/>
      <sheetName val="Strl_Steel27"/>
      <sheetName val="SHORT_LIST25"/>
      <sheetName val="Rate_Analysis25"/>
      <sheetName val="MAIN_Labour-Staff22"/>
      <sheetName val="Material_List_22"/>
      <sheetName val="Room_Matrix22"/>
      <sheetName val="PB-_1,3,522"/>
      <sheetName val="PB_-_2,422"/>
      <sheetName val="PB_-622"/>
      <sheetName val="RB_-_422"/>
      <sheetName val="RB_-_OR22"/>
      <sheetName val="RB_-_UR22"/>
      <sheetName val="????_???_??27"/>
      <sheetName val="F_-_Woodwork22"/>
      <sheetName val="Chiet_tinh_dz2222"/>
      <sheetName val="Day_work22"/>
      <sheetName val="Status_List22"/>
      <sheetName val="___________22"/>
      <sheetName val="SPT_vs_PHI22"/>
      <sheetName val="Panels_(DWG)22"/>
      <sheetName val="0_0_Reference22"/>
      <sheetName val="Labor_abs-NMR22"/>
      <sheetName val="cover_page21"/>
      <sheetName val="DVM_Sizing_Calculator-_10_ips10"/>
      <sheetName val="Data_Ref10"/>
      <sheetName val="Gen_Req_10"/>
      <sheetName val="LPO_Register10"/>
      <sheetName val="_2"/>
      <sheetName val="Common_Data1"/>
      <sheetName val="Dropdowns"/>
      <sheetName val="VE"/>
      <sheetName val="Dashboard (1)"/>
      <sheetName val="Remeasure"/>
      <sheetName val="VO Agreed to Unifier Sum"/>
      <sheetName val="VO Not yet Agreed to Unifier"/>
      <sheetName val="VO Anticipated to Unifier"/>
      <sheetName val="EW to Unifier"/>
      <sheetName val="Prov Sums"/>
      <sheetName val="Claims"/>
      <sheetName val="Other Amounts"/>
      <sheetName val="VO Not yet Agreed"/>
      <sheetName val="VO Anticipated"/>
      <sheetName val="EW"/>
      <sheetName val="Controls"/>
      <sheetName val="Data sheet"/>
      <sheetName val="标准层玻璃幕墙耳㫚⤂_x0000_鸀⁦_x0000__x0001__x0000__x0000_栀"/>
      <sheetName val="Measure"/>
      <sheetName val="입찰내역_발주처_양식35"/>
      <sheetName val="입찰내역_발주처_제출용34"/>
      <sheetName val="입찰내역_내부용34"/>
      <sheetName val="직접공사비_본사용34"/>
      <sheetName val="공통가설_(R1)34"/>
      <sheetName val="현장기구조직표_34"/>
      <sheetName val="BOQ-Rev_333"/>
      <sheetName val="Cost_Summary33"/>
      <sheetName val="Site_Expenses33"/>
      <sheetName val="标准层玻璃幕墙3700_(350)33"/>
      <sheetName val="标准层玻璃幕墙4500_(350)33"/>
      <sheetName val="西南面包梁（1400x350）_33"/>
      <sheetName val="天井玻璃幕墙(电梯处_两侧)33"/>
      <sheetName val="Customize_Your_Invoice33"/>
      <sheetName val="PROJECT_BRIEF(EX_NEW)33"/>
      <sheetName val="Gia_vat_tu33"/>
      <sheetName val="Raw_Data33"/>
      <sheetName val="PROJECT_BRIEF33"/>
      <sheetName val="Glass_Type28"/>
      <sheetName val="Site,_Conc_&amp;_Thermal_Fdn_Lvl28"/>
      <sheetName val="Conc_Works_B3_-_T0428"/>
      <sheetName val="Conc_Works_T05_-_T1428"/>
      <sheetName val="Metal_Works28"/>
      <sheetName val="Conc_Works_B3_-_T04_(ok)28"/>
      <sheetName val="Plaster_B3-T6628"/>
      <sheetName val="BMU_(PS)28"/>
      <sheetName val="Strl_Steel_(PS)28"/>
      <sheetName val="Strl_Steel28"/>
      <sheetName val="SHORT_LIST26"/>
      <sheetName val="Rate_Analysis26"/>
      <sheetName val="MAIN_Labour-Staff23"/>
      <sheetName val="Material_List_23"/>
      <sheetName val="Room_Matrix23"/>
      <sheetName val="PB-_1,3,523"/>
      <sheetName val="PB_-_2,423"/>
      <sheetName val="PB_-623"/>
      <sheetName val="RB_-_423"/>
      <sheetName val="RB_-_OR23"/>
      <sheetName val="RB_-_UR23"/>
      <sheetName val="????_???_??28"/>
      <sheetName val="F_-_Woodwork23"/>
      <sheetName val="Chiet_tinh_dz2223"/>
      <sheetName val="Day_work23"/>
      <sheetName val="Status_List23"/>
      <sheetName val="___________23"/>
      <sheetName val="SPT_vs_PHI23"/>
      <sheetName val="Panels_(DWG)23"/>
      <sheetName val="0_0_Reference23"/>
      <sheetName val="Labor_abs-NMR23"/>
      <sheetName val="cover_page22"/>
      <sheetName val="DVM_Sizing_Calculator-_10_ips11"/>
      <sheetName val="Data_Ref11"/>
      <sheetName val="Gen_Req_11"/>
      <sheetName val="LPO_Register11"/>
      <sheetName val="_3"/>
      <sheetName val="Common_Data2"/>
      <sheetName val="w't_table"/>
      <sheetName val="Main_Summary"/>
      <sheetName val="공사비_내역_(가)"/>
      <sheetName val="PROJ__DATA"/>
      <sheetName val="_Beams_Sched_"/>
      <sheetName val="Structure_(2)"/>
      <sheetName val="Debt_overview_(input)"/>
      <sheetName val="except_wiring"/>
      <sheetName val="MASTER_RATE_ANALYSIS"/>
      <sheetName val="Project_Data_Guide"/>
      <sheetName val="Dashboard_(1)"/>
      <sheetName val="VO_Agreed_to_Unifier_Sum"/>
      <sheetName val="VO_Not_yet_Agreed_to_Unifier"/>
      <sheetName val="VO_Anticipated_to_Unifier"/>
      <sheetName val="EW_to_Unifier"/>
      <sheetName val="Prov_Sums"/>
      <sheetName val="Other_Amounts"/>
      <sheetName val="VO_Not_yet_Agreed"/>
      <sheetName val="VO_Anticipated"/>
      <sheetName val="final_abstract"/>
      <sheetName val="Data_sheet"/>
      <sheetName val="标准层玻璃幕墙耳㫚⤂鸀⁦栀"/>
      <sheetName val="intr_stool_brkup"/>
      <sheetName val="입찰내역_발주처_양식36"/>
      <sheetName val="입찰내역_발주처_제출용35"/>
      <sheetName val="입찰내역_내부용35"/>
      <sheetName val="직접공사비_본사용35"/>
      <sheetName val="공통가설_(R1)35"/>
      <sheetName val="현장기구조직표_35"/>
      <sheetName val="BOQ-Rev_334"/>
      <sheetName val="Cost_Summary34"/>
      <sheetName val="Site_Expenses34"/>
      <sheetName val="标准层玻璃幕墙3700_(350)34"/>
      <sheetName val="标准层玻璃幕墙4500_(350)34"/>
      <sheetName val="西南面包梁（1400x350）_34"/>
      <sheetName val="天井玻璃幕墙(电梯处_两侧)34"/>
      <sheetName val="Customize_Your_Invoice34"/>
      <sheetName val="PROJECT_BRIEF(EX_NEW)34"/>
      <sheetName val="Gia_vat_tu34"/>
      <sheetName val="Raw_Data34"/>
      <sheetName val="PROJECT_BRIEF34"/>
      <sheetName val="Glass_Type29"/>
      <sheetName val="Site,_Conc_&amp;_Thermal_Fdn_Lvl29"/>
      <sheetName val="Conc_Works_B3_-_T0429"/>
      <sheetName val="Conc_Works_T05_-_T1429"/>
      <sheetName val="Metal_Works29"/>
      <sheetName val="Conc_Works_B3_-_T04_(ok)29"/>
      <sheetName val="Plaster_B3-T6629"/>
      <sheetName val="BMU_(PS)29"/>
      <sheetName val="Strl_Steel_(PS)29"/>
      <sheetName val="Strl_Steel29"/>
      <sheetName val="SHORT_LIST27"/>
      <sheetName val="Rate_Analysis27"/>
      <sheetName val="MAIN_Labour-Staff24"/>
      <sheetName val="Material_List_24"/>
      <sheetName val="Room_Matrix24"/>
      <sheetName val="PB-_1,3,524"/>
      <sheetName val="PB_-_2,424"/>
      <sheetName val="PB_-624"/>
      <sheetName val="RB_-_424"/>
      <sheetName val="RB_-_OR24"/>
      <sheetName val="RB_-_UR24"/>
      <sheetName val="????_???_??29"/>
      <sheetName val="F_-_Woodwork24"/>
      <sheetName val="Chiet_tinh_dz2224"/>
      <sheetName val="Day_work24"/>
      <sheetName val="Status_List24"/>
      <sheetName val="___________24"/>
      <sheetName val="SPT_vs_PHI24"/>
      <sheetName val="Panels_(DWG)24"/>
      <sheetName val="0_0_Reference24"/>
      <sheetName val="Labor_abs-NMR24"/>
      <sheetName val="cover_page23"/>
      <sheetName val="DVM_Sizing_Calculator-_10_ips12"/>
      <sheetName val="Data_Ref12"/>
      <sheetName val="Gen_Req_12"/>
      <sheetName val="LPO_Register12"/>
      <sheetName val="_4"/>
      <sheetName val="Common_Data3"/>
      <sheetName val="w't_table1"/>
      <sheetName val="Main_Summary1"/>
      <sheetName val="공사비_내역_(가)1"/>
      <sheetName val="PROJ__DATA1"/>
      <sheetName val="_Beams_Sched_1"/>
      <sheetName val="Structure_(2)1"/>
      <sheetName val="Debt_overview_(input)1"/>
      <sheetName val="except_wiring1"/>
      <sheetName val="MASTER_RATE_ANALYSIS1"/>
      <sheetName val="Project_Data_Guide1"/>
      <sheetName val="Dashboard_(1)1"/>
      <sheetName val="VO_Agreed_to_Unifier_Sum1"/>
      <sheetName val="VO_Not_yet_Agreed_to_Unifier1"/>
      <sheetName val="VO_Anticipated_to_Unifier1"/>
      <sheetName val="EW_to_Unifier1"/>
      <sheetName val="Prov_Sums1"/>
      <sheetName val="Other_Amounts1"/>
      <sheetName val="VO_Not_yet_Agreed1"/>
      <sheetName val="VO_Anticipated1"/>
      <sheetName val="final_abstract1"/>
      <sheetName val="Data_sheet1"/>
      <sheetName val="intr_stool_brkup1"/>
      <sheetName val="cables"/>
      <sheetName val="Electrical Works"/>
      <sheetName val="EEV(Prilim)"/>
      <sheetName val="COL-SCH"/>
      <sheetName val="CLS"/>
      <sheetName val="CIF COST ITEM"/>
      <sheetName val="YN"/>
      <sheetName val="1-G1"/>
      <sheetName val="New Rates"/>
      <sheetName val="HWDG"/>
      <sheetName val="DATI_CONS"/>
      <sheetName val="KPIs"/>
      <sheetName val="Sales &amp; Prod"/>
      <sheetName val="Internet"/>
      <sheetName val="ESTIMATE"/>
      <sheetName val="CSC"/>
      <sheetName val="slipsumpR"/>
      <sheetName val="11"/>
      <sheetName val="BAG-2"/>
      <sheetName val="Currency"/>
      <sheetName val="ACCOUNT"/>
      <sheetName val="Pick Lists"/>
      <sheetName val="※ 드롭다운 목록"/>
      <sheetName val="입찰기준"/>
      <sheetName val="드롭다운 목록"/>
      <sheetName val="DATA LIST"/>
      <sheetName val="CF_MEDP"/>
      <sheetName val="SC_CE11"/>
      <sheetName val="CF_C21B"/>
      <sheetName val="CF_BTC"/>
      <sheetName val="물량표"/>
      <sheetName val="냉천부속동"/>
      <sheetName val="General Schedule"/>
      <sheetName val="Rate"/>
      <sheetName val="TABLE"/>
      <sheetName val="0 Master"/>
      <sheetName val="총괄"/>
      <sheetName val="공사수행방안"/>
      <sheetName val="잡철물"/>
      <sheetName val="일위_파일"/>
      <sheetName val="Cost bd-&quot;A&quot;"/>
      <sheetName val="CONCRETE"/>
      <sheetName val="실행예산-변경분"/>
      <sheetName val="공문"/>
      <sheetName val="전기일위대가"/>
      <sheetName val="예정(3)"/>
      <sheetName val="Total"/>
      <sheetName val="Fee Rate Summary"/>
      <sheetName val="M-work"/>
      <sheetName val="WORK"/>
      <sheetName val="BD_BOQ_Items_CP1"/>
      <sheetName val="BD_SORs"/>
      <sheetName val="Basic_Prices"/>
      <sheetName val="Sum_BOQ Items_CP1"/>
      <sheetName val="L_Prices"/>
      <sheetName val="M_Prices"/>
      <sheetName val="Basic Conditions"/>
      <sheetName val="Bid Cooperation"/>
      <sheetName val="Code"/>
      <sheetName val="Data Validation"/>
      <sheetName val="45,46"/>
      <sheetName val="门窗表"/>
      <sheetName val="ESCON"/>
      <sheetName val="james's"/>
      <sheetName val="공통가설"/>
      <sheetName val="방배동내역(리라)"/>
      <sheetName val="현장경비"/>
      <sheetName val="방배동내역 (총괄)"/>
      <sheetName val="slide#25,32"/>
      <sheetName val="Summary-Villanova"/>
      <sheetName val="Combined SC and Supplier"/>
      <sheetName val="SC - details"/>
      <sheetName val="Supplier - details"/>
      <sheetName val="02 Oct Allocation"/>
      <sheetName val="Supplier (not used)"/>
      <sheetName val="Key Info"/>
      <sheetName val="W"/>
      <sheetName val="S3 Architectural"/>
      <sheetName val="Ledger"/>
      <sheetName val="COLUMN"/>
      <sheetName val="office"/>
      <sheetName val="Lab"/>
      <sheetName val="#3E1_GCR"/>
      <sheetName val="DOP 1"/>
      <sheetName val="BAU"/>
      <sheetName val="PriorityList"/>
      <sheetName val="ffup"/>
      <sheetName val="Sch. Areas"/>
      <sheetName val="토목"/>
      <sheetName val="beam-reinft-IIInd floor"/>
      <sheetName val="Projects"/>
      <sheetName val="6.1.7 Grand Summary"/>
      <sheetName val="Co-ef"/>
      <sheetName val="개산공사비"/>
      <sheetName val="산근"/>
      <sheetName val="% prog figs -u5 and total"/>
      <sheetName val="CIF_COST_ITEM"/>
      <sheetName val="Sales_&amp;_Prod"/>
      <sheetName val="Key_Info"/>
      <sheetName val="beam-reinft-IIInd_floor"/>
      <sheetName val="标准层玻璃幕墙耳㫚⤂"/>
      <sheetName val="총괄표 (2)"/>
      <sheetName val="SI"/>
      <sheetName val="Definitions"/>
      <sheetName val="SI Sheet"/>
      <sheetName val="BM1"/>
      <sheetName val="Summary by WU"/>
      <sheetName val="HB CEC schd 6.2"/>
      <sheetName val="Summary_status(M+N)"/>
      <sheetName val="XLR_NoRangeSheet"/>
      <sheetName val="Fixed"/>
      <sheetName val="Sheet2"/>
      <sheetName val="할증 "/>
      <sheetName val="Sheet5"/>
      <sheetName val="PB"/>
      <sheetName val="India F&amp;S Template"/>
      <sheetName val="입찰내역_발주처_양식37"/>
      <sheetName val="입찰내역_발주처_제출용36"/>
      <sheetName val="입찰내역_내부용36"/>
      <sheetName val="직접공사비_본사용36"/>
      <sheetName val="공통가설_(R1)36"/>
      <sheetName val="현장기구조직표_36"/>
      <sheetName val="BOQ-Rev_335"/>
      <sheetName val="Cost_Summary35"/>
      <sheetName val="Site_Expenses35"/>
      <sheetName val="标准层玻璃幕墙3700_(350)35"/>
      <sheetName val="标准层玻璃幕墙4500_(350)35"/>
      <sheetName val="西南面包梁（1400x350）_35"/>
      <sheetName val="天井玻璃幕墙(电梯处_两侧)35"/>
      <sheetName val="Customize_Your_Invoice35"/>
      <sheetName val="PROJECT_BRIEF(EX_NEW)35"/>
      <sheetName val="Gia_vat_tu35"/>
      <sheetName val="Raw_Data35"/>
      <sheetName val="PROJECT_BRIEF35"/>
      <sheetName val="Glass_Type30"/>
      <sheetName val="Site,_Conc_&amp;_Thermal_Fdn_Lvl30"/>
      <sheetName val="Conc_Works_B3_-_T0430"/>
      <sheetName val="Conc_Works_T05_-_T1430"/>
      <sheetName val="Metal_Works30"/>
      <sheetName val="Conc_Works_B3_-_T04_(ok)30"/>
      <sheetName val="Plaster_B3-T6630"/>
      <sheetName val="BMU_(PS)30"/>
      <sheetName val="Strl_Steel_(PS)30"/>
      <sheetName val="Strl_Steel30"/>
      <sheetName val="SHORT_LIST28"/>
      <sheetName val="Rate_Analysis28"/>
      <sheetName val="MAIN_Labour-Staff25"/>
      <sheetName val="Material_List_25"/>
      <sheetName val="Room_Matrix25"/>
      <sheetName val="PB-_1,3,525"/>
      <sheetName val="PB_-_2,425"/>
      <sheetName val="PB_-625"/>
      <sheetName val="RB_-_425"/>
      <sheetName val="RB_-_OR25"/>
      <sheetName val="RB_-_UR25"/>
      <sheetName val="????_???_??30"/>
      <sheetName val="F_-_Woodwork25"/>
      <sheetName val="Chiet_tinh_dz2225"/>
      <sheetName val="Day_work25"/>
      <sheetName val="Status_List25"/>
      <sheetName val="___________25"/>
      <sheetName val="SPT_vs_PHI25"/>
      <sheetName val="Panels_(DWG)25"/>
      <sheetName val="0_0_Reference25"/>
      <sheetName val="Labor_abs-NMR25"/>
      <sheetName val="cover_page24"/>
      <sheetName val="DVM_Sizing_Calculator-_10_ips13"/>
      <sheetName val="Data_Ref13"/>
      <sheetName val="Gen_Req_13"/>
      <sheetName val="LPO_Register13"/>
      <sheetName val="_5"/>
      <sheetName val="Common_Data4"/>
      <sheetName val="w't_table2"/>
      <sheetName val="Main_Summary2"/>
      <sheetName val="공사비_내역_(가)2"/>
      <sheetName val="PROJ__DATA2"/>
      <sheetName val="_Beams_Sched_2"/>
      <sheetName val="Structure_(2)2"/>
      <sheetName val="Debt_overview_(input)2"/>
      <sheetName val="except_wiring2"/>
      <sheetName val="MASTER_RATE_ANALYSIS2"/>
      <sheetName val="Project_Data_Guide2"/>
      <sheetName val="Dashboard_(1)2"/>
      <sheetName val="VO_Agreed_to_Unifier_Sum2"/>
      <sheetName val="VO_Not_yet_Agreed_to_Unifier2"/>
      <sheetName val="VO_Anticipated_to_Unifier2"/>
      <sheetName val="EW_to_Unifier2"/>
      <sheetName val="Prov_Sums2"/>
      <sheetName val="Other_Amounts2"/>
      <sheetName val="VO_Not_yet_Agreed2"/>
      <sheetName val="VO_Anticipated2"/>
      <sheetName val="final_abstract2"/>
      <sheetName val="Data_sheet2"/>
      <sheetName val="intr_stool_brkup2"/>
      <sheetName val="입찰내역_발주처_양식38"/>
      <sheetName val="입찰내역_발주처_제출용37"/>
      <sheetName val="입찰내역_내부용37"/>
      <sheetName val="직접공사비_본사용37"/>
      <sheetName val="공통가설_(R1)37"/>
      <sheetName val="현장기구조직표_37"/>
      <sheetName val="BOQ-Rev_336"/>
      <sheetName val="Cost_Summary36"/>
      <sheetName val="Site_Expenses36"/>
      <sheetName val="标准层玻璃幕墙3700_(350)36"/>
      <sheetName val="标准层玻璃幕墙4500_(350)36"/>
      <sheetName val="西南面包梁（1400x350）_36"/>
      <sheetName val="天井玻璃幕墙(电梯处_两侧)36"/>
      <sheetName val="Customize_Your_Invoice36"/>
      <sheetName val="PROJECT_BRIEF(EX_NEW)36"/>
      <sheetName val="Gia_vat_tu36"/>
      <sheetName val="Raw_Data36"/>
      <sheetName val="PROJECT_BRIEF36"/>
      <sheetName val="Glass_Type31"/>
      <sheetName val="Site,_Conc_&amp;_Thermal_Fdn_Lvl31"/>
      <sheetName val="Conc_Works_B3_-_T0431"/>
      <sheetName val="Conc_Works_T05_-_T1431"/>
      <sheetName val="Metal_Works31"/>
      <sheetName val="Conc_Works_B3_-_T04_(ok)31"/>
      <sheetName val="Plaster_B3-T6631"/>
      <sheetName val="BMU_(PS)31"/>
      <sheetName val="Strl_Steel_(PS)31"/>
      <sheetName val="Strl_Steel31"/>
      <sheetName val="SHORT_LIST29"/>
      <sheetName val="Rate_Analysis29"/>
      <sheetName val="MAIN_Labour-Staff26"/>
      <sheetName val="Material_List_26"/>
      <sheetName val="Room_Matrix26"/>
      <sheetName val="PB-_1,3,526"/>
      <sheetName val="PB_-_2,426"/>
      <sheetName val="PB_-626"/>
      <sheetName val="RB_-_426"/>
      <sheetName val="RB_-_OR26"/>
      <sheetName val="RB_-_UR26"/>
      <sheetName val="????_???_??31"/>
      <sheetName val="F_-_Woodwork26"/>
      <sheetName val="Chiet_tinh_dz2226"/>
      <sheetName val="Day_work26"/>
      <sheetName val="Status_List26"/>
      <sheetName val="___________26"/>
      <sheetName val="SPT_vs_PHI26"/>
      <sheetName val="Panels_(DWG)26"/>
      <sheetName val="0_0_Reference26"/>
      <sheetName val="Labor_abs-NMR26"/>
      <sheetName val="cover_page25"/>
      <sheetName val="DVM_Sizing_Calculator-_10_ips14"/>
      <sheetName val="Data_Ref14"/>
      <sheetName val="Gen_Req_14"/>
      <sheetName val="LPO_Register14"/>
      <sheetName val="_6"/>
      <sheetName val="Common_Data5"/>
      <sheetName val="w't_table3"/>
      <sheetName val="Main_Summary3"/>
      <sheetName val="공사비_내역_(가)3"/>
      <sheetName val="PROJ__DATA3"/>
      <sheetName val="_Beams_Sched_3"/>
      <sheetName val="Structure_(2)3"/>
      <sheetName val="Debt_overview_(input)3"/>
      <sheetName val="except_wiring3"/>
      <sheetName val="MASTER_RATE_ANALYSIS3"/>
      <sheetName val="Project_Data_Guide3"/>
      <sheetName val="Dashboard_(1)3"/>
      <sheetName val="VO_Agreed_to_Unifier_Sum3"/>
      <sheetName val="VO_Not_yet_Agreed_to_Unifier3"/>
      <sheetName val="VO_Anticipated_to_Unifier3"/>
      <sheetName val="EW_to_Unifier3"/>
      <sheetName val="Prov_Sums3"/>
      <sheetName val="Other_Amounts3"/>
      <sheetName val="VO_Not_yet_Agreed3"/>
      <sheetName val="VO_Anticipated3"/>
      <sheetName val="final_abstract3"/>
      <sheetName val="Data_sheet3"/>
      <sheetName val="intr_stool_brkup3"/>
      <sheetName val="Electrical_Works"/>
      <sheetName val="Estimate for approval"/>
      <sheetName val="Estimate_for_approval"/>
      <sheetName val="Estimate_for_approval1"/>
      <sheetName val="KP1590_E"/>
      <sheetName val="A"/>
      <sheetName val="Démol."/>
      <sheetName val=""/>
      <sheetName val="01-D.PERS"/>
      <sheetName val="※_드롭다운_목록"/>
      <sheetName val="Progress As Per BOQ"/>
      <sheetName val="cp-e1"/>
      <sheetName val="Qty take-off IFCplans "/>
      <sheetName val="RTO5BASEref001"/>
      <sheetName val="D"/>
      <sheetName val="Bldg"/>
      <sheetName val="Doha North STW-30mnths"/>
      <sheetName val="PROGRAM"/>
      <sheetName val="CASHFLOW"/>
      <sheetName val="Beamsked"/>
      <sheetName val="Columnsked"/>
      <sheetName val="Rebar _Take off"/>
      <sheetName val="Pick_Lists"/>
      <sheetName val="드롭다운_목록"/>
      <sheetName val="DATA_LIST"/>
      <sheetName val="General_Schedule"/>
      <sheetName val="0_Master"/>
      <sheetName val="Cost_bd-&quot;A&quot;"/>
      <sheetName val="Fee_Rate_Summary"/>
      <sheetName val="Sum_BOQ_Items_CP1"/>
      <sheetName val="Basic_Conditions"/>
      <sheetName val="Bid_Cooperation"/>
      <sheetName val="Data_Validation"/>
      <sheetName val="방배동내역_(총괄)"/>
      <sheetName val="Schedul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refreshError="1"/>
      <sheetData sheetId="310" refreshError="1"/>
      <sheetData sheetId="311" refreshError="1"/>
      <sheetData sheetId="312" refreshError="1"/>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refreshError="1"/>
      <sheetData sheetId="481" refreshError="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sheetData sheetId="502"/>
      <sheetData sheetId="503" refreshError="1"/>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refreshError="1"/>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sheetData sheetId="1899"/>
      <sheetData sheetId="1900"/>
      <sheetData sheetId="1901"/>
      <sheetData sheetId="1902"/>
      <sheetData sheetId="1903"/>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refreshError="1"/>
      <sheetData sheetId="2103"/>
      <sheetData sheetId="2104"/>
      <sheetData sheetId="2105" refreshError="1"/>
      <sheetData sheetId="2106" refreshError="1"/>
      <sheetData sheetId="2107" refreshError="1"/>
      <sheetData sheetId="2108" refreshError="1"/>
      <sheetData sheetId="2109"/>
      <sheetData sheetId="2110"/>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 val="S-Curve [Base]"/>
      <sheetName val="ConcHistogram [Base]"/>
      <sheetName val="LabHistogram [Base] "/>
      <sheetName val="Weighting 21Mar98"/>
      <sheetName val="Weighting16May98"/>
      <sheetName val="S-Curve [16 May98]"/>
      <sheetName val="ConcHistogram [16 May 98]"/>
      <sheetName val="LabHistogram [16 May 98]"/>
      <sheetName val="#REF"/>
      <sheetName val="FitOutConfCentre"/>
      <sheetName val="S-Curve_[Base]"/>
      <sheetName val="ConcHistogram_[Base]"/>
      <sheetName val="LabHistogram_[Base]_"/>
      <sheetName val="Weighting_21Mar98"/>
      <sheetName val="S-Curve_[16_May98]"/>
      <sheetName val="ConcHistogram_[16_May_98]"/>
      <sheetName val="LabHistogram_[16_May_98]"/>
      <sheetName val="PriceSummary"/>
      <sheetName val="Master Control-Finishes"/>
      <sheetName val="SFD_Area Matrix"/>
      <sheetName val="GE Controls"/>
      <sheetName val="GA Controls"/>
      <sheetName val="BOH-Controls"/>
      <sheetName val="Master Controls- Building"/>
      <sheetName val="MM Contols"/>
      <sheetName val="SPT vs PHI"/>
      <sheetName val="Day work"/>
      <sheetName val="Detbal"/>
      <sheetName val="General"/>
      <sheetName val="HQ-TO"/>
      <sheetName val="1-G1"/>
      <sheetName val="AoR Finishing"/>
      <sheetName val="ECARates"/>
      <sheetName val="Prelims"/>
      <sheetName val="Schedule D - Early Warnings"/>
      <sheetName val="Schedule C - Variations"/>
      <sheetName val="Harewood"/>
      <sheetName val="Basis"/>
      <sheetName val="S-Curve_[Base]1"/>
      <sheetName val="ConcHistogram_[Base]1"/>
      <sheetName val="LabHistogram_[Base]_1"/>
      <sheetName val="Weighting_21Mar981"/>
      <sheetName val="S-Curve_[16_May98]1"/>
      <sheetName val="ConcHistogram_[16_May_98]1"/>
      <sheetName val="LabHistogram_[16_May_98]1"/>
      <sheetName val="Do not delete - Lists"/>
      <sheetName val="S-Curve_[Base]2"/>
      <sheetName val="ConcHistogram_[Base]2"/>
      <sheetName val="LabHistogram_[Base]_2"/>
      <sheetName val="Weighting_21Mar982"/>
      <sheetName val="S-Curve_[16_May98]2"/>
      <sheetName val="ConcHistogram_[16_May_98]2"/>
      <sheetName val="LabHistogram_[16_May_98]2"/>
      <sheetName val="Do_not_delete_-_Lists"/>
      <sheetName val="Day_work"/>
      <sheetName val="Master_Control-Finishes"/>
      <sheetName val="SFD_Area_Matrix"/>
      <sheetName val="GE_Controls"/>
      <sheetName val="GA_Controls"/>
      <sheetName val="Master_Controls-_Building"/>
      <sheetName val="MM_Contols"/>
      <sheetName val="SPT_vs_PHI"/>
      <sheetName val="ACCRS"/>
      <sheetName val="ITEMS"/>
      <sheetName val="deriv"/>
      <sheetName val="BOQ건축"/>
      <sheetName val="1234"/>
      <sheetName val="Code Sheet"/>
      <sheetName val="VarianceAnalysis"/>
      <sheetName val="AC SUM"/>
      <sheetName val="PL SUM"/>
      <sheetName val="Common"/>
      <sheetName val="Summary"/>
      <sheetName val="Lookups"/>
      <sheetName val="Items_DVM"/>
      <sheetName val="Details"/>
      <sheetName val="Cover"/>
      <sheetName val="Admin"/>
      <sheetName val="HVAC BoQ"/>
      <sheetName val="E. H. Treatment for pile cap"/>
      <sheetName val="BoQ-MUR"/>
      <sheetName val="SPEC SHEET"/>
      <sheetName val="eq_data"/>
      <sheetName val="S-Curve_[Base]3"/>
      <sheetName val="ConcHistogram_[Base]3"/>
      <sheetName val="LabHistogram_[Base]_3"/>
      <sheetName val="Weighting_21Mar983"/>
      <sheetName val="S-Curve_[16_May98]3"/>
      <sheetName val="ConcHistogram_[16_May_98]3"/>
      <sheetName val="LabHistogram_[16_May_98]3"/>
      <sheetName val="Master_Control-Finishes1"/>
      <sheetName val="SFD_Area_Matrix1"/>
      <sheetName val="GE_Controls1"/>
      <sheetName val="GA_Controls1"/>
      <sheetName val="Master_Controls-_Building1"/>
      <sheetName val="MM_Contols1"/>
      <sheetName val="Do_not_delete_-_Lists1"/>
      <sheetName val="Day_work1"/>
      <sheetName val="SPT_vs_PHI1"/>
      <sheetName val="Front Sheet"/>
      <sheetName val="Raw Data"/>
      <sheetName val="BOQ"/>
      <sheetName val="Kalk_90_H2"/>
      <sheetName val="COST CONTROL MATRIX"/>
      <sheetName val="Project Details "/>
      <sheetName val="PC, Prov Sums, Quants"/>
      <sheetName val="Progress Photos"/>
      <sheetName val="Contents"/>
      <sheetName val="Cost Report Summary"/>
      <sheetName val="Provisional Sums"/>
      <sheetName val="Lift"/>
      <sheetName val=" Structural"/>
      <sheetName val="Travel.Cranes"/>
      <sheetName val="Architectural"/>
      <sheetName val="Recap Lift"/>
      <sheetName val="Recap Struct"/>
    </sheetNames>
    <sheetDataSet>
      <sheetData sheetId="0">
        <row r="3">
          <cell r="A3" t="str">
            <v>Activity ID</v>
          </cell>
        </row>
      </sheetData>
      <sheetData sheetId="1"/>
      <sheetData sheetId="2"/>
      <sheetData sheetId="3"/>
      <sheetData sheetId="4"/>
      <sheetData sheetId="5"/>
      <sheetData sheetId="6"/>
      <sheetData sheetId="7"/>
      <sheetData sheetId="8"/>
      <sheetData sheetId="9" refreshError="1"/>
      <sheetData sheetId="10" refreshError="1"/>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icmal"/>
      <sheetName val="BQ"/>
      <sheetName val="BQ External"/>
      <sheetName val="Notes"/>
      <sheetName val="Cash2"/>
      <sheetName val="Z"/>
      <sheetName val="Raw Data"/>
      <sheetName val="Basis"/>
      <sheetName val="SubmitCal"/>
      <sheetName val="TAS"/>
      <sheetName val="Penthouse Apartment"/>
      <sheetName val="Graph Data (DO NOT PRINT)"/>
      <sheetName val="D-623D"/>
      <sheetName val="Option"/>
      <sheetName val="Chiet tinh dz22"/>
      <sheetName val="Chiet tinh dz35"/>
      <sheetName val="#REF"/>
      <sheetName val="StattCo yCharges"/>
      <sheetName val="GFA_HQ_Building"/>
      <sheetName val="GFA_Conference"/>
      <sheetName val="Su}}ary"/>
      <sheetName val="BQ_External"/>
      <sheetName val="Bill_1"/>
      <sheetName val="Bill_2"/>
      <sheetName val="Bill_3"/>
      <sheetName val="Bill_4"/>
      <sheetName val="Bill_5"/>
      <sheetName val="Bill_6"/>
      <sheetName val="Bill_7"/>
      <sheetName val="LABOUR HISTOGRAM"/>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1"/>
      <sheetName val="CT Thang Mo"/>
      <sheetName val="LEVEL SHEET"/>
      <sheetName val="SPT vs PHI"/>
      <sheetName val="CASHFLOWS"/>
      <sheetName val="BOQ"/>
      <sheetName val="Bill No. 2"/>
      <sheetName val="ancillary"/>
      <sheetName val="budget summary (2)"/>
      <sheetName val="Budget Analysis Summary"/>
      <sheetName val="改加胶玻璃、室外栏杆"/>
      <sheetName val="FOL - Bar"/>
      <sheetName val="HQ-TO"/>
      <sheetName val="Budget"/>
      <sheetName val=""/>
      <sheetName val="Sheet1"/>
      <sheetName val="LABOUR_HISTOGRAM"/>
      <sheetName val="JAS"/>
      <sheetName val="Top sheet"/>
      <sheetName val="Sheet2"/>
      <sheetName val="Projet, methodes &amp; couts"/>
      <sheetName val="Macro1"/>
      <sheetName val="Planning"/>
      <sheetName val="TAHRIR"/>
      <sheetName val="Bases"/>
      <sheetName val="Risques majeurs &amp; Frais Ind."/>
      <sheetName val="Bouclage"/>
      <sheetName val="AREG_05"/>
      <sheetName val="2 Div 14 "/>
      <sheetName val="企业表一"/>
      <sheetName val="M-5A"/>
      <sheetName val="M-5C"/>
      <sheetName val="Bill 1"/>
      <sheetName val="Bill 2"/>
      <sheetName val="Bill 3"/>
      <sheetName val="Bill 4"/>
      <sheetName val="Bill 5"/>
      <sheetName val="Bill 6"/>
      <sheetName val="Bill 7"/>
      <sheetName val="B"/>
      <sheetName val="Customize Your Invoice"/>
      <sheetName val="PriceSummary"/>
      <sheetName val="CT  PL"/>
      <sheetName val="GFA_HQ_Building1"/>
      <sheetName val="HVAC BoQ"/>
      <sheetName val="Data"/>
      <sheetName val="Tender Summary"/>
      <sheetName val="Insurance Ext"/>
      <sheetName val="Prelims"/>
      <sheetName val="ANNEXURE-A"/>
      <sheetName val="COC"/>
      <sheetName val="intr stool brkup"/>
      <sheetName val="ConferenceCentre_x0000_옰ʒ䄂ʒ鵠ʐ䄂ʒ閐̐䄂ʒ蕈̐"/>
      <sheetName val="Rate analysis"/>
      <sheetName val="ACT_SPS"/>
      <sheetName val="SPSF"/>
      <sheetName val="Invoice Summary"/>
      <sheetName val="Body Sheet"/>
      <sheetName val="1.0 Executive Summary"/>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_x0000__x0000__x0000__x0000__x0000__x0000__x0000__x0000_"/>
      <sheetName val="POWER ASSUMPTIONS"/>
      <sheetName val="List"/>
      <sheetName val="Currencies"/>
      <sheetName val="Ap A"/>
      <sheetName val="Geneí¬_x0008_i_x0000__x0000__x0014__x0000_0."/>
      <sheetName val="70_x0000_,/0_x0000_s«_x0008_i_x0000_Æø_x0003_í¬_x0008_i_x0000_"/>
      <sheetName val="concrete"/>
      <sheetName val="beam-reinft-IIInd floor"/>
      <sheetName val="beam-reinft-machine rm"/>
      <sheetName val="girder"/>
      <sheetName val="Rocker"/>
      <sheetName val="98Price"/>
      <sheetName val="LABOUR_HISTOGRAM1"/>
      <sheetName val="Inputs"/>
      <sheetName val="POWER"/>
      <sheetName val="MTP"/>
      <sheetName val="Rate_Analysis"/>
      <sheetName val="DATAS"/>
      <sheetName val="SHOPLIST.xls"/>
      <sheetName val="SAP"/>
      <sheetName val="기계내역서"/>
      <sheetName val="GFA_HQ_Building2"/>
      <sheetName val="GFA_Conference2"/>
      <sheetName val="BQ_External2"/>
      <sheetName val="Penthouse_Apartment1"/>
      <sheetName val="StattCo_yCharges1"/>
      <sheetName val="Chiet_tinh_dz221"/>
      <sheetName val="Chiet_tinh_dz351"/>
      <sheetName val="CT_Thang_Mo1"/>
      <sheetName val="Raw_Data1"/>
      <sheetName val="@risk_rents_and_incentives1"/>
      <sheetName val="Car_park_lease1"/>
      <sheetName val="Net_rent_analysis1"/>
      <sheetName val="Poz-1_1"/>
      <sheetName val="Lab_Cum_Hist1"/>
      <sheetName val="Graph_Data_(DO_NOT_PRINT)1"/>
      <sheetName val="CT__PL1"/>
      <sheetName val="Bill_No__21"/>
      <sheetName val="budget_summary_(2)1"/>
      <sheetName val="Budget_Analysis_Summary1"/>
      <sheetName val="Projet,_methodes_&amp;_couts1"/>
      <sheetName val="Risques_majeurs_&amp;_Frais_Ind_1"/>
      <sheetName val="Customize_Your_Invoice"/>
      <sheetName val="HVAC_BoQ"/>
      <sheetName val="LEVEL_SHEET1"/>
      <sheetName val="FOL_-_Bar1"/>
      <sheetName val="SPT_vs_PHI1"/>
      <sheetName val="Body_Sheet"/>
      <sheetName val="1_0_Executive_Summary"/>
      <sheetName val="intr_stool_brkup"/>
      <sheetName val="Tender_Summary"/>
      <sheetName val="Insurance_Ext"/>
      <sheetName val="Top_sheet"/>
      <sheetName val="Bill_21"/>
      <sheetName val="2_Div_14_"/>
      <sheetName val="Civil Boq"/>
      <sheetName val="Wall"/>
      <sheetName val="Activity List"/>
      <sheetName val="Sheet3"/>
      <sheetName val="PROJECT BRIEF"/>
      <sheetName val="Dubai golf"/>
      <sheetName val="sal"/>
      <sheetName val="마산월령동골조물량변경"/>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ITHOUT C&amp;I PROFIT (3)"/>
      <sheetName val="ABSTRACT"/>
      <sheetName val="DETAILED  BOQ"/>
      <sheetName val="M-Book for Conc"/>
      <sheetName val="M-Book for FW"/>
      <sheetName val="Vehicles"/>
      <sheetName val="공종별_집계금액"/>
      <sheetName val="CODE"/>
      <sheetName val="HIRED LABOUR CODE"/>
      <sheetName val="PA- Consutant "/>
      <sheetName val="Design"/>
      <sheetName val="upa"/>
      <sheetName val="foot-slab reinft"/>
      <sheetName val="Materials Cost(PCC)"/>
      <sheetName val="India F&amp;S Template"/>
      <sheetName val="Annex"/>
      <sheetName val="factors"/>
      <sheetName val="P4-B"/>
      <sheetName val="Break_Up"/>
      <sheetName val="RESULT"/>
      <sheetName val="IO LIST"/>
      <sheetName val="Formulas"/>
      <sheetName val="Material "/>
      <sheetName val="Quote Sheet"/>
      <sheetName val="Geneí¬_x0008_i"/>
      <sheetName val="70"/>
      <sheetName val="Bill_22"/>
      <sheetName val="2_Div_14_1"/>
      <sheetName val="beam-reinft-IIInd_floor"/>
      <sheetName val="beam-reinft-machine_rm"/>
      <sheetName val="Bill_11"/>
      <sheetName val="Bill_31"/>
      <sheetName val="Bill_41"/>
      <sheetName val="Bill_51"/>
      <sheetName val="Bill_61"/>
      <sheetName val="Bill_71"/>
      <sheetName val="POWER_ASSUMPTIONS"/>
      <sheetName val="Ap_A"/>
      <sheetName val="SHOPLIST_xls"/>
      <sheetName val="Geneí¬i0_"/>
      <sheetName val="70,/0s«iÆøí¬i"/>
      <sheetName val="Activity_List"/>
      <sheetName val="Softscape Buildup"/>
      <sheetName val="Mat'l Rate"/>
      <sheetName val="MOS"/>
      <sheetName val="BILL COV"/>
      <sheetName val="Ra  stair"/>
      <sheetName val="250mm"/>
      <sheetName val="200mm"/>
      <sheetName val="160mm"/>
      <sheetName val="FITTINGS"/>
      <sheetName val="VALVE CHAMBERS"/>
      <sheetName val="Fire Hydrants"/>
      <sheetName val="B.GATE VALVE"/>
      <sheetName val="Sub G1 Fire"/>
      <sheetName val="Sub G12 Fire"/>
      <sheetName val="CERTIFICATE"/>
      <sheetName val="GFA_HQ_Building6"/>
      <sheetName val="Day work"/>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Ap_A1"/>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PROJECT_BRIEF1"/>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Dubai_golf"/>
      <sheetName val="Invoice_Summary"/>
      <sheetName val="PROJECT_BRIEF"/>
      <sheetName val="C_(3)1"/>
      <sheetName val="C_(3)"/>
      <sheetName val="2_Div_14_2"/>
      <sheetName val="Bill_23"/>
      <sheetName val="Ap_A2"/>
      <sheetName val="PROJECT_BRIEF2"/>
      <sheetName val="C_(3)2"/>
      <sheetName val="WITHOUT_C&amp;I_PROFIT_(3)"/>
      <sheetName val="Civil_Boq"/>
      <sheetName val="DETAILED__BOQ"/>
      <sheetName val="M-Book_for_Conc"/>
      <sheetName val="M-Book_for_FW"/>
      <sheetName val="HIRED_LABOUR_CODE"/>
      <sheetName val="PA-_Consutant_"/>
      <sheetName val="foot-slab_reinf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COLUMN"/>
      <sheetName val="INSTR"/>
      <sheetName val="Toolbox"/>
      <sheetName val="B185-B-2"/>
      <sheetName val="B185-B-3"/>
      <sheetName val="B185-B-4"/>
      <sheetName val="B185-B-5"/>
      <sheetName val="B185-B-6"/>
      <sheetName val="B185-B-7"/>
      <sheetName val="B185-B-8"/>
      <sheetName val="B185-B-9.1"/>
      <sheetName val="B185-B-9.2"/>
      <sheetName val="Material List "/>
      <sheetName val="갑지"/>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GFA_HQ_Building9"/>
      <sheetName val="GFA_Conference8"/>
      <sheetName val="BQ_External8"/>
      <sheetName val="Graph_Data_(DO_NOT_PRINT)7"/>
      <sheetName val="Penthouse_Apartment7"/>
      <sheetName val="Chiet_tinh_dz227"/>
      <sheetName val="Chiet_tinh_dz357"/>
      <sheetName val="StattCo_yCharges7"/>
      <sheetName val="Raw_Data7"/>
      <sheetName val="LABOUR_HISTOGRAM8"/>
      <sheetName val="@risk_rents_and_incentives7"/>
      <sheetName val="Car_park_lease7"/>
      <sheetName val="Net_rent_analysis7"/>
      <sheetName val="Poz-1_7"/>
      <sheetName val="CT_Thang_Mo7"/>
      <sheetName val="Lab_Cum_Hist7"/>
      <sheetName val="LEVEL_SHEET7"/>
      <sheetName val="Bill_No__27"/>
      <sheetName val="Tender_Summary7"/>
      <sheetName val="Insurance_Ext7"/>
      <sheetName val="FOL_-_Bar7"/>
      <sheetName val="SPT_vs_PHI7"/>
      <sheetName val="Customize_Your_Invoice7"/>
      <sheetName val="HVAC_BoQ7"/>
      <sheetName val="budget_summary_(2)6"/>
      <sheetName val="Budget_Analysis_Summary6"/>
      <sheetName val="Body_Sheet6"/>
      <sheetName val="1_0_Executive_Summary6"/>
      <sheetName val="Projet,_methodes_&amp;_couts6"/>
      <sheetName val="Risques_majeurs_&amp;_Frais_Ind_6"/>
      <sheetName val="Top_sheet6"/>
      <sheetName val="CT__PL6"/>
      <sheetName val="intr_stool_brkup6"/>
      <sheetName val="Rate_analysis6"/>
      <sheetName val="Day_work"/>
      <sheetName val="BILL_COV"/>
      <sheetName val="ConferenceCentre?옰ʒ䄂ʒ鵠ʐ䄂ʒ閐̐䄂ʒ蕈̐"/>
      <sheetName val="2.2)Revised Cash Flow"/>
      <sheetName val="CHART OF ACCOUNTS"/>
      <sheetName val="입찰내역 발주처 양식"/>
      <sheetName val="Eq. Mobilization"/>
      <sheetName val="w't table"/>
      <sheetName val="cp-e1"/>
      <sheetName val="RA-markate"/>
      <sheetName val="BOQ_Direct_selling cost"/>
      <sheetName val="77S(O)"/>
      <sheetName val="PointNo.5"/>
      <sheetName val="11-hsd"/>
      <sheetName val="13-septic"/>
      <sheetName val="7-ug"/>
      <sheetName val="2-utility"/>
      <sheetName val="18-misc"/>
      <sheetName val="5-pipe"/>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Ra__stair"/>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HIRED_LABOUR_CODE1"/>
      <sheetName val="PA-_Consutant_1"/>
      <sheetName val="foot-slab_reinft1"/>
      <sheetName val="DETAILED__BOQ1"/>
      <sheetName val="M-Book_for_Conc1"/>
      <sheetName val="M-Book_for_FW1"/>
      <sheetName val="BILL_COV1"/>
      <sheetName val="Ra__stair1"/>
      <sheetName val="Data_Summary"/>
      <sheetName val="E-Bill No.6 A-O"/>
      <sheetName val="Dropdown"/>
      <sheetName val="Elemental Buildup"/>
      <sheetName val="VALVE_CHAMBERS"/>
      <sheetName val="Fire_Hydrants"/>
      <sheetName val="B_GATE_VALVE"/>
      <sheetName val="Sub_G1_Fire"/>
      <sheetName val="Sub_G12_Fire"/>
      <sheetName val="VALVE_CHAMBERS1"/>
      <sheetName val="Fire_Hydrants1"/>
      <sheetName val="B_GATE_VALVE1"/>
      <sheetName val="Sub_G1_Fire1"/>
      <sheetName val="Sub_G12_Fire1"/>
      <sheetName val="DETAILED__BOQ2"/>
      <sheetName val="M-Book_for_Conc2"/>
      <sheetName val="M-Book_for_FW2"/>
      <sheetName val="HIRED_LABOUR_CODE2"/>
      <sheetName val="PA-_Consutant_2"/>
      <sheetName val="foot-slab_reinft2"/>
      <sheetName val="ConferenceCentre_x005f_x0000_옰ʒ䄂ʒ鵠ʐ䄂ʒ"/>
      <sheetName val="Geneí¬_x005f_x0008_i_x005f_x0000__x005f_x0000__x0"/>
      <sheetName val="70_x005f_x0000_,_0_x005f_x0000_s«_x005f_x0008_i_x"/>
      <sheetName val="Geneí¬_x005f_x0008_i"/>
      <sheetName val="15-MECH"/>
      <sheetName val="col-reinft1"/>
      <sheetName val="B03"/>
      <sheetName val="B09.1"/>
      <sheetName val="Working for RCC"/>
      <sheetName val="집계표(OPTION)"/>
      <sheetName val="Materials_Cost(PCC)"/>
      <sheetName val="India_F&amp;S_Template"/>
      <sheetName val="IO_LIST"/>
      <sheetName val="Material_"/>
      <sheetName val="Quote_Sheet"/>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SStaff-Sept2013"/>
      <sheetName val="Index List"/>
      <sheetName val="Type List"/>
      <sheetName val="File Types"/>
      <sheetName val="Day_work1"/>
      <sheetName val="Gra¦_x0004_)_x0000__x0000__x0000_VW_x0000__x0000__x0000__x0000__x0000__x0000__x0000__x0000__x0000_ U"/>
      <sheetName val="/VW_x0000_VU_x0000_)_x0000__x0000__x0000_)_x0000__x0000__x0000__x0001__x0000__x0000__x0000_tÏØ0_x0009__x0008__x0000__x0000__x0009__x0008_"/>
      <sheetName val="房屋及建筑物"/>
      <sheetName val="XL4Poppy"/>
      <sheetName val="PMWeb data"/>
      <sheetName val="SS MH"/>
      <sheetName val="/VW_x0000_VU_x0000_)_x0000__x0000__x0000_)_x0000__x0000__x0000__x0001__x0000__x0000__x0000_tÏØ0 _x0008__x0000__x0000_ _x0008_"/>
      <sheetName val="escalation"/>
      <sheetName val="ANAL"/>
      <sheetName val="Quantity"/>
      <sheetName val="PNT-QUOT-#3"/>
      <sheetName val="COAT&amp;WRAP-QIOT-#3"/>
      <sheetName val="Earthwork"/>
      <sheetName val="GIAVLIEU"/>
      <sheetName val="Project Cost Breakdown"/>
      <sheetName val="Gra¦_x0004_)"/>
      <sheetName val="/VW"/>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BLDG"/>
      <sheetName val="ml"/>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Eq__Mobilization"/>
      <sheetName val="Working_for_RCC"/>
      <sheetName val="B185-B-9_1"/>
      <sheetName val="B185-B-9_2"/>
      <sheetName val="BOQ_Direct_selling_cost"/>
      <sheetName val="CHART_OF_ACCOUNTS"/>
      <sheetName val="E-Bill_No_6_A-O"/>
      <sheetName val="B09_1"/>
      <sheetName val="Lists"/>
      <sheetName val="Materials_Cost(PCC)2"/>
      <sheetName val="India_F&amp;S_Template2"/>
      <sheetName val="IO_LIST2"/>
      <sheetName val="Material_2"/>
      <sheetName val="Quote_Sheet2"/>
      <sheetName val="Day_work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VALVE_CHAMBERS2"/>
      <sheetName val="Fire_Hydrants2"/>
      <sheetName val="B_GATE_VALVE2"/>
      <sheetName val="Sub_G1_Fire2"/>
      <sheetName val="Sub_G12_Fire2"/>
      <sheetName val="BS"/>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LIST DO NOT REMOVE"/>
      <sheetName val="HIRED_LABOUR_CODE3"/>
      <sheetName val="PA-_Consutant_3"/>
      <sheetName val="foot-slab_reinft3"/>
      <sheetName val="DETAILED__BOQ3"/>
      <sheetName val="M-Book_for_Conc3"/>
      <sheetName val="M-Book_for_FW3"/>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PRECAST lightconc-II"/>
      <sheetName val="P&amp;L-BDMC"/>
      <sheetName val="final abstract"/>
      <sheetName val="Detail"/>
      <sheetName val="p&amp;m"/>
      <sheetName val="Voucher"/>
      <sheetName val="PMWeb_data"/>
      <sheetName val="SS_MH"/>
      <sheetName val="GRSummary"/>
      <sheetName val="_x005f_x0000__x005f_x0000__x005f_x0000__x005f_x0000__x0"/>
      <sheetName val="Staff Acco."/>
      <sheetName val="TBAL9697 -group wise  sdpl"/>
      <sheetName val="Gra¦)VW_U"/>
      <sheetName val="/VWVU))tÏØ0  "/>
      <sheetName val="/VWVU))tÏØ0__"/>
      <sheetName val="SIEMENS"/>
      <sheetName val="Prices"/>
      <sheetName val="Rate summary"/>
      <sheetName val="#REF!"/>
      <sheetName val="SW-TEO"/>
      <sheetName val="科目余额表正式"/>
      <sheetName val="%"/>
      <sheetName val="Staffing and Rates IA"/>
      <sheetName val="Chiet t"/>
      <sheetName val="2_2)Revised_Cash_Flow"/>
      <sheetName val="B6.2 "/>
      <sheetName val="Employee List"/>
      <sheetName val="Demand"/>
      <sheetName val="Occ"/>
      <sheetName val="PointNo_5"/>
      <sheetName val="Elemental_Buildup"/>
      <sheetName val="Summary of Work"/>
      <sheetName val="Sub_G1_Five"/>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Рабочий лист"/>
      <sheetName val="ФМ"/>
      <sheetName val="Сравнение"/>
      <sheetName val="Table"/>
      <sheetName val="Annex 1 Sect 3a"/>
      <sheetName val="Annex 1 Sect 3a.1"/>
      <sheetName val="Annex 1 Sect 3b"/>
      <sheetName val="Annex 1 Sect 3c"/>
      <sheetName val="HOURLY RATES"/>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ITE WORK"/>
      <sheetName val="Geneí¬ i_x0000__x0000_ _x0000_0."/>
      <sheetName val="70_x0000_,/0_x0000_s« i_x0000_Æø í¬ i_x0000_"/>
      <sheetName val="PT 141- Site A Landscape"/>
      <sheetName val="d-safe DELUXE"/>
      <sheetName val="BG"/>
      <sheetName val="RAB AR&amp;STR"/>
      <sheetName val="XV10017"/>
      <sheetName val="70_x005f_x0000_,/0_x005f_x0000_s«_x005f_x0008_i_x"/>
      <sheetName val="Back up"/>
      <sheetName val="Summary_of_Work"/>
      <sheetName val="Employee_List"/>
      <sheetName val="train cash"/>
      <sheetName val="accom cash"/>
      <sheetName val="ConferenceCentre_x0000_옰ʒ䄂ʒ鵠ʐ䄂ʒ"/>
      <sheetName val="Geneí¬_x0008_i_x0000__x0000__x0"/>
      <sheetName val="70_x0000_,_0_x0000_s«_x0008_i_x"/>
      <sheetName val="_x0000__x0000__x0000__x0000__x0"/>
      <sheetName val="INDIGINEOUS ITEMS "/>
      <sheetName val="office"/>
      <sheetName val="Lab"/>
      <sheetName val="Duct Accesories"/>
      <sheetName val="COSTING"/>
      <sheetName val="PRJDATA"/>
      <sheetName val="Master"/>
      <sheetName val="合成単価作成表-BLDG"/>
      <sheetName val="BASE_APR17_HISTOGRAMS"/>
      <sheetName val="PRECAST_lightconc-II"/>
      <sheetName val="final_abstract"/>
      <sheetName val="MA"/>
      <sheetName val="Rebars"/>
      <sheetName val="Mall waterproofing"/>
      <sheetName val="MSCP waterproofing"/>
      <sheetName val="-----------------"/>
      <sheetName val="[SHOPLIST.xls][SHOPLIST.xls]70_x0000_"/>
      <sheetName val="[SHOPLIST.xls][SHOPLIST.xls]70,"/>
      <sheetName val="70,_0s«iÆøí¬i"/>
      <sheetName val="ConferenceCentre_옰ʒ䄂ʒ鵠ʐ䄂ʒ閐̐䄂ʒ蕈̐"/>
      <sheetName val="GFA_HQ_Building13"/>
      <sheetName val="GFA_Conference12"/>
      <sheetName val="BQ_External12"/>
      <sheetName val="Raw_Data11"/>
      <sheetName val="Penthouse_Apartment11"/>
      <sheetName val="StattCo_yCharges11"/>
      <sheetName val="@risk_rents_and_incentives11"/>
      <sheetName val="Car_park_lease11"/>
      <sheetName val="Net_rent_analysis11"/>
      <sheetName val="Poz-1_11"/>
      <sheetName val="Chiet_tinh_dz2211"/>
      <sheetName val="Chiet_tinh_dz3511"/>
      <sheetName val="LEVEL_SHEET11"/>
      <sheetName val="LABOUR_HISTOGRAM12"/>
      <sheetName val="Lab_Cum_Hist11"/>
      <sheetName val="Graph_Data_(DO_NOT_PRINT)11"/>
      <sheetName val="Body_Sheet10"/>
      <sheetName val="1_0_Executive_Summary10"/>
      <sheetName val="CT_Thang_Mo11"/>
      <sheetName val="Customize_Your_Invoice11"/>
      <sheetName val="HVAC_BoQ11"/>
      <sheetName val="Bill_No__211"/>
      <sheetName val="budget_summary_(2)10"/>
      <sheetName val="Budget_Analysis_Summary10"/>
      <sheetName val="Projet,_methodes_&amp;_couts10"/>
      <sheetName val="Risques_majeurs_&amp;_Frais_Ind_10"/>
      <sheetName val="SPT_vs_PHI11"/>
      <sheetName val="CT__PL10"/>
      <sheetName val="FOL_-_Bar11"/>
      <sheetName val="Tender_Summary11"/>
      <sheetName val="Insurance_Ext11"/>
      <sheetName val="Top_sheet10"/>
      <sheetName val="intr_stool_brkup10"/>
      <sheetName val="2_Div_14_8"/>
      <sheetName val="SHOPLIST_xls7"/>
      <sheetName val="Bill_29"/>
      <sheetName val="Ap_A8"/>
      <sheetName val="Bill_18"/>
      <sheetName val="Bill_38"/>
      <sheetName val="Bill_48"/>
      <sheetName val="Bill_58"/>
      <sheetName val="Bill_68"/>
      <sheetName val="Bill_78"/>
      <sheetName val="Invoice_Summary7"/>
      <sheetName val="beam-reinft-IIInd_floor7"/>
      <sheetName val="beam-reinft-machine_rm7"/>
      <sheetName val="PROJECT_BRIEF8"/>
      <sheetName val="C_(3)8"/>
      <sheetName val="POWER_ASSUMPTIONS7"/>
      <sheetName val="Dubai_golf7"/>
      <sheetName val="WITHOUT_C&amp;I_PROFIT_(3)6"/>
      <sheetName val="Civil_Boq6"/>
      <sheetName val="Activity_List6"/>
      <sheetName val="BILL_COV4"/>
      <sheetName val="Ra__stair4"/>
      <sheetName val="Softscape_Buildup6"/>
      <sheetName val="Mat'l_Rate6"/>
      <sheetName val="Day_work3"/>
      <sheetName val="BOQ_Direct_selling_cost2"/>
      <sheetName val="Eq__Mobilization2"/>
      <sheetName val="Working_for_RCC2"/>
      <sheetName val="B185-B-9_12"/>
      <sheetName val="B185-B-9_22"/>
      <sheetName val="CHART_OF_ACCOUNTS2"/>
      <sheetName val="E-Bill_No_6_A-O2"/>
      <sheetName val="B09_12"/>
      <sheetName val="PMWeb_data2"/>
      <sheetName val="Index_List1"/>
      <sheetName val="Type_List1"/>
      <sheetName val="File_Types1"/>
      <sheetName val="Chiet_t1"/>
      <sheetName val="Staffing_and_Rates_IA1"/>
      <sheetName val="입찰내역_발주처_양식1"/>
      <sheetName val="Material_List_1"/>
      <sheetName val="SS_MH2"/>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2_2)Revised_Cash_Flow1"/>
      <sheetName val="/VWVU))tÏØ0__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HIRED_LABOUR_CODE5"/>
      <sheetName val="PA-_Consutant_5"/>
      <sheetName val="foot-slab_reinft5"/>
      <sheetName val="BILL_COV5"/>
      <sheetName val="Activity_List7"/>
      <sheetName val="DETAILED__BOQ5"/>
      <sheetName val="M-Book_for_Conc5"/>
      <sheetName val="M-Book_for_FW5"/>
      <sheetName val="Softscape_Buildup7"/>
      <sheetName val="Mat'l_Rate7"/>
      <sheetName val="VALVE_CHAMBERS4"/>
      <sheetName val="Fire_Hydrants4"/>
      <sheetName val="B_GATE_VALVE4"/>
      <sheetName val="Sub_G1_Fire4"/>
      <sheetName val="Sub_G12_Fire4"/>
      <sheetName val="Materials_Cost(PCC)3"/>
      <sheetName val="India_F&amp;S_Template3"/>
      <sheetName val="IO_LIST3"/>
      <sheetName val="Material_3"/>
      <sheetName val="Quote_Sheet3"/>
      <sheetName val="Day_work4"/>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CHART_OF_ACCOUNTS3"/>
      <sheetName val="E-Bill_No_6_A-O3"/>
      <sheetName val="Eq__Mobilization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BOQ_Direct_selling_cost3"/>
      <sheetName val="PointNo_52"/>
      <sheetName val="Elemental_Buildup2"/>
      <sheetName val="Working_for_RCC3"/>
      <sheetName val="B185-B-9_13"/>
      <sheetName val="B185-B-9_23"/>
      <sheetName val="B09_13"/>
      <sheetName val="w't_table2"/>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 ??? ??"/>
      <sheetName val="200205C"/>
      <sheetName val="Headings"/>
      <sheetName val="[SHOPLIST.xls]70_x0000_,/0_x0000_s«_x0008_i_x0000_Æø_x0003_í¬"/>
      <sheetName val="[SHOPLIST.xls]70,/0s«iÆøí¬i"/>
      <sheetName val="Labour &amp; Plant"/>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UOM"/>
      <sheetName val="References"/>
      <sheetName val="Common Variables"/>
      <sheetName val="ConferenceCentre?옰ʒ䄂ʒ鵠ʐ䄂ʒ閐̐脭め_x0005__x0000_"/>
      <sheetName val="Rate_analysis10"/>
      <sheetName val="Staff_Acco_"/>
      <sheetName val="TBAL9697_-group_wise__sdpl"/>
      <sheetName val="Map"/>
      <sheetName val="TESİSAT"/>
      <sheetName val="GPL Revenu Update"/>
      <sheetName val="DO NOT TOUCH"/>
      <sheetName val="Work Type"/>
      <sheetName val="Definitions"/>
      <sheetName val="PROJECT BRIEF(EX.NEW)"/>
      <sheetName val="MEP"/>
      <sheetName val="IRR"/>
      <sheetName val="Coding"/>
      <sheetName val="Рабочий_лист"/>
      <sheetName val="LIST_DO_NOT_REMOVE1"/>
      <sheetName val="Project_Cost_Breakdown"/>
      <sheetName val="B6_2_1"/>
      <sheetName val="Annex_1_Sect_3a"/>
      <sheetName val="Annex_1_Sect_3a_1"/>
      <sheetName val="Annex_1_Sect_3b"/>
      <sheetName val="Annex_1_Sect_3c"/>
      <sheetName val="HOURLY_RATES"/>
      <sheetName val="Item-_Compact"/>
      <sheetName val="Source"/>
      <sheetName val="[SHOPLIST.xls]70_x0000_,/0_x0000_s« i_x0000_Æø í¬"/>
      <sheetName val="Selections"/>
      <sheetName val="PTS-1"/>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E"/>
      <sheetName val="Lookup"/>
      <sheetName val="Geneí¬ i"/>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PA-_Consutant_6"/>
      <sheetName val="BILL_COV6"/>
      <sheetName val="Ra__stair6"/>
      <sheetName val="WITHOUT_C&amp;I_PROFIT_(3)8"/>
      <sheetName val="Civil_Boq8"/>
      <sheetName val="Activity_List8"/>
      <sheetName val="HIRED_LABOUR_CODE6"/>
      <sheetName val="foot-slab_reinft6"/>
      <sheetName val="DETAILED__BOQ6"/>
      <sheetName val="M-Book_for_Conc6"/>
      <sheetName val="M-Book_for_FW6"/>
      <sheetName val="VALVE_CHAMBERS5"/>
      <sheetName val="Fire_Hydrants5"/>
      <sheetName val="B_GATE_VALVE5"/>
      <sheetName val="Sub_G1_Fire5"/>
      <sheetName val="Sub_G12_Fire5"/>
      <sheetName val="B185-B-9_14"/>
      <sheetName val="B185-B-9_24"/>
      <sheetName val="Day_work5"/>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orking_for_RCC4"/>
      <sheetName val="Elemental_Buildup3"/>
      <sheetName val="CHART_OF_ACCOUNTS4"/>
      <sheetName val="E-Bill_No_6_A-O4"/>
      <sheetName val="PMWeb_data4"/>
      <sheetName val="SS_MH4"/>
      <sheetName val="Eq__Mobilization4"/>
      <sheetName val="w't_table3"/>
      <sheetName val="B09_14"/>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PointNo_53"/>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Employee_List1"/>
      <sheetName val="입찰내역_발주처_양식3"/>
      <sheetName val="Chiet_t3"/>
      <sheetName val="Staffing_and_Rates_IA3"/>
      <sheetName val="Summary_of_Work1"/>
      <sheetName val="/VWVU))tÏØ0__3"/>
      <sheetName val="PT_141-_Site_A_Landscape"/>
      <sheetName val="Geneí¬_i_0_"/>
      <sheetName val="70,/0s«_iÆø_í¬_i"/>
      <sheetName val="d-safe_DELUXE"/>
      <sheetName val="Rate_summary"/>
      <sheetName val="SITE_WORK"/>
      <sheetName val="RAB_AR&amp;STR"/>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LIST_DO_NOT_REMOVE2"/>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Sheet7"/>
      <sheetName val="AREA OF APPLICATION"/>
      <sheetName val="Steel"/>
      <sheetName val="Risk Breakdown Structure"/>
      <sheetName val="Header"/>
      <sheetName val="ￒlￒmￒnￒaￒSￒmￒaￒy"/>
      <sheetName val="CostPlan"/>
      <sheetName val="Database"/>
      <sheetName val="INDEX"/>
      <sheetName val="steel total"/>
      <sheetName val="ELE BOQ"/>
      <sheetName val="PNTEXT"/>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Geneí¬i___0_"/>
      <sheetName val="70_,_0_s«i_Æøí¬i_"/>
      <sheetName val="Ave_wtd_rates"/>
      <sheetName val="Debits_as_on_12_04_08"/>
      <sheetName val="STAFFSCHED_"/>
      <sheetName val="TRIAL_BALANCE"/>
      <sheetName val="[SHOPLIST_xls][SHOPLIST_xls]70"/>
      <sheetName val="[SHOPLIST_xls][SHOPLIST_xls]70,"/>
      <sheetName val="Common_Variables"/>
      <sheetName val="[SHOPLIST_xls]70,/0s«iÆøí¬"/>
      <sheetName val="[SHOPLIST_xls]70,/0s«iÆøí¬i"/>
      <sheetName val="GPL_Revenu_Update"/>
      <sheetName val="DO_NOT_TOUCH"/>
      <sheetName val="Work_Type"/>
      <sheetName val="ConferenceCentre?옰ʒ䄂ʒ鵠ʐ䄂ʒ閐̐脭め"/>
      <sheetName val="PROJECT_BRIEF(EX_NEW)"/>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Risk_Breakdown_Structure"/>
      <sheetName val="AREA_OF_APPLICATION"/>
      <sheetName val="Z- GENERAL PRICE SUMMARY"/>
      <sheetName val="PRJ_DATA"/>
      <sheetName val="gen"/>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BaseWeight"/>
      <sheetName val="VIABILITY"/>
      <sheetName val="calculation_LC"/>
      <sheetName val="금융비용"/>
      <sheetName val="instructions"/>
      <sheetName val="Resumo Empreitadas"/>
      <sheetName val="Home"/>
      <sheetName val="mw"/>
      <sheetName val="GFA_HQ_Building17"/>
      <sheetName val="GFA_Conference16"/>
      <sheetName val="BQ_External16"/>
      <sheetName val="Graph_Data_(DO_NOT_PRINT)15"/>
      <sheetName val="StattCo_yCharges15"/>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Raw_Data15"/>
      <sheetName val="Bill_No__215"/>
      <sheetName val="CT_Thang_Mo15"/>
      <sheetName val="budget_summary_(2)14"/>
      <sheetName val="Budget_Analysis_Summary14"/>
      <sheetName val="LEVEL_SHEET15"/>
      <sheetName val="SPT_vs_PHI15"/>
      <sheetName val="CT__PL14"/>
      <sheetName val="Projet,_methodes_&amp;_couts14"/>
      <sheetName val="Risques_majeurs_&amp;_Frais_Ind_14"/>
      <sheetName val="FOL_-_Bar15"/>
      <sheetName val="intr_stool_brkup14"/>
      <sheetName val="Tender_Summary15"/>
      <sheetName val="Insurance_Ext15"/>
      <sheetName val="Customize_Your_Invoice15"/>
      <sheetName val="HVAC_BoQ15"/>
      <sheetName val="Body_Sheet14"/>
      <sheetName val="1_0_Executive_Summary14"/>
      <sheetName val="Top_sheet14"/>
      <sheetName val="Ap_A12"/>
      <sheetName val="SHOPLIST_xls11"/>
      <sheetName val="Bill_213"/>
      <sheetName val="2_Div_14_12"/>
      <sheetName val="beam-reinft-IIInd_floor11"/>
      <sheetName val="beam-reinft-machine_rm11"/>
      <sheetName val="Bill_112"/>
      <sheetName val="Bill_312"/>
      <sheetName val="Bill_412"/>
      <sheetName val="Bill_512"/>
      <sheetName val="Bill_612"/>
      <sheetName val="Bill_712"/>
      <sheetName val="POWER_ASSUMPTIONS11"/>
      <sheetName val="Invoice_Summary11"/>
      <sheetName val="PROJECT_BRIEF12"/>
      <sheetName val="Civil_Boq10"/>
      <sheetName val="C_(3)12"/>
      <sheetName val="Dubai_golf11"/>
      <sheetName val="WITHOUT_C&amp;I_PROFIT_(3)10"/>
      <sheetName val="HIRED_LABOUR_CODE8"/>
      <sheetName val="PA-_Consutant_8"/>
      <sheetName val="foot-slab_reinft8"/>
      <sheetName val="Softscape_Buildup10"/>
      <sheetName val="Mat'l_Rate10"/>
      <sheetName val="VALVE_CHAMBERS7"/>
      <sheetName val="Fire_Hydrants7"/>
      <sheetName val="B_GATE_VALVE7"/>
      <sheetName val="Sub_G1_Fire7"/>
      <sheetName val="Sub_G12_Fire7"/>
      <sheetName val="Activity_List10"/>
      <sheetName val="BILL_COV8"/>
      <sheetName val="Ra__stair8"/>
      <sheetName val="DETAILED__BOQ8"/>
      <sheetName val="M-Book_for_Conc8"/>
      <sheetName val="M-Book_for_FW8"/>
      <sheetName val="Materials_Cost(PCC)7"/>
      <sheetName val="India_F&amp;S_Template7"/>
      <sheetName val="IO_LIST7"/>
      <sheetName val="Material_7"/>
      <sheetName val="Quote_Sheet7"/>
      <sheetName val="Day_work7"/>
      <sheetName val="Working_for_RCC6"/>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w't_table5"/>
      <sheetName val="B185-B-9_16"/>
      <sheetName val="B185-B-9_26"/>
      <sheetName val="CHART_OF_ACCOUNTS6"/>
      <sheetName val="BOQ_Direct_selling_cost7"/>
      <sheetName val="Elemental_Buildup5"/>
      <sheetName val="PointNo_55"/>
      <sheetName val="Index_List5"/>
      <sheetName val="Type_List5"/>
      <sheetName val="File_Types5"/>
      <sheetName val="E-Bill_No_6_A-O6"/>
      <sheetName val="PMWeb_data6"/>
      <sheetName val="SS_MH6"/>
      <sheetName val="Material_List_5"/>
      <sheetName val="2_2)Revised_Cash_Flow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Project_Cost_Breakdown3"/>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7"/>
      <sheetName val="final_abstract7"/>
      <sheetName val="Staff_Acco_3"/>
      <sheetName val="TBAL9697_-group_wise__sdpl3"/>
      <sheetName val="/VWVU))tÏØ0__5"/>
      <sheetName val="Chiet_t5"/>
      <sheetName val="Staffing_and_Rates_IA5"/>
      <sheetName val="Summary_of_Work3"/>
      <sheetName val="Employee_List3"/>
      <sheetName val="Рабочий_лист2"/>
      <sheetName val="B6_2_4"/>
      <sheetName val="Item-_Compact3"/>
      <sheetName val="E_&amp;_R3"/>
      <sheetName val="Annex_1_Sect_3a3"/>
      <sheetName val="Annex_1_Sect_3a_13"/>
      <sheetName val="Annex_1_Sect_3b3"/>
      <sheetName val="Annex_1_Sect_3c3"/>
      <sheetName val="HOURLY_RATES3"/>
      <sheetName val="SITE_WORK2"/>
      <sheetName val="d-safe_DELUXE2"/>
      <sheetName val="PT_141-_Site_A_Landscape2"/>
      <sheetName val="Rate_summary2"/>
      <sheetName val="RAB_AR&amp;STR2"/>
      <sheetName val="Back_up2"/>
      <sheetName val="train_cash2"/>
      <sheetName val="accom_cash2"/>
      <sheetName val="INDIGINEOUS_ITEMS_2"/>
      <sheetName val="Duct_Accesories2"/>
      <sheetName val="Mall_waterproofing2"/>
      <sheetName val="MSCP_waterproofing2"/>
      <sheetName val="Common_Variables2"/>
      <sheetName val="????_???_??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AREA_OF_APPLICATION1"/>
      <sheetName val="Risk_Breakdown_Structure1"/>
      <sheetName val="Geneí¬_i1"/>
      <sheetName val="steel_total1"/>
      <sheetName val="ELE_BOQ1"/>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steel_total"/>
      <sheetName val="ELE_BOQ"/>
      <sheetName val="1-G1"/>
      <sheetName val="Summ"/>
      <sheetName val="Architect"/>
      <sheetName val="Payment"/>
      <sheetName val="Input"/>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70,"/>
      <sheetName val="ConferenceCentre?옰ʒ䄂ʒ鵠ʐ䄂ʒ閐̐脭め_x0005_"/>
      <sheetName val="[SHOPLIST.xls]70"/>
      <sheetName val="[SHOPLIST.xls]70,"/>
      <sheetName val="[SHOPLIST.xls]/VW_x0000_VU_x0000_)_x0000__x0000__x0000_)_x0000__x0000__x0000_"/>
      <sheetName val="Vendors"/>
      <sheetName val="Food"/>
      <sheetName val="C1ㅇ"/>
      <sheetName val="Cashflow projection"/>
      <sheetName val="superseded"/>
      <sheetName val="analysis"/>
      <sheetName val="Internet"/>
      <sheetName val="PPA Summary"/>
      <sheetName val="Interior"/>
      <sheetName val="FORM5"/>
      <sheetName val="Z-_GENERAL_PRICE_SUMMARY"/>
      <sheetName val="Confidential"/>
      <sheetName val="Equipment Rates"/>
      <sheetName val="Final"/>
      <sheetName val="Base BM-rebar"/>
      <sheetName val="Equip"/>
      <sheetName val="Floor Box "/>
      <sheetName val="Rates"/>
      <sheetName val="dv_info"/>
      <sheetName val="Mix Design"/>
      <sheetName val="std-rates"/>
      <sheetName val="[SHOPLIST.xls]/VW"/>
      <sheetName val="[SHOPLIST.xls]/VWVU))tÏØ0  "/>
      <sheetName val="[SHOPLIST.xls]/VWVU))tÏØ0__"/>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Floor_Box_"/>
      <sheetName val="Floor_Box_1"/>
      <sheetName val="[SHOPLIST.xls][SHOPLIST.xls][SH"/>
      <sheetName val="E H - H. W.P."/>
      <sheetName val="E. H. Treatment for pile cap"/>
      <sheetName val="SRC-B3U2"/>
      <sheetName val="[SHOPLIST.xls][SHOPLIST.xls]70_"/>
      <sheetName val="Data Sheet"/>
      <sheetName val="Form 6"/>
      <sheetName val="CSC"/>
      <sheetName val="Bill.10"/>
      <sheetName val="Cost Heading"/>
      <sheetName val="Material&amp;equipment"/>
      <sheetName val="Materials "/>
      <sheetName val="Labour"/>
      <sheetName val="MAchinery(R1)"/>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AC"/>
      <sheetName val="Dash board"/>
      <sheetName val="ACC"/>
      <sheetName val="Site Dev BOQ"/>
      <sheetName val="Labour Costs"/>
      <sheetName val="opstat"/>
      <sheetName val="costs"/>
      <sheetName val="[SHOPLIST.xls]/VWVU))tÏØ0__1"/>
      <sheetName val="[SHOPLIST.xls]/VWVU))tÏØ0__2"/>
      <sheetName val="1.2 Staff Schedule"/>
      <sheetName val="1_2_Staff_Schedule"/>
      <sheetName val="SO"/>
      <sheetName val="Projects"/>
      <sheetName val="D &amp; W sizes"/>
      <sheetName val="DetEst"/>
      <sheetName val="SOPMA DD"/>
      <sheetName val="Qtys ZamZam (Del. before)"/>
      <sheetName val="Qtys Relocation (Del before)"/>
      <sheetName val=" Qtys Sub &amp; Tents (Del. before)"/>
      <sheetName val="Qtys  Signages (Del. before)"/>
      <sheetName val="Qtys Temporary Passages (Del)"/>
      <sheetName val=" Qtys Ser. Rooms (Del before)"/>
      <sheetName val="K"/>
      <sheetName val="[SHOPLIST.xls]/VWVU))tÏØ0__3"/>
      <sheetName val="[SHOPLIST.xls]70,/0s«_iÆø_í¬_i"/>
      <sheetName val="[SHOPLIST.xls]70?,/0?s«i?Æøí¬i?"/>
      <sheetName val="Config-C"/>
      <sheetName val="Service"/>
      <sheetName val="A1-Continuous"/>
      <sheetName val="Auswahl"/>
      <sheetName val="Areas_with_SF"/>
      <sheetName val="Area Breakdown PER LEVEL_LINK"/>
      <sheetName val="AREAS"/>
      <sheetName val="Labour Rate "/>
      <sheetName val="(M+L)"/>
      <sheetName val="Names&amp;Cases"/>
      <sheetName val="Attach 4-18"/>
      <sheetName val="TTL"/>
      <sheetName val="Service Type"/>
      <sheetName val="Contract Division"/>
      <sheetName val="SubContract Type"/>
      <sheetName val="做法表"/>
      <sheetName val="_SHOPLIST.xls_70"/>
      <sheetName val="_SHOPLIST.xls_70,_0s«iÆøí¬i"/>
      <sheetName val="Data I (2)"/>
      <sheetName val="rEFERENCES "/>
      <sheetName val="DIV2"/>
      <sheetName val="DIV3"/>
      <sheetName val="DIV4"/>
      <sheetName val="DIV7"/>
      <sheetName val="DIV9"/>
      <sheetName val="KAP-2_C1_ALBAHA_GRID_POINT_NGL"/>
      <sheetName val="Project"/>
      <sheetName val="PRICE INFO"/>
      <sheetName val="RC SUMMARY"/>
      <sheetName val="LABOUR PRODUCTIVITY-TAV"/>
      <sheetName val="MATERIAL PRICES"/>
      <sheetName val="Base_Data"/>
      <sheetName val="P-100.MRF.DB.R1"/>
      <sheetName val="Rate_analysis11"/>
      <sheetName val="RMOPS"/>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Dropdowns"/>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L"/>
      <sheetName val="M"/>
      <sheetName val="N"/>
      <sheetName val="O"/>
      <sheetName val="T"/>
      <sheetName val="U"/>
      <sheetName val="M&amp;A D"/>
      <sheetName val="M&amp;A E"/>
      <sheetName val="M&amp;A G"/>
      <sheetName val="allowances"/>
      <sheetName val="tender allowances"/>
      <sheetName val=" Summary BKG 034"/>
      <sheetName val="BILL 3R"/>
      <sheetName val="anti-termite"/>
      <sheetName val="door"/>
      <sheetName val="window"/>
      <sheetName val="BLOCK-A (MEA.SHEET)"/>
      <sheetName val="sheet6"/>
      <sheetName val="Ewaan Show Kitchen (2)"/>
      <sheetName val="Cash Flow Working"/>
      <sheetName val="MN T.B."/>
      <sheetName val="COMPLEXALL"/>
      <sheetName val="Detbal"/>
      <sheetName val="Harewood"/>
      <sheetName val="BOQ (2)"/>
      <sheetName val="Names"/>
      <sheetName val="LABOUR RATE"/>
      <sheetName val="Material Rate"/>
      <sheetName val="Labor abs-PW"/>
      <sheetName val="Labor abs-NMR"/>
      <sheetName val="grid"/>
      <sheetName val="para"/>
      <sheetName val="kppl pl"/>
      <sheetName val="Basic Rate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Balance Sheet"/>
      <sheetName val="Equipment_Rates"/>
      <sheetName val="Hic_150EOffice"/>
      <sheetName val="Results"/>
      <sheetName val="Appendix B"/>
      <sheetName val="BOQp4"/>
      <sheetName val="2F 회의실견적(5_14 일대)"/>
      <sheetName val=" HIT-&gt;HMC 견적(3900)"/>
      <sheetName val="DATI_CONS"/>
      <sheetName val="STAIR-A"/>
      <sheetName val="B1"/>
      <sheetName val="Flight-1"/>
      <sheetName val="Estimation"/>
      <sheetName val="Finansal tamamlanma Eğrisi"/>
      <sheetName val="2 Plex"/>
      <sheetName val="Sheet1 (2)"/>
      <sheetName val="4 Plex"/>
      <sheetName val="6 Plex "/>
      <sheetName val="Detailed Summary"/>
      <sheetName val="Sheet1 (3)"/>
      <sheetName val="Sheet1 (4)"/>
      <sheetName val="Print"/>
      <sheetName val="May 05"/>
      <sheetName val="April 05"/>
      <sheetName val="Aug 05"/>
      <sheetName val="July 05"/>
      <sheetName val="June 05"/>
      <sheetName val="Nov 05"/>
      <sheetName val="Oct 05"/>
      <sheetName val="Sep 05"/>
      <sheetName val="工程量"/>
      <sheetName val="11"/>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Z-_GENERAL_PRICE_SUMMARY1"/>
      <sheetName val="Resumo_Empreitadas1"/>
      <sheetName val="PPA_Summary1"/>
      <sheetName val="Mix_Design1"/>
      <sheetName val="%_prog_figs_-u5_and_total1"/>
      <sheetName val="_VWVU))tÏØ0__2"/>
      <sheetName val="Floor_Box_2"/>
      <sheetName val="[SHOPLIST_xls]/VW"/>
      <sheetName val="[SHOPLIST_xls]/VWVU))tÏØ0__"/>
      <sheetName val="[SHOPLIST_xls]/VWVU))tÏØ0__1"/>
      <sheetName val="[SHOPLIST_xls]/VWVU))"/>
      <sheetName val="[SHOPLIST_xls][SHOPLIST_xls][SH"/>
      <sheetName val="Site_Dev_BOQ"/>
      <sheetName val="Dash_board"/>
      <sheetName val="[SHOPLIST_xls]70"/>
      <sheetName val="[SHOPLIST_xls]70,"/>
      <sheetName val="Base_BM-rebar"/>
      <sheetName val="Materials_"/>
      <sheetName val="Data_Sheet"/>
      <sheetName val="tender_allowances"/>
      <sheetName val="_Summary_BKG_034"/>
      <sheetName val="BILL_3R"/>
      <sheetName val="Area_Breakdown_PER_LEVEL_LINK"/>
      <sheetName val="CF_Input"/>
      <sheetName val="DATA_INPUT"/>
      <sheetName val="Vordruck-Nr__7_1_3_D"/>
      <sheetName val="M&amp;A_D"/>
      <sheetName val="M&amp;A_E"/>
      <sheetName val="M&amp;A_G"/>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Tables"/>
      <sheetName val="Calculations"/>
      <sheetName val="PB"/>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SHOPLIST.xls]/VWVU))tÏØ0__4"/>
      <sheetName val="HB CEC schd 4.2"/>
      <sheetName val="HB CEC schd 4.3"/>
      <sheetName val="HB CEC schd 5.2"/>
      <sheetName val="HB CEC schd 6.2"/>
      <sheetName val="HB CEC schd 7.2"/>
      <sheetName val="HB CEC schd 9.2"/>
      <sheetName val="Doha Farm"/>
      <sheetName val="Dropdown List"/>
      <sheetName val="precast RC element"/>
      <sheetName val="pile Fabrication"/>
      <sheetName val="New Bld"/>
      <sheetName val="BHANDUP"/>
      <sheetName val="Bill-1"/>
      <sheetName val="PRL"/>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Z-_GENERAL_PRICE_SUMMARY2"/>
      <sheetName val="Resumo_Empreitadas2"/>
      <sheetName val="PPA_Summary2"/>
      <sheetName val="Mix_Design2"/>
      <sheetName val="%_prog_figs_-u5_and_total2"/>
      <sheetName val="_VWVU))tÏØ0__3"/>
      <sheetName val="Floor_Box_3"/>
      <sheetName val="[SHOPLIST_xls]/VW1"/>
      <sheetName val="Equipment_Rates1"/>
      <sheetName val="Cashflow_projection1"/>
      <sheetName val="[SHOPLIST_xls][SHOPLIST_xls][S1"/>
      <sheetName val="E_H_-_H__W_P_1"/>
      <sheetName val="E__H__Treatment_for_pile_cap1"/>
      <sheetName val="[SHOPLIST_xls][SHOPLIST_xls]707"/>
      <sheetName val="Materials_1"/>
      <sheetName val="Estimate for approval"/>
      <sheetName val="Sheet Index"/>
      <sheetName val="Trade Summary"/>
      <sheetName val="Report"/>
      <sheetName val="PROCTOR"/>
      <sheetName val="Status Summary"/>
      <sheetName val="Div.07 Thermal &amp; Moisture"/>
      <sheetName val="Data Validation"/>
      <sheetName val="TOSHIBA-Structure"/>
      <sheetName val="NKC6"/>
      <sheetName val="Div26 - Elect"/>
      <sheetName val="CHUNG CU CARRILON"/>
      <sheetName val="Summary "/>
      <sheetName val="B04-A - DIA SUDEER"/>
      <sheetName val="04D - Tanmyat"/>
      <sheetName val="13- B04-B &amp; C"/>
      <sheetName val=" SITE 09 B04-B&amp;C-AFAQ"/>
      <sheetName val="KP1590_E"/>
      <sheetName val="Model"/>
      <sheetName val="CONSTRUCTION COMPONENT"/>
      <sheetName val="GS"/>
      <sheetName val="1 - Main Building"/>
      <sheetName val="1 - Summary"/>
      <sheetName val="2 - Landscaping Works"/>
      <sheetName val="2 - Summary"/>
      <sheetName val="4 - Bldg Infra"/>
      <sheetName val="4 - Summary"/>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LANGUAGE"/>
      <sheetName val="ce"/>
      <sheetName val="[SHOPLIST.xls]/VWVU))tÏØ0__5"/>
      <sheetName val="[SHOPLIST.xls]/VWVU))tÏØ0__6"/>
      <sheetName val="[SHOPLIST.xls]/VWVU))tÏØ0__7"/>
      <sheetName val="/VWVU))tÏØ0__10"/>
      <sheetName val="[SHOPLIST_xls]/VWVU))tÏØ0__4"/>
      <sheetName val="[SHOPLIST_xls]/VWVU))tÏØ0__5"/>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SHOPLIST_xls]701"/>
      <sheetName val="[SHOPLIST_xls]70,1"/>
      <sheetName val="Base_BM-rebar1"/>
      <sheetName val="Site_Dev_BOQ1"/>
      <sheetName val="Data_Sheet1"/>
      <sheetName val="tender_allowances1"/>
      <sheetName val="_Summary_BKG_0341"/>
      <sheetName val="BILL_3R1"/>
      <sheetName val="Area_Breakdown_PER_LEVEL_LINK1"/>
      <sheetName val="CF_Input1"/>
      <sheetName val="DATA_INPUT1"/>
      <sheetName val="Vordruck-Nr__7_1_3_D1"/>
      <sheetName val="M&amp;A_D1"/>
      <sheetName val="M&amp;A_E1"/>
      <sheetName val="M&amp;A_G1"/>
      <sheetName val="1_2_Staff_Schedule2"/>
      <sheetName val="Bill_101"/>
      <sheetName val="[SHOPLIST_xls]/VWVU))tÏØ0__12"/>
      <sheetName val="[SHOPLIST_xls]/VWVU))tÏØ0__21"/>
      <sheetName val="[SHOPLIST_xls]/VWVU))tÏØ0__31"/>
      <sheetName val="[SHOPLIST_xls]70,/0s«_iÆø_í¬_i1"/>
      <sheetName val="[SHOPLIST_xls]70?,/0?s«i?Æøí¬i1"/>
      <sheetName val="Labour_Costs1"/>
      <sheetName val="BLOCK-A_(MEA_SHEET)1"/>
      <sheetName val="GFA_HQ_Building22"/>
      <sheetName val="GFA_Conference21"/>
      <sheetName val="BQ_External21"/>
      <sheetName val="Graph_Data_(DO_NOT_PRINT)20"/>
      <sheetName val="StattCo_yCharges20"/>
      <sheetName val="Penthouse_Apartment20"/>
      <sheetName val="LABOUR_HISTOGRAM21"/>
      <sheetName val="Chiet_tinh_dz2220"/>
      <sheetName val="Chiet_tinh_dz3520"/>
      <sheetName val="@risk_rents_and_incentives20"/>
      <sheetName val="Car_park_lease20"/>
      <sheetName val="Net_rent_analysis20"/>
      <sheetName val="Poz-1_20"/>
      <sheetName val="Lab_Cum_Hist20"/>
      <sheetName val="Raw_Data20"/>
      <sheetName val="Bill_No__220"/>
      <sheetName val="CT_Thang_Mo20"/>
      <sheetName val="budget_summary_(2)19"/>
      <sheetName val="Budget_Analysis_Summary19"/>
      <sheetName val="LEVEL_SHEET20"/>
      <sheetName val="SPT_vs_PHI20"/>
      <sheetName val="CT__PL19"/>
      <sheetName val="Projet,_methodes_&amp;_couts19"/>
      <sheetName val="Risques_majeurs_&amp;_Frais_Ind_19"/>
      <sheetName val="FOL_-_Bar20"/>
      <sheetName val="intr_stool_brkup19"/>
      <sheetName val="Tender_Summary20"/>
      <sheetName val="Insurance_Ext20"/>
      <sheetName val="Customize_Your_Invoice20"/>
      <sheetName val="HVAC_BoQ20"/>
      <sheetName val="Body_Sheet19"/>
      <sheetName val="1_0_Executive_Summary19"/>
      <sheetName val="Top_sheet19"/>
      <sheetName val="Ap_A17"/>
      <sheetName val="SHOPLIST_xls16"/>
      <sheetName val="Bill_218"/>
      <sheetName val="2_Div_14_17"/>
      <sheetName val="beam-reinft-IIInd_floor16"/>
      <sheetName val="beam-reinft-machine_rm16"/>
      <sheetName val="Bill_117"/>
      <sheetName val="Bill_317"/>
      <sheetName val="Bill_417"/>
      <sheetName val="Bill_517"/>
      <sheetName val="Bill_617"/>
      <sheetName val="Bill_717"/>
      <sheetName val="POWER_ASSUMPTIONS16"/>
      <sheetName val="Invoice_Summary16"/>
      <sheetName val="PROJECT_BRIEF17"/>
      <sheetName val="Civil_Boq15"/>
      <sheetName val="C_(3)17"/>
      <sheetName val="Dubai_golf16"/>
      <sheetName val="WITHOUT_C&amp;I_PROFIT_(3)15"/>
      <sheetName val="HIRED_LABOUR_CODE13"/>
      <sheetName val="PA-_Consutant_13"/>
      <sheetName val="foot-slab_reinft13"/>
      <sheetName val="Softscape_Buildup15"/>
      <sheetName val="Mat'l_Rate15"/>
      <sheetName val="VALVE_CHAMBERS12"/>
      <sheetName val="Fire_Hydrants12"/>
      <sheetName val="B_GATE_VALVE12"/>
      <sheetName val="Sub_G1_Fire12"/>
      <sheetName val="Sub_G12_Fire12"/>
      <sheetName val="Activity_List15"/>
      <sheetName val="BILL_COV13"/>
      <sheetName val="Ra__stair13"/>
      <sheetName val="DETAILED__BOQ13"/>
      <sheetName val="M-Book_for_Conc13"/>
      <sheetName val="M-Book_for_FW13"/>
      <sheetName val="Materials_Cost(PCC)12"/>
      <sheetName val="India_F&amp;S_Template12"/>
      <sheetName val="IO_LIST12"/>
      <sheetName val="Material_12"/>
      <sheetName val="Quote_Sheet12"/>
      <sheetName val="Day_work12"/>
      <sheetName val="Working_for_RCC11"/>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Elemental_Buildup10"/>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1"/>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6"/>
      <sheetName val="[SHOPLIST_xls]/VWVU))tÏØ0__7"/>
      <sheetName val="Equipment_Rates2"/>
      <sheetName val="Cashflow_projection2"/>
      <sheetName val="[SHOPLIST_xls][SHOPLIST_xls][S2"/>
      <sheetName val="E_H_-_H__W_P_2"/>
      <sheetName val="E__H__Treatment_for_pile_cap2"/>
      <sheetName val="[SHOPLIST_xls][SHOPLIST_xls]709"/>
      <sheetName val="Materials_2"/>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Contract_Division"/>
      <sheetName val="SubContract_Type"/>
      <sheetName val="Service_Type"/>
      <sheetName val="[SHOPLIST.xls][SHOPLIST.xls]/VW"/>
      <sheetName val="AOP Summary-2"/>
      <sheetName val="02"/>
      <sheetName val="03"/>
      <sheetName val="04"/>
      <sheetName val="01"/>
      <sheetName val="钢筋"/>
      <sheetName val="PLT-SUM"/>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Rate_analysis12"/>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Cashflow_projection3"/>
      <sheetName val="[SHOPLIST_xls][SHOPLIST_xls]711"/>
      <sheetName val="E_H_-_H__W_P_3"/>
      <sheetName val="E__H__Treatment_for_pile_cap3"/>
      <sheetName val="[SHOPLIST_xls][SHOPLIST_xls][S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Contract_Division1"/>
      <sheetName val="SubContract_Type1"/>
      <sheetName val="Service_Type1"/>
      <sheetName val="Cost_Heading"/>
      <sheetName val="D_&amp;_W_sizes"/>
      <sheetName val="SOPMA_DD"/>
      <sheetName val="PRICE_INFO"/>
      <sheetName val="RC_SUMMARY"/>
      <sheetName val="LABOUR_PRODUCTIVITY-TAV"/>
      <sheetName val="MATERIAL_PRICES"/>
      <sheetName val="P-100_MRF_DB_R1"/>
      <sheetName val="Attach_4-18"/>
      <sheetName val="_SHOPLIST_xls_70"/>
      <sheetName val="_SHOPLIST_xls_70,_0s«iÆøí¬i"/>
      <sheetName val="Ewaan_Show_Kitchen_(2)"/>
      <sheetName val="Cash_Flow_Working"/>
      <sheetName val="MN_T_B_"/>
      <sheetName val="Data_I_(2)"/>
      <sheetName val="rEFERENCES_"/>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Rate_analysis13"/>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4"/>
      <sheetName val="Core Data"/>
      <sheetName val="Qty-UG"/>
      <sheetName val="HWDG"/>
      <sheetName val="Estimate_for_approval"/>
      <sheetName val="Cost_any"/>
      <sheetName val="Set"/>
      <sheetName val="70,/0s«iÆøí¬"/>
      <sheetName val="ARBQ"/>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Rate_analysis15"/>
      <sheetName val="Finansal_tamamlanma_Eğrisi"/>
      <sheetName val="Balance_Sheet"/>
      <sheetName val="2_Plex"/>
      <sheetName val="Sheet1_(2)"/>
      <sheetName val="4_Plex"/>
      <sheetName val="6_Plex_"/>
      <sheetName val="Detailed_Summary"/>
      <sheetName val="Sheet1_(3)"/>
      <sheetName val="Sheet1_(4)"/>
      <sheetName val="PDT(L)1"/>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Specialist"/>
      <sheetName val="Manpower"/>
      <sheetName val="Deliverables"/>
      <sheetName val="CIF COST ITEM"/>
      <sheetName val="Rates for public areas"/>
      <sheetName val="Abs PMRL"/>
      <sheetName val="slipsumpR"/>
      <sheetName val="P-Sum-Cab"/>
      <sheetName val="Other Cost Norms"/>
      <sheetName val="[SHOPLIST.xls]70_x0000_,/0_x0000_s«_x0008_i_x"/>
      <sheetName val="Laundry"/>
      <sheetName val="[SHOPLIST.xls]/VWVU))tÏØ0__8"/>
      <sheetName val="[SHOPLIST.xls]/VWVU))tÏØ0__9"/>
      <sheetName val="MAIN SUMMARY"/>
      <sheetName val="DDL"/>
      <sheetName val="Build-up"/>
      <sheetName val="[SHOPLIST.xls][SH"/>
      <sheetName val="[SHOPLIST.xls]70_"/>
      <sheetName val="70,/0s«iÆøí¬i1"/>
      <sheetName val="70,/0s«_iÆø_í¬"/>
      <sheetName val="70,/0s«iÆøí¬i2"/>
      <sheetName val="70,/0s«iÆøí¬i3"/>
      <sheetName val="[SHOPLIST_xls]70_"/>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Comp equip"/>
      <sheetName val="Section_by_layers_old"/>
      <sheetName val="Steel-Circular"/>
      <sheetName val="Backup"/>
      <sheetName val="piedathot"/>
      <sheetName val="projcasflo"/>
      <sheetName val="supdata"/>
      <sheetName val="devbud"/>
      <sheetName val="Pivots"/>
      <sheetName val="Basic Rate"/>
      <sheetName val="MASTER_RATE ANALYSIS"/>
      <sheetName val="BQLIST"/>
      <sheetName val="SCHEDULE"/>
      <sheetName val="Recon Template"/>
      <sheetName val="税费"/>
      <sheetName val="New_Bld"/>
      <sheetName val="B2-DV No.02"/>
      <sheetName val="[SHOPLIST.xls]/VWVU))tÏØ0__10"/>
      <sheetName val="[SHOPLIST.xls]/VWVU))tÏØ0__11"/>
      <sheetName val="P1926-H2B Pkg 2A&amp;2B"/>
      <sheetName val="P1940-H2B Pkg 1 Guestrooms"/>
      <sheetName val="P1929-DHCT"/>
      <sheetName val="S"/>
      <sheetName val="Ref Arch"/>
      <sheetName val="Quotation FM administration"/>
      <sheetName val="Quotation"/>
      <sheetName val="Quotation Visitor and Sec"/>
      <sheetName val="Service Charge"/>
      <sheetName val="Edwards"/>
      <sheetName val="CABLES "/>
      <sheetName val="Quotation Offices 108,9,10,11)"/>
      <sheetName val="Quotation modification"/>
      <sheetName val="Det_Des"/>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BOQ.1.92"/>
      <sheetName val="EE-PROP"/>
      <sheetName val="DRUM"/>
      <sheetName val="공문"/>
      <sheetName val="Master data"/>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___ ___ __"/>
      <sheetName val="_SHOPLIST_xls__SHOPLIST_xls_70"/>
      <sheetName val="_SHOPLIST_xls__SHOPLIST_xls_70,"/>
      <sheetName val="70,_0"/>
      <sheetName val="_x005"/>
      <sheetName val="Geneí¬i_x000"/>
      <sheetName val="70_,_0_s«i_Æøí¬_x"/>
      <sheetName val="_SHOPLIST_xls__SHOPLIST_xls_70_"/>
      <sheetName val="___________"/>
      <sheetName val="Sec__A-PQ"/>
      <sheetName val="Preamble_B"/>
      <sheetName val="Sec__C-Dayworks"/>
      <sheetName val="d5_"/>
      <sheetName val="70,/0s«i_x"/>
      <sheetName val="HB_CEC_schd_4_2"/>
      <sheetName val="HB_CEC_schd_4_3"/>
      <sheetName val="HB_CEC_schd_5_2"/>
      <sheetName val="HB_CEC_schd_6_2"/>
      <sheetName val="HB_CEC_schd_7_2"/>
      <sheetName val="HB_CEC_schd_9_2"/>
      <sheetName val="Doha_Farm"/>
      <sheetName val="Dropdown_List"/>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Bill No.1"/>
      <sheetName val="[SHOPLIST.xls]70,/0s«iÆøí¬"/>
      <sheetName val="집계표"/>
      <sheetName val="개시대사 (2)"/>
      <sheetName val="TBEAM"/>
      <sheetName val="Process"/>
      <sheetName val="Refinery"/>
      <sheetName val="Fructose"/>
      <sheetName val="Utilities"/>
      <sheetName val="Pipesizes"/>
      <sheetName val="electrical"/>
      <sheetName val="T&amp;M"/>
      <sheetName val="[SHOPLIST_xls][SH"/>
      <sheetName val="GENERAL SUMMARY"/>
      <sheetName val="PRELIMINARIES"/>
      <sheetName val="SITE WORKS"/>
      <sheetName val="MASONRY"/>
      <sheetName val="METAL"/>
      <sheetName val="WOOD WORK"/>
      <sheetName val="THERMAL &amp; MOISTURE "/>
      <sheetName val="DOORS &amp; WINDOWS"/>
      <sheetName val="FINISHES"/>
      <sheetName val="SPECIALITIES"/>
      <sheetName val="MECHANICAL"/>
      <sheetName val="Additional Items"/>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Sheet_Index"/>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ICM"/>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6.2 Floor Finishes"/>
      <sheetName val="BUAs and Sales Forecast"/>
      <sheetName val="Lagoons Breakdown Prices"/>
      <sheetName val="Cover HW Z2 "/>
      <sheetName val="TOTAL WORK"/>
      <sheetName val="part 3"/>
      <sheetName val="pile Length for Easter fence"/>
      <sheetName val="L (4)"/>
      <sheetName val="Div 10-Specialities "/>
      <sheetName val="MALE &amp; FEMALE "/>
      <sheetName val="STAFF"/>
      <sheetName val="DISABLE"/>
      <sheetName val="VIP"/>
      <sheetName val="ABLUTION"/>
      <sheetName val="JANITOR"/>
      <sheetName val="Div Summary"/>
      <sheetName val="2gii"/>
      <sheetName val="CPA33-34"/>
      <sheetName val="Indices"/>
      <sheetName val="conc-foot-gradeslab"/>
      <sheetName val="المعادلات"/>
      <sheetName val=" Estimate  "/>
      <sheetName val="Equip."/>
      <sheetName val="Book1"/>
      <sheetName val="Cumulative Rail "/>
      <sheetName val="WATER DUCT - IC 21"/>
      <sheetName val="Initial Data"/>
      <sheetName val="Package Status"/>
      <sheetName val="3"/>
      <sheetName val="Appendix-A -GRAND SUMMARY"/>
      <sheetName val="D9 (New Rate)"/>
      <sheetName val="Validation"/>
      <sheetName val="[SHOPLIST.xls]/VWVU))tÏØ0__12"/>
      <sheetName val="[SHOPLIST.xls]/VWVU))tÏØ0__17"/>
      <sheetName val="[SHOPLIST.xls]/VWVU))tÏØ0__16"/>
      <sheetName val="[SHOPLIST.xls]/VWVU))tÏØ0__14"/>
      <sheetName val="[SHOPLIST.xls]/VWVU))tÏØ0__13"/>
      <sheetName val="[SHOPLIST.xls]/VWVU))tÏØ0__15"/>
      <sheetName val="[SHOPLIST.xls]/VWVU))tÏØ0__18"/>
      <sheetName val="[SHOPLIST.xls]/VWVU))tÏØ0__19"/>
      <sheetName val="[SHOPLIST_xls]/VWVU))tÏØ0  "/>
      <sheetName val="Staff OLD "/>
      <sheetName val="[SHOPLIST.xls]70___0_s__i_____2"/>
      <sheetName val="[SHOPLIST.xls]_VW__VU_________2"/>
      <sheetName val="[SHOPLIST.xls]_VW__VU_________3"/>
      <sheetName val="[SHOPLIST.xls]70___0_s__i_____3"/>
      <sheetName val="[SHOPLIST.xls]70_x005f_x0000___0_x0_2"/>
      <sheetName val="[SHOPLIST.xls]70___0_s__i_____4"/>
      <sheetName val="[SHOPLIST.xls][SHOPLIST.xls]7_2"/>
      <sheetName val="[SHOPLIST.xls][SHOPLIST.xls]7_3"/>
      <sheetName val="[SHOPLIST.xls][SHOPLIST_xls]7_2"/>
      <sheetName val="[SHOPLIST.xls][SHOPLIST_xls]7_3"/>
      <sheetName val="[SHOPLIST.xls][SHOPLIST.xls]__2"/>
      <sheetName val="[SHOPLIST.xls][SHOPLIST.xls]7_4"/>
      <sheetName val="WIP"/>
      <sheetName val="Portfolio List"/>
      <sheetName val="Gene��_x0008_i_x0000__x0000__x0014__x0000_0."/>
      <sheetName val="70_x0000_,/0_x0000_s�_x0008_i_x0000_��_x0003_��_x0008_i_x0000_"/>
      <sheetName val="Top_sh_x0000__x0000__x0001_Ԁ"/>
      <sheetName val="Asset Desc"/>
      <sheetName val="Ledger"/>
      <sheetName val="Data "/>
      <sheetName val="SLHW"/>
      <sheetName val="Account Codes"/>
      <sheetName val="Grand Summary "/>
      <sheetName val="Bill No.01 - GI "/>
      <sheetName val="combined "/>
      <sheetName val="summary-Optional "/>
      <sheetName val="B14.02 "/>
      <sheetName val="B21"/>
      <sheetName val="B22"/>
      <sheetName val="B27"/>
      <sheetName val="Prov.Sum "/>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BoQ-22-8-2019"/>
      <sheetName val="Tech"/>
      <sheetName val="[SHOPLIST.xls]70,/0s«i_x"/>
      <sheetName val="National"/>
      <sheetName val="Wordsdata"/>
      <sheetName val="ConferenceCentre_옰ʒ䄂ʒ鵠ʐ䄂ʒ閐̐脭め_x0005_"/>
      <sheetName val="Detail Page"/>
      <sheetName val="Micro"/>
      <sheetName val="Core_Data"/>
      <sheetName val="CIF_COST_ITEM"/>
      <sheetName val="Rates_for_public_areas"/>
      <sheetName val="P1926-H2B_Pkg_2A&amp;2B"/>
      <sheetName val="P1940-H2B_Pkg_1_Guestrooms"/>
      <sheetName val="Recon_Template"/>
      <sheetName val="[SHOPLIST_xls][SHOPLIST_xls]/VW"/>
      <sheetName val="Weekly"/>
      <sheetName val="S-Curve Update"/>
      <sheetName val="TABLO-3"/>
      <sheetName val="Transport"/>
      <sheetName val="Indirect"/>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SI 22"/>
      <sheetName val="TO List"/>
      <sheetName val="Qualifications"/>
      <sheetName val="CCTV DATA"/>
      <sheetName val="/VWVU))"/>
      <sheetName val="701"/>
      <sheetName val="70,1"/>
      <sheetName val="[SHOPLIST_xls][S1"/>
      <sheetName val="702"/>
      <sheetName val="70,2"/>
      <sheetName val="[SHOPLIST_xls][S2"/>
      <sheetName val="BORDGC"/>
      <sheetName val="GFA_HQ_Building31"/>
      <sheetName val="GFA_Conference30"/>
      <sheetName val="BQ_External30"/>
      <sheetName val="Raw_Data29"/>
      <sheetName val="Penthouse_Apartment29"/>
      <sheetName val="StattCo_yCharges29"/>
      <sheetName val="Chiet_tinh_dz2229"/>
      <sheetName val="Chiet_tinh_dz3529"/>
      <sheetName val="CT_Thang_Mo29"/>
      <sheetName val="LABOUR_HISTOGRAM30"/>
      <sheetName val="@risk_rents_and_incentives29"/>
      <sheetName val="Car_park_lease29"/>
      <sheetName val="Net_rent_analysis29"/>
      <sheetName val="Poz-1_29"/>
      <sheetName val="Lab_Cum_Hist29"/>
      <sheetName val="Graph_Data_(DO_NOT_PRINT)29"/>
      <sheetName val="Bill_No__229"/>
      <sheetName val="budget_summary_(2)28"/>
      <sheetName val="Budget_Analysis_Summary28"/>
      <sheetName val="CT__PL28"/>
      <sheetName val="Projet,_methodes_&amp;_couts28"/>
      <sheetName val="Risques_majeurs_&amp;_Frais_Ind_28"/>
      <sheetName val="LEVEL_SHEET29"/>
      <sheetName val="FOL_-_Bar29"/>
      <sheetName val="SPT_vs_PHI29"/>
      <sheetName val="Body_Sheet28"/>
      <sheetName val="1_0_Executive_Summary28"/>
      <sheetName val="intr_stool_brkup28"/>
      <sheetName val="Customize_Your_Invoice29"/>
      <sheetName val="HVAC_BoQ29"/>
      <sheetName val="Bill_227"/>
      <sheetName val="Tender_Summary29"/>
      <sheetName val="Insurance_Ext29"/>
      <sheetName val="2_Div_14_26"/>
      <sheetName val="SHOPLIST_xls25"/>
      <sheetName val="Top_sheet28"/>
      <sheetName val="Ap_A26"/>
      <sheetName val="Bill_126"/>
      <sheetName val="Bill_326"/>
      <sheetName val="Bill_426"/>
      <sheetName val="Bill_526"/>
      <sheetName val="Bill_626"/>
      <sheetName val="Bill_726"/>
      <sheetName val="PROJECT_BRIEF26"/>
      <sheetName val="C_(3)26"/>
      <sheetName val="Invoice_Summary25"/>
      <sheetName val="POWER_ASSUMPTIONS25"/>
      <sheetName val="beam-reinft-IIInd_floor25"/>
      <sheetName val="beam-reinft-machine_rm25"/>
      <sheetName val="Dubai_golf25"/>
      <sheetName val="WITHOUT_C&amp;I_PROFIT_(3)24"/>
      <sheetName val="DETAILED__BOQ22"/>
      <sheetName val="M-Book_for_Conc22"/>
      <sheetName val="M-Book_for_FW22"/>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lemental_Buildup19"/>
      <sheetName val="Eq__Mobilization20"/>
      <sheetName val="w't_table19"/>
      <sheetName val="BOQ_Direct_selling_cost21"/>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185-B-9_120"/>
      <sheetName val="B185-B-9_220"/>
      <sheetName val="Material_List_19"/>
      <sheetName val="CHART_OF_ACCOUNTS20"/>
      <sheetName val="E-Bill_No_6_A-O20"/>
      <sheetName val="PointNo_519"/>
      <sheetName val="Working_for_RCC20"/>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Chiet_t19"/>
      <sheetName val="Staffing_and_Rates_IA19"/>
      <sheetName val="Project_Cost_Breakdown17"/>
      <sheetName val="Рабочий_лист16"/>
      <sheetName val="/VWVU))tÏØ0__20"/>
      <sheetName val="Employee_List17"/>
      <sheetName val="B6_2_18"/>
      <sheetName val="PRECAST_lightconc-II21"/>
      <sheetName val="final_abstract21"/>
      <sheetName val="Staff_Acco_17"/>
      <sheetName val="TBAL9697_-group_wise__sdpl17"/>
      <sheetName val="Rate_summary16"/>
      <sheetName val="Item-_Compact17"/>
      <sheetName val="E_&amp;_R17"/>
      <sheetName val="Annex_1_Sect_3a17"/>
      <sheetName val="Annex_1_Sect_3a_117"/>
      <sheetName val="Annex_1_Sect_3b17"/>
      <sheetName val="Annex_1_Sect_3c17"/>
      <sheetName val="HOURLY_RATES17"/>
      <sheetName val="RAB_AR&amp;STR16"/>
      <sheetName val="SITE_WORK16"/>
      <sheetName val="Back_up16"/>
      <sheetName val="d-safe_DELUXE16"/>
      <sheetName val="PT_141-_Site_A_Landscape16"/>
      <sheetName val="Common_Variables16"/>
      <sheetName val="????_???_??16"/>
      <sheetName val="INDIGINEOUS_ITEMS_16"/>
      <sheetName val="Duct_Accesories16"/>
      <sheetName val="[SHOPLIST_xls]70,/0s«iÆøí¬i16"/>
      <sheetName val="Mall_waterproofing16"/>
      <sheetName val="MSCP_waterproofing16"/>
      <sheetName val="train_cash16"/>
      <sheetName val="accom_cash16"/>
      <sheetName val="[SHOPLIST_xls][SHOPLIST_xls]726"/>
      <sheetName val="Labour_&amp;_Plant16"/>
      <sheetName val="GPL_Revenu_Update16"/>
      <sheetName val="DO_NOT_TOUCH16"/>
      <sheetName val="Work_Type16"/>
      <sheetName val="Geneí¬_i15"/>
      <sheetName val="Ave_wtd_rates16"/>
      <sheetName val="Debits_as_on_12_04_0816"/>
      <sheetName val="STAFFSCHED_16"/>
      <sheetName val="TRIAL_BALANCE16"/>
      <sheetName val="[SHOPLIST_xls][SHOPLIST_xls][11"/>
      <sheetName val="PROJECT_BRIEF(EX_NEW)16"/>
      <sheetName val="Cashflow_projection11"/>
      <sheetName val="PPA_Summary12"/>
      <sheetName val="Risk_Breakdown_Structure15"/>
      <sheetName val="Area_Breakdown_PER_LEVEL_LINK11"/>
      <sheetName val="CF_Input11"/>
      <sheetName val="DATA_INPUT11"/>
      <sheetName val="Vordruck-Nr__7_1_3_D11"/>
      <sheetName val="M&amp;A_D11"/>
      <sheetName val="M&amp;A_E11"/>
      <sheetName val="M&amp;A_G11"/>
      <sheetName val="steel_total15"/>
      <sheetName val="ELE_BOQ15"/>
      <sheetName val="AREA_OF_APPLICATION15"/>
      <sheetName val="Floor_Box_13"/>
      <sheetName val="[SHOPLIST_xls]7011"/>
      <sheetName val="[SHOPLIST_xls]70,11"/>
      <sheetName val="Base_BM-rebar11"/>
      <sheetName val="Z-_GENERAL_PRICE_SUMMARY12"/>
      <sheetName val="Equipment_Rates11"/>
      <sheetName val="[SHOPLIST_xls][SHOPLIST_xls]727"/>
      <sheetName val="E_H_-_H__W_P_11"/>
      <sheetName val="E__H__Treatment_for_pile_cap11"/>
      <sheetName val="Resumo_Empreitadas12"/>
      <sheetName val="Labour_Costs11"/>
      <sheetName val="BLOCK-A_(MEA_SHEET)11"/>
      <sheetName val="Ewaan_Show_Kitchen_(2)8"/>
      <sheetName val="Cash_Flow_Working8"/>
      <sheetName val="%_prog_figs_-u5_and_total12"/>
      <sheetName val="_VWVU))tÏØ0__13"/>
      <sheetName val="Data_Sheet11"/>
      <sheetName val="Mix_Design12"/>
      <sheetName val="[SHOPLIST_xls]/VW11"/>
      <sheetName val="[SHOPLIST_xls]/VWVU))tÏØ0__55"/>
      <sheetName val="[SHOPLIST_xls]/VWVU))tÏØ0__56"/>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Bill_1011"/>
      <sheetName val="Cost_Heading8"/>
      <sheetName val="D_&amp;_W_sizes8"/>
      <sheetName val="SOPMA_DD8"/>
      <sheetName val="1_2_Staff_Schedule12"/>
      <sheetName val="Qtys_ZamZam_(Del__before)8"/>
      <sheetName val="Qtys_Relocation_(Del_before)8"/>
      <sheetName val="_Qtys_Sub_&amp;_Tents_(Del__before8"/>
      <sheetName val="Qtys__Signages_(Del__before)8"/>
      <sheetName val="Qtys_Temporary_Passages_(Del)8"/>
      <sheetName val="_Qtys_Ser__Rooms_(Del_before)8"/>
      <sheetName val="Attach_4-188"/>
      <sheetName val="Service_Type9"/>
      <sheetName val="Contract_Division9"/>
      <sheetName val="SubContract_Type9"/>
      <sheetName val="_SHOPLIST_xls_708"/>
      <sheetName val="_SHOPLIST_xls_70,_0s«iÆøí¬i8"/>
      <sheetName val="[SHOPLIST_xls]/VWVU))tÏØ0__57"/>
      <sheetName val="[SHOPLIST_xls]/VWVU))tÏØ0__58"/>
      <sheetName val="PRICE_INFO8"/>
      <sheetName val="RC_SUMMARY8"/>
      <sheetName val="LABOUR_PRODUCTIVITY-TAV8"/>
      <sheetName val="MATERIAL_PRICES8"/>
      <sheetName val="P-100_MRF_DB_R18"/>
      <sheetName val="Materials_11"/>
      <sheetName val="Appendix_B4"/>
      <sheetName val="Site_Dev_BOQ11"/>
      <sheetName val="tender_allowances11"/>
      <sheetName val="_Summary_BKG_03411"/>
      <sheetName val="BILL_3R11"/>
      <sheetName val="2F_회의실견적(5_14_일대)4"/>
      <sheetName val="_HIT-&gt;HMC_견적(3900)4"/>
      <sheetName val="[SHOPLIST_xls]/VWVU))tÏØ0__59"/>
      <sheetName val="[SHOPLIST_xls]70,/0s«_iÆø_í¬_11"/>
      <sheetName val="[SHOPLIST_xls]70?,/0?s«i?Æøí¬11"/>
      <sheetName val="Data_I_(2)8"/>
      <sheetName val="rEFERENCES_8"/>
      <sheetName val="MN_T_B_8"/>
      <sheetName val="Dash_board11"/>
      <sheetName val="BOQ_(2)2"/>
      <sheetName val="LABOUR_RATE2"/>
      <sheetName val="Material_Rate2"/>
      <sheetName val="Labor_abs-PW2"/>
      <sheetName val="Labor_abs-NMR2"/>
      <sheetName val="kppl_pl2"/>
      <sheetName val="Basic_Rates2"/>
      <sheetName val="Combined_Results_2"/>
      <sheetName val="Div_07_Thermal_&amp;_Moisture2"/>
      <sheetName val="Data_Validation2"/>
      <sheetName val="Div26_-_Elect2"/>
      <sheetName val="CHUNG_CU_CARRILON2"/>
      <sheetName val="Labour_Rate_8"/>
      <sheetName val="[SHOPLIST_xls][SHOPLIST_xls]728"/>
      <sheetName val="[SHOPLIST_xls]/VWVU))tÏØ0__60"/>
      <sheetName val="BOQ_1_92"/>
      <sheetName val="[SHOPLIST_xls]/VWVU))tÏØ0__62"/>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70,_0_x000"/>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Drop down"/>
      <sheetName val="IO"/>
      <sheetName val="FAL intern"/>
      <sheetName val="Spacing of Delineators"/>
      <sheetName val="P-Ins &amp; Bonds"/>
      <sheetName val="Surbhi"/>
      <sheetName val="FLOOR AND CEILING"/>
      <sheetName val="area comp 2011 01 18 (2)"/>
      <sheetName val="Bill3-Basement"/>
      <sheetName val="drop down lists"/>
      <sheetName val="PH 5"/>
      <sheetName val="BM"/>
      <sheetName val="[SHOPLIST.xls]70_x005f_x0000_,/0_x000"/>
      <sheetName val="Comp_equip"/>
      <sheetName val="Contractor_Application"/>
      <sheetName val="General_Summary"/>
      <sheetName val="08_MEP_Summary"/>
      <sheetName val="Addnl_works"/>
      <sheetName val="B3__Material_on_Site-Detail"/>
      <sheetName val="Drop_Down_Data1"/>
      <sheetName val="Rules_1"/>
      <sheetName val="L3-WBS_Mapping1"/>
      <sheetName val="BAFO_CCL_Submission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MFG"/>
      <sheetName val="XL4Test5"/>
      <sheetName val="Basic_Rate"/>
      <sheetName val="MASTER_RATE_ANALYSIS"/>
      <sheetName val="P-Ins_&amp;_Bonds"/>
      <sheetName val="BFS"/>
      <sheetName val="intr_stool_brkup_x0000_"/>
      <sheetName val="BQMPALOC"/>
      <sheetName val="COLUMNS"/>
      <sheetName val="VESSELS "/>
      <sheetName val="[SHOPLIST.xls][SHOPLIST.xls]__3"/>
      <sheetName val="[SHOPLIST.xls][SHOPLIST.xls]__4"/>
      <sheetName val="[SHOPLIST.xls][SHOPLIST.xls]__5"/>
      <sheetName val="[SHOPLIST.xls][SHOPLIST.xls]__6"/>
      <sheetName val="[SHOPLIST.xls][SHOPLIST.xls]__7"/>
      <sheetName val="[SHOPLIST.xls][SHOPLIST_xls]7_4"/>
      <sheetName val="[SHOPLIST.xls][SHOPLIST_xls]7_5"/>
      <sheetName val="[SHOPLIST.xls][SHOPLIST_xls]7_6"/>
      <sheetName val="[SHOPLIST.xls][SHOPLIST_xls]7_7"/>
      <sheetName val="[SHOPLIST.xls][SHOPLIST_xls]7_8"/>
      <sheetName val="[SHOPLIST.xls][SHOPLIST.xls]__8"/>
      <sheetName val="[SHOPLIST.xls][SHOPLIST.xls]7_5"/>
      <sheetName val="[SHOPLIST.xls][SHOPLIST.xls]7_6"/>
      <sheetName val="[SHOPLIST.xls][SHOPLIST.xls]__9"/>
      <sheetName val="[SHOPLIST.xls][SHOPLIST_xls]__2"/>
      <sheetName val="[SHOPLIST.xls][SHOPLIST_xls]__3"/>
      <sheetName val="[SHOPLIST.xls][SHOPLIST_xls]__4"/>
      <sheetName val="[SHOPLIST.xls][SHOPLIST_xls]7_9"/>
      <sheetName val="[SHOPLIST.xls][SHOPLIST_xls]__5"/>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10"/>
      <sheetName val="[SHOPLIST.xls][SHOPLIST.xls]_11"/>
      <sheetName val="[SHOPLIST.xls][SHOPLIST.xls]_12"/>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xls]_13"/>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4"/>
      <sheetName val="[SHOPLIST.xls][SHOPLIST.xls]_15"/>
      <sheetName val="[SHOPLIST.xls][SHOPLIST.xls]7_7"/>
      <sheetName val="[SHOPLIST.xls][SHOPLIST.xls]_16"/>
      <sheetName val="[SHOPLIST.xls][SHOPLIST.xls]_17"/>
      <sheetName val="[SHOPLIST.xls]70,/0s«iÆøí¬i1"/>
      <sheetName val="[SHOPLIST.xls]70,/0s«_iÆø_í¬"/>
      <sheetName val="[SHOPLIST.xls]70,/0s«iÆøí¬i2"/>
      <sheetName val="[SHOPLIST.xls]70,/0s«iÆøí¬i3"/>
      <sheetName val="[SHOPLIST.xls][SHOPLIST.xls]7_8"/>
      <sheetName val="[SHOPLIST.xls]/VWVU))"/>
      <sheetName val="[SHOPLIST.xls]70_x005f_x005f_x005f_x0000__2"/>
      <sheetName val="[SHOPLIST.xls]_SHOPLIST_xls_101"/>
      <sheetName val="[SHOPLIST.xls]_SHOPLIST_xls_102"/>
      <sheetName val="[SHOPLIST.xls]_SHOPLIST_xls_103"/>
      <sheetName val="5"/>
      <sheetName val="BULD.3"/>
      <sheetName val="BLOCK K"/>
      <sheetName val="제출내역 (2)"/>
      <sheetName val="Electrical_database"/>
      <sheetName val="[SH"/>
      <sheetName val="70_"/>
      <sheetName val="703"/>
      <sheetName val="70,/0s«iÆøí¬i4"/>
      <sheetName val="[SHOPLIST.xls]/VW"/>
      <sheetName val="70,/0s«iÆøí¬i5"/>
      <sheetName val="MATERIALS"/>
      <sheetName val="Trade_Summary1"/>
      <sheetName val="Sheet_Index1"/>
      <sheetName val="Summary_1"/>
      <sheetName val="B04-A_-_DIA_SUDEER1"/>
      <sheetName val="04D_-_Tanmyat1"/>
      <sheetName val="13-_B04-B_&amp;_C1"/>
      <sheetName val="_SITE_09_B04-B&amp;C-AFAQ1"/>
      <sheetName val="New_Rates1"/>
      <sheetName val="[SHOPLIST_xls]/VWVU))tÏØ0__63"/>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B-3_2_EB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Balance_Sheet1"/>
      <sheetName val="Estimate_for_approval1"/>
      <sheetName val="CONSTRUCTION_COMPONENT1"/>
      <sheetName val="[SHOPLIST_xls]/VWVU))tÏØ0__72"/>
      <sheetName val="[SHOPLIST_xls][SHOPLIST_xls]/V1"/>
      <sheetName val="[SHOPLIST_xls][SH1"/>
      <sheetName val="___________2"/>
      <sheetName val="[SHOPLIST_xls]70_1"/>
      <sheetName val="[SHOPLIST_xls]70,/0s«i_x"/>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B2-DV_No_02"/>
      <sheetName val="Other_Cost_Norms"/>
      <sheetName val="TB_ALJADA"/>
      <sheetName val="Plot_Area"/>
      <sheetName val="Closing_entries"/>
      <sheetName val="Executive_Summary"/>
      <sheetName val="Sales_Tracking_Report_(STR)"/>
      <sheetName val="Blocking_Tracking_Report_(BTR)"/>
      <sheetName val="Bill_No_1"/>
      <sheetName val="[SHOPLIST_xls]70,/0s«iÆøí¬1"/>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70,/0s«iÆøí¬i6"/>
      <sheetName val="/VW1"/>
      <sheetName val="70,/0s«iÆøí¬i7"/>
      <sheetName val="/VW2"/>
      <sheetName val="/VWVU))tÏØ0__21"/>
      <sheetName val="/VWVU))tÏØ0__31"/>
      <sheetName val="70,/0s«_iÆø_í¬_i1"/>
      <sheetName val="70?,/0?s«i?Æøí¬i1"/>
      <sheetName val="/VWVU))tÏØ0__22"/>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2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ورقة2"/>
      <sheetName val="LTR-2"/>
      <sheetName val="Démol."/>
      <sheetName val="Ravalement"/>
      <sheetName val="GAE8'97"/>
      <sheetName val="Overall"/>
      <sheetName val="Rate_analysis16"/>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AOP_Summary-23"/>
      <sheetName val="1_-_Main_Building2"/>
      <sheetName val="1_-_Summary2"/>
      <sheetName val="2_-_Landscaping_Works2"/>
      <sheetName val="2_-_Summary2"/>
      <sheetName val="4_-_Bldg_Infra2"/>
      <sheetName val="4_-_Summary2"/>
      <sheetName val="Status_Summary2"/>
      <sheetName val="Sec__A-PQ2"/>
      <sheetName val="Preamble_B2"/>
      <sheetName val="Sec__C-Dayworks2"/>
      <sheetName val="d5_2"/>
      <sheetName val="Dashboard_(1)2"/>
      <sheetName val="VO_Agreed_to_Unifier_Sum2"/>
      <sheetName val="VO_Not_yet_Agreed_to_Unifier2"/>
      <sheetName val="VO_Anticipated_to_Unifier2"/>
      <sheetName val="EW_to_Unifier2"/>
      <sheetName val="Prov_Sums2"/>
      <sheetName val="Other_Amounts2"/>
      <sheetName val="Asset_Allocation_(CR)2"/>
      <sheetName val="Project_Benchmarking2"/>
      <sheetName val="_SHOPLIST_xls__SHOPLIST_xls_704"/>
      <sheetName val="_SHOPLIST_xls__SHOPLIST_xls_705"/>
      <sheetName val="Master_data"/>
      <sheetName val="_SHOPLIST_xls__SHOPLIST_xls_706"/>
      <sheetName val="MAIN_SUMMARY"/>
      <sheetName val="[SHOPLIST_xls]/VWVU))tÏØ0__64"/>
      <sheetName val="[SHOPLIST_xls]/VWVU))tÏØ0__65"/>
      <sheetName val="개시대사_(2)"/>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Ref_Arch"/>
      <sheetName val="6_2_Floor_Finishes"/>
      <sheetName val="Data_"/>
      <sheetName val="Cumulative_Rail_"/>
      <sheetName val="[SHOPLIST_xls]/VWVU))tÏØ0__66"/>
      <sheetName val="Staff_OLD_"/>
      <sheetName val="_board7"/>
      <sheetName val="_boaboard (1)"/>
      <sheetName val="Item List OLD"/>
      <sheetName val="KEYFIGURES"/>
      <sheetName val="Gene��_x0008_i"/>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_SHOPLIST.xls__VWVU))tÏØ0__5"/>
      <sheetName val="_SHOPLIST.xls__VWVU))tÏØ0__6"/>
      <sheetName val="___________3"/>
      <sheetName val="_SHOPLIST.xls__VWVU))tÏØ0__7"/>
      <sheetName val="___________4"/>
      <sheetName val="Geneí¬_x005f_x0008_"/>
      <sheetName val="70_x005f_x0000_,_0_"/>
      <sheetName val="___________5"/>
      <sheetName val="_SHOPLIST_xls__VWVU))"/>
      <sheetName val="___________6"/>
      <sheetName val="_SHOPLIST_xls__VW1"/>
      <sheetName val="_SHOPLIST_xls__SHOPLIST_xls__S1"/>
      <sheetName val="_SHOPLIST_xls__SHOPLIST_xls_707"/>
      <sheetName val="___________7"/>
      <sheetName val="_SHOPLIST_xls__SHOPLIST_xls_708"/>
      <sheetName val="_SHOPLIST_xls__VW2"/>
      <sheetName val="_SHOPLIST_xls__VWVU))tÏØ0__5"/>
      <sheetName val="_SHOPLIST_xls__SHOPLIST_xls__S2"/>
      <sheetName val="_SHOPLIST_xls__SHOPLIST_xls_709"/>
      <sheetName val="_SHOPLIST_xls_70,1"/>
      <sheetName val="_SHOPLIST_xls__VWVU))tÏØ0__12"/>
      <sheetName val="_SHOPLIST_xls__VWVU))tÏØ0__21"/>
      <sheetName val="_SHOPLIST_xls__VWVU))tÏØ0__31"/>
      <sheetName val="_SHOPLIST_xls_70,_0s«_iÆø_í¬_i1"/>
      <sheetName val="_SHOPLIST_xls_70_,_0_s«i_Æøí¬i1"/>
      <sheetName val="_SHOPLIST_xls__VWVU))tÏØ0__6"/>
      <sheetName val="_SHOPLIST_xls__VWVU))tÏØ0__7"/>
      <sheetName val="_SHOPLIST_xls_70,2"/>
      <sheetName val="_SHOPLIST_xls__VWVU))tÏØ0__13"/>
      <sheetName val="_SHOPLIST_xls__VWVU))tÏØ0__22"/>
      <sheetName val="_SHOPLIST_xls__VWVU))tÏØ0__32"/>
      <sheetName val="_SHOPLIST_xls_70,_0s«_iÆø_í¬_i2"/>
      <sheetName val="_SHOPLIST_xls_70_,_0_s«i_Æøí¬i2"/>
      <sheetName val="___________8"/>
      <sheetName val="_SHOPLIST_xls__SHOPLIST_xls_710"/>
      <sheetName val="_SHOPLIST_xls__VW3"/>
      <sheetName val="_SHOPLIST_xls__VWVU))tÏØ0__8"/>
      <sheetName val="_SHOPLIST_xls__VWVU))tÏØ0__9"/>
      <sheetName val="_SHOPLIST_xls__SHOPLIST_xls_711"/>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VWVU))tÏØ0__41"/>
      <sheetName val="_SHOPLIST_xls__SHOPLIST_xls_721"/>
      <sheetName val="_SHOPLIST_xls__SHOPLIST_xls__S8"/>
      <sheetName val="_SHOPLIST_xls_70,8"/>
      <sheetName val="_SHOPLIST_xls__VWVU))tÏØ0__42"/>
      <sheetName val="_SHOPLIST_xls__VWVU))tÏØ0__43"/>
      <sheetName val="_SHOPLIST_xls__VWVU))tÏØ0__44"/>
      <sheetName val="_SHOPLIST_xls_70,_0s«_iÆø_í¬_i8"/>
      <sheetName val="_SHOPLIST_xls_70_,_0_s«i_Æøí¬i8"/>
      <sheetName val="_VWVU))tÏØ0__16"/>
      <sheetName val="_VWVU))tÏØ0__14"/>
      <sheetName val="_SHOPLIST_xls_70,_0s«iÆøí¬i10"/>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SHOPLIST_xls_70,_0s«iÆøí¬i9"/>
      <sheetName val="___________9"/>
      <sheetName val="_SHOPLIST_xls__SHOPLIST_xls_712"/>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VWVU))tÏØ0__15"/>
      <sheetName val="_SHOPLIST_xls_70,_0s«iÆøí¬i11"/>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Landscape No.1"/>
      <sheetName val="MEP No.3"/>
      <sheetName val="예가표"/>
      <sheetName val="GFA_HQ_Building32"/>
      <sheetName val="GFA_Conference31"/>
      <sheetName val="BQ_External31"/>
      <sheetName val="Graph_Data_(DO_NOT_PRINT)30"/>
      <sheetName val="StattCo_yCharges30"/>
      <sheetName val="Penthouse_Apartment30"/>
      <sheetName val="LABOUR_HISTOGRAM31"/>
      <sheetName val="Chiet_tinh_dz2230"/>
      <sheetName val="Chiet_tinh_dz3530"/>
      <sheetName val="@risk_rents_and_incentives30"/>
      <sheetName val="Car_park_lease30"/>
      <sheetName val="Net_rent_analysis30"/>
      <sheetName val="Poz-1_30"/>
      <sheetName val="Lab_Cum_Hist30"/>
      <sheetName val="Raw_Data30"/>
      <sheetName val="Bill_No__230"/>
      <sheetName val="CT_Thang_Mo30"/>
      <sheetName val="budget_summary_(2)29"/>
      <sheetName val="Budget_Analysis_Summary29"/>
      <sheetName val="LEVEL_SHEET30"/>
      <sheetName val="SPT_vs_PHI30"/>
      <sheetName val="CT__PL29"/>
      <sheetName val="Projet,_methodes_&amp;_couts29"/>
      <sheetName val="Risques_majeurs_&amp;_Frais_Ind_29"/>
      <sheetName val="FOL_-_Bar30"/>
      <sheetName val="intr_stool_brkup29"/>
      <sheetName val="Tender_Summary30"/>
      <sheetName val="Insurance_Ext30"/>
      <sheetName val="Customize_Your_Invoice30"/>
      <sheetName val="HVAC_BoQ30"/>
      <sheetName val="Body_Sheet29"/>
      <sheetName val="1_0_Executive_Summary29"/>
      <sheetName val="Top_sheet29"/>
      <sheetName val="Ap_A27"/>
      <sheetName val="SHOPLIST_xls26"/>
      <sheetName val="Bill_228"/>
      <sheetName val="2_Div_14_27"/>
      <sheetName val="beam-reinft-IIInd_floor26"/>
      <sheetName val="beam-reinft-machine_rm26"/>
      <sheetName val="Bill_127"/>
      <sheetName val="Bill_327"/>
      <sheetName val="Bill_427"/>
      <sheetName val="Bill_527"/>
      <sheetName val="Bill_627"/>
      <sheetName val="Bill_727"/>
      <sheetName val="POWER_ASSUMPTIONS26"/>
      <sheetName val="Invoice_Summary26"/>
      <sheetName val="PROJECT_BRIEF27"/>
      <sheetName val="Civil_Boq25"/>
      <sheetName val="C_(3)27"/>
      <sheetName val="Dubai_golf26"/>
      <sheetName val="WITHOUT_C&amp;I_PROFIT_(3)25"/>
      <sheetName val="HIRED_LABOUR_CODE23"/>
      <sheetName val="PA-_Consutant_23"/>
      <sheetName val="foot-slab_reinft23"/>
      <sheetName val="Softscape_Buildup25"/>
      <sheetName val="Mat'l_Rate25"/>
      <sheetName val="VALVE_CHAMBERS22"/>
      <sheetName val="Fire_Hydrants22"/>
      <sheetName val="B_GATE_VALVE22"/>
      <sheetName val="Sub_G1_Fire22"/>
      <sheetName val="Sub_G12_Fire22"/>
      <sheetName val="Activity_List25"/>
      <sheetName val="BILL_COV23"/>
      <sheetName val="Ra__stair23"/>
      <sheetName val="DETAILED__BOQ23"/>
      <sheetName val="M-Book_for_Conc23"/>
      <sheetName val="M-Book_for_FW23"/>
      <sheetName val="Materials_Cost(PCC)22"/>
      <sheetName val="India_F&amp;S_Template22"/>
      <sheetName val="IO_LIST22"/>
      <sheetName val="Material_22"/>
      <sheetName val="Quote_Sheet22"/>
      <sheetName val="Day_work22"/>
      <sheetName val="Working_for_RCC21"/>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Elemental_Buildup20"/>
      <sheetName val="Eq__Mobilization21"/>
      <sheetName val="w't_table20"/>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BOQ_Direct_selling_cost22"/>
      <sheetName val="CHART_OF_ACCOUNTS21"/>
      <sheetName val="B185-B-9_121"/>
      <sheetName val="B185-B-9_221"/>
      <sheetName val="Material_List_20"/>
      <sheetName val="E-Bill_No_6_A-O21"/>
      <sheetName val="B09_121"/>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PMWeb_data21"/>
      <sheetName val="PointNo_520"/>
      <sheetName val="SS_MH21"/>
      <sheetName val="2_2)Revised_Cash_Flow20"/>
      <sheetName val="입찰내역_발주처_양식20"/>
      <sheetName val="LIST_DO_NOT_REMOVE19"/>
      <sheetName val="Index_List20"/>
      <sheetName val="Type_List20"/>
      <sheetName val="File_Types20"/>
      <sheetName val="Chiet_t20"/>
      <sheetName val="Staffing_and_Rates_IA20"/>
      <sheetName val="Employee_List18"/>
      <sheetName val="PRECAST_lightconc-II22"/>
      <sheetName val="final_abstract22"/>
      <sheetName val="B6_2_19"/>
      <sheetName val="Project_Cost_Breakdown18"/>
      <sheetName val="Summary_of_Work18"/>
      <sheetName val="Item-_Compact18"/>
      <sheetName val="E_&amp;_R18"/>
      <sheetName val="Staff_Acco_18"/>
      <sheetName val="TBAL9697_-group_wise__sdpl18"/>
      <sheetName val="SITE_WORK17"/>
      <sheetName val="Рабочий_лист17"/>
      <sheetName val="PT_141-_Site_A_Landscape17"/>
      <sheetName val="Rate_summary17"/>
      <sheetName val="Annex_1_Sect_3a18"/>
      <sheetName val="Annex_1_Sect_3a_118"/>
      <sheetName val="Annex_1_Sect_3b18"/>
      <sheetName val="Annex_1_Sect_3c18"/>
      <sheetName val="HOURLY_RATES18"/>
      <sheetName val="RAB_AR&amp;STR17"/>
      <sheetName val="d-safe_DELUXE17"/>
      <sheetName val="Back_up17"/>
      <sheetName val="INDIGINEOUS_ITEMS_17"/>
      <sheetName val="train_cash17"/>
      <sheetName val="accom_cash17"/>
      <sheetName val="Mall_waterproofing17"/>
      <sheetName val="MSCP_waterproofing17"/>
      <sheetName val="Duct_Accesories17"/>
      <sheetName val="????_???_??17"/>
      <sheetName val="Labour_&amp;_Plant17"/>
      <sheetName val="Ave_wtd_rates17"/>
      <sheetName val="Debits_as_on_12_04_0817"/>
      <sheetName val="STAFFSCHED_17"/>
      <sheetName val="TRIAL_BALANCE17"/>
      <sheetName val="[SHOPLIST_xls][SHOPLIST_xls]729"/>
      <sheetName val="Common_Variables17"/>
      <sheetName val="[SHOPLIST_xls]70,/0s«iÆøí¬i17"/>
      <sheetName val="GPL_Revenu_Update17"/>
      <sheetName val="DO_NOT_TOUCH17"/>
      <sheetName val="Work_Type17"/>
      <sheetName val="PROJECT_BRIEF(EX_NEW)17"/>
      <sheetName val="AREA_OF_APPLICATION16"/>
      <sheetName val="Risk_Breakdown_Structure16"/>
      <sheetName val="Geneí¬_i16"/>
      <sheetName val="steel_total16"/>
      <sheetName val="ELE_BOQ16"/>
      <sheetName val="Z-_GENERAL_PRICE_SUMMARY13"/>
      <sheetName val="PPA_Summary13"/>
      <sheetName val="Mix_Design13"/>
      <sheetName val="Resumo_Empreitadas13"/>
      <sheetName val="%_prog_figs_-u5_and_total13"/>
      <sheetName val="Floor_Box_14"/>
      <sheetName val="Equipment_Rates12"/>
      <sheetName val="[SHOPLIST_xls]/VW12"/>
      <sheetName val="Cashflow_projection12"/>
      <sheetName val="[SHOPLIST_xls][SHOPLIST_xls]730"/>
      <sheetName val="E_H_-_H__W_P_12"/>
      <sheetName val="E__H__Treatment_for_pile_cap12"/>
      <sheetName val="[SHOPLIST_xls][SHOPLIST_xls][12"/>
      <sheetName val="Materials_12"/>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Dash_board12"/>
      <sheetName val="[SHOPLIST_xls]7012"/>
      <sheetName val="[SHOPLIST_xls]70,12"/>
      <sheetName val="Base_BM-rebar12"/>
      <sheetName val="Site_Dev_BOQ12"/>
      <sheetName val="Data_Sheet12"/>
      <sheetName val="tender_allowances12"/>
      <sheetName val="_Summary_BKG_03412"/>
      <sheetName val="BILL_3R12"/>
      <sheetName val="Area_Breakdown_PER_LEVEL_LINK12"/>
      <sheetName val="CF_Input12"/>
      <sheetName val="DATA_INPUT12"/>
      <sheetName val="Vordruck-Nr__7_1_3_D12"/>
      <sheetName val="M&amp;A_D12"/>
      <sheetName val="M&amp;A_E12"/>
      <sheetName val="M&amp;A_G12"/>
      <sheetName val="1_2_Staff_Schedule13"/>
      <sheetName val="Bill_1012"/>
      <sheetName val="[SHOPLIST_xls]/VWVU))tÏØ0__67"/>
      <sheetName val="[SHOPLIST_xls]70,/0s«_iÆø_í¬_12"/>
      <sheetName val="[SHOPLIST_xls]70?,/0?s«i?Æøí¬12"/>
      <sheetName val="Labour_Costs12"/>
      <sheetName val="BLOCK-A_(MEA_SHEET)12"/>
      <sheetName val="Cost_Heading9"/>
      <sheetName val="Labour_Rate_9"/>
      <sheetName val="D_&amp;_W_sizes9"/>
      <sheetName val="SOPMA_DD9"/>
      <sheetName val="PRICE_INFO9"/>
      <sheetName val="RC_SUMMARY9"/>
      <sheetName val="LABOUR_PRODUCTIVITY-TAV9"/>
      <sheetName val="MATERIAL_PRICES9"/>
      <sheetName val="P-100_MRF_DB_R19"/>
      <sheetName val="Contract_Division10"/>
      <sheetName val="SubContract_Type10"/>
      <sheetName val="Service_Type10"/>
      <sheetName val="Attach_4-189"/>
      <sheetName val="Ewaan_Show_Kitchen_(2)9"/>
      <sheetName val="Cash_Flow_Working9"/>
      <sheetName val="MN_T_B_9"/>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2F_회의실견적(5_14_일대)5"/>
      <sheetName val="_HIT-&gt;HMC_견적(3900)5"/>
      <sheetName val="Appendix_B5"/>
      <sheetName val="Div_07_Thermal_&amp;_Moisture3"/>
      <sheetName val="BOQ_(2)3"/>
      <sheetName val="LABOUR_RATE3"/>
      <sheetName val="Material_Rate3"/>
      <sheetName val="Labor_abs-PW3"/>
      <sheetName val="Labor_abs-NMR3"/>
      <sheetName val="kppl_pl3"/>
      <sheetName val="Basic_Rates3"/>
      <sheetName val="Combined_Results_3"/>
      <sheetName val="precast_RC_element3"/>
      <sheetName val="pile_Fabrication3"/>
      <sheetName val="Data_Validation3"/>
      <sheetName val="Div26_-_Elect3"/>
      <sheetName val="CHUNG_CU_CARRILON3"/>
      <sheetName val="[SHOPLIST_xls][SHOPLIST_xls]731"/>
      <sheetName val="[SHOPLIST_xls]/VWVU))tÏØ0__68"/>
      <sheetName val="Core_Data1"/>
      <sheetName val="[SHOPLIST_xls]/VWVU))tÏØ0__69"/>
      <sheetName val="[SHOPLIST_xls]/VWVU))tÏØ0__70"/>
      <sheetName val="CIF_COST_ITEM1"/>
      <sheetName val="Rates_for_public_areas1"/>
      <sheetName val="Abs_PMRL1"/>
      <sheetName val="Recon_Template1"/>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Bill 3 Boutique"/>
      <sheetName val="Top_s灨ὔ밀ὔ턀"/>
      <sheetName val="Top_s๨ꫝ_x0000__x0000_퀀"/>
      <sheetName val="[SHOPLIST.xls][SHOPLIST.xls]70?"/>
      <sheetName val="Finansal_tamamlanma_Eğrisi3"/>
      <sheetName val="New_Bld3"/>
      <sheetName val="HB_CEC_schd_4_23"/>
      <sheetName val="HB_CEC_schd_4_33"/>
      <sheetName val="HB_CEC_schd_5_23"/>
      <sheetName val="HB_CEC_schd_6_23"/>
      <sheetName val="HB_CEC_schd_7_23"/>
      <sheetName val="HB_CEC_schd_9_23"/>
      <sheetName val="Doha_Farm3"/>
      <sheetName val="Dropdown_List3"/>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ortfolio_List"/>
      <sheetName val="[SHOPLIST_xls]/VWVU))tÏØ0__82"/>
      <sheetName val="[SHOPLIST_xls]/VWVU))tÏØ0__92"/>
      <sheetName val="P1926-H2B_Pkg_2A&amp;2B1"/>
      <sheetName val="P1940-H2B_Pkg_1_Guestrooms1"/>
      <sheetName val="BOQ_1_921"/>
      <sheetName val="[SHOPLIST_xls]/VWVU))tÏØ0__73"/>
      <sheetName val="[SHOPLIST_xls]/VWVU))tÏØ0__74"/>
      <sheetName val="[SHOPLIST_xls]/VWVU))tÏØ0__75"/>
      <sheetName val="Initial_Data"/>
      <sheetName val="Package_Status"/>
      <sheetName val="ASD Sum of Parts"/>
      <sheetName val="Comp_equip1"/>
      <sheetName val="Contractor_Application1"/>
      <sheetName val="08_MEP_Summary1"/>
      <sheetName val="Addnl_works1"/>
      <sheetName val="B3__Material_on_Site-Detail1"/>
      <sheetName val="[SHOPLIST_xls]70_x005f_x0000_,/0_x000"/>
      <sheetName val="SI_22"/>
      <sheetName val="TO_List"/>
      <sheetName val="CCTV_DATA"/>
      <sheetName val="_boaboard_(1)"/>
      <sheetName val="Gene��i0_"/>
      <sheetName val="70,/0s�i����i"/>
      <sheetName val="Top_shԀ"/>
      <sheetName val="_Estimate__"/>
      <sheetName val="Equip_"/>
      <sheetName val="Div_Summary"/>
      <sheetName val="Detail_Page"/>
      <sheetName val="BREAKDOWN"/>
      <sheetName val="8.0 Programme"/>
      <sheetName val="[SHOPLIST.xls][SHOPLIST.xls]_18"/>
      <sheetName val="[SHOPLIST.xls][SHOPLIST.xls]_19"/>
      <sheetName val="[SHOPLIST.xls][SHOPLIST.xls]_20"/>
      <sheetName val="[SHOPLIST.xls][SHOPLIST.xls]_21"/>
      <sheetName val="[SHOPLIST.xls][SHOPLIST.xls]_22"/>
      <sheetName val="[SHOPLIST.xls][SHOPLIST.xls]_23"/>
      <sheetName val="[SHOPLIST.xls]70___0_s__i_____5"/>
      <sheetName val="[SHOPLIST.xls]_VW__VU_________4"/>
      <sheetName val="[SHOPLIST.xls]_VW__VU_________5"/>
      <sheetName val="[SHOPLIST.xls]70_x005f_x0000___0_x0_3"/>
      <sheetName val="[SHOPLIST.xls]70___0_s__i_____6"/>
      <sheetName val="[SHOPLIST.xls]70___0_s__i_____7"/>
      <sheetName val="[SHOPLIST.xls][SHOPLIST.xls]7_9"/>
      <sheetName val="[SHOPLIST.xls]_SHOPLIST_xls_104"/>
      <sheetName val="[SHOPLIST.xls]_SHOPLIST_xls_105"/>
      <sheetName val="[SHOPLIST.xls]_SHOPLIST_xls_106"/>
      <sheetName val="[SHOPLIST.xls][SHOPLIST.xls]_24"/>
      <sheetName val="[SHOPLIST.xls][SHOPLIST.xls]_25"/>
      <sheetName val="[SHOPLIST.xls][SHOPLIST.xls]_26"/>
      <sheetName val="[SHOPLIST.xls]_SHOPLIST_xls_107"/>
      <sheetName val="[SHOPLIST.xls][SHOPLIST.xls]_27"/>
      <sheetName val="[SHOPLIST.xls][SHOPLIST.xls]_28"/>
      <sheetName val="[SHOPLIST.xls][SHOPLIST.xls]_29"/>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SHOPLIST.xls]_38"/>
      <sheetName val="[SHOPLIST.xls][SHOPLIST.xls]_39"/>
      <sheetName val="[SHOPLIST.xls][SHOPLIST.xls]_40"/>
      <sheetName val="[SHOPLIST.xls][SHOPLIST.xls]_41"/>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Reference"/>
      <sheetName val="SUBS SUM"/>
      <sheetName val="BoQ(2)"/>
      <sheetName val="tower and monopoles "/>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3"/>
      <sheetName val="14"/>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Income Statement"/>
      <sheetName val="FAL_intern"/>
      <sheetName val="Finansal_tamamlanma_Eğrisi4"/>
      <sheetName val="Dropdown_List4"/>
      <sheetName val="General_Summary1"/>
      <sheetName val="pile_Fabrication4"/>
      <sheetName val="precast_RC_element4"/>
      <sheetName val="New_Bld4"/>
      <sheetName val="HB_CEC_schd_4_24"/>
      <sheetName val="HB_CEC_schd_4_34"/>
      <sheetName val="HB_CEC_schd_5_24"/>
      <sheetName val="HB_CEC_schd_6_24"/>
      <sheetName val="HB_CEC_schd_7_24"/>
      <sheetName val="HB_CEC_schd_9_24"/>
      <sheetName val="Doha_Farm4"/>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May_054"/>
      <sheetName val="April_054"/>
      <sheetName val="Aug_054"/>
      <sheetName val="July_054"/>
      <sheetName val="June_054"/>
      <sheetName val="Nov_054"/>
      <sheetName val="Oct_054"/>
      <sheetName val="Sep_054"/>
      <sheetName val="Grand_Summary_1"/>
      <sheetName val="Bill_No_01_-_GI_1"/>
      <sheetName val="combined_1"/>
      <sheetName val="summary-Optional_1"/>
      <sheetName val="B14_02_1"/>
      <sheetName val="Prov_Sum_1"/>
      <sheetName val="SI_221"/>
      <sheetName val="TO_List1"/>
      <sheetName val="CCTV_DATA1"/>
      <sheetName val="B2-DV_No_021"/>
      <sheetName val="FAL_intern1"/>
      <sheetName val="Finansal_tamamlanma_Eğrisi5"/>
      <sheetName val="Dropdown_List5"/>
      <sheetName val="Contractor_Application2"/>
      <sheetName val="General_Summary2"/>
      <sheetName val="08_MEP_Summary2"/>
      <sheetName val="Addnl_works2"/>
      <sheetName val="B3__Material_on_Site-Detail2"/>
      <sheetName val="pile_Fabrication5"/>
      <sheetName val="precast_RC_element5"/>
      <sheetName val="New_Bld5"/>
      <sheetName val="HB_CEC_schd_4_25"/>
      <sheetName val="HB_CEC_schd_4_35"/>
      <sheetName val="HB_CEC_schd_5_25"/>
      <sheetName val="HB_CEC_schd_6_25"/>
      <sheetName val="HB_CEC_schd_7_25"/>
      <sheetName val="HB_CEC_schd_9_25"/>
      <sheetName val="Comp_equip2"/>
      <sheetName val="B-3_2_EB2"/>
      <sheetName val="Doha_Farm5"/>
      <sheetName val="CIF_COST_ITEM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May_055"/>
      <sheetName val="April_055"/>
      <sheetName val="Aug_055"/>
      <sheetName val="July_055"/>
      <sheetName val="June_055"/>
      <sheetName val="Nov_055"/>
      <sheetName val="Oct_055"/>
      <sheetName val="Sep_055"/>
      <sheetName val="Grand_Summary_2"/>
      <sheetName val="Bill_No_01_-_GI_2"/>
      <sheetName val="combined_2"/>
      <sheetName val="summary-Optional_2"/>
      <sheetName val="B14_02_2"/>
      <sheetName val="Prov_Sum_2"/>
      <sheetName val="SI_222"/>
      <sheetName val="TO_List2"/>
      <sheetName val="CCTV_DATA2"/>
      <sheetName val="B04-A_-_DIA_SUDEER2"/>
      <sheetName val="04D_-_Tanmyat2"/>
      <sheetName val="13-_B04-B_&amp;_C2"/>
      <sheetName val="_SITE_09_B04-B&amp;C-AFAQ2"/>
      <sheetName val="CONSTRUCTION_COMPONENT2"/>
      <sheetName val="Sheet_Index2"/>
      <sheetName val="Trade_Summary2"/>
      <sheetName val="B2-DV_No_022"/>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FAL_intern2"/>
      <sheetName val="Milestone"/>
      <sheetName val="MI"/>
      <sheetName val="Top_s๨ꫝ"/>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Service_Type11"/>
      <sheetName val="Contract_Division11"/>
      <sheetName val="SubContract_Type11"/>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SHOPLIST_xls]/VWVU))tÏØ0__83"/>
      <sheetName val="2_Plex3"/>
      <sheetName val="Sheet1_(2)3"/>
      <sheetName val="4_Plex3"/>
      <sheetName val="6_Plex_3"/>
      <sheetName val="Detailed_Summary3"/>
      <sheetName val="Sheet1_(3)3"/>
      <sheetName val="Sheet1_(4)3"/>
      <sheetName val="Dash_board13"/>
      <sheetName val="Rates_for_public_areas2"/>
      <sheetName val="[SHOPLIST_xls][SHOPLIST_xls]734"/>
      <sheetName val="Estimate_for_approval2"/>
      <sheetName val="Balance_Sheet2"/>
      <sheetName val="AOP_Summary-24"/>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tatus_Summary3"/>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SHOPLIST_xls][SH2"/>
      <sheetName val="[SHOPLIST_xls]70_2"/>
      <sheetName val="P1926-H2B_Pkg_2A&amp;2B2"/>
      <sheetName val="P1940-H2B_Pkg_1_Guestrooms2"/>
      <sheetName val="BOQ_1_922"/>
      <sheetName val="Abs_PMRL2"/>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Joseph_Record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Service_Type12"/>
      <sheetName val="Contract_Division12"/>
      <sheetName val="SubContract_Type12"/>
      <sheetName val="_SHOPLIST_xls_70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SHOPLIST_xls][SH3"/>
      <sheetName val="[SHOPLIST_xls]70_3"/>
      <sheetName val="P1926-H2B_Pkg_2A&amp;2B3"/>
      <sheetName val="P1940-H2B_Pkg_1_Guestrooms3"/>
      <sheetName val="BOQ_1_923"/>
      <sheetName val="Abs_PMRL3"/>
      <sheetName val="SITE_WORKS2"/>
      <sheetName val="WOOD_WORK2"/>
      <sheetName val="THERMAL_&amp;_MOISTURE_2"/>
      <sheetName val="DOORS_&amp;_WINDOWS2"/>
      <sheetName val="Additional_Items2"/>
      <sheetName val="Master_data2"/>
      <sheetName val="[SHOPLIST_xls]/VWVU))tÏØ0_105"/>
      <sheetName val="Staff_OLD_2"/>
      <sheetName val="Basic_Rate2"/>
      <sheetName val="MASTER_RATE_ANALYSIS2"/>
      <sheetName val="MAIN_SUMMARY2"/>
      <sheetName val="[SHOPLIST_xls]/VWVU))tÏØ0_106"/>
      <sheetName val="[SHOPLIST_xls]/VWVU))tÏØ0_107"/>
      <sheetName val="Appendix-A_-GRAND_SUMMARY2"/>
      <sheetName val="D9_(New_Rate)2"/>
      <sheetName val="Joseph_Record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SHOPLIST_xls]/VW"/>
      <sheetName val="Cost Heaࡤing"/>
      <sheetName val="beam-reinft"/>
      <sheetName val="[SHOPLIST.xls]/VWVU))tÏØ0__20"/>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5"/>
      <sheetName val="16"/>
      <sheetName val="17"/>
      <sheetName val="18"/>
      <sheetName val="C-2"/>
      <sheetName val="Concrete Breakdown"/>
      <sheetName val="Masonry Breakdown"/>
      <sheetName val="6"/>
      <sheetName val="MSH51C"/>
      <sheetName val="inter"/>
      <sheetName val="[SHOPLIST.xls]70___0_s__i____14"/>
      <sheetName val="[SHOPLIST.xls]_VW__VU________10"/>
      <sheetName val="[SHOPLIST.xls]_VW__VU________11"/>
      <sheetName val="[SHOPLIST.xls]70_x005f_x0000___0_x0_6"/>
      <sheetName val="[SHOPLIST.xls]70___0_s__i____15"/>
      <sheetName val="[SHOPLIST.xls]_SHOPLIST_xls_464"/>
      <sheetName val="[SHOPLIST.xls]_SHOPLIST_xls_465"/>
      <sheetName val="[SHOPLIST.xls]70___0_s__i____16"/>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_SHOPLIST_xls_583"/>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70_x005f_x005f_x005f_x0000__5"/>
      <sheetName val="[SHOPLIST.xls]_SHOPLIST_xls_604"/>
      <sheetName val="[SHOPLIST.xls]_SHOPLIST_xls_605"/>
      <sheetName val="[SHOPLIST.xls]_SHOPLIST_xls_606"/>
      <sheetName val="[SHOPLIST.xls]_SHOPLIST_xls_607"/>
      <sheetName val="[SHOPLIST.xls]_SHOPLIST_xls_608"/>
      <sheetName val="[SHOPLIST.xls]_SHOPLIST_xls_609"/>
      <sheetName val="Closing"/>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S-Curve_Update"/>
      <sheetName val="VESSELS_"/>
      <sheetName val="Rectangular Duct"/>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70___0_s__i____20"/>
      <sheetName val="[SHOPLIST.xls]_VW__VU________14"/>
      <sheetName val="[SHOPLIST.xls]70___0_s__i____21"/>
      <sheetName val="[SHOPLIST.xls]70_x005f_x0000___0_x0_8"/>
      <sheetName val="[SHOPLIST.xls]70___0_s__i____22"/>
      <sheetName val="[SHOPLIST.xls]_VW__VU________15"/>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Unit cost- Drain-Protection-1 "/>
      <sheetName val="Unit cost- Drain-Protection-2"/>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BULD_3"/>
      <sheetName val="BLOCK_K"/>
      <sheetName val="제출내역_(2)"/>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SHOPLIST.xls]70,/0s«iÆøí¬i4"/>
      <sheetName val="[SHOPLIST.xls]70,/0s«iÆøí¬i5"/>
      <sheetName val="[SHOPLIST.xls]/VWVU))tÏØ0__21"/>
      <sheetName val="[SHOPLIST.xls][SHOPLIST_xls]/VW"/>
      <sheetName val="[SHOPLIST.xls]/VWVU))tÏØ0__23"/>
      <sheetName val="[SHOPLIST.xls]/VWVU))tÏØ0__22"/>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_xls]726"/>
      <sheetName val="[SHOPLIST_xls][11"/>
      <sheetName val="[SHOPLIST_xls]727"/>
      <sheetName val="[SHOPLIST_xls]728"/>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SHOPLIST.xls]70_x0000_,/0_x000"/>
      <sheetName val="Bill No. 3"/>
      <sheetName val="HVAC"/>
      <sheetName val="HVAC-Qty"/>
      <sheetName val="RBD-AHU"/>
      <sheetName val="RBD ENG"/>
      <sheetName val="RBD-EX-RF-01"/>
      <sheetName val="RBD SLD.RLD"/>
      <sheetName val="RBD-VAV"/>
      <sheetName val="V.Summary"/>
      <sheetName val="djfx"/>
      <sheetName val="Calendar"/>
      <sheetName val="Sheet9"/>
      <sheetName val="Materials Cost"/>
      <sheetName val="FEVA"/>
      <sheetName val="HO Costs"/>
      <sheetName val="_SHOPLIST.xls_70_x005f_x0000_,_0_x000"/>
      <sheetName val="SoW_Assess_Blank_Form"/>
      <sheetName val="VO_Breakdown"/>
      <sheetName val="Measurement_Sheet"/>
      <sheetName val="Schedule_of_Drawings"/>
      <sheetName val="SI_Schedule"/>
      <sheetName val="ContraCharge_Schedule"/>
      <sheetName val="S-Curve_Update1"/>
      <sheetName val="[SHOPLIST_xls]70_x005f_x0000_,/0_x001"/>
      <sheetName val="SoW_Assess_Blank_Form1"/>
      <sheetName val="VO_Breakdown1"/>
      <sheetName val="Measurement_Sheet1"/>
      <sheetName val="Schedule_of_Drawings1"/>
      <sheetName val="SI_Schedule1"/>
      <sheetName val="ContraCharge_Schedule1"/>
      <sheetName val="VESSELS_1"/>
      <sheetName val="プロジェクト概要"/>
      <sheetName val="Product Sheet40"/>
      <sheetName val="hiddenSheet"/>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Data Works"/>
      <sheetName val="Works"/>
      <sheetName val="UC-Testing"/>
      <sheetName val="Control Panel"/>
      <sheetName val="DVL"/>
      <sheetName val="[SHOPLIST.xls]70,/0s�i����i"/>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Fiyatlar"/>
      <sheetName val="50"/>
      <sheetName val="Kur"/>
      <sheetName val="HAKEDİŞ "/>
      <sheetName val="keşif özeti"/>
      <sheetName val="Katsayılar"/>
      <sheetName val="satış planı (2)"/>
      <sheetName val="Tahsilat"/>
      <sheetName val="Schedules PL"/>
      <sheetName val="Schedules BS"/>
      <sheetName val="STOCKWTG"/>
      <sheetName val="POLY"/>
      <sheetName val="Advance Recovery"/>
      <sheetName val="SC Cost FEB 0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7_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3"/>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DVM Sizing Calculator- 10 ips "/>
      <sheetName val="1-Summary"/>
      <sheetName val="วัดใต้"/>
      <sheetName val="B-2"/>
      <sheetName val="基本ﾃﾞｰﾀ"/>
      <sheetName val="Schedules"/>
      <sheetName val="1A"/>
      <sheetName val="Total PrC-Goldi"/>
      <sheetName val="Room Type"/>
      <sheetName val="Basement2 DB"/>
      <sheetName val="Qty SR"/>
      <sheetName val="EW SR"/>
      <sheetName val="Macro custom function"/>
      <sheetName val="[SHOPLIST_xls][SHOPLIST_xls]70?"/>
      <sheetName val="Spacing_of_Delineators"/>
      <sheetName val="BT3-Package 05"/>
      <sheetName val="BOQ-Civil"/>
      <sheetName val="[SHOPLIST.xls]_VW__VU________18"/>
      <sheetName val="[SHOPLIST.xls]_VW__VU________19"/>
      <sheetName val="[SHOPLIST.xls]70_x005f_x0000___0_x_10"/>
      <sheetName val="[SHOPLIST.xls]70___0_s__i____28"/>
      <sheetName val="[SHOPLIST.xls]70___0_s__i____29"/>
      <sheetName val="Index sheet"/>
      <sheetName val="G29A"/>
      <sheetName val="Cost Rates"/>
      <sheetName val="LOOKUP(MM)"/>
      <sheetName val="간접비내역-1"/>
      <sheetName val="foot-slab_rein_x0000__x0000_"/>
      <sheetName val="foot-slab_reinø_x0006_"/>
      <sheetName val="foot-slab_reinÝ¥"/>
      <sheetName val="foot-slab_reinP"/>
      <sheetName val="SUM-AIR-Submit"/>
      <sheetName val="Summary-margin calc"/>
      <sheetName val="GRAPH_DATA"/>
      <sheetName val=" N Finansal Eğri"/>
      <sheetName val="[SHOPLIST_xls]70,/0s«_iÆø_í¬1"/>
      <sheetName val="[SHOPLIST_xls]70,/0s«iÆøí¬i31"/>
      <sheetName val="Bill_3_Boutique"/>
      <sheetName val="Landscape_No_1"/>
      <sheetName val="MEP_No_3"/>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Item_List_OLD"/>
      <sheetName val="[SHOPLIST_xls]70___0_s__i_____4"/>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tructural"/>
      <sheetName val="Travel_Cranes"/>
      <sheetName val="Recap_Travel_Crane"/>
      <sheetName val="Recap_Architect"/>
      <sheetName val="Recap_External"/>
      <sheetName val="Recap_Struct"/>
      <sheetName val="Package_1"/>
      <sheetName val="Recap_Lift"/>
      <sheetName val="P-Ins_&amp;_Bonds1"/>
      <sheetName val="PC_"/>
      <sheetName val="App_-_A_"/>
      <sheetName val="App-_B_"/>
      <sheetName val="App_-_C_"/>
      <sheetName val="App_-_D_"/>
      <sheetName val="App_-_E_"/>
      <sheetName val="App_-_F"/>
      <sheetName val="App_-_G_"/>
      <sheetName val="App_-_H"/>
      <sheetName val="Concrete_Breakdown"/>
      <sheetName val="Masonry_Breakdown"/>
      <sheetName val="[SHOPLIST_xls]/VW1"/>
      <sheetName val="[SHOPLIST_xls]70,/0s«iÆøí¬i110"/>
      <sheetName val="[SHOPLIST_xls]70,/0s«_iÆø_í¬2"/>
      <sheetName val="[SHOPLIST_xls]70,/0s«iÆøí¬i22"/>
      <sheetName val="[SHOPLIST_xls]70,/0s«iÆøí¬i32"/>
      <sheetName val="Bill_3_Boutique1"/>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121"/>
      <sheetName val="[SHOPLIST_xls][SHOPLIST_xls]122"/>
      <sheetName val="[SHOPLIST_xls][SHOPLIST_xls]123"/>
      <sheetName val="[SHOPLIST_xls][SHOPLIST_xls]124"/>
      <sheetName val="[SHOPLIST_xls][SHOPLIST_xls]125"/>
      <sheetName val="[SHOPLIST_xls][SHOPLIST_xls]126"/>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tructural1"/>
      <sheetName val="Travel_Cranes1"/>
      <sheetName val="Recap_Travel_Crane1"/>
      <sheetName val="Recap_Architect1"/>
      <sheetName val="Recap_External1"/>
      <sheetName val="Recap_Struct1"/>
      <sheetName val="Package_11"/>
      <sheetName val="Recap_Lift1"/>
      <sheetName val="[SHOPLIST_xls][SHOPLIST_xls]759"/>
      <sheetName val="Spacing_of_Delineators1"/>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URA-C1"/>
      <sheetName val="GFA_HQ_Building38"/>
      <sheetName val="GFA_Conference37"/>
      <sheetName val="StattCo_yCharges36"/>
      <sheetName val="BQ_External37"/>
      <sheetName val="Chiet_tinh_dz2236"/>
      <sheetName val="Chiet_tinh_dz3536"/>
      <sheetName val="CT_Thang_Mo36"/>
      <sheetName val="Raw_Data36"/>
      <sheetName val="Penthouse_Apartment36"/>
      <sheetName val="LABOUR_HISTOGRAM37"/>
      <sheetName val="Graph_Data_(DO_NOT_PRINT)36"/>
      <sheetName val="@risk_rents_and_incentives36"/>
      <sheetName val="Car_park_lease36"/>
      <sheetName val="Net_rent_analysis36"/>
      <sheetName val="Poz-1_36"/>
      <sheetName val="Lab_Cum_Hist36"/>
      <sheetName val="LEVEL_SHEET36"/>
      <sheetName val="Bill_No__236"/>
      <sheetName val="budget_summary_(2)35"/>
      <sheetName val="Budget_Analysis_Summary35"/>
      <sheetName val="FOL_-_Bar36"/>
      <sheetName val="SPT_vs_PHI36"/>
      <sheetName val="CT__PL35"/>
      <sheetName val="intr_stool_brkup35"/>
      <sheetName val="Customize_Your_Invoice36"/>
      <sheetName val="HVAC_BoQ36"/>
      <sheetName val="Projet,_methodes_&amp;_couts35"/>
      <sheetName val="Risques_majeurs_&amp;_Frais_Ind_35"/>
      <sheetName val="Tender_Summary36"/>
      <sheetName val="Insurance_Ext36"/>
      <sheetName val="Bill_133"/>
      <sheetName val="Bill_234"/>
      <sheetName val="Bill_333"/>
      <sheetName val="Bill_433"/>
      <sheetName val="Bill_533"/>
      <sheetName val="Bill_633"/>
      <sheetName val="Bill_733"/>
      <sheetName val="Body_Sheet35"/>
      <sheetName val="1_0_Executive_Summary35"/>
      <sheetName val="Top_sheet35"/>
      <sheetName val="POWER_ASSUMPTIONS32"/>
      <sheetName val="Ap_A33"/>
      <sheetName val="SHOPLIST_xls32"/>
      <sheetName val="2_Div_14_33"/>
      <sheetName val="Invoice_Summary32"/>
      <sheetName val="beam-reinft-IIInd_floor32"/>
      <sheetName val="Dubai_golf32"/>
      <sheetName val="PROJECT_BRIEF33"/>
      <sheetName val="beam-reinft-machine_rm32"/>
      <sheetName val="Civil_Boq31"/>
      <sheetName val="HIRED_LABOUR_CODE29"/>
      <sheetName val="PA-_Consutant_29"/>
      <sheetName val="foot-slab_reinft29"/>
      <sheetName val="Softscape_Buildup31"/>
      <sheetName val="Mat'l_Rate31"/>
      <sheetName val="C_(3)33"/>
      <sheetName val="DETAILED__BOQ29"/>
      <sheetName val="M-Book_for_Conc29"/>
      <sheetName val="M-Book_for_FW29"/>
      <sheetName val="WITHOUT_C&amp;I_PROFIT_(3)31"/>
      <sheetName val="Activity_List31"/>
      <sheetName val="BILL_COV29"/>
      <sheetName val="Ra__stair29"/>
      <sheetName val="Materials_Cost(PCC)28"/>
      <sheetName val="India_F&amp;S_Template28"/>
      <sheetName val="IO_LIST28"/>
      <sheetName val="Material_28"/>
      <sheetName val="Quote_Sheet28"/>
      <sheetName val="Day_work28"/>
      <sheetName val="CHART_OF_ACCOUNTS26"/>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BOQ_Direct_selling_cost27"/>
      <sheetName val="VALVE_CHAMBERS28"/>
      <sheetName val="Fire_Hydrants28"/>
      <sheetName val="B_GATE_VALVE28"/>
      <sheetName val="Sub_G1_Fire28"/>
      <sheetName val="Sub_G12_Fire28"/>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Eq__Mobilization26"/>
      <sheetName val="B185-B-9_126"/>
      <sheetName val="B185-B-9_226"/>
      <sheetName val="Material_List_25"/>
      <sheetName val="w't_table25"/>
      <sheetName val="Elemental_Buildup25"/>
      <sheetName val="E-Bill_No_6_A-O26"/>
      <sheetName val="B09_126"/>
      <sheetName val="PointNo_525"/>
      <sheetName val="Working_for_RCC27"/>
      <sheetName val="PMWeb_data26"/>
      <sheetName val="2_2)Revised_Cash_Flow25"/>
      <sheetName val="Summary_of_Work23"/>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PRECAST_lightconc-II27"/>
      <sheetName val="final_abstract27"/>
      <sheetName val="SS_MH26"/>
      <sheetName val="Index_List25"/>
      <sheetName val="Type_List25"/>
      <sheetName val="File_Types25"/>
      <sheetName val="입찰내역_발주처_양식25"/>
      <sheetName val="LIST_DO_NOT_REMOVE24"/>
      <sheetName val="Staff_Acco_23"/>
      <sheetName val="TBAL9697_-group_wise__sdpl23"/>
      <sheetName val="/VWVU))tÏØ0__64"/>
      <sheetName val="Employee_List23"/>
      <sheetName val="B6_2_24"/>
      <sheetName val="Project_Cost_Breakdown23"/>
      <sheetName val="Mall_waterproofing22"/>
      <sheetName val="MSCP_waterproofing22"/>
      <sheetName val="Chiet_t25"/>
      <sheetName val="Staffing_and_Rates_IA25"/>
      <sheetName val="Rate_summary22"/>
      <sheetName val="SITE_WORK22"/>
      <sheetName val="RAB_AR&amp;STR22"/>
      <sheetName val="Annex_1_Sect_3a23"/>
      <sheetName val="Annex_1_Sect_3a_123"/>
      <sheetName val="Annex_1_Sect_3b23"/>
      <sheetName val="Annex_1_Sect_3c23"/>
      <sheetName val="HOURLY_RATES23"/>
      <sheetName val="Item-_Compact23"/>
      <sheetName val="E_&amp;_R23"/>
      <sheetName val="Рабочий_лист22"/>
      <sheetName val="PT_141-_Site_A_Landscape22"/>
      <sheetName val="d-safe_DELUXE22"/>
      <sheetName val="Back_up22"/>
      <sheetName val="Duct_Accesories22"/>
      <sheetName val="INDIGINEOUS_ITEMS_22"/>
      <sheetName val="train_cash22"/>
      <sheetName val="accom_cash22"/>
      <sheetName val="????_???_??22"/>
      <sheetName val="Labour_&amp;_Plant22"/>
      <sheetName val="Ave_wtd_rates22"/>
      <sheetName val="Debits_as_on_12_04_0822"/>
      <sheetName val="STAFFSCHED_22"/>
      <sheetName val="TRIAL_BALANCE22"/>
      <sheetName val="GPL_Revenu_Update22"/>
      <sheetName val="DO_NOT_TOUCH22"/>
      <sheetName val="Work_Type22"/>
      <sheetName val="Common_Variables22"/>
      <sheetName val="Resumo_Empreitadas18"/>
      <sheetName val="Risk_Breakdown_Structure21"/>
      <sheetName val="Geneí¬_i21"/>
      <sheetName val="PROJECT_BRIEF(EX_NEW)22"/>
      <sheetName val="steel_total21"/>
      <sheetName val="ELE_BOQ21"/>
      <sheetName val="Z-_GENERAL_PRICE_SUMMARY18"/>
      <sheetName val="Cashflow_projection17"/>
      <sheetName val="PPA_Summary18"/>
      <sheetName val="Equipment_Rates17"/>
      <sheetName val="AREA_OF_APPLICATION21"/>
      <sheetName val="Floor_Box_19"/>
      <sheetName val="Mix_Design18"/>
      <sheetName val="[SHOPLIST_xls][SHOPLIST_xls][17"/>
      <sheetName val="E_H_-_H__W_P_17"/>
      <sheetName val="E__H__Treatment_for_pile_cap17"/>
      <sheetName val="[SHOPLIST_xls]/VW17"/>
      <sheetName val="1_2_Staff_Schedule18"/>
      <sheetName val="Form_617"/>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_prog_figs_-u5_and_total18"/>
      <sheetName val="[SHOPLIST_xls]7017"/>
      <sheetName val="[SHOPLIST_xls]70,17"/>
      <sheetName val="Bill_1017"/>
      <sheetName val="Cost_Heading14"/>
      <sheetName val="D_&amp;_W_sizes14"/>
      <sheetName val="SOPMA_DD14"/>
      <sheetName val="Qtys_ZamZam_(Del__before)14"/>
      <sheetName val="Qtys_Relocation_(Del_before)14"/>
      <sheetName val="_Qtys_Sub_&amp;_Tents_(Del__befor14"/>
      <sheetName val="Qtys__Signages_(Del__before)14"/>
      <sheetName val="Qtys_Temporary_Passages_(Del)14"/>
      <sheetName val="_Qtys_Ser__Rooms_(Del_before)14"/>
      <sheetName val="Labour_Costs17"/>
      <sheetName val="Data_Sheet17"/>
      <sheetName val="[SHOPLIST_xls]70,/0s«_iÆø_í¬_17"/>
      <sheetName val="[SHOPLIST_xls]70?,/0?s«i?Æøí¬17"/>
      <sheetName val="Area_Breakdown_PER_LEVEL_LINK17"/>
      <sheetName val="Base_BM-rebar17"/>
      <sheetName val="PRICE_INFO14"/>
      <sheetName val="RC_SUMMARY14"/>
      <sheetName val="LABOUR_PRODUCTIVITY-TAV14"/>
      <sheetName val="MATERIAL_PRICES14"/>
      <sheetName val="P-100_MRF_DB_R114"/>
      <sheetName val="Materials_17"/>
      <sheetName val="Contract_Division15"/>
      <sheetName val="SubContract_Type15"/>
      <sheetName val="Service_Type15"/>
      <sheetName val="Attach_4-1814"/>
      <sheetName val="CF_Input17"/>
      <sheetName val="DATA_INPUT17"/>
      <sheetName val="Vordruck-Nr__7_1_3_D17"/>
      <sheetName val="M&amp;A_D17"/>
      <sheetName val="M&amp;A_E17"/>
      <sheetName val="M&amp;A_G17"/>
      <sheetName val="_SHOPLIST_xls_7014"/>
      <sheetName val="tender_allowances17"/>
      <sheetName val="_Summary_BKG_03417"/>
      <sheetName val="BILL_3R17"/>
      <sheetName val="BLOCK-A_(MEA_SHEET)17"/>
      <sheetName val="Ewaan_Show_Kitchen_(2)14"/>
      <sheetName val="Cash_Flow_Working14"/>
      <sheetName val="MN_T_B_14"/>
      <sheetName val="Appendix_B10"/>
      <sheetName val="Site_Dev_BOQ17"/>
      <sheetName val="2F_회의실견적(5_14_일대)10"/>
      <sheetName val="_HIT-&gt;HMC_견적(3900)10"/>
      <sheetName val="BOQ_(2)8"/>
      <sheetName val="LABOUR_RATE8"/>
      <sheetName val="Material_Rate8"/>
      <sheetName val="Labor_abs-PW8"/>
      <sheetName val="Labor_abs-NMR8"/>
      <sheetName val="kppl_pl8"/>
      <sheetName val="Basic_Rates8"/>
      <sheetName val="Combined_Results_8"/>
      <sheetName val="Data_I_(2)14"/>
      <sheetName val="rEFERENCES_14"/>
      <sheetName val="May_058"/>
      <sheetName val="April_058"/>
      <sheetName val="Aug_058"/>
      <sheetName val="July_058"/>
      <sheetName val="June_058"/>
      <sheetName val="Nov_058"/>
      <sheetName val="Oct_058"/>
      <sheetName val="Sep_058"/>
      <sheetName val="Dash_board17"/>
      <sheetName val="Labour_Rate_14"/>
      <sheetName val="Balance_Sheet6"/>
      <sheetName val="precast_RC_element8"/>
      <sheetName val="pile_Fabrication8"/>
      <sheetName val="Div_07_Thermal_&amp;_Moisture8"/>
      <sheetName val="[SHOPLIST_xls][SHOPLIST_xls]/V6"/>
      <sheetName val="AOP_Summary-28"/>
      <sheetName val="Data_Validation8"/>
      <sheetName val="Div26_-_Elect8"/>
      <sheetName val="CHUNG_CU_CARRILON8"/>
      <sheetName val="B-3_2_EB6"/>
      <sheetName val="Sheet_Index6"/>
      <sheetName val="Core_Data6"/>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SI_223"/>
      <sheetName val="TO_List3"/>
      <sheetName val="CCTV_DATA3"/>
      <sheetName val="Joseph_Record3"/>
      <sheetName val="Drop_down2"/>
      <sheetName val="FAL_intern3"/>
      <sheetName val="[SHOPLIST_xls]70,/0s«iÆøí¬i23"/>
      <sheetName val="SUBS_SUM"/>
      <sheetName val="ASD_Sum_of_Parts"/>
      <sheetName val="Cost_Heaࡤing"/>
      <sheetName val="[SHOPLIST_xls]_VW__VU_________5"/>
      <sheetName val="[SHOPLIST_xls]_VW__VU_________6"/>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SHOPLIST_xls]70___0_s__i_____8"/>
      <sheetName val="[SHOPLIST_xls]_VW__VU_________7"/>
      <sheetName val="[SHOPLIST_xls]_VW__VU_________8"/>
      <sheetName val="[SHOPLIST_xls]70___0_s__i_____9"/>
      <sheetName val="[SHOPLIST_xls]70_x005f_x0000___0_x0_4"/>
      <sheetName val="[SHOPLIST_xls]70___0_s__i____10"/>
      <sheetName val="[SHOPLIST_xls]_SHOPLIST_xls_210"/>
      <sheetName val="[SHOPLIST_xls]_SHOPLIST_xls_211"/>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9"/>
      <sheetName val="[SHOPLIST_xls]_VW__VU________10"/>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tower_and_monopoles_"/>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Income_Statement"/>
      <sheetName val="RBD_ENG"/>
      <sheetName val="RBD_SLD_RLD"/>
      <sheetName val="V_Summary"/>
      <sheetName val="[SHOPLIST_xls]70___0_s__i____14"/>
      <sheetName val="[SHOPLIST_xls]_VW__VU________11"/>
      <sheetName val="[SHOPLIST_xls]70___0_s__i____15"/>
      <sheetName val="[SHOPLIST_xls]70_x005f_x0000___0_x0_6"/>
      <sheetName val="[SHOPLIST_xls]70___0_s__i____16"/>
      <sheetName val="[SHOPLIST_xls]_VW__VU________12"/>
      <sheetName val="[SHOPLIST_xls]70___0_s__i____17"/>
      <sheetName val="[SHOPLIST_xls]_VW__VU________13"/>
      <sheetName val="[SHOPLIST_xls]70___0_s__i____18"/>
      <sheetName val="[SHOPLIST_xls]70_x005f_x0000___0_x0_7"/>
      <sheetName val="[SHOPLIST_xls]70___0_s__i____19"/>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0"/>
      <sheetName val="[SHOPLIST_xls]_VW__VU________15"/>
      <sheetName val="[SHOPLIST_xls]70___0_s__i____21"/>
      <sheetName val="[SHOPLIST_xls]70_x005f_x0000___0_x0_8"/>
      <sheetName val="[SHOPLIST_xls]70___0_s__i____22"/>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3"/>
      <sheetName val="[SHOPLIST_xls]_VW__VU________17"/>
      <sheetName val="[SHOPLIST_xls]70___0_s__i____24"/>
      <sheetName val="[SHOPLIST_xls]70_x005f_x0000___0_x0_9"/>
      <sheetName val="[SHOPLIST_xls]70___0_s__i____25"/>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Bill_No__3"/>
      <sheetName val="Materials_Cost"/>
      <sheetName val="HO_Costs"/>
      <sheetName val="Rectangular_Duct"/>
      <sheetName val="[SHOPLIST_xls]70,/0s«iÆøí¬i41"/>
      <sheetName val="[SHOPLIST_xls]70,/0s«iÆøí¬i51"/>
      <sheetName val="Product_Sheet40"/>
      <sheetName val="_SHOPLIST_xls_70_x005f_x0000_,_0_x000"/>
      <sheetName val="Unit_cost-_Drain-Protection-1_"/>
      <sheetName val="Unit_cost-_Drain-Protection-2"/>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Mp-team 1"/>
      <sheetName val="1 Summary"/>
      <sheetName val="co-no.2"/>
      <sheetName val="Lstsub"/>
      <sheetName val="Arch"/>
      <sheetName val="DB"/>
      <sheetName val="DIRLBR"/>
      <sheetName val="2.0 Cover Sum"/>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Fdata"/>
      <sheetName val="EST"/>
      <sheetName val="footing for SP"/>
      <sheetName val="Front Sheet"/>
      <sheetName val="Indirect Costs"/>
      <sheetName val="Inventory "/>
      <sheetName val="Note"/>
      <sheetName val="JAN"/>
      <sheetName val="PRO_DCI"/>
      <sheetName val="REQ_REMARKS"/>
      <sheetName val="Tender Stage"/>
      <sheetName val="Delay Clasifications"/>
      <sheetName val="Matl"/>
      <sheetName val="[SHOPLIST_xls]70,/0s«_iÆø_í¬3"/>
      <sheetName val="[SHOPLIST_xls]70,/0s«iÆøí¬i33"/>
      <sheetName val="foot-slab_rein"/>
      <sheetName val="PA Milestones"/>
      <sheetName val="70_x005f_x0000_,/0_x005f_x0000_"/>
      <sheetName val="BUR"/>
      <sheetName val="ConferenceCentre______________2"/>
      <sheetName val="Fee Rate Summary"/>
      <sheetName val="NPV"/>
      <sheetName val="P Staff fac"/>
      <sheetName val="foot-slab_reinø"/>
      <sheetName val="Internal"/>
      <sheetName val="Summary year Plan"/>
      <sheetName val="RateAnalysis"/>
      <sheetName val="maingirder"/>
      <sheetName val="basic-data"/>
      <sheetName val="Enquire"/>
      <sheetName val="ROY"/>
      <sheetName val="12"/>
      <sheetName val="BS "/>
      <sheetName val="Accounts"/>
      <sheetName val="total"/>
      <sheetName val="[SHOPLIST_xls]70,/0s«iÆøí¬i24"/>
      <sheetName val="[SHOPLIST_xls]70,/0s«iÆøí¬i111"/>
      <sheetName val="[SHOPLIST_xls]70,/0s«_iÆø_í¬4"/>
      <sheetName val="[SHOPLIST_xls]70,/0s«iÆøí¬i25"/>
      <sheetName val="[SHOPLIST_xls]70,/0s«iÆøí¬i34"/>
      <sheetName val="_boaboard_(1)2"/>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Price List"/>
      <sheetName val="Total_PrC-Goldi"/>
      <sheetName val="Cost Factor Sheet"/>
      <sheetName val="Load Sch, Cable Sel &amp; Qty"/>
      <sheetName val="Factor Sheet"/>
      <sheetName val="Price Sheet"/>
      <sheetName val="AN"/>
      <sheetName val="Beach Villas"/>
      <sheetName val="Overwater Villas"/>
      <sheetName val="Presidential Villa"/>
      <sheetName val="Rate_analysis21"/>
      <sheetName val="_VWVU))tÏØ0__23"/>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HB_CEC_schd_4_27"/>
      <sheetName val="HB_CEC_schd_4_37"/>
      <sheetName val="HB_CEC_schd_5_27"/>
      <sheetName val="HB_CEC_schd_6_27"/>
      <sheetName val="HB_CEC_schd_7_27"/>
      <sheetName val="HB_CEC_schd_9_27"/>
      <sheetName val="Doha_Farm7"/>
      <sheetName val="Dropdown_List7"/>
      <sheetName val="New_Bld7"/>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ec__A-PQ7"/>
      <sheetName val="Preamble_B7"/>
      <sheetName val="Sec__C-Dayworks7"/>
      <sheetName val="d5_7"/>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SHOPLIST_xls]233"/>
      <sheetName val="[SHOPLIST_xls][SHOPLIST_xls]234"/>
      <sheetName val="[SHOPLIST_xls][SHOPLIST_xls]235"/>
      <sheetName val="[SHOPLIST_xls][SHOPLIST_xls]236"/>
      <sheetName val="[SHOPLIST_xls][SHOPLIST_xls]237"/>
      <sheetName val="[SHOPLIST_xls][SHOPLIST_xls]238"/>
      <sheetName val="Data_Works"/>
      <sheetName val="Control_Panel"/>
      <sheetName val="Dropdown Attributes"/>
      <sheetName val="2.2 STAFF Scedule"/>
      <sheetName val="FSA"/>
      <sheetName val="BoatTMP"/>
      <sheetName val="foot-slab_reinl"/>
      <sheetName val="Admin TAKE OFF"/>
      <sheetName val="Doi so"/>
      <sheetName val="F4-F7"/>
      <sheetName val="토공"/>
      <sheetName val="CỘT + VÁCH B2-B4"/>
      <sheetName val="SEX"/>
      <sheetName val="조명시설"/>
      <sheetName val="Du thau"/>
      <sheetName val="Door &amp; Window- Schedule"/>
      <sheetName val="Buy vs. Lease Car"/>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BOQ(MECH)"/>
      <sheetName val="BOQ(ELEC) "/>
      <sheetName val="입찰안"/>
      <sheetName val="Nhan cong"/>
      <sheetName val="負荷集計（断熱不燃）"/>
      <sheetName val="Liệt kê"/>
      <sheetName val="MTO REV_2_ARMOR_"/>
      <sheetName val="Vat tu XD"/>
      <sheetName val="PS-Labour_M"/>
      <sheetName val="402"/>
      <sheetName val="BMS"/>
      <sheetName val="sort2"/>
      <sheetName val="個案9411"/>
      <sheetName val="Ｎｏ.13"/>
      <sheetName val="Budget Code"/>
      <sheetName val="CPBTXM-THUONG"/>
      <sheetName val="BXLDL"/>
      <sheetName val="설계내역서"/>
      <sheetName val="Geneí¬_x0008_"/>
      <sheetName val="70_x0000_,_0_"/>
      <sheetName val="70_x0000_,/0_x0000_"/>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264"/>
      <sheetName val="A. Electrical"/>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eqpmad2"/>
      <sheetName val="결과조달"/>
      <sheetName val="SG"/>
      <sheetName val="LEGEND"/>
      <sheetName val="ESTI_"/>
      <sheetName val="DI_ESTI"/>
      <sheetName val="SP10"/>
      <sheetName val="Priced BOQ"/>
      <sheetName val="Nhan_cong"/>
      <sheetName val="Liệt_kê"/>
      <sheetName val="Ｎｏ_13"/>
      <sheetName val="Budget_Code"/>
      <sheetName val="VO-MC"/>
      <sheetName val="VO-Curtain Wall"/>
      <sheetName val="VO-M&amp;E"/>
      <sheetName val="Bar.Sched"/>
      <sheetName val="公寓材料表"/>
      <sheetName val="ANL"/>
      <sheetName val="TH thiet bi"/>
      <sheetName val="TH vat tu"/>
      <sheetName val="TH may TC"/>
      <sheetName val="Bang phan tich"/>
      <sheetName val="DM Chi phi"/>
      <sheetName val="HD-XUAT"/>
      <sheetName val="SORT"/>
      <sheetName val="IBASE"/>
      <sheetName val="FAB별"/>
      <sheetName val="BAOGIATHANG"/>
      <sheetName val="DAODAT"/>
      <sheetName val="vanchuyen TC"/>
      <sheetName val="Bill 1_Prelim"/>
      <sheetName val="Bill 2_Bored Pile"/>
      <sheetName val="CTG"/>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TK T2"/>
      <sheetName val="TĐ-L2"/>
      <sheetName val="T2.CAMERA"/>
      <sheetName val="T2.LOA"/>
      <sheetName val="T2.TRUNKING"/>
      <sheetName val="T2.MANG"/>
      <sheetName val="電気設備表"/>
      <sheetName val="BQ_SUM"/>
      <sheetName val="BQ_T"/>
      <sheetName val="Btra"/>
      <sheetName val="GiaVL"/>
      <sheetName val="PL-F&amp;B"/>
      <sheetName val="GAEYO"/>
      <sheetName val="갑지1"/>
      <sheetName val="概総括1"/>
      <sheetName val="[SHOPLIST.xls]70_x0000_,/0_x0000_"/>
      <sheetName val="HĐ"/>
      <sheetName val="갑지(추정)"/>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70,_0_"/>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70,/0"/>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Fitout"/>
      <sheetName val="Bill of Qty MEP"/>
      <sheetName val="6MONTHS"/>
      <sheetName val="諸経費"/>
      <sheetName val="清水計算営業税率関連"/>
      <sheetName val="Goc CC"/>
      <sheetName val="shuttering"/>
      <sheetName val="CFS3"/>
      <sheetName val="14267"/>
      <sheetName val="Structured Cabling"/>
      <sheetName val="IS"/>
      <sheetName val="Configurations"/>
      <sheetName val="Technical"/>
      <sheetName val="VD-CALC"/>
      <sheetName val="内訳書"/>
      <sheetName val="[SHOPLIST.xls]_VW__VU________20"/>
      <sheetName val="[SHOPLIST.xls]_VW__VU________21"/>
      <sheetName val="[SHOPLIST.xls]70_x005f_x0000___0_x_11"/>
      <sheetName val="[SHOPLIST.xls]70___0_s__i____30"/>
      <sheetName val="[SHOPLIST.xls]70___0_s__i____31"/>
      <sheetName val="[SHOPLIST.xls]70_x005f_x005f_x005f_x0000__9"/>
      <sheetName val="5.1-AB"/>
      <sheetName val="[SHOPLIST.xls]70_x005f_x005f_x005f_x0000_10"/>
      <sheetName val="[SHOPLIST.xls]70___0_s__i____32"/>
      <sheetName val="[SHOPLIST.xls]_VW__VU________22"/>
      <sheetName val="[SHOPLIST.xls]_VW__VU________23"/>
      <sheetName val="[SHOPLIST.xls]70_x005f_x0000___0_x_12"/>
      <sheetName val="[SHOPLIST.xls]70___0_s__i____33"/>
      <sheetName val="[SHOPLIST.xls]70___0_s__i____34"/>
      <sheetName val="[SHOPLIST.xls]70___0_s__i____35"/>
      <sheetName val="[SHOPLIST.xls]70_x005f_x005f_x005f_x0000_11"/>
      <sheetName val="Services_InitialEst_UtilityServ"/>
      <sheetName val="[SHOPLIST_xls]70,/0_x000"/>
      <sheetName val="satış_planı_(2)"/>
      <sheetName val="B_Room_W_Done_Progress"/>
      <sheetName val="SUMMARY_(ROOM)"/>
      <sheetName val="W_D_Prgress_Public_area"/>
      <sheetName val="SUMMARY_Public"/>
      <sheetName val="IPL_SCHEDULE"/>
      <sheetName val="contents "/>
      <sheetName val="Div.8 - Opening"/>
      <sheetName val="Div .9- Finishes"/>
      <sheetName val="Total "/>
      <sheetName val="Currency Rate"/>
      <sheetName val="[SIOPLIST.yls]_SHOPLIST_xls_491"/>
      <sheetName val="[SIOPLHST.yls]^SHOQLIST_xls_508"/>
      <sheetName val="[SHOPLIST.xls]_SHOQLISU_xlr_524"/>
      <sheetName val="[SIOPLHST.xls]_SHOPLIST_xlr_535"/>
      <sheetName val="[SHOPLIST.xls]^SHOPLIST_xls_537"/>
      <sheetName val="[SHOPLIST.xls]_SHOPLIST_xlr_539"/>
      <sheetName val="Msw-study"/>
      <sheetName val="BF2001"/>
      <sheetName val="شهادة الدفع"/>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Sheet"/>
      <sheetName val="sc"/>
      <sheetName val="[SHOPLIST.xls]_SHOPLIST_xl_1080"/>
      <sheetName val="[SHOPLIST.xls]_SHOPLIST_xl_1081"/>
      <sheetName val="[SHOPLIST.xls]_SHOPLIST_xl_108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_SHOPLIST_xl_1187"/>
      <sheetName val="[SHOPLIST.xls]_SHOPLIST_xl_1188"/>
      <sheetName val="[SHOPLIST.xls]_SHOPLIST_xl_1189"/>
      <sheetName val="[SHOPLIST.xls]_SHOPLIST_xl_1190"/>
      <sheetName val="[SHOPLIST.xls]_SHOPLIST_xl_1191"/>
      <sheetName val="[SHOPLIST.xls]_SHOPLIST_xl_1192"/>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SHOPLIST_xl_1223"/>
      <sheetName val="[SHOPLIST.xls]_SHOPLIST_xl_1224"/>
      <sheetName val="[SHOPLIST.xls]_SHOPLIST_xl_1225"/>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_xls]70,/0s«iÆøí¬i26"/>
      <sheetName val="Joseph_Record4"/>
      <sheetName val="[SHOPLIST_xls]70,/0s«iÆøí¬i112"/>
      <sheetName val="[SHOPLIST_xls]70,/0s«_iÆø_í¬5"/>
      <sheetName val="[SHOPLIST_xls]70,/0s«iÆøí¬i27"/>
      <sheetName val="[SHOPLIST_xls]70,/0s«iÆøí¬i35"/>
      <sheetName val="Drop_down3"/>
      <sheetName val="_boaboard_(1)3"/>
      <sheetName val="[SHOPLIST_xls][SHOPLIST_xls]239"/>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MPC"/>
      <sheetName val="Utility Summary"/>
      <sheetName val="h-013211-2"/>
      <sheetName val="All BGL List"/>
      <sheetName val="Budget Config"/>
      <sheetName val="All Department List"/>
      <sheetName val="PASARELA"/>
      <sheetName val="#3E1_GCR"/>
      <sheetName val="[SHOPLIST_xls]70___0_s__i____26"/>
      <sheetName val="BT3-Package_05"/>
      <sheetName val="Свод_(Бюджет)"/>
      <sheetName val="Свод_(понедельно)"/>
      <sheetName val="Статьи_расходов"/>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SHOPLIST_xls]70,/0s�i����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refreshError="1"/>
      <sheetData sheetId="194"/>
      <sheetData sheetId="195"/>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refreshError="1"/>
      <sheetData sheetId="329" refreshError="1"/>
      <sheetData sheetId="330" refreshError="1"/>
      <sheetData sheetId="331" refreshError="1"/>
      <sheetData sheetId="332"/>
      <sheetData sheetId="333"/>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refreshError="1"/>
      <sheetData sheetId="360" refreshError="1"/>
      <sheetData sheetId="361" refreshError="1"/>
      <sheetData sheetId="362" refreshError="1"/>
      <sheetData sheetId="363"/>
      <sheetData sheetId="364" refreshError="1"/>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refreshError="1"/>
      <sheetData sheetId="466" refreshError="1"/>
      <sheetData sheetId="467"/>
      <sheetData sheetId="468"/>
      <sheetData sheetId="469"/>
      <sheetData sheetId="470"/>
      <sheetData sheetId="471"/>
      <sheetData sheetId="472"/>
      <sheetData sheetId="473" refreshError="1"/>
      <sheetData sheetId="474"/>
      <sheetData sheetId="475"/>
      <sheetData sheetId="476" refreshError="1"/>
      <sheetData sheetId="477" refreshError="1"/>
      <sheetData sheetId="478" refreshError="1"/>
      <sheetData sheetId="479"/>
      <sheetData sheetId="480"/>
      <sheetData sheetId="481"/>
      <sheetData sheetId="482" refreshError="1"/>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refreshError="1"/>
      <sheetData sheetId="507" refreshError="1"/>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sheetData sheetId="584"/>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refreshError="1"/>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sheetData sheetId="784"/>
      <sheetData sheetId="785"/>
      <sheetData sheetId="786"/>
      <sheetData sheetId="787"/>
      <sheetData sheetId="788"/>
      <sheetData sheetId="789"/>
      <sheetData sheetId="790"/>
      <sheetData sheetId="791"/>
      <sheetData sheetId="792"/>
      <sheetData sheetId="793"/>
      <sheetData sheetId="794" refreshError="1"/>
      <sheetData sheetId="795" refreshError="1"/>
      <sheetData sheetId="796" refreshError="1"/>
      <sheetData sheetId="797" refreshError="1"/>
      <sheetData sheetId="798" refreshError="1"/>
      <sheetData sheetId="799"/>
      <sheetData sheetId="800" refreshError="1"/>
      <sheetData sheetId="801" refreshError="1"/>
      <sheetData sheetId="802" refreshError="1"/>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refreshError="1"/>
      <sheetData sheetId="820" refreshError="1"/>
      <sheetData sheetId="821" refreshError="1"/>
      <sheetData sheetId="822" refreshError="1"/>
      <sheetData sheetId="823" refreshError="1"/>
      <sheetData sheetId="824"/>
      <sheetData sheetId="825"/>
      <sheetData sheetId="826"/>
      <sheetData sheetId="827"/>
      <sheetData sheetId="828"/>
      <sheetData sheetId="829"/>
      <sheetData sheetId="830" refreshError="1"/>
      <sheetData sheetId="831" refreshError="1"/>
      <sheetData sheetId="832" refreshError="1"/>
      <sheetData sheetId="833" refreshError="1"/>
      <sheetData sheetId="834"/>
      <sheetData sheetId="835" refreshError="1"/>
      <sheetData sheetId="836" refreshError="1"/>
      <sheetData sheetId="837"/>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refreshError="1"/>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refreshError="1"/>
      <sheetData sheetId="1000" refreshError="1"/>
      <sheetData sheetId="1001" refreshError="1"/>
      <sheetData sheetId="1002" refreshError="1"/>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refreshError="1"/>
      <sheetData sheetId="1099"/>
      <sheetData sheetId="1100"/>
      <sheetData sheetId="1101"/>
      <sheetData sheetId="1102"/>
      <sheetData sheetId="1103" refreshError="1"/>
      <sheetData sheetId="1104" refreshError="1"/>
      <sheetData sheetId="1105" refreshError="1"/>
      <sheetData sheetId="1106"/>
      <sheetData sheetId="1107"/>
      <sheetData sheetId="1108"/>
      <sheetData sheetId="1109"/>
      <sheetData sheetId="1110"/>
      <sheetData sheetId="1111"/>
      <sheetData sheetId="1112" refreshError="1"/>
      <sheetData sheetId="1113" refreshError="1"/>
      <sheetData sheetId="1114"/>
      <sheetData sheetId="1115"/>
      <sheetData sheetId="1116"/>
      <sheetData sheetId="1117"/>
      <sheetData sheetId="1118"/>
      <sheetData sheetId="1119" refreshError="1"/>
      <sheetData sheetId="1120" refreshError="1"/>
      <sheetData sheetId="1121" refreshError="1"/>
      <sheetData sheetId="1122"/>
      <sheetData sheetId="1123" refreshError="1"/>
      <sheetData sheetId="1124"/>
      <sheetData sheetId="1125" refreshError="1"/>
      <sheetData sheetId="1126" refreshError="1"/>
      <sheetData sheetId="1127"/>
      <sheetData sheetId="1128"/>
      <sheetData sheetId="1129" refreshError="1"/>
      <sheetData sheetId="1130" refreshError="1"/>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refreshError="1"/>
      <sheetData sheetId="1302" refreshError="1"/>
      <sheetData sheetId="1303" refreshError="1"/>
      <sheetData sheetId="1304" refreshError="1"/>
      <sheetData sheetId="1305" refreshError="1"/>
      <sheetData sheetId="1306"/>
      <sheetData sheetId="1307"/>
      <sheetData sheetId="1308"/>
      <sheetData sheetId="1309"/>
      <sheetData sheetId="1310"/>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sheetData sheetId="1359"/>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sheetData sheetId="1370" refreshError="1"/>
      <sheetData sheetId="1371" refreshError="1"/>
      <sheetData sheetId="1372" refreshError="1"/>
      <sheetData sheetId="1373" refreshError="1"/>
      <sheetData sheetId="1374" refreshError="1"/>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ow r="9">
          <cell r="A9" t="str">
            <v>A</v>
          </cell>
        </row>
      </sheetData>
      <sheetData sheetId="1387">
        <row r="9">
          <cell r="A9" t="str">
            <v>A</v>
          </cell>
        </row>
      </sheetData>
      <sheetData sheetId="1388">
        <row r="9">
          <cell r="A9" t="str">
            <v>A</v>
          </cell>
        </row>
      </sheetData>
      <sheetData sheetId="1389">
        <row r="9">
          <cell r="A9" t="str">
            <v>A</v>
          </cell>
        </row>
      </sheetData>
      <sheetData sheetId="1390">
        <row r="9">
          <cell r="A9" t="str">
            <v>A</v>
          </cell>
        </row>
      </sheetData>
      <sheetData sheetId="1391">
        <row r="9">
          <cell r="A9" t="str">
            <v>A</v>
          </cell>
        </row>
      </sheetData>
      <sheetData sheetId="1392">
        <row r="9">
          <cell r="A9" t="str">
            <v>A</v>
          </cell>
        </row>
      </sheetData>
      <sheetData sheetId="1393">
        <row r="9">
          <cell r="A9" t="str">
            <v>A</v>
          </cell>
        </row>
      </sheetData>
      <sheetData sheetId="1394">
        <row r="9">
          <cell r="A9" t="str">
            <v>A</v>
          </cell>
        </row>
      </sheetData>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ow r="9">
          <cell r="A9" t="str">
            <v>A</v>
          </cell>
        </row>
      </sheetData>
      <sheetData sheetId="1404">
        <row r="9">
          <cell r="A9" t="str">
            <v>A</v>
          </cell>
        </row>
      </sheetData>
      <sheetData sheetId="1405">
        <row r="9">
          <cell r="A9" t="str">
            <v>A</v>
          </cell>
        </row>
      </sheetData>
      <sheetData sheetId="1406">
        <row r="9">
          <cell r="A9" t="str">
            <v>A</v>
          </cell>
        </row>
      </sheetData>
      <sheetData sheetId="1407"/>
      <sheetData sheetId="1408">
        <row r="9">
          <cell r="A9" t="str">
            <v>A</v>
          </cell>
        </row>
      </sheetData>
      <sheetData sheetId="1409">
        <row r="9">
          <cell r="A9" t="str">
            <v>A</v>
          </cell>
        </row>
      </sheetData>
      <sheetData sheetId="1410">
        <row r="9">
          <cell r="A9" t="str">
            <v>A</v>
          </cell>
        </row>
      </sheetData>
      <sheetData sheetId="1411">
        <row r="9">
          <cell r="A9" t="str">
            <v>A</v>
          </cell>
        </row>
      </sheetData>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ow r="9">
          <cell r="A9" t="str">
            <v>A</v>
          </cell>
        </row>
      </sheetData>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sheetData sheetId="1444">
        <row r="9">
          <cell r="A9" t="str">
            <v>A</v>
          </cell>
        </row>
      </sheetData>
      <sheetData sheetId="1445">
        <row r="9">
          <cell r="A9" t="str">
            <v>A</v>
          </cell>
        </row>
      </sheetData>
      <sheetData sheetId="1446"/>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sheetData sheetId="1454"/>
      <sheetData sheetId="1455"/>
      <sheetData sheetId="1456"/>
      <sheetData sheetId="1457"/>
      <sheetData sheetId="1458"/>
      <sheetData sheetId="1459"/>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sheetData sheetId="1483"/>
      <sheetData sheetId="1484"/>
      <sheetData sheetId="1485"/>
      <sheetData sheetId="1486"/>
      <sheetData sheetId="1487"/>
      <sheetData sheetId="1488">
        <row r="9">
          <cell r="A9" t="str">
            <v>A</v>
          </cell>
        </row>
      </sheetData>
      <sheetData sheetId="1489"/>
      <sheetData sheetId="1490">
        <row r="9">
          <cell r="A9" t="str">
            <v>A</v>
          </cell>
        </row>
      </sheetData>
      <sheetData sheetId="1491">
        <row r="9">
          <cell r="A9" t="str">
            <v>A</v>
          </cell>
        </row>
      </sheetData>
      <sheetData sheetId="1492"/>
      <sheetData sheetId="1493"/>
      <sheetData sheetId="1494"/>
      <sheetData sheetId="1495"/>
      <sheetData sheetId="1496"/>
      <sheetData sheetId="1497"/>
      <sheetData sheetId="1498"/>
      <sheetData sheetId="1499"/>
      <sheetData sheetId="1500">
        <row r="9">
          <cell r="A9" t="str">
            <v>A</v>
          </cell>
        </row>
      </sheetData>
      <sheetData sheetId="1501">
        <row r="9">
          <cell r="A9" t="str">
            <v>A</v>
          </cell>
        </row>
      </sheetData>
      <sheetData sheetId="1502">
        <row r="9">
          <cell r="A9" t="str">
            <v>A</v>
          </cell>
        </row>
      </sheetData>
      <sheetData sheetId="1503"/>
      <sheetData sheetId="1504"/>
      <sheetData sheetId="1505"/>
      <sheetData sheetId="1506">
        <row r="9">
          <cell r="A9" t="str">
            <v>A</v>
          </cell>
        </row>
      </sheetData>
      <sheetData sheetId="1507">
        <row r="9">
          <cell r="A9" t="str">
            <v>A</v>
          </cell>
        </row>
      </sheetData>
      <sheetData sheetId="1508"/>
      <sheetData sheetId="1509"/>
      <sheetData sheetId="1510"/>
      <sheetData sheetId="1511">
        <row r="9">
          <cell r="A9" t="str">
            <v>A</v>
          </cell>
        </row>
      </sheetData>
      <sheetData sheetId="1512"/>
      <sheetData sheetId="1513"/>
      <sheetData sheetId="1514"/>
      <sheetData sheetId="1515"/>
      <sheetData sheetId="1516"/>
      <sheetData sheetId="1517">
        <row r="9">
          <cell r="A9" t="str">
            <v>A</v>
          </cell>
        </row>
      </sheetData>
      <sheetData sheetId="1518"/>
      <sheetData sheetId="1519"/>
      <sheetData sheetId="1520"/>
      <sheetData sheetId="1521"/>
      <sheetData sheetId="1522"/>
      <sheetData sheetId="1523">
        <row r="9">
          <cell r="A9" t="str">
            <v>A</v>
          </cell>
        </row>
      </sheetData>
      <sheetData sheetId="1524">
        <row r="9">
          <cell r="A9" t="str">
            <v>A</v>
          </cell>
        </row>
      </sheetData>
      <sheetData sheetId="1525">
        <row r="9">
          <cell r="A9" t="str">
            <v>A</v>
          </cell>
        </row>
      </sheetData>
      <sheetData sheetId="1526"/>
      <sheetData sheetId="1527"/>
      <sheetData sheetId="1528"/>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sheetData sheetId="1534"/>
      <sheetData sheetId="1535"/>
      <sheetData sheetId="1536"/>
      <sheetData sheetId="1537">
        <row r="9">
          <cell r="A9" t="str">
            <v>A</v>
          </cell>
        </row>
      </sheetData>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refreshError="1"/>
      <sheetData sheetId="1711" refreshError="1"/>
      <sheetData sheetId="1712" refreshError="1"/>
      <sheetData sheetId="1713" refreshError="1"/>
      <sheetData sheetId="1714" refreshError="1"/>
      <sheetData sheetId="1715" refreshError="1"/>
      <sheetData sheetId="1716"/>
      <sheetData sheetId="1717"/>
      <sheetData sheetId="1718"/>
      <sheetData sheetId="1719"/>
      <sheetData sheetId="1720"/>
      <sheetData sheetId="1721"/>
      <sheetData sheetId="1722"/>
      <sheetData sheetId="1723" refreshError="1"/>
      <sheetData sheetId="1724"/>
      <sheetData sheetId="1725"/>
      <sheetData sheetId="1726"/>
      <sheetData sheetId="1727" refreshError="1"/>
      <sheetData sheetId="1728" refreshError="1"/>
      <sheetData sheetId="1729" refreshError="1"/>
      <sheetData sheetId="1730" refreshError="1"/>
      <sheetData sheetId="1731" refreshError="1"/>
      <sheetData sheetId="1732" refreshError="1"/>
      <sheetData sheetId="1733" refreshError="1"/>
      <sheetData sheetId="1734"/>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sheetData sheetId="1747" refreshError="1"/>
      <sheetData sheetId="1748" refreshError="1"/>
      <sheetData sheetId="1749"/>
      <sheetData sheetId="1750" refreshError="1"/>
      <sheetData sheetId="1751" refreshError="1"/>
      <sheetData sheetId="1752" refreshError="1"/>
      <sheetData sheetId="1753" refreshError="1"/>
      <sheetData sheetId="1754"/>
      <sheetData sheetId="1755" refreshError="1"/>
      <sheetData sheetId="1756" refreshError="1"/>
      <sheetData sheetId="1757" refreshError="1"/>
      <sheetData sheetId="1758" refreshError="1"/>
      <sheetData sheetId="1759"/>
      <sheetData sheetId="1760"/>
      <sheetData sheetId="1761"/>
      <sheetData sheetId="1762"/>
      <sheetData sheetId="1763"/>
      <sheetData sheetId="1764"/>
      <sheetData sheetId="1765"/>
      <sheetData sheetId="1766"/>
      <sheetData sheetId="1767"/>
      <sheetData sheetId="1768"/>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sheetData sheetId="1781" refreshError="1"/>
      <sheetData sheetId="1782" refreshError="1"/>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row r="9">
          <cell r="A9" t="str">
            <v>A</v>
          </cell>
        </row>
      </sheetData>
      <sheetData sheetId="1998"/>
      <sheetData sheetId="1999"/>
      <sheetData sheetId="2000"/>
      <sheetData sheetId="2001">
        <row r="9">
          <cell r="A9" t="str">
            <v>A</v>
          </cell>
        </row>
      </sheetData>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row r="9">
          <cell r="A9" t="str">
            <v>A</v>
          </cell>
        </row>
      </sheetData>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refreshError="1"/>
      <sheetData sheetId="2334"/>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refreshError="1"/>
      <sheetData sheetId="2639" refreshError="1"/>
      <sheetData sheetId="2640" refreshError="1"/>
      <sheetData sheetId="2641" refreshError="1"/>
      <sheetData sheetId="2642" refreshError="1"/>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sheetData sheetId="3238"/>
      <sheetData sheetId="3239" refreshError="1"/>
      <sheetData sheetId="3240" refreshError="1"/>
      <sheetData sheetId="3241"/>
      <sheetData sheetId="3242"/>
      <sheetData sheetId="3243"/>
      <sheetData sheetId="3244"/>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ow r="9">
          <cell r="A9" t="str">
            <v>A</v>
          </cell>
        </row>
      </sheetData>
      <sheetData sheetId="3271"/>
      <sheetData sheetId="3272" refreshError="1"/>
      <sheetData sheetId="3273"/>
      <sheetData sheetId="3274" refreshError="1"/>
      <sheetData sheetId="3275" refreshError="1"/>
      <sheetData sheetId="3276" refreshError="1"/>
      <sheetData sheetId="3277" refreshError="1"/>
      <sheetData sheetId="3278" refreshError="1"/>
      <sheetData sheetId="3279"/>
      <sheetData sheetId="3280"/>
      <sheetData sheetId="3281"/>
      <sheetData sheetId="3282"/>
      <sheetData sheetId="3283"/>
      <sheetData sheetId="3284"/>
      <sheetData sheetId="3285" refreshError="1"/>
      <sheetData sheetId="3286"/>
      <sheetData sheetId="3287"/>
      <sheetData sheetId="3288"/>
      <sheetData sheetId="3289"/>
      <sheetData sheetId="3290"/>
      <sheetData sheetId="3291" refreshError="1"/>
      <sheetData sheetId="3292" refreshError="1"/>
      <sheetData sheetId="3293" refreshError="1"/>
      <sheetData sheetId="3294" refreshError="1"/>
      <sheetData sheetId="3295"/>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sheetData sheetId="3325"/>
      <sheetData sheetId="3326"/>
      <sheetData sheetId="3327" refreshError="1"/>
      <sheetData sheetId="3328" refreshError="1"/>
      <sheetData sheetId="3329" refreshError="1"/>
      <sheetData sheetId="3330"/>
      <sheetData sheetId="3331"/>
      <sheetData sheetId="3332"/>
      <sheetData sheetId="3333"/>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sheetData sheetId="3393"/>
      <sheetData sheetId="3394"/>
      <sheetData sheetId="3395" refreshError="1"/>
      <sheetData sheetId="3396" refreshError="1"/>
      <sheetData sheetId="3397" refreshError="1"/>
      <sheetData sheetId="3398" refreshError="1"/>
      <sheetData sheetId="3399" refreshError="1"/>
      <sheetData sheetId="3400" refreshError="1"/>
      <sheetData sheetId="3401" refreshError="1"/>
      <sheetData sheetId="3402"/>
      <sheetData sheetId="3403"/>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refreshError="1"/>
      <sheetData sheetId="3458" refreshError="1"/>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refreshError="1"/>
      <sheetData sheetId="3745" refreshError="1"/>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sheetData sheetId="3781" refreshError="1"/>
      <sheetData sheetId="3782" refreshError="1"/>
      <sheetData sheetId="3783" refreshError="1"/>
      <sheetData sheetId="3784" refreshError="1"/>
      <sheetData sheetId="3785" refreshError="1"/>
      <sheetData sheetId="3786" refreshError="1"/>
      <sheetData sheetId="3787"/>
      <sheetData sheetId="3788"/>
      <sheetData sheetId="3789" refreshError="1"/>
      <sheetData sheetId="3790" refreshError="1"/>
      <sheetData sheetId="3791" refreshError="1"/>
      <sheetData sheetId="3792" refreshError="1"/>
      <sheetData sheetId="3793" refreshError="1"/>
      <sheetData sheetId="3794" refreshError="1"/>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sheetData sheetId="4066" refreshError="1"/>
      <sheetData sheetId="4067" refreshError="1"/>
      <sheetData sheetId="4068" refreshError="1"/>
      <sheetData sheetId="4069" refreshError="1"/>
      <sheetData sheetId="4070" refreshError="1"/>
      <sheetData sheetId="4071" refreshError="1"/>
      <sheetData sheetId="4072" refreshError="1"/>
      <sheetData sheetId="4073"/>
      <sheetData sheetId="4074"/>
      <sheetData sheetId="4075" refreshError="1"/>
      <sheetData sheetId="4076"/>
      <sheetData sheetId="4077"/>
      <sheetData sheetId="4078" refreshError="1"/>
      <sheetData sheetId="4079"/>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sheetData sheetId="4093"/>
      <sheetData sheetId="4094"/>
      <sheetData sheetId="4095"/>
      <sheetData sheetId="4096" refreshError="1"/>
      <sheetData sheetId="4097" refreshError="1"/>
      <sheetData sheetId="4098" refreshError="1"/>
      <sheetData sheetId="4099" refreshError="1"/>
      <sheetData sheetId="4100"/>
      <sheetData sheetId="4101"/>
      <sheetData sheetId="4102"/>
      <sheetData sheetId="4103"/>
      <sheetData sheetId="4104"/>
      <sheetData sheetId="4105"/>
      <sheetData sheetId="4106"/>
      <sheetData sheetId="4107" refreshError="1"/>
      <sheetData sheetId="4108" refreshError="1"/>
      <sheetData sheetId="4109" refreshError="1"/>
      <sheetData sheetId="4110" refreshError="1"/>
      <sheetData sheetId="4111" refreshError="1"/>
      <sheetData sheetId="4112" refreshError="1"/>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refreshError="1"/>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refreshError="1"/>
      <sheetData sheetId="7507" refreshError="1"/>
      <sheetData sheetId="7508" refreshError="1"/>
      <sheetData sheetId="7509" refreshError="1"/>
      <sheetData sheetId="7510"/>
      <sheetData sheetId="7511" refreshError="1"/>
      <sheetData sheetId="7512" refreshError="1"/>
      <sheetData sheetId="7513" refreshError="1"/>
      <sheetData sheetId="7514" refreshError="1"/>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sheetData sheetId="7639"/>
      <sheetData sheetId="7640"/>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sheetData sheetId="7681" refreshError="1"/>
      <sheetData sheetId="7682"/>
      <sheetData sheetId="7683"/>
      <sheetData sheetId="7684"/>
      <sheetData sheetId="7685"/>
      <sheetData sheetId="7686"/>
      <sheetData sheetId="7687" refreshError="1"/>
      <sheetData sheetId="7688"/>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refreshError="1"/>
      <sheetData sheetId="772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sheetData sheetId="7734"/>
      <sheetData sheetId="7735"/>
      <sheetData sheetId="7736"/>
      <sheetData sheetId="7737">
        <row r="9">
          <cell r="A9" t="str">
            <v>A</v>
          </cell>
        </row>
      </sheetData>
      <sheetData sheetId="7738">
        <row r="9">
          <cell r="A9" t="str">
            <v>A</v>
          </cell>
        </row>
      </sheetData>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refreshError="1"/>
      <sheetData sheetId="7805"/>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sheetData sheetId="7815" refreshError="1"/>
      <sheetData sheetId="7816" refreshError="1"/>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row r="9">
          <cell r="A9" t="str">
            <v>A</v>
          </cell>
        </row>
      </sheetData>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sheetData sheetId="7921"/>
      <sheetData sheetId="7922"/>
      <sheetData sheetId="7923"/>
      <sheetData sheetId="7924"/>
      <sheetData sheetId="7925" refreshError="1"/>
      <sheetData sheetId="7926"/>
      <sheetData sheetId="7927"/>
      <sheetData sheetId="7928"/>
      <sheetData sheetId="7929"/>
      <sheetData sheetId="7930"/>
      <sheetData sheetId="7931"/>
      <sheetData sheetId="7932"/>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sheetData sheetId="7944" refreshError="1"/>
      <sheetData sheetId="7945" refreshError="1"/>
      <sheetData sheetId="7946" refreshError="1"/>
      <sheetData sheetId="7947" refreshError="1"/>
      <sheetData sheetId="7948" refreshError="1"/>
      <sheetData sheetId="7949" refreshError="1"/>
      <sheetData sheetId="7950"/>
      <sheetData sheetId="7951"/>
      <sheetData sheetId="7952"/>
      <sheetData sheetId="7953"/>
      <sheetData sheetId="7954"/>
      <sheetData sheetId="7955"/>
      <sheetData sheetId="7956"/>
      <sheetData sheetId="7957"/>
      <sheetData sheetId="7958"/>
      <sheetData sheetId="7959"/>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sheetData sheetId="7969"/>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sheetData sheetId="8031"/>
      <sheetData sheetId="8032"/>
      <sheetData sheetId="8033" refreshError="1"/>
      <sheetData sheetId="8034"/>
      <sheetData sheetId="8035" refreshError="1"/>
      <sheetData sheetId="8036" refreshError="1"/>
      <sheetData sheetId="8037" refreshError="1"/>
      <sheetData sheetId="8038"/>
      <sheetData sheetId="8039"/>
      <sheetData sheetId="8040"/>
      <sheetData sheetId="8041"/>
      <sheetData sheetId="8042"/>
      <sheetData sheetId="8043"/>
      <sheetData sheetId="8044"/>
      <sheetData sheetId="8045"/>
      <sheetData sheetId="8046"/>
      <sheetData sheetId="8047" refreshError="1"/>
      <sheetData sheetId="8048" refreshError="1"/>
      <sheetData sheetId="8049" refreshError="1"/>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sheetData sheetId="8498"/>
      <sheetData sheetId="8499"/>
      <sheetData sheetId="8500"/>
      <sheetData sheetId="8501">
        <row r="9">
          <cell r="A9" t="str">
            <v>A</v>
          </cell>
        </row>
      </sheetData>
      <sheetData sheetId="8502">
        <row r="9">
          <cell r="A9" t="str">
            <v>A</v>
          </cell>
        </row>
      </sheetData>
      <sheetData sheetId="8503">
        <row r="9">
          <cell r="A9" t="str">
            <v>A</v>
          </cell>
        </row>
      </sheetData>
      <sheetData sheetId="8504">
        <row r="9">
          <cell r="A9" t="str">
            <v>A</v>
          </cell>
        </row>
      </sheetData>
      <sheetData sheetId="8505">
        <row r="9">
          <cell r="A9" t="str">
            <v>A</v>
          </cell>
        </row>
      </sheetData>
      <sheetData sheetId="8506">
        <row r="9">
          <cell r="A9" t="str">
            <v>A</v>
          </cell>
        </row>
      </sheetData>
      <sheetData sheetId="8507">
        <row r="9">
          <cell r="A9" t="str">
            <v>A</v>
          </cell>
        </row>
      </sheetData>
      <sheetData sheetId="8508">
        <row r="9">
          <cell r="A9" t="str">
            <v>A</v>
          </cell>
        </row>
      </sheetData>
      <sheetData sheetId="8509">
        <row r="9">
          <cell r="A9" t="str">
            <v>A</v>
          </cell>
        </row>
      </sheetData>
      <sheetData sheetId="8510">
        <row r="9">
          <cell r="A9" t="str">
            <v>A</v>
          </cell>
        </row>
      </sheetData>
      <sheetData sheetId="8511">
        <row r="9">
          <cell r="A9" t="str">
            <v>A</v>
          </cell>
        </row>
      </sheetData>
      <sheetData sheetId="8512">
        <row r="9">
          <cell r="A9" t="str">
            <v>A</v>
          </cell>
        </row>
      </sheetData>
      <sheetData sheetId="8513"/>
      <sheetData sheetId="8514"/>
      <sheetData sheetId="8515"/>
      <sheetData sheetId="8516"/>
      <sheetData sheetId="8517"/>
      <sheetData sheetId="8518"/>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sheetData sheetId="8530"/>
      <sheetData sheetId="8531"/>
      <sheetData sheetId="8532"/>
      <sheetData sheetId="8533"/>
      <sheetData sheetId="8534"/>
      <sheetData sheetId="8535"/>
      <sheetData sheetId="8536"/>
      <sheetData sheetId="8537"/>
      <sheetData sheetId="8538" refreshError="1"/>
      <sheetData sheetId="8539"/>
      <sheetData sheetId="8540"/>
      <sheetData sheetId="8541"/>
      <sheetData sheetId="8542" refreshError="1"/>
      <sheetData sheetId="8543"/>
      <sheetData sheetId="8544"/>
      <sheetData sheetId="8545"/>
      <sheetData sheetId="8546"/>
      <sheetData sheetId="8547"/>
      <sheetData sheetId="8548"/>
      <sheetData sheetId="8549"/>
      <sheetData sheetId="8550"/>
      <sheetData sheetId="8551"/>
      <sheetData sheetId="8552"/>
      <sheetData sheetId="8553" refreshError="1"/>
      <sheetData sheetId="8554" refreshError="1"/>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refreshError="1"/>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refreshError="1"/>
      <sheetData sheetId="8650"/>
      <sheetData sheetId="8651"/>
      <sheetData sheetId="8652" refreshError="1"/>
      <sheetData sheetId="8653" refreshError="1"/>
      <sheetData sheetId="8654" refreshError="1"/>
      <sheetData sheetId="8655" refreshError="1"/>
      <sheetData sheetId="8656"/>
      <sheetData sheetId="8657" refreshError="1"/>
      <sheetData sheetId="8658" refreshError="1"/>
      <sheetData sheetId="8659"/>
      <sheetData sheetId="8660" refreshError="1"/>
      <sheetData sheetId="8661"/>
      <sheetData sheetId="8662" refreshError="1"/>
      <sheetData sheetId="8663"/>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row r="9">
          <cell r="A9" t="str">
            <v>A</v>
          </cell>
        </row>
      </sheetData>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refreshError="1"/>
      <sheetData sheetId="8746"/>
      <sheetData sheetId="8747"/>
      <sheetData sheetId="8748"/>
      <sheetData sheetId="8749"/>
      <sheetData sheetId="8750"/>
      <sheetData sheetId="8751"/>
      <sheetData sheetId="8752"/>
      <sheetData sheetId="8753"/>
      <sheetData sheetId="8754" refreshError="1"/>
      <sheetData sheetId="8755" refreshError="1"/>
      <sheetData sheetId="8756" refreshError="1"/>
      <sheetData sheetId="8757" refreshError="1"/>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refreshError="1"/>
      <sheetData sheetId="8776" refreshError="1"/>
      <sheetData sheetId="8777" refreshError="1"/>
      <sheetData sheetId="8778" refreshError="1"/>
      <sheetData sheetId="8779"/>
      <sheetData sheetId="8780" refreshError="1"/>
      <sheetData sheetId="8781" refreshError="1"/>
      <sheetData sheetId="8782" refreshError="1"/>
      <sheetData sheetId="8783"/>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sheetData sheetId="8936"/>
      <sheetData sheetId="8937"/>
      <sheetData sheetId="8938"/>
      <sheetData sheetId="8939"/>
      <sheetData sheetId="8940"/>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refreshError="1"/>
      <sheetData sheetId="9042"/>
      <sheetData sheetId="9043"/>
      <sheetData sheetId="9044"/>
      <sheetData sheetId="9045"/>
      <sheetData sheetId="9046" refreshError="1"/>
      <sheetData sheetId="9047" refreshError="1"/>
      <sheetData sheetId="9048" refreshError="1"/>
      <sheetData sheetId="9049" refreshError="1"/>
      <sheetData sheetId="9050"/>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refreshError="1"/>
      <sheetData sheetId="9629" refreshError="1"/>
      <sheetData sheetId="9630" refreshError="1"/>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refreshError="1"/>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refreshError="1"/>
      <sheetData sheetId="9691" refreshError="1"/>
      <sheetData sheetId="9692" refreshError="1"/>
      <sheetData sheetId="9693"/>
      <sheetData sheetId="9694"/>
      <sheetData sheetId="9695"/>
      <sheetData sheetId="9696"/>
      <sheetData sheetId="9697"/>
      <sheetData sheetId="9698" refreshError="1"/>
      <sheetData sheetId="9699" refreshError="1"/>
      <sheetData sheetId="9700" refreshError="1"/>
      <sheetData sheetId="9701" refreshError="1"/>
      <sheetData sheetId="9702" refreshError="1"/>
      <sheetData sheetId="9703" refreshError="1"/>
      <sheetData sheetId="9704" refreshError="1"/>
      <sheetData sheetId="9705"/>
      <sheetData sheetId="9706"/>
      <sheetData sheetId="9707"/>
      <sheetData sheetId="9708"/>
      <sheetData sheetId="9709"/>
      <sheetData sheetId="9710"/>
      <sheetData sheetId="9711"/>
      <sheetData sheetId="9712"/>
      <sheetData sheetId="9713"/>
      <sheetData sheetId="9714"/>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refreshError="1"/>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refreshError="1"/>
      <sheetData sheetId="9844" refreshError="1"/>
      <sheetData sheetId="9845"/>
      <sheetData sheetId="9846"/>
      <sheetData sheetId="9847"/>
      <sheetData sheetId="9848"/>
      <sheetData sheetId="9849" refreshError="1"/>
      <sheetData sheetId="9850"/>
      <sheetData sheetId="9851"/>
      <sheetData sheetId="9852"/>
      <sheetData sheetId="9853"/>
      <sheetData sheetId="9854"/>
      <sheetData sheetId="9855"/>
      <sheetData sheetId="9856"/>
      <sheetData sheetId="9857"/>
      <sheetData sheetId="9858" refreshError="1"/>
      <sheetData sheetId="9859" refreshError="1"/>
      <sheetData sheetId="9860" refreshError="1"/>
      <sheetData sheetId="9861" refreshError="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refreshError="1"/>
      <sheetData sheetId="9883" refreshError="1"/>
      <sheetData sheetId="9884" refreshError="1"/>
      <sheetData sheetId="9885" refreshError="1"/>
      <sheetData sheetId="9886" refreshError="1"/>
      <sheetData sheetId="9887" refreshError="1"/>
      <sheetData sheetId="9888"/>
      <sheetData sheetId="9889"/>
      <sheetData sheetId="9890" refreshError="1"/>
      <sheetData sheetId="9891" refreshError="1"/>
      <sheetData sheetId="9892"/>
      <sheetData sheetId="9893"/>
      <sheetData sheetId="9894"/>
      <sheetData sheetId="9895"/>
      <sheetData sheetId="9896" refreshError="1"/>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refreshError="1"/>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refreshError="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refreshError="1"/>
      <sheetData sheetId="10000" refreshError="1"/>
      <sheetData sheetId="10001"/>
      <sheetData sheetId="10002"/>
      <sheetData sheetId="10003"/>
      <sheetData sheetId="10004"/>
      <sheetData sheetId="10005"/>
      <sheetData sheetId="10006" refreshError="1"/>
      <sheetData sheetId="10007"/>
      <sheetData sheetId="10008"/>
      <sheetData sheetId="10009"/>
      <sheetData sheetId="10010"/>
      <sheetData sheetId="10011" refreshError="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refreshError="1"/>
      <sheetData sheetId="10032" refreshError="1"/>
      <sheetData sheetId="10033" refreshError="1"/>
      <sheetData sheetId="10034" refreshError="1"/>
      <sheetData sheetId="10035" refreshError="1"/>
      <sheetData sheetId="10036"/>
      <sheetData sheetId="10037" refreshError="1"/>
      <sheetData sheetId="10038"/>
      <sheetData sheetId="10039"/>
      <sheetData sheetId="10040" refreshError="1"/>
      <sheetData sheetId="10041" refreshError="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refreshError="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refreshError="1"/>
      <sheetData sheetId="10150" refreshError="1"/>
      <sheetData sheetId="10151"/>
      <sheetData sheetId="10152" refreshError="1"/>
      <sheetData sheetId="10153" refreshError="1"/>
      <sheetData sheetId="10154"/>
      <sheetData sheetId="10155" refreshError="1"/>
      <sheetData sheetId="10156" refreshError="1"/>
      <sheetData sheetId="10157" refreshError="1"/>
      <sheetData sheetId="10158" refreshError="1"/>
      <sheetData sheetId="10159" refreshError="1"/>
      <sheetData sheetId="10160"/>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sheetData sheetId="10193"/>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sheetData sheetId="10203"/>
      <sheetData sheetId="10204"/>
      <sheetData sheetId="10205"/>
      <sheetData sheetId="10206"/>
      <sheetData sheetId="10207"/>
      <sheetData sheetId="10208"/>
      <sheetData sheetId="10209"/>
      <sheetData sheetId="10210"/>
      <sheetData sheetId="1021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refreshError="1"/>
      <sheetData sheetId="10344" refreshError="1"/>
      <sheetData sheetId="10345" refreshError="1"/>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refreshError="1"/>
      <sheetData sheetId="11433" refreshError="1"/>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refreshError="1"/>
      <sheetData sheetId="11459" refreshError="1"/>
      <sheetData sheetId="11460"/>
      <sheetData sheetId="11461" refreshError="1"/>
      <sheetData sheetId="11462" refreshError="1"/>
      <sheetData sheetId="11463" refreshError="1"/>
      <sheetData sheetId="11464" refreshError="1"/>
      <sheetData sheetId="11465"/>
      <sheetData sheetId="11466"/>
      <sheetData sheetId="11467" refreshError="1"/>
      <sheetData sheetId="11468"/>
      <sheetData sheetId="11469"/>
      <sheetData sheetId="11470"/>
      <sheetData sheetId="11471"/>
      <sheetData sheetId="11472" refreshError="1"/>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refreshError="1"/>
      <sheetData sheetId="11542" refreshError="1"/>
      <sheetData sheetId="11543" refreshError="1"/>
      <sheetData sheetId="11544" refreshError="1"/>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refreshError="1"/>
      <sheetData sheetId="11558"/>
      <sheetData sheetId="11559"/>
      <sheetData sheetId="11560"/>
      <sheetData sheetId="11561"/>
      <sheetData sheetId="11562"/>
      <sheetData sheetId="11563"/>
      <sheetData sheetId="11564"/>
      <sheetData sheetId="11565"/>
      <sheetData sheetId="11566"/>
      <sheetData sheetId="11567"/>
      <sheetData sheetId="11568" refreshError="1"/>
      <sheetData sheetId="11569"/>
      <sheetData sheetId="11570"/>
      <sheetData sheetId="11571" refreshError="1"/>
      <sheetData sheetId="11572"/>
      <sheetData sheetId="11573" refreshError="1"/>
      <sheetData sheetId="11574" refreshError="1"/>
      <sheetData sheetId="11575" refreshError="1"/>
      <sheetData sheetId="11576" refreshError="1"/>
      <sheetData sheetId="11577"/>
      <sheetData sheetId="11578"/>
      <sheetData sheetId="11579"/>
      <sheetData sheetId="11580"/>
      <sheetData sheetId="11581"/>
      <sheetData sheetId="11582"/>
      <sheetData sheetId="11583"/>
      <sheetData sheetId="11584"/>
      <sheetData sheetId="11585" refreshError="1"/>
      <sheetData sheetId="11586" refreshError="1"/>
      <sheetData sheetId="11587" refreshError="1"/>
      <sheetData sheetId="11588" refreshError="1"/>
      <sheetData sheetId="11589" refreshError="1"/>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refreshError="1"/>
      <sheetData sheetId="11607"/>
      <sheetData sheetId="11608"/>
      <sheetData sheetId="11609"/>
      <sheetData sheetId="11610"/>
      <sheetData sheetId="11611"/>
      <sheetData sheetId="11612"/>
      <sheetData sheetId="11613" refreshError="1"/>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refreshError="1"/>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refreshError="1"/>
      <sheetData sheetId="12613" refreshError="1"/>
      <sheetData sheetId="12614" refreshError="1"/>
      <sheetData sheetId="12615" refreshError="1"/>
      <sheetData sheetId="12616" refreshError="1"/>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refreshError="1"/>
      <sheetData sheetId="12634" refreshError="1"/>
      <sheetData sheetId="12635" refreshError="1"/>
      <sheetData sheetId="12636" refreshError="1"/>
      <sheetData sheetId="12637"/>
      <sheetData sheetId="12638"/>
      <sheetData sheetId="12639"/>
      <sheetData sheetId="12640"/>
      <sheetData sheetId="12641"/>
      <sheetData sheetId="12642"/>
      <sheetData sheetId="12643"/>
      <sheetData sheetId="12644"/>
      <sheetData sheetId="12645"/>
      <sheetData sheetId="12646" refreshError="1"/>
      <sheetData sheetId="12647" refreshError="1"/>
      <sheetData sheetId="12648" refreshError="1"/>
      <sheetData sheetId="12649" refreshError="1"/>
      <sheetData sheetId="12650" refreshError="1"/>
      <sheetData sheetId="12651" refreshError="1"/>
      <sheetData sheetId="12652"/>
      <sheetData sheetId="12653"/>
      <sheetData sheetId="12654" refreshError="1"/>
      <sheetData sheetId="12655" refreshError="1"/>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refreshError="1"/>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sheetData sheetId="12780"/>
      <sheetData sheetId="1278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sheetData sheetId="12793"/>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refreshError="1"/>
      <sheetData sheetId="12895"/>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refreshError="1"/>
      <sheetData sheetId="13032"/>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sheetData sheetId="13052"/>
      <sheetData sheetId="13053"/>
      <sheetData sheetId="13054"/>
      <sheetData sheetId="13055"/>
      <sheetData sheetId="13056"/>
      <sheetData sheetId="13057" refreshError="1"/>
      <sheetData sheetId="13058" refreshError="1"/>
      <sheetData sheetId="13059"/>
      <sheetData sheetId="13060"/>
      <sheetData sheetId="13061"/>
      <sheetData sheetId="13062"/>
      <sheetData sheetId="13063"/>
      <sheetData sheetId="13064"/>
      <sheetData sheetId="13065"/>
      <sheetData sheetId="13066" refreshError="1"/>
      <sheetData sheetId="13067" refreshError="1"/>
      <sheetData sheetId="13068" refreshError="1"/>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refreshError="1"/>
      <sheetData sheetId="13120" refreshError="1"/>
      <sheetData sheetId="13121"/>
      <sheetData sheetId="13122" refreshError="1"/>
      <sheetData sheetId="13123" refreshError="1"/>
      <sheetData sheetId="13124"/>
      <sheetData sheetId="13125" refreshError="1"/>
      <sheetData sheetId="13126" refreshError="1"/>
      <sheetData sheetId="13127" refreshError="1"/>
      <sheetData sheetId="13128" refreshError="1"/>
      <sheetData sheetId="13129"/>
      <sheetData sheetId="13130"/>
      <sheetData sheetId="13131"/>
      <sheetData sheetId="13132"/>
      <sheetData sheetId="13133"/>
      <sheetData sheetId="13134"/>
      <sheetData sheetId="13135"/>
      <sheetData sheetId="13136"/>
      <sheetData sheetId="13137" refreshError="1"/>
      <sheetData sheetId="13138" refreshError="1"/>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refreshError="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refreshError="1"/>
      <sheetData sheetId="13166" refreshError="1"/>
      <sheetData sheetId="13167" refreshError="1"/>
      <sheetData sheetId="13168" refreshError="1"/>
      <sheetData sheetId="13169" refreshError="1"/>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refreshError="1"/>
      <sheetData sheetId="13246"/>
      <sheetData sheetId="13247" refreshError="1"/>
      <sheetData sheetId="13248" refreshError="1"/>
      <sheetData sheetId="13249" refreshError="1"/>
      <sheetData sheetId="13250" refreshError="1"/>
      <sheetData sheetId="13251" refreshError="1"/>
      <sheetData sheetId="13252" refreshError="1"/>
      <sheetData sheetId="13253"/>
      <sheetData sheetId="13254"/>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refreshError="1"/>
      <sheetData sheetId="13293" refreshError="1"/>
      <sheetData sheetId="13294" refreshError="1"/>
      <sheetData sheetId="13295" refreshError="1"/>
      <sheetData sheetId="13296" refreshError="1"/>
      <sheetData sheetId="13297" refreshError="1"/>
      <sheetData sheetId="13298"/>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sheetData sheetId="14055"/>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sheetData sheetId="14069"/>
      <sheetData sheetId="14070"/>
      <sheetData sheetId="14071"/>
      <sheetData sheetId="14072" refreshError="1"/>
      <sheetData sheetId="14073" refreshError="1"/>
      <sheetData sheetId="14074" refreshError="1"/>
      <sheetData sheetId="14075" refreshError="1"/>
      <sheetData sheetId="14076"/>
      <sheetData sheetId="14077"/>
      <sheetData sheetId="14078"/>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refreshError="1"/>
      <sheetData sheetId="14140" refreshError="1"/>
      <sheetData sheetId="14141"/>
      <sheetData sheetId="14142" refreshError="1"/>
      <sheetData sheetId="14143"/>
      <sheetData sheetId="14144"/>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sheetData sheetId="14164"/>
      <sheetData sheetId="14165"/>
      <sheetData sheetId="14166"/>
      <sheetData sheetId="14167"/>
      <sheetData sheetId="14168"/>
      <sheetData sheetId="14169"/>
      <sheetData sheetId="14170"/>
      <sheetData sheetId="14171"/>
      <sheetData sheetId="14172"/>
      <sheetData sheetId="14173"/>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refreshError="1"/>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sheetData sheetId="15209"/>
      <sheetData sheetId="15210"/>
      <sheetData sheetId="15211"/>
      <sheetData sheetId="15212"/>
      <sheetData sheetId="15213"/>
      <sheetData sheetId="15214"/>
      <sheetData sheetId="15215"/>
      <sheetData sheetId="15216"/>
      <sheetData sheetId="15217"/>
      <sheetData sheetId="15218"/>
      <sheetData sheetId="15219"/>
      <sheetData sheetId="15220"/>
      <sheetData sheetId="15221"/>
      <sheetData sheetId="15222"/>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sheetData sheetId="15241"/>
      <sheetData sheetId="15242"/>
      <sheetData sheetId="15243"/>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sheetData sheetId="15462"/>
      <sheetData sheetId="15463"/>
      <sheetData sheetId="15464"/>
      <sheetData sheetId="15465"/>
      <sheetData sheetId="15466"/>
      <sheetData sheetId="15467"/>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sheetData sheetId="16779"/>
      <sheetData sheetId="16780"/>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sheetData sheetId="16801"/>
      <sheetData sheetId="16802"/>
      <sheetData sheetId="16803"/>
      <sheetData sheetId="16804"/>
      <sheetData sheetId="16805"/>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sheetData sheetId="16822"/>
      <sheetData sheetId="16823"/>
      <sheetData sheetId="16824"/>
      <sheetData sheetId="16825"/>
      <sheetData sheetId="16826"/>
      <sheetData sheetId="16827"/>
      <sheetData sheetId="16828"/>
      <sheetData sheetId="16829"/>
      <sheetData sheetId="16830" refreshError="1"/>
      <sheetData sheetId="16831" refreshError="1"/>
      <sheetData sheetId="16832"/>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ow r="9">
          <cell r="A9" t="str">
            <v>A</v>
          </cell>
        </row>
      </sheetData>
      <sheetData sheetId="17191">
        <row r="9">
          <cell r="A9" t="str">
            <v>A</v>
          </cell>
        </row>
      </sheetData>
      <sheetData sheetId="17192">
        <row r="9">
          <cell r="A9" t="str">
            <v>A</v>
          </cell>
        </row>
      </sheetData>
      <sheetData sheetId="17193">
        <row r="9">
          <cell r="A9" t="str">
            <v>A</v>
          </cell>
        </row>
      </sheetData>
      <sheetData sheetId="17194">
        <row r="9">
          <cell r="A9" t="str">
            <v>A</v>
          </cell>
        </row>
      </sheetData>
      <sheetData sheetId="17195">
        <row r="9">
          <cell r="A9" t="str">
            <v>A</v>
          </cell>
        </row>
      </sheetData>
      <sheetData sheetId="17196">
        <row r="9">
          <cell r="A9" t="str">
            <v>A</v>
          </cell>
        </row>
      </sheetData>
      <sheetData sheetId="17197">
        <row r="9">
          <cell r="A9" t="str">
            <v>A</v>
          </cell>
        </row>
      </sheetData>
      <sheetData sheetId="17198">
        <row r="9">
          <cell r="A9" t="str">
            <v>A</v>
          </cell>
        </row>
      </sheetData>
      <sheetData sheetId="17199">
        <row r="9">
          <cell r="A9" t="str">
            <v>A</v>
          </cell>
        </row>
      </sheetData>
      <sheetData sheetId="17200">
        <row r="9">
          <cell r="A9" t="str">
            <v>A</v>
          </cell>
        </row>
      </sheetData>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row r="9">
          <cell r="A9" t="str">
            <v>A</v>
          </cell>
        </row>
      </sheetData>
      <sheetData sheetId="17211">
        <row r="9">
          <cell r="A9" t="str">
            <v>A</v>
          </cell>
        </row>
      </sheetData>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ow r="9">
          <cell r="A9" t="str">
            <v>A</v>
          </cell>
        </row>
      </sheetData>
      <sheetData sheetId="17234">
        <row r="9">
          <cell r="A9" t="str">
            <v>A</v>
          </cell>
        </row>
      </sheetData>
      <sheetData sheetId="17235">
        <row r="9">
          <cell r="A9" t="str">
            <v>A</v>
          </cell>
        </row>
      </sheetData>
      <sheetData sheetId="17236">
        <row r="9">
          <cell r="A9" t="str">
            <v>A</v>
          </cell>
        </row>
      </sheetData>
      <sheetData sheetId="17237">
        <row r="9">
          <cell r="A9" t="str">
            <v>A</v>
          </cell>
        </row>
      </sheetData>
      <sheetData sheetId="17238">
        <row r="9">
          <cell r="A9" t="str">
            <v>A</v>
          </cell>
        </row>
      </sheetData>
      <sheetData sheetId="17239">
        <row r="9">
          <cell r="A9" t="str">
            <v>A</v>
          </cell>
        </row>
      </sheetData>
      <sheetData sheetId="17240" refreshError="1"/>
      <sheetData sheetId="17241" refreshError="1"/>
      <sheetData sheetId="17242" refreshError="1"/>
      <sheetData sheetId="17243" refreshError="1"/>
      <sheetData sheetId="17244">
        <row r="9">
          <cell r="A9" t="str">
            <v>A</v>
          </cell>
        </row>
      </sheetData>
      <sheetData sheetId="17245"/>
      <sheetData sheetId="17246" refreshError="1"/>
      <sheetData sheetId="17247" refreshError="1"/>
      <sheetData sheetId="17248" refreshError="1"/>
      <sheetData sheetId="17249" refreshError="1"/>
      <sheetData sheetId="17250"/>
      <sheetData sheetId="17251"/>
      <sheetData sheetId="17252"/>
      <sheetData sheetId="17253">
        <row r="9">
          <cell r="A9" t="str">
            <v>A</v>
          </cell>
        </row>
      </sheetData>
      <sheetData sheetId="17254"/>
      <sheetData sheetId="17255">
        <row r="9">
          <cell r="A9" t="str">
            <v>A</v>
          </cell>
        </row>
      </sheetData>
      <sheetData sheetId="17256">
        <row r="9">
          <cell r="A9" t="str">
            <v>A</v>
          </cell>
        </row>
      </sheetData>
      <sheetData sheetId="17257">
        <row r="9">
          <cell r="A9" t="str">
            <v>A</v>
          </cell>
        </row>
      </sheetData>
      <sheetData sheetId="17258">
        <row r="9">
          <cell r="A9" t="str">
            <v>A</v>
          </cell>
        </row>
      </sheetData>
      <sheetData sheetId="17259">
        <row r="9">
          <cell r="A9" t="str">
            <v>A</v>
          </cell>
        </row>
      </sheetData>
      <sheetData sheetId="17260">
        <row r="9">
          <cell r="A9" t="str">
            <v>A</v>
          </cell>
        </row>
      </sheetData>
      <sheetData sheetId="17261">
        <row r="9">
          <cell r="A9" t="str">
            <v>A</v>
          </cell>
        </row>
      </sheetData>
      <sheetData sheetId="17262">
        <row r="9">
          <cell r="A9" t="str">
            <v>A</v>
          </cell>
        </row>
      </sheetData>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sheetData sheetId="17316"/>
      <sheetData sheetId="17317" refreshError="1"/>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refreshError="1"/>
      <sheetData sheetId="17343" refreshError="1"/>
      <sheetData sheetId="17344" refreshError="1"/>
      <sheetData sheetId="17345" refreshError="1"/>
      <sheetData sheetId="17346" refreshError="1"/>
      <sheetData sheetId="17347" refreshError="1"/>
      <sheetData sheetId="17348"/>
      <sheetData sheetId="17349"/>
      <sheetData sheetId="17350"/>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sheetData sheetId="17359" refreshError="1"/>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sheetData sheetId="17474"/>
      <sheetData sheetId="17475"/>
      <sheetData sheetId="17476"/>
      <sheetData sheetId="17477"/>
      <sheetData sheetId="17478"/>
      <sheetData sheetId="17479" refreshError="1"/>
      <sheetData sheetId="17480"/>
      <sheetData sheetId="17481"/>
      <sheetData sheetId="17482"/>
      <sheetData sheetId="17483"/>
      <sheetData sheetId="17484" refreshError="1"/>
      <sheetData sheetId="17485" refreshError="1"/>
      <sheetData sheetId="17486"/>
      <sheetData sheetId="17487"/>
      <sheetData sheetId="17488"/>
      <sheetData sheetId="17489"/>
      <sheetData sheetId="17490"/>
      <sheetData sheetId="17491" refreshError="1"/>
      <sheetData sheetId="17492" refreshError="1"/>
      <sheetData sheetId="17493" refreshError="1"/>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refreshError="1"/>
      <sheetData sheetId="17517" refreshError="1"/>
      <sheetData sheetId="17518"/>
      <sheetData sheetId="17519" refreshError="1"/>
      <sheetData sheetId="17520" refreshError="1"/>
      <sheetData sheetId="17521" refreshError="1"/>
      <sheetData sheetId="17522"/>
      <sheetData sheetId="17523"/>
      <sheetData sheetId="17524" refreshError="1"/>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sheetData sheetId="17555"/>
      <sheetData sheetId="17556"/>
      <sheetData sheetId="17557"/>
      <sheetData sheetId="17558"/>
      <sheetData sheetId="17559"/>
      <sheetData sheetId="17560"/>
      <sheetData sheetId="17561" refreshError="1"/>
      <sheetData sheetId="17562" refreshError="1"/>
      <sheetData sheetId="17563" refreshError="1"/>
      <sheetData sheetId="17564"/>
      <sheetData sheetId="17565"/>
      <sheetData sheetId="17566"/>
      <sheetData sheetId="17567"/>
      <sheetData sheetId="17568"/>
      <sheetData sheetId="17569"/>
      <sheetData sheetId="17570"/>
      <sheetData sheetId="17571"/>
      <sheetData sheetId="17572" refreshError="1"/>
      <sheetData sheetId="17573"/>
      <sheetData sheetId="17574"/>
      <sheetData sheetId="17575"/>
      <sheetData sheetId="17576"/>
      <sheetData sheetId="17577"/>
      <sheetData sheetId="17578"/>
      <sheetData sheetId="17579"/>
      <sheetData sheetId="17580"/>
      <sheetData sheetId="17581"/>
      <sheetData sheetId="17582"/>
      <sheetData sheetId="17583"/>
      <sheetData sheetId="17584"/>
      <sheetData sheetId="17585"/>
      <sheetData sheetId="17586"/>
      <sheetData sheetId="17587"/>
      <sheetData sheetId="17588"/>
      <sheetData sheetId="17589"/>
      <sheetData sheetId="17590"/>
      <sheetData sheetId="17591"/>
      <sheetData sheetId="17592"/>
      <sheetData sheetId="17593"/>
      <sheetData sheetId="17594"/>
      <sheetData sheetId="17595"/>
      <sheetData sheetId="17596"/>
      <sheetData sheetId="17597"/>
      <sheetData sheetId="17598"/>
      <sheetData sheetId="17599"/>
      <sheetData sheetId="17600"/>
      <sheetData sheetId="17601"/>
      <sheetData sheetId="17602"/>
      <sheetData sheetId="17603"/>
      <sheetData sheetId="17604"/>
      <sheetData sheetId="17605"/>
      <sheetData sheetId="17606"/>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sheetData sheetId="17630"/>
      <sheetData sheetId="17631"/>
      <sheetData sheetId="17632"/>
      <sheetData sheetId="17633"/>
      <sheetData sheetId="17634"/>
      <sheetData sheetId="17635"/>
      <sheetData sheetId="17636"/>
      <sheetData sheetId="17637"/>
      <sheetData sheetId="17638"/>
      <sheetData sheetId="17639"/>
      <sheetData sheetId="17640"/>
      <sheetData sheetId="17641"/>
      <sheetData sheetId="17642"/>
      <sheetData sheetId="17643"/>
      <sheetData sheetId="17644"/>
      <sheetData sheetId="17645"/>
      <sheetData sheetId="17646" refreshError="1"/>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refreshError="1"/>
      <sheetData sheetId="17660" refreshError="1"/>
      <sheetData sheetId="17661" refreshError="1"/>
      <sheetData sheetId="17662" refreshError="1"/>
      <sheetData sheetId="17663" refreshError="1"/>
      <sheetData sheetId="17664"/>
      <sheetData sheetId="17665"/>
      <sheetData sheetId="17666" refreshError="1"/>
      <sheetData sheetId="17667"/>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refreshError="1"/>
      <sheetData sheetId="17688" refreshError="1"/>
      <sheetData sheetId="17689" refreshError="1"/>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sheetData sheetId="17774"/>
      <sheetData sheetId="17775"/>
      <sheetData sheetId="17776"/>
      <sheetData sheetId="17777"/>
      <sheetData sheetId="17778"/>
      <sheetData sheetId="17779"/>
      <sheetData sheetId="17780"/>
      <sheetData sheetId="17781"/>
      <sheetData sheetId="17782"/>
      <sheetData sheetId="17783"/>
      <sheetData sheetId="17784"/>
      <sheetData sheetId="17785"/>
      <sheetData sheetId="17786"/>
      <sheetData sheetId="17787"/>
      <sheetData sheetId="17788"/>
      <sheetData sheetId="17789"/>
      <sheetData sheetId="17790"/>
      <sheetData sheetId="17791"/>
      <sheetData sheetId="17792"/>
      <sheetData sheetId="17793"/>
      <sheetData sheetId="17794"/>
      <sheetData sheetId="17795"/>
      <sheetData sheetId="17796"/>
      <sheetData sheetId="17797"/>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sheet"/>
      <sheetName val="prelims"/>
      <sheetName val="SITE REV-1"/>
      <sheetName val="Townhouses"/>
      <sheetName val="PSUMS"/>
      <sheetName val="summary"/>
      <sheetName val="Prelim"/>
      <sheetName val="MOS"/>
      <sheetName val="SITE_REV-1"/>
      <sheetName val="WACC"/>
      <sheetName val="Project Summary - 2011"/>
      <sheetName val="Calendar"/>
      <sheetName val="pvc vent"/>
      <sheetName val="FitOutConfCentre"/>
      <sheetName val="FORM5"/>
      <sheetName val="CASHFLOWS"/>
      <sheetName val="1"/>
      <sheetName val="5"/>
      <sheetName val="입찰내역 발주처 양식"/>
      <sheetName val="Rate Analysis"/>
      <sheetName val="upa"/>
      <sheetName val="입찰내역_발주처_양식"/>
      <sheetName val="Rate_Analysis"/>
      <sheetName val="Sheet9"/>
      <sheetName val="analysis"/>
      <sheetName val="Beamsked"/>
      <sheetName val="Columnsked"/>
      <sheetName val="opstat"/>
      <sheetName val="costs"/>
      <sheetName val="RMOPS"/>
      <sheetName val="Bank Assignments"/>
      <sheetName val="Inflow"/>
      <sheetName val="SCHEDULE"/>
      <sheetName val="4"/>
      <sheetName val="CERTIFICATE"/>
      <sheetName val="AOP Summary-2"/>
      <sheetName val="Bank_Assignments"/>
      <sheetName val="Project_Summary_-_2011"/>
      <sheetName val="SITE_REV-11"/>
      <sheetName val="Bank_Assignments1"/>
      <sheetName val="Project_Summary_-_20111"/>
      <sheetName val="SITE_REV-12"/>
      <sheetName val="Bank_Assignments2"/>
      <sheetName val="Project_Summary_-_20112"/>
      <sheetName val="Cash2"/>
      <sheetName val="Z"/>
      <sheetName val="Initial Data"/>
      <sheetName val="PRICE INFO"/>
      <sheetName val="LABOUR PRODUCTIVITY-TAV"/>
      <sheetName val="MATERIAL PRICES"/>
      <sheetName val="PriceSummary"/>
      <sheetName val="cover page"/>
      <sheetName val="BQMPALOC"/>
      <sheetName val="9"/>
      <sheetName val="Bank Debits-CREDITS"/>
      <sheetName val="PNTEXT"/>
      <sheetName val="SystemData"/>
      <sheetName val="Cover"/>
      <sheetName val="预算封面"/>
      <sheetName val="Bill No. 3"/>
    </sheetNames>
    <sheetDataSet>
      <sheetData sheetId="0">
        <row r="1">
          <cell r="C1" t="str">
            <v>18 TOWNHOUSES FOR SHEIKH MOHAMMED BIN HASHER AL MAKTOUM</v>
          </cell>
        </row>
      </sheetData>
      <sheetData sheetId="1"/>
      <sheetData sheetId="2"/>
      <sheetData sheetId="3"/>
      <sheetData sheetId="4"/>
      <sheetData sheetId="5"/>
      <sheetData sheetId="6">
        <row r="1">
          <cell r="C1" t="str">
            <v>18 TOWNHOUSES FOR SHEIKH MOHAMMED BIN HASHER AL MAKTOUM</v>
          </cell>
        </row>
      </sheetData>
      <sheetData sheetId="7">
        <row r="1">
          <cell r="C1" t="str">
            <v>18 TOWNHOUSES FOR SHEIKH MOHAMMED BIN HASHER AL MAKTOUM</v>
          </cell>
        </row>
        <row r="6">
          <cell r="G6" t="str">
            <v>AMOUNT</v>
          </cell>
        </row>
        <row r="8">
          <cell r="C8" t="str">
            <v>ANC MATERIALS ON SITE</v>
          </cell>
        </row>
        <row r="9">
          <cell r="C9" t="str">
            <v>H.T. STEEL 8mm</v>
          </cell>
          <cell r="D9">
            <v>9</v>
          </cell>
          <cell r="E9" t="str">
            <v>TON</v>
          </cell>
          <cell r="F9">
            <v>1020</v>
          </cell>
          <cell r="G9">
            <v>9180</v>
          </cell>
        </row>
        <row r="10">
          <cell r="C10" t="str">
            <v>H.T. STEEL 10mm</v>
          </cell>
          <cell r="D10">
            <v>18</v>
          </cell>
          <cell r="E10" t="str">
            <v>TON</v>
          </cell>
          <cell r="F10">
            <v>1020</v>
          </cell>
          <cell r="G10">
            <v>18360</v>
          </cell>
        </row>
        <row r="11">
          <cell r="C11" t="str">
            <v>H.T. STEEL 12mm</v>
          </cell>
          <cell r="D11">
            <v>19</v>
          </cell>
          <cell r="E11" t="str">
            <v>TON</v>
          </cell>
          <cell r="F11">
            <v>1020</v>
          </cell>
          <cell r="G11">
            <v>19380</v>
          </cell>
        </row>
        <row r="12">
          <cell r="C12" t="str">
            <v>H.T. STEEL 16mm</v>
          </cell>
          <cell r="D12">
            <v>5</v>
          </cell>
          <cell r="E12" t="str">
            <v>TON</v>
          </cell>
          <cell r="F12">
            <v>1020</v>
          </cell>
          <cell r="G12">
            <v>5100</v>
          </cell>
        </row>
        <row r="13">
          <cell r="C13" t="str">
            <v>H.T. STEEL 20mm</v>
          </cell>
          <cell r="D13">
            <v>0</v>
          </cell>
          <cell r="E13" t="str">
            <v>TON</v>
          </cell>
          <cell r="F13">
            <v>0</v>
          </cell>
          <cell r="G13">
            <v>0</v>
          </cell>
        </row>
        <row r="14">
          <cell r="C14" t="str">
            <v>H.T. STEEL 25mm</v>
          </cell>
          <cell r="D14">
            <v>2</v>
          </cell>
          <cell r="E14" t="str">
            <v>TON</v>
          </cell>
          <cell r="F14">
            <v>1020</v>
          </cell>
          <cell r="G14">
            <v>2040</v>
          </cell>
        </row>
        <row r="15">
          <cell r="C15" t="str">
            <v>H.T. STEEL 32mm</v>
          </cell>
          <cell r="D15">
            <v>0</v>
          </cell>
          <cell r="E15" t="str">
            <v>TON</v>
          </cell>
          <cell r="F15">
            <v>0</v>
          </cell>
          <cell r="G15">
            <v>0</v>
          </cell>
        </row>
      </sheetData>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583-VALUATION-(COVER PAGES)"/>
      <sheetName val="#REF"/>
      <sheetName val="allowances"/>
      <sheetName val="analysis"/>
      <sheetName val=" Summary BKG 034"/>
      <sheetName val="tender allowances"/>
      <sheetName val="costs"/>
      <sheetName val="opstat"/>
      <sheetName val="Day w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pstat"/>
      <sheetName val="analysis"/>
      <sheetName val="allowances"/>
      <sheetName val="costs"/>
      <sheetName val="act -v- ctc"/>
      <sheetName val="allowancesCTC"/>
      <sheetName val="narrative"/>
      <sheetName val="undermeasure"/>
      <sheetName val="Sheet1"/>
      <sheetName val="act_-v-_ctc"/>
    </sheetNames>
    <sheetDataSet>
      <sheetData sheetId="0"/>
      <sheetData sheetId="1"/>
      <sheetData sheetId="2"/>
      <sheetData sheetId="3"/>
      <sheetData sheetId="4">
        <row r="52">
          <cell r="I52">
            <v>265.5</v>
          </cell>
        </row>
      </sheetData>
      <sheetData sheetId="5"/>
      <sheetData sheetId="6"/>
      <sheetData sheetId="7"/>
      <sheetData sheetId="8"/>
      <sheetData sheetId="9"/>
      <sheetData sheetId="1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Q01"/>
      <sheetName val="BQ02"/>
      <sheetName val="BQ03"/>
      <sheetName val="N3"/>
      <sheetName val="N4"/>
      <sheetName val="N5"/>
      <sheetName val="BQR"/>
      <sheetName val="BQS"/>
      <sheetName val="BQWP"/>
      <sheetName val="slipsumpR"/>
      <sheetName val="slipsumpS"/>
      <sheetName val="Extract"/>
      <sheetName val="Procedure"/>
      <sheetName val="Master01"/>
      <sheetName val="Equip"/>
      <sheetName val="FitOutConfCentre"/>
      <sheetName val="vendor"/>
      <sheetName val="DCF_5"/>
      <sheetName val="US Ship Repair Industry Growth"/>
      <sheetName val="Market Overview"/>
      <sheetName val="US Shipyard Repair Output"/>
      <sheetName val="Charts"/>
      <sheetName val="LBO"/>
      <sheetName val="Summary Financials"/>
      <sheetName val="Cash2"/>
      <sheetName val="Z"/>
      <sheetName val="1"/>
      <sheetName val="7-3가설공사 내역"/>
      <sheetName val="query"/>
      <sheetName val="#REF"/>
      <sheetName val="7-3???? ??"/>
      <sheetName val="7-3가설공사_내역"/>
      <sheetName val="7-3____ __"/>
      <sheetName val="COST"/>
      <sheetName val="Sheet2"/>
      <sheetName val="Sheet7"/>
      <sheetName val="Rate"/>
      <sheetName val="Project Name"/>
      <sheetName val="Deliver Date"/>
      <sheetName val="Staff"/>
      <sheetName val="A"/>
      <sheetName val="SPT vs PHI"/>
      <sheetName val="FAB별"/>
      <sheetName val="Materials "/>
      <sheetName val="Labour"/>
      <sheetName val="MAchinery(R1)"/>
      <sheetName val="Z- GENERAL PRICE SUMMARY"/>
      <sheetName val="WITHOUT C&amp;I PROFIT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_RATE ANALYSIS"/>
      <sheetName val="CASHFLOWS"/>
      <sheetName val="SUMMARY"/>
      <sheetName val="Meas.-Hotel Part"/>
      <sheetName val="Ins &amp; Bonds"/>
      <sheetName val="Site facilities"/>
      <sheetName val="Clients Requirements"/>
      <sheetName val="경비공통"/>
      <sheetName val="02"/>
      <sheetName val="03"/>
      <sheetName val="04"/>
      <sheetName val="01"/>
      <sheetName val="sheet6"/>
      <sheetName val="Rate analysis"/>
      <sheetName val="Sheet7"/>
      <sheetName val="opstat"/>
      <sheetName val="costs"/>
    </sheetNames>
    <sheetDataSet>
      <sheetData sheetId="0">
        <row r="1">
          <cell r="A1" t="str">
            <v>DONGRE ASSOCIATES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nchmark"/>
      <sheetName val="Ext walls"/>
      <sheetName val="Unit costs"/>
      <sheetName val="Summary budgets"/>
      <sheetName val="Trade Contractors budgets"/>
      <sheetName val="SGL"/>
      <sheetName val="Sheet4"/>
      <sheetName val="SPLIT"/>
      <sheetName val="Sheet6"/>
      <sheetName val="Sheet3"/>
      <sheetName val="Sheet1"/>
      <sheetName val="Sheet2"/>
      <sheetName val="Sheet7"/>
      <sheetName val="Summary"/>
      <sheetName val="2-Cash Flow"/>
      <sheetName val="Issue Sheet"/>
      <sheetName val="Ext_walls"/>
      <sheetName val="Unit_costs"/>
      <sheetName val="Summary_budgets"/>
      <sheetName val="Trade_Contractors_budgets"/>
      <sheetName val="Menus"/>
      <sheetName val="2-Cash_Flow"/>
      <sheetName val="Issue_Sheet"/>
      <sheetName val="Material List "/>
      <sheetName val="Proj Cost Sumry"/>
      <sheetName val="Lower Ground"/>
      <sheetName val="Income"/>
      <sheetName val="Cashflow"/>
      <sheetName val="Assumptions"/>
      <sheetName val="Letting"/>
      <sheetName val="S-C+Market"/>
      <sheetName val="UBR"/>
      <sheetName val="Ramp data"/>
      <sheetName val="#REF"/>
      <sheetName val="Inputs"/>
      <sheetName val="PPlay_Data"/>
      <sheetName val="Cap Cost"/>
      <sheetName val="Control"/>
      <sheetName val="Data_Sheet"/>
      <sheetName val="RLV Calc"/>
      <sheetName val="Costs (dev)"/>
      <sheetName val="Bluewater NPV - sell January"/>
      <sheetName val="Calcs"/>
      <sheetName val="Upper Ground"/>
      <sheetName val="D&amp;C Calcs"/>
      <sheetName val="CA Upside_Downside Old"/>
    </sheetNames>
    <sheetDataSet>
      <sheetData sheetId="0"/>
      <sheetData sheetId="1"/>
      <sheetData sheetId="2"/>
      <sheetData sheetId="3"/>
      <sheetData sheetId="4"/>
      <sheetData sheetId="5"/>
      <sheetData sheetId="6"/>
      <sheetData sheetId="7"/>
      <sheetData sheetId="8"/>
      <sheetData sheetId="9"/>
      <sheetData sheetId="10" refreshError="1">
        <row r="2">
          <cell r="Q2">
            <v>24566</v>
          </cell>
        </row>
        <row r="3">
          <cell r="Q3">
            <v>178099.95995999998</v>
          </cell>
        </row>
        <row r="4">
          <cell r="Q4">
            <v>250</v>
          </cell>
        </row>
        <row r="514">
          <cell r="M514">
            <v>1292034.6124999998</v>
          </cell>
        </row>
        <row r="652">
          <cell r="M652">
            <v>1010925.7142857143</v>
          </cell>
        </row>
        <row r="729">
          <cell r="M729">
            <v>2464167.4</v>
          </cell>
        </row>
        <row r="770">
          <cell r="M770">
            <v>1583325.4</v>
          </cell>
        </row>
        <row r="854">
          <cell r="M854">
            <v>318750</v>
          </cell>
        </row>
        <row r="939">
          <cell r="M939">
            <v>4026530</v>
          </cell>
        </row>
        <row r="1017">
          <cell r="M1017">
            <v>1477550</v>
          </cell>
        </row>
        <row r="1109">
          <cell r="M1109">
            <v>2531191.6124999998</v>
          </cell>
        </row>
        <row r="1195">
          <cell r="M1195">
            <v>859700</v>
          </cell>
        </row>
        <row r="1273">
          <cell r="M1273">
            <v>775002</v>
          </cell>
        </row>
        <row r="1311">
          <cell r="M1311">
            <v>1283026</v>
          </cell>
        </row>
        <row r="1366">
          <cell r="M1366">
            <v>759778</v>
          </cell>
        </row>
        <row r="1429">
          <cell r="M1429">
            <v>204181.66666666669</v>
          </cell>
        </row>
        <row r="1482">
          <cell r="M1482">
            <v>1486700</v>
          </cell>
        </row>
        <row r="1612">
          <cell r="M1612">
            <v>0</v>
          </cell>
        </row>
        <row r="1617">
          <cell r="M1617">
            <v>877100</v>
          </cell>
        </row>
        <row r="1649">
          <cell r="M1649">
            <v>0</v>
          </cell>
        </row>
        <row r="1654">
          <cell r="M1654">
            <v>722228</v>
          </cell>
        </row>
        <row r="1675">
          <cell r="M1675">
            <v>831160</v>
          </cell>
        </row>
        <row r="1739">
          <cell r="M1739">
            <v>0</v>
          </cell>
        </row>
        <row r="1744">
          <cell r="M1744">
            <v>0</v>
          </cell>
        </row>
        <row r="1750">
          <cell r="M1750">
            <v>360500</v>
          </cell>
        </row>
        <row r="1775">
          <cell r="M1775">
            <v>2070596.0175038667</v>
          </cell>
        </row>
        <row r="1938">
          <cell r="M1938">
            <v>0</v>
          </cell>
        </row>
        <row r="1943">
          <cell r="M1943">
            <v>866000</v>
          </cell>
        </row>
        <row r="1990">
          <cell r="M1990">
            <v>265268</v>
          </cell>
        </row>
        <row r="2013">
          <cell r="M2013">
            <v>460874.37173328991</v>
          </cell>
        </row>
        <row r="2049">
          <cell r="M2049">
            <v>25000</v>
          </cell>
        </row>
        <row r="2057">
          <cell r="M2057">
            <v>323936.3194618579</v>
          </cell>
        </row>
        <row r="2063">
          <cell r="M2063">
            <v>0</v>
          </cell>
        </row>
        <row r="2070">
          <cell r="M2070">
            <v>240710</v>
          </cell>
        </row>
        <row r="2084">
          <cell r="M2084">
            <v>561400.31344134163</v>
          </cell>
        </row>
        <row r="2140">
          <cell r="M2140">
            <v>0</v>
          </cell>
        </row>
        <row r="2150">
          <cell r="M2150">
            <v>5269474.3770566918</v>
          </cell>
        </row>
        <row r="2164">
          <cell r="M2164">
            <v>0</v>
          </cell>
        </row>
        <row r="2169">
          <cell r="M2169">
            <v>0</v>
          </cell>
        </row>
      </sheetData>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Log"/>
      <sheetName val="Main Log Expanded"/>
    </sheetNames>
    <sheetDataSet>
      <sheetData sheetId="0">
        <row r="1">
          <cell r="D1" t="str">
            <v>Scaftag Log</v>
          </cell>
          <cell r="H1" t="str">
            <v>DUTCO - Mirdif City Center</v>
          </cell>
          <cell r="Q1" t="str">
            <v>WG-327</v>
          </cell>
        </row>
        <row r="2">
          <cell r="B2" t="str">
            <v>Scaftag Log date of issue:</v>
          </cell>
          <cell r="E2">
            <v>40369</v>
          </cell>
        </row>
        <row r="3">
          <cell r="B3" t="str">
            <v>Scaftag Log return date:</v>
          </cell>
        </row>
        <row r="4">
          <cell r="D4" t="str">
            <v>By:</v>
          </cell>
          <cell r="E4" t="str">
            <v>Laxmeshwar</v>
          </cell>
        </row>
        <row r="6">
          <cell r="B6" t="str">
            <v>Nº</v>
          </cell>
          <cell r="C6" t="str">
            <v>SRF</v>
          </cell>
          <cell r="D6" t="str">
            <v>Handover Date</v>
          </cell>
          <cell r="E6" t="str">
            <v xml:space="preserve">Offhire Date    </v>
          </cell>
          <cell r="F6" t="str">
            <v>ORF</v>
          </cell>
          <cell r="G6" t="str">
            <v>Zone</v>
          </cell>
          <cell r="H6" t="str">
            <v xml:space="preserve">Location </v>
          </cell>
          <cell r="I6" t="str">
            <v>Work Description</v>
          </cell>
          <cell r="J6" t="str">
            <v>Erection Requested by</v>
          </cell>
          <cell r="K6" t="str">
            <v>Offhire / Dismantle Requested by</v>
          </cell>
          <cell r="L6" t="str">
            <v>Length</v>
          </cell>
          <cell r="M6" t="str">
            <v>Width</v>
          </cell>
          <cell r="N6" t="str">
            <v>Height</v>
          </cell>
          <cell r="O6" t="str">
            <v>Boarded Levels</v>
          </cell>
          <cell r="P6" t="str">
            <v>Status</v>
          </cell>
          <cell r="Q6" t="str">
            <v>Comments</v>
          </cell>
        </row>
        <row r="7">
          <cell r="B7" t="str">
            <v>D001</v>
          </cell>
          <cell r="C7">
            <v>19001</v>
          </cell>
          <cell r="D7">
            <v>40031</v>
          </cell>
          <cell r="E7">
            <v>40080</v>
          </cell>
          <cell r="F7" t="str">
            <v>5361</v>
          </cell>
          <cell r="G7" t="str">
            <v>Magic Planet</v>
          </cell>
          <cell r="H7" t="str">
            <v>Ground Floor Grid 1-3 V-W</v>
          </cell>
          <cell r="I7" t="str">
            <v>Handrails</v>
          </cell>
          <cell r="J7" t="str">
            <v>Ganesh</v>
          </cell>
          <cell r="K7" t="str">
            <v>Ganesh</v>
          </cell>
          <cell r="L7">
            <v>82</v>
          </cell>
          <cell r="P7" t="str">
            <v>Dismantled</v>
          </cell>
        </row>
        <row r="8">
          <cell r="B8" t="str">
            <v>D002</v>
          </cell>
          <cell r="C8">
            <v>19002</v>
          </cell>
          <cell r="D8">
            <v>40030</v>
          </cell>
          <cell r="E8">
            <v>40045</v>
          </cell>
          <cell r="F8" t="str">
            <v>5351</v>
          </cell>
          <cell r="G8" t="str">
            <v>Magic Planet</v>
          </cell>
          <cell r="H8" t="str">
            <v>Ground Floor Grid 3-4 V-W</v>
          </cell>
          <cell r="I8" t="str">
            <v>Handrails</v>
          </cell>
          <cell r="J8" t="str">
            <v>Ganesh</v>
          </cell>
          <cell r="K8" t="str">
            <v>Ganesh</v>
          </cell>
          <cell r="L8">
            <v>22</v>
          </cell>
          <cell r="P8" t="str">
            <v>Dismantled</v>
          </cell>
        </row>
        <row r="9">
          <cell r="B9" t="str">
            <v>D003</v>
          </cell>
          <cell r="C9">
            <v>19003</v>
          </cell>
          <cell r="D9">
            <v>40033</v>
          </cell>
          <cell r="E9">
            <v>40115</v>
          </cell>
          <cell r="F9" t="str">
            <v>8703</v>
          </cell>
          <cell r="G9" t="str">
            <v>Magic Planet</v>
          </cell>
          <cell r="H9" t="str">
            <v>First Floor Zone 1</v>
          </cell>
          <cell r="I9" t="str">
            <v>Handrails</v>
          </cell>
          <cell r="J9" t="str">
            <v>Kulvinder</v>
          </cell>
          <cell r="K9" t="str">
            <v>Ganesh</v>
          </cell>
          <cell r="L9">
            <v>135.5</v>
          </cell>
          <cell r="P9" t="str">
            <v>Dismantled</v>
          </cell>
        </row>
        <row r="10">
          <cell r="B10" t="str">
            <v>D004</v>
          </cell>
          <cell r="C10">
            <v>19004</v>
          </cell>
          <cell r="D10">
            <v>40034</v>
          </cell>
          <cell r="E10">
            <v>40209</v>
          </cell>
          <cell r="F10" t="str">
            <v>11103</v>
          </cell>
          <cell r="G10" t="str">
            <v>Magic Planet</v>
          </cell>
          <cell r="H10" t="str">
            <v>First Floor Zone 1</v>
          </cell>
          <cell r="I10" t="str">
            <v>Handrails</v>
          </cell>
          <cell r="J10" t="str">
            <v>Kulvinder</v>
          </cell>
          <cell r="K10" t="str">
            <v>Ganesh</v>
          </cell>
          <cell r="L10">
            <v>73.5</v>
          </cell>
          <cell r="P10" t="str">
            <v>Dismantled</v>
          </cell>
        </row>
        <row r="11">
          <cell r="B11" t="str">
            <v>D005</v>
          </cell>
          <cell r="C11">
            <v>19005</v>
          </cell>
          <cell r="D11">
            <v>40035</v>
          </cell>
          <cell r="E11">
            <v>40097</v>
          </cell>
          <cell r="F11" t="str">
            <v>5376</v>
          </cell>
          <cell r="G11" t="str">
            <v>Magic Planet</v>
          </cell>
          <cell r="H11" t="str">
            <v>First Floor Zone 1</v>
          </cell>
          <cell r="I11" t="str">
            <v>Handrails</v>
          </cell>
          <cell r="J11" t="str">
            <v>Kulvinder</v>
          </cell>
          <cell r="K11" t="str">
            <v>Ganesh</v>
          </cell>
          <cell r="L11">
            <v>34</v>
          </cell>
          <cell r="P11" t="str">
            <v>Dismantled</v>
          </cell>
        </row>
        <row r="12">
          <cell r="C12">
            <v>19022</v>
          </cell>
          <cell r="D12">
            <v>40049</v>
          </cell>
          <cell r="E12">
            <v>40097</v>
          </cell>
          <cell r="F12" t="str">
            <v>5376</v>
          </cell>
          <cell r="G12" t="str">
            <v>Magic Planet</v>
          </cell>
          <cell r="H12" t="str">
            <v>First Floor Zone 1</v>
          </cell>
          <cell r="I12" t="str">
            <v>Handrails</v>
          </cell>
          <cell r="J12" t="str">
            <v>Kulvinder</v>
          </cell>
          <cell r="K12" t="str">
            <v>Ganesh</v>
          </cell>
          <cell r="L12">
            <v>23</v>
          </cell>
          <cell r="P12" t="str">
            <v>Dismantled</v>
          </cell>
          <cell r="Q12" t="str">
            <v>Extension</v>
          </cell>
        </row>
        <row r="13">
          <cell r="B13" t="str">
            <v>D006</v>
          </cell>
          <cell r="C13">
            <v>19006</v>
          </cell>
          <cell r="D13">
            <v>40036</v>
          </cell>
          <cell r="E13">
            <v>40215</v>
          </cell>
          <cell r="F13" t="str">
            <v>10551</v>
          </cell>
          <cell r="G13" t="str">
            <v>Magic Planet</v>
          </cell>
          <cell r="H13" t="str">
            <v>First Floor Zone 1</v>
          </cell>
          <cell r="I13" t="str">
            <v>Handrails</v>
          </cell>
          <cell r="J13" t="str">
            <v>Kulvinder</v>
          </cell>
          <cell r="K13" t="str">
            <v>Ganesh</v>
          </cell>
          <cell r="L13">
            <v>84</v>
          </cell>
          <cell r="P13" t="str">
            <v>Dismantled</v>
          </cell>
        </row>
        <row r="14">
          <cell r="B14" t="str">
            <v>D007</v>
          </cell>
          <cell r="C14">
            <v>19007</v>
          </cell>
          <cell r="D14">
            <v>40038</v>
          </cell>
          <cell r="E14">
            <v>40100</v>
          </cell>
          <cell r="F14" t="str">
            <v>5384</v>
          </cell>
          <cell r="G14" t="str">
            <v>Magic Planet</v>
          </cell>
          <cell r="H14" t="str">
            <v>First Floor Zone 1</v>
          </cell>
          <cell r="I14" t="str">
            <v>Mobile Tower</v>
          </cell>
          <cell r="J14" t="str">
            <v>Ganesh</v>
          </cell>
          <cell r="K14" t="str">
            <v>Ganesh</v>
          </cell>
          <cell r="L14">
            <v>4</v>
          </cell>
          <cell r="M14">
            <v>4</v>
          </cell>
          <cell r="N14">
            <v>8</v>
          </cell>
          <cell r="O14">
            <v>1</v>
          </cell>
          <cell r="P14" t="str">
            <v>Dismantled</v>
          </cell>
        </row>
        <row r="15">
          <cell r="B15" t="str">
            <v>D008</v>
          </cell>
          <cell r="C15">
            <v>19008</v>
          </cell>
          <cell r="D15">
            <v>40038</v>
          </cell>
          <cell r="E15">
            <v>40146</v>
          </cell>
          <cell r="F15" t="str">
            <v>14576</v>
          </cell>
          <cell r="G15" t="str">
            <v>Magic Planet</v>
          </cell>
          <cell r="H15" t="str">
            <v>First Floor Zone 1</v>
          </cell>
          <cell r="I15" t="str">
            <v>Mobile Tower</v>
          </cell>
          <cell r="J15" t="str">
            <v>Ganesh</v>
          </cell>
          <cell r="K15" t="str">
            <v>Kulvinder</v>
          </cell>
          <cell r="L15">
            <v>4</v>
          </cell>
          <cell r="M15">
            <v>4</v>
          </cell>
          <cell r="N15">
            <v>8</v>
          </cell>
          <cell r="O15">
            <v>1</v>
          </cell>
          <cell r="P15" t="str">
            <v>Dismantled</v>
          </cell>
        </row>
        <row r="16">
          <cell r="B16" t="str">
            <v>D009</v>
          </cell>
          <cell r="C16">
            <v>19009</v>
          </cell>
          <cell r="D16">
            <v>40040</v>
          </cell>
          <cell r="E16">
            <v>40092</v>
          </cell>
          <cell r="F16" t="str">
            <v>5373</v>
          </cell>
          <cell r="G16" t="str">
            <v>Magic Planet</v>
          </cell>
          <cell r="H16" t="str">
            <v>First Floor Zone 1</v>
          </cell>
          <cell r="I16" t="str">
            <v>Mobile Tower</v>
          </cell>
          <cell r="J16" t="str">
            <v>Ganesh</v>
          </cell>
          <cell r="K16" t="str">
            <v>Ganesh</v>
          </cell>
          <cell r="L16">
            <v>5</v>
          </cell>
          <cell r="M16">
            <v>5</v>
          </cell>
          <cell r="N16">
            <v>12.5</v>
          </cell>
          <cell r="O16">
            <v>1</v>
          </cell>
          <cell r="P16" t="str">
            <v>Dismantled</v>
          </cell>
        </row>
        <row r="17">
          <cell r="B17" t="str">
            <v>D010</v>
          </cell>
          <cell r="C17">
            <v>19010</v>
          </cell>
          <cell r="D17">
            <v>40040</v>
          </cell>
          <cell r="E17">
            <v>40091</v>
          </cell>
          <cell r="F17" t="str">
            <v>5372</v>
          </cell>
          <cell r="G17" t="str">
            <v>Magic Planet</v>
          </cell>
          <cell r="H17" t="str">
            <v>First Floor Zone 1</v>
          </cell>
          <cell r="I17" t="str">
            <v>Mobile Tower</v>
          </cell>
          <cell r="J17" t="str">
            <v>Ganesh</v>
          </cell>
          <cell r="K17" t="str">
            <v>Ganesh</v>
          </cell>
          <cell r="L17">
            <v>4</v>
          </cell>
          <cell r="M17">
            <v>2.5</v>
          </cell>
          <cell r="N17">
            <v>4.5</v>
          </cell>
          <cell r="O17">
            <v>1</v>
          </cell>
          <cell r="P17" t="str">
            <v>Dismantled</v>
          </cell>
        </row>
        <row r="18">
          <cell r="B18" t="str">
            <v>D011</v>
          </cell>
          <cell r="C18">
            <v>19011</v>
          </cell>
          <cell r="D18">
            <v>40041</v>
          </cell>
          <cell r="E18">
            <v>40174</v>
          </cell>
          <cell r="F18" t="str">
            <v>14084</v>
          </cell>
          <cell r="G18" t="str">
            <v>Magic Planet</v>
          </cell>
          <cell r="H18" t="str">
            <v>First Floor Zone 1</v>
          </cell>
          <cell r="I18" t="str">
            <v>Handrails</v>
          </cell>
          <cell r="J18" t="str">
            <v>Kulvinder</v>
          </cell>
          <cell r="K18" t="str">
            <v>Ganesh</v>
          </cell>
          <cell r="L18">
            <v>66</v>
          </cell>
          <cell r="P18" t="str">
            <v>Dismantled</v>
          </cell>
        </row>
        <row r="19">
          <cell r="B19" t="str">
            <v>D012</v>
          </cell>
          <cell r="C19">
            <v>19012</v>
          </cell>
          <cell r="D19">
            <v>40042</v>
          </cell>
          <cell r="E19">
            <v>40141</v>
          </cell>
          <cell r="F19" t="str">
            <v>8748</v>
          </cell>
          <cell r="G19" t="str">
            <v>Magic Planet</v>
          </cell>
          <cell r="H19" t="str">
            <v>First Floor Zone 1</v>
          </cell>
          <cell r="I19" t="str">
            <v>Handrails</v>
          </cell>
          <cell r="J19" t="str">
            <v>Kulvinder</v>
          </cell>
          <cell r="K19" t="str">
            <v>Kulvinder</v>
          </cell>
          <cell r="L19">
            <v>28</v>
          </cell>
          <cell r="P19" t="str">
            <v>Dismantled</v>
          </cell>
        </row>
        <row r="20">
          <cell r="B20" t="str">
            <v>D013</v>
          </cell>
          <cell r="C20">
            <v>19013</v>
          </cell>
          <cell r="D20">
            <v>40043</v>
          </cell>
          <cell r="E20">
            <v>40174</v>
          </cell>
          <cell r="F20" t="str">
            <v>14085</v>
          </cell>
          <cell r="G20" t="str">
            <v>Magic Planet</v>
          </cell>
          <cell r="H20" t="str">
            <v>First Floor Zone 1</v>
          </cell>
          <cell r="I20" t="str">
            <v>Handrails</v>
          </cell>
          <cell r="J20" t="str">
            <v>Kulvinder</v>
          </cell>
          <cell r="K20" t="str">
            <v>Ganesh</v>
          </cell>
          <cell r="L20">
            <v>28</v>
          </cell>
          <cell r="P20" t="str">
            <v>Dismantled</v>
          </cell>
        </row>
        <row r="21">
          <cell r="B21" t="str">
            <v>D014</v>
          </cell>
          <cell r="C21">
            <v>19014</v>
          </cell>
          <cell r="D21">
            <v>40043</v>
          </cell>
          <cell r="E21">
            <v>40097</v>
          </cell>
          <cell r="F21" t="str">
            <v>5378</v>
          </cell>
          <cell r="G21" t="str">
            <v>Magic Planet</v>
          </cell>
          <cell r="H21" t="str">
            <v>First Floor Zone 1</v>
          </cell>
          <cell r="I21" t="str">
            <v>Handrails</v>
          </cell>
          <cell r="J21" t="str">
            <v>Kulvinder</v>
          </cell>
          <cell r="K21" t="str">
            <v>Ganesh</v>
          </cell>
          <cell r="L21">
            <v>13</v>
          </cell>
          <cell r="P21" t="str">
            <v>Dismantled</v>
          </cell>
        </row>
        <row r="22">
          <cell r="B22" t="str">
            <v>D015</v>
          </cell>
          <cell r="C22">
            <v>19015</v>
          </cell>
          <cell r="D22">
            <v>40044</v>
          </cell>
          <cell r="E22">
            <v>40069</v>
          </cell>
          <cell r="F22" t="str">
            <v>5353</v>
          </cell>
          <cell r="G22" t="str">
            <v>Magic Planet</v>
          </cell>
          <cell r="H22" t="str">
            <v>First Floor Zone 1</v>
          </cell>
          <cell r="I22" t="str">
            <v>Independent Scaffold</v>
          </cell>
          <cell r="J22" t="str">
            <v>Ganesh</v>
          </cell>
          <cell r="K22" t="str">
            <v>Ganesh</v>
          </cell>
          <cell r="L22">
            <v>6</v>
          </cell>
          <cell r="M22">
            <v>1.8</v>
          </cell>
          <cell r="N22">
            <v>6</v>
          </cell>
          <cell r="O22">
            <v>1</v>
          </cell>
          <cell r="P22" t="str">
            <v>Dismantled</v>
          </cell>
        </row>
        <row r="23">
          <cell r="B23" t="str">
            <v>D016</v>
          </cell>
          <cell r="C23">
            <v>19016</v>
          </cell>
          <cell r="D23">
            <v>40044</v>
          </cell>
          <cell r="E23">
            <v>40087</v>
          </cell>
          <cell r="F23" t="str">
            <v>5371</v>
          </cell>
          <cell r="G23" t="str">
            <v>Magic Planet</v>
          </cell>
          <cell r="H23" t="str">
            <v>First Floor Zone 1</v>
          </cell>
          <cell r="I23" t="str">
            <v>Handrails</v>
          </cell>
          <cell r="J23" t="str">
            <v>Kulvinder</v>
          </cell>
          <cell r="K23" t="str">
            <v>Ganesh</v>
          </cell>
          <cell r="L23">
            <v>55</v>
          </cell>
          <cell r="P23" t="str">
            <v>Dismantled</v>
          </cell>
        </row>
        <row r="24">
          <cell r="B24" t="str">
            <v>D017</v>
          </cell>
          <cell r="C24">
            <v>19017</v>
          </cell>
          <cell r="D24">
            <v>40045</v>
          </cell>
          <cell r="E24">
            <v>40069</v>
          </cell>
          <cell r="F24" t="str">
            <v>5352</v>
          </cell>
          <cell r="G24" t="str">
            <v>Magic Planet</v>
          </cell>
          <cell r="H24" t="str">
            <v>First Floor Zone 1</v>
          </cell>
          <cell r="I24" t="str">
            <v>Independent Scaffold</v>
          </cell>
          <cell r="J24" t="str">
            <v>Ganesh</v>
          </cell>
          <cell r="K24" t="str">
            <v>Ganesh</v>
          </cell>
          <cell r="L24">
            <v>6</v>
          </cell>
          <cell r="M24">
            <v>1.8</v>
          </cell>
          <cell r="N24">
            <v>6</v>
          </cell>
          <cell r="O24">
            <v>1</v>
          </cell>
          <cell r="P24" t="str">
            <v>Dismantled</v>
          </cell>
        </row>
        <row r="25">
          <cell r="B25" t="str">
            <v>D018</v>
          </cell>
          <cell r="C25">
            <v>19018</v>
          </cell>
          <cell r="D25">
            <v>40047</v>
          </cell>
          <cell r="E25">
            <v>40070</v>
          </cell>
          <cell r="F25" t="str">
            <v>5356</v>
          </cell>
          <cell r="G25" t="str">
            <v>Magic Planet</v>
          </cell>
          <cell r="H25" t="str">
            <v>First Floor Zone 1</v>
          </cell>
          <cell r="I25" t="str">
            <v>Independent Scaffold</v>
          </cell>
          <cell r="J25" t="str">
            <v>Ganesh</v>
          </cell>
          <cell r="K25" t="str">
            <v>Ganesh</v>
          </cell>
          <cell r="L25">
            <v>6</v>
          </cell>
          <cell r="M25">
            <v>1.8</v>
          </cell>
          <cell r="N25">
            <v>6</v>
          </cell>
          <cell r="O25">
            <v>1</v>
          </cell>
          <cell r="P25" t="str">
            <v>Dismantled</v>
          </cell>
        </row>
        <row r="26">
          <cell r="B26" t="str">
            <v>D019</v>
          </cell>
          <cell r="C26">
            <v>19019</v>
          </cell>
          <cell r="D26">
            <v>40047</v>
          </cell>
          <cell r="E26">
            <v>40150</v>
          </cell>
          <cell r="F26" t="str">
            <v>14583</v>
          </cell>
          <cell r="G26" t="str">
            <v>Magic Planet</v>
          </cell>
          <cell r="H26" t="str">
            <v>First Floor Zone 1</v>
          </cell>
          <cell r="I26" t="str">
            <v>Mobile Tower</v>
          </cell>
          <cell r="J26" t="str">
            <v>Ganesh</v>
          </cell>
          <cell r="K26" t="str">
            <v>Ganesh</v>
          </cell>
          <cell r="L26">
            <v>4</v>
          </cell>
          <cell r="M26">
            <v>2.5</v>
          </cell>
          <cell r="N26">
            <v>7.5</v>
          </cell>
          <cell r="O26">
            <v>1</v>
          </cell>
          <cell r="P26" t="str">
            <v>Dismantled</v>
          </cell>
        </row>
        <row r="27">
          <cell r="B27" t="str">
            <v>D020</v>
          </cell>
          <cell r="C27">
            <v>19020</v>
          </cell>
          <cell r="D27">
            <v>40048</v>
          </cell>
          <cell r="E27">
            <v>40101</v>
          </cell>
          <cell r="F27" t="str">
            <v>5383</v>
          </cell>
          <cell r="G27" t="str">
            <v>Magic Planet</v>
          </cell>
          <cell r="H27" t="str">
            <v>First Floor Zone 1</v>
          </cell>
          <cell r="I27" t="str">
            <v>Mobile Tower</v>
          </cell>
          <cell r="J27" t="str">
            <v>Ganesh</v>
          </cell>
          <cell r="K27" t="str">
            <v>Ganesh</v>
          </cell>
          <cell r="L27">
            <v>2.5</v>
          </cell>
          <cell r="M27">
            <v>2.5</v>
          </cell>
          <cell r="N27">
            <v>4.5</v>
          </cell>
          <cell r="O27">
            <v>1</v>
          </cell>
          <cell r="P27" t="str">
            <v>Dismantled</v>
          </cell>
        </row>
        <row r="28">
          <cell r="B28" t="str">
            <v>D021</v>
          </cell>
          <cell r="C28">
            <v>19021</v>
          </cell>
          <cell r="D28">
            <v>40049</v>
          </cell>
          <cell r="E28">
            <v>40083</v>
          </cell>
          <cell r="F28" t="str">
            <v>5367</v>
          </cell>
          <cell r="G28" t="str">
            <v>Magic Planet</v>
          </cell>
          <cell r="H28" t="str">
            <v>First Floor Zone 1</v>
          </cell>
          <cell r="I28" t="str">
            <v>Handrails</v>
          </cell>
          <cell r="J28" t="str">
            <v>Kulvinder</v>
          </cell>
          <cell r="K28" t="str">
            <v>Ganesh</v>
          </cell>
          <cell r="L28">
            <v>8.5</v>
          </cell>
          <cell r="P28" t="str">
            <v>Dismantled</v>
          </cell>
        </row>
        <row r="29">
          <cell r="B29" t="str">
            <v>D022</v>
          </cell>
          <cell r="C29">
            <v>19023</v>
          </cell>
          <cell r="D29">
            <v>40052</v>
          </cell>
          <cell r="E29">
            <v>40100</v>
          </cell>
          <cell r="F29" t="str">
            <v>5385</v>
          </cell>
          <cell r="G29" t="str">
            <v>Magic Planet</v>
          </cell>
          <cell r="H29" t="str">
            <v>First Floor Soccer Circus</v>
          </cell>
          <cell r="I29" t="str">
            <v>Independent Scaffold</v>
          </cell>
          <cell r="J29" t="str">
            <v>Kulvinder</v>
          </cell>
          <cell r="K29" t="str">
            <v>Ganesh</v>
          </cell>
          <cell r="L29">
            <v>29</v>
          </cell>
          <cell r="M29">
            <v>1.5</v>
          </cell>
          <cell r="N29">
            <v>3</v>
          </cell>
          <cell r="O29">
            <v>1</v>
          </cell>
          <cell r="P29" t="str">
            <v>Dismantled</v>
          </cell>
        </row>
        <row r="30">
          <cell r="B30" t="str">
            <v>D023</v>
          </cell>
          <cell r="C30">
            <v>19024</v>
          </cell>
          <cell r="D30">
            <v>40053</v>
          </cell>
          <cell r="E30">
            <v>40096</v>
          </cell>
          <cell r="F30" t="str">
            <v>5375</v>
          </cell>
          <cell r="G30" t="str">
            <v>Magic Planet</v>
          </cell>
          <cell r="H30" t="str">
            <v>First Floor Zone 1</v>
          </cell>
          <cell r="I30" t="str">
            <v>Independent Scaffold</v>
          </cell>
          <cell r="J30" t="str">
            <v>Kulvinder</v>
          </cell>
          <cell r="K30" t="str">
            <v>Ganesh</v>
          </cell>
          <cell r="L30">
            <v>25</v>
          </cell>
          <cell r="M30">
            <v>1.5</v>
          </cell>
          <cell r="N30">
            <v>3</v>
          </cell>
          <cell r="O30">
            <v>1</v>
          </cell>
          <cell r="P30" t="str">
            <v>Dismantled</v>
          </cell>
        </row>
        <row r="31">
          <cell r="B31" t="str">
            <v>D024</v>
          </cell>
          <cell r="C31">
            <v>19025</v>
          </cell>
          <cell r="D31">
            <v>40056</v>
          </cell>
          <cell r="E31">
            <v>40096</v>
          </cell>
          <cell r="F31" t="str">
            <v>5374</v>
          </cell>
          <cell r="G31" t="str">
            <v>Magic Planet</v>
          </cell>
          <cell r="H31" t="str">
            <v>Ground Floor Grid 1-4 Y</v>
          </cell>
          <cell r="I31" t="str">
            <v>Independent Scaffold</v>
          </cell>
          <cell r="J31" t="str">
            <v>Ganesh</v>
          </cell>
          <cell r="K31" t="str">
            <v>Ganesh</v>
          </cell>
          <cell r="L31">
            <v>25</v>
          </cell>
          <cell r="M31">
            <v>1.5</v>
          </cell>
          <cell r="N31">
            <v>5</v>
          </cell>
          <cell r="O31">
            <v>2</v>
          </cell>
          <cell r="P31" t="str">
            <v>Dismantled</v>
          </cell>
        </row>
        <row r="32">
          <cell r="B32" t="str">
            <v>D025</v>
          </cell>
          <cell r="C32">
            <v>19026</v>
          </cell>
          <cell r="D32">
            <v>40056</v>
          </cell>
          <cell r="E32">
            <v>40069</v>
          </cell>
          <cell r="F32" t="str">
            <v>5354</v>
          </cell>
          <cell r="G32" t="str">
            <v>Magic Planet</v>
          </cell>
          <cell r="H32" t="str">
            <v>Ground Floor Grid 3-4 W-Y</v>
          </cell>
          <cell r="I32" t="str">
            <v>Handrails</v>
          </cell>
          <cell r="J32" t="str">
            <v>Ganesh</v>
          </cell>
          <cell r="K32" t="str">
            <v>Ganesh</v>
          </cell>
          <cell r="L32">
            <v>20</v>
          </cell>
          <cell r="P32" t="str">
            <v>Dismantled</v>
          </cell>
        </row>
        <row r="33">
          <cell r="B33" t="str">
            <v>D026</v>
          </cell>
          <cell r="C33">
            <v>19027</v>
          </cell>
          <cell r="D33">
            <v>40057</v>
          </cell>
          <cell r="E33">
            <v>40069</v>
          </cell>
          <cell r="F33" t="str">
            <v>5355</v>
          </cell>
          <cell r="G33" t="str">
            <v>Magic Planet</v>
          </cell>
          <cell r="H33" t="str">
            <v>Ground Floor Grid 1-4 BB</v>
          </cell>
          <cell r="I33" t="str">
            <v>Handrails</v>
          </cell>
          <cell r="J33" t="str">
            <v>Ganesh</v>
          </cell>
          <cell r="K33" t="str">
            <v>Ganesh</v>
          </cell>
          <cell r="L33">
            <v>20</v>
          </cell>
          <cell r="P33" t="str">
            <v>Dismantled</v>
          </cell>
        </row>
        <row r="34">
          <cell r="B34" t="str">
            <v>D027</v>
          </cell>
          <cell r="C34">
            <v>19028</v>
          </cell>
          <cell r="D34">
            <v>40050</v>
          </cell>
          <cell r="E34">
            <v>40069</v>
          </cell>
          <cell r="F34" t="str">
            <v>5357</v>
          </cell>
          <cell r="G34" t="str">
            <v>Magic Planet</v>
          </cell>
          <cell r="H34" t="str">
            <v>Ground Floor Yard Front Area</v>
          </cell>
          <cell r="I34" t="str">
            <v>Handrails</v>
          </cell>
          <cell r="J34" t="str">
            <v>Ganesh</v>
          </cell>
          <cell r="K34" t="str">
            <v>Ganesh</v>
          </cell>
          <cell r="L34">
            <v>8</v>
          </cell>
          <cell r="P34" t="str">
            <v>Dismantled</v>
          </cell>
        </row>
        <row r="35">
          <cell r="B35" t="str">
            <v>D028</v>
          </cell>
          <cell r="C35">
            <v>19033</v>
          </cell>
          <cell r="D35">
            <v>40057</v>
          </cell>
          <cell r="E35">
            <v>40101</v>
          </cell>
          <cell r="F35" t="str">
            <v>5381</v>
          </cell>
          <cell r="G35" t="str">
            <v>Magic Planet</v>
          </cell>
          <cell r="H35" t="str">
            <v>Ground Floor Grid 1-3 W</v>
          </cell>
          <cell r="I35" t="str">
            <v>Independent Scaffold</v>
          </cell>
          <cell r="J35" t="str">
            <v>Ganesh</v>
          </cell>
          <cell r="K35" t="str">
            <v>Ganesh</v>
          </cell>
          <cell r="L35">
            <v>8</v>
          </cell>
          <cell r="M35">
            <v>1.5</v>
          </cell>
          <cell r="N35">
            <v>5</v>
          </cell>
          <cell r="O35">
            <v>2</v>
          </cell>
          <cell r="P35" t="str">
            <v>Dismantled</v>
          </cell>
        </row>
        <row r="36">
          <cell r="B36" t="str">
            <v>D029</v>
          </cell>
          <cell r="C36">
            <v>19035</v>
          </cell>
          <cell r="D36">
            <v>40058</v>
          </cell>
          <cell r="E36">
            <v>40115</v>
          </cell>
          <cell r="F36" t="str">
            <v>8704</v>
          </cell>
          <cell r="G36" t="str">
            <v>Magic Planet</v>
          </cell>
          <cell r="H36" t="str">
            <v xml:space="preserve">First Floor </v>
          </cell>
          <cell r="I36" t="str">
            <v>Independent Scaffold</v>
          </cell>
          <cell r="J36" t="str">
            <v>Kulvinder</v>
          </cell>
          <cell r="K36" t="str">
            <v>Ganesh</v>
          </cell>
          <cell r="L36">
            <v>27</v>
          </cell>
          <cell r="M36">
            <v>1.5</v>
          </cell>
          <cell r="N36">
            <v>3</v>
          </cell>
          <cell r="O36">
            <v>1</v>
          </cell>
          <cell r="P36" t="str">
            <v>Dismantled</v>
          </cell>
        </row>
        <row r="37">
          <cell r="B37" t="str">
            <v>D030</v>
          </cell>
          <cell r="C37">
            <v>19037</v>
          </cell>
          <cell r="D37">
            <v>40068</v>
          </cell>
          <cell r="E37">
            <v>40165</v>
          </cell>
          <cell r="F37" t="str">
            <v>14066</v>
          </cell>
          <cell r="G37" t="str">
            <v>Magic Planet</v>
          </cell>
          <cell r="H37" t="str">
            <v>Grd to First Floor Grid 1 W-Y</v>
          </cell>
          <cell r="I37" t="str">
            <v>Independent Scaffold</v>
          </cell>
          <cell r="J37" t="str">
            <v>Ganesh</v>
          </cell>
          <cell r="K37" t="str">
            <v>Ganesh</v>
          </cell>
          <cell r="L37">
            <v>20</v>
          </cell>
          <cell r="M37">
            <v>1.5</v>
          </cell>
          <cell r="N37">
            <v>6</v>
          </cell>
          <cell r="O37">
            <v>13</v>
          </cell>
          <cell r="P37" t="str">
            <v>Dismantled</v>
          </cell>
        </row>
        <row r="38">
          <cell r="B38" t="str">
            <v>D031</v>
          </cell>
          <cell r="C38">
            <v>19038</v>
          </cell>
          <cell r="D38">
            <v>40069</v>
          </cell>
          <cell r="E38">
            <v>40080</v>
          </cell>
          <cell r="F38" t="str">
            <v>5362</v>
          </cell>
          <cell r="G38" t="str">
            <v>Magic Planet</v>
          </cell>
          <cell r="H38" t="str">
            <v>Ground Floor Grid 3-4 U-V</v>
          </cell>
          <cell r="I38" t="str">
            <v>Independent Scaffold</v>
          </cell>
          <cell r="J38" t="str">
            <v>Ganesh</v>
          </cell>
          <cell r="K38" t="str">
            <v>Ganesh</v>
          </cell>
          <cell r="L38">
            <v>2.5</v>
          </cell>
          <cell r="M38">
            <v>1.5</v>
          </cell>
          <cell r="N38">
            <v>2</v>
          </cell>
          <cell r="O38">
            <v>1</v>
          </cell>
          <cell r="P38" t="str">
            <v>Dismantled</v>
          </cell>
        </row>
        <row r="39">
          <cell r="B39" t="str">
            <v>D032</v>
          </cell>
          <cell r="C39">
            <v>19039</v>
          </cell>
          <cell r="D39">
            <v>40069</v>
          </cell>
          <cell r="E39">
            <v>40071</v>
          </cell>
          <cell r="F39" t="str">
            <v>5359</v>
          </cell>
          <cell r="G39" t="str">
            <v>Magic Planet</v>
          </cell>
          <cell r="H39" t="str">
            <v xml:space="preserve">Ground Floor </v>
          </cell>
          <cell r="I39" t="str">
            <v>Independent Scaffold</v>
          </cell>
          <cell r="J39" t="str">
            <v>Ganesh</v>
          </cell>
          <cell r="K39" t="str">
            <v>Ganesh</v>
          </cell>
          <cell r="L39">
            <v>2.5</v>
          </cell>
          <cell r="M39">
            <v>1.5</v>
          </cell>
          <cell r="N39">
            <v>2</v>
          </cell>
          <cell r="O39">
            <v>1</v>
          </cell>
          <cell r="P39" t="str">
            <v>Dismantled</v>
          </cell>
        </row>
        <row r="40">
          <cell r="B40" t="str">
            <v>D033</v>
          </cell>
          <cell r="C40">
            <v>19040</v>
          </cell>
          <cell r="D40">
            <v>40069</v>
          </cell>
          <cell r="E40">
            <v>40080</v>
          </cell>
          <cell r="F40" t="str">
            <v>5363</v>
          </cell>
          <cell r="G40" t="str">
            <v>Magic Planet</v>
          </cell>
          <cell r="H40" t="str">
            <v>Ground Floor Grid 3-4 Y</v>
          </cell>
          <cell r="I40" t="str">
            <v>Independent Scaffold</v>
          </cell>
          <cell r="J40" t="str">
            <v>Ganesh</v>
          </cell>
          <cell r="K40" t="str">
            <v>Ganesh</v>
          </cell>
          <cell r="L40">
            <v>2.5</v>
          </cell>
          <cell r="M40">
            <v>1.5</v>
          </cell>
          <cell r="N40">
            <v>2</v>
          </cell>
          <cell r="O40">
            <v>1</v>
          </cell>
          <cell r="P40" t="str">
            <v>Dismantled</v>
          </cell>
        </row>
        <row r="41">
          <cell r="B41" t="str">
            <v>D034</v>
          </cell>
          <cell r="C41">
            <v>19041</v>
          </cell>
          <cell r="D41">
            <v>40069</v>
          </cell>
          <cell r="E41">
            <v>40076</v>
          </cell>
          <cell r="F41" t="str">
            <v>5368</v>
          </cell>
          <cell r="G41" t="str">
            <v>Magic Planet</v>
          </cell>
          <cell r="H41" t="str">
            <v>Ground Floor 3-4 Y-Z</v>
          </cell>
          <cell r="I41" t="str">
            <v>Independent Scaffold</v>
          </cell>
          <cell r="J41" t="str">
            <v>Ganesh</v>
          </cell>
          <cell r="K41" t="str">
            <v>Ganesh</v>
          </cell>
          <cell r="L41">
            <v>10</v>
          </cell>
          <cell r="M41">
            <v>1.5</v>
          </cell>
          <cell r="N41">
            <v>2</v>
          </cell>
          <cell r="O41">
            <v>1</v>
          </cell>
          <cell r="P41" t="str">
            <v>Dismantled</v>
          </cell>
        </row>
        <row r="42">
          <cell r="B42" t="str">
            <v>D035</v>
          </cell>
          <cell r="C42">
            <v>19042</v>
          </cell>
          <cell r="D42">
            <v>40069</v>
          </cell>
          <cell r="E42">
            <v>40071</v>
          </cell>
          <cell r="F42" t="str">
            <v>5360</v>
          </cell>
          <cell r="G42" t="str">
            <v>Magic Planet</v>
          </cell>
          <cell r="H42" t="str">
            <v>Ground Floor Grid 2-3 V-W</v>
          </cell>
          <cell r="I42" t="str">
            <v>Independent Scaffold</v>
          </cell>
          <cell r="J42" t="str">
            <v>Ganesh</v>
          </cell>
          <cell r="K42" t="str">
            <v>Ganesh</v>
          </cell>
          <cell r="L42">
            <v>2.5</v>
          </cell>
          <cell r="M42">
            <v>1.5</v>
          </cell>
          <cell r="N42">
            <v>2.5</v>
          </cell>
          <cell r="O42">
            <v>1</v>
          </cell>
          <cell r="P42" t="str">
            <v>Dismantled</v>
          </cell>
        </row>
        <row r="43">
          <cell r="B43" t="str">
            <v>D036</v>
          </cell>
          <cell r="C43">
            <v>19043</v>
          </cell>
          <cell r="D43">
            <v>40069</v>
          </cell>
          <cell r="E43">
            <v>40076</v>
          </cell>
          <cell r="F43" t="str">
            <v>5364</v>
          </cell>
          <cell r="G43" t="str">
            <v>Magic Planet</v>
          </cell>
          <cell r="H43" t="str">
            <v>Ground Floor Meeting Room</v>
          </cell>
          <cell r="I43" t="str">
            <v>Independent Scaffold</v>
          </cell>
          <cell r="J43" t="str">
            <v>Ganesh</v>
          </cell>
          <cell r="K43" t="str">
            <v>Ganesh</v>
          </cell>
          <cell r="L43">
            <v>1.2</v>
          </cell>
          <cell r="M43">
            <v>1.2</v>
          </cell>
          <cell r="N43">
            <v>2</v>
          </cell>
          <cell r="O43">
            <v>1</v>
          </cell>
          <cell r="P43" t="str">
            <v>Dismantled</v>
          </cell>
        </row>
        <row r="44">
          <cell r="B44" t="str">
            <v>D037</v>
          </cell>
          <cell r="C44">
            <v>19046</v>
          </cell>
          <cell r="D44">
            <v>40069</v>
          </cell>
          <cell r="E44">
            <v>40140</v>
          </cell>
          <cell r="F44" t="str">
            <v>8745</v>
          </cell>
          <cell r="G44" t="str">
            <v>Magic Planet</v>
          </cell>
          <cell r="H44" t="str">
            <v>Ground Floor Yard</v>
          </cell>
          <cell r="I44" t="str">
            <v>Handrails</v>
          </cell>
          <cell r="J44" t="str">
            <v>Ganesh</v>
          </cell>
          <cell r="K44" t="str">
            <v>Kulvinder</v>
          </cell>
          <cell r="L44">
            <v>11</v>
          </cell>
          <cell r="P44" t="str">
            <v>Dismantled</v>
          </cell>
        </row>
        <row r="45">
          <cell r="B45" t="str">
            <v>D038 A</v>
          </cell>
          <cell r="C45">
            <v>19045</v>
          </cell>
          <cell r="D45">
            <v>40070</v>
          </cell>
          <cell r="E45">
            <v>40076</v>
          </cell>
          <cell r="F45" t="str">
            <v>5365</v>
          </cell>
          <cell r="G45" t="str">
            <v>Magic Planet</v>
          </cell>
          <cell r="H45" t="str">
            <v>Ground Floor Grid 3-4 W-Y</v>
          </cell>
          <cell r="I45" t="str">
            <v>Independent Scaffold</v>
          </cell>
          <cell r="J45" t="str">
            <v>Ganesh</v>
          </cell>
          <cell r="K45" t="str">
            <v>Ganesh</v>
          </cell>
          <cell r="L45">
            <v>16</v>
          </cell>
          <cell r="M45">
            <v>1.5</v>
          </cell>
          <cell r="N45">
            <v>5</v>
          </cell>
          <cell r="O45">
            <v>1</v>
          </cell>
          <cell r="P45" t="str">
            <v>Dismantled</v>
          </cell>
        </row>
        <row r="46">
          <cell r="B46" t="str">
            <v>D038 B</v>
          </cell>
          <cell r="C46">
            <v>19047</v>
          </cell>
          <cell r="D46">
            <v>40071</v>
          </cell>
          <cell r="E46">
            <v>40141</v>
          </cell>
          <cell r="F46" t="str">
            <v>8749</v>
          </cell>
          <cell r="G46" t="str">
            <v>Magic Planet</v>
          </cell>
          <cell r="H46" t="str">
            <v>Ground Floor Grid 3-4 U-V</v>
          </cell>
          <cell r="I46" t="str">
            <v>Independent Scaffold</v>
          </cell>
          <cell r="J46" t="str">
            <v>Ganesh</v>
          </cell>
          <cell r="K46" t="str">
            <v>Kulvinder</v>
          </cell>
          <cell r="L46">
            <v>2.5</v>
          </cell>
          <cell r="M46">
            <v>1.5</v>
          </cell>
          <cell r="N46">
            <v>2</v>
          </cell>
          <cell r="O46">
            <v>1</v>
          </cell>
          <cell r="P46" t="str">
            <v>Dismantled</v>
          </cell>
        </row>
        <row r="47">
          <cell r="B47" t="str">
            <v>D039</v>
          </cell>
          <cell r="C47">
            <v>19048</v>
          </cell>
          <cell r="D47">
            <v>40071</v>
          </cell>
          <cell r="E47">
            <v>40080</v>
          </cell>
          <cell r="F47" t="str">
            <v>5369</v>
          </cell>
          <cell r="G47" t="str">
            <v>Magic Planet</v>
          </cell>
          <cell r="H47" t="str">
            <v>Ground Floor Grid 3-4 W-X</v>
          </cell>
          <cell r="I47" t="str">
            <v>Independent Scaffold</v>
          </cell>
          <cell r="J47" t="str">
            <v>Ganesh</v>
          </cell>
          <cell r="K47" t="str">
            <v>Ganesh</v>
          </cell>
          <cell r="L47">
            <v>2.5</v>
          </cell>
          <cell r="M47">
            <v>1.2</v>
          </cell>
          <cell r="N47">
            <v>2</v>
          </cell>
          <cell r="O47">
            <v>1</v>
          </cell>
          <cell r="P47" t="str">
            <v>Dismantled</v>
          </cell>
        </row>
        <row r="49">
          <cell r="B49" t="str">
            <v>D040</v>
          </cell>
          <cell r="C49">
            <v>19049</v>
          </cell>
          <cell r="D49">
            <v>40071</v>
          </cell>
          <cell r="E49">
            <v>40073</v>
          </cell>
          <cell r="F49" t="str">
            <v>5370</v>
          </cell>
          <cell r="G49" t="str">
            <v>Magic Planet</v>
          </cell>
          <cell r="H49" t="str">
            <v>Ground Floor Grid 3-4 V-W</v>
          </cell>
          <cell r="I49" t="str">
            <v>Independent Scaffold</v>
          </cell>
          <cell r="J49" t="str">
            <v>Ganesh</v>
          </cell>
          <cell r="K49" t="str">
            <v>Ganesh</v>
          </cell>
          <cell r="L49">
            <v>9</v>
          </cell>
          <cell r="M49">
            <v>1.2</v>
          </cell>
          <cell r="N49">
            <v>2</v>
          </cell>
          <cell r="O49">
            <v>1</v>
          </cell>
          <cell r="P49" t="str">
            <v>Dismantled</v>
          </cell>
        </row>
        <row r="50">
          <cell r="B50" t="str">
            <v>D041</v>
          </cell>
          <cell r="C50">
            <v>19050</v>
          </cell>
          <cell r="D50">
            <v>40071</v>
          </cell>
          <cell r="E50">
            <v>40076</v>
          </cell>
          <cell r="F50" t="str">
            <v>5366</v>
          </cell>
          <cell r="G50" t="str">
            <v>Magic Planet</v>
          </cell>
          <cell r="H50" t="str">
            <v>Ground Floor Grid 3-4 Y-Z</v>
          </cell>
          <cell r="I50" t="str">
            <v>Independent Scaffold</v>
          </cell>
          <cell r="J50" t="str">
            <v>Ganesh</v>
          </cell>
          <cell r="K50" t="str">
            <v>Ganesh</v>
          </cell>
          <cell r="L50">
            <v>2.5</v>
          </cell>
          <cell r="M50">
            <v>1.2</v>
          </cell>
          <cell r="N50">
            <v>2</v>
          </cell>
          <cell r="O50">
            <v>1</v>
          </cell>
          <cell r="P50" t="str">
            <v>Dismantled</v>
          </cell>
        </row>
        <row r="51">
          <cell r="B51" t="str">
            <v>D042</v>
          </cell>
          <cell r="C51">
            <v>21251</v>
          </cell>
          <cell r="D51">
            <v>40070</v>
          </cell>
          <cell r="E51">
            <v>40160</v>
          </cell>
          <cell r="F51" t="str">
            <v>14055</v>
          </cell>
          <cell r="G51" t="str">
            <v>Magic Planet</v>
          </cell>
          <cell r="H51" t="str">
            <v>First Floor Grid 2-3 W-X</v>
          </cell>
          <cell r="I51" t="str">
            <v>Mobile Tower</v>
          </cell>
          <cell r="J51" t="str">
            <v>Ganesh</v>
          </cell>
          <cell r="K51" t="str">
            <v>Ganesh</v>
          </cell>
          <cell r="L51">
            <v>4</v>
          </cell>
          <cell r="M51">
            <v>2.5</v>
          </cell>
          <cell r="N51">
            <v>9</v>
          </cell>
          <cell r="O51">
            <v>1</v>
          </cell>
          <cell r="P51" t="str">
            <v>Dismantled</v>
          </cell>
        </row>
        <row r="52">
          <cell r="B52" t="str">
            <v>D043</v>
          </cell>
          <cell r="C52">
            <v>21252</v>
          </cell>
          <cell r="D52">
            <v>40071</v>
          </cell>
          <cell r="E52">
            <v>40100</v>
          </cell>
          <cell r="F52" t="str">
            <v>5386</v>
          </cell>
          <cell r="G52" t="str">
            <v>Magic Planet</v>
          </cell>
          <cell r="H52" t="str">
            <v>First Floor Grid 1 W-Y</v>
          </cell>
          <cell r="I52" t="str">
            <v>Independent Scaffold</v>
          </cell>
          <cell r="J52" t="str">
            <v>Ganesh</v>
          </cell>
          <cell r="K52" t="str">
            <v>Ganesh</v>
          </cell>
          <cell r="L52">
            <v>20</v>
          </cell>
          <cell r="M52">
            <v>1.5</v>
          </cell>
          <cell r="N52">
            <v>4.5</v>
          </cell>
          <cell r="O52">
            <v>2</v>
          </cell>
          <cell r="P52" t="str">
            <v>Dismantled</v>
          </cell>
        </row>
        <row r="53">
          <cell r="B53" t="str">
            <v>D044</v>
          </cell>
          <cell r="C53">
            <v>21255</v>
          </cell>
          <cell r="D53">
            <v>40073</v>
          </cell>
          <cell r="E53">
            <v>40217</v>
          </cell>
          <cell r="F53" t="str">
            <v>10552</v>
          </cell>
          <cell r="G53" t="str">
            <v>Magic Planet</v>
          </cell>
          <cell r="H53" t="str">
            <v>Ground Floor Grid 1-2 AA-BB</v>
          </cell>
          <cell r="I53" t="str">
            <v>Independent Scaffold</v>
          </cell>
          <cell r="J53" t="str">
            <v>Ganesh</v>
          </cell>
          <cell r="K53" t="str">
            <v>Ganesh</v>
          </cell>
          <cell r="L53">
            <v>19</v>
          </cell>
          <cell r="M53">
            <v>1.5</v>
          </cell>
          <cell r="N53">
            <v>9</v>
          </cell>
          <cell r="O53">
            <v>4</v>
          </cell>
          <cell r="P53" t="str">
            <v>Dismantled</v>
          </cell>
        </row>
        <row r="54">
          <cell r="B54" t="str">
            <v>D045</v>
          </cell>
          <cell r="C54">
            <v>21256</v>
          </cell>
          <cell r="D54">
            <v>40075</v>
          </cell>
          <cell r="E54">
            <v>40101</v>
          </cell>
          <cell r="F54" t="str">
            <v>5380</v>
          </cell>
          <cell r="G54" t="str">
            <v>Magic Planet</v>
          </cell>
          <cell r="H54" t="str">
            <v>Ground Floor Grid 2-4 Z-AA</v>
          </cell>
          <cell r="I54" t="str">
            <v>Independent Scaffold</v>
          </cell>
          <cell r="J54" t="str">
            <v>Ganesh</v>
          </cell>
          <cell r="K54" t="str">
            <v>Ganesh</v>
          </cell>
          <cell r="L54">
            <v>13</v>
          </cell>
          <cell r="M54">
            <v>1.5</v>
          </cell>
          <cell r="N54">
            <v>2</v>
          </cell>
          <cell r="O54">
            <v>1</v>
          </cell>
          <cell r="P54" t="str">
            <v>Dismantled</v>
          </cell>
        </row>
        <row r="55">
          <cell r="B55" t="str">
            <v>D046</v>
          </cell>
          <cell r="C55">
            <v>21257</v>
          </cell>
          <cell r="D55">
            <v>40075</v>
          </cell>
          <cell r="E55">
            <v>40142</v>
          </cell>
          <cell r="F55" t="str">
            <v>14554</v>
          </cell>
          <cell r="G55" t="str">
            <v>Magic Planet</v>
          </cell>
          <cell r="H55" t="str">
            <v>Ground to First Floor</v>
          </cell>
          <cell r="I55" t="str">
            <v>Stair Acces</v>
          </cell>
          <cell r="J55" t="str">
            <v>Ganesh</v>
          </cell>
          <cell r="K55" t="str">
            <v>Ganesh</v>
          </cell>
          <cell r="L55">
            <v>5</v>
          </cell>
          <cell r="M55">
            <v>3</v>
          </cell>
          <cell r="N55">
            <v>7.5</v>
          </cell>
          <cell r="O55">
            <v>4</v>
          </cell>
          <cell r="P55" t="str">
            <v>Dismantled</v>
          </cell>
        </row>
        <row r="56">
          <cell r="B56" t="str">
            <v>D047</v>
          </cell>
          <cell r="C56">
            <v>21258</v>
          </cell>
          <cell r="D56">
            <v>40075</v>
          </cell>
          <cell r="E56">
            <v>40141</v>
          </cell>
          <cell r="F56" t="str">
            <v>8750</v>
          </cell>
          <cell r="G56" t="str">
            <v>Magic Planet</v>
          </cell>
          <cell r="H56" t="str">
            <v>First Floor Grid 6 R-T</v>
          </cell>
          <cell r="I56" t="str">
            <v>Independent Scaffold</v>
          </cell>
          <cell r="J56" t="str">
            <v>Ganesh</v>
          </cell>
          <cell r="K56" t="str">
            <v>Kulvinder</v>
          </cell>
          <cell r="L56">
            <v>20</v>
          </cell>
          <cell r="M56">
            <v>1.5</v>
          </cell>
          <cell r="N56">
            <v>5</v>
          </cell>
          <cell r="O56">
            <v>2</v>
          </cell>
          <cell r="P56" t="str">
            <v>Dismantled</v>
          </cell>
        </row>
        <row r="57">
          <cell r="B57" t="str">
            <v>D048</v>
          </cell>
          <cell r="C57">
            <v>21259</v>
          </cell>
          <cell r="D57">
            <v>40078</v>
          </cell>
          <cell r="E57">
            <v>40217</v>
          </cell>
          <cell r="F57" t="str">
            <v>10553</v>
          </cell>
          <cell r="G57" t="str">
            <v>Magic Planet</v>
          </cell>
          <cell r="H57" t="str">
            <v>Ground Floor Grid 2-3 Z-AA</v>
          </cell>
          <cell r="I57" t="str">
            <v>Independent Scaffold</v>
          </cell>
          <cell r="J57" t="str">
            <v>Ganesh</v>
          </cell>
          <cell r="K57" t="str">
            <v>Ganesh</v>
          </cell>
          <cell r="L57">
            <v>8</v>
          </cell>
          <cell r="M57">
            <v>1.5</v>
          </cell>
          <cell r="N57">
            <v>5</v>
          </cell>
          <cell r="O57">
            <v>2</v>
          </cell>
          <cell r="P57" t="str">
            <v>Dismantled</v>
          </cell>
        </row>
        <row r="58">
          <cell r="B58" t="str">
            <v>D049</v>
          </cell>
          <cell r="C58">
            <v>21260</v>
          </cell>
          <cell r="D58">
            <v>40078</v>
          </cell>
          <cell r="E58">
            <v>40116</v>
          </cell>
          <cell r="F58" t="str">
            <v>8706</v>
          </cell>
          <cell r="G58" t="str">
            <v>Magic Planet</v>
          </cell>
          <cell r="H58" t="str">
            <v>First Floor Grid 4-6 Q-R</v>
          </cell>
          <cell r="I58" t="str">
            <v>Independent Scaffold</v>
          </cell>
          <cell r="J58" t="str">
            <v>Ganesh</v>
          </cell>
          <cell r="K58" t="str">
            <v>Ganesh</v>
          </cell>
          <cell r="L58">
            <v>18</v>
          </cell>
          <cell r="M58">
            <v>1.5</v>
          </cell>
          <cell r="N58">
            <v>5</v>
          </cell>
          <cell r="O58">
            <v>2</v>
          </cell>
          <cell r="P58" t="str">
            <v>Dismantled</v>
          </cell>
        </row>
        <row r="59">
          <cell r="B59" t="str">
            <v>D050</v>
          </cell>
          <cell r="C59">
            <v>21263</v>
          </cell>
          <cell r="D59">
            <v>40079</v>
          </cell>
          <cell r="E59">
            <v>40104</v>
          </cell>
          <cell r="F59" t="str">
            <v>5391</v>
          </cell>
          <cell r="G59" t="str">
            <v>Magic Planet</v>
          </cell>
          <cell r="H59" t="str">
            <v>First Floor Grid 2-4 W-Y</v>
          </cell>
          <cell r="I59" t="str">
            <v>Independent Scaffold</v>
          </cell>
          <cell r="J59" t="str">
            <v>Ganesh</v>
          </cell>
          <cell r="K59" t="str">
            <v>Ganesh</v>
          </cell>
          <cell r="L59">
            <v>40</v>
          </cell>
          <cell r="M59">
            <v>1.5</v>
          </cell>
          <cell r="N59">
            <v>3</v>
          </cell>
          <cell r="O59">
            <v>1</v>
          </cell>
          <cell r="P59" t="str">
            <v>Dismantled</v>
          </cell>
        </row>
        <row r="60">
          <cell r="B60" t="str">
            <v>D051</v>
          </cell>
          <cell r="C60">
            <v>21264</v>
          </cell>
          <cell r="D60">
            <v>40079</v>
          </cell>
          <cell r="E60">
            <v>40110</v>
          </cell>
          <cell r="F60" t="str">
            <v>5399</v>
          </cell>
          <cell r="G60" t="str">
            <v>Magic Planet</v>
          </cell>
          <cell r="H60" t="str">
            <v>First Floor Grid 5-6 Q-T</v>
          </cell>
          <cell r="I60" t="str">
            <v>Independent Scaffold</v>
          </cell>
          <cell r="J60" t="str">
            <v>Ganesh</v>
          </cell>
          <cell r="K60" t="str">
            <v>Ganesh</v>
          </cell>
          <cell r="L60">
            <v>20</v>
          </cell>
          <cell r="M60">
            <v>1.5</v>
          </cell>
          <cell r="N60">
            <v>5</v>
          </cell>
          <cell r="O60">
            <v>2</v>
          </cell>
          <cell r="P60" t="str">
            <v>Dismantled</v>
          </cell>
        </row>
        <row r="61">
          <cell r="B61" t="str">
            <v>D052</v>
          </cell>
          <cell r="C61">
            <v>21266</v>
          </cell>
          <cell r="D61">
            <v>40080</v>
          </cell>
          <cell r="E61">
            <v>40101</v>
          </cell>
          <cell r="F61" t="str">
            <v>5382</v>
          </cell>
          <cell r="G61" t="str">
            <v>Magic Planet</v>
          </cell>
          <cell r="H61" t="str">
            <v>First Floor Grid 1-2 Y-Z</v>
          </cell>
          <cell r="I61" t="str">
            <v>Independent Scaffold</v>
          </cell>
          <cell r="J61" t="str">
            <v>Ganesh</v>
          </cell>
          <cell r="K61" t="str">
            <v>Ganesh</v>
          </cell>
          <cell r="L61">
            <v>8</v>
          </cell>
          <cell r="M61">
            <v>1.5</v>
          </cell>
          <cell r="N61">
            <v>3</v>
          </cell>
          <cell r="O61">
            <v>1</v>
          </cell>
          <cell r="P61" t="str">
            <v>Dismantled</v>
          </cell>
        </row>
        <row r="62">
          <cell r="B62" t="str">
            <v>D053</v>
          </cell>
          <cell r="C62">
            <v>21267</v>
          </cell>
          <cell r="D62">
            <v>40080</v>
          </cell>
          <cell r="E62">
            <v>40115</v>
          </cell>
          <cell r="F62" t="str">
            <v>8702</v>
          </cell>
          <cell r="G62" t="str">
            <v>Magic Planet</v>
          </cell>
          <cell r="H62" t="str">
            <v>First Floor Grid 3-4 Y-Z</v>
          </cell>
          <cell r="I62" t="str">
            <v>Independent Scaffold</v>
          </cell>
          <cell r="J62" t="str">
            <v>Ganesh</v>
          </cell>
          <cell r="K62" t="str">
            <v>Ganesh</v>
          </cell>
          <cell r="L62">
            <v>17</v>
          </cell>
          <cell r="M62">
            <v>1.5</v>
          </cell>
          <cell r="N62">
            <v>3</v>
          </cell>
          <cell r="O62">
            <v>1</v>
          </cell>
          <cell r="P62" t="str">
            <v>Dismantled</v>
          </cell>
        </row>
        <row r="63">
          <cell r="B63" t="str">
            <v>D054</v>
          </cell>
          <cell r="C63">
            <v>21268</v>
          </cell>
          <cell r="D63">
            <v>40082</v>
          </cell>
          <cell r="E63">
            <v>40116</v>
          </cell>
          <cell r="F63" t="str">
            <v>8707</v>
          </cell>
          <cell r="G63" t="str">
            <v>Magic Planet</v>
          </cell>
          <cell r="H63" t="str">
            <v>First Floor Grid 4-5 AA-BB</v>
          </cell>
          <cell r="I63" t="str">
            <v>Independent Scaffold</v>
          </cell>
          <cell r="J63" t="str">
            <v>Ganesh</v>
          </cell>
          <cell r="K63" t="str">
            <v>Ganesh</v>
          </cell>
          <cell r="L63">
            <v>10</v>
          </cell>
          <cell r="M63">
            <v>1.5</v>
          </cell>
          <cell r="N63">
            <v>3</v>
          </cell>
          <cell r="O63">
            <v>1</v>
          </cell>
          <cell r="P63" t="str">
            <v>Dismantled</v>
          </cell>
        </row>
        <row r="64">
          <cell r="B64" t="str">
            <v>D055</v>
          </cell>
          <cell r="C64">
            <v>21269</v>
          </cell>
          <cell r="D64">
            <v>40082</v>
          </cell>
          <cell r="E64">
            <v>40165</v>
          </cell>
          <cell r="F64" t="str">
            <v>14065</v>
          </cell>
          <cell r="G64" t="str">
            <v>Magic Planet</v>
          </cell>
          <cell r="H64" t="str">
            <v xml:space="preserve">First Floor </v>
          </cell>
          <cell r="I64" t="str">
            <v>Mobile Tower</v>
          </cell>
          <cell r="J64" t="str">
            <v>Ganesh</v>
          </cell>
          <cell r="K64" t="str">
            <v>Ganesh</v>
          </cell>
          <cell r="L64">
            <v>4</v>
          </cell>
          <cell r="M64">
            <v>2.5</v>
          </cell>
          <cell r="N64">
            <v>7.5</v>
          </cell>
          <cell r="O64">
            <v>1</v>
          </cell>
          <cell r="P64" t="str">
            <v>Dismantled</v>
          </cell>
        </row>
        <row r="65">
          <cell r="B65" t="str">
            <v>D056</v>
          </cell>
          <cell r="C65">
            <v>21270</v>
          </cell>
          <cell r="D65">
            <v>40082</v>
          </cell>
          <cell r="E65">
            <v>40168</v>
          </cell>
          <cell r="F65" t="str">
            <v>14073</v>
          </cell>
          <cell r="G65" t="str">
            <v>Magic Planet</v>
          </cell>
          <cell r="H65" t="str">
            <v>First Floor Grid 1-4 Z-BB</v>
          </cell>
          <cell r="I65" t="str">
            <v>Handrails</v>
          </cell>
          <cell r="J65" t="str">
            <v>Ganesh</v>
          </cell>
          <cell r="K65" t="str">
            <v>Ganesh</v>
          </cell>
          <cell r="L65">
            <v>40</v>
          </cell>
          <cell r="P65" t="str">
            <v>Dismantled</v>
          </cell>
        </row>
        <row r="66">
          <cell r="B66" t="str">
            <v>D057</v>
          </cell>
          <cell r="C66">
            <v>21273</v>
          </cell>
          <cell r="D66">
            <v>40083</v>
          </cell>
          <cell r="E66">
            <v>40165</v>
          </cell>
          <cell r="F66" t="str">
            <v>14067</v>
          </cell>
          <cell r="G66" t="str">
            <v>Magic Planet</v>
          </cell>
          <cell r="H66" t="str">
            <v>Ground Floor Grid 1-2 W-Y</v>
          </cell>
          <cell r="I66" t="str">
            <v>Independent Scaffold</v>
          </cell>
          <cell r="J66" t="str">
            <v>Ganesh</v>
          </cell>
          <cell r="K66" t="str">
            <v>Ganesh</v>
          </cell>
          <cell r="L66">
            <v>20</v>
          </cell>
          <cell r="M66">
            <v>1.5</v>
          </cell>
          <cell r="N66">
            <v>13</v>
          </cell>
          <cell r="O66">
            <v>6</v>
          </cell>
          <cell r="P66" t="str">
            <v>Dismantled</v>
          </cell>
        </row>
        <row r="67">
          <cell r="B67" t="str">
            <v>D058</v>
          </cell>
          <cell r="C67">
            <v>21275</v>
          </cell>
          <cell r="D67">
            <v>40084</v>
          </cell>
          <cell r="E67">
            <v>40118</v>
          </cell>
          <cell r="F67" t="str">
            <v>8714</v>
          </cell>
          <cell r="G67" t="str">
            <v>Magic Planet</v>
          </cell>
          <cell r="H67" t="str">
            <v>First Floor Grid 4-6 AA-BB</v>
          </cell>
          <cell r="I67" t="str">
            <v>Independent Scaffold</v>
          </cell>
          <cell r="J67" t="str">
            <v>Ganesh</v>
          </cell>
          <cell r="K67" t="str">
            <v>Ganesh</v>
          </cell>
          <cell r="L67">
            <v>36</v>
          </cell>
          <cell r="M67">
            <v>1.5</v>
          </cell>
          <cell r="N67">
            <v>3</v>
          </cell>
          <cell r="O67">
            <v>1</v>
          </cell>
          <cell r="P67" t="str">
            <v>Dismantled</v>
          </cell>
        </row>
        <row r="68">
          <cell r="B68" t="str">
            <v>D059</v>
          </cell>
          <cell r="C68">
            <v>21278</v>
          </cell>
          <cell r="D68">
            <v>40085</v>
          </cell>
          <cell r="E68">
            <v>40143</v>
          </cell>
          <cell r="F68" t="str">
            <v>14555</v>
          </cell>
          <cell r="G68" t="str">
            <v>Magic Planet</v>
          </cell>
          <cell r="H68" t="str">
            <v>First Floor Grid 7-8 V-W</v>
          </cell>
          <cell r="I68" t="str">
            <v>Independent Scaffold</v>
          </cell>
          <cell r="J68" t="str">
            <v>Ganesh</v>
          </cell>
          <cell r="K68" t="str">
            <v>Ganesh</v>
          </cell>
          <cell r="L68">
            <v>24</v>
          </cell>
          <cell r="M68">
            <v>1.5</v>
          </cell>
          <cell r="N68">
            <v>4.5</v>
          </cell>
          <cell r="O68">
            <v>2</v>
          </cell>
          <cell r="P68" t="str">
            <v>Dismantled</v>
          </cell>
        </row>
        <row r="69">
          <cell r="B69" t="str">
            <v>D060</v>
          </cell>
          <cell r="C69">
            <v>21280</v>
          </cell>
          <cell r="D69">
            <v>40086</v>
          </cell>
          <cell r="E69">
            <v>40118</v>
          </cell>
          <cell r="F69" t="str">
            <v>8715</v>
          </cell>
          <cell r="G69" t="str">
            <v>Magic Planet</v>
          </cell>
          <cell r="H69" t="str">
            <v>First Floor Grid 6-8 Q-R</v>
          </cell>
          <cell r="I69" t="str">
            <v>Independent Scaffold</v>
          </cell>
          <cell r="J69" t="str">
            <v>Ganesh</v>
          </cell>
          <cell r="K69" t="str">
            <v>Ganesh</v>
          </cell>
          <cell r="L69">
            <v>25</v>
          </cell>
          <cell r="M69">
            <v>1.5</v>
          </cell>
          <cell r="N69">
            <v>5</v>
          </cell>
          <cell r="O69">
            <v>2</v>
          </cell>
          <cell r="P69" t="str">
            <v>Dismantled</v>
          </cell>
        </row>
        <row r="70">
          <cell r="B70" t="str">
            <v>D061</v>
          </cell>
          <cell r="C70">
            <v>21277</v>
          </cell>
          <cell r="D70">
            <v>40085</v>
          </cell>
          <cell r="E70">
            <v>40219</v>
          </cell>
          <cell r="F70" t="str">
            <v>16401</v>
          </cell>
          <cell r="G70" t="str">
            <v>Magic Planet</v>
          </cell>
          <cell r="H70" t="str">
            <v>First Floor Grid 5-6 R-T</v>
          </cell>
          <cell r="I70" t="str">
            <v>Independent Scaffold</v>
          </cell>
          <cell r="J70" t="str">
            <v>Ganesh</v>
          </cell>
          <cell r="K70" t="str">
            <v>Joe</v>
          </cell>
          <cell r="L70">
            <v>8</v>
          </cell>
          <cell r="M70">
            <v>1.5</v>
          </cell>
          <cell r="N70">
            <v>5</v>
          </cell>
          <cell r="O70">
            <v>2</v>
          </cell>
          <cell r="P70" t="str">
            <v>Dismantled</v>
          </cell>
        </row>
        <row r="71">
          <cell r="B71" t="str">
            <v>D062</v>
          </cell>
          <cell r="C71">
            <v>21285</v>
          </cell>
          <cell r="D71">
            <v>40089</v>
          </cell>
          <cell r="E71">
            <v>40101</v>
          </cell>
          <cell r="F71" t="str">
            <v>5379</v>
          </cell>
          <cell r="G71" t="str">
            <v>Magic Planet</v>
          </cell>
          <cell r="H71" t="str">
            <v xml:space="preserve">First Floor </v>
          </cell>
          <cell r="I71" t="str">
            <v>Mobile Tower</v>
          </cell>
          <cell r="J71" t="str">
            <v>Ganesh</v>
          </cell>
          <cell r="K71" t="str">
            <v>Ganesh</v>
          </cell>
          <cell r="L71">
            <v>4</v>
          </cell>
          <cell r="M71">
            <v>4</v>
          </cell>
          <cell r="N71">
            <v>8.5</v>
          </cell>
          <cell r="O71">
            <v>1</v>
          </cell>
          <cell r="P71" t="str">
            <v>Dismantled</v>
          </cell>
        </row>
        <row r="72">
          <cell r="B72" t="str">
            <v>D063</v>
          </cell>
          <cell r="C72">
            <v>21284</v>
          </cell>
          <cell r="D72">
            <v>40089</v>
          </cell>
          <cell r="E72">
            <v>40140</v>
          </cell>
          <cell r="F72" t="str">
            <v>8746</v>
          </cell>
          <cell r="G72" t="str">
            <v>Magic Planet</v>
          </cell>
          <cell r="H72" t="str">
            <v>First Floor Grid 1-2 T-V</v>
          </cell>
          <cell r="I72" t="str">
            <v>Independent Scaffold</v>
          </cell>
          <cell r="J72" t="str">
            <v>Ganesh</v>
          </cell>
          <cell r="K72" t="str">
            <v>Kulvinder</v>
          </cell>
          <cell r="L72">
            <v>20</v>
          </cell>
          <cell r="M72">
            <v>1.5</v>
          </cell>
          <cell r="N72">
            <v>7</v>
          </cell>
          <cell r="O72">
            <v>1</v>
          </cell>
          <cell r="P72" t="str">
            <v>Dismantled</v>
          </cell>
        </row>
        <row r="73">
          <cell r="B73" t="str">
            <v>D064</v>
          </cell>
          <cell r="C73">
            <v>21286</v>
          </cell>
          <cell r="D73">
            <v>40090</v>
          </cell>
          <cell r="E73">
            <v>40140</v>
          </cell>
          <cell r="F73" t="str">
            <v>8747</v>
          </cell>
          <cell r="G73" t="str">
            <v>Magic Planet</v>
          </cell>
          <cell r="H73" t="str">
            <v>First Floor Grid 2-6 V-Y</v>
          </cell>
          <cell r="I73" t="str">
            <v>Independent Scaffold</v>
          </cell>
          <cell r="J73" t="str">
            <v>Ganesh</v>
          </cell>
          <cell r="K73" t="str">
            <v>Kulvinder</v>
          </cell>
          <cell r="L73">
            <v>27</v>
          </cell>
          <cell r="M73">
            <v>1.5</v>
          </cell>
          <cell r="N73">
            <v>3</v>
          </cell>
          <cell r="O73">
            <v>1</v>
          </cell>
          <cell r="P73" t="str">
            <v>Dismantled</v>
          </cell>
        </row>
        <row r="74">
          <cell r="B74" t="str">
            <v>D065</v>
          </cell>
          <cell r="C74">
            <v>21288</v>
          </cell>
          <cell r="D74">
            <v>40090</v>
          </cell>
          <cell r="E74">
            <v>40103</v>
          </cell>
          <cell r="F74" t="str">
            <v>5387</v>
          </cell>
          <cell r="G74" t="str">
            <v>Magic Planet</v>
          </cell>
          <cell r="H74" t="str">
            <v>First Floor Grid 1-0 U-V</v>
          </cell>
          <cell r="I74" t="str">
            <v>Independent Scaffold</v>
          </cell>
          <cell r="J74" t="str">
            <v>Ganesh</v>
          </cell>
          <cell r="K74" t="str">
            <v>Ganesh</v>
          </cell>
          <cell r="L74">
            <v>14</v>
          </cell>
          <cell r="M74">
            <v>1.5</v>
          </cell>
          <cell r="N74">
            <v>7</v>
          </cell>
          <cell r="O74">
            <v>3</v>
          </cell>
          <cell r="P74" t="str">
            <v>Dismantled</v>
          </cell>
        </row>
        <row r="75">
          <cell r="B75" t="str">
            <v>D066</v>
          </cell>
          <cell r="C75">
            <v>21290</v>
          </cell>
          <cell r="D75">
            <v>40091</v>
          </cell>
          <cell r="E75">
            <v>40127</v>
          </cell>
          <cell r="F75" t="str">
            <v>8725</v>
          </cell>
          <cell r="G75" t="str">
            <v>Magic Planet</v>
          </cell>
          <cell r="H75" t="str">
            <v>First Floor</v>
          </cell>
          <cell r="I75" t="str">
            <v>Mobile Tower</v>
          </cell>
          <cell r="J75" t="str">
            <v>Ganesh</v>
          </cell>
          <cell r="K75" t="str">
            <v>Ganesh</v>
          </cell>
          <cell r="L75">
            <v>4</v>
          </cell>
          <cell r="M75">
            <v>4</v>
          </cell>
          <cell r="N75">
            <v>6.5</v>
          </cell>
          <cell r="O75">
            <v>1</v>
          </cell>
          <cell r="P75" t="str">
            <v>Dismantled</v>
          </cell>
        </row>
        <row r="76">
          <cell r="B76" t="str">
            <v>D067</v>
          </cell>
          <cell r="C76">
            <v>21291</v>
          </cell>
          <cell r="D76">
            <v>40091</v>
          </cell>
          <cell r="E76">
            <v>40105</v>
          </cell>
          <cell r="F76" t="str">
            <v>5388</v>
          </cell>
          <cell r="G76" t="str">
            <v>Magic Planet</v>
          </cell>
          <cell r="H76" t="str">
            <v>First Floor Grid 0-1 P-S</v>
          </cell>
          <cell r="I76" t="str">
            <v>Independent Scaffold</v>
          </cell>
          <cell r="J76" t="str">
            <v>Ganesh</v>
          </cell>
          <cell r="K76" t="str">
            <v>Ganesh</v>
          </cell>
          <cell r="L76">
            <v>25</v>
          </cell>
          <cell r="M76">
            <v>1.5</v>
          </cell>
          <cell r="N76">
            <v>5</v>
          </cell>
          <cell r="O76">
            <v>2</v>
          </cell>
          <cell r="P76" t="str">
            <v>Dismantled</v>
          </cell>
        </row>
        <row r="77">
          <cell r="B77" t="str">
            <v>D068</v>
          </cell>
          <cell r="C77">
            <v>21292</v>
          </cell>
          <cell r="D77">
            <v>40092</v>
          </cell>
          <cell r="E77">
            <v>40128</v>
          </cell>
          <cell r="F77" t="str">
            <v>8726</v>
          </cell>
          <cell r="G77" t="str">
            <v>Magic Planet</v>
          </cell>
          <cell r="H77" t="str">
            <v>First Floor Grid 2-4 V-W</v>
          </cell>
          <cell r="I77" t="str">
            <v>Independent Scaffold</v>
          </cell>
          <cell r="J77" t="str">
            <v>Ganesh</v>
          </cell>
          <cell r="K77" t="str">
            <v>Ganesh</v>
          </cell>
          <cell r="L77">
            <v>12</v>
          </cell>
          <cell r="M77">
            <v>1.5</v>
          </cell>
          <cell r="N77">
            <v>3</v>
          </cell>
          <cell r="O77">
            <v>1</v>
          </cell>
          <cell r="P77" t="str">
            <v>Dismantled</v>
          </cell>
        </row>
        <row r="78">
          <cell r="B78" t="str">
            <v>D069</v>
          </cell>
          <cell r="C78">
            <v>21293</v>
          </cell>
          <cell r="D78">
            <v>40092</v>
          </cell>
          <cell r="E78">
            <v>40110</v>
          </cell>
          <cell r="F78" t="str">
            <v>5398</v>
          </cell>
          <cell r="G78" t="str">
            <v>Magic Planet</v>
          </cell>
          <cell r="H78" t="str">
            <v>First Floor Grid 6-8 U-V</v>
          </cell>
          <cell r="I78" t="str">
            <v>Independent Scaffold</v>
          </cell>
          <cell r="J78" t="str">
            <v>Ganesh</v>
          </cell>
          <cell r="K78" t="str">
            <v>Ganesh</v>
          </cell>
          <cell r="L78">
            <v>20</v>
          </cell>
          <cell r="M78">
            <v>1.5</v>
          </cell>
          <cell r="N78">
            <v>4.5</v>
          </cell>
          <cell r="O78">
            <v>1</v>
          </cell>
          <cell r="P78" t="str">
            <v>Dismantled</v>
          </cell>
        </row>
        <row r="79">
          <cell r="B79" t="str">
            <v>D070</v>
          </cell>
          <cell r="C79">
            <v>21294</v>
          </cell>
          <cell r="D79">
            <v>40092</v>
          </cell>
          <cell r="E79">
            <v>40116</v>
          </cell>
          <cell r="F79" t="str">
            <v>8708</v>
          </cell>
          <cell r="G79" t="str">
            <v>Magic Planet</v>
          </cell>
          <cell r="H79" t="str">
            <v>First Floor Grid 2-3 X-Y</v>
          </cell>
          <cell r="I79" t="str">
            <v>Independent Scaffold</v>
          </cell>
          <cell r="J79" t="str">
            <v>Ganesh</v>
          </cell>
          <cell r="K79" t="str">
            <v>Ganesh</v>
          </cell>
          <cell r="L79">
            <v>22</v>
          </cell>
          <cell r="M79">
            <v>1.5</v>
          </cell>
          <cell r="N79">
            <v>2.5</v>
          </cell>
          <cell r="O79">
            <v>1</v>
          </cell>
          <cell r="P79" t="str">
            <v>Dismantled</v>
          </cell>
        </row>
        <row r="80">
          <cell r="B80" t="str">
            <v>D071</v>
          </cell>
          <cell r="C80">
            <v>21295</v>
          </cell>
          <cell r="D80">
            <v>40093</v>
          </cell>
          <cell r="E80">
            <v>40146</v>
          </cell>
          <cell r="F80" t="str">
            <v>14574</v>
          </cell>
          <cell r="G80" t="str">
            <v>Magic Planet</v>
          </cell>
          <cell r="H80" t="str">
            <v>First Floor</v>
          </cell>
          <cell r="I80" t="str">
            <v>Mobile Tower</v>
          </cell>
          <cell r="J80" t="str">
            <v>Ganesh</v>
          </cell>
          <cell r="K80" t="str">
            <v>Kulvinder</v>
          </cell>
          <cell r="L80">
            <v>4</v>
          </cell>
          <cell r="M80">
            <v>4</v>
          </cell>
          <cell r="N80">
            <v>7</v>
          </cell>
          <cell r="O80">
            <v>1</v>
          </cell>
          <cell r="P80" t="str">
            <v>Dismantled</v>
          </cell>
        </row>
        <row r="81">
          <cell r="B81" t="str">
            <v>D072</v>
          </cell>
          <cell r="C81">
            <v>21298</v>
          </cell>
          <cell r="D81">
            <v>40093</v>
          </cell>
          <cell r="E81">
            <v>40142</v>
          </cell>
          <cell r="F81" t="str">
            <v>14551</v>
          </cell>
          <cell r="G81" t="str">
            <v>Magic Planet</v>
          </cell>
          <cell r="H81" t="str">
            <v>First Floor Grid 9-10 V-W</v>
          </cell>
          <cell r="I81" t="str">
            <v>Independent Scaffold</v>
          </cell>
          <cell r="J81" t="str">
            <v>Ganesh</v>
          </cell>
          <cell r="K81" t="str">
            <v>Kulvinder</v>
          </cell>
          <cell r="L81">
            <v>12</v>
          </cell>
          <cell r="M81">
            <v>1.5</v>
          </cell>
          <cell r="N81">
            <v>5</v>
          </cell>
          <cell r="O81">
            <v>2</v>
          </cell>
          <cell r="P81" t="str">
            <v>Dismantled</v>
          </cell>
        </row>
        <row r="82">
          <cell r="B82" t="str">
            <v>D073</v>
          </cell>
          <cell r="C82">
            <v>21299</v>
          </cell>
          <cell r="D82">
            <v>40093</v>
          </cell>
          <cell r="E82">
            <v>40112</v>
          </cell>
          <cell r="F82" t="str">
            <v>8701</v>
          </cell>
          <cell r="G82" t="str">
            <v>Magic Planet</v>
          </cell>
          <cell r="H82" t="str">
            <v>First Floor Grid 2-3 W-Y</v>
          </cell>
          <cell r="I82" t="str">
            <v>Independent Scaffold</v>
          </cell>
          <cell r="J82" t="str">
            <v>Ganesh</v>
          </cell>
          <cell r="K82" t="str">
            <v>Ganesh</v>
          </cell>
          <cell r="L82">
            <v>24</v>
          </cell>
          <cell r="M82">
            <v>1.5</v>
          </cell>
          <cell r="N82">
            <v>5</v>
          </cell>
          <cell r="O82">
            <v>2</v>
          </cell>
          <cell r="P82" t="str">
            <v>Dismantled</v>
          </cell>
        </row>
        <row r="83">
          <cell r="B83" t="str">
            <v>D074</v>
          </cell>
          <cell r="C83">
            <v>21300</v>
          </cell>
          <cell r="D83">
            <v>40094</v>
          </cell>
          <cell r="E83">
            <v>40127</v>
          </cell>
          <cell r="F83" t="str">
            <v>8724</v>
          </cell>
          <cell r="G83" t="str">
            <v>Magic Planet</v>
          </cell>
          <cell r="H83" t="str">
            <v>First Floor Grid 3-4 V-W</v>
          </cell>
          <cell r="I83" t="str">
            <v>Independent Scaffold</v>
          </cell>
          <cell r="J83" t="str">
            <v>Ganesh</v>
          </cell>
          <cell r="K83" t="str">
            <v>Ganesh</v>
          </cell>
          <cell r="L83">
            <v>20</v>
          </cell>
          <cell r="M83">
            <v>1.5</v>
          </cell>
          <cell r="N83">
            <v>5</v>
          </cell>
          <cell r="O83">
            <v>2</v>
          </cell>
          <cell r="P83" t="str">
            <v>Dismantled</v>
          </cell>
        </row>
        <row r="84">
          <cell r="B84" t="str">
            <v>D075</v>
          </cell>
          <cell r="C84">
            <v>21751</v>
          </cell>
          <cell r="D84">
            <v>40094</v>
          </cell>
          <cell r="E84">
            <v>40110</v>
          </cell>
          <cell r="F84" t="str">
            <v>5396</v>
          </cell>
          <cell r="G84" t="str">
            <v>Magic Planet</v>
          </cell>
          <cell r="H84" t="str">
            <v>First Floor Grid 5-6 U-V</v>
          </cell>
          <cell r="I84" t="str">
            <v>Independent Scaffold</v>
          </cell>
          <cell r="J84" t="str">
            <v>Ganesh</v>
          </cell>
          <cell r="K84" t="str">
            <v>Ganesh</v>
          </cell>
          <cell r="L84">
            <v>5</v>
          </cell>
          <cell r="M84">
            <v>1.5</v>
          </cell>
          <cell r="N84">
            <v>4.5</v>
          </cell>
          <cell r="O84">
            <v>2</v>
          </cell>
          <cell r="P84" t="str">
            <v>Dismantled</v>
          </cell>
        </row>
        <row r="85">
          <cell r="B85" t="str">
            <v>D076</v>
          </cell>
          <cell r="C85">
            <v>21752</v>
          </cell>
          <cell r="D85">
            <v>40094</v>
          </cell>
          <cell r="E85">
            <v>40118</v>
          </cell>
          <cell r="F85" t="str">
            <v>8716</v>
          </cell>
          <cell r="G85" t="str">
            <v>Magic Planet</v>
          </cell>
          <cell r="H85" t="str">
            <v>First Floor Grid 6-7 V-W</v>
          </cell>
          <cell r="I85" t="str">
            <v>Independent Scaffold</v>
          </cell>
          <cell r="J85" t="str">
            <v>Ganesh</v>
          </cell>
          <cell r="K85" t="str">
            <v>Ganesh</v>
          </cell>
          <cell r="L85">
            <v>12</v>
          </cell>
          <cell r="M85">
            <v>1.5</v>
          </cell>
          <cell r="N85">
            <v>4.5</v>
          </cell>
          <cell r="O85">
            <v>2</v>
          </cell>
          <cell r="P85" t="str">
            <v>Dismantled</v>
          </cell>
        </row>
        <row r="86">
          <cell r="B86" t="str">
            <v>D077</v>
          </cell>
          <cell r="C86">
            <v>21753</v>
          </cell>
          <cell r="D86">
            <v>40096</v>
          </cell>
          <cell r="E86">
            <v>40217</v>
          </cell>
          <cell r="F86" t="str">
            <v>10554</v>
          </cell>
          <cell r="G86" t="str">
            <v>Magic Planet</v>
          </cell>
          <cell r="H86" t="str">
            <v>First Floor Grid 1-3 AA-BB</v>
          </cell>
          <cell r="I86" t="str">
            <v>Independent Scaffold</v>
          </cell>
          <cell r="J86" t="str">
            <v>Ganesh</v>
          </cell>
          <cell r="K86" t="str">
            <v>Ganesh</v>
          </cell>
          <cell r="L86">
            <v>10</v>
          </cell>
          <cell r="M86">
            <v>1.5</v>
          </cell>
          <cell r="N86">
            <v>10</v>
          </cell>
          <cell r="O86">
            <v>4</v>
          </cell>
          <cell r="P86" t="str">
            <v>Dismantled</v>
          </cell>
        </row>
        <row r="87">
          <cell r="B87" t="str">
            <v>D078</v>
          </cell>
          <cell r="C87">
            <v>21754</v>
          </cell>
          <cell r="D87">
            <v>40096</v>
          </cell>
          <cell r="E87">
            <v>40108</v>
          </cell>
          <cell r="F87" t="str">
            <v>5395</v>
          </cell>
          <cell r="G87" t="str">
            <v>Magic Planet</v>
          </cell>
          <cell r="H87" t="str">
            <v xml:space="preserve">Ground Floor </v>
          </cell>
          <cell r="I87" t="str">
            <v>Mobile Tower</v>
          </cell>
          <cell r="J87" t="str">
            <v>Ganesh</v>
          </cell>
          <cell r="K87" t="str">
            <v>Ganesh</v>
          </cell>
          <cell r="L87">
            <v>1.5</v>
          </cell>
          <cell r="M87">
            <v>1.5</v>
          </cell>
          <cell r="N87">
            <v>2</v>
          </cell>
          <cell r="O87">
            <v>1</v>
          </cell>
          <cell r="P87" t="str">
            <v>Dismantled</v>
          </cell>
        </row>
        <row r="88">
          <cell r="B88" t="str">
            <v>D079</v>
          </cell>
          <cell r="C88">
            <v>21755</v>
          </cell>
          <cell r="D88">
            <v>40096</v>
          </cell>
          <cell r="E88">
            <v>40142</v>
          </cell>
          <cell r="F88" t="str">
            <v>14552</v>
          </cell>
          <cell r="G88" t="str">
            <v>Magic Planet</v>
          </cell>
          <cell r="H88" t="str">
            <v xml:space="preserve">Ground Floor </v>
          </cell>
          <cell r="I88" t="str">
            <v>Mobile Tower</v>
          </cell>
          <cell r="J88" t="str">
            <v>Ganesh</v>
          </cell>
          <cell r="K88" t="str">
            <v>Kulvinder</v>
          </cell>
          <cell r="L88">
            <v>1.5</v>
          </cell>
          <cell r="M88">
            <v>1.5</v>
          </cell>
          <cell r="N88">
            <v>2</v>
          </cell>
          <cell r="O88">
            <v>1</v>
          </cell>
          <cell r="P88" t="str">
            <v>Dismantled</v>
          </cell>
        </row>
        <row r="89">
          <cell r="B89" t="str">
            <v>D080</v>
          </cell>
          <cell r="C89">
            <v>21756</v>
          </cell>
          <cell r="D89">
            <v>40097</v>
          </cell>
          <cell r="E89">
            <v>40157</v>
          </cell>
          <cell r="F89" t="str">
            <v>14060</v>
          </cell>
          <cell r="G89" t="str">
            <v>Magic Planet</v>
          </cell>
          <cell r="H89" t="str">
            <v>First Floor grid 9-11 U-V</v>
          </cell>
          <cell r="I89" t="str">
            <v>Independent Scaffold</v>
          </cell>
          <cell r="J89" t="str">
            <v>Ganesh</v>
          </cell>
          <cell r="K89" t="str">
            <v>Ganesh</v>
          </cell>
          <cell r="L89">
            <v>24</v>
          </cell>
          <cell r="M89">
            <v>1.5</v>
          </cell>
          <cell r="N89">
            <v>5</v>
          </cell>
          <cell r="O89">
            <v>2</v>
          </cell>
          <cell r="P89" t="str">
            <v>Dismantled</v>
          </cell>
        </row>
        <row r="90">
          <cell r="B90" t="str">
            <v>D081</v>
          </cell>
          <cell r="C90">
            <v>21757</v>
          </cell>
          <cell r="D90">
            <v>40097</v>
          </cell>
          <cell r="E90">
            <v>40110</v>
          </cell>
          <cell r="F90" t="str">
            <v>5397</v>
          </cell>
          <cell r="G90" t="str">
            <v>Magic Planet</v>
          </cell>
          <cell r="H90" t="str">
            <v>First Floor Grid 3-4 Y-Z</v>
          </cell>
          <cell r="I90" t="str">
            <v>Independent Scaffold</v>
          </cell>
          <cell r="J90" t="str">
            <v>Ganesh</v>
          </cell>
          <cell r="K90" t="str">
            <v>Ganesh</v>
          </cell>
          <cell r="L90">
            <v>8</v>
          </cell>
          <cell r="M90">
            <v>1.5</v>
          </cell>
          <cell r="N90">
            <v>3.5</v>
          </cell>
          <cell r="O90">
            <v>1</v>
          </cell>
          <cell r="P90" t="str">
            <v>Dismantled</v>
          </cell>
        </row>
        <row r="91">
          <cell r="B91" t="str">
            <v>D082</v>
          </cell>
          <cell r="C91">
            <v>21758</v>
          </cell>
          <cell r="D91">
            <v>40097</v>
          </cell>
          <cell r="E91">
            <v>40142</v>
          </cell>
          <cell r="F91" t="str">
            <v>14553</v>
          </cell>
          <cell r="G91" t="str">
            <v>Magic Planet</v>
          </cell>
          <cell r="H91" t="str">
            <v>First Floor Grid 7-8 Q-R</v>
          </cell>
          <cell r="I91" t="str">
            <v>Independent Scaffold</v>
          </cell>
          <cell r="J91" t="str">
            <v>Ganesh</v>
          </cell>
          <cell r="K91" t="str">
            <v>Kulvinder</v>
          </cell>
          <cell r="L91">
            <v>7.5</v>
          </cell>
          <cell r="M91">
            <v>1.5</v>
          </cell>
          <cell r="N91">
            <v>5</v>
          </cell>
          <cell r="O91">
            <v>2</v>
          </cell>
          <cell r="P91" t="str">
            <v>Dismantled</v>
          </cell>
        </row>
        <row r="92">
          <cell r="B92" t="str">
            <v>D083</v>
          </cell>
          <cell r="C92">
            <v>21763</v>
          </cell>
          <cell r="D92">
            <v>40098</v>
          </cell>
          <cell r="E92">
            <v>40216</v>
          </cell>
          <cell r="F92" t="str">
            <v>10555</v>
          </cell>
          <cell r="G92" t="str">
            <v>Magic Planet</v>
          </cell>
          <cell r="H92" t="str">
            <v xml:space="preserve">Ground Floor </v>
          </cell>
          <cell r="I92" t="str">
            <v>Mobile Tower</v>
          </cell>
          <cell r="J92" t="str">
            <v>Ganesh</v>
          </cell>
          <cell r="K92" t="str">
            <v>Ganesh</v>
          </cell>
          <cell r="L92">
            <v>1.5</v>
          </cell>
          <cell r="M92">
            <v>1.5</v>
          </cell>
          <cell r="N92">
            <v>2</v>
          </cell>
          <cell r="O92">
            <v>1</v>
          </cell>
          <cell r="P92" t="str">
            <v>Dismantled</v>
          </cell>
        </row>
        <row r="94">
          <cell r="B94" t="str">
            <v>D084</v>
          </cell>
          <cell r="C94">
            <v>21764</v>
          </cell>
          <cell r="D94">
            <v>40098</v>
          </cell>
          <cell r="E94">
            <v>40108</v>
          </cell>
          <cell r="F94" t="str">
            <v>5393</v>
          </cell>
          <cell r="G94" t="str">
            <v>Magic Planet</v>
          </cell>
          <cell r="H94" t="str">
            <v xml:space="preserve">Ground Floor </v>
          </cell>
          <cell r="I94" t="str">
            <v>Mobile Tower</v>
          </cell>
          <cell r="J94" t="str">
            <v>Ganesh</v>
          </cell>
          <cell r="K94" t="str">
            <v>Ganesh</v>
          </cell>
          <cell r="L94">
            <v>1.5</v>
          </cell>
          <cell r="M94">
            <v>1.5</v>
          </cell>
          <cell r="N94">
            <v>2</v>
          </cell>
          <cell r="O94">
            <v>1</v>
          </cell>
          <cell r="P94" t="str">
            <v>Dismantled</v>
          </cell>
        </row>
        <row r="95">
          <cell r="B95" t="str">
            <v>D085</v>
          </cell>
          <cell r="C95">
            <v>21765</v>
          </cell>
          <cell r="D95">
            <v>40098</v>
          </cell>
          <cell r="E95">
            <v>40116</v>
          </cell>
          <cell r="F95" t="str">
            <v>8709</v>
          </cell>
          <cell r="G95" t="str">
            <v>Magic Planet</v>
          </cell>
          <cell r="H95" t="str">
            <v xml:space="preserve">Ground Floor </v>
          </cell>
          <cell r="I95" t="str">
            <v>Mobile Tower</v>
          </cell>
          <cell r="J95" t="str">
            <v>Ganesh</v>
          </cell>
          <cell r="K95" t="str">
            <v>Ganesh</v>
          </cell>
          <cell r="L95">
            <v>1.5</v>
          </cell>
          <cell r="M95">
            <v>1.5</v>
          </cell>
          <cell r="N95">
            <v>2</v>
          </cell>
          <cell r="O95">
            <v>1</v>
          </cell>
          <cell r="P95" t="str">
            <v>Dismantled</v>
          </cell>
        </row>
        <row r="96">
          <cell r="B96" t="str">
            <v>D086</v>
          </cell>
          <cell r="C96">
            <v>21766</v>
          </cell>
          <cell r="D96">
            <v>40098</v>
          </cell>
          <cell r="E96">
            <v>40108</v>
          </cell>
          <cell r="F96" t="str">
            <v>5394</v>
          </cell>
          <cell r="G96" t="str">
            <v>Magic Planet</v>
          </cell>
          <cell r="H96" t="str">
            <v xml:space="preserve">Ground Floor </v>
          </cell>
          <cell r="I96" t="str">
            <v>Mobile Tower</v>
          </cell>
          <cell r="J96" t="str">
            <v>Ganesh</v>
          </cell>
          <cell r="K96" t="str">
            <v>Ganesh</v>
          </cell>
          <cell r="L96">
            <v>1.5</v>
          </cell>
          <cell r="M96">
            <v>1.5</v>
          </cell>
          <cell r="N96">
            <v>2</v>
          </cell>
          <cell r="O96">
            <v>1</v>
          </cell>
          <cell r="P96" t="str">
            <v>Dismantled</v>
          </cell>
        </row>
        <row r="97">
          <cell r="B97" t="str">
            <v>D087</v>
          </cell>
          <cell r="C97">
            <v>21768</v>
          </cell>
          <cell r="D97">
            <v>40099</v>
          </cell>
          <cell r="E97">
            <v>40128</v>
          </cell>
          <cell r="F97" t="str">
            <v>8727</v>
          </cell>
          <cell r="G97" t="str">
            <v>Magic Planet</v>
          </cell>
          <cell r="H97" t="str">
            <v>First Floor Grid 6-7 R-T</v>
          </cell>
          <cell r="I97" t="str">
            <v>Independent Scaffold</v>
          </cell>
          <cell r="J97" t="str">
            <v>Ganesh</v>
          </cell>
          <cell r="K97" t="str">
            <v>Ganesh</v>
          </cell>
          <cell r="L97">
            <v>16</v>
          </cell>
          <cell r="M97">
            <v>1.5</v>
          </cell>
          <cell r="N97">
            <v>7.5</v>
          </cell>
          <cell r="O97">
            <v>3</v>
          </cell>
          <cell r="P97" t="str">
            <v>Dismantled</v>
          </cell>
        </row>
        <row r="98">
          <cell r="B98" t="str">
            <v>D088</v>
          </cell>
          <cell r="C98">
            <v>21769</v>
          </cell>
          <cell r="D98">
            <v>40099</v>
          </cell>
          <cell r="E98">
            <v>40183</v>
          </cell>
          <cell r="F98" t="str">
            <v>11904</v>
          </cell>
          <cell r="G98" t="str">
            <v>Magic Planet</v>
          </cell>
          <cell r="H98" t="str">
            <v>First Floor</v>
          </cell>
          <cell r="I98" t="str">
            <v>Mobile Tower</v>
          </cell>
          <cell r="J98" t="str">
            <v>Ganesh</v>
          </cell>
          <cell r="K98" t="str">
            <v>Ganesh</v>
          </cell>
          <cell r="L98">
            <v>4</v>
          </cell>
          <cell r="M98">
            <v>2.5</v>
          </cell>
          <cell r="N98">
            <v>7</v>
          </cell>
          <cell r="O98">
            <v>1</v>
          </cell>
          <cell r="P98" t="str">
            <v>Dismantled</v>
          </cell>
        </row>
        <row r="99">
          <cell r="B99" t="str">
            <v>D089</v>
          </cell>
          <cell r="C99">
            <v>21771</v>
          </cell>
          <cell r="D99">
            <v>40100</v>
          </cell>
          <cell r="E99">
            <v>40172</v>
          </cell>
          <cell r="F99" t="str">
            <v>14080</v>
          </cell>
          <cell r="G99" t="str">
            <v>Magic Planet</v>
          </cell>
          <cell r="H99" t="str">
            <v>First Floor</v>
          </cell>
          <cell r="I99" t="str">
            <v>Mobile Tower</v>
          </cell>
          <cell r="J99" t="str">
            <v>Ganesh</v>
          </cell>
          <cell r="K99" t="str">
            <v>Ganesh</v>
          </cell>
          <cell r="L99">
            <v>4</v>
          </cell>
          <cell r="M99">
            <v>2.5</v>
          </cell>
          <cell r="N99">
            <v>7</v>
          </cell>
          <cell r="O99">
            <v>1</v>
          </cell>
          <cell r="P99" t="str">
            <v>Dismantled</v>
          </cell>
        </row>
        <row r="100">
          <cell r="B100" t="str">
            <v>D090</v>
          </cell>
          <cell r="C100">
            <v>21772</v>
          </cell>
          <cell r="D100">
            <v>40100</v>
          </cell>
          <cell r="E100">
            <v>40168</v>
          </cell>
          <cell r="F100" t="str">
            <v>14072</v>
          </cell>
          <cell r="G100" t="str">
            <v>Magic Planet</v>
          </cell>
          <cell r="H100" t="str">
            <v>First Floor</v>
          </cell>
          <cell r="I100" t="str">
            <v>Mobile Tower</v>
          </cell>
          <cell r="J100" t="str">
            <v>Ganesh</v>
          </cell>
          <cell r="K100" t="str">
            <v>Ganesh</v>
          </cell>
          <cell r="L100">
            <v>4</v>
          </cell>
          <cell r="M100">
            <v>2.5</v>
          </cell>
          <cell r="N100">
            <v>7</v>
          </cell>
          <cell r="O100">
            <v>1</v>
          </cell>
          <cell r="P100" t="str">
            <v>Dismantled</v>
          </cell>
        </row>
        <row r="101">
          <cell r="B101" t="str">
            <v>D091</v>
          </cell>
          <cell r="C101">
            <v>21774</v>
          </cell>
          <cell r="D101">
            <v>40101</v>
          </cell>
          <cell r="E101">
            <v>40145</v>
          </cell>
          <cell r="F101" t="str">
            <v>14563</v>
          </cell>
          <cell r="G101" t="str">
            <v>Magic Planet</v>
          </cell>
          <cell r="H101" t="str">
            <v>First Floor Grid 2-4 V-W</v>
          </cell>
          <cell r="I101" t="str">
            <v>Independent Scaffold</v>
          </cell>
          <cell r="J101" t="str">
            <v>Ganesh</v>
          </cell>
          <cell r="K101" t="str">
            <v>Kulvinder</v>
          </cell>
          <cell r="L101">
            <v>20</v>
          </cell>
          <cell r="M101">
            <v>1.5</v>
          </cell>
          <cell r="N101">
            <v>3</v>
          </cell>
          <cell r="O101">
            <v>1</v>
          </cell>
          <cell r="P101" t="str">
            <v>Dismantled</v>
          </cell>
        </row>
        <row r="102">
          <cell r="B102" t="str">
            <v>D092</v>
          </cell>
          <cell r="C102">
            <v>21775</v>
          </cell>
          <cell r="D102">
            <v>40101</v>
          </cell>
          <cell r="E102">
            <v>40139</v>
          </cell>
          <cell r="F102" t="str">
            <v>8741</v>
          </cell>
          <cell r="G102" t="str">
            <v>Magic Planet</v>
          </cell>
          <cell r="H102" t="str">
            <v>First Floor Grid 2-3 X-Y</v>
          </cell>
          <cell r="I102" t="str">
            <v>Independent Scaffold</v>
          </cell>
          <cell r="J102" t="str">
            <v>Ganesh</v>
          </cell>
          <cell r="K102" t="str">
            <v>Kulvinder</v>
          </cell>
          <cell r="L102">
            <v>16</v>
          </cell>
          <cell r="M102">
            <v>1.5</v>
          </cell>
          <cell r="N102">
            <v>3</v>
          </cell>
          <cell r="O102">
            <v>1</v>
          </cell>
          <cell r="P102" t="str">
            <v>Dismantled</v>
          </cell>
        </row>
        <row r="103">
          <cell r="B103" t="str">
            <v>D093</v>
          </cell>
          <cell r="C103">
            <v>21776</v>
          </cell>
          <cell r="D103">
            <v>40101</v>
          </cell>
          <cell r="E103">
            <v>40105</v>
          </cell>
          <cell r="F103" t="str">
            <v>5389</v>
          </cell>
          <cell r="G103" t="str">
            <v>Magic Planet</v>
          </cell>
          <cell r="H103" t="str">
            <v>First Floor</v>
          </cell>
          <cell r="I103" t="str">
            <v>Independent Scaffold</v>
          </cell>
          <cell r="J103" t="str">
            <v>Ganesh</v>
          </cell>
          <cell r="K103" t="str">
            <v>Ganesh</v>
          </cell>
          <cell r="L103">
            <v>2.5</v>
          </cell>
          <cell r="M103">
            <v>1.5</v>
          </cell>
          <cell r="N103">
            <v>3</v>
          </cell>
          <cell r="O103">
            <v>1</v>
          </cell>
          <cell r="P103" t="str">
            <v>Dismantled</v>
          </cell>
        </row>
        <row r="104">
          <cell r="B104" t="str">
            <v>D094</v>
          </cell>
          <cell r="C104">
            <v>21778</v>
          </cell>
          <cell r="D104">
            <v>40102</v>
          </cell>
          <cell r="E104">
            <v>40145</v>
          </cell>
          <cell r="F104" t="str">
            <v>14564</v>
          </cell>
          <cell r="G104" t="str">
            <v>Magic Planet</v>
          </cell>
          <cell r="H104" t="str">
            <v>First Floor Grid 6-7 T-U</v>
          </cell>
          <cell r="I104" t="str">
            <v>Independent Scaffold</v>
          </cell>
          <cell r="J104" t="str">
            <v>Ganesh</v>
          </cell>
          <cell r="K104" t="str">
            <v>Kulvinder</v>
          </cell>
          <cell r="L104">
            <v>12</v>
          </cell>
          <cell r="M104">
            <v>1.5</v>
          </cell>
          <cell r="N104">
            <v>7</v>
          </cell>
          <cell r="O104">
            <v>1</v>
          </cell>
          <cell r="P104" t="str">
            <v>Dismantled</v>
          </cell>
        </row>
        <row r="105">
          <cell r="B105" t="str">
            <v>D095</v>
          </cell>
          <cell r="C105">
            <v>21780</v>
          </cell>
          <cell r="D105">
            <v>40103</v>
          </cell>
          <cell r="E105">
            <v>40119</v>
          </cell>
          <cell r="F105" t="str">
            <v>8717</v>
          </cell>
          <cell r="G105" t="str">
            <v>Magic Planet</v>
          </cell>
          <cell r="H105" t="str">
            <v>First Floor Grid 8-9 V-W</v>
          </cell>
          <cell r="I105" t="str">
            <v>Independent Scaffold</v>
          </cell>
          <cell r="J105" t="str">
            <v>Ganesh</v>
          </cell>
          <cell r="K105" t="str">
            <v>Ganesh</v>
          </cell>
          <cell r="L105">
            <v>13</v>
          </cell>
          <cell r="M105">
            <v>1.5</v>
          </cell>
          <cell r="N105">
            <v>7</v>
          </cell>
          <cell r="O105">
            <v>1</v>
          </cell>
          <cell r="P105" t="str">
            <v>Dismantled</v>
          </cell>
        </row>
        <row r="106">
          <cell r="B106" t="str">
            <v>D096</v>
          </cell>
          <cell r="C106">
            <v>21781</v>
          </cell>
          <cell r="D106">
            <v>40103</v>
          </cell>
          <cell r="E106">
            <v>40161</v>
          </cell>
          <cell r="F106" t="str">
            <v>14056</v>
          </cell>
          <cell r="G106" t="str">
            <v>Magic Planet</v>
          </cell>
          <cell r="H106" t="str">
            <v>First Floor</v>
          </cell>
          <cell r="I106" t="str">
            <v>Mobile Tower</v>
          </cell>
          <cell r="J106" t="str">
            <v>Ganesh</v>
          </cell>
          <cell r="K106" t="str">
            <v>Ganesh</v>
          </cell>
          <cell r="L106">
            <v>2.5</v>
          </cell>
          <cell r="M106">
            <v>2.5</v>
          </cell>
          <cell r="N106">
            <v>7</v>
          </cell>
          <cell r="O106">
            <v>1</v>
          </cell>
          <cell r="P106" t="str">
            <v>Dismantled</v>
          </cell>
        </row>
        <row r="107">
          <cell r="B107" t="str">
            <v>D097</v>
          </cell>
          <cell r="C107">
            <v>21783</v>
          </cell>
          <cell r="D107">
            <v>40104</v>
          </cell>
          <cell r="E107">
            <v>40145</v>
          </cell>
          <cell r="F107" t="str">
            <v>14565</v>
          </cell>
          <cell r="G107" t="str">
            <v>Magic Planet</v>
          </cell>
          <cell r="H107" t="str">
            <v>First Floor</v>
          </cell>
          <cell r="I107" t="str">
            <v>Mobile Tower</v>
          </cell>
          <cell r="J107" t="str">
            <v>Ganesh</v>
          </cell>
          <cell r="K107" t="str">
            <v>Kulvinder</v>
          </cell>
          <cell r="L107">
            <v>2.5</v>
          </cell>
          <cell r="M107">
            <v>1.5</v>
          </cell>
          <cell r="N107">
            <v>3</v>
          </cell>
          <cell r="O107">
            <v>1</v>
          </cell>
          <cell r="P107" t="str">
            <v>Dismantled</v>
          </cell>
        </row>
        <row r="108">
          <cell r="B108" t="str">
            <v>D098</v>
          </cell>
          <cell r="C108">
            <v>21785</v>
          </cell>
          <cell r="D108">
            <v>40104</v>
          </cell>
          <cell r="E108">
            <v>40131</v>
          </cell>
          <cell r="F108" t="str">
            <v>8729</v>
          </cell>
          <cell r="G108" t="str">
            <v>Magic Planet</v>
          </cell>
          <cell r="H108" t="str">
            <v>First Floor Grid 1-2 U-V</v>
          </cell>
          <cell r="I108" t="str">
            <v>Independent Scaffold</v>
          </cell>
          <cell r="J108" t="str">
            <v>Ganesh</v>
          </cell>
          <cell r="K108" t="str">
            <v>Ganesh</v>
          </cell>
          <cell r="L108">
            <v>20</v>
          </cell>
          <cell r="M108">
            <v>1.5</v>
          </cell>
          <cell r="N108">
            <v>3</v>
          </cell>
          <cell r="O108">
            <v>1</v>
          </cell>
          <cell r="P108" t="str">
            <v>Dismantled</v>
          </cell>
        </row>
        <row r="109">
          <cell r="B109" t="str">
            <v>D099</v>
          </cell>
          <cell r="C109">
            <v>21787</v>
          </cell>
          <cell r="D109">
            <v>40106</v>
          </cell>
          <cell r="E109">
            <v>40177</v>
          </cell>
          <cell r="F109" t="str">
            <v>14095</v>
          </cell>
          <cell r="G109" t="str">
            <v>Magic Planet</v>
          </cell>
          <cell r="H109" t="str">
            <v>First Floor</v>
          </cell>
          <cell r="I109" t="str">
            <v>Mobile Tower</v>
          </cell>
          <cell r="J109" t="str">
            <v>Ganesh</v>
          </cell>
          <cell r="K109" t="str">
            <v>Ganesh</v>
          </cell>
          <cell r="L109">
            <v>5</v>
          </cell>
          <cell r="M109">
            <v>5</v>
          </cell>
          <cell r="N109">
            <v>13.5</v>
          </cell>
          <cell r="O109">
            <v>1</v>
          </cell>
          <cell r="P109" t="str">
            <v>Dismantled</v>
          </cell>
        </row>
        <row r="110">
          <cell r="B110" t="str">
            <v>D100</v>
          </cell>
          <cell r="C110">
            <v>21788</v>
          </cell>
          <cell r="D110">
            <v>40106</v>
          </cell>
          <cell r="E110">
            <v>40111</v>
          </cell>
          <cell r="F110" t="str">
            <v>5400</v>
          </cell>
          <cell r="G110" t="str">
            <v>Magic Planet</v>
          </cell>
          <cell r="H110" t="str">
            <v>First Floor Grid 6-8 V-W</v>
          </cell>
          <cell r="I110" t="str">
            <v>Independent Scaffold</v>
          </cell>
          <cell r="J110" t="str">
            <v>Ganesh</v>
          </cell>
          <cell r="K110" t="str">
            <v>Ganesh</v>
          </cell>
          <cell r="L110">
            <v>24</v>
          </cell>
          <cell r="M110">
            <v>1.5</v>
          </cell>
          <cell r="N110">
            <v>2.5</v>
          </cell>
          <cell r="O110">
            <v>1</v>
          </cell>
          <cell r="P110" t="str">
            <v>Dismantled</v>
          </cell>
        </row>
        <row r="111">
          <cell r="B111" t="str">
            <v>D101</v>
          </cell>
          <cell r="C111">
            <v>21791</v>
          </cell>
          <cell r="D111">
            <v>40107</v>
          </cell>
          <cell r="E111">
            <v>40150</v>
          </cell>
          <cell r="F111" t="str">
            <v>14586</v>
          </cell>
          <cell r="G111" t="str">
            <v>Magic Planet</v>
          </cell>
          <cell r="H111" t="str">
            <v>First Floor Grid AA-BB</v>
          </cell>
          <cell r="I111" t="str">
            <v>Mobile Tower</v>
          </cell>
          <cell r="J111" t="str">
            <v>Ganesh</v>
          </cell>
          <cell r="K111" t="str">
            <v>Ganesh</v>
          </cell>
          <cell r="L111">
            <v>2.5</v>
          </cell>
          <cell r="M111">
            <v>1.5</v>
          </cell>
          <cell r="N111">
            <v>3</v>
          </cell>
          <cell r="O111">
            <v>1</v>
          </cell>
          <cell r="P111" t="str">
            <v>Dismantled</v>
          </cell>
        </row>
        <row r="112">
          <cell r="B112" t="str">
            <v>D102</v>
          </cell>
          <cell r="C112">
            <v>21792</v>
          </cell>
          <cell r="D112">
            <v>40107</v>
          </cell>
          <cell r="E112">
            <v>40126</v>
          </cell>
          <cell r="F112" t="str">
            <v>8723</v>
          </cell>
          <cell r="G112" t="str">
            <v>Magic Planet</v>
          </cell>
          <cell r="H112" t="str">
            <v>Ground Floor Grid 1-4</v>
          </cell>
          <cell r="I112" t="str">
            <v>Mobile Tower</v>
          </cell>
          <cell r="J112" t="str">
            <v>Ganesh</v>
          </cell>
          <cell r="K112" t="str">
            <v>Ganesh</v>
          </cell>
          <cell r="L112">
            <v>2.5</v>
          </cell>
          <cell r="M112">
            <v>1.5</v>
          </cell>
          <cell r="N112">
            <v>3</v>
          </cell>
          <cell r="O112">
            <v>1</v>
          </cell>
          <cell r="P112" t="str">
            <v>Dismantled</v>
          </cell>
        </row>
        <row r="113">
          <cell r="B113" t="str">
            <v>D103</v>
          </cell>
          <cell r="C113">
            <v>21793</v>
          </cell>
          <cell r="D113">
            <v>40107</v>
          </cell>
          <cell r="E113">
            <v>40116</v>
          </cell>
          <cell r="F113" t="str">
            <v>8710</v>
          </cell>
          <cell r="G113" t="str">
            <v>Magic Planet</v>
          </cell>
          <cell r="H113" t="str">
            <v>First Floor Grid 6-8 AA-BB</v>
          </cell>
          <cell r="I113" t="str">
            <v>Independent Scaffold</v>
          </cell>
          <cell r="J113" t="str">
            <v>Ganesh</v>
          </cell>
          <cell r="K113" t="str">
            <v>Ganesh</v>
          </cell>
          <cell r="L113">
            <v>18</v>
          </cell>
          <cell r="M113">
            <v>1.5</v>
          </cell>
          <cell r="N113">
            <v>3</v>
          </cell>
          <cell r="O113">
            <v>1</v>
          </cell>
          <cell r="P113" t="str">
            <v>Dismantled</v>
          </cell>
        </row>
        <row r="114">
          <cell r="B114" t="str">
            <v>D104</v>
          </cell>
          <cell r="C114">
            <v>21795</v>
          </cell>
          <cell r="D114">
            <v>40108</v>
          </cell>
          <cell r="E114">
            <v>40148</v>
          </cell>
          <cell r="F114" t="str">
            <v>14581</v>
          </cell>
          <cell r="G114" t="str">
            <v>Magic Planet</v>
          </cell>
          <cell r="H114" t="str">
            <v>First Floor Grid 2-3 U-V</v>
          </cell>
          <cell r="I114" t="str">
            <v>Independent Scaffold</v>
          </cell>
          <cell r="J114" t="str">
            <v>Ganesh</v>
          </cell>
          <cell r="K114" t="str">
            <v>Ganesh</v>
          </cell>
          <cell r="L114">
            <v>8</v>
          </cell>
          <cell r="M114">
            <v>1.5</v>
          </cell>
          <cell r="N114">
            <v>5</v>
          </cell>
          <cell r="O114">
            <v>2</v>
          </cell>
          <cell r="P114" t="str">
            <v>Dismantled</v>
          </cell>
        </row>
        <row r="115">
          <cell r="B115" t="str">
            <v>D105</v>
          </cell>
          <cell r="C115">
            <v>21796</v>
          </cell>
          <cell r="D115">
            <v>40108</v>
          </cell>
          <cell r="E115">
            <v>40171</v>
          </cell>
          <cell r="F115" t="str">
            <v>14079</v>
          </cell>
          <cell r="G115" t="str">
            <v>Magic Planet</v>
          </cell>
          <cell r="H115" t="str">
            <v>First Floor Grid 2-3 W-Y</v>
          </cell>
          <cell r="I115" t="str">
            <v>Independent Scaffold</v>
          </cell>
          <cell r="J115" t="str">
            <v>Ganesh</v>
          </cell>
          <cell r="K115" t="str">
            <v>Ganesh</v>
          </cell>
          <cell r="L115">
            <v>6</v>
          </cell>
          <cell r="M115">
            <v>1.5</v>
          </cell>
          <cell r="N115">
            <v>5</v>
          </cell>
          <cell r="O115">
            <v>2</v>
          </cell>
          <cell r="P115" t="str">
            <v>Dismantled</v>
          </cell>
        </row>
        <row r="116">
          <cell r="B116" t="str">
            <v>D106</v>
          </cell>
          <cell r="C116">
            <v>21798</v>
          </cell>
          <cell r="D116">
            <v>40109</v>
          </cell>
          <cell r="E116">
            <v>40209</v>
          </cell>
          <cell r="F116" t="str">
            <v>11104</v>
          </cell>
          <cell r="G116" t="str">
            <v>Magic Planet</v>
          </cell>
          <cell r="H116" t="str">
            <v>Roof</v>
          </cell>
          <cell r="I116" t="str">
            <v>Handrails</v>
          </cell>
          <cell r="J116" t="str">
            <v>Ganesh</v>
          </cell>
          <cell r="K116" t="str">
            <v>Ganesh</v>
          </cell>
          <cell r="L116">
            <v>97</v>
          </cell>
          <cell r="P116" t="str">
            <v>Dismantled</v>
          </cell>
        </row>
        <row r="117">
          <cell r="B117" t="str">
            <v>D107</v>
          </cell>
          <cell r="C117">
            <v>21799</v>
          </cell>
          <cell r="D117">
            <v>40110</v>
          </cell>
          <cell r="E117">
            <v>40145</v>
          </cell>
          <cell r="F117" t="str">
            <v>14566</v>
          </cell>
          <cell r="G117" t="str">
            <v>Magic Planet</v>
          </cell>
          <cell r="H117" t="str">
            <v>First Floor Grid 3-4 Y-Z</v>
          </cell>
          <cell r="I117" t="str">
            <v>Independent Scaffold</v>
          </cell>
          <cell r="J117" t="str">
            <v>Ganesh</v>
          </cell>
          <cell r="K117" t="str">
            <v>Kulvinder</v>
          </cell>
          <cell r="L117">
            <v>8</v>
          </cell>
          <cell r="M117">
            <v>1.5</v>
          </cell>
          <cell r="N117">
            <v>3</v>
          </cell>
          <cell r="O117">
            <v>1</v>
          </cell>
          <cell r="P117" t="str">
            <v>Dismantled</v>
          </cell>
        </row>
        <row r="118">
          <cell r="B118" t="str">
            <v>D108</v>
          </cell>
          <cell r="C118">
            <v>22701</v>
          </cell>
          <cell r="D118">
            <v>40111</v>
          </cell>
          <cell r="E118">
            <v>40145</v>
          </cell>
          <cell r="F118" t="str">
            <v>14567</v>
          </cell>
          <cell r="G118" t="str">
            <v>Magic Planet</v>
          </cell>
          <cell r="H118" t="str">
            <v>First Floor Grid 3-4 X-Y</v>
          </cell>
          <cell r="I118" t="str">
            <v>Independent Scaffold</v>
          </cell>
          <cell r="J118" t="str">
            <v>Ganesh</v>
          </cell>
          <cell r="K118" t="str">
            <v>Kulvinder</v>
          </cell>
          <cell r="L118">
            <v>8</v>
          </cell>
          <cell r="M118">
            <v>1.5</v>
          </cell>
          <cell r="N118">
            <v>5</v>
          </cell>
          <cell r="O118">
            <v>1</v>
          </cell>
          <cell r="P118" t="str">
            <v>Dismantled</v>
          </cell>
        </row>
        <row r="119">
          <cell r="B119" t="str">
            <v>D109</v>
          </cell>
          <cell r="C119">
            <v>22702</v>
          </cell>
          <cell r="D119">
            <v>40111</v>
          </cell>
          <cell r="E119">
            <v>40145</v>
          </cell>
          <cell r="F119" t="str">
            <v>14568</v>
          </cell>
          <cell r="G119" t="str">
            <v>Magic Planet</v>
          </cell>
          <cell r="H119" t="str">
            <v>First Floor Grid 1-2 X-Y</v>
          </cell>
          <cell r="I119" t="str">
            <v>Mobile Tower</v>
          </cell>
          <cell r="J119" t="str">
            <v>Ganesh</v>
          </cell>
          <cell r="K119" t="str">
            <v>Kulvinder</v>
          </cell>
          <cell r="L119">
            <v>2.5</v>
          </cell>
          <cell r="M119">
            <v>1.5</v>
          </cell>
          <cell r="N119">
            <v>3</v>
          </cell>
          <cell r="O119">
            <v>1</v>
          </cell>
          <cell r="P119" t="str">
            <v>Dismantled</v>
          </cell>
        </row>
        <row r="120">
          <cell r="B120" t="str">
            <v>D110</v>
          </cell>
          <cell r="C120">
            <v>22703</v>
          </cell>
          <cell r="D120">
            <v>40111</v>
          </cell>
          <cell r="E120">
            <v>40138</v>
          </cell>
          <cell r="F120" t="str">
            <v>8740</v>
          </cell>
          <cell r="G120" t="str">
            <v>Magic Planet</v>
          </cell>
          <cell r="H120" t="str">
            <v>First Floor Grid 3-4 W-X</v>
          </cell>
          <cell r="I120" t="str">
            <v>Mobile Tower</v>
          </cell>
          <cell r="J120" t="str">
            <v>Ganesh</v>
          </cell>
          <cell r="K120" t="str">
            <v>Kulvinder</v>
          </cell>
          <cell r="L120">
            <v>2.5</v>
          </cell>
          <cell r="M120">
            <v>1.5</v>
          </cell>
          <cell r="N120">
            <v>3</v>
          </cell>
          <cell r="O120">
            <v>1</v>
          </cell>
          <cell r="P120" t="str">
            <v>Dismantled</v>
          </cell>
        </row>
        <row r="121">
          <cell r="B121" t="str">
            <v>D111</v>
          </cell>
          <cell r="C121">
            <v>22705</v>
          </cell>
          <cell r="D121">
            <v>40112</v>
          </cell>
          <cell r="E121">
            <v>40119</v>
          </cell>
          <cell r="F121" t="str">
            <v>8718</v>
          </cell>
          <cell r="G121" t="str">
            <v>Magic Planet</v>
          </cell>
          <cell r="H121" t="str">
            <v>First Floor Grid 1 Z-AA</v>
          </cell>
          <cell r="I121" t="str">
            <v>Independent Scaffold</v>
          </cell>
          <cell r="J121" t="str">
            <v>Ganesh</v>
          </cell>
          <cell r="K121" t="str">
            <v>Ganesh</v>
          </cell>
          <cell r="L121">
            <v>10</v>
          </cell>
          <cell r="M121">
            <v>1.5</v>
          </cell>
          <cell r="N121">
            <v>3.5</v>
          </cell>
          <cell r="O121">
            <v>1</v>
          </cell>
          <cell r="P121" t="str">
            <v>Dismantled</v>
          </cell>
        </row>
        <row r="122">
          <cell r="B122" t="str">
            <v>D112</v>
          </cell>
          <cell r="C122">
            <v>22706</v>
          </cell>
          <cell r="D122">
            <v>40112</v>
          </cell>
          <cell r="E122">
            <v>40116</v>
          </cell>
          <cell r="F122" t="str">
            <v>8711</v>
          </cell>
          <cell r="G122" t="str">
            <v>Magic Planet</v>
          </cell>
          <cell r="H122" t="str">
            <v>First Floor Grid 4-6 AA-BB</v>
          </cell>
          <cell r="I122" t="str">
            <v>Independent Scaffold</v>
          </cell>
          <cell r="J122" t="str">
            <v>Ganesh</v>
          </cell>
          <cell r="K122" t="str">
            <v>Ganesh</v>
          </cell>
          <cell r="L122">
            <v>8</v>
          </cell>
          <cell r="M122">
            <v>1.5</v>
          </cell>
          <cell r="N122">
            <v>4.5</v>
          </cell>
          <cell r="O122">
            <v>1</v>
          </cell>
          <cell r="P122" t="str">
            <v>Dismantled</v>
          </cell>
        </row>
        <row r="123">
          <cell r="B123" t="str">
            <v>D113</v>
          </cell>
          <cell r="C123">
            <v>22076</v>
          </cell>
          <cell r="D123">
            <v>40112</v>
          </cell>
          <cell r="E123">
            <v>40216</v>
          </cell>
          <cell r="F123" t="str">
            <v>10556</v>
          </cell>
          <cell r="G123" t="str">
            <v>Magic Planet</v>
          </cell>
          <cell r="H123" t="str">
            <v>First Floor Grid 4-6 AA-BB</v>
          </cell>
          <cell r="I123" t="str">
            <v>Independent Scaffold</v>
          </cell>
          <cell r="J123" t="str">
            <v>Ganesh</v>
          </cell>
          <cell r="K123" t="str">
            <v>Ganesh</v>
          </cell>
          <cell r="L123">
            <v>20</v>
          </cell>
          <cell r="M123">
            <v>1.5</v>
          </cell>
          <cell r="N123">
            <v>3</v>
          </cell>
          <cell r="O123">
            <v>1</v>
          </cell>
          <cell r="P123" t="str">
            <v>Dismantled</v>
          </cell>
        </row>
        <row r="124">
          <cell r="B124" t="str">
            <v>D114</v>
          </cell>
          <cell r="C124">
            <v>22707</v>
          </cell>
          <cell r="D124">
            <v>40112</v>
          </cell>
          <cell r="E124">
            <v>40119</v>
          </cell>
          <cell r="F124" t="str">
            <v>8719</v>
          </cell>
          <cell r="G124" t="str">
            <v>Magic Planet</v>
          </cell>
          <cell r="H124" t="str">
            <v>First Floor grid 6-8 U-V</v>
          </cell>
          <cell r="I124" t="str">
            <v>Independent Scaffold</v>
          </cell>
          <cell r="J124" t="str">
            <v>Ganesh</v>
          </cell>
          <cell r="K124" t="str">
            <v>Ganesh</v>
          </cell>
          <cell r="L124">
            <v>4</v>
          </cell>
          <cell r="M124">
            <v>1.5</v>
          </cell>
          <cell r="N124">
            <v>4</v>
          </cell>
          <cell r="O124">
            <v>1</v>
          </cell>
          <cell r="P124" t="str">
            <v>Dismantled</v>
          </cell>
        </row>
        <row r="125">
          <cell r="B125" t="str">
            <v>D115</v>
          </cell>
          <cell r="C125">
            <v>22709</v>
          </cell>
          <cell r="D125">
            <v>40113</v>
          </cell>
          <cell r="E125">
            <v>40214</v>
          </cell>
          <cell r="F125" t="str">
            <v>10557</v>
          </cell>
          <cell r="G125" t="str">
            <v>Magic Planet</v>
          </cell>
          <cell r="H125" t="str">
            <v>First Floor Grid 4-6 AA-BB</v>
          </cell>
          <cell r="I125" t="str">
            <v>Independent Scaffold</v>
          </cell>
          <cell r="J125" t="str">
            <v>Ganesh</v>
          </cell>
          <cell r="K125" t="str">
            <v>Ganesh</v>
          </cell>
          <cell r="L125">
            <v>20</v>
          </cell>
          <cell r="M125">
            <v>1.5</v>
          </cell>
          <cell r="N125">
            <v>3</v>
          </cell>
          <cell r="O125">
            <v>1</v>
          </cell>
          <cell r="P125" t="str">
            <v>Dismantled</v>
          </cell>
        </row>
        <row r="126">
          <cell r="B126" t="str">
            <v>D116</v>
          </cell>
          <cell r="C126">
            <v>22710</v>
          </cell>
          <cell r="D126">
            <v>40113</v>
          </cell>
          <cell r="E126">
            <v>40212</v>
          </cell>
          <cell r="F126" t="str">
            <v>10558</v>
          </cell>
          <cell r="G126" t="str">
            <v>Magic Planet</v>
          </cell>
          <cell r="H126" t="str">
            <v>First Floor Grid 3-4 W-X</v>
          </cell>
          <cell r="I126" t="str">
            <v>Independent Scaffold</v>
          </cell>
          <cell r="J126" t="str">
            <v>Ganesh</v>
          </cell>
          <cell r="K126" t="str">
            <v>Ganesh</v>
          </cell>
          <cell r="L126">
            <v>4</v>
          </cell>
          <cell r="M126">
            <v>1.5</v>
          </cell>
          <cell r="N126">
            <v>3</v>
          </cell>
          <cell r="O126">
            <v>1</v>
          </cell>
          <cell r="P126" t="str">
            <v>Dismantled</v>
          </cell>
        </row>
        <row r="127">
          <cell r="B127" t="str">
            <v>D117</v>
          </cell>
          <cell r="C127">
            <v>22711</v>
          </cell>
          <cell r="D127">
            <v>40113</v>
          </cell>
          <cell r="E127">
            <v>40119</v>
          </cell>
          <cell r="F127" t="str">
            <v>8720</v>
          </cell>
          <cell r="G127" t="str">
            <v>Magic Planet</v>
          </cell>
          <cell r="H127" t="str">
            <v>First Floor Grid 3-4 W-X</v>
          </cell>
          <cell r="I127" t="str">
            <v>Independent Scaffold</v>
          </cell>
          <cell r="J127" t="str">
            <v>Ganesh</v>
          </cell>
          <cell r="K127" t="str">
            <v>Ganesh</v>
          </cell>
          <cell r="L127">
            <v>4</v>
          </cell>
          <cell r="M127">
            <v>1.5</v>
          </cell>
          <cell r="N127">
            <v>3</v>
          </cell>
          <cell r="O127">
            <v>1</v>
          </cell>
          <cell r="P127" t="str">
            <v>Dismantled</v>
          </cell>
        </row>
        <row r="128">
          <cell r="B128" t="str">
            <v>D118</v>
          </cell>
          <cell r="C128">
            <v>22712</v>
          </cell>
          <cell r="D128">
            <v>40113</v>
          </cell>
          <cell r="E128">
            <v>40126</v>
          </cell>
          <cell r="F128" t="str">
            <v>8722</v>
          </cell>
          <cell r="G128" t="str">
            <v>Magic Planet</v>
          </cell>
          <cell r="H128" t="str">
            <v>First Floor Grid 1-2 U-V</v>
          </cell>
          <cell r="I128" t="str">
            <v>Independent Scaffold</v>
          </cell>
          <cell r="J128" t="str">
            <v>Ganesh</v>
          </cell>
          <cell r="K128" t="str">
            <v>Ganesh</v>
          </cell>
          <cell r="L128">
            <v>4</v>
          </cell>
          <cell r="M128">
            <v>1.5</v>
          </cell>
          <cell r="N128">
            <v>4</v>
          </cell>
          <cell r="O128">
            <v>1</v>
          </cell>
          <cell r="P128" t="str">
            <v>Dismantled</v>
          </cell>
        </row>
        <row r="129">
          <cell r="B129" t="str">
            <v>D119</v>
          </cell>
          <cell r="C129">
            <v>22714</v>
          </cell>
          <cell r="D129">
            <v>40113</v>
          </cell>
          <cell r="E129">
            <v>40117</v>
          </cell>
          <cell r="F129" t="str">
            <v>8712</v>
          </cell>
          <cell r="G129" t="str">
            <v>Magic Planet</v>
          </cell>
          <cell r="H129" t="str">
            <v>First Floor</v>
          </cell>
          <cell r="I129" t="str">
            <v>Mobile Tower</v>
          </cell>
          <cell r="J129" t="str">
            <v>Ganesh</v>
          </cell>
          <cell r="K129" t="str">
            <v>Ganesh</v>
          </cell>
          <cell r="L129">
            <v>2.5</v>
          </cell>
          <cell r="M129">
            <v>2.5</v>
          </cell>
          <cell r="N129">
            <v>4</v>
          </cell>
          <cell r="O129">
            <v>1</v>
          </cell>
          <cell r="P129" t="str">
            <v>Dismantled</v>
          </cell>
        </row>
        <row r="130">
          <cell r="B130" t="str">
            <v>D120</v>
          </cell>
          <cell r="C130">
            <v>22715</v>
          </cell>
          <cell r="D130">
            <v>40114</v>
          </cell>
          <cell r="E130">
            <v>40117</v>
          </cell>
          <cell r="F130" t="str">
            <v>8713</v>
          </cell>
          <cell r="G130" t="str">
            <v>Magic Planet</v>
          </cell>
          <cell r="H130" t="str">
            <v>First Floor Grid 1 X-Y</v>
          </cell>
          <cell r="I130" t="str">
            <v>Mobile Tower</v>
          </cell>
          <cell r="J130" t="str">
            <v>Ganesh</v>
          </cell>
          <cell r="K130" t="str">
            <v>Ganesh</v>
          </cell>
          <cell r="L130">
            <v>2.5</v>
          </cell>
          <cell r="M130">
            <v>2.5</v>
          </cell>
          <cell r="N130">
            <v>4</v>
          </cell>
          <cell r="O130">
            <v>1</v>
          </cell>
          <cell r="P130" t="str">
            <v>Dismantled</v>
          </cell>
        </row>
        <row r="131">
          <cell r="B131" t="str">
            <v>D121</v>
          </cell>
          <cell r="C131">
            <v>22716</v>
          </cell>
          <cell r="D131">
            <v>40114</v>
          </cell>
          <cell r="E131">
            <v>40160</v>
          </cell>
          <cell r="F131" t="str">
            <v>14054</v>
          </cell>
          <cell r="G131" t="str">
            <v>Magic Planet</v>
          </cell>
          <cell r="H131" t="str">
            <v xml:space="preserve">First Floor </v>
          </cell>
          <cell r="I131" t="str">
            <v>Mobile Tower</v>
          </cell>
          <cell r="J131" t="str">
            <v>Ganesh</v>
          </cell>
          <cell r="K131" t="str">
            <v>Ganesh</v>
          </cell>
          <cell r="L131">
            <v>4</v>
          </cell>
          <cell r="M131">
            <v>4</v>
          </cell>
          <cell r="N131">
            <v>9</v>
          </cell>
          <cell r="O131">
            <v>1</v>
          </cell>
          <cell r="P131" t="str">
            <v>Dismantled</v>
          </cell>
        </row>
        <row r="132">
          <cell r="B132" t="str">
            <v>D122</v>
          </cell>
          <cell r="C132">
            <v>22718</v>
          </cell>
          <cell r="D132">
            <v>40115</v>
          </cell>
          <cell r="E132">
            <v>40217</v>
          </cell>
          <cell r="F132" t="str">
            <v>10559</v>
          </cell>
          <cell r="G132" t="str">
            <v>Magic Planet</v>
          </cell>
          <cell r="H132" t="str">
            <v>First Floor</v>
          </cell>
          <cell r="I132" t="str">
            <v>Mobile Tower</v>
          </cell>
          <cell r="J132" t="str">
            <v>Ganesh</v>
          </cell>
          <cell r="K132" t="str">
            <v>Ganesh</v>
          </cell>
          <cell r="L132">
            <v>4</v>
          </cell>
          <cell r="M132">
            <v>4</v>
          </cell>
          <cell r="N132">
            <v>7</v>
          </cell>
          <cell r="O132">
            <v>1</v>
          </cell>
          <cell r="P132" t="str">
            <v>Dismantled</v>
          </cell>
        </row>
        <row r="133">
          <cell r="B133" t="str">
            <v>D123</v>
          </cell>
          <cell r="C133">
            <v>22720</v>
          </cell>
          <cell r="D133">
            <v>40116</v>
          </cell>
          <cell r="E133">
            <v>40132</v>
          </cell>
          <cell r="F133" t="str">
            <v>8731</v>
          </cell>
          <cell r="G133" t="str">
            <v>Magic Planet</v>
          </cell>
          <cell r="H133" t="str">
            <v>First Floor Grid 6-8 R-S</v>
          </cell>
          <cell r="I133" t="str">
            <v>Independent Scaffold</v>
          </cell>
          <cell r="J133" t="str">
            <v>Ganesh</v>
          </cell>
          <cell r="K133" t="str">
            <v>Ganesh</v>
          </cell>
          <cell r="L133">
            <v>16</v>
          </cell>
          <cell r="M133">
            <v>1.5</v>
          </cell>
          <cell r="N133">
            <v>7</v>
          </cell>
          <cell r="O133">
            <v>1</v>
          </cell>
          <cell r="P133" t="str">
            <v>Dismantled</v>
          </cell>
        </row>
        <row r="134">
          <cell r="B134" t="str">
            <v>D124</v>
          </cell>
          <cell r="C134">
            <v>22721</v>
          </cell>
          <cell r="D134">
            <v>40117</v>
          </cell>
          <cell r="E134">
            <v>40151</v>
          </cell>
          <cell r="F134" t="str">
            <v>14588</v>
          </cell>
          <cell r="G134" t="str">
            <v>Magic Planet</v>
          </cell>
          <cell r="H134" t="str">
            <v>First Floor Grid 7-8 U-W</v>
          </cell>
          <cell r="I134" t="str">
            <v>Independent Scaffold</v>
          </cell>
          <cell r="J134" t="str">
            <v>Ganesh</v>
          </cell>
          <cell r="K134" t="str">
            <v>Ganesh</v>
          </cell>
          <cell r="L134">
            <v>5</v>
          </cell>
          <cell r="M134">
            <v>1.5</v>
          </cell>
          <cell r="N134">
            <v>3.5</v>
          </cell>
          <cell r="O134">
            <v>1</v>
          </cell>
          <cell r="P134" t="str">
            <v>Dismantled</v>
          </cell>
        </row>
        <row r="135">
          <cell r="B135" t="str">
            <v>D125</v>
          </cell>
          <cell r="C135">
            <v>22722</v>
          </cell>
          <cell r="D135">
            <v>40117</v>
          </cell>
          <cell r="E135">
            <v>40217</v>
          </cell>
          <cell r="F135" t="str">
            <v>10560</v>
          </cell>
          <cell r="G135" t="str">
            <v>Magic Planet</v>
          </cell>
          <cell r="H135" t="str">
            <v>Ground Floor Grid 2-4 Z-AA</v>
          </cell>
          <cell r="I135" t="str">
            <v>Birdcage</v>
          </cell>
          <cell r="J135" t="str">
            <v>Ganesh</v>
          </cell>
          <cell r="K135" t="str">
            <v>Ganesh</v>
          </cell>
          <cell r="L135">
            <v>12</v>
          </cell>
          <cell r="M135">
            <v>10</v>
          </cell>
          <cell r="N135">
            <v>8.5</v>
          </cell>
          <cell r="O135">
            <v>1</v>
          </cell>
          <cell r="P135" t="str">
            <v>Dismantled</v>
          </cell>
        </row>
        <row r="136">
          <cell r="B136" t="str">
            <v>D126</v>
          </cell>
          <cell r="C136">
            <v>22724</v>
          </cell>
          <cell r="D136">
            <v>40118</v>
          </cell>
          <cell r="E136">
            <v>40194</v>
          </cell>
          <cell r="F136" t="str">
            <v>11940</v>
          </cell>
          <cell r="G136" t="str">
            <v>Magic Planet</v>
          </cell>
          <cell r="H136" t="str">
            <v>First Floor Grid 6-9 Q-R</v>
          </cell>
          <cell r="I136" t="str">
            <v>Birdcage</v>
          </cell>
          <cell r="J136" t="str">
            <v>Ganesh</v>
          </cell>
          <cell r="K136" t="str">
            <v>Ganesh</v>
          </cell>
          <cell r="L136">
            <v>22</v>
          </cell>
          <cell r="M136">
            <v>2.5</v>
          </cell>
          <cell r="N136">
            <v>7</v>
          </cell>
          <cell r="O136">
            <v>1</v>
          </cell>
          <cell r="P136" t="str">
            <v>Dismantled</v>
          </cell>
        </row>
        <row r="137">
          <cell r="B137" t="str">
            <v>D127</v>
          </cell>
          <cell r="C137">
            <v>22725</v>
          </cell>
          <cell r="D137">
            <v>40119</v>
          </cell>
          <cell r="E137">
            <v>40148</v>
          </cell>
          <cell r="F137" t="str">
            <v>14582</v>
          </cell>
          <cell r="G137" t="str">
            <v>Magic Planet</v>
          </cell>
          <cell r="H137" t="str">
            <v>Ground Floor Grid 3-4 W-Y</v>
          </cell>
          <cell r="I137" t="str">
            <v>Independent Scaffold</v>
          </cell>
          <cell r="J137" t="str">
            <v>Ganesh</v>
          </cell>
          <cell r="K137" t="str">
            <v>Ganesh</v>
          </cell>
          <cell r="L137">
            <v>16</v>
          </cell>
          <cell r="M137">
            <v>1.5</v>
          </cell>
          <cell r="N137">
            <v>5</v>
          </cell>
          <cell r="O137">
            <v>2</v>
          </cell>
          <cell r="P137" t="str">
            <v>Dismantled</v>
          </cell>
        </row>
        <row r="139">
          <cell r="B139" t="str">
            <v>D128</v>
          </cell>
          <cell r="C139">
            <v>22728</v>
          </cell>
          <cell r="D139">
            <v>40119</v>
          </cell>
          <cell r="E139">
            <v>40212</v>
          </cell>
          <cell r="F139" t="str">
            <v>10561</v>
          </cell>
          <cell r="G139" t="str">
            <v>Magic Planet</v>
          </cell>
          <cell r="H139" t="str">
            <v>Ground Floor Grid 3-4 X-Y</v>
          </cell>
          <cell r="I139" t="str">
            <v>Independent Scaffold</v>
          </cell>
          <cell r="J139" t="str">
            <v>Ganesh</v>
          </cell>
          <cell r="K139" t="str">
            <v>Ganesh</v>
          </cell>
          <cell r="L139">
            <v>4</v>
          </cell>
          <cell r="M139">
            <v>1.8</v>
          </cell>
          <cell r="N139">
            <v>4.5</v>
          </cell>
          <cell r="O139">
            <v>1</v>
          </cell>
          <cell r="P139" t="str">
            <v>Dismantled</v>
          </cell>
        </row>
        <row r="140">
          <cell r="B140" t="str">
            <v>D129</v>
          </cell>
          <cell r="C140">
            <v>22729</v>
          </cell>
          <cell r="D140">
            <v>40120</v>
          </cell>
          <cell r="E140">
            <v>40137</v>
          </cell>
          <cell r="F140" t="str">
            <v>8735</v>
          </cell>
          <cell r="G140" t="str">
            <v>Magic Planet</v>
          </cell>
          <cell r="H140" t="str">
            <v>First Floor Grid 2-3 W-X</v>
          </cell>
          <cell r="I140" t="str">
            <v>Independent Scaffold</v>
          </cell>
          <cell r="J140" t="str">
            <v>Ganesh</v>
          </cell>
          <cell r="K140" t="str">
            <v>Ganesh</v>
          </cell>
          <cell r="L140">
            <v>12</v>
          </cell>
          <cell r="M140">
            <v>1.5</v>
          </cell>
          <cell r="N140">
            <v>4.5</v>
          </cell>
          <cell r="O140">
            <v>1</v>
          </cell>
          <cell r="P140" t="str">
            <v>Dismantled</v>
          </cell>
        </row>
        <row r="141">
          <cell r="B141" t="str">
            <v>D130</v>
          </cell>
          <cell r="C141">
            <v>22730</v>
          </cell>
          <cell r="D141">
            <v>40120</v>
          </cell>
          <cell r="E141">
            <v>40202</v>
          </cell>
          <cell r="F141" t="str">
            <v>10562</v>
          </cell>
          <cell r="G141" t="str">
            <v>Magic Planet</v>
          </cell>
          <cell r="H141" t="str">
            <v>First Floor Grid 5-6 R-T</v>
          </cell>
          <cell r="I141" t="str">
            <v>Birdcage</v>
          </cell>
          <cell r="J141" t="str">
            <v>Ganesh</v>
          </cell>
          <cell r="K141" t="str">
            <v>Ganesh</v>
          </cell>
          <cell r="L141">
            <v>20</v>
          </cell>
          <cell r="M141">
            <v>5.5</v>
          </cell>
          <cell r="N141">
            <v>7</v>
          </cell>
          <cell r="O141">
            <v>1</v>
          </cell>
          <cell r="P141" t="str">
            <v>Dismantled</v>
          </cell>
        </row>
        <row r="142">
          <cell r="B142" t="str">
            <v>D131</v>
          </cell>
          <cell r="C142">
            <v>22731</v>
          </cell>
          <cell r="D142">
            <v>40120</v>
          </cell>
          <cell r="E142">
            <v>40143</v>
          </cell>
          <cell r="F142" t="str">
            <v>14557</v>
          </cell>
          <cell r="G142" t="str">
            <v>Magic Planet</v>
          </cell>
          <cell r="H142" t="str">
            <v>First Floor Grid 1-3 Z</v>
          </cell>
          <cell r="I142" t="str">
            <v>Independent Scaffold</v>
          </cell>
          <cell r="J142" t="str">
            <v>Ganesh</v>
          </cell>
          <cell r="K142" t="str">
            <v>Kulvinder</v>
          </cell>
          <cell r="L142">
            <v>12</v>
          </cell>
          <cell r="M142">
            <v>1.5</v>
          </cell>
          <cell r="N142">
            <v>3</v>
          </cell>
          <cell r="O142">
            <v>1</v>
          </cell>
          <cell r="P142" t="str">
            <v>Dismantled</v>
          </cell>
        </row>
        <row r="143">
          <cell r="B143" t="str">
            <v>D132</v>
          </cell>
          <cell r="C143">
            <v>22732</v>
          </cell>
          <cell r="D143">
            <v>40120</v>
          </cell>
          <cell r="E143">
            <v>40126</v>
          </cell>
          <cell r="F143" t="str">
            <v>8721</v>
          </cell>
          <cell r="G143" t="str">
            <v>Magic Planet</v>
          </cell>
          <cell r="H143" t="str">
            <v>First Floor Grid 3-4 X-Y</v>
          </cell>
          <cell r="I143" t="str">
            <v>Mobile Tower</v>
          </cell>
          <cell r="J143" t="str">
            <v>Ganesh</v>
          </cell>
          <cell r="K143" t="str">
            <v>Ganesh</v>
          </cell>
          <cell r="L143">
            <v>1.5</v>
          </cell>
          <cell r="M143">
            <v>0.8</v>
          </cell>
          <cell r="N143">
            <v>2</v>
          </cell>
          <cell r="O143">
            <v>1</v>
          </cell>
          <cell r="P143" t="str">
            <v>Dismantled</v>
          </cell>
        </row>
        <row r="144">
          <cell r="B144" t="str">
            <v>D133</v>
          </cell>
          <cell r="C144">
            <v>22732</v>
          </cell>
          <cell r="D144">
            <v>40120</v>
          </cell>
          <cell r="E144">
            <v>40137</v>
          </cell>
          <cell r="F144" t="str">
            <v>8734</v>
          </cell>
          <cell r="G144" t="str">
            <v>Magic Planet</v>
          </cell>
          <cell r="H144" t="str">
            <v>First Floor Grid 3-4 X-Y</v>
          </cell>
          <cell r="I144" t="str">
            <v>Mobile Tower</v>
          </cell>
          <cell r="J144" t="str">
            <v>Ganesh</v>
          </cell>
          <cell r="K144" t="str">
            <v>Ganesh</v>
          </cell>
          <cell r="L144">
            <v>1.5</v>
          </cell>
          <cell r="M144">
            <v>0.8</v>
          </cell>
          <cell r="N144">
            <v>2</v>
          </cell>
          <cell r="O144">
            <v>1</v>
          </cell>
          <cell r="P144" t="str">
            <v>Dismantled</v>
          </cell>
        </row>
        <row r="145">
          <cell r="B145" t="str">
            <v>D134</v>
          </cell>
          <cell r="C145">
            <v>22734</v>
          </cell>
          <cell r="D145">
            <v>40121</v>
          </cell>
          <cell r="E145">
            <v>40180</v>
          </cell>
          <cell r="F145" t="str">
            <v>14100</v>
          </cell>
          <cell r="G145" t="str">
            <v>Magic Planet</v>
          </cell>
          <cell r="H145" t="str">
            <v>First Floor Grid 9 Y-AA</v>
          </cell>
          <cell r="I145" t="str">
            <v>Independent Scaffold</v>
          </cell>
          <cell r="J145" t="str">
            <v>Ganesh</v>
          </cell>
          <cell r="K145" t="str">
            <v>Ganesh</v>
          </cell>
          <cell r="L145">
            <v>15</v>
          </cell>
          <cell r="M145">
            <v>1.5</v>
          </cell>
          <cell r="N145">
            <v>7</v>
          </cell>
          <cell r="O145">
            <v>1</v>
          </cell>
          <cell r="P145" t="str">
            <v>Dismantled</v>
          </cell>
        </row>
        <row r="146">
          <cell r="B146" t="str">
            <v>D135</v>
          </cell>
          <cell r="C146">
            <v>22735</v>
          </cell>
          <cell r="D146">
            <v>40121</v>
          </cell>
          <cell r="E146">
            <v>40198</v>
          </cell>
          <cell r="F146" t="str">
            <v>10563</v>
          </cell>
          <cell r="G146" t="str">
            <v>Magic Planet</v>
          </cell>
          <cell r="H146" t="str">
            <v>Ground Floor Grid 1-2 Y-Z</v>
          </cell>
          <cell r="I146" t="str">
            <v>Independent Scaffold</v>
          </cell>
          <cell r="J146" t="str">
            <v>Ganesh</v>
          </cell>
          <cell r="K146" t="str">
            <v>Ganesh</v>
          </cell>
          <cell r="L146">
            <v>8</v>
          </cell>
          <cell r="M146">
            <v>1.5</v>
          </cell>
          <cell r="N146">
            <v>5</v>
          </cell>
          <cell r="O146">
            <v>1</v>
          </cell>
          <cell r="P146" t="str">
            <v>Dismantled</v>
          </cell>
        </row>
        <row r="147">
          <cell r="B147" t="str">
            <v>D136</v>
          </cell>
          <cell r="C147">
            <v>22736</v>
          </cell>
          <cell r="D147">
            <v>40121</v>
          </cell>
          <cell r="E147">
            <v>40217</v>
          </cell>
          <cell r="F147" t="str">
            <v>10564</v>
          </cell>
          <cell r="G147" t="str">
            <v>Magic Planet</v>
          </cell>
          <cell r="H147" t="str">
            <v>Ground Floor Grid 3-4 Z-BB</v>
          </cell>
          <cell r="I147" t="str">
            <v>Independent Scaffold</v>
          </cell>
          <cell r="J147" t="str">
            <v>Ganesh</v>
          </cell>
          <cell r="K147" t="str">
            <v>Ganesh</v>
          </cell>
          <cell r="L147">
            <v>10</v>
          </cell>
          <cell r="M147">
            <v>1.5</v>
          </cell>
          <cell r="N147">
            <v>10</v>
          </cell>
          <cell r="O147">
            <v>1</v>
          </cell>
          <cell r="P147" t="str">
            <v>Dismantled</v>
          </cell>
        </row>
        <row r="148">
          <cell r="B148" t="str">
            <v>D137</v>
          </cell>
          <cell r="C148">
            <v>22738</v>
          </cell>
          <cell r="D148">
            <v>40122</v>
          </cell>
          <cell r="E148">
            <v>40138</v>
          </cell>
          <cell r="F148" t="str">
            <v>8739</v>
          </cell>
          <cell r="G148" t="str">
            <v>Magic Planet</v>
          </cell>
          <cell r="H148" t="str">
            <v>First Floor Grid 1 U-V</v>
          </cell>
          <cell r="I148" t="str">
            <v>Independent Scaffold</v>
          </cell>
          <cell r="J148" t="str">
            <v>Ganesh</v>
          </cell>
          <cell r="K148" t="str">
            <v>Kulvinder</v>
          </cell>
          <cell r="L148">
            <v>10</v>
          </cell>
          <cell r="M148">
            <v>1.5</v>
          </cell>
          <cell r="N148">
            <v>7</v>
          </cell>
          <cell r="O148">
            <v>1</v>
          </cell>
          <cell r="P148" t="str">
            <v>Dismantled</v>
          </cell>
        </row>
        <row r="149">
          <cell r="B149" t="str">
            <v>D138</v>
          </cell>
          <cell r="C149">
            <v>22739</v>
          </cell>
          <cell r="D149">
            <v>40122</v>
          </cell>
          <cell r="E149">
            <v>40213</v>
          </cell>
          <cell r="F149" t="str">
            <v>10565</v>
          </cell>
          <cell r="G149" t="str">
            <v>Magic Planet</v>
          </cell>
          <cell r="H149" t="str">
            <v>First Floor Grid 1 V-Y</v>
          </cell>
          <cell r="I149" t="str">
            <v>Independent Scaffold</v>
          </cell>
          <cell r="J149" t="str">
            <v>Ganesh</v>
          </cell>
          <cell r="K149" t="str">
            <v>Ganesh</v>
          </cell>
          <cell r="L149">
            <v>24</v>
          </cell>
          <cell r="M149">
            <v>1.5</v>
          </cell>
          <cell r="N149">
            <v>7</v>
          </cell>
          <cell r="O149">
            <v>1</v>
          </cell>
          <cell r="P149" t="str">
            <v>Dismantled</v>
          </cell>
        </row>
        <row r="150">
          <cell r="B150" t="str">
            <v>D139</v>
          </cell>
          <cell r="C150">
            <v>22741</v>
          </cell>
          <cell r="D150">
            <v>40123</v>
          </cell>
          <cell r="E150">
            <v>40143</v>
          </cell>
          <cell r="F150" t="str">
            <v>14556</v>
          </cell>
          <cell r="G150" t="str">
            <v>Magic Planet</v>
          </cell>
          <cell r="H150" t="str">
            <v>First Floor Grid 3-4 Z-AA</v>
          </cell>
          <cell r="I150" t="str">
            <v>Independent Scaffold</v>
          </cell>
          <cell r="J150" t="str">
            <v>Ganesh</v>
          </cell>
          <cell r="K150" t="str">
            <v>Kulvinder</v>
          </cell>
          <cell r="L150">
            <v>16</v>
          </cell>
          <cell r="M150">
            <v>1.5</v>
          </cell>
          <cell r="N150">
            <v>3</v>
          </cell>
          <cell r="O150">
            <v>1</v>
          </cell>
          <cell r="P150" t="str">
            <v>Dismantled</v>
          </cell>
        </row>
        <row r="151">
          <cell r="B151" t="str">
            <v>D140</v>
          </cell>
          <cell r="C151">
            <v>22742</v>
          </cell>
          <cell r="D151">
            <v>40123</v>
          </cell>
          <cell r="E151">
            <v>40132</v>
          </cell>
          <cell r="F151" t="str">
            <v>8732</v>
          </cell>
          <cell r="G151" t="str">
            <v>Magic Planet</v>
          </cell>
          <cell r="H151" t="str">
            <v>First Floor Grid 6-7 AA-BB</v>
          </cell>
          <cell r="I151" t="str">
            <v>Mobile Tower</v>
          </cell>
          <cell r="J151" t="str">
            <v>Ganesh</v>
          </cell>
          <cell r="K151" t="str">
            <v>Ganesh</v>
          </cell>
          <cell r="L151">
            <v>1.5</v>
          </cell>
          <cell r="M151">
            <v>1.5</v>
          </cell>
          <cell r="N151">
            <v>2.5</v>
          </cell>
          <cell r="O151">
            <v>1</v>
          </cell>
          <cell r="P151" t="str">
            <v>Dismantled</v>
          </cell>
        </row>
        <row r="152">
          <cell r="B152" t="str">
            <v>D141</v>
          </cell>
          <cell r="C152">
            <v>22744</v>
          </cell>
          <cell r="D152">
            <v>40124</v>
          </cell>
          <cell r="E152">
            <v>40146</v>
          </cell>
          <cell r="F152" t="str">
            <v>14575</v>
          </cell>
          <cell r="G152" t="str">
            <v>Magic Planet</v>
          </cell>
          <cell r="H152" t="str">
            <v>First Floor Grid 1 U-V</v>
          </cell>
          <cell r="I152" t="str">
            <v>Mobile Tower</v>
          </cell>
          <cell r="J152" t="str">
            <v>Ganesh</v>
          </cell>
          <cell r="K152" t="str">
            <v>Kulvinder</v>
          </cell>
          <cell r="L152">
            <v>2.5</v>
          </cell>
          <cell r="M152">
            <v>2.5</v>
          </cell>
          <cell r="N152">
            <v>3.5</v>
          </cell>
          <cell r="O152">
            <v>1</v>
          </cell>
          <cell r="P152" t="str">
            <v>Dismantled</v>
          </cell>
        </row>
        <row r="153">
          <cell r="B153" t="str">
            <v>D142</v>
          </cell>
          <cell r="C153">
            <v>22745</v>
          </cell>
          <cell r="D153">
            <v>40124</v>
          </cell>
          <cell r="E153">
            <v>40130</v>
          </cell>
          <cell r="F153" t="str">
            <v>8728</v>
          </cell>
          <cell r="G153" t="str">
            <v>Magic Planet</v>
          </cell>
          <cell r="H153" t="str">
            <v>First Floor Grid 5-6 AA-BB</v>
          </cell>
          <cell r="I153" t="str">
            <v>Mobile Tower</v>
          </cell>
          <cell r="J153" t="str">
            <v>Ganesh</v>
          </cell>
          <cell r="K153" t="str">
            <v>Ganesh</v>
          </cell>
          <cell r="L153">
            <v>1.5</v>
          </cell>
          <cell r="M153">
            <v>1.5</v>
          </cell>
          <cell r="N153">
            <v>2.5</v>
          </cell>
          <cell r="O153">
            <v>1</v>
          </cell>
          <cell r="P153" t="str">
            <v>Dismantled</v>
          </cell>
        </row>
        <row r="154">
          <cell r="B154" t="str">
            <v>D143</v>
          </cell>
          <cell r="C154">
            <v>22746</v>
          </cell>
          <cell r="D154">
            <v>40124</v>
          </cell>
          <cell r="E154">
            <v>40140</v>
          </cell>
          <cell r="F154" t="str">
            <v>8743</v>
          </cell>
          <cell r="G154" t="str">
            <v>Magic Planet</v>
          </cell>
          <cell r="H154" t="str">
            <v>First Floor Grid 2-4 V-W</v>
          </cell>
          <cell r="I154" t="str">
            <v>Independent Scaffold</v>
          </cell>
          <cell r="J154" t="str">
            <v>Ganesh</v>
          </cell>
          <cell r="K154" t="str">
            <v>Kulvinder</v>
          </cell>
          <cell r="L154">
            <v>20</v>
          </cell>
          <cell r="M154">
            <v>1.5</v>
          </cell>
          <cell r="N154">
            <v>3</v>
          </cell>
          <cell r="O154">
            <v>1</v>
          </cell>
          <cell r="P154" t="str">
            <v>Dismantled</v>
          </cell>
        </row>
        <row r="155">
          <cell r="B155" t="str">
            <v>D144</v>
          </cell>
          <cell r="C155">
            <v>22747</v>
          </cell>
          <cell r="D155">
            <v>40124</v>
          </cell>
          <cell r="E155">
            <v>40140</v>
          </cell>
          <cell r="F155" t="str">
            <v>8742</v>
          </cell>
          <cell r="G155" t="str">
            <v>Magic Planet</v>
          </cell>
          <cell r="H155" t="str">
            <v>First Floor Grid 2-4 V-W</v>
          </cell>
          <cell r="I155" t="str">
            <v>Independent Scaffold</v>
          </cell>
          <cell r="J155" t="str">
            <v>Ganesh</v>
          </cell>
          <cell r="K155" t="str">
            <v>Kulvinder</v>
          </cell>
          <cell r="L155">
            <v>14</v>
          </cell>
          <cell r="M155">
            <v>1.5</v>
          </cell>
          <cell r="N155">
            <v>3</v>
          </cell>
          <cell r="O155">
            <v>1</v>
          </cell>
          <cell r="P155" t="str">
            <v>Dismantled</v>
          </cell>
        </row>
        <row r="156">
          <cell r="B156" t="str">
            <v>D145</v>
          </cell>
          <cell r="C156">
            <v>25451</v>
          </cell>
          <cell r="D156">
            <v>40125</v>
          </cell>
          <cell r="E156">
            <v>40137</v>
          </cell>
          <cell r="F156" t="str">
            <v>8737</v>
          </cell>
          <cell r="G156" t="str">
            <v>Magic Planet</v>
          </cell>
          <cell r="H156" t="str">
            <v>First Floor Grid 3-4 X-Y</v>
          </cell>
          <cell r="I156" t="str">
            <v>Independent Scaffold</v>
          </cell>
          <cell r="J156" t="str">
            <v>Ganesh</v>
          </cell>
          <cell r="K156" t="str">
            <v>Ganesh</v>
          </cell>
          <cell r="L156">
            <v>4</v>
          </cell>
          <cell r="M156">
            <v>1.5</v>
          </cell>
          <cell r="N156">
            <v>3</v>
          </cell>
          <cell r="O156">
            <v>1</v>
          </cell>
          <cell r="P156" t="str">
            <v>Dismantled</v>
          </cell>
        </row>
        <row r="157">
          <cell r="B157" t="str">
            <v>D146</v>
          </cell>
          <cell r="C157">
            <v>25452</v>
          </cell>
          <cell r="D157">
            <v>40125</v>
          </cell>
          <cell r="E157">
            <v>40137</v>
          </cell>
          <cell r="F157" t="str">
            <v>8736</v>
          </cell>
          <cell r="G157" t="str">
            <v>Magic Planet</v>
          </cell>
          <cell r="H157" t="str">
            <v>First Floor Grid 6-7 AA-BB</v>
          </cell>
          <cell r="I157" t="str">
            <v>Independent Scaffold</v>
          </cell>
          <cell r="J157" t="str">
            <v>Ganesh</v>
          </cell>
          <cell r="K157" t="str">
            <v>Ganesh</v>
          </cell>
          <cell r="L157">
            <v>4</v>
          </cell>
          <cell r="M157">
            <v>1.5</v>
          </cell>
          <cell r="N157">
            <v>3</v>
          </cell>
          <cell r="O157">
            <v>1</v>
          </cell>
          <cell r="P157" t="str">
            <v>Dismantled</v>
          </cell>
        </row>
        <row r="158">
          <cell r="B158" t="str">
            <v>D147</v>
          </cell>
          <cell r="C158">
            <v>25453</v>
          </cell>
          <cell r="D158">
            <v>40125</v>
          </cell>
          <cell r="E158">
            <v>40150</v>
          </cell>
          <cell r="F158" t="str">
            <v>14585</v>
          </cell>
          <cell r="G158" t="str">
            <v>Magic Planet</v>
          </cell>
          <cell r="H158" t="str">
            <v>First Floor Grid 1 Z-AA</v>
          </cell>
          <cell r="I158" t="str">
            <v>Independent Scaffold</v>
          </cell>
          <cell r="J158" t="str">
            <v>Ganesh</v>
          </cell>
          <cell r="K158" t="str">
            <v>Ganesh</v>
          </cell>
          <cell r="L158">
            <v>8</v>
          </cell>
          <cell r="M158">
            <v>1.5</v>
          </cell>
          <cell r="N158">
            <v>4</v>
          </cell>
          <cell r="O158">
            <v>1</v>
          </cell>
          <cell r="P158" t="str">
            <v>Dismantled</v>
          </cell>
        </row>
        <row r="159">
          <cell r="B159" t="str">
            <v>D148</v>
          </cell>
          <cell r="C159">
            <v>25454</v>
          </cell>
          <cell r="D159">
            <v>40126</v>
          </cell>
          <cell r="E159">
            <v>40193</v>
          </cell>
          <cell r="F159" t="str">
            <v>10566</v>
          </cell>
          <cell r="G159" t="str">
            <v>Magic Planet</v>
          </cell>
          <cell r="H159" t="str">
            <v>First Floor Grid 6-7 BB</v>
          </cell>
          <cell r="I159" t="str">
            <v>Independent Scaffold</v>
          </cell>
          <cell r="J159" t="str">
            <v>Ganesh</v>
          </cell>
          <cell r="K159" t="str">
            <v>Ganesh</v>
          </cell>
          <cell r="L159">
            <v>8</v>
          </cell>
          <cell r="M159">
            <v>1.5</v>
          </cell>
          <cell r="N159">
            <v>7</v>
          </cell>
          <cell r="O159">
            <v>1</v>
          </cell>
          <cell r="P159" t="str">
            <v>Dismantled</v>
          </cell>
        </row>
        <row r="160">
          <cell r="B160" t="str">
            <v>D149</v>
          </cell>
          <cell r="C160">
            <v>25455</v>
          </cell>
          <cell r="D160">
            <v>40126</v>
          </cell>
          <cell r="E160">
            <v>40132</v>
          </cell>
          <cell r="F160" t="str">
            <v>8730</v>
          </cell>
          <cell r="G160" t="str">
            <v>Magic Planet</v>
          </cell>
          <cell r="H160" t="str">
            <v>First Floor Grid 4-6 AA-BB</v>
          </cell>
          <cell r="I160" t="str">
            <v>Independent Scaffold</v>
          </cell>
          <cell r="J160" t="str">
            <v>Ganesh</v>
          </cell>
          <cell r="K160" t="str">
            <v>Ganesh</v>
          </cell>
          <cell r="L160">
            <v>16</v>
          </cell>
          <cell r="M160">
            <v>1.5</v>
          </cell>
          <cell r="N160">
            <v>3</v>
          </cell>
          <cell r="O160">
            <v>1</v>
          </cell>
          <cell r="P160" t="str">
            <v>Dismantled</v>
          </cell>
        </row>
        <row r="161">
          <cell r="B161" t="str">
            <v>D150</v>
          </cell>
          <cell r="C161">
            <v>25456</v>
          </cell>
          <cell r="D161">
            <v>40127</v>
          </cell>
          <cell r="E161">
            <v>40192</v>
          </cell>
          <cell r="F161" t="str">
            <v>11932</v>
          </cell>
          <cell r="G161" t="str">
            <v>Magic Planet</v>
          </cell>
          <cell r="H161" t="str">
            <v>First Floor Grid 6-8 V-W</v>
          </cell>
          <cell r="I161" t="str">
            <v>Mobile Tower</v>
          </cell>
          <cell r="J161" t="str">
            <v>Ganesh</v>
          </cell>
          <cell r="K161" t="str">
            <v>Ganesh</v>
          </cell>
          <cell r="L161">
            <v>2.5</v>
          </cell>
          <cell r="M161">
            <v>2.5</v>
          </cell>
          <cell r="N161">
            <v>3.5</v>
          </cell>
          <cell r="O161">
            <v>1</v>
          </cell>
          <cell r="P161" t="str">
            <v>Dismantled</v>
          </cell>
        </row>
        <row r="162">
          <cell r="B162" t="str">
            <v>D151</v>
          </cell>
          <cell r="C162">
            <v>25457</v>
          </cell>
          <cell r="D162">
            <v>40127</v>
          </cell>
          <cell r="E162">
            <v>40207</v>
          </cell>
          <cell r="F162" t="str">
            <v>11105</v>
          </cell>
          <cell r="G162" t="str">
            <v>Magic Planet</v>
          </cell>
          <cell r="H162" t="str">
            <v>First Floor Grid 6-8 V-W</v>
          </cell>
          <cell r="I162" t="str">
            <v>Birdcage</v>
          </cell>
          <cell r="J162" t="str">
            <v>Ganesh</v>
          </cell>
          <cell r="K162" t="str">
            <v>Ganesh</v>
          </cell>
          <cell r="L162">
            <v>6</v>
          </cell>
          <cell r="M162">
            <v>4</v>
          </cell>
          <cell r="N162">
            <v>3</v>
          </cell>
          <cell r="O162">
            <v>1</v>
          </cell>
          <cell r="P162" t="str">
            <v>Dismantled</v>
          </cell>
        </row>
        <row r="163">
          <cell r="B163" t="str">
            <v>D152</v>
          </cell>
          <cell r="C163">
            <v>25461</v>
          </cell>
          <cell r="D163">
            <v>40128</v>
          </cell>
          <cell r="E163">
            <v>40219</v>
          </cell>
          <cell r="F163" t="str">
            <v>10423</v>
          </cell>
          <cell r="G163" t="str">
            <v>Magic Planet</v>
          </cell>
          <cell r="H163" t="str">
            <v>First Floor Grid 5-6 T-U</v>
          </cell>
          <cell r="I163" t="str">
            <v>Independent Scaffold</v>
          </cell>
          <cell r="J163" t="str">
            <v>Ganesh</v>
          </cell>
          <cell r="K163" t="str">
            <v>Zaeem</v>
          </cell>
          <cell r="L163">
            <v>8</v>
          </cell>
          <cell r="M163">
            <v>1.5</v>
          </cell>
          <cell r="N163">
            <v>7</v>
          </cell>
          <cell r="O163">
            <v>1</v>
          </cell>
          <cell r="P163" t="str">
            <v>Dismantled</v>
          </cell>
        </row>
        <row r="164">
          <cell r="B164" t="str">
            <v>D153</v>
          </cell>
          <cell r="C164">
            <v>25462</v>
          </cell>
          <cell r="D164">
            <v>40128</v>
          </cell>
          <cell r="E164">
            <v>40145</v>
          </cell>
          <cell r="F164" t="str">
            <v>14569</v>
          </cell>
          <cell r="G164" t="str">
            <v>Magic Planet</v>
          </cell>
          <cell r="H164" t="str">
            <v>First Floor Grid 2-3 X-Y</v>
          </cell>
          <cell r="I164" t="str">
            <v>Independent Scaffold</v>
          </cell>
          <cell r="J164" t="str">
            <v>Ganesh</v>
          </cell>
          <cell r="K164" t="str">
            <v>Kulvinder</v>
          </cell>
          <cell r="L164">
            <v>20</v>
          </cell>
          <cell r="M164">
            <v>1.5</v>
          </cell>
          <cell r="N164">
            <v>3</v>
          </cell>
          <cell r="O164">
            <v>1</v>
          </cell>
          <cell r="P164" t="str">
            <v>Dismantled</v>
          </cell>
        </row>
        <row r="165">
          <cell r="B165" t="str">
            <v>D154</v>
          </cell>
          <cell r="C165">
            <v>25464</v>
          </cell>
          <cell r="D165">
            <v>40129</v>
          </cell>
          <cell r="E165">
            <v>40143</v>
          </cell>
          <cell r="F165" t="str">
            <v>14562</v>
          </cell>
          <cell r="G165" t="str">
            <v>Magic Planet</v>
          </cell>
          <cell r="H165" t="str">
            <v>Ground Floor Grid 3-4 X-Y</v>
          </cell>
          <cell r="I165" t="str">
            <v>Birdcage</v>
          </cell>
          <cell r="J165" t="str">
            <v>Ganesh</v>
          </cell>
          <cell r="K165" t="str">
            <v>Kulvinder</v>
          </cell>
          <cell r="L165">
            <v>8</v>
          </cell>
          <cell r="M165">
            <v>6</v>
          </cell>
          <cell r="N165">
            <v>7</v>
          </cell>
          <cell r="O165">
            <v>1</v>
          </cell>
          <cell r="P165" t="str">
            <v>Dismantled</v>
          </cell>
        </row>
        <row r="166">
          <cell r="B166" t="str">
            <v>D155</v>
          </cell>
          <cell r="C166">
            <v>25465</v>
          </cell>
          <cell r="D166">
            <v>40129</v>
          </cell>
          <cell r="E166">
            <v>40143</v>
          </cell>
          <cell r="F166" t="str">
            <v>14561</v>
          </cell>
          <cell r="G166" t="str">
            <v>Magic Planet</v>
          </cell>
          <cell r="H166" t="str">
            <v>Grd to First Floor 3-4 W-X</v>
          </cell>
          <cell r="I166" t="str">
            <v>Birdcage</v>
          </cell>
          <cell r="J166" t="str">
            <v>Ganesh</v>
          </cell>
          <cell r="K166" t="str">
            <v>Kulvinder</v>
          </cell>
          <cell r="L166">
            <v>8</v>
          </cell>
          <cell r="M166">
            <v>6</v>
          </cell>
          <cell r="N166">
            <v>3.5</v>
          </cell>
          <cell r="O166">
            <v>1</v>
          </cell>
          <cell r="P166" t="str">
            <v>Dismantled</v>
          </cell>
        </row>
        <row r="167">
          <cell r="B167" t="str">
            <v>D156</v>
          </cell>
          <cell r="C167">
            <v>25466</v>
          </cell>
          <cell r="D167">
            <v>40130</v>
          </cell>
          <cell r="E167">
            <v>40143</v>
          </cell>
          <cell r="F167" t="str">
            <v>14558</v>
          </cell>
          <cell r="G167" t="str">
            <v>Magic Planet</v>
          </cell>
          <cell r="H167" t="str">
            <v>First Floor Grid 6-7 V-W</v>
          </cell>
          <cell r="I167" t="str">
            <v>Independent Scaffold</v>
          </cell>
          <cell r="J167" t="str">
            <v>Ganesh</v>
          </cell>
          <cell r="K167" t="str">
            <v>Kulvinder</v>
          </cell>
          <cell r="L167">
            <v>6</v>
          </cell>
          <cell r="M167">
            <v>2</v>
          </cell>
          <cell r="N167">
            <v>3.5</v>
          </cell>
          <cell r="O167">
            <v>1</v>
          </cell>
          <cell r="P167" t="str">
            <v>Dismantled</v>
          </cell>
        </row>
        <row r="168">
          <cell r="B168" t="str">
            <v>D157</v>
          </cell>
          <cell r="C168">
            <v>25467</v>
          </cell>
          <cell r="D168">
            <v>40130</v>
          </cell>
          <cell r="E168">
            <v>40143</v>
          </cell>
          <cell r="F168" t="str">
            <v>14559</v>
          </cell>
          <cell r="G168" t="str">
            <v>Magic Planet</v>
          </cell>
          <cell r="H168" t="str">
            <v>First Floor Grid 7-8 W-X</v>
          </cell>
          <cell r="I168" t="str">
            <v>Independent Scaffold</v>
          </cell>
          <cell r="J168" t="str">
            <v>Ganesh</v>
          </cell>
          <cell r="K168" t="str">
            <v>Kulvinder</v>
          </cell>
          <cell r="L168">
            <v>2.5</v>
          </cell>
          <cell r="M168">
            <v>1.5</v>
          </cell>
          <cell r="N168">
            <v>4</v>
          </cell>
          <cell r="O168">
            <v>1</v>
          </cell>
          <cell r="P168" t="str">
            <v>Dismantled</v>
          </cell>
        </row>
        <row r="169">
          <cell r="B169" t="str">
            <v>D158</v>
          </cell>
          <cell r="C169">
            <v>25469</v>
          </cell>
          <cell r="D169">
            <v>40131</v>
          </cell>
          <cell r="E169">
            <v>40168</v>
          </cell>
          <cell r="F169" t="str">
            <v>14070</v>
          </cell>
          <cell r="G169" t="str">
            <v>Magic Planet</v>
          </cell>
          <cell r="H169" t="str">
            <v>First Floor Grid 6-7 U-V</v>
          </cell>
          <cell r="I169" t="str">
            <v>Mobile Tower</v>
          </cell>
          <cell r="J169" t="str">
            <v>Ganesh</v>
          </cell>
          <cell r="K169" t="str">
            <v>Ganesh</v>
          </cell>
          <cell r="L169">
            <v>2.5</v>
          </cell>
          <cell r="M169">
            <v>1.5</v>
          </cell>
          <cell r="N169">
            <v>3.5</v>
          </cell>
          <cell r="O169">
            <v>1</v>
          </cell>
          <cell r="P169" t="str">
            <v>Dismantled</v>
          </cell>
        </row>
        <row r="170">
          <cell r="B170" t="str">
            <v>D159</v>
          </cell>
          <cell r="C170">
            <v>25470</v>
          </cell>
          <cell r="D170">
            <v>40131</v>
          </cell>
          <cell r="E170">
            <v>40148</v>
          </cell>
          <cell r="F170" t="str">
            <v>14580</v>
          </cell>
          <cell r="G170" t="str">
            <v>Magic Planet</v>
          </cell>
          <cell r="H170" t="str">
            <v>First Floor Grid 5-6 U-V</v>
          </cell>
          <cell r="I170" t="str">
            <v>Birdcage</v>
          </cell>
          <cell r="J170" t="str">
            <v>Ganesh</v>
          </cell>
          <cell r="K170" t="str">
            <v>Ganesh</v>
          </cell>
          <cell r="L170">
            <v>7</v>
          </cell>
          <cell r="M170">
            <v>4.5</v>
          </cell>
          <cell r="N170">
            <v>4</v>
          </cell>
          <cell r="O170">
            <v>1</v>
          </cell>
          <cell r="P170" t="str">
            <v>Dismantled</v>
          </cell>
        </row>
        <row r="171">
          <cell r="B171" t="str">
            <v>D160</v>
          </cell>
          <cell r="C171">
            <v>25471</v>
          </cell>
          <cell r="D171">
            <v>40131</v>
          </cell>
          <cell r="E171">
            <v>40136</v>
          </cell>
          <cell r="F171" t="str">
            <v>8733</v>
          </cell>
          <cell r="G171" t="str">
            <v>Magic Planet</v>
          </cell>
          <cell r="H171" t="str">
            <v>First Floor Grid 1-2 V-W</v>
          </cell>
          <cell r="I171" t="str">
            <v>Birdcage</v>
          </cell>
          <cell r="J171" t="str">
            <v>Ganesh</v>
          </cell>
          <cell r="K171" t="str">
            <v>Ganesh</v>
          </cell>
          <cell r="L171">
            <v>10</v>
          </cell>
          <cell r="M171">
            <v>4</v>
          </cell>
          <cell r="N171">
            <v>4</v>
          </cell>
          <cell r="O171">
            <v>1</v>
          </cell>
          <cell r="P171" t="str">
            <v>Dismantled</v>
          </cell>
        </row>
        <row r="172">
          <cell r="B172" t="str">
            <v>D161</v>
          </cell>
          <cell r="C172">
            <v>25472</v>
          </cell>
          <cell r="D172">
            <v>40132</v>
          </cell>
          <cell r="E172">
            <v>40164</v>
          </cell>
          <cell r="F172" t="str">
            <v>14064</v>
          </cell>
          <cell r="G172" t="str">
            <v>Magic Planet</v>
          </cell>
          <cell r="H172" t="str">
            <v>Grd to First Floor 1-2 V-Y</v>
          </cell>
          <cell r="I172" t="str">
            <v>Birdcage</v>
          </cell>
          <cell r="J172" t="str">
            <v>Ganesh</v>
          </cell>
          <cell r="K172" t="str">
            <v>Ganesh</v>
          </cell>
          <cell r="L172">
            <v>20</v>
          </cell>
          <cell r="M172">
            <v>8</v>
          </cell>
          <cell r="N172">
            <v>13.5</v>
          </cell>
          <cell r="O172">
            <v>1</v>
          </cell>
          <cell r="P172" t="str">
            <v>Dismantled</v>
          </cell>
        </row>
        <row r="173">
          <cell r="B173" t="str">
            <v>D162</v>
          </cell>
          <cell r="C173">
            <v>25474</v>
          </cell>
          <cell r="D173">
            <v>40132</v>
          </cell>
          <cell r="E173">
            <v>40140</v>
          </cell>
          <cell r="F173" t="str">
            <v>8744</v>
          </cell>
          <cell r="G173" t="str">
            <v>Magic Planet</v>
          </cell>
          <cell r="H173" t="str">
            <v>First Floor Grid 6-7 T-U</v>
          </cell>
          <cell r="I173" t="str">
            <v>Independent Scaffold</v>
          </cell>
          <cell r="J173" t="str">
            <v>Ganesh</v>
          </cell>
          <cell r="K173" t="str">
            <v>Kulvinder</v>
          </cell>
          <cell r="L173">
            <v>7.5</v>
          </cell>
          <cell r="M173">
            <v>1.5</v>
          </cell>
          <cell r="N173">
            <v>7</v>
          </cell>
          <cell r="O173">
            <v>1</v>
          </cell>
          <cell r="P173" t="str">
            <v>Dismantled</v>
          </cell>
        </row>
        <row r="174">
          <cell r="B174" t="str">
            <v>D163</v>
          </cell>
          <cell r="C174">
            <v>25475</v>
          </cell>
          <cell r="D174">
            <v>40132</v>
          </cell>
          <cell r="E174">
            <v>40153</v>
          </cell>
          <cell r="F174" t="str">
            <v>14590</v>
          </cell>
          <cell r="G174" t="str">
            <v>Magic Planet</v>
          </cell>
          <cell r="H174" t="str">
            <v>First Floor Grid 6-8 Q-R</v>
          </cell>
          <cell r="I174" t="str">
            <v>Independent Scaffold</v>
          </cell>
          <cell r="J174" t="str">
            <v>Ganesh</v>
          </cell>
          <cell r="K174" t="str">
            <v>Kulvinder</v>
          </cell>
          <cell r="L174">
            <v>15</v>
          </cell>
          <cell r="M174">
            <v>1.5</v>
          </cell>
          <cell r="N174">
            <v>4.5</v>
          </cell>
          <cell r="O174">
            <v>1</v>
          </cell>
          <cell r="P174" t="str">
            <v>Dismantled</v>
          </cell>
        </row>
        <row r="175">
          <cell r="B175" t="str">
            <v>D164</v>
          </cell>
          <cell r="C175">
            <v>25477</v>
          </cell>
          <cell r="D175">
            <v>40133</v>
          </cell>
          <cell r="E175">
            <v>40145</v>
          </cell>
          <cell r="F175" t="str">
            <v>14570</v>
          </cell>
          <cell r="G175" t="str">
            <v>Magic Planet</v>
          </cell>
          <cell r="H175" t="str">
            <v>First Floor Grid 1-2 AA-BB</v>
          </cell>
          <cell r="I175" t="str">
            <v>Independent Scaffold</v>
          </cell>
          <cell r="J175" t="str">
            <v>Ganesh</v>
          </cell>
          <cell r="K175" t="str">
            <v>Kulvinder</v>
          </cell>
          <cell r="L175">
            <v>12</v>
          </cell>
          <cell r="M175">
            <v>1.5</v>
          </cell>
          <cell r="N175">
            <v>3</v>
          </cell>
          <cell r="O175">
            <v>1</v>
          </cell>
          <cell r="P175" t="str">
            <v>Dismantled</v>
          </cell>
        </row>
        <row r="176">
          <cell r="B176" t="str">
            <v>D165</v>
          </cell>
          <cell r="C176">
            <v>25479</v>
          </cell>
          <cell r="D176">
            <v>40134</v>
          </cell>
          <cell r="E176">
            <v>40145</v>
          </cell>
          <cell r="F176" t="str">
            <v>14571</v>
          </cell>
          <cell r="G176" t="str">
            <v>Magic Planet</v>
          </cell>
          <cell r="H176" t="str">
            <v>First Floor Grid 1 AA-BB</v>
          </cell>
          <cell r="I176" t="str">
            <v>Independent Scaffold</v>
          </cell>
          <cell r="J176" t="str">
            <v>Ganesh</v>
          </cell>
          <cell r="K176" t="str">
            <v>Kulvinder</v>
          </cell>
          <cell r="L176">
            <v>4</v>
          </cell>
          <cell r="M176">
            <v>1.5</v>
          </cell>
          <cell r="N176">
            <v>3.5</v>
          </cell>
          <cell r="O176">
            <v>1</v>
          </cell>
          <cell r="P176" t="str">
            <v>Dismantled</v>
          </cell>
        </row>
        <row r="177">
          <cell r="B177" t="str">
            <v>D166</v>
          </cell>
          <cell r="C177">
            <v>25480</v>
          </cell>
          <cell r="D177">
            <v>40135</v>
          </cell>
          <cell r="E177">
            <v>40147</v>
          </cell>
          <cell r="F177" t="str">
            <v>14578</v>
          </cell>
          <cell r="G177" t="str">
            <v>Magic Planet</v>
          </cell>
          <cell r="H177" t="str">
            <v>First Floor Grid 10-11 Z-AA</v>
          </cell>
          <cell r="I177" t="str">
            <v>Independent Scaffold</v>
          </cell>
          <cell r="J177" t="str">
            <v>Ganesh</v>
          </cell>
          <cell r="K177" t="str">
            <v>Kulvinder</v>
          </cell>
          <cell r="L177">
            <v>4</v>
          </cell>
          <cell r="M177">
            <v>1.5</v>
          </cell>
          <cell r="N177">
            <v>9</v>
          </cell>
          <cell r="O177">
            <v>4</v>
          </cell>
          <cell r="P177" t="str">
            <v>Dismantled</v>
          </cell>
        </row>
        <row r="178">
          <cell r="B178" t="str">
            <v>D167</v>
          </cell>
          <cell r="C178">
            <v>25481</v>
          </cell>
          <cell r="D178">
            <v>40135</v>
          </cell>
          <cell r="E178">
            <v>40150</v>
          </cell>
          <cell r="F178" t="str">
            <v>14584</v>
          </cell>
          <cell r="G178" t="str">
            <v>Magic Planet</v>
          </cell>
          <cell r="H178" t="str">
            <v>Ground Floor Grid 3-4 X-Y</v>
          </cell>
          <cell r="I178" t="str">
            <v>Mobile Tower</v>
          </cell>
          <cell r="J178" t="str">
            <v>Ganesh</v>
          </cell>
          <cell r="K178" t="str">
            <v>Ganesh</v>
          </cell>
          <cell r="L178">
            <v>4</v>
          </cell>
          <cell r="M178">
            <v>2.5</v>
          </cell>
          <cell r="N178">
            <v>4.5</v>
          </cell>
          <cell r="O178">
            <v>1</v>
          </cell>
          <cell r="P178" t="str">
            <v>Dismantled</v>
          </cell>
        </row>
        <row r="179">
          <cell r="B179" t="str">
            <v>D168</v>
          </cell>
          <cell r="C179">
            <v>25482</v>
          </cell>
          <cell r="D179">
            <v>40135</v>
          </cell>
          <cell r="E179">
            <v>40138</v>
          </cell>
          <cell r="F179" t="str">
            <v>8738</v>
          </cell>
          <cell r="G179" t="str">
            <v>Magic Planet</v>
          </cell>
          <cell r="H179" t="str">
            <v>Upper First Floor Grid 1-2 U-V</v>
          </cell>
          <cell r="I179" t="str">
            <v>Independent Scaffold</v>
          </cell>
          <cell r="J179" t="str">
            <v>Ganesh</v>
          </cell>
          <cell r="K179" t="str">
            <v>Kulvinder</v>
          </cell>
          <cell r="L179">
            <v>23</v>
          </cell>
          <cell r="M179">
            <v>1.5</v>
          </cell>
          <cell r="N179">
            <v>3</v>
          </cell>
          <cell r="O179">
            <v>1</v>
          </cell>
          <cell r="P179" t="str">
            <v>Dismanlted</v>
          </cell>
        </row>
        <row r="180">
          <cell r="B180" t="str">
            <v>D169</v>
          </cell>
          <cell r="C180">
            <v>25483</v>
          </cell>
          <cell r="D180">
            <v>40135</v>
          </cell>
          <cell r="E180">
            <v>40207</v>
          </cell>
          <cell r="F180" t="str">
            <v>11106</v>
          </cell>
          <cell r="G180" t="str">
            <v>Magic Planet</v>
          </cell>
          <cell r="H180" t="str">
            <v>First Floor Grid 1-2 X-Y</v>
          </cell>
          <cell r="I180" t="str">
            <v>Birdcage</v>
          </cell>
          <cell r="J180" t="str">
            <v>Ganesh</v>
          </cell>
          <cell r="K180" t="str">
            <v>Ganesh</v>
          </cell>
          <cell r="L180">
            <v>6</v>
          </cell>
          <cell r="M180">
            <v>1.8</v>
          </cell>
          <cell r="N180">
            <v>6</v>
          </cell>
          <cell r="O180">
            <v>1</v>
          </cell>
          <cell r="P180" t="str">
            <v>Dismantled</v>
          </cell>
        </row>
        <row r="181">
          <cell r="B181" t="str">
            <v>D170</v>
          </cell>
          <cell r="C181">
            <v>25485</v>
          </cell>
          <cell r="D181">
            <v>40136</v>
          </cell>
          <cell r="E181">
            <v>40151</v>
          </cell>
          <cell r="F181" t="str">
            <v>14587</v>
          </cell>
          <cell r="G181" t="str">
            <v>Magic Planet</v>
          </cell>
          <cell r="H181" t="str">
            <v>Upper First Floor Grid 3-4 W-Z</v>
          </cell>
          <cell r="I181" t="str">
            <v>Independent Scaffold</v>
          </cell>
          <cell r="J181" t="str">
            <v>Ganesh</v>
          </cell>
          <cell r="K181" t="str">
            <v>Ganesh</v>
          </cell>
          <cell r="L181">
            <v>18</v>
          </cell>
          <cell r="M181">
            <v>1.5</v>
          </cell>
          <cell r="N181">
            <v>3</v>
          </cell>
          <cell r="O181">
            <v>1</v>
          </cell>
          <cell r="P181" t="str">
            <v>Dismantled</v>
          </cell>
        </row>
        <row r="182">
          <cell r="B182" t="str">
            <v>D171</v>
          </cell>
          <cell r="C182">
            <v>25486</v>
          </cell>
          <cell r="D182">
            <v>40136</v>
          </cell>
          <cell r="E182">
            <v>40177</v>
          </cell>
          <cell r="G182" t="str">
            <v>Magic Planet</v>
          </cell>
          <cell r="H182" t="str">
            <v xml:space="preserve">Upper First Floor </v>
          </cell>
          <cell r="I182" t="str">
            <v>Raining Water tank</v>
          </cell>
          <cell r="J182" t="str">
            <v>Ganesh</v>
          </cell>
          <cell r="L182">
            <v>20</v>
          </cell>
          <cell r="M182">
            <v>8</v>
          </cell>
          <cell r="N182">
            <v>5</v>
          </cell>
          <cell r="O182">
            <v>0</v>
          </cell>
          <cell r="P182" t="str">
            <v>Erected</v>
          </cell>
          <cell r="Q182" t="str">
            <v>ORF AWAITED / 50% dismantled on 17/12/09 (ORF 14083)</v>
          </cell>
        </row>
        <row r="184">
          <cell r="B184" t="str">
            <v>D172</v>
          </cell>
          <cell r="C184">
            <v>25488</v>
          </cell>
          <cell r="D184">
            <v>40138</v>
          </cell>
          <cell r="E184">
            <v>40143</v>
          </cell>
          <cell r="F184" t="str">
            <v>14560</v>
          </cell>
          <cell r="G184" t="str">
            <v>Magic Planet</v>
          </cell>
          <cell r="H184" t="str">
            <v>Upper First Floor Grid 2-3 V-W</v>
          </cell>
          <cell r="I184" t="str">
            <v>Independent Scaffold</v>
          </cell>
          <cell r="J184" t="str">
            <v>Ganesh</v>
          </cell>
          <cell r="K184" t="str">
            <v>Kulvinder</v>
          </cell>
          <cell r="L184">
            <v>12</v>
          </cell>
          <cell r="M184">
            <v>1.5</v>
          </cell>
          <cell r="N184">
            <v>3</v>
          </cell>
          <cell r="O184">
            <v>1</v>
          </cell>
          <cell r="P184" t="str">
            <v>Dismantled</v>
          </cell>
        </row>
        <row r="185">
          <cell r="B185" t="str">
            <v>D173</v>
          </cell>
          <cell r="C185">
            <v>25489</v>
          </cell>
          <cell r="D185">
            <v>40138</v>
          </cell>
          <cell r="E185">
            <v>40168</v>
          </cell>
          <cell r="F185" t="str">
            <v>14071</v>
          </cell>
          <cell r="G185" t="str">
            <v>Magic Planet</v>
          </cell>
          <cell r="H185" t="str">
            <v>Upper First Floor Grid 1-3 BB-CC</v>
          </cell>
          <cell r="I185" t="str">
            <v>Independent Scaffold</v>
          </cell>
          <cell r="J185" t="str">
            <v>Ganesh</v>
          </cell>
          <cell r="K185" t="str">
            <v>Ganesh</v>
          </cell>
          <cell r="L185">
            <v>16</v>
          </cell>
          <cell r="M185">
            <v>1.5</v>
          </cell>
          <cell r="N185">
            <v>3</v>
          </cell>
          <cell r="O185">
            <v>1</v>
          </cell>
          <cell r="P185" t="str">
            <v>Dismantled</v>
          </cell>
        </row>
        <row r="186">
          <cell r="B186" t="str">
            <v>D174</v>
          </cell>
          <cell r="C186">
            <v>25490</v>
          </cell>
          <cell r="D186">
            <v>40138</v>
          </cell>
          <cell r="E186">
            <v>40203</v>
          </cell>
          <cell r="F186" t="str">
            <v>10567</v>
          </cell>
          <cell r="G186" t="str">
            <v>Magic Planet</v>
          </cell>
          <cell r="H186" t="str">
            <v>First Floor Grid 10-11 W-X</v>
          </cell>
          <cell r="I186" t="str">
            <v>Mobile Tower</v>
          </cell>
          <cell r="J186" t="str">
            <v>Kulvinder</v>
          </cell>
          <cell r="K186" t="str">
            <v>Ganesh</v>
          </cell>
          <cell r="L186">
            <v>4</v>
          </cell>
          <cell r="M186">
            <v>4</v>
          </cell>
          <cell r="N186">
            <v>7</v>
          </cell>
          <cell r="O186">
            <v>4</v>
          </cell>
          <cell r="P186" t="str">
            <v>Dismantled</v>
          </cell>
        </row>
        <row r="187">
          <cell r="B187" t="str">
            <v>D175</v>
          </cell>
          <cell r="C187">
            <v>25491</v>
          </cell>
          <cell r="D187">
            <v>40138</v>
          </cell>
          <cell r="E187">
            <v>40143</v>
          </cell>
          <cell r="F187" t="str">
            <v>14573</v>
          </cell>
          <cell r="G187" t="str">
            <v>Magic Planet</v>
          </cell>
          <cell r="H187" t="str">
            <v>First Floor Grid 1-2 V-W</v>
          </cell>
          <cell r="I187" t="str">
            <v>Birdcage</v>
          </cell>
          <cell r="J187" t="str">
            <v>Ganesh</v>
          </cell>
          <cell r="K187" t="str">
            <v>Kulvinder</v>
          </cell>
          <cell r="L187">
            <v>10</v>
          </cell>
          <cell r="M187">
            <v>4.5</v>
          </cell>
          <cell r="N187">
            <v>3</v>
          </cell>
          <cell r="O187">
            <v>1</v>
          </cell>
          <cell r="P187" t="str">
            <v>Dismantled</v>
          </cell>
        </row>
        <row r="188">
          <cell r="B188" t="str">
            <v>D176</v>
          </cell>
          <cell r="C188">
            <v>25493</v>
          </cell>
          <cell r="D188">
            <v>40139</v>
          </cell>
          <cell r="E188">
            <v>40168</v>
          </cell>
          <cell r="F188" t="str">
            <v>14069</v>
          </cell>
          <cell r="G188" t="str">
            <v>Magic Planet</v>
          </cell>
          <cell r="H188" t="str">
            <v>Ground Floor Grid 2-3 W-X</v>
          </cell>
          <cell r="I188" t="str">
            <v>Mobile Tower</v>
          </cell>
          <cell r="J188" t="str">
            <v>Kulvinder</v>
          </cell>
          <cell r="K188" t="str">
            <v>Ganesh</v>
          </cell>
          <cell r="L188">
            <v>2.5</v>
          </cell>
          <cell r="M188">
            <v>1.8</v>
          </cell>
          <cell r="N188">
            <v>4.5</v>
          </cell>
          <cell r="O188">
            <v>1</v>
          </cell>
          <cell r="P188" t="str">
            <v>Dismantled</v>
          </cell>
        </row>
        <row r="189">
          <cell r="B189" t="str">
            <v>D177</v>
          </cell>
          <cell r="C189">
            <v>25494</v>
          </cell>
          <cell r="D189">
            <v>40139</v>
          </cell>
          <cell r="E189">
            <v>40202</v>
          </cell>
          <cell r="F189" t="str">
            <v>10567</v>
          </cell>
          <cell r="G189" t="str">
            <v>Magic Planet</v>
          </cell>
          <cell r="H189" t="str">
            <v>First Floor</v>
          </cell>
          <cell r="I189" t="str">
            <v>Mobile Tower</v>
          </cell>
          <cell r="J189" t="str">
            <v>Kulvinder</v>
          </cell>
          <cell r="K189" t="str">
            <v>Ganesh</v>
          </cell>
          <cell r="L189">
            <v>4</v>
          </cell>
          <cell r="M189">
            <v>4</v>
          </cell>
          <cell r="N189">
            <v>7</v>
          </cell>
          <cell r="O189">
            <v>4</v>
          </cell>
          <cell r="P189" t="str">
            <v>Dismantled</v>
          </cell>
        </row>
        <row r="190">
          <cell r="B190" t="str">
            <v>D178</v>
          </cell>
          <cell r="C190">
            <v>25495</v>
          </cell>
          <cell r="D190">
            <v>40139</v>
          </cell>
          <cell r="E190">
            <v>40147</v>
          </cell>
          <cell r="F190" t="str">
            <v>14579</v>
          </cell>
          <cell r="G190" t="str">
            <v>Magic Planet</v>
          </cell>
          <cell r="H190" t="str">
            <v>First Floor Grid 10-13 AA-BB</v>
          </cell>
          <cell r="I190" t="str">
            <v>Independent Scaffold</v>
          </cell>
          <cell r="J190" t="str">
            <v>Kulvinder</v>
          </cell>
          <cell r="K190" t="str">
            <v>Kulvinder</v>
          </cell>
          <cell r="L190">
            <v>22</v>
          </cell>
          <cell r="M190">
            <v>1.5</v>
          </cell>
          <cell r="N190">
            <v>3</v>
          </cell>
          <cell r="O190">
            <v>1</v>
          </cell>
          <cell r="P190" t="str">
            <v>Dismantled</v>
          </cell>
        </row>
        <row r="191">
          <cell r="B191" t="str">
            <v>D179</v>
          </cell>
          <cell r="C191">
            <v>25497</v>
          </cell>
          <cell r="D191">
            <v>40140</v>
          </cell>
          <cell r="E191">
            <v>40204</v>
          </cell>
          <cell r="F191" t="str">
            <v>11072</v>
          </cell>
          <cell r="G191" t="str">
            <v>Magic Planet</v>
          </cell>
          <cell r="H191" t="str">
            <v>Upper First Floor Grid 1-2 V-W</v>
          </cell>
          <cell r="I191" t="str">
            <v>Independent Scaffold</v>
          </cell>
          <cell r="J191" t="str">
            <v>Kulvinder</v>
          </cell>
          <cell r="K191" t="str">
            <v>Ganesh</v>
          </cell>
          <cell r="L191">
            <v>12</v>
          </cell>
          <cell r="M191">
            <v>1.5</v>
          </cell>
          <cell r="N191">
            <v>3</v>
          </cell>
          <cell r="O191">
            <v>1</v>
          </cell>
          <cell r="P191" t="str">
            <v>Dismantled</v>
          </cell>
        </row>
        <row r="192">
          <cell r="B192" t="str">
            <v>D180</v>
          </cell>
          <cell r="C192">
            <v>25498</v>
          </cell>
          <cell r="D192">
            <v>40140</v>
          </cell>
          <cell r="E192">
            <v>40206</v>
          </cell>
          <cell r="F192" t="str">
            <v>10569</v>
          </cell>
          <cell r="G192" t="str">
            <v>Magic Planet</v>
          </cell>
          <cell r="H192" t="str">
            <v>Upper First Floor Grid 2-3 V-W</v>
          </cell>
          <cell r="I192" t="str">
            <v>Independent Scaffold</v>
          </cell>
          <cell r="J192" t="str">
            <v>Kulvinder</v>
          </cell>
          <cell r="K192" t="str">
            <v>Ganesh</v>
          </cell>
          <cell r="L192">
            <v>6</v>
          </cell>
          <cell r="M192">
            <v>1.5</v>
          </cell>
          <cell r="N192">
            <v>3</v>
          </cell>
          <cell r="O192">
            <v>1</v>
          </cell>
          <cell r="P192" t="str">
            <v>Dismantled</v>
          </cell>
        </row>
        <row r="193">
          <cell r="B193" t="str">
            <v>D181</v>
          </cell>
          <cell r="C193">
            <v>25499</v>
          </cell>
          <cell r="D193">
            <v>40140</v>
          </cell>
          <cell r="E193">
            <v>40200</v>
          </cell>
          <cell r="F193" t="str">
            <v>10570</v>
          </cell>
          <cell r="G193" t="str">
            <v>Magic Planet</v>
          </cell>
          <cell r="H193" t="str">
            <v>First Floor Grid 1 S-T</v>
          </cell>
          <cell r="I193" t="str">
            <v>Mobile Tower</v>
          </cell>
          <cell r="J193" t="str">
            <v>Kulvinder</v>
          </cell>
          <cell r="K193" t="str">
            <v>Ganesh</v>
          </cell>
          <cell r="L193">
            <v>4</v>
          </cell>
          <cell r="M193">
            <v>4</v>
          </cell>
          <cell r="N193">
            <v>7</v>
          </cell>
          <cell r="O193">
            <v>4</v>
          </cell>
          <cell r="P193" t="str">
            <v>Dismantled</v>
          </cell>
        </row>
        <row r="194">
          <cell r="B194" t="str">
            <v>D182</v>
          </cell>
          <cell r="C194">
            <v>24601</v>
          </cell>
          <cell r="D194">
            <v>40141</v>
          </cell>
          <cell r="E194">
            <v>40212</v>
          </cell>
          <cell r="F194" t="str">
            <v>10571</v>
          </cell>
          <cell r="G194" t="str">
            <v>Magic Planet</v>
          </cell>
          <cell r="H194" t="str">
            <v>Upper First Floor Grid 1-2 U-V</v>
          </cell>
          <cell r="I194" t="str">
            <v>Independent Scaffold</v>
          </cell>
          <cell r="J194" t="str">
            <v>Kulvinder</v>
          </cell>
          <cell r="K194" t="str">
            <v>Ganesh</v>
          </cell>
          <cell r="L194">
            <v>10</v>
          </cell>
          <cell r="M194">
            <v>1.5</v>
          </cell>
          <cell r="N194">
            <v>3</v>
          </cell>
          <cell r="O194">
            <v>1</v>
          </cell>
          <cell r="P194" t="str">
            <v>Dismantled</v>
          </cell>
        </row>
        <row r="195">
          <cell r="B195" t="str">
            <v>D183</v>
          </cell>
          <cell r="C195">
            <v>24602</v>
          </cell>
          <cell r="D195">
            <v>40141</v>
          </cell>
          <cell r="E195">
            <v>40170</v>
          </cell>
          <cell r="F195" t="str">
            <v>14077</v>
          </cell>
          <cell r="G195" t="str">
            <v>Magic Planet</v>
          </cell>
          <cell r="H195" t="str">
            <v>First Floor Grid 10-11 Y-Z</v>
          </cell>
          <cell r="I195" t="str">
            <v>Mobile Tower</v>
          </cell>
          <cell r="J195" t="str">
            <v>Kulvinder</v>
          </cell>
          <cell r="K195" t="str">
            <v>Ganesh</v>
          </cell>
          <cell r="L195">
            <v>4</v>
          </cell>
          <cell r="M195">
            <v>4</v>
          </cell>
          <cell r="N195">
            <v>7</v>
          </cell>
          <cell r="O195">
            <v>3</v>
          </cell>
          <cell r="P195" t="str">
            <v>Dismantled</v>
          </cell>
        </row>
        <row r="196">
          <cell r="B196" t="str">
            <v>D184</v>
          </cell>
          <cell r="C196">
            <v>24603</v>
          </cell>
          <cell r="D196">
            <v>40141</v>
          </cell>
          <cell r="E196">
            <v>40215</v>
          </cell>
          <cell r="F196" t="str">
            <v>10572</v>
          </cell>
          <cell r="G196" t="str">
            <v>Magic Planet</v>
          </cell>
          <cell r="H196" t="str">
            <v>First Floor Grid 5-6 R-T</v>
          </cell>
          <cell r="I196" t="str">
            <v>Independent Scaffold</v>
          </cell>
          <cell r="J196" t="str">
            <v>Kulvinder</v>
          </cell>
          <cell r="K196" t="str">
            <v>Ganesh</v>
          </cell>
          <cell r="L196">
            <v>16</v>
          </cell>
          <cell r="M196">
            <v>1.5</v>
          </cell>
          <cell r="N196">
            <v>4.5</v>
          </cell>
          <cell r="O196">
            <v>1</v>
          </cell>
          <cell r="P196" t="str">
            <v>Dismantled</v>
          </cell>
        </row>
        <row r="197">
          <cell r="B197" t="str">
            <v>D185</v>
          </cell>
          <cell r="C197">
            <v>24604</v>
          </cell>
          <cell r="D197">
            <v>40141</v>
          </cell>
          <cell r="E197">
            <v>40223</v>
          </cell>
          <cell r="F197" t="str">
            <v>14845</v>
          </cell>
          <cell r="G197" t="str">
            <v>Magic Planet</v>
          </cell>
          <cell r="H197" t="str">
            <v>First Floor Grid 5-6 R-T</v>
          </cell>
          <cell r="I197" t="str">
            <v>Independent Scaffold</v>
          </cell>
          <cell r="J197" t="str">
            <v>Kulvinder</v>
          </cell>
          <cell r="K197" t="str">
            <v>Ganesh</v>
          </cell>
          <cell r="L197">
            <v>8</v>
          </cell>
          <cell r="M197">
            <v>1.5</v>
          </cell>
          <cell r="N197">
            <v>7.5</v>
          </cell>
          <cell r="O197">
            <v>3</v>
          </cell>
          <cell r="P197" t="str">
            <v>Dismantled</v>
          </cell>
        </row>
        <row r="198">
          <cell r="B198" t="str">
            <v>D186</v>
          </cell>
          <cell r="C198">
            <v>24605</v>
          </cell>
          <cell r="D198">
            <v>40142</v>
          </cell>
          <cell r="E198">
            <v>40193</v>
          </cell>
          <cell r="F198" t="str">
            <v>10573</v>
          </cell>
          <cell r="G198" t="str">
            <v>Magic Planet</v>
          </cell>
          <cell r="H198" t="str">
            <v>First Floor Grid 1-13 Q-S</v>
          </cell>
          <cell r="I198" t="str">
            <v>Independent Scaffold</v>
          </cell>
          <cell r="J198" t="str">
            <v>Kulvinder</v>
          </cell>
          <cell r="K198" t="str">
            <v>Ganesh</v>
          </cell>
          <cell r="L198">
            <v>24</v>
          </cell>
          <cell r="M198">
            <v>1.5</v>
          </cell>
          <cell r="N198">
            <v>5</v>
          </cell>
          <cell r="O198">
            <v>1</v>
          </cell>
          <cell r="P198" t="str">
            <v>Dismantled</v>
          </cell>
        </row>
        <row r="199">
          <cell r="B199" t="str">
            <v>D187</v>
          </cell>
          <cell r="C199">
            <v>24608</v>
          </cell>
          <cell r="D199">
            <v>40143</v>
          </cell>
          <cell r="E199">
            <v>40159</v>
          </cell>
          <cell r="F199" t="str">
            <v>14052</v>
          </cell>
          <cell r="G199" t="str">
            <v>Magic Planet</v>
          </cell>
          <cell r="H199" t="str">
            <v>First Floor Grid 5-6 S-T</v>
          </cell>
          <cell r="I199" t="str">
            <v>Independent Scaffold</v>
          </cell>
          <cell r="J199" t="str">
            <v>Kulvinder</v>
          </cell>
          <cell r="K199" t="str">
            <v>Ganesh</v>
          </cell>
          <cell r="L199">
            <v>10</v>
          </cell>
          <cell r="M199">
            <v>1.5</v>
          </cell>
          <cell r="N199">
            <v>7</v>
          </cell>
          <cell r="O199">
            <v>3</v>
          </cell>
          <cell r="P199" t="str">
            <v>Dismantled</v>
          </cell>
        </row>
        <row r="200">
          <cell r="B200" t="str">
            <v>D188</v>
          </cell>
          <cell r="C200">
            <v>24609</v>
          </cell>
          <cell r="D200">
            <v>40143</v>
          </cell>
          <cell r="E200">
            <v>40199</v>
          </cell>
          <cell r="F200" t="str">
            <v>10574</v>
          </cell>
          <cell r="G200" t="str">
            <v>Magic Planet</v>
          </cell>
          <cell r="H200" t="str">
            <v>First Floor Grid 5-6 G-R</v>
          </cell>
          <cell r="I200" t="str">
            <v>Independent Scaffold</v>
          </cell>
          <cell r="J200" t="str">
            <v>Kulvinder</v>
          </cell>
          <cell r="K200" t="str">
            <v>Ganesh</v>
          </cell>
          <cell r="L200">
            <v>6</v>
          </cell>
          <cell r="M200">
            <v>1.5</v>
          </cell>
          <cell r="N200">
            <v>7</v>
          </cell>
          <cell r="O200">
            <v>3</v>
          </cell>
          <cell r="P200" t="str">
            <v>Dismantled</v>
          </cell>
        </row>
        <row r="201">
          <cell r="B201" t="str">
            <v>D189</v>
          </cell>
          <cell r="C201">
            <v>24610</v>
          </cell>
          <cell r="D201">
            <v>40143</v>
          </cell>
          <cell r="E201">
            <v>40183</v>
          </cell>
          <cell r="F201" t="str">
            <v>11905</v>
          </cell>
          <cell r="G201" t="str">
            <v>Magic Planet</v>
          </cell>
          <cell r="H201" t="str">
            <v>Upper First Floor Grid 1-2 BB-CC</v>
          </cell>
          <cell r="I201" t="str">
            <v>Independent Scaffold</v>
          </cell>
          <cell r="J201" t="str">
            <v>Kulvinder</v>
          </cell>
          <cell r="K201" t="str">
            <v>Ganesh</v>
          </cell>
          <cell r="L201">
            <v>2.5</v>
          </cell>
          <cell r="M201">
            <v>1.5</v>
          </cell>
          <cell r="N201">
            <v>5</v>
          </cell>
          <cell r="O201">
            <v>2</v>
          </cell>
          <cell r="P201" t="str">
            <v>Dismantled</v>
          </cell>
        </row>
      </sheetData>
      <sheetData sheetId="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O _ Global Template (2)"/>
      <sheetName val="INDIGINEOUS ITEMS "/>
      <sheetName val="BLOCK-A (MEA.SHEET)"/>
      <sheetName val="RA-markate"/>
      <sheetName val="RA_markate"/>
      <sheetName val="GBW"/>
      <sheetName val="MASTER_RATE ANALYSIS"/>
      <sheetName val="Builtup Area"/>
      <sheetName val="CASHFLOWS"/>
      <sheetName val="RCC,Ret. Wall"/>
      <sheetName val="nanjprofit"/>
      <sheetName val="Rob. elektr."/>
      <sheetName val="final abstract"/>
      <sheetName val="Boq"/>
      <sheetName val="2.0 Section 2 Cover"/>
      <sheetName val="STAFFSCHED "/>
      <sheetName val="INTERIOR"/>
      <sheetName val="fco"/>
      <sheetName val="BHANDUP"/>
      <sheetName val="Supplier"/>
      <sheetName val="Bill 1-BOQ-Civil Works"/>
      <sheetName val="Cost summary"/>
      <sheetName val="PA- Consutant "/>
      <sheetName val="Summary"/>
      <sheetName val="Mat_Cost"/>
      <sheetName val="SOR"/>
      <sheetName val="BOQ "/>
      <sheetName val="Flooring"/>
      <sheetName val="재1"/>
      <sheetName val="HEAD"/>
      <sheetName val="ELEC_BOQ"/>
      <sheetName val="07016, Master List-Major Minor"/>
      <sheetName val="cubes_M20"/>
      <sheetName val="Headings"/>
      <sheetName val="Demand"/>
      <sheetName val="Occ"/>
      <sheetName val="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 Estimate  "/>
      <sheetName val="Z- GENERAL PRICE SUMMARY"/>
      <sheetName val="WITHOUT C&amp;I PROFIT (3)"/>
      <sheetName val="Equip."/>
      <sheetName val="Book1"/>
      <sheetName val="FitOutConfCentre"/>
      <sheetName val="NRM Codes"/>
      <sheetName val="HOLD"/>
      <sheetName val="poy"/>
      <sheetName val="BALANCE"/>
      <sheetName val="Lonawat"/>
      <sheetName val="Cash2"/>
      <sheetName val="Z"/>
      <sheetName val=""/>
      <sheetName val="assumptions"/>
      <sheetName val="Graph Data (DO NOT PRINT)"/>
      <sheetName val="Raw Data"/>
      <sheetName val="11"/>
      <sheetName val="1-G1"/>
      <sheetName val="HVAC BoQ"/>
      <sheetName val="opstat"/>
      <sheetName val="costs"/>
      <sheetName val="Preliminaries (2)"/>
      <sheetName val="Day Work (2)"/>
      <sheetName val="Variation 2050-FEB-07"/>
      <sheetName val="Direct Cost"/>
      <sheetName val="Direct cost - Progress"/>
      <sheetName val="일위대가집계표(이윤)"/>
      <sheetName val="일위대가집계표"/>
      <sheetName val="직접노무비산출근거(단가)"/>
      <sheetName val="공사금액 내역 (1)"/>
      <sheetName val="보온자재단가표"/>
      <sheetName val="사업부배부A"/>
      <sheetName val="견적서"/>
      <sheetName val="도급양식"/>
      <sheetName val="예산"/>
      <sheetName val="저"/>
      <sheetName val="Main"/>
      <sheetName val="Sheet7"/>
      <sheetName val="Demand"/>
      <sheetName val="Occ"/>
      <sheetName val="Summ"/>
      <sheetName val="Est"/>
      <sheetName val="SPT vs PHI"/>
      <sheetName val="Bill 5 - Carpark"/>
      <sheetName val="_Estimate__"/>
      <sheetName val="Z-_GENERAL_PRICE_SUMMARY"/>
      <sheetName val="WITHOUT_C&amp;I_PROFIT_(3)"/>
      <sheetName val="Equip_"/>
      <sheetName val="Graph_Data_(DO_NOT_PRINT)"/>
      <sheetName val="Raw_Data"/>
      <sheetName val="NRM_Codes"/>
      <sheetName val="SubmitCal"/>
      <sheetName val="A"/>
      <sheetName val="Data Sheet"/>
      <sheetName val="Materials "/>
      <sheetName val="Labour"/>
      <sheetName val="MAchinery(R1)"/>
      <sheetName val="BOQ"/>
      <sheetName val="입찰내역 발주처 양식"/>
      <sheetName val="Summary"/>
      <sheetName val="Prelims"/>
      <sheetName val="PB"/>
      <sheetName val="summsht"/>
      <sheetName val="CapitalMetrics"/>
      <sheetName val="PIPES"/>
      <sheetName val="Prefab"/>
      <sheetName val="견적DETAIL"/>
      <sheetName val="견적"/>
      <sheetName val="시행(HD)"/>
      <sheetName val="시행(1)"/>
      <sheetName val="장비동원 (F)"/>
      <sheetName val="공사비 내역 (가)"/>
      <sheetName val="인건비"/>
      <sheetName val="자재비"/>
      <sheetName val="eq_data"/>
      <sheetName val="총괄표"/>
      <sheetName val="간접비항목"/>
      <sheetName val="INSTR"/>
      <sheetName val="현장관리비"/>
      <sheetName val="실행내역"/>
      <sheetName val="VLOOKUP"/>
      <sheetName val="cal-foamglass"/>
      <sheetName val="공사비_NDE"/>
      <sheetName val="PumpSpec"/>
      <sheetName val="가도공"/>
      <sheetName val="간지 (6)"/>
      <sheetName val="경계표주"/>
      <sheetName val="경계표주조서"/>
      <sheetName val="경계표주단위수량"/>
      <sheetName val="할증 "/>
      <sheetName val="1prod공정(원)"/>
      <sheetName val="1prod내역(원)"/>
      <sheetName val="1prod공정($) "/>
      <sheetName val="1prod내역($)"/>
      <sheetName val="공사투입인원(piping)"/>
      <sheetName val="공사투입인원(배관보온)"/>
      <sheetName val="공사투입인원(EQUIP.INST'N)"/>
      <sheetName val="공사투입인원(duct)"/>
      <sheetName val="할증"/>
      <sheetName val="2office공정(원)"/>
      <sheetName val="2office내역(원)"/>
      <sheetName val="2office공정($)"/>
      <sheetName val="2office내역($)"/>
      <sheetName val="총괄내역서"/>
      <sheetName val="CLIENT"/>
      <sheetName val="Costing"/>
      <sheetName val="IO &amp; FEILD DEVICES"/>
      <sheetName val="Basic-GC"/>
      <sheetName val="DDC &amp; SOFTWARE"/>
      <sheetName val="Multi-factor - YEN"/>
      <sheetName val="Multi-factor - USD"/>
      <sheetName val="INFILEX AC "/>
      <sheetName val="P4-BOQ"/>
      <sheetName val="R20_R30_work"/>
      <sheetName val="Reference Information"/>
      <sheetName val="Employee List"/>
      <sheetName val="Sales Office"/>
      <sheetName val="B7-Door&amp;window"/>
      <sheetName val="Comparison_BOQ_Adjusted"/>
      <sheetName val="Possn Uplifts"/>
      <sheetName val="_Estimate__1"/>
      <sheetName val="Z-_GENERAL_PRICE_SUMMARY1"/>
      <sheetName val="WITHOUT_C&amp;I_PROFIT_(3)1"/>
      <sheetName val="Equip_1"/>
      <sheetName val="Graph_Data_(DO_NOT_PRINT)1"/>
      <sheetName val="Raw_Data1"/>
      <sheetName val="NRM_Codes1"/>
      <sheetName val="Preliminaries_(2)"/>
      <sheetName val="Day_Work_(2)"/>
      <sheetName val="Variation_2050-FEB-07"/>
      <sheetName val="Direct_Cost"/>
      <sheetName val="Direct_cost_-_Progress"/>
      <sheetName val="SPT_vs_PHI"/>
      <sheetName val="Data_Sheet"/>
      <sheetName val="Materials_"/>
      <sheetName val="입찰내역_발주처_양식"/>
      <sheetName val="Possn_Uplifts"/>
      <sheetName val="IO_&amp;_FEILD_DEVICES"/>
      <sheetName val="DDC_&amp;_SOFTWARE"/>
      <sheetName val="Multi-factor_-_YEN"/>
      <sheetName val="Multi-factor_-_USD"/>
      <sheetName val="INFILEX_AC_"/>
      <sheetName val="Reference_Information"/>
      <sheetName val="Employee_List"/>
      <sheetName val="Sales_Office"/>
      <sheetName val="_Estimate__2"/>
      <sheetName val="Z-_GENERAL_PRICE_SUMMARY2"/>
      <sheetName val="WITHOUT_C&amp;I_PROFIT_(3)2"/>
      <sheetName val="Equip_2"/>
      <sheetName val="Graph_Data_(DO_NOT_PRINT)2"/>
      <sheetName val="Raw_Data2"/>
      <sheetName val="NRM_Codes2"/>
      <sheetName val="Preliminaries_(2)1"/>
      <sheetName val="Day_Work_(2)1"/>
      <sheetName val="Variation_2050-FEB-071"/>
      <sheetName val="Direct_Cost1"/>
      <sheetName val="Direct_cost_-_Progress1"/>
      <sheetName val="SPT_vs_PHI1"/>
      <sheetName val="Data_Sheet1"/>
      <sheetName val="Materials_1"/>
      <sheetName val="입찰내역_발주처_양식1"/>
      <sheetName val="Possn_Uplifts1"/>
      <sheetName val="IO_&amp;_FEILD_DEVICES1"/>
      <sheetName val="DDC_&amp;_SOFTWARE1"/>
      <sheetName val="Multi-factor_-_YEN1"/>
      <sheetName val="Multi-factor_-_USD1"/>
      <sheetName val="INFILEX_AC_1"/>
      <sheetName val="Reference_Information1"/>
      <sheetName val="Employee_List1"/>
      <sheetName val="Sales_Office1"/>
      <sheetName val="공사금액_내역_(1)"/>
      <sheetName val="HVAC_BoQ"/>
      <sheetName val="공사금액_내역_(1)1"/>
      <sheetName val="HVAC_BoQ1"/>
      <sheetName val="Item No 2"/>
      <sheetName val="Curves"/>
      <sheetName val="Note"/>
      <sheetName val="Heads"/>
      <sheetName val="Dbase"/>
      <sheetName val="Tables"/>
      <sheetName val="Page 2"/>
      <sheetName val="Details"/>
      <sheetName val="bkg"/>
      <sheetName val="cbrd460"/>
      <sheetName val="bcl"/>
      <sheetName val="Struct-Grass root"/>
      <sheetName val="Details and Earnings Charts"/>
      <sheetName val="PEF24_0I"/>
      <sheetName val="PEF22_0I"/>
      <sheetName val="PE-F-42 Rev 00 Manpower"/>
      <sheetName val="PE-F-32 Rev 00 Content"/>
      <sheetName val="PE-F-58 Rev 00 H.O.-NL"/>
      <sheetName val="PEF02_0I"/>
      <sheetName val="COL-SCH"/>
      <sheetName val="SRC-B3U2"/>
      <sheetName val="DCF"/>
      <sheetName val="Comps and Cons"/>
      <sheetName val="sales vol."/>
      <sheetName val="Comps_and_Cons"/>
      <sheetName val="sales_vol_"/>
      <sheetName val="04"/>
      <sheetName val="09"/>
      <sheetName val="10"/>
      <sheetName val="Total"/>
      <sheetName val="Europe"/>
      <sheetName val="US"/>
      <sheetName val="DIV Y"/>
      <sheetName val="MLP IPO Yields vs MLP Index"/>
      <sheetName val="Book1.xls"/>
      <sheetName val="Hyperion Output"/>
      <sheetName val="Dept listing"/>
      <sheetName val="Rate Analysis"/>
      <sheetName val="AN"/>
      <sheetName val="Earthwork"/>
      <sheetName val="New Bld"/>
      <sheetName val="Data 1"/>
      <sheetName val="DERIVE"/>
      <sheetName val="UCRef2"/>
      <sheetName val="UCRef1"/>
      <sheetName val="UCRef3"/>
      <sheetName val="UCofMatls"/>
      <sheetName val="Project Budget Worksheet"/>
      <sheetName val="Forecast"/>
      <sheetName val="w_dn_idd"/>
      <sheetName val="Bill 2.1 "/>
      <sheetName val="Harewood"/>
      <sheetName val="Data_1"/>
      <sheetName val="Project_Budget_Worksheet"/>
      <sheetName val="Bill_2_1_"/>
      <sheetName val="Imported Materials"/>
      <sheetName val="FMR3A"/>
      <sheetName val="Page_2"/>
      <sheetName val="Struct-Grass_root"/>
      <sheetName val="_Estimate__3"/>
      <sheetName val="Z-_GENERAL_PRICE_SUMMARY3"/>
      <sheetName val="WITHOUT_C&amp;I_PROFIT_(3)3"/>
      <sheetName val="Equip_3"/>
      <sheetName val="NRM_Codes3"/>
      <sheetName val="Graph_Data_(DO_NOT_PRINT)3"/>
      <sheetName val="Preliminaries_(2)3"/>
      <sheetName val="Day_Work_(2)3"/>
      <sheetName val="Variation_2050-FEB-073"/>
      <sheetName val="Direct_Cost3"/>
      <sheetName val="Direct_cost_-_Progress3"/>
      <sheetName val="Raw_Data3"/>
      <sheetName val="Page_22"/>
      <sheetName val="Struct-Grass_root2"/>
      <sheetName val="Project_Budget_Worksheet1"/>
      <sheetName val="Imported_Materials1"/>
      <sheetName val="Preliminaries_(2)2"/>
      <sheetName val="Day_Work_(2)2"/>
      <sheetName val="Variation_2050-FEB-072"/>
      <sheetName val="Direct_Cost2"/>
      <sheetName val="Direct_cost_-_Progress2"/>
      <sheetName val="Page_21"/>
      <sheetName val="Struct-Grass_root1"/>
      <sheetName val="Imported_Materials"/>
      <sheetName val="_Estimate__4"/>
      <sheetName val="Z-_GENERAL_PRICE_SUMMARY4"/>
      <sheetName val="WITHOUT_C&amp;I_PROFIT_(3)4"/>
      <sheetName val="Equip_4"/>
      <sheetName val="NRM_Codes4"/>
      <sheetName val="Graph_Data_(DO_NOT_PRINT)4"/>
      <sheetName val="Preliminaries_(2)4"/>
      <sheetName val="Day_Work_(2)4"/>
      <sheetName val="Variation_2050-FEB-074"/>
      <sheetName val="Direct_Cost4"/>
      <sheetName val="Direct_cost_-_Progress4"/>
      <sheetName val="Raw_Data4"/>
      <sheetName val="Page_23"/>
      <sheetName val="Struct-Grass_root3"/>
      <sheetName val="Project_Budget_Worksheet2"/>
      <sheetName val="SPT_vs_PHI2"/>
      <sheetName val="Imported_Materials2"/>
      <sheetName val="IO_&amp;_FEILD_DEVICES2"/>
      <sheetName val="DDC_&amp;_SOFTWARE2"/>
      <sheetName val="Multi-factor_-_YEN2"/>
      <sheetName val="Multi-factor_-_USD2"/>
      <sheetName val="INFILEX_AC_2"/>
      <sheetName val="Reference_Information2"/>
      <sheetName val="Employee_List2"/>
      <sheetName val="Sales_Office2"/>
      <sheetName val="HVAC_BoQ2"/>
      <sheetName val="공사금액_내역_(1)2"/>
      <sheetName val="_Estimate__5"/>
      <sheetName val="Z-_GENERAL_PRICE_SUMMARY5"/>
      <sheetName val="WITHOUT_C&amp;I_PROFIT_(3)5"/>
      <sheetName val="Equip_5"/>
      <sheetName val="NRM_Codes5"/>
      <sheetName val="Graph_Data_(DO_NOT_PRINT)5"/>
      <sheetName val="Preliminaries_(2)5"/>
      <sheetName val="Day_Work_(2)5"/>
      <sheetName val="Variation_2050-FEB-075"/>
      <sheetName val="Direct_Cost5"/>
      <sheetName val="Direct_cost_-_Progress5"/>
      <sheetName val="Raw_Data5"/>
      <sheetName val="Page_24"/>
      <sheetName val="Struct-Grass_root4"/>
      <sheetName val="Project_Budget_Worksheet3"/>
      <sheetName val="SPT_vs_PHI3"/>
      <sheetName val="Imported_Materials3"/>
      <sheetName val="IO_&amp;_FEILD_DEVICES3"/>
      <sheetName val="DDC_&amp;_SOFTWARE3"/>
      <sheetName val="Multi-factor_-_YEN3"/>
      <sheetName val="Multi-factor_-_USD3"/>
      <sheetName val="INFILEX_AC_3"/>
      <sheetName val="Reference_Information3"/>
      <sheetName val="Employee_List3"/>
      <sheetName val="Sales_Office3"/>
      <sheetName val="HVAC_BoQ3"/>
      <sheetName val="공사금액_내역_(1)3"/>
      <sheetName val="_Estimate__6"/>
      <sheetName val="Z-_GENERAL_PRICE_SUMMARY6"/>
      <sheetName val="WITHOUT_C&amp;I_PROFIT_(3)6"/>
      <sheetName val="Equip_6"/>
      <sheetName val="NRM_Codes6"/>
      <sheetName val="Graph_Data_(DO_NOT_PRINT)6"/>
      <sheetName val="Preliminaries_(2)6"/>
      <sheetName val="Day_Work_(2)6"/>
      <sheetName val="Variation_2050-FEB-076"/>
      <sheetName val="Direct_Cost6"/>
      <sheetName val="Direct_cost_-_Progress6"/>
      <sheetName val="Raw_Data6"/>
      <sheetName val="Page_25"/>
      <sheetName val="Struct-Grass_root5"/>
      <sheetName val="Project_Budget_Worksheet4"/>
      <sheetName val="SPT_vs_PHI4"/>
      <sheetName val="Imported_Materials4"/>
      <sheetName val="IO_&amp;_FEILD_DEVICES4"/>
      <sheetName val="DDC_&amp;_SOFTWARE4"/>
      <sheetName val="Multi-factor_-_YEN4"/>
      <sheetName val="Multi-factor_-_USD4"/>
      <sheetName val="INFILEX_AC_4"/>
      <sheetName val="Reference_Information4"/>
      <sheetName val="Employee_List4"/>
      <sheetName val="Sales_Office4"/>
      <sheetName val="HVAC_BoQ4"/>
      <sheetName val="공사금액_내역_(1)4"/>
      <sheetName val="PRECAST lightconc-II"/>
      <sheetName val="Balance Sheet"/>
      <sheetName val="EK B.3"/>
      <sheetName val="PE-F-51 Rev 01 Content"/>
      <sheetName val="PE-F-72 Rev 01 Gen. Expenses"/>
      <sheetName val="PE-F-71 Rev 01"/>
      <sheetName val="BaseWeight"/>
      <sheetName val="3  Basis"/>
      <sheetName val="PROCTOR"/>
      <sheetName val="General"/>
      <sheetName val="SCHEDULE"/>
      <sheetName val="BHANDUP"/>
      <sheetName val="PLAN_FEB97"/>
      <sheetName val="Bridges"/>
      <sheetName val="Bridges (Abst)"/>
      <sheetName val="Overpass"/>
      <sheetName val="Slab Culvert"/>
      <sheetName val="Underpass"/>
      <sheetName val="Abstract"/>
      <sheetName val="Mat.Cost"/>
      <sheetName val="02"/>
      <sheetName val="03"/>
      <sheetName val="01"/>
      <sheetName val="Basis"/>
      <sheetName val="Cost_Any."/>
      <sheetName val="Mat_Cost"/>
      <sheetName val="List"/>
      <sheetName val="PARAMETRES"/>
      <sheetName val="newsales"/>
      <sheetName val="COLUMN"/>
      <sheetName val="overall summary"/>
      <sheetName val="TOTAL MPR"/>
      <sheetName val="electrical"/>
      <sheetName val="Day work"/>
      <sheetName val="GRSummary"/>
      <sheetName val="Data"/>
      <sheetName val="Table"/>
      <sheetName val="summary RE &amp; CF"/>
      <sheetName val="PriceSummary"/>
      <sheetName val="PE-F-42_Rev_00_Manpower"/>
      <sheetName val="PE-F-32_Rev_00_Content"/>
      <sheetName val="PE-F-58_Rev_00_H_O_-NL"/>
      <sheetName val="1350-A"/>
      <sheetName val="Overall"/>
      <sheetName val="KeyInformation"/>
      <sheetName val="V.Summary"/>
      <sheetName val="V.Cost.Summary"/>
      <sheetName val="Cove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sheetData sheetId="19" refreshError="1"/>
      <sheetData sheetId="20" refreshError="1"/>
      <sheetData sheetId="21" refreshError="1"/>
      <sheetData sheetId="22"/>
      <sheetData sheetId="23" refreshError="1"/>
      <sheetData sheetId="24" refreshError="1"/>
      <sheetData sheetId="25" refreshError="1"/>
      <sheetData sheetId="26"/>
      <sheetData sheetId="27"/>
      <sheetData sheetId="28"/>
      <sheetData sheetId="29" refreshError="1"/>
      <sheetData sheetId="30" refreshError="1"/>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ow r="7">
          <cell r="F7">
            <v>1.075</v>
          </cell>
        </row>
      </sheetData>
      <sheetData sheetId="224">
        <row r="794">
          <cell r="G794">
            <v>57.34</v>
          </cell>
        </row>
      </sheetData>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refreshError="1"/>
      <sheetData sheetId="235" refreshError="1"/>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refreshError="1"/>
      <sheetData sheetId="387" refreshError="1"/>
      <sheetData sheetId="388" refreshError="1"/>
      <sheetData sheetId="389" refreshError="1"/>
      <sheetData sheetId="39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4"/>
      <sheetName val="B5"/>
      <sheetName val="RD&amp;CC"/>
      <sheetName val="FC &amp; UG"/>
      <sheetName val="radar"/>
      <sheetName val="Headings"/>
      <sheetName val="Rate analysis"/>
      <sheetName val="MASTER_RATE ANALYSIS"/>
      <sheetName val="INDIGINEOUS ITEM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BOQ - C&amp;I"/>
      <sheetName val="Site Details"/>
      <sheetName val="Site Area Statement"/>
      <sheetName val="Site Perimeter"/>
      <sheetName val="Designed Area"/>
      <sheetName val="ACAD Finishes"/>
      <sheetName val="Tables"/>
      <sheetName val="Chair"/>
      <sheetName val="Doors"/>
      <sheetName val="Ceilings"/>
      <sheetName val="Flooring"/>
      <sheetName val="Measurements"/>
      <sheetName val="Estimate"/>
      <sheetName val="Staff Acco."/>
      <sheetName val="BLK2"/>
      <sheetName val="BLK3"/>
      <sheetName val="E &amp; R"/>
      <sheetName val="radar"/>
      <sheetName val="UG"/>
      <sheetName val="Headings"/>
      <sheetName val="data"/>
      <sheetName val="Materials Cost"/>
      <sheetName val="final abstract"/>
      <sheetName val="Rate analysis"/>
      <sheetName val="MASTER_RATE ANALYSIS"/>
      <sheetName val="MN T.B."/>
      <sheetName val="M-Book for Conc"/>
      <sheetName val="M-Book for FW"/>
      <sheetName val="Voucher"/>
      <sheetName val="Fee Rate Summary"/>
      <sheetName val="Sheet1"/>
      <sheetName val="CASHFLOWS"/>
      <sheetName val="SUMMARY"/>
      <sheetName val="FitOutConfCentre"/>
      <sheetName val="Raw Data"/>
      <sheetName val="Development"/>
      <sheetName val="Break up Sheet"/>
      <sheetName val="PR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FitOutConfCentre"/>
      <sheetName val="rates"/>
      <sheetName val="Cash2"/>
      <sheetName val="Z"/>
      <sheetName val="입찰내역 발주처 양식"/>
      <sheetName val="Chiet tinh dz22"/>
      <sheetName val="#REF"/>
      <sheetName val="BOQ"/>
      <sheetName val="입찰내역_발주처_양식"/>
      <sheetName val="Chiet_tinh_dz22"/>
      <sheetName val="Option"/>
      <sheetName val="Chiet tinh dz35"/>
      <sheetName val="Raw Data"/>
      <sheetName val="집계표(OPT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 val="Option"/>
      <sheetName val="CT Thang Mo"/>
      <sheetName val="Chiet tinh dz22"/>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PL"/>
      <sheetName val="FitOutConfCentre"/>
      <sheetName val="#REF"/>
      <sheetName val="입찰내역 발주처 양식"/>
      <sheetName val="Cash2"/>
      <sheetName val="Z"/>
      <sheetName val="rates"/>
      <sheetName val="****"/>
      <sheetName val="CTCP"/>
      <sheetName val="VT-TB"/>
      <sheetName val="NC-MTC"/>
      <sheetName val="DMNC(xntk)"/>
      <sheetName val="LEGEND"/>
      <sheetName val="DUTOAN"/>
      <sheetName val="DGchitiet "/>
      <sheetName val="Macro custom function"/>
      <sheetName val="Raw Data"/>
      <sheetName val="CT_Thang_Mo"/>
      <sheetName val="Chiet_tinh_dz22"/>
      <sheetName val="XL_(2)"/>
      <sheetName val="PBC_(2)"/>
      <sheetName val="Chiet_tinh_dz35"/>
      <sheetName val="CT__PL"/>
      <sheetName val="입찰내역_발주처_양식"/>
      <sheetName val="DGchitiet_"/>
      <sheetName val="Macro_custom_function"/>
      <sheetName val="Raw_Data"/>
      <sheetName val="BOQ"/>
      <sheetName val="dg-VTu"/>
      <sheetName val="SPT vs PH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VT"/>
      <sheetName val="1NC"/>
      <sheetName val="Sheet1"/>
      <sheetName val="NHOMVTU"/>
      <sheetName val="MTP"/>
      <sheetName val="MTP_OLD"/>
      <sheetName val="MTP1"/>
      <sheetName val="Raw Data"/>
      <sheetName val="Chiet tinh dz22"/>
      <sheetName val="CT Thang Mo"/>
      <sheetName val="Raw_Data"/>
      <sheetName val="Chiet_tinh_dz22"/>
      <sheetName val="CT_Thang_Mo"/>
    </sheetNames>
    <sheetDataSet>
      <sheetData sheetId="0"/>
      <sheetData sheetId="1"/>
      <sheetData sheetId="2"/>
      <sheetData sheetId="3"/>
      <sheetData sheetId="4"/>
      <sheetData sheetId="5"/>
      <sheetData sheetId="6"/>
      <sheetData sheetId="7" refreshError="1"/>
      <sheetData sheetId="8" refreshError="1"/>
      <sheetData sheetId="9" refreshError="1"/>
      <sheetData sheetId="10"/>
      <sheetData sheetId="11"/>
      <sheetData sheetId="12"/>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1"/>
      <sheetName val="Sheet1"/>
      <sheetName val="MTP"/>
      <sheetName val="MTP1"/>
      <sheetName val="B2_1"/>
    </sheetNames>
    <sheetDataSet>
      <sheetData sheetId="0">
        <row r="1">
          <cell r="K1">
            <v>1</v>
          </cell>
        </row>
      </sheetData>
      <sheetData sheetId="1"/>
      <sheetData sheetId="2" refreshError="1"/>
      <sheetData sheetId="3" refreshError="1"/>
      <sheetData sheetId="4">
        <row r="1">
          <cell r="K1">
            <v>1</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Details"/>
      <sheetName val="Macro custom function"/>
      <sheetName val="CPA33-34"/>
      <sheetName val="General"/>
      <sheetName val="Cash Flow"/>
      <sheetName val="Main"/>
      <sheetName val="Data"/>
      <sheetName val="Project Brief"/>
      <sheetName val="RBD - ALL TRADES"/>
      <sheetName val="Chiet tinh dz22"/>
      <sheetName val="Sch. Areas"/>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01"/>
      <sheetName val="FitOutConfCentre"/>
      <sheetName val="Rate Analysis"/>
      <sheetName val="Funding Drwdn"/>
      <sheetName val="Input"/>
      <sheetName val="Activity"/>
      <sheetName val="Crew"/>
      <sheetName val="Piping"/>
      <sheetName val="Pipe Supports"/>
      <sheetName val="Sheet1"/>
      <sheetName val="Equip"/>
      <sheetName val="DCF_5"/>
      <sheetName val="US Ship Repair Industry Growth"/>
      <sheetName val="Market Overview"/>
      <sheetName val="US Shipyard Repair Output"/>
      <sheetName val="Charts"/>
      <sheetName val="LBO"/>
      <sheetName val="Summary Financials"/>
      <sheetName val="S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HQ-TO"/>
      <sheetName val="BOQ"/>
      <sheetName val="Raw Data"/>
      <sheetName val="Day_work1"/>
      <sheetName val="Day_work"/>
      <sheetName val="opstat"/>
      <sheetName val="costs"/>
      <sheetName val="Drop_Down_List"/>
      <sheetName val="Drop_Down_List1"/>
      <sheetName val="Day_work2"/>
      <sheetName val="Sheet2"/>
      <sheetName val="Equip"/>
      <sheetName val="GRSummary"/>
      <sheetName val="Notes"/>
      <sheetName val="#3E1_GCR"/>
      <sheetName val="BQ"/>
      <sheetName val="BQ External"/>
      <sheetName val="Model"/>
      <sheetName val="CONSTRUCTION COMPONENT"/>
      <sheetName val="SubmitCal"/>
      <sheetName val="Raw_Data"/>
      <sheetName val="Summary"/>
      <sheetName val="Reference"/>
      <sheetName val="HC"/>
      <sheetName val="Struct-Grass root"/>
      <sheetName val="#REF"/>
      <sheetName val="Sheet1"/>
      <sheetName val="Ra  stair"/>
      <sheetName val="Data"/>
      <sheetName val="Prelims CB-3244"/>
      <sheetName val="CIF COST ITEM"/>
      <sheetName val="5 Line Bill"/>
      <sheetName val="Bill.10"/>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oject Brief"/>
      <sheetName val="Day_work3"/>
      <sheetName val="e"/>
      <sheetName val="A "/>
      <sheetName val="C"/>
      <sheetName val="D18"/>
      <sheetName val="Raw_Data1"/>
      <sheetName val="BQ_External"/>
      <sheetName val="Day_work4"/>
      <sheetName val="Raw_Data2"/>
      <sheetName val="BQ_External1"/>
      <sheetName val="ASD Sum of Parts"/>
      <sheetName val="BLK2"/>
      <sheetName val="BLK3"/>
      <sheetName val="E &amp; R"/>
      <sheetName val="radar"/>
      <sheetName val="UG"/>
      <sheetName val="Lists"/>
      <sheetName val="Sheet 2"/>
      <sheetName val="CONSTRUCTION_COMPONENT"/>
      <sheetName val="CONSTRUCTION_COMPONENT1"/>
      <sheetName val="Day_work5"/>
      <sheetName val="FW"/>
      <sheetName val="Raw_Data3"/>
      <sheetName val="BQ_External2"/>
      <sheetName val="CONSTRUCTION_COMPONENT2"/>
      <sheetName val="ACTIVITY"/>
      <sheetName val="LETTER  DATA"/>
      <sheetName val="List"/>
      <sheetName val="Sheet2 (2)"/>
      <sheetName val="Macro custom function"/>
      <sheetName val="CSC"/>
      <sheetName val="Currencies"/>
      <sheetName val="Dayworks diversion"/>
      <sheetName val="col-reinft1"/>
      <sheetName val="Analysis"/>
      <sheetName val="Data Sheet"/>
      <sheetName val="APP. B"/>
      <sheetName val="App. A(contd)"/>
      <sheetName val="Resources"/>
      <sheetName val="beam"/>
      <sheetName val="ARC308-1"/>
      <sheetName val="CERTIFICATE"/>
      <sheetName val="Cash2"/>
      <sheetName val="Z"/>
      <sheetName val="calcul"/>
      <sheetName val="SS MH"/>
      <sheetName val="New Rates"/>
      <sheetName val="Basis"/>
      <sheetName val="PB"/>
      <sheetName val="ITANA"/>
      <sheetName val="Div Summary"/>
      <sheetName val="Stage2 Cost"/>
      <sheetName val="Tank"/>
      <sheetName val="NOTE"/>
      <sheetName val="ND_Metal Deck 22.02.2018"/>
      <sheetName val="Day_work6"/>
      <sheetName val="Rate Analysis"/>
      <sheetName val="A_"/>
      <sheetName val="Raw_Data4"/>
      <sheetName val="BQ_External3"/>
      <sheetName val="CONSTRUCTION_COMPONENT3"/>
      <sheetName val="Struct-Grass_root"/>
      <sheetName val="New_Rates"/>
      <sheetName val="CIF_COST_ITEM"/>
      <sheetName val="General"/>
      <sheetName val="금액내역서"/>
      <sheetName val="SPT vs PHI"/>
      <sheetName val="Date"/>
      <sheetName val="PIL Cert No.08"/>
      <sheetName val="PIL Summary"/>
      <sheetName val="PIL Tax Invoice No.08"/>
      <sheetName val="NBH AFP No.08"/>
      <sheetName val="NBHH Summary "/>
      <sheetName val="B. Variations"/>
      <sheetName val="C. Retention"/>
      <sheetName val="D. Previous Payments"/>
      <sheetName val="AP Recovery"/>
      <sheetName val="EI-03 MS"/>
      <sheetName val="EI-02 MS"/>
      <sheetName val="Part-1-General Items "/>
      <sheetName val="Part-2-Demolish and Site Cl "/>
      <sheetName val="Part-3-Earthworks"/>
      <sheetName val="Part-4-Road paving"/>
      <sheetName val="Part 6-Storm Water Works"/>
      <sheetName val="Part 7-Sewer Works"/>
      <sheetName val="Part 8-water Works "/>
      <sheetName val="Part 9-Irrn Works"/>
      <sheetName val="Part 12-Ell Works"/>
      <sheetName val="Part 13-STL Works"/>
      <sheetName val="Part 15-Telecom"/>
      <sheetName val="Part 16- Trafic"/>
      <sheetName val="Part 17- Gas Network "/>
      <sheetName val="Part 18-District Cooling"/>
      <sheetName val="Part 21- O &amp; M"/>
      <sheetName val="Part 22-Land scape"/>
      <sheetName val="1-Gen Items"/>
      <sheetName val="2-Site clearence"/>
      <sheetName val="3-Excav For Cutting "/>
      <sheetName val="3-EW Manual"/>
      <sheetName val="3-Disposal"/>
      <sheetName val="3-Filling "/>
      <sheetName val="4-Geo &amp; Road Base"/>
      <sheetName val="4-Asphalt Surfaces"/>
      <sheetName val="4-Curb Stone"/>
      <sheetName val="4-Road Signs"/>
      <sheetName val="4-Road Misc."/>
      <sheetName val="6-SWD-GRP"/>
      <sheetName val="SWD- Manholes"/>
      <sheetName val="SWD- Inlet"/>
      <sheetName val="SWD-Mis"/>
      <sheetName val="7-SEW Pipelines"/>
      <sheetName val="Sewer Manhole"/>
      <sheetName val="7-Mis (PIL)"/>
      <sheetName val="Temp Sew Coll Tank"/>
      <sheetName val="7-SEW Tank"/>
      <sheetName val="8-PWN-Pipelines"/>
      <sheetName val="WTR FITTINGS -1"/>
      <sheetName val="WTR. FITTINGS-2"/>
      <sheetName val="Water Valves"/>
      <sheetName val="Water Chamber"/>
      <sheetName val="8-WTR DUCTS "/>
      <sheetName val="Fire Hydrent Tie in"/>
      <sheetName val="IRR Line"/>
      <sheetName val="Irr F-Bends"/>
      <sheetName val="IRR-Future"/>
      <sheetName val="IRR-RiserCrossing"/>
      <sheetName val="Irr Riser Valve- ftngs"/>
      <sheetName val="12-EL LV DUCTS"/>
      <sheetName val="12-EL MV DUCTS"/>
      <sheetName val="CABLE LV &amp; HV"/>
      <sheetName val="12-ELE Cables"/>
      <sheetName val="EL Termination-Joints"/>
      <sheetName val="EL FOC Cable &amp; Ducts"/>
      <sheetName val="EL Ex-HV &amp; LV"/>
      <sheetName val="EL Draw Pit 1.00 X 1.00"/>
      <sheetName val="TEL JRC12"/>
      <sheetName val="TEL Ducts"/>
      <sheetName val="TEL MISCELLANEOUS"/>
      <sheetName val="13-SL Pull Box"/>
      <sheetName val="13-SL Poles"/>
      <sheetName val="13-SL Ducts"/>
      <sheetName val="13-SL Found"/>
      <sheetName val="13-STL Cable"/>
      <sheetName val="13-SL Ex- Ancillaries"/>
      <sheetName val="TS Pull Box"/>
      <sheetName val="TS Ducts"/>
      <sheetName val="TS Miscellanious"/>
      <sheetName val="Gas  Pipe Lay"/>
      <sheetName val="Connection to Existing"/>
      <sheetName val="Gas  FITTINGS"/>
      <sheetName val="Valves &amp; Chambers"/>
      <sheetName val="Bed &amp; Surround"/>
      <sheetName val="DCP-District Cooling"/>
      <sheetName val="DCP-FITTINGS"/>
      <sheetName val="DC Gama test 18.11"/>
      <sheetName val="L SCAP EARTH WORKS"/>
      <sheetName val="L SCAP Curb- Paving"/>
      <sheetName val="SOFT L, SCAP WORKS"/>
      <sheetName val="L SCAP Control System"/>
      <sheetName val="L SCAP EMITTERS &amp; TUBE"/>
      <sheetName val="L SCAP Irr Pipes"/>
      <sheetName val="L SCAP upvc Sleeve"/>
      <sheetName val="Label"/>
      <sheetName val="IRR-Risers"/>
      <sheetName val="Formulas"/>
      <sheetName val="Day_work7"/>
      <sheetName val="P-2002"/>
      <sheetName val="mw"/>
      <sheetName val="ATD"/>
      <sheetName val="dv_info"/>
      <sheetName val="Customize Your Invoice"/>
      <sheetName val="CostPlan"/>
      <sheetName val="Database"/>
      <sheetName val="Costing"/>
      <sheetName val="schedule nos"/>
      <sheetName val="Part A"/>
      <sheetName val="vendor"/>
      <sheetName val="Trial Trench Fera"/>
      <sheetName val="G29A"/>
      <sheetName val="B &amp; C class items "/>
      <sheetName val="D"/>
      <sheetName val="K"/>
      <sheetName val="NAMES"/>
      <sheetName val="MS-Irr "/>
      <sheetName val="MS-Irr 2 "/>
      <sheetName val="FIRE FIGTHING-B3"/>
      <sheetName val="Water Supply-B3"/>
      <sheetName val="Copper Pipe "/>
      <sheetName val="HVAC-FH B3"/>
      <sheetName val="ELECTRICAL - LV B3"/>
      <sheetName val="Cable breakdown B3"/>
      <sheetName val="LPG-B3"/>
      <sheetName val="ELV-B3"/>
      <sheetName val="PUMP &amp; WATER TAN"/>
      <sheetName val="EGI-1 ( SANITARY WARE)"/>
      <sheetName val="BMS"/>
      <sheetName val="EGI-14 "/>
      <sheetName val="EGI-15 "/>
      <sheetName val="EGI-37"/>
      <sheetName val="EGI-38"/>
      <sheetName val="EGI-44"/>
      <sheetName val="EGI-51"/>
      <sheetName val="EGI-54"/>
      <sheetName val="EGI-57"/>
      <sheetName val="RFI-001972"/>
      <sheetName val="breakdown"/>
      <sheetName val="SUMMARYR02"/>
      <sheetName val="JMS"/>
      <sheetName val="25-553111R01"/>
      <sheetName val="25-553111SLR01"/>
      <sheetName val="26-609582"/>
      <sheetName val="27-708304R01"/>
      <sheetName val="28-708307R01(SS)"/>
      <sheetName val="28-708307R02"/>
      <sheetName val="29-746217R01"/>
      <sheetName val="30-748228R01"/>
      <sheetName val="31-752459R01"/>
      <sheetName val="32-857597"/>
      <sheetName val="33-752067R01"/>
      <sheetName val="34-796390"/>
      <sheetName val="input"/>
      <sheetName val="외자재 현황"/>
      <sheetName val="물량표S"/>
      <sheetName val="StructEarth"/>
      <sheetName val="GN-CST"/>
      <sheetName val="Initial Data"/>
      <sheetName val="dBase"/>
      <sheetName val="Det_Des"/>
      <sheetName val="Contracts"/>
      <sheetName val="Payments Status"/>
      <sheetName val="con-pln"/>
      <sheetName val="CPC_N3RACK"/>
      <sheetName val="CPC_1641smt"/>
      <sheetName val="MOS"/>
      <sheetName val="Meas.-Hotel Part"/>
      <sheetName val="Tender Summary"/>
      <sheetName val="Insurance Ext"/>
      <sheetName val="Prelims"/>
      <sheetName val="Invoice-1"/>
      <sheetName val="Item"/>
      <sheetName val="Curve &amp; Triangle"/>
      <sheetName val="SILICATE"/>
      <sheetName val="MRATES"/>
      <sheetName val="A_1"/>
      <sheetName val="PIL_Cert_No_08"/>
      <sheetName val="PIL_Summary"/>
      <sheetName val="PIL_Tax_Invoice_No_08"/>
      <sheetName val="NBH_AFP_No_08"/>
      <sheetName val="NBHH_Summary_"/>
      <sheetName val="B__Variations"/>
      <sheetName val="C__Retention"/>
      <sheetName val="D__Previous_Payments"/>
      <sheetName val="AP_Recovery"/>
      <sheetName val="EI-03_MS"/>
      <sheetName val="EI-02_MS"/>
      <sheetName val="Part-1-General_Items_"/>
      <sheetName val="Part-2-Demolish_and_Site_Cl_"/>
      <sheetName val="Part-4-Road_paving"/>
      <sheetName val="Part_6-Storm_Water_Works"/>
      <sheetName val="Part_7-Sewer_Works"/>
      <sheetName val="Part_8-water_Works_"/>
      <sheetName val="Part_9-Irrn_Works"/>
      <sheetName val="Part_12-Ell_Works"/>
      <sheetName val="Part_13-STL_Works"/>
      <sheetName val="Part_15-Telecom"/>
      <sheetName val="Part_16-_Trafic"/>
      <sheetName val="Part_17-_Gas_Network_"/>
      <sheetName val="Part_18-District_Cooling"/>
      <sheetName val="Part_21-_O_&amp;_M"/>
      <sheetName val="Part_22-Land_scape"/>
      <sheetName val="1-Gen_Items"/>
      <sheetName val="2-Site_clearence"/>
      <sheetName val="3-Excav_For_Cutting_"/>
      <sheetName val="3-EW_Manual"/>
      <sheetName val="3-Filling_"/>
      <sheetName val="4-Geo_&amp;_Road_Base"/>
      <sheetName val="4-Asphalt_Surfaces"/>
      <sheetName val="4-Curb_Stone"/>
      <sheetName val="4-Road_Signs"/>
      <sheetName val="4-Road_Misc_"/>
      <sheetName val="SWD-_Manholes"/>
      <sheetName val="SWD-_Inlet"/>
      <sheetName val="7-SEW_Pipelines"/>
      <sheetName val="Sewer_Manhole"/>
      <sheetName val="7-Mis_(PIL)"/>
      <sheetName val="Temp_Sew_Coll_Tank"/>
      <sheetName val="7-SEW_Tank"/>
      <sheetName val="WTR_FITTINGS_-1"/>
      <sheetName val="WTR__FITTINGS-2"/>
      <sheetName val="Water_Valves"/>
      <sheetName val="Water_Chamber"/>
      <sheetName val="8-WTR_DUCTS_"/>
      <sheetName val="Fire_Hydrent_Tie_in"/>
      <sheetName val="IRR_Line"/>
      <sheetName val="Irr_F-Bends"/>
      <sheetName val="Irr_Riser_Valve-_ftngs"/>
      <sheetName val="12-EL_LV_DUCTS"/>
      <sheetName val="12-EL_MV_DUCTS"/>
      <sheetName val="CABLE_LV_&amp;_HV"/>
      <sheetName val="12-ELE_Cables"/>
      <sheetName val="EL_Termination-Joints"/>
      <sheetName val="EL_FOC_Cable_&amp;_Ducts"/>
      <sheetName val="EL_Ex-HV_&amp;_LV"/>
      <sheetName val="EL_Draw_Pit_1_00_X_1_00"/>
      <sheetName val="TEL_JRC12"/>
      <sheetName val="TEL_Ducts"/>
      <sheetName val="TEL_MISCELLANEOUS"/>
      <sheetName val="13-SL_Pull_Box"/>
      <sheetName val="13-SL_Poles"/>
      <sheetName val="13-SL_Ducts"/>
      <sheetName val="13-SL_Found"/>
      <sheetName val="13-STL_Cable"/>
      <sheetName val="13-SL_Ex-_Ancillaries"/>
      <sheetName val="TS_Pull_Box"/>
      <sheetName val="TS_Ducts"/>
      <sheetName val="TS_Miscellanious"/>
      <sheetName val="Gas__Pipe_Lay"/>
      <sheetName val="Connection_to_Existing"/>
      <sheetName val="Gas__FITTINGS"/>
      <sheetName val="Valves_&amp;_Chambers"/>
      <sheetName val="Bed_&amp;_Surround"/>
      <sheetName val="DCP-District_Cooling"/>
      <sheetName val="DC_Gama_test_18_11"/>
      <sheetName val="L_SCAP_EARTH_WORKS"/>
      <sheetName val="L_SCAP_Curb-_Paving"/>
      <sheetName val="SOFT_L,_SCAP_WORKS"/>
      <sheetName val="L_SCAP_Control_System"/>
      <sheetName val="L_SCAP_EMITTERS_&amp;_TUBE"/>
      <sheetName val="L_SCAP_Irr_Pipes"/>
      <sheetName val="L_SCAP_upvc_Sleeve"/>
      <sheetName val="5_Line_Bill"/>
      <sheetName val="Project_Brief"/>
      <sheetName val="Data_Sheet"/>
      <sheetName val="APP__B"/>
      <sheetName val="App__A(contd)"/>
      <sheetName val="Bill_10"/>
      <sheetName val="Curve_&amp;_Triangle"/>
      <sheetName val="Z- GENERAL PRICE SUMMARY"/>
      <sheetName val="WITHOUT C&amp;I PROFIT (3)"/>
      <sheetName val="EST"/>
      <sheetName val="97"/>
      <sheetName val="Raw_Data5"/>
      <sheetName val="BQ_External4"/>
      <sheetName val="CONSTRUCTION_COMPONENT4"/>
      <sheetName val="Struct-Grass_root1"/>
      <sheetName val="New_Rates1"/>
      <sheetName val="CIF_COST_ITEM1"/>
      <sheetName val="Project_Brief1"/>
      <sheetName val="Rate_Analysis1"/>
      <sheetName val="5_Line_Bill1"/>
      <sheetName val="Prelims_CB-32441"/>
      <sheetName val="Rate_Analysis"/>
      <sheetName val="Prelims_CB-3244"/>
      <sheetName val="SS_MH"/>
      <sheetName val="schedule_nos"/>
      <sheetName val="Part_A"/>
      <sheetName val="Macro_custom_function"/>
      <sheetName val="SPT_vs_PHI"/>
      <sheetName val="Div_Summary"/>
      <sheetName val="Trial_Trench_Fera"/>
      <sheetName val="Day_work8"/>
      <sheetName val="Raw_Data6"/>
      <sheetName val="BQ_External5"/>
      <sheetName val="Struct-Grass_root2"/>
      <sheetName val="CONSTRUCTION_COMPONENT5"/>
      <sheetName val="A_2"/>
      <sheetName val="Data_Sheet1"/>
      <sheetName val="CIF_COST_ITEM2"/>
      <sheetName val="New_Rates2"/>
      <sheetName val="SS_MH1"/>
      <sheetName val="schedule_nos1"/>
      <sheetName val="Part_A1"/>
      <sheetName val="APP__B1"/>
      <sheetName val="App__A(contd)1"/>
      <sheetName val="Macro_custom_function1"/>
      <sheetName val="SPT_vs_PHI1"/>
      <sheetName val="PIL_Cert_No_081"/>
      <sheetName val="PIL_Summary1"/>
      <sheetName val="PIL_Tax_Invoice_No_081"/>
      <sheetName val="NBH_AFP_No_081"/>
      <sheetName val="NBHH_Summary_1"/>
      <sheetName val="B__Variations1"/>
      <sheetName val="C__Retention1"/>
      <sheetName val="D__Previous_Payments1"/>
      <sheetName val="AP_Recovery1"/>
      <sheetName val="EI-03_MS1"/>
      <sheetName val="EI-02_MS1"/>
      <sheetName val="Part-1-General_Items_1"/>
      <sheetName val="Part-2-Demolish_and_Site_Cl_1"/>
      <sheetName val="Part-4-Road_paving1"/>
      <sheetName val="Part_6-Storm_Water_Works1"/>
      <sheetName val="Part_7-Sewer_Works1"/>
      <sheetName val="Part_8-water_Works_1"/>
      <sheetName val="Part_9-Irrn_Works1"/>
      <sheetName val="Part_12-Ell_Works1"/>
      <sheetName val="Part_13-STL_Works1"/>
      <sheetName val="Part_15-Telecom1"/>
      <sheetName val="Part_16-_Trafic1"/>
      <sheetName val="Part_17-_Gas_Network_1"/>
      <sheetName val="Part_18-District_Cooling1"/>
      <sheetName val="Part_21-_O_&amp;_M1"/>
      <sheetName val="Part_22-Land_scape1"/>
      <sheetName val="1-Gen_Items1"/>
      <sheetName val="2-Site_clearence1"/>
      <sheetName val="3-Excav_For_Cutting_1"/>
      <sheetName val="3-EW_Manual1"/>
      <sheetName val="3-Filling_1"/>
      <sheetName val="4-Geo_&amp;_Road_Base1"/>
      <sheetName val="4-Asphalt_Surfaces1"/>
      <sheetName val="4-Curb_Stone1"/>
      <sheetName val="4-Road_Signs1"/>
      <sheetName val="4-Road_Misc_1"/>
      <sheetName val="SWD-_Manholes1"/>
      <sheetName val="SWD-_Inlet1"/>
      <sheetName val="7-SEW_Pipelines1"/>
      <sheetName val="Sewer_Manhole1"/>
      <sheetName val="7-Mis_(PIL)1"/>
      <sheetName val="Temp_Sew_Coll_Tank1"/>
      <sheetName val="7-SEW_Tank1"/>
      <sheetName val="WTR_FITTINGS_-11"/>
      <sheetName val="WTR__FITTINGS-21"/>
      <sheetName val="Water_Valves1"/>
      <sheetName val="Water_Chamber1"/>
      <sheetName val="8-WTR_DUCTS_1"/>
      <sheetName val="Fire_Hydrent_Tie_in1"/>
      <sheetName val="IRR_Line1"/>
      <sheetName val="Irr_F-Bends1"/>
      <sheetName val="Irr_Riser_Valve-_ftngs1"/>
      <sheetName val="12-EL_LV_DUCTS1"/>
      <sheetName val="12-EL_MV_DUCTS1"/>
      <sheetName val="CABLE_LV_&amp;_HV1"/>
      <sheetName val="12-ELE_Cables1"/>
      <sheetName val="EL_Termination-Joints1"/>
      <sheetName val="EL_FOC_Cable_&amp;_Ducts1"/>
      <sheetName val="EL_Ex-HV_&amp;_LV1"/>
      <sheetName val="EL_Draw_Pit_1_00_X_1_001"/>
      <sheetName val="TEL_JRC121"/>
      <sheetName val="TEL_Ducts1"/>
      <sheetName val="TEL_MISCELLANEOUS1"/>
      <sheetName val="13-SL_Pull_Box1"/>
      <sheetName val="13-SL_Poles1"/>
      <sheetName val="13-SL_Ducts1"/>
      <sheetName val="13-SL_Found1"/>
      <sheetName val="13-STL_Cable1"/>
      <sheetName val="13-SL_Ex-_Ancillaries1"/>
      <sheetName val="TS_Pull_Box1"/>
      <sheetName val="TS_Ducts1"/>
      <sheetName val="TS_Miscellanious1"/>
      <sheetName val="Gas__Pipe_Lay1"/>
      <sheetName val="Connection_to_Existing1"/>
      <sheetName val="Gas__FITTINGS1"/>
      <sheetName val="Valves_&amp;_Chambers1"/>
      <sheetName val="Bed_&amp;_Surround1"/>
      <sheetName val="DCP-District_Cooling1"/>
      <sheetName val="DC_Gama_test_18_111"/>
      <sheetName val="L_SCAP_EARTH_WORKS1"/>
      <sheetName val="L_SCAP_Curb-_Paving1"/>
      <sheetName val="SOFT_L,_SCAP_WORKS1"/>
      <sheetName val="L_SCAP_Control_System1"/>
      <sheetName val="L_SCAP_EMITTERS_&amp;_TUBE1"/>
      <sheetName val="L_SCAP_Irr_Pipes1"/>
      <sheetName val="L_SCAP_upvc_Sleeve1"/>
      <sheetName val="Div_Summary1"/>
      <sheetName val="Trial_Trench_Fera1"/>
      <sheetName val="Project_Brief2"/>
      <sheetName val="Rate_Analysis2"/>
      <sheetName val="5_Line_Bill2"/>
      <sheetName val="Prelims_CB-32442"/>
      <sheetName val="B_&amp;_C_class_items_"/>
      <sheetName val="GS"/>
      <sheetName val="C4A-97"/>
      <sheetName val="C5A-R1"/>
      <sheetName val="SUM"/>
      <sheetName val="M4A-72"/>
      <sheetName val="M5A-R1"/>
      <sheetName val="M5B"/>
      <sheetName val="입찰내역 발주처 양식"/>
      <sheetName val="cables"/>
      <sheetName val="Dayworks_diversion"/>
      <sheetName val="CT Thang Mo"/>
      <sheetName val="Bill_101"/>
      <sheetName val="Dayworks_diversion1"/>
      <sheetName val="Response Report"/>
      <sheetName val="Dash board"/>
      <sheetName val="Sch. Areas"/>
      <sheetName val="M-Book for Conc"/>
      <sheetName val="M-Book for FW"/>
      <sheetName val="1"/>
      <sheetName val="shienna"/>
      <sheetName val="Day_work9"/>
      <sheetName val="Struct-Grass_root3"/>
      <sheetName val="CIF_COST_ITEM3"/>
      <sheetName val="5_Line_Bill3"/>
      <sheetName val="Macro_custom_function3"/>
      <sheetName val="A_3"/>
      <sheetName val="Project_Brief3"/>
      <sheetName val="Data_Sheet3"/>
      <sheetName val="APP__B3"/>
      <sheetName val="App__A(contd)3"/>
      <sheetName val="Prelims_CB-32443"/>
      <sheetName val="Bill_103"/>
      <sheetName val="ND_Metal_Deck_22_02_20181"/>
      <sheetName val="Stage2_Cost1"/>
      <sheetName val="Macro_custom_function2"/>
      <sheetName val="Data_Sheet2"/>
      <sheetName val="APP__B2"/>
      <sheetName val="App__A(contd)2"/>
      <sheetName val="Bill_102"/>
      <sheetName val="ND_Metal_Deck_22_02_2018"/>
      <sheetName val="Stage2_Cost"/>
      <sheetName val="Sheet_2"/>
      <sheetName val="ACAD_Finishes"/>
      <sheetName val="Site_Details"/>
      <sheetName val="Site_Area_Statement"/>
      <sheetName val="Dayworks_diversion2"/>
      <sheetName val="LETTER__DATA"/>
      <sheetName val="Sheet2_(2)"/>
      <sheetName val="Key Assumptions"/>
      <sheetName val="Raw_Data7"/>
      <sheetName val="BQ_External6"/>
      <sheetName val="CONSTRUCTION_COMPONENT6"/>
      <sheetName val="New_Rates3"/>
      <sheetName val="SS_MH2"/>
      <sheetName val="schedule_nos2"/>
      <sheetName val="Part_A2"/>
      <sheetName val="SPT_vs_PHI2"/>
      <sheetName val="PIL_Cert_No_082"/>
      <sheetName val="PIL_Summary2"/>
      <sheetName val="PIL_Tax_Invoice_No_082"/>
      <sheetName val="NBH_AFP_No_082"/>
      <sheetName val="NBHH_Summary_2"/>
      <sheetName val="B__Variations2"/>
      <sheetName val="C__Retention2"/>
      <sheetName val="D__Previous_Payments2"/>
      <sheetName val="AP_Recovery2"/>
      <sheetName val="EI-03_MS2"/>
      <sheetName val="EI-02_MS2"/>
      <sheetName val="Part-1-General_Items_2"/>
      <sheetName val="Part-2-Demolish_and_Site_Cl_2"/>
      <sheetName val="Part-4-Road_paving2"/>
      <sheetName val="Part_6-Storm_Water_Works2"/>
      <sheetName val="Part_7-Sewer_Works2"/>
      <sheetName val="Part_8-water_Works_2"/>
      <sheetName val="Part_9-Irrn_Works2"/>
      <sheetName val="Part_12-Ell_Works2"/>
      <sheetName val="Part_13-STL_Works2"/>
      <sheetName val="Part_15-Telecom2"/>
      <sheetName val="Part_16-_Trafic2"/>
      <sheetName val="Part_17-_Gas_Network_2"/>
      <sheetName val="Part_18-District_Cooling2"/>
      <sheetName val="Part_21-_O_&amp;_M2"/>
      <sheetName val="Part_22-Land_scape2"/>
      <sheetName val="1-Gen_Items2"/>
      <sheetName val="2-Site_clearence2"/>
      <sheetName val="3-Excav_For_Cutting_2"/>
      <sheetName val="3-EW_Manual2"/>
      <sheetName val="3-Filling_2"/>
      <sheetName val="4-Geo_&amp;_Road_Base2"/>
      <sheetName val="4-Asphalt_Surfaces2"/>
      <sheetName val="4-Curb_Stone2"/>
      <sheetName val="4-Road_Signs2"/>
      <sheetName val="4-Road_Misc_2"/>
      <sheetName val="SWD-_Manholes2"/>
      <sheetName val="SWD-_Inlet2"/>
      <sheetName val="7-SEW_Pipelines2"/>
      <sheetName val="Sewer_Manhole2"/>
      <sheetName val="7-Mis_(PIL)2"/>
      <sheetName val="Temp_Sew_Coll_Tank2"/>
      <sheetName val="7-SEW_Tank2"/>
      <sheetName val="WTR_FITTINGS_-12"/>
      <sheetName val="WTR__FITTINGS-22"/>
      <sheetName val="Water_Valves2"/>
      <sheetName val="Water_Chamber2"/>
      <sheetName val="8-WTR_DUCTS_2"/>
      <sheetName val="Fire_Hydrent_Tie_in2"/>
      <sheetName val="IRR_Line2"/>
      <sheetName val="Irr_F-Bends2"/>
      <sheetName val="Irr_Riser_Valve-_ftngs2"/>
      <sheetName val="12-EL_LV_DUCTS2"/>
      <sheetName val="12-EL_MV_DUCTS2"/>
      <sheetName val="CABLE_LV_&amp;_HV2"/>
      <sheetName val="12-ELE_Cables2"/>
      <sheetName val="EL_Termination-Joints2"/>
      <sheetName val="EL_FOC_Cable_&amp;_Ducts2"/>
      <sheetName val="EL_Ex-HV_&amp;_LV2"/>
      <sheetName val="EL_Draw_Pit_1_00_X_1_002"/>
      <sheetName val="TEL_JRC122"/>
      <sheetName val="TEL_Ducts2"/>
      <sheetName val="TEL_MISCELLANEOUS2"/>
      <sheetName val="13-SL_Pull_Box2"/>
      <sheetName val="13-SL_Poles2"/>
      <sheetName val="13-SL_Ducts2"/>
      <sheetName val="13-SL_Found2"/>
      <sheetName val="13-STL_Cable2"/>
      <sheetName val="13-SL_Ex-_Ancillaries2"/>
      <sheetName val="TS_Pull_Box2"/>
      <sheetName val="TS_Ducts2"/>
      <sheetName val="TS_Miscellanious2"/>
      <sheetName val="Gas__Pipe_Lay2"/>
      <sheetName val="Connection_to_Existing2"/>
      <sheetName val="Gas__FITTINGS2"/>
      <sheetName val="Valves_&amp;_Chambers2"/>
      <sheetName val="Bed_&amp;_Surround2"/>
      <sheetName val="DCP-District_Cooling2"/>
      <sheetName val="DC_Gama_test_18_112"/>
      <sheetName val="L_SCAP_EARTH_WORKS2"/>
      <sheetName val="L_SCAP_Curb-_Paving2"/>
      <sheetName val="SOFT_L,_SCAP_WORKS2"/>
      <sheetName val="L_SCAP_Control_System2"/>
      <sheetName val="L_SCAP_EMITTERS_&amp;_TUBE2"/>
      <sheetName val="L_SCAP_Irr_Pipes2"/>
      <sheetName val="L_SCAP_upvc_Sleeve2"/>
      <sheetName val="Div_Summary2"/>
      <sheetName val="Trial_Trench_Fera2"/>
      <sheetName val=" Est "/>
      <sheetName val="Worksheet"/>
      <sheetName val="Currency"/>
      <sheetName val="Status of Work Orders"/>
      <sheetName val="IDENTITE"/>
      <sheetName val="Criteria"/>
      <sheetName val="FEVA"/>
      <sheetName val="HO Costs"/>
      <sheetName val="Bill No.1"/>
      <sheetName val="RTW4"/>
      <sheetName val="Drn"/>
      <sheetName val="2"/>
      <sheetName val="Doha Farm"/>
      <sheetName val="Master data"/>
      <sheetName val="Master_data"/>
      <sheetName val="외자재_현황"/>
      <sheetName val="Initial_Data"/>
      <sheetName val="Payments_Status"/>
      <sheetName val="Meas_-Hotel_Part"/>
      <sheetName val="Curve_&amp;_Triangle1"/>
      <sheetName val="Rate_Analysis3"/>
      <sheetName val="Sheet_21"/>
      <sheetName val="B_&amp;_C_class_items_1"/>
      <sheetName val="ACAD_Finishes1"/>
      <sheetName val="Site_Details1"/>
      <sheetName val="Site_Area_Statement1"/>
      <sheetName val="외자재_현황1"/>
      <sheetName val="Initial_Data1"/>
      <sheetName val="Payments_Status1"/>
      <sheetName val="Meas_-Hotel_Part1"/>
      <sheetName val="Curve_&amp;_Triangle2"/>
      <sheetName val="Z-_GENERAL_PRICE_SUMMARY"/>
      <sheetName val="WITHOUT_C&amp;I_PROFIT_(3)"/>
      <sheetName val="Response_Report"/>
      <sheetName val="Dash_board"/>
      <sheetName val="Day_work10"/>
      <sheetName val="Raw_Data8"/>
      <sheetName val="BQ_External7"/>
      <sheetName val="CONSTRUCTION_COMPONENT7"/>
      <sheetName val="Struct-Grass_root4"/>
      <sheetName val="A_4"/>
      <sheetName val="CIF_COST_ITEM4"/>
      <sheetName val="5_Line_Bill4"/>
      <sheetName val="New_Rates4"/>
      <sheetName val="Project_Brief4"/>
      <sheetName val="Rate_Analysis4"/>
      <sheetName val="Prelims_CB-32444"/>
      <sheetName val="Sheet_22"/>
      <sheetName val="PIL_Cert_No_083"/>
      <sheetName val="PIL_Summary3"/>
      <sheetName val="PIL_Tax_Invoice_No_083"/>
      <sheetName val="NBH_AFP_No_083"/>
      <sheetName val="NBHH_Summary_3"/>
      <sheetName val="B__Variations3"/>
      <sheetName val="C__Retention3"/>
      <sheetName val="D__Previous_Payments3"/>
      <sheetName val="AP_Recovery3"/>
      <sheetName val="EI-03_MS3"/>
      <sheetName val="EI-02_MS3"/>
      <sheetName val="Part-1-General_Items_3"/>
      <sheetName val="Part-2-Demolish_and_Site_Cl_3"/>
      <sheetName val="Part-4-Road_paving3"/>
      <sheetName val="Part_6-Storm_Water_Works3"/>
      <sheetName val="Part_7-Sewer_Works3"/>
      <sheetName val="Part_8-water_Works_3"/>
      <sheetName val="Part_9-Irrn_Works3"/>
      <sheetName val="Part_12-Ell_Works3"/>
      <sheetName val="Part_13-STL_Works3"/>
      <sheetName val="Part_15-Telecom3"/>
      <sheetName val="Part_16-_Trafic3"/>
      <sheetName val="Part_17-_Gas_Network_3"/>
      <sheetName val="Part_18-District_Cooling3"/>
      <sheetName val="Part_21-_O_&amp;_M3"/>
      <sheetName val="Part_22-Land_scape3"/>
      <sheetName val="1-Gen_Items3"/>
      <sheetName val="2-Site_clearence3"/>
      <sheetName val="3-Excav_For_Cutting_3"/>
      <sheetName val="3-EW_Manual3"/>
      <sheetName val="3-Filling_3"/>
      <sheetName val="4-Geo_&amp;_Road_Base3"/>
      <sheetName val="4-Asphalt_Surfaces3"/>
      <sheetName val="4-Curb_Stone3"/>
      <sheetName val="4-Road_Signs3"/>
      <sheetName val="4-Road_Misc_3"/>
      <sheetName val="SWD-_Manholes3"/>
      <sheetName val="SWD-_Inlet3"/>
      <sheetName val="7-SEW_Pipelines3"/>
      <sheetName val="Sewer_Manhole3"/>
      <sheetName val="7-Mis_(PIL)3"/>
      <sheetName val="Temp_Sew_Coll_Tank3"/>
      <sheetName val="7-SEW_Tank3"/>
      <sheetName val="WTR_FITTINGS_-13"/>
      <sheetName val="WTR__FITTINGS-23"/>
      <sheetName val="Water_Valves3"/>
      <sheetName val="Water_Chamber3"/>
      <sheetName val="8-WTR_DUCTS_3"/>
      <sheetName val="Fire_Hydrent_Tie_in3"/>
      <sheetName val="IRR_Line3"/>
      <sheetName val="Irr_F-Bends3"/>
      <sheetName val="Irr_Riser_Valve-_ftngs3"/>
      <sheetName val="12-EL_LV_DUCTS3"/>
      <sheetName val="12-EL_MV_DUCTS3"/>
      <sheetName val="CABLE_LV_&amp;_HV3"/>
      <sheetName val="12-ELE_Cables3"/>
      <sheetName val="EL_Termination-Joints3"/>
      <sheetName val="EL_FOC_Cable_&amp;_Ducts3"/>
      <sheetName val="EL_Ex-HV_&amp;_LV3"/>
      <sheetName val="EL_Draw_Pit_1_00_X_1_003"/>
      <sheetName val="TEL_JRC123"/>
      <sheetName val="TEL_Ducts3"/>
      <sheetName val="TEL_MISCELLANEOUS3"/>
      <sheetName val="13-SL_Pull_Box3"/>
      <sheetName val="13-SL_Poles3"/>
      <sheetName val="13-SL_Ducts3"/>
      <sheetName val="13-SL_Found3"/>
      <sheetName val="13-STL_Cable3"/>
      <sheetName val="13-SL_Ex-_Ancillaries3"/>
      <sheetName val="TS_Pull_Box3"/>
      <sheetName val="TS_Ducts3"/>
      <sheetName val="TS_Miscellanious3"/>
      <sheetName val="Gas__Pipe_Lay3"/>
      <sheetName val="Connection_to_Existing3"/>
      <sheetName val="Gas__FITTINGS3"/>
      <sheetName val="Valves_&amp;_Chambers3"/>
      <sheetName val="Bed_&amp;_Surround3"/>
      <sheetName val="DCP-District_Cooling3"/>
      <sheetName val="DC_Gama_test_18_113"/>
      <sheetName val="L_SCAP_EARTH_WORKS3"/>
      <sheetName val="L_SCAP_Curb-_Paving3"/>
      <sheetName val="SOFT_L,_SCAP_WORKS3"/>
      <sheetName val="L_SCAP_Control_System3"/>
      <sheetName val="L_SCAP_EMITTERS_&amp;_TUBE3"/>
      <sheetName val="L_SCAP_Irr_Pipes3"/>
      <sheetName val="L_SCAP_upvc_Sleeve3"/>
      <sheetName val="B_&amp;_C_class_items_2"/>
      <sheetName val="ACAD_Finishes2"/>
      <sheetName val="Site_Details2"/>
      <sheetName val="Site_Area_Statement2"/>
      <sheetName val="Master_data1"/>
      <sheetName val="ND_Metal_Deck_22_02_20182"/>
      <sheetName val="외자재_현황2"/>
      <sheetName val="Initial_Data2"/>
      <sheetName val="Payments_Status2"/>
      <sheetName val="Meas_-Hotel_Part2"/>
      <sheetName val="Stage2_Cost2"/>
      <sheetName val="Curve_&amp;_Triangle3"/>
      <sheetName val="Values"/>
      <sheetName val="Sch__Areas"/>
      <sheetName val="Dayworks_diversion3"/>
      <sheetName val="LETTER__DATA1"/>
      <sheetName val="Sheet2_(2)1"/>
      <sheetName val="입찰내역_발주처_양식"/>
      <sheetName val="CT_Thang_Mo"/>
      <sheetName val="_Est_"/>
      <sheetName val="Sales &amp; Prod"/>
      <sheetName val="New Bld"/>
      <sheetName val="Bill"/>
      <sheetName val="office"/>
      <sheetName val="Lab"/>
      <sheetName val="Trade Summary"/>
      <sheetName val="Material&amp;equipment"/>
      <sheetName val="Calendar"/>
      <sheetName val="Cost Sheet (Contract Date)"/>
      <sheetName val="One-Page Report"/>
      <sheetName val="SOR"/>
      <sheetName val="COLUMN"/>
      <sheetName val="AN"/>
      <sheetName val="Guard House #1; D,E,F"/>
      <sheetName val="③赤紙(日文)"/>
      <sheetName val="Option"/>
      <sheetName val="Arch"/>
      <sheetName val="Timesheet"/>
      <sheetName val="Mp-team 1"/>
      <sheetName val="Design"/>
      <sheetName val="ancillary"/>
      <sheetName val="Contents"/>
      <sheetName val="IQAMA"/>
      <sheetName val="JULY19"/>
      <sheetName val="JULY26"/>
      <sheetName val="JULY5"/>
      <sheetName val="D8"/>
      <sheetName val="Elect."/>
      <sheetName val="PriceSummary"/>
      <sheetName val="PC"/>
      <sheetName val="ITR+Data"/>
      <sheetName val="Data Input"/>
      <sheetName val="Schedules"/>
      <sheetName val="Elect_"/>
      <sheetName val="Elect_1"/>
      <sheetName val="Elect_2"/>
      <sheetName val="HO_Costs"/>
      <sheetName val="Bill_No_1"/>
      <sheetName val="_Est_1"/>
      <sheetName val="HO_Costs1"/>
      <sheetName val="Bill_No_11"/>
      <sheetName val="_Est_2"/>
      <sheetName val="HO_Costs2"/>
      <sheetName val="Bill_No_12"/>
      <sheetName val="typical links"/>
      <sheetName val="R72 progress"/>
      <sheetName val="R71 progress"/>
      <sheetName val="R70 progress"/>
      <sheetName val="Materials "/>
      <sheetName val="Labour"/>
      <sheetName val="MAchinery(R1)"/>
      <sheetName val="Crform"/>
      <sheetName val="NPV"/>
      <sheetName val="Demand"/>
      <sheetName val="Occ"/>
      <sheetName val="200205C"/>
      <sheetName val="BOQ건축"/>
      <sheetName val="Day_work11"/>
      <sheetName val="Raw_Data9"/>
      <sheetName val="BQ_External8"/>
      <sheetName val="CONSTRUCTION_COMPONENT8"/>
      <sheetName val="Struct-Grass_root5"/>
      <sheetName val="A_5"/>
      <sheetName val="CIF_COST_ITEM5"/>
      <sheetName val="5_Line_Bill5"/>
      <sheetName val="New_Rates5"/>
      <sheetName val="Project_Brief5"/>
      <sheetName val="Rate_Analysis5"/>
      <sheetName val="Prelims_CB-32445"/>
      <sheetName val="Sheet_23"/>
      <sheetName val="Data_Sheet4"/>
      <sheetName val="APP__B4"/>
      <sheetName val="App__A(contd)4"/>
      <sheetName val="PIL_Cert_No_084"/>
      <sheetName val="PIL_Summary4"/>
      <sheetName val="PIL_Tax_Invoice_No_084"/>
      <sheetName val="NBH_AFP_No_084"/>
      <sheetName val="NBHH_Summary_4"/>
      <sheetName val="B__Variations4"/>
      <sheetName val="C__Retention4"/>
      <sheetName val="D__Previous_Payments4"/>
      <sheetName val="AP_Recovery4"/>
      <sheetName val="EI-03_MS4"/>
      <sheetName val="EI-02_MS4"/>
      <sheetName val="Part-1-General_Items_4"/>
      <sheetName val="Part-2-Demolish_and_Site_Cl_4"/>
      <sheetName val="Part-4-Road_paving4"/>
      <sheetName val="Part_6-Storm_Water_Works4"/>
      <sheetName val="Part_7-Sewer_Works4"/>
      <sheetName val="Part_8-water_Works_4"/>
      <sheetName val="Part_9-Irrn_Works4"/>
      <sheetName val="Part_12-Ell_Works4"/>
      <sheetName val="Part_13-STL_Works4"/>
      <sheetName val="Part_15-Telecom4"/>
      <sheetName val="Part_16-_Trafic4"/>
      <sheetName val="Part_17-_Gas_Network_4"/>
      <sheetName val="Part_18-District_Cooling4"/>
      <sheetName val="Part_21-_O_&amp;_M4"/>
      <sheetName val="Part_22-Land_scape4"/>
      <sheetName val="1-Gen_Items4"/>
      <sheetName val="2-Site_clearence4"/>
      <sheetName val="3-Excav_For_Cutting_4"/>
      <sheetName val="3-EW_Manual4"/>
      <sheetName val="3-Filling_4"/>
      <sheetName val="4-Geo_&amp;_Road_Base4"/>
      <sheetName val="4-Asphalt_Surfaces4"/>
      <sheetName val="4-Curb_Stone4"/>
      <sheetName val="4-Road_Signs4"/>
      <sheetName val="4-Road_Misc_4"/>
      <sheetName val="SWD-_Manholes4"/>
      <sheetName val="SWD-_Inlet4"/>
      <sheetName val="7-SEW_Pipelines4"/>
      <sheetName val="Sewer_Manhole4"/>
      <sheetName val="7-Mis_(PIL)4"/>
      <sheetName val="Temp_Sew_Coll_Tank4"/>
      <sheetName val="7-SEW_Tank4"/>
      <sheetName val="WTR_FITTINGS_-14"/>
      <sheetName val="WTR__FITTINGS-24"/>
      <sheetName val="Water_Valves4"/>
      <sheetName val="Water_Chamber4"/>
      <sheetName val="8-WTR_DUCTS_4"/>
      <sheetName val="Fire_Hydrent_Tie_in4"/>
      <sheetName val="IRR_Line4"/>
      <sheetName val="Irr_F-Bends4"/>
      <sheetName val="Irr_Riser_Valve-_ftngs4"/>
      <sheetName val="12-EL_LV_DUCTS4"/>
      <sheetName val="12-EL_MV_DUCTS4"/>
      <sheetName val="CABLE_LV_&amp;_HV4"/>
      <sheetName val="12-ELE_Cables4"/>
      <sheetName val="EL_Termination-Joints4"/>
      <sheetName val="EL_FOC_Cable_&amp;_Ducts4"/>
      <sheetName val="EL_Ex-HV_&amp;_LV4"/>
      <sheetName val="EL_Draw_Pit_1_00_X_1_004"/>
      <sheetName val="TEL_JRC124"/>
      <sheetName val="TEL_Ducts4"/>
      <sheetName val="TEL_MISCELLANEOUS4"/>
      <sheetName val="13-SL_Pull_Box4"/>
      <sheetName val="13-SL_Poles4"/>
      <sheetName val="13-SL_Ducts4"/>
      <sheetName val="13-SL_Found4"/>
      <sheetName val="13-STL_Cable4"/>
      <sheetName val="13-SL_Ex-_Ancillaries4"/>
      <sheetName val="TS_Pull_Box4"/>
      <sheetName val="TS_Ducts4"/>
      <sheetName val="TS_Miscellanious4"/>
      <sheetName val="Gas__Pipe_Lay4"/>
      <sheetName val="Connection_to_Existing4"/>
      <sheetName val="Gas__FITTINGS4"/>
      <sheetName val="Valves_&amp;_Chambers4"/>
      <sheetName val="Bed_&amp;_Surround4"/>
      <sheetName val="DCP-District_Cooling4"/>
      <sheetName val="DC_Gama_test_18_114"/>
      <sheetName val="L_SCAP_EARTH_WORKS4"/>
      <sheetName val="L_SCAP_Curb-_Paving4"/>
      <sheetName val="SOFT_L,_SCAP_WORKS4"/>
      <sheetName val="L_SCAP_Control_System4"/>
      <sheetName val="L_SCAP_EMITTERS_&amp;_TUBE4"/>
      <sheetName val="L_SCAP_Irr_Pipes4"/>
      <sheetName val="L_SCAP_upvc_Sleeve4"/>
      <sheetName val="SPT_vs_PHI3"/>
      <sheetName val="SS_MH3"/>
      <sheetName val="Bill_104"/>
      <sheetName val="B_&amp;_C_class_items_3"/>
      <sheetName val="ACAD_Finishes3"/>
      <sheetName val="Site_Details3"/>
      <sheetName val="Site_Area_Statement3"/>
      <sheetName val="Div_Summary3"/>
      <sheetName val="schedule_nos3"/>
      <sheetName val="Part_A3"/>
      <sheetName val="Master_data2"/>
      <sheetName val="ND_Metal_Deck_22_02_20183"/>
      <sheetName val="외자재_현황3"/>
      <sheetName val="Initial_Data3"/>
      <sheetName val="Payments_Status3"/>
      <sheetName val="Meas_-Hotel_Part3"/>
      <sheetName val="Stage2_Cost3"/>
      <sheetName val="Curve_&amp;_Triangle4"/>
      <sheetName val="Day_work12"/>
      <sheetName val="Raw_Data10"/>
      <sheetName val="BQ_External9"/>
      <sheetName val="CONSTRUCTION_COMPONENT9"/>
      <sheetName val="Struct-Grass_root6"/>
      <sheetName val="A_6"/>
      <sheetName val="CIF_COST_ITEM6"/>
      <sheetName val="5_Line_Bill6"/>
      <sheetName val="New_Rates6"/>
      <sheetName val="Project_Brief6"/>
      <sheetName val="Rate_Analysis6"/>
      <sheetName val="Prelims_CB-32446"/>
      <sheetName val="Sheet_24"/>
      <sheetName val="Data_Sheet5"/>
      <sheetName val="APP__B5"/>
      <sheetName val="App__A(contd)5"/>
      <sheetName val="Macro_custom_function4"/>
      <sheetName val="PIL_Cert_No_085"/>
      <sheetName val="PIL_Summary5"/>
      <sheetName val="PIL_Tax_Invoice_No_085"/>
      <sheetName val="NBH_AFP_No_085"/>
      <sheetName val="NBHH_Summary_5"/>
      <sheetName val="B__Variations5"/>
      <sheetName val="C__Retention5"/>
      <sheetName val="D__Previous_Payments5"/>
      <sheetName val="AP_Recovery5"/>
      <sheetName val="EI-03_MS5"/>
      <sheetName val="EI-02_MS5"/>
      <sheetName val="Part-1-General_Items_5"/>
      <sheetName val="Part-2-Demolish_and_Site_Cl_5"/>
      <sheetName val="Part-4-Road_paving5"/>
      <sheetName val="Part_6-Storm_Water_Works5"/>
      <sheetName val="Part_7-Sewer_Works5"/>
      <sheetName val="Part_8-water_Works_5"/>
      <sheetName val="Part_9-Irrn_Works5"/>
      <sheetName val="Part_12-Ell_Works5"/>
      <sheetName val="Part_13-STL_Works5"/>
      <sheetName val="Part_15-Telecom5"/>
      <sheetName val="Part_16-_Trafic5"/>
      <sheetName val="Part_17-_Gas_Network_5"/>
      <sheetName val="Part_18-District_Cooling5"/>
      <sheetName val="Part_21-_O_&amp;_M5"/>
      <sheetName val="Part_22-Land_scape5"/>
      <sheetName val="1-Gen_Items5"/>
      <sheetName val="2-Site_clearence5"/>
      <sheetName val="3-Excav_For_Cutting_5"/>
      <sheetName val="3-EW_Manual5"/>
      <sheetName val="3-Filling_5"/>
      <sheetName val="4-Geo_&amp;_Road_Base5"/>
      <sheetName val="4-Asphalt_Surfaces5"/>
      <sheetName val="4-Curb_Stone5"/>
      <sheetName val="4-Road_Signs5"/>
      <sheetName val="4-Road_Misc_5"/>
      <sheetName val="SWD-_Manholes5"/>
      <sheetName val="SWD-_Inlet5"/>
      <sheetName val="7-SEW_Pipelines5"/>
      <sheetName val="Sewer_Manhole5"/>
      <sheetName val="7-Mis_(PIL)5"/>
      <sheetName val="Temp_Sew_Coll_Tank5"/>
      <sheetName val="7-SEW_Tank5"/>
      <sheetName val="WTR_FITTINGS_-15"/>
      <sheetName val="WTR__FITTINGS-25"/>
      <sheetName val="Water_Valves5"/>
      <sheetName val="Water_Chamber5"/>
      <sheetName val="8-WTR_DUCTS_5"/>
      <sheetName val="Fire_Hydrent_Tie_in5"/>
      <sheetName val="IRR_Line5"/>
      <sheetName val="Irr_F-Bends5"/>
      <sheetName val="Irr_Riser_Valve-_ftngs5"/>
      <sheetName val="12-EL_LV_DUCTS5"/>
      <sheetName val="12-EL_MV_DUCTS5"/>
      <sheetName val="CABLE_LV_&amp;_HV5"/>
      <sheetName val="12-ELE_Cables5"/>
      <sheetName val="EL_Termination-Joints5"/>
      <sheetName val="EL_FOC_Cable_&amp;_Ducts5"/>
      <sheetName val="EL_Ex-HV_&amp;_LV5"/>
      <sheetName val="EL_Draw_Pit_1_00_X_1_005"/>
      <sheetName val="TEL_JRC125"/>
      <sheetName val="TEL_Ducts5"/>
      <sheetName val="TEL_MISCELLANEOUS5"/>
      <sheetName val="13-SL_Pull_Box5"/>
      <sheetName val="13-SL_Poles5"/>
      <sheetName val="13-SL_Ducts5"/>
      <sheetName val="13-SL_Found5"/>
      <sheetName val="13-STL_Cable5"/>
      <sheetName val="13-SL_Ex-_Ancillaries5"/>
      <sheetName val="TS_Pull_Box5"/>
      <sheetName val="TS_Ducts5"/>
      <sheetName val="TS_Miscellanious5"/>
      <sheetName val="Gas__Pipe_Lay5"/>
      <sheetName val="Connection_to_Existing5"/>
      <sheetName val="Gas__FITTINGS5"/>
      <sheetName val="Valves_&amp;_Chambers5"/>
      <sheetName val="Bed_&amp;_Surround5"/>
      <sheetName val="DCP-District_Cooling5"/>
      <sheetName val="DC_Gama_test_18_115"/>
      <sheetName val="L_SCAP_EARTH_WORKS5"/>
      <sheetName val="L_SCAP_Curb-_Paving5"/>
      <sheetName val="SOFT_L,_SCAP_WORKS5"/>
      <sheetName val="L_SCAP_Control_System5"/>
      <sheetName val="L_SCAP_EMITTERS_&amp;_TUBE5"/>
      <sheetName val="L_SCAP_Irr_Pipes5"/>
      <sheetName val="L_SCAP_upvc_Sleeve5"/>
      <sheetName val="SPT_vs_PHI4"/>
      <sheetName val="SS_MH4"/>
      <sheetName val="Bill_105"/>
      <sheetName val="B_&amp;_C_class_items_4"/>
      <sheetName val="ACAD_Finishes4"/>
      <sheetName val="Site_Details4"/>
      <sheetName val="Site_Area_Statement4"/>
      <sheetName val="Div_Summary4"/>
      <sheetName val="schedule_nos4"/>
      <sheetName val="Part_A4"/>
      <sheetName val="Master_data3"/>
      <sheetName val="ND_Metal_Deck_22_02_20184"/>
      <sheetName val="Dayworks_diversion4"/>
      <sheetName val="외자재_현황4"/>
      <sheetName val="Initial_Data4"/>
      <sheetName val="Payments_Status4"/>
      <sheetName val="Meas_-Hotel_Part4"/>
      <sheetName val="Stage2_Cost4"/>
      <sheetName val="Curve_&amp;_Triangle5"/>
      <sheetName val="Z-_GENERAL_PRICE_SUMMARY1"/>
      <sheetName val="WITHOUT_C&amp;I_PROFIT_(3)1"/>
      <sheetName val="Response_Report1"/>
      <sheetName val="Dash_board1"/>
      <sheetName val="Day_work13"/>
      <sheetName val="Raw_Data11"/>
      <sheetName val="BQ_External10"/>
      <sheetName val="CONSTRUCTION_COMPONENT10"/>
      <sheetName val="Struct-Grass_root7"/>
      <sheetName val="A_7"/>
      <sheetName val="CIF_COST_ITEM7"/>
      <sheetName val="5_Line_Bill7"/>
      <sheetName val="New_Rates7"/>
      <sheetName val="Project_Brief7"/>
      <sheetName val="Rate_Analysis7"/>
      <sheetName val="Prelims_CB-32447"/>
      <sheetName val="Sheet_25"/>
      <sheetName val="Data_Sheet6"/>
      <sheetName val="APP__B6"/>
      <sheetName val="App__A(contd)6"/>
      <sheetName val="Macro_custom_function5"/>
      <sheetName val="PIL_Cert_No_086"/>
      <sheetName val="PIL_Summary6"/>
      <sheetName val="PIL_Tax_Invoice_No_086"/>
      <sheetName val="NBH_AFP_No_086"/>
      <sheetName val="NBHH_Summary_6"/>
      <sheetName val="B__Variations6"/>
      <sheetName val="C__Retention6"/>
      <sheetName val="D__Previous_Payments6"/>
      <sheetName val="AP_Recovery6"/>
      <sheetName val="EI-03_MS6"/>
      <sheetName val="EI-02_MS6"/>
      <sheetName val="Part-1-General_Items_6"/>
      <sheetName val="Part-2-Demolish_and_Site_Cl_6"/>
      <sheetName val="Part-4-Road_paving6"/>
      <sheetName val="Part_6-Storm_Water_Works6"/>
      <sheetName val="Part_7-Sewer_Works6"/>
      <sheetName val="Part_8-water_Works_6"/>
      <sheetName val="Part_9-Irrn_Works6"/>
      <sheetName val="Part_12-Ell_Works6"/>
      <sheetName val="Part_13-STL_Works6"/>
      <sheetName val="Part_15-Telecom6"/>
      <sheetName val="Part_16-_Trafic6"/>
      <sheetName val="Part_17-_Gas_Network_6"/>
      <sheetName val="Part_18-District_Cooling6"/>
      <sheetName val="Part_21-_O_&amp;_M6"/>
      <sheetName val="Part_22-Land_scape6"/>
      <sheetName val="1-Gen_Items6"/>
      <sheetName val="2-Site_clearence6"/>
      <sheetName val="3-Excav_For_Cutting_6"/>
      <sheetName val="3-EW_Manual6"/>
      <sheetName val="3-Filling_6"/>
      <sheetName val="4-Geo_&amp;_Road_Base6"/>
      <sheetName val="4-Asphalt_Surfaces6"/>
      <sheetName val="4-Curb_Stone6"/>
      <sheetName val="4-Road_Signs6"/>
      <sheetName val="4-Road_Misc_6"/>
      <sheetName val="SWD-_Manholes6"/>
      <sheetName val="SWD-_Inlet6"/>
      <sheetName val="7-SEW_Pipelines6"/>
      <sheetName val="Sewer_Manhole6"/>
      <sheetName val="7-Mis_(PIL)6"/>
      <sheetName val="Temp_Sew_Coll_Tank6"/>
      <sheetName val="7-SEW_Tank6"/>
      <sheetName val="WTR_FITTINGS_-16"/>
      <sheetName val="WTR__FITTINGS-26"/>
      <sheetName val="Water_Valves6"/>
      <sheetName val="Water_Chamber6"/>
      <sheetName val="8-WTR_DUCTS_6"/>
      <sheetName val="Fire_Hydrent_Tie_in6"/>
      <sheetName val="IRR_Line6"/>
      <sheetName val="Irr_F-Bends6"/>
      <sheetName val="Irr_Riser_Valve-_ftngs6"/>
      <sheetName val="12-EL_LV_DUCTS6"/>
      <sheetName val="12-EL_MV_DUCTS6"/>
      <sheetName val="CABLE_LV_&amp;_HV6"/>
      <sheetName val="12-ELE_Cables6"/>
      <sheetName val="EL_Termination-Joints6"/>
      <sheetName val="EL_FOC_Cable_&amp;_Ducts6"/>
      <sheetName val="EL_Ex-HV_&amp;_LV6"/>
      <sheetName val="EL_Draw_Pit_1_00_X_1_006"/>
      <sheetName val="TEL_JRC126"/>
      <sheetName val="TEL_Ducts6"/>
      <sheetName val="TEL_MISCELLANEOUS6"/>
      <sheetName val="13-SL_Pull_Box6"/>
      <sheetName val="13-SL_Poles6"/>
      <sheetName val="13-SL_Ducts6"/>
      <sheetName val="13-SL_Found6"/>
      <sheetName val="13-STL_Cable6"/>
      <sheetName val="13-SL_Ex-_Ancillaries6"/>
      <sheetName val="TS_Pull_Box6"/>
      <sheetName val="TS_Ducts6"/>
      <sheetName val="TS_Miscellanious6"/>
      <sheetName val="Gas__Pipe_Lay6"/>
      <sheetName val="Connection_to_Existing6"/>
      <sheetName val="Gas__FITTINGS6"/>
      <sheetName val="Valves_&amp;_Chambers6"/>
      <sheetName val="Bed_&amp;_Surround6"/>
      <sheetName val="DCP-District_Cooling6"/>
      <sheetName val="DC_Gama_test_18_116"/>
      <sheetName val="L_SCAP_EARTH_WORKS6"/>
      <sheetName val="L_SCAP_Curb-_Paving6"/>
      <sheetName val="SOFT_L,_SCAP_WORKS6"/>
      <sheetName val="L_SCAP_Control_System6"/>
      <sheetName val="L_SCAP_EMITTERS_&amp;_TUBE6"/>
      <sheetName val="L_SCAP_Irr_Pipes6"/>
      <sheetName val="L_SCAP_upvc_Sleeve6"/>
      <sheetName val="SPT_vs_PHI5"/>
      <sheetName val="SS_MH5"/>
      <sheetName val="Bill_106"/>
      <sheetName val="B_&amp;_C_class_items_5"/>
      <sheetName val="ACAD_Finishes5"/>
      <sheetName val="Site_Details5"/>
      <sheetName val="Site_Area_Statement5"/>
      <sheetName val="Div_Summary5"/>
      <sheetName val="schedule_nos5"/>
      <sheetName val="Part_A5"/>
      <sheetName val="Master_data4"/>
      <sheetName val="ND_Metal_Deck_22_02_20185"/>
      <sheetName val="Dayworks_diversion5"/>
      <sheetName val="외자재_현황5"/>
      <sheetName val="Initial_Data5"/>
      <sheetName val="Payments_Status5"/>
      <sheetName val="Meas_-Hotel_Part5"/>
      <sheetName val="Stage2_Cost5"/>
      <sheetName val="Curve_&amp;_Triangle6"/>
      <sheetName val="LETTER__DATA2"/>
      <sheetName val="Sheet2_(2)2"/>
      <sheetName val="Z-_GENERAL_PRICE_SUMMARY2"/>
      <sheetName val="WITHOUT_C&amp;I_PROFIT_(3)2"/>
      <sheetName val="Response_Report2"/>
      <sheetName val="Dash_board2"/>
      <sheetName val="Day_work14"/>
      <sheetName val="Raw_Data12"/>
      <sheetName val="BQ_External11"/>
      <sheetName val="CONSTRUCTION_COMPONENT11"/>
      <sheetName val="Struct-Grass_root8"/>
      <sheetName val="A_8"/>
      <sheetName val="CIF_COST_ITEM8"/>
      <sheetName val="5_Line_Bill8"/>
      <sheetName val="New_Rates8"/>
      <sheetName val="Project_Brief8"/>
      <sheetName val="Rate_Analysis8"/>
      <sheetName val="Prelims_CB-32448"/>
      <sheetName val="Sheet_26"/>
      <sheetName val="Data_Sheet7"/>
      <sheetName val="APP__B7"/>
      <sheetName val="App__A(contd)7"/>
      <sheetName val="Macro_custom_function6"/>
      <sheetName val="PIL_Cert_No_087"/>
      <sheetName val="PIL_Summary7"/>
      <sheetName val="PIL_Tax_Invoice_No_087"/>
      <sheetName val="NBH_AFP_No_087"/>
      <sheetName val="NBHH_Summary_7"/>
      <sheetName val="B__Variations7"/>
      <sheetName val="C__Retention7"/>
      <sheetName val="D__Previous_Payments7"/>
      <sheetName val="AP_Recovery7"/>
      <sheetName val="EI-03_MS7"/>
      <sheetName val="EI-02_MS7"/>
      <sheetName val="Part-1-General_Items_7"/>
      <sheetName val="Part-2-Demolish_and_Site_Cl_7"/>
      <sheetName val="Part-4-Road_paving7"/>
      <sheetName val="Part_6-Storm_Water_Works7"/>
      <sheetName val="Part_7-Sewer_Works7"/>
      <sheetName val="Part_8-water_Works_7"/>
      <sheetName val="Part_9-Irrn_Works7"/>
      <sheetName val="Part_12-Ell_Works7"/>
      <sheetName val="Part_13-STL_Works7"/>
      <sheetName val="Part_15-Telecom7"/>
      <sheetName val="Part_16-_Trafic7"/>
      <sheetName val="Part_17-_Gas_Network_7"/>
      <sheetName val="Part_18-District_Cooling7"/>
      <sheetName val="Part_21-_O_&amp;_M7"/>
      <sheetName val="Part_22-Land_scape7"/>
      <sheetName val="1-Gen_Items7"/>
      <sheetName val="2-Site_clearence7"/>
      <sheetName val="3-Excav_For_Cutting_7"/>
      <sheetName val="3-EW_Manual7"/>
      <sheetName val="3-Filling_7"/>
      <sheetName val="4-Geo_&amp;_Road_Base7"/>
      <sheetName val="4-Asphalt_Surfaces7"/>
      <sheetName val="4-Curb_Stone7"/>
      <sheetName val="4-Road_Signs7"/>
      <sheetName val="4-Road_Misc_7"/>
      <sheetName val="SWD-_Manholes7"/>
      <sheetName val="SWD-_Inlet7"/>
      <sheetName val="7-SEW_Pipelines7"/>
      <sheetName val="Sewer_Manhole7"/>
      <sheetName val="7-Mis_(PIL)7"/>
      <sheetName val="Temp_Sew_Coll_Tank7"/>
      <sheetName val="7-SEW_Tank7"/>
      <sheetName val="WTR_FITTINGS_-17"/>
      <sheetName val="WTR__FITTINGS-27"/>
      <sheetName val="Water_Valves7"/>
      <sheetName val="Water_Chamber7"/>
      <sheetName val="8-WTR_DUCTS_7"/>
      <sheetName val="Fire_Hydrent_Tie_in7"/>
      <sheetName val="IRR_Line7"/>
      <sheetName val="Irr_F-Bends7"/>
      <sheetName val="Irr_Riser_Valve-_ftngs7"/>
      <sheetName val="12-EL_LV_DUCTS7"/>
      <sheetName val="12-EL_MV_DUCTS7"/>
      <sheetName val="CABLE_LV_&amp;_HV7"/>
      <sheetName val="12-ELE_Cables7"/>
      <sheetName val="EL_Termination-Joints7"/>
      <sheetName val="EL_FOC_Cable_&amp;_Ducts7"/>
      <sheetName val="EL_Ex-HV_&amp;_LV7"/>
      <sheetName val="EL_Draw_Pit_1_00_X_1_007"/>
      <sheetName val="TEL_JRC127"/>
      <sheetName val="TEL_Ducts7"/>
      <sheetName val="TEL_MISCELLANEOUS7"/>
      <sheetName val="13-SL_Pull_Box7"/>
      <sheetName val="13-SL_Poles7"/>
      <sheetName val="13-SL_Ducts7"/>
      <sheetName val="13-SL_Found7"/>
      <sheetName val="13-STL_Cable7"/>
      <sheetName val="13-SL_Ex-_Ancillaries7"/>
      <sheetName val="TS_Pull_Box7"/>
      <sheetName val="TS_Ducts7"/>
      <sheetName val="TS_Miscellanious7"/>
      <sheetName val="Gas__Pipe_Lay7"/>
      <sheetName val="Connection_to_Existing7"/>
      <sheetName val="Gas__FITTINGS7"/>
      <sheetName val="Valves_&amp;_Chambers7"/>
      <sheetName val="Bed_&amp;_Surround7"/>
      <sheetName val="DCP-District_Cooling7"/>
      <sheetName val="DC_Gama_test_18_117"/>
      <sheetName val="L_SCAP_EARTH_WORKS7"/>
      <sheetName val="L_SCAP_Curb-_Paving7"/>
      <sheetName val="SOFT_L,_SCAP_WORKS7"/>
      <sheetName val="L_SCAP_Control_System7"/>
      <sheetName val="L_SCAP_EMITTERS_&amp;_TUBE7"/>
      <sheetName val="L_SCAP_Irr_Pipes7"/>
      <sheetName val="L_SCAP_upvc_Sleeve7"/>
      <sheetName val="SPT_vs_PHI6"/>
      <sheetName val="SS_MH6"/>
      <sheetName val="Bill_107"/>
      <sheetName val="B_&amp;_C_class_items_6"/>
      <sheetName val="ACAD_Finishes6"/>
      <sheetName val="Site_Details6"/>
      <sheetName val="Site_Area_Statement6"/>
      <sheetName val="Div_Summary6"/>
      <sheetName val="schedule_nos6"/>
      <sheetName val="Part_A6"/>
      <sheetName val="Master_data5"/>
      <sheetName val="ND_Metal_Deck_22_02_20186"/>
      <sheetName val="Dayworks_diversion6"/>
      <sheetName val="외자재_현황6"/>
      <sheetName val="Initial_Data6"/>
      <sheetName val="Payments_Status6"/>
      <sheetName val="Meas_-Hotel_Part6"/>
      <sheetName val="Stage2_Cost6"/>
      <sheetName val="Curve_&amp;_Triangle7"/>
      <sheetName val="LETTER__DATA3"/>
      <sheetName val="Sheet2_(2)3"/>
      <sheetName val="Z-_GENERAL_PRICE_SUMMARY3"/>
      <sheetName val="WITHOUT_C&amp;I_PROFIT_(3)3"/>
      <sheetName val="Response_Report3"/>
      <sheetName val="Dash_board3"/>
      <sheetName val="Trial_Trench_Fera3"/>
      <sheetName val="CT_Thang_Mo1"/>
      <sheetName val="입찰내역_발주처_양식1"/>
      <sheetName val="Section 2-SCHEDULE OF DAYWORK"/>
      <sheetName val="1-G1"/>
      <sheetName val="D1"/>
      <sheetName val="D8 underpass WP-D592"/>
      <sheetName val="D10 "/>
      <sheetName val="D14"/>
      <sheetName val="WP-NW01"/>
      <sheetName val="WP-SN01-01 &amp; 02"/>
      <sheetName val="WP-WE02"/>
      <sheetName val="D16"/>
      <sheetName val="D17"/>
      <sheetName val="E1"/>
      <sheetName val="WP-EW01"/>
      <sheetName val="WP-NS-01"/>
      <sheetName val="WP-NS-02"/>
      <sheetName val="Services_InitialEst_UtilityServ"/>
      <sheetName val="Drop Down List"/>
      <sheetName val="ANAL"/>
      <sheetName val="TimeSheet.2015-Project "/>
      <sheetName val="TimeSheet.2015-Project- MAY"/>
      <sheetName val="TimeSheet.2015-Project - JUNE"/>
      <sheetName val="TimeSheet.2015-Project-July"/>
      <sheetName val="TimeSheet.2015-Project - August"/>
      <sheetName val="TimeSheet.2015-Project - Sep"/>
      <sheetName val="TimeSheet.2015-Project - Oct"/>
      <sheetName val="TimeSheet.2015-Project - Nov"/>
      <sheetName val="TimeSheet.2015-Project  - Dec"/>
      <sheetName val="TimeSheet.2016-Project  Jan"/>
      <sheetName val="TimeSheet.2015-Project Feb"/>
      <sheetName val="TimeSheet.2015-Project Mar"/>
      <sheetName val="TimeSheet.2015-Project Apr"/>
      <sheetName val="TimeSheet.2015-Project May"/>
      <sheetName val="TimeSheet.2015-Project June"/>
      <sheetName val="TimeSheet.2016-Project -July"/>
      <sheetName val="TimeSheet.2016-Project-Aug"/>
      <sheetName val="TimeSheet.2016-Project-Sept"/>
      <sheetName val="TimeSheet.2016-Project-Oct"/>
      <sheetName val="TimeSheet.2016-Project-Nov"/>
      <sheetName val="TimeSheet.2016-Project-Dec"/>
      <sheetName val="TimeSheet.2017-Project-Jan"/>
      <sheetName val="Sheet2_(2)4"/>
      <sheetName val="Sheet2_(2)5"/>
      <sheetName val="TimeSheet_2015-Project_"/>
      <sheetName val="TimeSheet_2015-Project-_MAY"/>
      <sheetName val="TimeSheet_2015-Project_-_JUNE"/>
      <sheetName val="TimeSheet_2015-Project-July"/>
      <sheetName val="TimeSheet_2015-Project_-_August"/>
      <sheetName val="TimeSheet_2015-Project_-_Sep"/>
      <sheetName val="TimeSheet_2015-Project_-_Oct"/>
      <sheetName val="TimeSheet_2015-Project_-_Nov"/>
      <sheetName val="TimeSheet_2015-Project__-_Dec"/>
      <sheetName val="TimeSheet_2016-Project__Jan"/>
      <sheetName val="TimeSheet_2015-Project_Feb"/>
      <sheetName val="TimeSheet_2015-Project_Mar"/>
      <sheetName val="TimeSheet_2015-Project_Apr"/>
      <sheetName val="TimeSheet_2015-Project_May"/>
      <sheetName val="TimeSheet_2015-Project_June"/>
      <sheetName val="TimeSheet_2016-Project_-July"/>
      <sheetName val="TimeSheet_2016-Project-Aug"/>
      <sheetName val="TimeSheet_2016-Project-Sept"/>
      <sheetName val="TimeSheet_2016-Project-Oct"/>
      <sheetName val="TimeSheet_2016-Project-Nov"/>
      <sheetName val="TimeSheet_2016-Project-Dec"/>
      <sheetName val="TimeSheet_2017-Project-Jan"/>
      <sheetName val="4"/>
      <sheetName val="Data1"/>
    </sheetNames>
    <sheetDataSet>
      <sheetData sheetId="0"/>
      <sheetData sheetId="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refreshError="1"/>
      <sheetData sheetId="808"/>
      <sheetData sheetId="809"/>
      <sheetData sheetId="810"/>
      <sheetData sheetId="811"/>
      <sheetData sheetId="812"/>
      <sheetData sheetId="813"/>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refreshError="1"/>
      <sheetData sheetId="144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Certificate"/>
      <sheetName val="Sheet1"/>
      <sheetName val="Abstract"/>
      <sheetName val="M-Book for Conc"/>
      <sheetName val="LEVELS"/>
      <sheetName val="PCC"/>
      <sheetName val="Rein.Steel"/>
      <sheetName val="M-Book for FW"/>
      <sheetName val="M-Book others"/>
      <sheetName val="M-Book filling"/>
      <sheetName val="Bill.10"/>
      <sheetName val="Top_sheet"/>
      <sheetName val="M-Book_for_Conc"/>
      <sheetName val="Rein_Steel"/>
      <sheetName val="M-Book_for_FW"/>
      <sheetName val="M-Book_others"/>
      <sheetName val="M-Book_filling"/>
      <sheetName val="#REF"/>
      <sheetName val="Coalmine"/>
      <sheetName val="Debits as on 12.04.08"/>
      <sheetName val="starter"/>
      <sheetName val="final abstract"/>
      <sheetName val="Code"/>
      <sheetName val="MN T.B."/>
      <sheetName val="Voucher"/>
      <sheetName val="Data"/>
      <sheetName val="Rate analysis"/>
      <sheetName val="SP Break Up"/>
      <sheetName val="COLUMN"/>
      <sheetName val="beam-reinft-machine rm"/>
      <sheetName val="p&amp;m"/>
      <sheetName val="PB"/>
      <sheetName val="Valuation"/>
      <sheetName val="train cash"/>
      <sheetName val="accom cash"/>
      <sheetName val="FitOutConfCentre"/>
      <sheetName val="MAINBS1"/>
      <sheetName val="Day work"/>
      <sheetName val="Top_sheet1"/>
      <sheetName val="M-Book_for_Conc1"/>
      <sheetName val="Rein_Steel1"/>
      <sheetName val="M-Book_for_FW1"/>
      <sheetName val="M-Book_others1"/>
      <sheetName val="M-Book_filling1"/>
      <sheetName val="Debits_as_on_12_04_08"/>
      <sheetName val="final_abstract"/>
      <sheetName val="MN_T_B_"/>
      <sheetName val="Rate_analysis"/>
      <sheetName val="SP_Break_Up"/>
      <sheetName val="train_cash"/>
      <sheetName val="accom_cash"/>
      <sheetName val="Top_sheet2"/>
      <sheetName val="M-Book_for_Conc2"/>
      <sheetName val="Rein_Steel2"/>
      <sheetName val="M-Book_for_FW2"/>
      <sheetName val="M-Book_others2"/>
      <sheetName val="M-Book_filling2"/>
      <sheetName val="Debits_as_on_12_04_081"/>
      <sheetName val="final_abstract1"/>
      <sheetName val="MN_T_B_1"/>
      <sheetName val="Rate_analysis1"/>
      <sheetName val="SP_Break_Up1"/>
      <sheetName val="train_cash1"/>
      <sheetName val="accom_cash1"/>
      <sheetName val="Top_sheet4"/>
      <sheetName val="M-Book_for_Conc4"/>
      <sheetName val="Rein_Steel4"/>
      <sheetName val="M-Book_for_FW4"/>
      <sheetName val="M-Book_others4"/>
      <sheetName val="M-Book_filling4"/>
      <sheetName val="Debits_as_on_12_04_083"/>
      <sheetName val="final_abstract3"/>
      <sheetName val="MN_T_B_3"/>
      <sheetName val="Rate_analysis3"/>
      <sheetName val="SP_Break_Up3"/>
      <sheetName val="train_cash3"/>
      <sheetName val="accom_cash3"/>
      <sheetName val="Top_sheet3"/>
      <sheetName val="M-Book_for_Conc3"/>
      <sheetName val="Rein_Steel3"/>
      <sheetName val="M-Book_for_FW3"/>
      <sheetName val="M-Book_others3"/>
      <sheetName val="M-Book_filling3"/>
      <sheetName val="Debits_as_on_12_04_082"/>
      <sheetName val="final_abstract2"/>
      <sheetName val="MN_T_B_2"/>
      <sheetName val="Rate_analysis2"/>
      <sheetName val="SP_Break_Up2"/>
      <sheetName val="train_cash2"/>
      <sheetName val="accom_cash2"/>
      <sheetName val="Top_sheet5"/>
      <sheetName val="M-Book_for_Conc5"/>
      <sheetName val="Rein_Steel5"/>
      <sheetName val="M-Book_for_FW5"/>
      <sheetName val="M-Book_others5"/>
      <sheetName val="M-Book_filling5"/>
      <sheetName val="Debits_as_on_12_04_084"/>
      <sheetName val="final_abstract4"/>
      <sheetName val="MN_T_B_4"/>
      <sheetName val="Rate_analysis4"/>
      <sheetName val="SP_Break_Up4"/>
      <sheetName val="train_cash4"/>
      <sheetName val="accom_cash4"/>
      <sheetName val="Day_work"/>
      <sheetName val="Part-A"/>
      <sheetName val="ASD Sum of Parts"/>
      <sheetName val="NOTE"/>
      <sheetName val="공문"/>
      <sheetName val="SCHDULE OF FINISH "/>
      <sheetName val="vendor"/>
      <sheetName val="IPO Shit"/>
      <sheetName val="Financial Outputs"/>
      <sheetName val="ADT Financial Build"/>
      <sheetName val="ADT LBO"/>
      <sheetName val="Ex-ADTCo LBO"/>
      <sheetName val="Total TEFS LBO"/>
      <sheetName val="ADT Output Dumbed Down for KKR"/>
      <sheetName val="Data Sheet"/>
      <sheetName val="Top_sheet6"/>
      <sheetName val="M-Book_for_Conc6"/>
      <sheetName val="Rein_Steel6"/>
      <sheetName val="M-Book_for_FW6"/>
      <sheetName val="M-Book_others6"/>
      <sheetName val="M-Book_filling6"/>
      <sheetName val="Bill_10"/>
      <sheetName val="Debits_as_on_12_04_085"/>
      <sheetName val="final_abstract5"/>
      <sheetName val="MN_T_B_5"/>
      <sheetName val="Rate_analysis5"/>
      <sheetName val="SP_Break_Up5"/>
      <sheetName val="beam-reinft-machine_rm"/>
      <sheetName val="train_cash5"/>
      <sheetName val="accom_cash5"/>
      <sheetName val="Day_work1"/>
      <sheetName val="ASD_Sum_of_Parts"/>
      <sheetName val="SCHDULE_OF_FINISH_"/>
      <sheetName val="IPO_Shit"/>
      <sheetName val="Financial_Outputs"/>
      <sheetName val="ADT_Financial_Build"/>
      <sheetName val="ADT_LBO"/>
      <sheetName val="Ex-ADTCo_LBO"/>
      <sheetName val="Total_TEFS_LBO"/>
      <sheetName val="ADT_Output_Dumbed_Down_for_KKR"/>
      <sheetName val="Data_Sheet"/>
      <sheetName val="Development"/>
      <sheetName val="A.O.R."/>
      <sheetName val="Kur"/>
      <sheetName val="Keşif-I"/>
      <sheetName val="HAKEDİŞ "/>
      <sheetName val="Katsayılar"/>
      <sheetName val="SS MH"/>
      <sheetName val="PriceSummary"/>
    </sheetNames>
    <sheetDataSet>
      <sheetData sheetId="0"/>
      <sheetData sheetId="1"/>
      <sheetData sheetId="2">
        <row r="81">
          <cell r="H81">
            <v>222.566</v>
          </cell>
        </row>
      </sheetData>
      <sheetData sheetId="3"/>
      <sheetData sheetId="4">
        <row r="81">
          <cell r="H81">
            <v>222.566</v>
          </cell>
        </row>
      </sheetData>
      <sheetData sheetId="5"/>
      <sheetData sheetId="6"/>
      <sheetData sheetId="7">
        <row r="944">
          <cell r="H944">
            <v>439.20800000000003</v>
          </cell>
        </row>
      </sheetData>
      <sheetData sheetId="8">
        <row r="944">
          <cell r="H944">
            <v>439.20800000000003</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ow r="81">
          <cell r="H81">
            <v>222.566</v>
          </cell>
        </row>
      </sheetData>
      <sheetData sheetId="41"/>
      <sheetData sheetId="42">
        <row r="944">
          <cell r="H944">
            <v>439.20800000000003</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81">
          <cell r="H81">
            <v>222.566</v>
          </cell>
        </row>
      </sheetData>
      <sheetData sheetId="93"/>
      <sheetData sheetId="94">
        <row r="944">
          <cell r="H944">
            <v>439.20800000000003</v>
          </cell>
        </row>
      </sheetData>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ow r="81">
          <cell r="H81">
            <v>222.566</v>
          </cell>
        </row>
      </sheetData>
      <sheetData sheetId="121">
        <row r="944">
          <cell r="H944">
            <v>439.20800000000003</v>
          </cell>
        </row>
      </sheetData>
      <sheetData sheetId="122">
        <row r="944">
          <cell r="H944">
            <v>439.20800000000003</v>
          </cell>
        </row>
      </sheetData>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Day work"/>
      <sheetName val="Part-A"/>
      <sheetName val="SCHDULE OF FINISH "/>
      <sheetName val="FINA"/>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GRSummar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Items"/>
      <sheetName val="P1"/>
      <sheetName val="P3"/>
      <sheetName val="P4"/>
      <sheetName val="6B"/>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Mos"/>
      <sheetName val="APPN D"/>
      <sheetName val="App E"/>
      <sheetName val="app E1"/>
      <sheetName val="APPEN A "/>
      <sheetName val="FIRST PAGE"/>
      <sheetName val="RECON"/>
      <sheetName val="RECON A"/>
      <sheetName val="P32_LULU"/>
      <sheetName val="grand_hayath"/>
      <sheetName val="plot24additional_work"/>
      <sheetName val="WORK_RE_(2)"/>
      <sheetName val="New_Rates"/>
      <sheetName val="NEW_RATE_GH"/>
      <sheetName val="APPN_B"/>
      <sheetName val="APPN_D"/>
      <sheetName val="App_E"/>
      <sheetName val="app_E1"/>
      <sheetName val="APPEN_A_"/>
      <sheetName val="FIRST_PAGE"/>
      <sheetName val="RECON_A"/>
      <sheetName val="M-Book for Conc"/>
      <sheetName val="M-Book for FW"/>
      <sheetName val="PROCU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804">
          <cell r="K1804">
            <v>204741.63819999999</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1804">
          <cell r="K1804">
            <v>204741.63819999999</v>
          </cell>
        </row>
      </sheetData>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CMS"/>
      <sheetName val="Ver 01-compl"/>
      <sheetName val="Boq"/>
      <sheetName val="RBD"/>
      <sheetName val="Sheet1"/>
      <sheetName val="Ver_01-compl"/>
      <sheetName val="Day work"/>
    </sheetNames>
    <sheetDataSet>
      <sheetData sheetId="0" refreshError="1"/>
      <sheetData sheetId="1"/>
      <sheetData sheetId="2" refreshError="1"/>
      <sheetData sheetId="3" refreshError="1"/>
      <sheetData sheetId="4"/>
      <sheetData sheetId="5" refreshError="1"/>
      <sheetData sheetId="6"/>
      <sheetData sheetId="7"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0000000"/>
      <sheetName val=" Summary(Rev.)"/>
      <sheetName val="Summary"/>
      <sheetName val="PM-MAN"/>
      <sheetName val="PM-MAN2"/>
      <sheetName val="PM_출장비"/>
      <sheetName val="PM복사비"/>
      <sheetName val="PM통신비"/>
      <sheetName val="검사용역비"/>
      <sheetName val="ENG'G"/>
      <sheetName val="ENG'G 경비"/>
      <sheetName val="ENG출장비"/>
      <sheetName val="ENG복사비"/>
      <sheetName val="PROCURE"/>
      <sheetName val="PROC운반비"/>
      <sheetName val="CONST"/>
      <sheetName val="Const(By YGN)"/>
      <sheetName val="가설시설"/>
      <sheetName val="현장MH"/>
      <sheetName val="현장MH(REV)"/>
      <sheetName val="현장경비"/>
      <sheetName val="시운전MH"/>
      <sheetName val="시운전 경비"/>
      <sheetName val="VENDOR"/>
      <sheetName val="OTHERS"/>
      <sheetName val="급료TABLE"/>
      <sheetName val="Proposed Payment Schedule"/>
      <sheetName val="Payment Schedule-Actual"/>
      <sheetName val="Cash Flow"/>
      <sheetName val="Cost Summary"/>
      <sheetName val="Progress Total"/>
      <sheetName val="Eng"/>
      <sheetName val="Procu-Cash in"/>
      <sheetName val="Procu-Cash Out"/>
      <sheetName val="Constr"/>
      <sheetName val="Chemical"/>
      <sheetName val="Comm &amp; PT"/>
      <sheetName val="Training"/>
      <sheetName val="Procure Pay-Sch"/>
      <sheetName val="단면가정"/>
      <sheetName val="설계조건"/>
      <sheetName val="_Summary(Rev_)"/>
      <sheetName val="ENG'G_경비"/>
      <sheetName val="Const(By_YGN)"/>
      <sheetName val="시운전_경비"/>
      <sheetName val="Proposed_Payment_Schedule"/>
      <sheetName val="Payment_Schedule-Actual"/>
      <sheetName val="Cash_Flow"/>
      <sheetName val="Cost_Summary"/>
      <sheetName val="Progress_Total"/>
      <sheetName val="Procu-Cash_in"/>
      <sheetName val="Procu-Cash_Out"/>
      <sheetName val="Comm_&amp;_PT"/>
      <sheetName val="Procure_Pay-Sch"/>
      <sheetName val="Day w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l"/>
      <sheetName val="bkg"/>
      <sheetName val="cbrd460"/>
      <sheetName val="DWTC4527-5534 "/>
      <sheetName val="Marina 5532"/>
      <sheetName val="ptg"/>
      <sheetName val="summary"/>
      <sheetName val="DWTC4527-5534_"/>
      <sheetName val="Marina_5532"/>
      <sheetName val="New Rates"/>
      <sheetName val="tender allowances"/>
      <sheetName val="SS MH"/>
      <sheetName val="opstat"/>
      <sheetName val="costs"/>
      <sheetName val="Factors"/>
      <sheetName val="qty schedule"/>
      <sheetName val="allowances"/>
      <sheetName val="Quantity"/>
      <sheetName val="KÜBAJ"/>
    </sheetNames>
    <sheetDataSet>
      <sheetData sheetId="0"/>
      <sheetData sheetId="1"/>
      <sheetData sheetId="2"/>
      <sheetData sheetId="3" refreshError="1"/>
      <sheetData sheetId="4" refreshError="1"/>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Data Sheet"/>
      <sheetName val="New Rates"/>
      <sheetName val="Basis"/>
      <sheetName val="PriceSummary-Int_1"/>
      <sheetName val="REVICE_SUMMARY_CACULA_CHECK1"/>
      <sheetName val="tender_allowances"/>
      <sheetName val="_Summary_BKG_034"/>
      <sheetName val="Profit Plan"/>
      <sheetName val="Day work"/>
      <sheetName val="M-Book for Conc"/>
      <sheetName val="M-Book for FW"/>
      <sheetName val="Valuation"/>
      <sheetName val="Raw Data"/>
      <sheetName val="Control"/>
      <sheetName val="PriceSummary-Int_2"/>
      <sheetName val="REVICE_SUMMARY_CACULA_CHECK2"/>
      <sheetName val="tender_allowances1"/>
      <sheetName val="_Summary_BKG_0341"/>
      <sheetName val="Raw_Data"/>
      <sheetName val="NOTE"/>
      <sheetName val="Bill.10"/>
      <sheetName val="Cover"/>
      <sheetName val="DCF_5"/>
      <sheetName val="US Ship Repair Industry Growth"/>
      <sheetName val="Market Overview"/>
      <sheetName val="US Shipyard Repair Output"/>
      <sheetName val="Charts"/>
      <sheetName val="LBO"/>
      <sheetName val="Summary Financials"/>
      <sheetName val="PriceSummary-Int_3"/>
      <sheetName val="REVICE_SUMMARY_CACULA_CHECK3"/>
      <sheetName val="tender_allowances2"/>
      <sheetName val="_Summary_BKG_0342"/>
      <sheetName val="Raw_Data1"/>
      <sheetName val="Profit_Plan"/>
      <sheetName val="Day_work"/>
      <sheetName val="Important Details &amp; Validation"/>
      <sheetName val="A.O.R."/>
      <sheetName val="Cash2"/>
      <sheetName val="Z"/>
      <sheetName val="FitOutConfCentre"/>
      <sheetName val="Data_Sheet"/>
      <sheetName val="New_Rates"/>
      <sheetName val="Option"/>
      <sheetName val="FINA"/>
      <sheetName val="sum"/>
      <sheetName val="PROJECT BRIEF(EX.NEW)"/>
      <sheetName val="Div Summary"/>
      <sheetName val="GS"/>
      <sheetName val="ASD Sum of Parts"/>
      <sheetName val="VANITY"/>
      <sheetName val="IPO Shit"/>
      <sheetName val="Financial Outputs"/>
      <sheetName val="ADT Financial Build"/>
      <sheetName val="ADT LBO"/>
      <sheetName val="Ex-ADTCo LBO"/>
      <sheetName val="Total TEFS LBO"/>
      <sheetName val="ADT Output Dumbed Down for KKR"/>
      <sheetName val="% prog figs -u5 and total"/>
      <sheetName val="SW-TEO"/>
      <sheetName val="C3"/>
      <sheetName val="PRL"/>
      <sheetName val="Internet"/>
      <sheetName val="PriceSummary-Int_5"/>
      <sheetName val="REVICE_SUMMARY_CACULA_CHECK5"/>
      <sheetName val="tender_allowances4"/>
      <sheetName val="_Summary_BKG_0344"/>
      <sheetName val="Data_Sheet1"/>
      <sheetName val="New_Rates1"/>
      <sheetName val="US_Ship_Repair_Industry_Growth1"/>
      <sheetName val="Market_Overview1"/>
      <sheetName val="US_Shipyard_Repair_Output1"/>
      <sheetName val="Summary_Financials1"/>
      <sheetName val="M-Book_for_Conc1"/>
      <sheetName val="M-Book_for_FW1"/>
      <sheetName val="Profit_Plan2"/>
      <sheetName val="Day_work2"/>
      <sheetName val="Raw_Data3"/>
      <sheetName val="Bill_101"/>
      <sheetName val="Important_Details_&amp;_Validation1"/>
      <sheetName val="Div_Summary1"/>
      <sheetName val="IPO_Shit1"/>
      <sheetName val="Financial_Outputs1"/>
      <sheetName val="ADT_Financial_Build1"/>
      <sheetName val="ADT_LBO1"/>
      <sheetName val="Ex-ADTCo_LBO1"/>
      <sheetName val="Total_TEFS_LBO1"/>
      <sheetName val="ADT_Output_Dumbed_Down_for_KKR1"/>
      <sheetName val="PriceSummary-Int_4"/>
      <sheetName val="REVICE_SUMMARY_CACULA_CHECK4"/>
      <sheetName val="tender_allowances3"/>
      <sheetName val="_Summary_BKG_0343"/>
      <sheetName val="US_Ship_Repair_Industry_Growth"/>
      <sheetName val="Market_Overview"/>
      <sheetName val="US_Shipyard_Repair_Output"/>
      <sheetName val="Summary_Financials"/>
      <sheetName val="M-Book_for_Conc"/>
      <sheetName val="M-Book_for_FW"/>
      <sheetName val="Profit_Plan1"/>
      <sheetName val="Day_work1"/>
      <sheetName val="Raw_Data2"/>
      <sheetName val="Bill_10"/>
      <sheetName val="Important_Details_&amp;_Validation"/>
      <sheetName val="Div_Summary"/>
      <sheetName val="IPO_Shit"/>
      <sheetName val="Financial_Outputs"/>
      <sheetName val="ADT_Financial_Build"/>
      <sheetName val="ADT_LBO"/>
      <sheetName val="Ex-ADTCo_LBO"/>
      <sheetName val="Total_TEFS_LBO"/>
      <sheetName val="ADT_Output_Dumbed_Down_for_KKR"/>
      <sheetName val="STORE-DEL-pipe"/>
      <sheetName val="BOQ"/>
      <sheetName val="9011 EXPAT_MANP"/>
      <sheetName val="Arch"/>
      <sheetName val="#REF"/>
      <sheetName val="GAE8'97"/>
      <sheetName val="LABOUR"/>
      <sheetName val="rate analysis"/>
      <sheetName val="Summary"/>
      <sheetName val="Bill SB15-7"/>
      <sheetName val="worksheet"/>
      <sheetName val="accom cash"/>
      <sheetName val="Ref. Tables"/>
      <sheetName val="SS MH"/>
      <sheetName val="PB"/>
      <sheetName val="Part-A"/>
      <sheetName val="E H Blinding"/>
      <sheetName val="E H Excavation"/>
      <sheetName val="Pc name"/>
      <sheetName val="C P A Blinding"/>
      <sheetName val="New Bld"/>
      <sheetName val="2-Conc"/>
      <sheetName val="Struct_Earth"/>
      <sheetName val="SRC-B3U2"/>
      <sheetName val="SCHEDULE"/>
      <sheetName val="Database"/>
      <sheetName val="schedule nos"/>
      <sheetName val="ASD_Sum_of_Parts1"/>
      <sheetName val="Bill_SB15-71"/>
      <sheetName val="accom_cash1"/>
      <sheetName val="rate_analysis1"/>
      <sheetName val="schedule_nos1"/>
      <sheetName val="Ref__Tables1"/>
      <sheetName val="A_O_R_1"/>
      <sheetName val="SS_MH"/>
      <sheetName val="9011_EXPAT_MANP"/>
      <sheetName val="ASD_Sum_of_Parts"/>
      <sheetName val="Bill_SB15-7"/>
      <sheetName val="accom_cash"/>
      <sheetName val="rate_analysis"/>
      <sheetName val="schedule_nos"/>
      <sheetName val="Ref__Tables"/>
      <sheetName val="A_O_R_"/>
      <sheetName val="PriceSummary-Int_6"/>
      <sheetName val="REVICE_SUMMARY_CACULA_CHECK6"/>
      <sheetName val="tender_allowances5"/>
      <sheetName val="_Summary_BKG_0345"/>
      <sheetName val="Data_Sheet2"/>
      <sheetName val="M-Book_for_Conc2"/>
      <sheetName val="M-Book_for_FW2"/>
      <sheetName val="New_Rates2"/>
      <sheetName val="Div_Summary2"/>
      <sheetName val="US_Ship_Repair_Industry_Growth2"/>
      <sheetName val="Market_Overview2"/>
      <sheetName val="US_Shipyard_Repair_Output2"/>
      <sheetName val="Summary_Financials2"/>
      <sheetName val="ASD_Sum_of_Parts2"/>
      <sheetName val="Raw_Data4"/>
      <sheetName val="Profit_Plan3"/>
      <sheetName val="Day_work3"/>
      <sheetName val="IPO_Shit2"/>
      <sheetName val="Financial_Outputs2"/>
      <sheetName val="ADT_Financial_Build2"/>
      <sheetName val="ADT_LBO2"/>
      <sheetName val="Ex-ADTCo_LBO2"/>
      <sheetName val="Total_TEFS_LBO2"/>
      <sheetName val="ADT_Output_Dumbed_Down_for_KKR2"/>
      <sheetName val="Bill_102"/>
      <sheetName val="Bill_SB15-72"/>
      <sheetName val="accom_cash2"/>
      <sheetName val="Important_Details_&amp;_Validation2"/>
      <sheetName val="rate_analysis2"/>
      <sheetName val="schedule_nos2"/>
      <sheetName val="Ref__Tables2"/>
      <sheetName val="A_O_R_2"/>
      <sheetName val="SS_MH1"/>
      <sheetName val="9011_EXPAT_MANP1"/>
      <sheetName val="New_Bld"/>
      <sheetName val="PROJECT_BRIEF(EX_NEW)"/>
      <sheetName val="E_H_Blinding"/>
      <sheetName val="E_H_Excavation"/>
      <sheetName val="Pc_name"/>
      <sheetName val="C_P_A_Blinding"/>
      <sheetName val="%_prog_figs_-u5_and_total"/>
      <sheetName val="PriceSummary-Int_7"/>
      <sheetName val="REVICE_SUMMARY_CACULA_CHECK7"/>
      <sheetName val="tender_allowances6"/>
      <sheetName val="_Summary_BKG_0346"/>
      <sheetName val="Data_Sheet3"/>
      <sheetName val="M-Book_for_Conc3"/>
      <sheetName val="M-Book_for_FW3"/>
      <sheetName val="New_Rates3"/>
      <sheetName val="Div_Summary3"/>
      <sheetName val="US_Ship_Repair_Industry_Growth3"/>
      <sheetName val="Market_Overview3"/>
      <sheetName val="US_Shipyard_Repair_Output3"/>
      <sheetName val="Summary_Financials3"/>
      <sheetName val="ASD_Sum_of_Parts3"/>
      <sheetName val="Raw_Data5"/>
      <sheetName val="Profit_Plan4"/>
      <sheetName val="Day_work4"/>
      <sheetName val="IPO_Shit3"/>
      <sheetName val="Financial_Outputs3"/>
      <sheetName val="ADT_Financial_Build3"/>
      <sheetName val="ADT_LBO3"/>
      <sheetName val="Ex-ADTCo_LBO3"/>
      <sheetName val="Total_TEFS_LBO3"/>
      <sheetName val="ADT_Output_Dumbed_Down_for_KKR3"/>
      <sheetName val="Bill_103"/>
      <sheetName val="Bill_SB15-73"/>
      <sheetName val="accom_cash3"/>
      <sheetName val="Important_Details_&amp;_Validation3"/>
      <sheetName val="rate_analysis3"/>
      <sheetName val="schedule_nos3"/>
      <sheetName val="Ref__Tables3"/>
      <sheetName val="A_O_R_3"/>
      <sheetName val="SS_MH2"/>
      <sheetName val="9011_EXPAT_MANP2"/>
      <sheetName val="New_Bld1"/>
      <sheetName val="PROJECT_BRIEF(EX_NEW)1"/>
      <sheetName val="E_H_Blinding1"/>
      <sheetName val="E_H_Excavation1"/>
      <sheetName val="Pc_name1"/>
      <sheetName val="C_P_A_Blinding1"/>
      <sheetName val="%_prog_figs_-u5_and_total1"/>
      <sheetName val="TASK"/>
      <sheetName val="CERTIFICATE"/>
      <sheetName val="office"/>
      <sheetName val="Lab"/>
      <sheetName val="Material&amp;equipment"/>
      <sheetName val="SEX"/>
      <sheetName val="train cash"/>
      <sheetName val="Testing"/>
      <sheetName val="Vehicles"/>
      <sheetName val="Scatter"/>
      <sheetName val="SALES CONTROLE"/>
      <sheetName val="CONTROLE"/>
      <sheetName val="Dry Cost BOQ"/>
      <sheetName val="Details"/>
      <sheetName val="mechanical"/>
      <sheetName val="Margin"/>
      <sheetName val="Fdata"/>
      <sheetName val="ITP384"/>
      <sheetName val="Curves"/>
      <sheetName val="Heads"/>
      <sheetName val="Dbase"/>
      <sheetName val="Tables"/>
      <sheetName val="Page 2"/>
      <sheetName val="bkg"/>
      <sheetName val="cbrd460"/>
      <sheetName val="bcl"/>
      <sheetName val="Data"/>
      <sheetName val="공문"/>
      <sheetName val="MATERIALS"/>
      <sheetName val="PAGE"/>
      <sheetName val="Bord."/>
      <sheetName val="F4-F7"/>
      <sheetName val="Quantity"/>
      <sheetName val="Demand"/>
      <sheetName val="Occ"/>
      <sheetName val="New_Bld3"/>
      <sheetName val="New_Bld2"/>
      <sheetName val="SIVA"/>
      <sheetName val="Kur"/>
      <sheetName val="keşif özeti"/>
      <sheetName val="Katsayılar"/>
      <sheetName val="S"/>
      <sheetName val="단면가정"/>
      <sheetName val="설계조건"/>
      <sheetName val="Prelims"/>
      <sheetName val="App C "/>
      <sheetName val="KEY"/>
      <sheetName val="Original"/>
      <sheetName val="CIF COST ITEM"/>
      <sheetName val="14267"/>
      <sheetName val="11"/>
      <sheetName val="Mp-team 1"/>
      <sheetName val="train_cash"/>
      <sheetName val="Mp-team_1"/>
      <sheetName val="4"/>
      <sheetName val="masonry works"/>
      <sheetName val="2.2 STAFF Scedule"/>
      <sheetName val="PNTEXT"/>
      <sheetName val="Cash Flow Working"/>
      <sheetName val="PE"/>
      <sheetName val="Tosh"/>
      <sheetName val="SUBST1NW"/>
      <sheetName val="BT3-Package 05"/>
      <sheetName val="BOQ-Civil"/>
      <sheetName val="Variables"/>
      <sheetName val="10583"/>
      <sheetName val="ASSUMPTIONS"/>
      <sheetName val="3.0 pre-construction"/>
      <sheetName val="2004 Budget"/>
      <sheetName val="Overhead Actual History "/>
      <sheetName val="Budgeted Overheads"/>
      <sheetName val="AFRP2005F-2006B"/>
      <sheetName val="P&amp;T Reg"/>
      <sheetName val="2004_Budget"/>
      <sheetName val="Overhead_Actual_History_"/>
      <sheetName val="Budgeted_Overheads"/>
      <sheetName val="P&amp;T_Reg"/>
      <sheetName val="train_cash1"/>
      <sheetName val="SALES_CONTROLE"/>
      <sheetName val="Dry_Cost_BOQ"/>
      <sheetName val="CIF_COST_ITEM"/>
      <sheetName val="App_C_"/>
      <sheetName val="Mp-team_11"/>
      <sheetName val="3_0_pre-construction"/>
      <sheetName val="Page_2"/>
      <sheetName val="관세,통관수수료,운반비"/>
      <sheetName val="FF-3"/>
      <sheetName val="3600 Matrix"/>
      <sheetName val="PART_DISCOUNT"/>
      <sheetName val="upa"/>
      <sheetName val="DESIGN"/>
      <sheetName val="OCT.FDN"/>
      <sheetName val="Services_InitialEst_UtilityServ"/>
      <sheetName val="Analisa"/>
      <sheetName val="COST"/>
      <sheetName val="train_cash2"/>
      <sheetName val="SALES_CONTROLE1"/>
      <sheetName val="Dry_Cost_BOQ1"/>
      <sheetName val="App_C_1"/>
      <sheetName val="Mp-team_12"/>
      <sheetName val="masonry_works"/>
      <sheetName val="2_2_STAFF_Scedule"/>
      <sheetName val="Cash_Flow_Working"/>
      <sheetName val="Bord_"/>
      <sheetName val="ERECIN"/>
      <sheetName val="입찰내역 발주처 양식"/>
      <sheetName val="Headings"/>
      <sheetName val="SALES_CONTROLE2"/>
      <sheetName val="Dry_Cost_BOQ2"/>
      <sheetName val="CIF_COST_ITEM1"/>
      <sheetName val="App_C_2"/>
      <sheetName val="masonry_works1"/>
      <sheetName val="2_2_STAFF_Scedule1"/>
      <sheetName val="Cash_Flow_Working1"/>
      <sheetName val="Bord_1"/>
      <sheetName val="2004_Budget1"/>
      <sheetName val="abs-boq"/>
      <sheetName val="Rate"/>
      <sheetName val="PROCTOR"/>
      <sheetName val="M-Book_for_Conc4"/>
      <sheetName val="M-Book_for_FW4"/>
      <sheetName val="train_cash3"/>
      <sheetName val="SALES_CONTROLE3"/>
      <sheetName val="Dry_Cost_BOQ3"/>
      <sheetName val="SS_MH3"/>
      <sheetName val="App_C_3"/>
      <sheetName val="Mp-team_13"/>
      <sheetName val="CIF_COST_ITEM2"/>
      <sheetName val="masonry_works2"/>
      <sheetName val="2_2_STAFF_Scedule2"/>
      <sheetName val="Cash_Flow_Working2"/>
      <sheetName val="Bord_2"/>
      <sheetName val="2004_Budget2"/>
      <sheetName val="Overhead_Actual_History_1"/>
      <sheetName val="Budgeted_Overheads1"/>
      <sheetName val="입찰내역_발주처_양식"/>
      <sheetName val="PriceSummary-Int_8"/>
      <sheetName val="REVICE_SUMMARY_CACULA_CHECK8"/>
      <sheetName val="tender_allowances7"/>
      <sheetName val="_Summary_BKG_0347"/>
      <sheetName val="Profit_Plan5"/>
      <sheetName val="Day_work5"/>
      <sheetName val="M-Book_for_Conc5"/>
      <sheetName val="M-Book_for_FW5"/>
      <sheetName val="Raw_Data6"/>
      <sheetName val="Bill_104"/>
      <sheetName val="Data_Sheet4"/>
      <sheetName val="New_Rates4"/>
      <sheetName val="train_cash4"/>
      <sheetName val="Mp-team_14"/>
      <sheetName val="Overhead_Actual_History_2"/>
      <sheetName val="Budgeted_Overheads2"/>
      <sheetName val="입찰내역_발주처_양식1"/>
      <sheetName val="SCHDULE OF FINISH "/>
      <sheetName val="Rates"/>
      <sheetName val="12"/>
      <sheetName val="MPR_PA_1"/>
      <sheetName val="PriceSummary-Int_9"/>
      <sheetName val="REVICE_SUMMARY_CACULA_CHECK9"/>
      <sheetName val="tender_allowances8"/>
      <sheetName val="_Summary_BKG_0348"/>
      <sheetName val="Profit_Plan6"/>
      <sheetName val="Day_work6"/>
      <sheetName val="M-Book_for_Conc6"/>
      <sheetName val="M-Book_for_FW6"/>
      <sheetName val="Raw_Data7"/>
      <sheetName val="Bill_105"/>
      <sheetName val="Data_Sheet5"/>
      <sheetName val="New_Rates5"/>
      <sheetName val="ASD_Sum_of_Parts4"/>
      <sheetName val="train_cash5"/>
      <sheetName val="SALES_CONTROLE4"/>
      <sheetName val="Dry_Cost_BOQ4"/>
      <sheetName val="IPO_Shit4"/>
      <sheetName val="Financial_Outputs4"/>
      <sheetName val="ADT_Financial_Build4"/>
      <sheetName val="ADT_LBO4"/>
      <sheetName val="Ex-ADTCo_LBO4"/>
      <sheetName val="Total_TEFS_LBO4"/>
      <sheetName val="ADT_Output_Dumbed_Down_for_KKR4"/>
      <sheetName val="US_Ship_Repair_Industry_Growth4"/>
      <sheetName val="Market_Overview4"/>
      <sheetName val="US_Shipyard_Repair_Output4"/>
      <sheetName val="Summary_Financials4"/>
      <sheetName val="SS_MH4"/>
      <sheetName val="2_2_STAFF_Scedule3"/>
      <sheetName val="Mp-team_15"/>
      <sheetName val="App_C_4"/>
      <sheetName val="CIF_COST_ITEM3"/>
      <sheetName val="masonry_works3"/>
      <sheetName val="Cash_Flow_Working3"/>
      <sheetName val="Bord_3"/>
      <sheetName val="2004_Budget3"/>
      <sheetName val="9011_EXPAT_MANP3"/>
      <sheetName val="Overhead_Actual_History_3"/>
      <sheetName val="Budgeted_Overheads3"/>
      <sheetName val="입찰내역_발주처_양식2"/>
      <sheetName val="3600_Matrix"/>
      <sheetName val="PriceSummary-Int_11"/>
      <sheetName val="REVICE_SUMMARY_CACULA_CHECK11"/>
      <sheetName val="tender_allowances10"/>
      <sheetName val="_Summary_BKG_03410"/>
      <sheetName val="Raw_Data9"/>
      <sheetName val="M-Book_for_Conc8"/>
      <sheetName val="M-Book_for_FW8"/>
      <sheetName val="Profit_Plan8"/>
      <sheetName val="Day_work8"/>
      <sheetName val="Bill_107"/>
      <sheetName val="Data_Sheet7"/>
      <sheetName val="New_Rates7"/>
      <sheetName val="ASD_Sum_of_Parts6"/>
      <sheetName val="train_cash7"/>
      <sheetName val="SALES_CONTROLE6"/>
      <sheetName val="Dry_Cost_BOQ6"/>
      <sheetName val="IPO_Shit6"/>
      <sheetName val="Financial_Outputs6"/>
      <sheetName val="ADT_Financial_Build6"/>
      <sheetName val="ADT_LBO6"/>
      <sheetName val="Ex-ADTCo_LBO6"/>
      <sheetName val="Total_TEFS_LBO6"/>
      <sheetName val="ADT_Output_Dumbed_Down_for_KKR6"/>
      <sheetName val="US_Ship_Repair_Industry_Growth6"/>
      <sheetName val="Market_Overview6"/>
      <sheetName val="US_Shipyard_Repair_Output6"/>
      <sheetName val="Summary_Financials6"/>
      <sheetName val="SS_MH6"/>
      <sheetName val="App_C_6"/>
      <sheetName val="CIF_COST_ITEM5"/>
      <sheetName val="Mp-team_17"/>
      <sheetName val="masonry_works5"/>
      <sheetName val="Important_Details_&amp;_Validation5"/>
      <sheetName val="2_2_STAFF_Scedule5"/>
      <sheetName val="Cash_Flow_Working5"/>
      <sheetName val="Bord_5"/>
      <sheetName val="2004_Budget5"/>
      <sheetName val="Div_Summary5"/>
      <sheetName val="Bill_SB15-75"/>
      <sheetName val="accom_cash5"/>
      <sheetName val="rate_analysis5"/>
      <sheetName val="9011_EXPAT_MANP5"/>
      <sheetName val="Overhead_Actual_History_5"/>
      <sheetName val="Budgeted_Overheads5"/>
      <sheetName val="입찰내역_발주처_양식4"/>
      <sheetName val="A_O_R_4"/>
      <sheetName val="PriceSummary-Int_10"/>
      <sheetName val="REVICE_SUMMARY_CACULA_CHECK10"/>
      <sheetName val="tender_allowances9"/>
      <sheetName val="_Summary_BKG_0349"/>
      <sheetName val="Raw_Data8"/>
      <sheetName val="M-Book_for_Conc7"/>
      <sheetName val="M-Book_for_FW7"/>
      <sheetName val="Profit_Plan7"/>
      <sheetName val="Day_work7"/>
      <sheetName val="Bill_106"/>
      <sheetName val="Data_Sheet6"/>
      <sheetName val="New_Rates6"/>
      <sheetName val="Cashflow"/>
      <sheetName val="Letting"/>
      <sheetName val="Income"/>
      <sheetName val="S-C+Market"/>
      <sheetName val="UBR"/>
      <sheetName val="Inputs"/>
      <sheetName val="PPlay_Data"/>
      <sheetName val="Cap Cost"/>
      <sheetName val="Costs (dev)"/>
      <sheetName val="Calcs"/>
      <sheetName val="Financial Summary"/>
      <sheetName val="EASEL CA Example"/>
      <sheetName val="Non-Positioin Summary"/>
      <sheetName val="ToplamMotor"/>
      <sheetName val="Menu"/>
      <sheetName val="PROJECT_BRIEF(EX_NEW)2"/>
      <sheetName val="E_H_Blinding2"/>
      <sheetName val="E_H_Excavation2"/>
      <sheetName val="Pc_name2"/>
      <sheetName val="C_P_A_Blinding2"/>
      <sheetName val="%_prog_figs_-u5_and_total2"/>
      <sheetName val="PROJECT_BRIEF(EX_NEW)3"/>
      <sheetName val="E_H_Blinding3"/>
      <sheetName val="E_H_Excavation3"/>
      <sheetName val="Pc_name3"/>
      <sheetName val="C_P_A_Blinding3"/>
      <sheetName val="%_prog_figs_-u5_and_total3"/>
      <sheetName val="Important_Details_&amp;_Validation4"/>
      <sheetName val="Div_Summary4"/>
      <sheetName val="9011_EXPAT_MANP4"/>
      <sheetName val="rate_analysis4"/>
      <sheetName val="Bill_SB15-74"/>
      <sheetName val="accom_cash4"/>
      <sheetName val="Ref__Tables4"/>
      <sheetName val="PROJECT_BRIEF(EX_NEW)4"/>
      <sheetName val="E_H_Blinding4"/>
      <sheetName val="E_H_Excavation4"/>
      <sheetName val="Pc_name4"/>
      <sheetName val="C_P_A_Blinding4"/>
      <sheetName val="%_prog_figs_-u5_and_total4"/>
      <sheetName val="Bill Nr. 2 - Main Building"/>
      <sheetName val="Bill 2 Summary"/>
      <sheetName val="ASD_Sum_of_Parts5"/>
      <sheetName val="train_cash6"/>
      <sheetName val="SALES_CONTROLE5"/>
      <sheetName val="Dry_Cost_BOQ5"/>
      <sheetName val="IPO_Shit5"/>
      <sheetName val="Financial_Outputs5"/>
      <sheetName val="ADT_Financial_Build5"/>
      <sheetName val="ADT_LBO5"/>
      <sheetName val="Ex-ADTCo_LBO5"/>
      <sheetName val="Total_TEFS_LBO5"/>
      <sheetName val="ADT_Output_Dumbed_Down_for_KKR5"/>
      <sheetName val="US_Ship_Repair_Industry_Growth5"/>
      <sheetName val="Market_Overview5"/>
      <sheetName val="US_Shipyard_Repair_Output5"/>
      <sheetName val="Summary_Financials5"/>
      <sheetName val="SS_MH5"/>
      <sheetName val="App_C_5"/>
      <sheetName val="CIF_COST_ITEM4"/>
      <sheetName val="Mp-team_16"/>
      <sheetName val="masonry_works4"/>
      <sheetName val="2_2_STAFF_Scedule4"/>
      <sheetName val="Cash_Flow_Working4"/>
      <sheetName val="Bord_4"/>
      <sheetName val="2004_Budget4"/>
      <sheetName val="Overhead_Actual_History_4"/>
      <sheetName val="Budgeted_Overheads4"/>
      <sheetName val="입찰내역_발주처_양식3"/>
      <sheetName val="PriceSummary-Int_13"/>
      <sheetName val="REVICE_SUMMARY_CACULA_CHECK13"/>
      <sheetName val="tender_allowances12"/>
      <sheetName val="_Summary_BKG_03412"/>
      <sheetName val="Raw_Data11"/>
      <sheetName val="M-Book_for_Conc10"/>
      <sheetName val="M-Book_for_FW10"/>
      <sheetName val="Profit_Plan10"/>
      <sheetName val="Day_work10"/>
      <sheetName val="Bill_109"/>
      <sheetName val="Data_Sheet9"/>
      <sheetName val="New_Rates9"/>
      <sheetName val="ASD_Sum_of_Parts8"/>
      <sheetName val="train_cash9"/>
      <sheetName val="SALES_CONTROLE8"/>
      <sheetName val="Dry_Cost_BOQ8"/>
      <sheetName val="IPO_Shit8"/>
      <sheetName val="Financial_Outputs8"/>
      <sheetName val="ADT_Financial_Build8"/>
      <sheetName val="ADT_LBO8"/>
      <sheetName val="Ex-ADTCo_LBO8"/>
      <sheetName val="Total_TEFS_LBO8"/>
      <sheetName val="ADT_Output_Dumbed_Down_for_KKR8"/>
      <sheetName val="US_Ship_Repair_Industry_Growth8"/>
      <sheetName val="Market_Overview8"/>
      <sheetName val="US_Shipyard_Repair_Output8"/>
      <sheetName val="Summary_Financials8"/>
      <sheetName val="SS_MH8"/>
      <sheetName val="App_C_8"/>
      <sheetName val="CIF_COST_ITEM7"/>
      <sheetName val="Mp-team_19"/>
      <sheetName val="masonry_works7"/>
      <sheetName val="Important_Details_&amp;_Validation7"/>
      <sheetName val="2_2_STAFF_Scedule7"/>
      <sheetName val="Cash_Flow_Working7"/>
      <sheetName val="Bord_7"/>
      <sheetName val="2004_Budget7"/>
      <sheetName val="Div_Summary7"/>
      <sheetName val="Bill_SB15-77"/>
      <sheetName val="accom_cash7"/>
      <sheetName val="rate_analysis7"/>
      <sheetName val="9011_EXPAT_MANP7"/>
      <sheetName val="Overhead_Actual_History_7"/>
      <sheetName val="Budgeted_Overheads7"/>
      <sheetName val="입찰내역_발주처_양식6"/>
      <sheetName val="A_O_R_6"/>
      <sheetName val="schedule_nos4"/>
      <sheetName val="New_Bld4"/>
      <sheetName val="PriceSummary-Int_12"/>
      <sheetName val="REVICE_SUMMARY_CACULA_CHECK12"/>
      <sheetName val="tender_allowances11"/>
      <sheetName val="_Summary_BKG_03411"/>
      <sheetName val="Raw_Data10"/>
      <sheetName val="M-Book_for_Conc9"/>
      <sheetName val="M-Book_for_FW9"/>
      <sheetName val="Profit_Plan9"/>
      <sheetName val="Day_work9"/>
      <sheetName val="Bill_108"/>
      <sheetName val="Data_Sheet8"/>
      <sheetName val="New_Rates8"/>
      <sheetName val="ASD_Sum_of_Parts7"/>
      <sheetName val="train_cash8"/>
      <sheetName val="SALES_CONTROLE7"/>
      <sheetName val="Dry_Cost_BOQ7"/>
      <sheetName val="IPO_Shit7"/>
      <sheetName val="Financial_Outputs7"/>
      <sheetName val="ADT_Financial_Build7"/>
      <sheetName val="ADT_LBO7"/>
      <sheetName val="Ex-ADTCo_LBO7"/>
      <sheetName val="Total_TEFS_LBO7"/>
      <sheetName val="ADT_Output_Dumbed_Down_for_KKR7"/>
      <sheetName val="US_Ship_Repair_Industry_Growth7"/>
      <sheetName val="Market_Overview7"/>
      <sheetName val="US_Shipyard_Repair_Output7"/>
      <sheetName val="Summary_Financials7"/>
      <sheetName val="SS_MH7"/>
      <sheetName val="App_C_7"/>
      <sheetName val="CIF_COST_ITEM6"/>
      <sheetName val="Mp-team_18"/>
      <sheetName val="masonry_works6"/>
      <sheetName val="Important_Details_&amp;_Validation6"/>
      <sheetName val="2_2_STAFF_Scedule6"/>
      <sheetName val="Cash_Flow_Working6"/>
      <sheetName val="Bord_6"/>
      <sheetName val="2004_Budget6"/>
      <sheetName val="Div_Summary6"/>
      <sheetName val="Bill_SB15-76"/>
      <sheetName val="accom_cash6"/>
      <sheetName val="rate_analysis6"/>
      <sheetName val="9011_EXPAT_MANP6"/>
      <sheetName val="Overhead_Actual_History_6"/>
      <sheetName val="Budgeted_Overheads6"/>
      <sheetName val="입찰내역_발주처_양식5"/>
      <sheetName val="A_O_R_5"/>
      <sheetName val="PROCURE"/>
      <sheetName val="PriceSummary-Int_14"/>
      <sheetName val="REVICE_SUMMARY_CACULA_CHECK14"/>
      <sheetName val="tender_allowances13"/>
      <sheetName val="_Summary_BKG_03413"/>
      <sheetName val="Profit_Plan11"/>
      <sheetName val="Day_work11"/>
      <sheetName val="M-Book_for_Conc11"/>
      <sheetName val="M-Book_for_FW11"/>
      <sheetName val="Raw_Data12"/>
      <sheetName val="Bill_1010"/>
      <sheetName val="Data_Sheet10"/>
      <sheetName val="New_Rates10"/>
      <sheetName val="ASD_Sum_of_Parts9"/>
      <sheetName val="train_cash10"/>
      <sheetName val="SALES_CONTROLE9"/>
      <sheetName val="Dry_Cost_BOQ9"/>
      <sheetName val="IPO_Shit9"/>
      <sheetName val="Financial_Outputs9"/>
      <sheetName val="ADT_Financial_Build9"/>
      <sheetName val="ADT_LBO9"/>
      <sheetName val="Ex-ADTCo_LBO9"/>
      <sheetName val="Total_TEFS_LBO9"/>
      <sheetName val="ADT_Output_Dumbed_Down_for_KKR9"/>
      <sheetName val="US_Ship_Repair_Industry_Growth9"/>
      <sheetName val="Market_Overview9"/>
      <sheetName val="US_Shipyard_Repair_Output9"/>
      <sheetName val="Summary_Financials9"/>
      <sheetName val="SS_MH9"/>
      <sheetName val="CIF_COST_ITEM8"/>
      <sheetName val="App_C_9"/>
      <sheetName val="Mp-team_110"/>
      <sheetName val="masonry_works8"/>
      <sheetName val="Important_Details_&amp;_Validation8"/>
      <sheetName val="2_2_STAFF_Scedule8"/>
      <sheetName val="Cash_Flow_Working8"/>
      <sheetName val="Bord_8"/>
      <sheetName val="2004_Budget8"/>
      <sheetName val="Div_Summary8"/>
      <sheetName val="Bill_SB15-78"/>
      <sheetName val="accom_cash8"/>
      <sheetName val="rate_analysis8"/>
      <sheetName val="9011_EXPAT_MANP8"/>
      <sheetName val="Overhead_Actual_History_8"/>
      <sheetName val="Budgeted_Overheads8"/>
      <sheetName val="입찰내역_발주처_양식7"/>
      <sheetName val="A_O_R_7"/>
      <sheetName val="schedule_nos5"/>
      <sheetName val="New_Bld5"/>
      <sheetName val="3600_Matrix1"/>
      <sheetName val="SCHDULE_OF_FINISH_"/>
      <sheetName val="OCT_FDN"/>
      <sheetName val="PriceSummary-Int_15"/>
      <sheetName val="REVICE_SUMMARY_CACULA_CHECK15"/>
      <sheetName val="tender_allowances14"/>
      <sheetName val="_Summary_BKG_03414"/>
      <sheetName val="Profit_Plan12"/>
      <sheetName val="Day_work12"/>
      <sheetName val="M-Book_for_Conc12"/>
      <sheetName val="M-Book_for_FW12"/>
      <sheetName val="Raw_Data13"/>
      <sheetName val="Bill_1011"/>
      <sheetName val="Data_Sheet11"/>
      <sheetName val="New_Rates11"/>
      <sheetName val="ASD_Sum_of_Parts10"/>
      <sheetName val="train_cash11"/>
      <sheetName val="SALES_CONTROLE10"/>
      <sheetName val="Dry_Cost_BOQ10"/>
      <sheetName val="IPO_Shit10"/>
      <sheetName val="Financial_Outputs10"/>
      <sheetName val="ADT_Financial_Build10"/>
      <sheetName val="ADT_LBO10"/>
      <sheetName val="Ex-ADTCo_LBO10"/>
      <sheetName val="Total_TEFS_LBO10"/>
      <sheetName val="ADT_Output_Dumbed_Down_for_KK10"/>
      <sheetName val="US_Ship_Repair_Industry_Growt10"/>
      <sheetName val="Market_Overview10"/>
      <sheetName val="US_Shipyard_Repair_Output10"/>
      <sheetName val="Summary_Financials10"/>
      <sheetName val="SS_MH10"/>
      <sheetName val="CIF_COST_ITEM9"/>
      <sheetName val="App_C_10"/>
      <sheetName val="Mp-team_111"/>
      <sheetName val="masonry_works9"/>
      <sheetName val="Important_Details_&amp;_Validation9"/>
      <sheetName val="2_2_STAFF_Scedule9"/>
      <sheetName val="Cash_Flow_Working9"/>
      <sheetName val="Bord_9"/>
      <sheetName val="2004_Budget9"/>
      <sheetName val="Div_Summary9"/>
      <sheetName val="Bill_SB15-79"/>
      <sheetName val="accom_cash9"/>
      <sheetName val="rate_analysis9"/>
      <sheetName val="9011_EXPAT_MANP9"/>
      <sheetName val="Overhead_Actual_History_9"/>
      <sheetName val="Budgeted_Overheads9"/>
      <sheetName val="입찰내역_발주처_양식8"/>
      <sheetName val="A_O_R_8"/>
      <sheetName val="schedule_nos6"/>
      <sheetName val="New_Bld6"/>
      <sheetName val="3600_Matrix2"/>
      <sheetName val="SCHDULE_OF_FINISH_1"/>
      <sheetName val="OCT_FDN1"/>
      <sheetName val="PC"/>
      <sheetName val="NPV"/>
      <sheetName val="Development"/>
      <sheetName val="Measurements"/>
      <sheetName val="Flooring"/>
      <sheetName val="Ceilings"/>
      <sheetName val="ACAD Finishes"/>
      <sheetName val="Site Details"/>
      <sheetName val="Chair"/>
      <sheetName val="Site Area Statement"/>
      <sheetName val="Doors"/>
      <sheetName val="Estimate"/>
      <sheetName val="Master01"/>
      <sheetName val="girder"/>
      <sheetName val="L (4)"/>
      <sheetName val="Areas"/>
      <sheetName val="Base BM-rebar"/>
      <sheetName val="PREVENTIVO 1"/>
      <sheetName val="Publicbuilding"/>
      <sheetName val="Summary_"/>
      <sheetName val="Master Data Sheet"/>
      <sheetName val="Tank"/>
      <sheetName val="Sch. Areas -JBH"/>
      <sheetName val="Sch. Areas - 90-95"/>
      <sheetName val="cashflow macro functions"/>
      <sheetName val="formul"/>
      <sheetName val="SCHDULE_OF_FINISH_3"/>
      <sheetName val="SCHDULE_OF_FINISH_2"/>
      <sheetName val="Data.Project"/>
      <sheetName val="주식"/>
      <sheetName val="S1BOQ"/>
      <sheetName val="BUTCE+MANHOUR"/>
      <sheetName val="SUMMARYMCA"/>
      <sheetName val="PROG_DATA"/>
      <sheetName val="Materials "/>
      <sheetName val="MAchinery(R1)"/>
      <sheetName val="钢筋"/>
      <sheetName val="cables"/>
      <sheetName val="V.O"/>
      <sheetName val="6"/>
      <sheetName val="8"/>
      <sheetName val="Synchro"/>
      <sheetName val="2"/>
      <sheetName val="3"/>
      <sheetName val="subcontractor recovery Advance"/>
      <sheetName val="Keşif-I"/>
      <sheetName val="Hilti"/>
      <sheetName val="BM"/>
      <sheetName val="vendor"/>
      <sheetName val="Sheet 9-19"/>
      <sheetName val="대비표"/>
      <sheetName val="Project Brief"/>
      <sheetName val="Earthwork"/>
      <sheetName val="Sch.6"/>
      <sheetName val="Concrete D.Mix"/>
      <sheetName val="Basic Material Costs"/>
      <sheetName val="Direct"/>
      <sheetName val="cover page"/>
      <sheetName val="keşif_özeti"/>
      <sheetName val="ACAD_Finishes"/>
      <sheetName val="Site_Details"/>
      <sheetName val="Site_Area_Statement"/>
      <sheetName val="L_(4)"/>
      <sheetName val="Base_BM-rebar"/>
      <sheetName val="PREVENTIVO_1"/>
      <sheetName val="Master_Data_Sheet"/>
      <sheetName val="Sch__Areas_-JBH"/>
      <sheetName val="Sch__Areas_-_90-95"/>
      <sheetName val="cashflow_macro_functions"/>
      <sheetName val="Data_Project"/>
      <sheetName val="Sch_6"/>
      <sheetName val="Sheet_9-19"/>
      <sheetName val="Concrete_D_Mix"/>
      <sheetName val="Basic_Material_Costs"/>
      <sheetName val="cover_page"/>
      <sheetName val="PriceSummary-Int_16"/>
      <sheetName val="REVICE_SUMMARY_CACULA_CHECK16"/>
      <sheetName val="tender_allowances15"/>
      <sheetName val="_Summary_BKG_03415"/>
      <sheetName val="Profit_Plan13"/>
      <sheetName val="Day_work13"/>
      <sheetName val="M-Book_for_Conc13"/>
      <sheetName val="M-Book_for_FW13"/>
      <sheetName val="Raw_Data14"/>
      <sheetName val="Bill_1012"/>
      <sheetName val="Data_Sheet12"/>
      <sheetName val="New_Rates12"/>
      <sheetName val="ASD_Sum_of_Parts11"/>
      <sheetName val="train_cash12"/>
      <sheetName val="SALES_CONTROLE11"/>
      <sheetName val="Dry_Cost_BOQ11"/>
      <sheetName val="IPO_Shit11"/>
      <sheetName val="Financial_Outputs11"/>
      <sheetName val="ADT_Financial_Build11"/>
      <sheetName val="ADT_LBO11"/>
      <sheetName val="Ex-ADTCo_LBO11"/>
      <sheetName val="Total_TEFS_LBO11"/>
      <sheetName val="ADT_Output_Dumbed_Down_for_KK11"/>
      <sheetName val="US_Ship_Repair_Industry_Growt11"/>
      <sheetName val="Market_Overview11"/>
      <sheetName val="US_Shipyard_Repair_Output11"/>
      <sheetName val="Summary_Financials11"/>
      <sheetName val="SS_MH11"/>
      <sheetName val="App_C_11"/>
      <sheetName val="CIF_COST_ITEM10"/>
      <sheetName val="Mp-team_112"/>
      <sheetName val="masonry_works10"/>
      <sheetName val="Important_Details_&amp;_Validatio10"/>
      <sheetName val="2_2_STAFF_Scedule10"/>
      <sheetName val="Cash_Flow_Working10"/>
      <sheetName val="Bord_10"/>
      <sheetName val="2004_Budget10"/>
      <sheetName val="Div_Summary10"/>
      <sheetName val="Bill_SB15-710"/>
      <sheetName val="accom_cash10"/>
      <sheetName val="rate_analysis10"/>
      <sheetName val="9011_EXPAT_MANP10"/>
      <sheetName val="Overhead_Actual_History_10"/>
      <sheetName val="Budgeted_Overheads10"/>
      <sheetName val="입찰내역_발주처_양식9"/>
      <sheetName val="A_O_R_9"/>
      <sheetName val="schedule_nos7"/>
      <sheetName val="New_Bld7"/>
      <sheetName val="3600_Matrix3"/>
      <sheetName val="OCT_FDN2"/>
      <sheetName val="PriceSummary-Int_17"/>
      <sheetName val="REVICE_SUMMARY_CACULA_CHECK17"/>
      <sheetName val="tender_allowances16"/>
      <sheetName val="_Summary_BKG_03416"/>
      <sheetName val="Profit_Plan14"/>
      <sheetName val="Day_work14"/>
      <sheetName val="M-Book_for_Conc14"/>
      <sheetName val="M-Book_for_FW14"/>
      <sheetName val="Raw_Data15"/>
      <sheetName val="Bill_1013"/>
      <sheetName val="Data_Sheet13"/>
      <sheetName val="New_Rates13"/>
      <sheetName val="ASD_Sum_of_Parts12"/>
      <sheetName val="train_cash13"/>
      <sheetName val="SALES_CONTROLE12"/>
      <sheetName val="Dry_Cost_BOQ12"/>
      <sheetName val="IPO_Shit12"/>
      <sheetName val="Financial_Outputs12"/>
      <sheetName val="ADT_Financial_Build12"/>
      <sheetName val="ADT_LBO12"/>
      <sheetName val="Ex-ADTCo_LBO12"/>
      <sheetName val="Total_TEFS_LBO12"/>
      <sheetName val="ADT_Output_Dumbed_Down_for_KK12"/>
      <sheetName val="US_Ship_Repair_Industry_Growt12"/>
      <sheetName val="Market_Overview12"/>
      <sheetName val="US_Shipyard_Repair_Output12"/>
      <sheetName val="Summary_Financials12"/>
      <sheetName val="SS_MH12"/>
      <sheetName val="App_C_12"/>
      <sheetName val="CIF_COST_ITEM11"/>
      <sheetName val="Mp-team_113"/>
      <sheetName val="masonry_works11"/>
      <sheetName val="Important_Details_&amp;_Validatio11"/>
      <sheetName val="2_2_STAFF_Scedule11"/>
      <sheetName val="Cash_Flow_Working11"/>
      <sheetName val="Bord_11"/>
      <sheetName val="2004_Budget11"/>
      <sheetName val="Div_Summary11"/>
      <sheetName val="Bill_SB15-711"/>
      <sheetName val="accom_cash11"/>
      <sheetName val="rate_analysis11"/>
      <sheetName val="9011_EXPAT_MANP11"/>
      <sheetName val="Overhead_Actual_History_11"/>
      <sheetName val="Budgeted_Overheads11"/>
      <sheetName val="입찰내역_발주처_양식10"/>
      <sheetName val="A_O_R_10"/>
      <sheetName val="schedule_nos8"/>
      <sheetName val="New_Bld8"/>
      <sheetName val="3600_Matrix4"/>
      <sheetName val="SCHDULE_OF_FINISH_4"/>
      <sheetName val="OCT_FDN3"/>
      <sheetName val="keşif_özeti1"/>
      <sheetName val="ACAD_Finishes1"/>
      <sheetName val="Site_Details1"/>
      <sheetName val="Site_Area_Statement1"/>
      <sheetName val="L_(4)1"/>
      <sheetName val="Base_BM-rebar1"/>
      <sheetName val="PREVENTIVO_11"/>
      <sheetName val="Sch__Areas_-JBH1"/>
      <sheetName val="Sch__Areas_-_90-951"/>
      <sheetName val="cashflow_macro_functions1"/>
      <sheetName val="Master_Data_Sheet1"/>
      <sheetName val="Page_21"/>
      <sheetName val="3_0_pre-construction1"/>
      <sheetName val="P&amp;T_Reg1"/>
      <sheetName val="P&amp;T_Reg2"/>
      <sheetName val="HAKEDİŞ "/>
      <sheetName val="CostPlan"/>
      <sheetName val="BAU"/>
      <sheetName val="Common"/>
      <sheetName val="Sizing Estimator - PAL Cameras"/>
      <sheetName val="Lookups"/>
      <sheetName val="Items_DVM"/>
      <sheetName val="PriceSummary-Int_19"/>
      <sheetName val="REVICE_SUMMARY_CACULA_CHECK19"/>
      <sheetName val="tender_allowances18"/>
      <sheetName val="_Summary_BKG_03418"/>
      <sheetName val="Profit_Plan16"/>
      <sheetName val="Day_work16"/>
      <sheetName val="M-Book_for_Conc16"/>
      <sheetName val="M-Book_for_FW16"/>
      <sheetName val="Raw_Data17"/>
      <sheetName val="Bill_1015"/>
      <sheetName val="Data_Sheet15"/>
      <sheetName val="New_Rates15"/>
      <sheetName val="ASD_Sum_of_Parts14"/>
      <sheetName val="train_cash15"/>
      <sheetName val="SALES_CONTROLE14"/>
      <sheetName val="Dry_Cost_BOQ14"/>
      <sheetName val="SS_MH14"/>
      <sheetName val="IPO_Shit14"/>
      <sheetName val="Financial_Outputs14"/>
      <sheetName val="ADT_Financial_Build14"/>
      <sheetName val="ADT_LBO14"/>
      <sheetName val="Ex-ADTCo_LBO14"/>
      <sheetName val="Total_TEFS_LBO14"/>
      <sheetName val="ADT_Output_Dumbed_Down_for_KK14"/>
      <sheetName val="US_Ship_Repair_Industry_Growt14"/>
      <sheetName val="Market_Overview14"/>
      <sheetName val="US_Shipyard_Repair_Output14"/>
      <sheetName val="Summary_Financials14"/>
      <sheetName val="CIF_COST_ITEM13"/>
      <sheetName val="App_C_14"/>
      <sheetName val="Mp-team_115"/>
      <sheetName val="masonry_works13"/>
      <sheetName val="Important_Details_&amp;_Validatio13"/>
      <sheetName val="2_2_STAFF_Scedule13"/>
      <sheetName val="Cash_Flow_Working13"/>
      <sheetName val="Bord_13"/>
      <sheetName val="2004_Budget13"/>
      <sheetName val="9011_EXPAT_MANP13"/>
      <sheetName val="Overhead_Actual_History_13"/>
      <sheetName val="Budgeted_Overheads13"/>
      <sheetName val="Div_Summary13"/>
      <sheetName val="Bill_SB15-713"/>
      <sheetName val="accom_cash13"/>
      <sheetName val="rate_analysis13"/>
      <sheetName val="입찰내역_발주처_양식12"/>
      <sheetName val="A_O_R_12"/>
      <sheetName val="schedule_nos10"/>
      <sheetName val="New_Bld10"/>
      <sheetName val="3600_Matrix6"/>
      <sheetName val="SCHDULE_OF_FINISH_6"/>
      <sheetName val="OCT_FDN5"/>
      <sheetName val="keşif_özeti3"/>
      <sheetName val="ACAD_Finishes3"/>
      <sheetName val="Site_Details3"/>
      <sheetName val="Site_Area_Statement3"/>
      <sheetName val="L_(4)3"/>
      <sheetName val="Base_BM-rebar3"/>
      <sheetName val="PREVENTIVO_13"/>
      <sheetName val="Master_Data_Sheet3"/>
      <sheetName val="Sch__Areas_-JBH3"/>
      <sheetName val="Sch__Areas_-_90-953"/>
      <sheetName val="cashflow_macro_functions3"/>
      <sheetName val="Page_22"/>
      <sheetName val="3_0_pre-construction2"/>
      <sheetName val="Data_Project1"/>
      <sheetName val="Ref__Tables5"/>
      <sheetName val="V_O"/>
      <sheetName val="subcontractor_recovery_Advance"/>
      <sheetName val="PriceSummary-Int_18"/>
      <sheetName val="REVICE_SUMMARY_CACULA_CHECK18"/>
      <sheetName val="tender_allowances17"/>
      <sheetName val="_Summary_BKG_03417"/>
      <sheetName val="Profit_Plan15"/>
      <sheetName val="Day_work15"/>
      <sheetName val="M-Book_for_Conc15"/>
      <sheetName val="M-Book_for_FW15"/>
      <sheetName val="Raw_Data16"/>
      <sheetName val="Bill_1014"/>
      <sheetName val="Data_Sheet14"/>
      <sheetName val="New_Rates14"/>
      <sheetName val="ASD_Sum_of_Parts13"/>
      <sheetName val="train_cash14"/>
      <sheetName val="App_C_13"/>
      <sheetName val="SALES_CONTROLE13"/>
      <sheetName val="Dry_Cost_BOQ13"/>
      <sheetName val="IPO_Shit13"/>
      <sheetName val="Financial_Outputs13"/>
      <sheetName val="ADT_Financial_Build13"/>
      <sheetName val="ADT_LBO13"/>
      <sheetName val="Ex-ADTCo_LBO13"/>
      <sheetName val="Total_TEFS_LBO13"/>
      <sheetName val="ADT_Output_Dumbed_Down_for_KK13"/>
      <sheetName val="US_Ship_Repair_Industry_Growt13"/>
      <sheetName val="Market_Overview13"/>
      <sheetName val="US_Shipyard_Repair_Output13"/>
      <sheetName val="Summary_Financials13"/>
      <sheetName val="SS_MH13"/>
      <sheetName val="CIF_COST_ITEM12"/>
      <sheetName val="Mp-team_114"/>
      <sheetName val="masonry_works12"/>
      <sheetName val="Important_Details_&amp;_Validatio12"/>
      <sheetName val="2_2_STAFF_Scedule12"/>
      <sheetName val="Cash_Flow_Working12"/>
      <sheetName val="Bord_12"/>
      <sheetName val="2004_Budget12"/>
      <sheetName val="A_O_R_11"/>
      <sheetName val="3600_Matrix5"/>
      <sheetName val="Div_Summary12"/>
      <sheetName val="Bill_SB15-712"/>
      <sheetName val="accom_cash12"/>
      <sheetName val="rate_analysis12"/>
      <sheetName val="9011_EXPAT_MANP12"/>
      <sheetName val="Overhead_Actual_History_12"/>
      <sheetName val="Budgeted_Overheads12"/>
      <sheetName val="입찰내역_발주처_양식11"/>
      <sheetName val="schedule_nos9"/>
      <sheetName val="New_Bld9"/>
      <sheetName val="SCHDULE_OF_FINISH_5"/>
      <sheetName val="OCT_FDN4"/>
      <sheetName val="keşif_özeti2"/>
      <sheetName val="ACAD_Finishes2"/>
      <sheetName val="Site_Details2"/>
      <sheetName val="Site_Area_Statement2"/>
      <sheetName val="L_(4)2"/>
      <sheetName val="Base_BM-rebar2"/>
      <sheetName val="PREVENTIVO_12"/>
      <sheetName val="Sch__Areas_-JBH2"/>
      <sheetName val="Sch__Areas_-_90-952"/>
      <sheetName val="cashflow_macro_functions2"/>
      <sheetName val="Master_Data_Sheet2"/>
      <sheetName val="PriceSummary-Int_20"/>
      <sheetName val="REVICE_SUMMARY_CACULA_CHECK20"/>
      <sheetName val="tender_allowances19"/>
      <sheetName val="_Summary_BKG_03419"/>
      <sheetName val="Raw_Data18"/>
      <sheetName val="M-Book_for_Conc17"/>
      <sheetName val="M-Book_for_FW17"/>
      <sheetName val="Profit_Plan17"/>
      <sheetName val="Day_work17"/>
      <sheetName val="Bill_1016"/>
      <sheetName val="Data_Sheet16"/>
      <sheetName val="New_Rates16"/>
      <sheetName val="ASD_Sum_of_Parts15"/>
      <sheetName val="train_cash16"/>
      <sheetName val="SALES_CONTROLE15"/>
      <sheetName val="Dry_Cost_BOQ15"/>
      <sheetName val="SS_MH15"/>
      <sheetName val="IPO_Shit15"/>
      <sheetName val="Financial_Outputs15"/>
      <sheetName val="ADT_Financial_Build15"/>
      <sheetName val="ADT_LBO15"/>
      <sheetName val="Ex-ADTCo_LBO15"/>
      <sheetName val="Total_TEFS_LBO15"/>
      <sheetName val="ADT_Output_Dumbed_Down_for_KK15"/>
      <sheetName val="US_Ship_Repair_Industry_Growt15"/>
      <sheetName val="Market_Overview15"/>
      <sheetName val="US_Shipyard_Repair_Output15"/>
      <sheetName val="Summary_Financials15"/>
      <sheetName val="Mp-team_116"/>
      <sheetName val="CIF_COST_ITEM14"/>
      <sheetName val="App_C_15"/>
      <sheetName val="Important_Details_&amp;_Validatio14"/>
      <sheetName val="2_2_STAFF_Scedule14"/>
      <sheetName val="masonry_works14"/>
      <sheetName val="Cash_Flow_Working14"/>
      <sheetName val="Bord_14"/>
      <sheetName val="2004_Budget14"/>
      <sheetName val="Div_Summary14"/>
      <sheetName val="Bill_SB15-714"/>
      <sheetName val="accom_cash14"/>
      <sheetName val="rate_analysis14"/>
      <sheetName val="9011_EXPAT_MANP14"/>
      <sheetName val="Overhead_Actual_History_14"/>
      <sheetName val="Budgeted_Overheads14"/>
      <sheetName val="입찰내역_발주처_양식13"/>
      <sheetName val="A_O_R_13"/>
      <sheetName val="New_Bld11"/>
      <sheetName val="schedule_nos11"/>
      <sheetName val="3600_Matrix7"/>
      <sheetName val="SCHDULE_OF_FINISH_7"/>
      <sheetName val="OCT_FDN6"/>
      <sheetName val="keşif_özeti4"/>
      <sheetName val="ACAD_Finishes4"/>
      <sheetName val="Site_Details4"/>
      <sheetName val="Site_Area_Statement4"/>
      <sheetName val="L_(4)4"/>
      <sheetName val="Base_BM-rebar4"/>
      <sheetName val="PREVENTIVO_14"/>
      <sheetName val="Sch__Areas_-JBH4"/>
      <sheetName val="Sch__Areas_-_90-954"/>
      <sheetName val="cashflow_macro_functions4"/>
      <sheetName val="Master_Data_Sheet4"/>
      <sheetName val="Décomposition de prix"/>
      <sheetName val="Bill"/>
      <sheetName val="Trade Summary"/>
      <sheetName val="Proj Cost Sumry"/>
      <sheetName val="@risk rents and incentives"/>
      <sheetName val="Car park lease"/>
      <sheetName val="Net rent analysis"/>
      <sheetName val="CONS. PROJECT HITS"/>
      <sheetName val="Sales &amp; Prod"/>
      <sheetName val="Labor abs-NMR"/>
      <sheetName val="&quot;B02&quot;"/>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sheetData sheetId="344" refreshError="1"/>
      <sheetData sheetId="345"/>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refreshError="1"/>
      <sheetData sheetId="411" refreshError="1"/>
      <sheetData sheetId="412" refreshError="1"/>
      <sheetData sheetId="413" refreshError="1"/>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refreshError="1"/>
      <sheetData sheetId="971" refreshError="1"/>
      <sheetData sheetId="972" refreshError="1"/>
      <sheetData sheetId="973" refreshError="1"/>
      <sheetData sheetId="974" refreshError="1"/>
      <sheetData sheetId="975" refreshError="1"/>
      <sheetData sheetId="976" refreshError="1"/>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bkg"/>
      <sheetName val="cbrd460"/>
      <sheetName val="bcl"/>
      <sheetName val="PriceSummary-Int_1"/>
      <sheetName val="REVICE_SUMMARY_CACULA_CHECK1"/>
      <sheetName val="tender_allowances"/>
      <sheetName val="_Summary_BKG_03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ishing"/>
      <sheetName val="Door"/>
      <sheetName val="Non-structural wall"/>
      <sheetName val="S&amp;M for STA (TSW)"/>
      <sheetName val="S&amp;M for STA (YL)"/>
      <sheetName val="External Finishes for Shaft D1"/>
      <sheetName val="External Finishes for Shaft D2"/>
      <sheetName val="S&amp;M for adit (TST)"/>
      <sheetName val="S&amp;M"/>
      <sheetName val="C.F.A. calculation"/>
      <sheetName val="S&amp;M for station (TST)"/>
      <sheetName val="Sheet1"/>
      <sheetName val="India F&amp;S Template"/>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OCK-A (MEA.SHEET)"/>
      <sheetName val="BLOCK_A _MEA_SHEET_"/>
      <sheetName val="C Sum"/>
      <sheetName val="A Sum"/>
      <sheetName val="Fin Sum"/>
      <sheetName val="RA-markate"/>
      <sheetName val="seT"/>
      <sheetName val="India F&amp;S Template"/>
      <sheetName val="Rate analysis"/>
      <sheetName val="boq"/>
      <sheetName val="Form 6"/>
      <sheetName val="Detail"/>
      <sheetName val="Voucher"/>
      <sheetName val="Data"/>
      <sheetName val="Meas.-Hotel Part"/>
      <sheetName val="PRECAST lightconc-II"/>
      <sheetName val="INDIGINEOUS ITEMS "/>
      <sheetName val="Finishing"/>
      <sheetName val="Headings"/>
      <sheetName val="#REF"/>
      <sheetName val="BASIC RATES"/>
      <sheetName val="Internet"/>
      <sheetName val="Stress Calculation"/>
      <sheetName val="Measurements"/>
      <sheetName val="Tables"/>
      <sheetName val="Flooring"/>
      <sheetName val="Ceilings"/>
      <sheetName val="ACAD Finishes"/>
      <sheetName val="Site Details"/>
      <sheetName val="Chair"/>
      <sheetName val="Site Area Statement"/>
      <sheetName val="Doors"/>
      <sheetName val="Estimate"/>
      <sheetName val="Auswahl"/>
      <sheetName val="FitOutConfCentre"/>
      <sheetName val="Optio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
      <sheetName val="D1"/>
      <sheetName val="Cert"/>
      <sheetName val="CQSadvance paymentandrecovery"/>
      <sheetName val="APR"/>
      <sheetName val="D2"/>
      <sheetName val="Checklist"/>
      <sheetName val="D3"/>
      <sheetName val="MPAC"/>
      <sheetName val="D4"/>
      <sheetName val="MOS"/>
      <sheetName val="D5"/>
      <sheetName val="Defects"/>
      <sheetName val="D6"/>
      <sheetName val="Docs"/>
      <sheetName val="D7"/>
      <sheetName val="S"/>
      <sheetName val="C"/>
      <sheetName val="1"/>
      <sheetName val="2"/>
      <sheetName val="3"/>
      <sheetName val="4"/>
      <sheetName val="5"/>
      <sheetName val="6"/>
      <sheetName val="7"/>
      <sheetName val="8"/>
      <sheetName val="9"/>
      <sheetName val="10"/>
      <sheetName val="11"/>
      <sheetName val="GS"/>
      <sheetName val="D8"/>
      <sheetName val="VarAcc"/>
      <sheetName val="D9"/>
      <sheetName val="D10"/>
      <sheetName val="CENomSubStatement"/>
      <sheetName val="CQSNomSubRecn"/>
      <sheetName val="NomSubReceipt-HMR"/>
      <sheetName val="NomSubReceipt-Thermo"/>
      <sheetName val="412A recovery (2)"/>
      <sheetName val="412A recovery option"/>
      <sheetName val="412B"/>
      <sheetName val="412A recovery template"/>
      <sheetName val="412A recovery"/>
      <sheetName val="Input"/>
      <sheetName val="Activity"/>
      <sheetName val="Crew"/>
      <sheetName val="Piping"/>
      <sheetName val="Pipe Supports"/>
      <sheetName val="PriceSummary"/>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EST-41a"/>
      <sheetName val="EST-41a.xls"/>
      <sheetName val="T&amp;M"/>
      <sheetName val="Detail In Door Stad"/>
      <sheetName val="C3"/>
      <sheetName val="NPV"/>
      <sheetName val="직노"/>
      <sheetName val="당초"/>
      <sheetName val="입력"/>
      <sheetName val="경산"/>
      <sheetName val="현장"/>
      <sheetName val="PriceSummary"/>
      <sheetName val="Intro"/>
      <sheetName val="#REF"/>
      <sheetName val="worksheet"/>
      <sheetName val="S"/>
      <sheetName val="AN"/>
      <sheetName val="Consolidated BOQ-2.15"/>
      <sheetName val="Consolidated BOQ-1.03"/>
      <sheetName val="Ref. Tables"/>
      <sheetName val="boq"/>
      <sheetName val="Sheet7"/>
      <sheetName val="Sheet1"/>
      <sheetName val="TOTAL"/>
      <sheetName val="NOTE"/>
      <sheetName val="F4-F7"/>
      <sheetName val="VARNS"/>
      <sheetName val="VANITY"/>
      <sheetName val="APP. B"/>
      <sheetName val="CMS"/>
      <sheetName val="sum"/>
      <sheetName val="FitOutConfCentre"/>
      <sheetName val="CERTIFICATE"/>
      <sheetName val="Schedule Activities"/>
      <sheetName val="Risk Impact Table"/>
      <sheetName val="RBS"/>
      <sheetName val="E. H. Treatment for pile cap"/>
      <sheetName val="7.0 CASHFLOW"/>
      <sheetName val="9.0 VARIATION"/>
      <sheetName val="STAFFSCHED "/>
      <sheetName val="MORGACTS"/>
      <sheetName val="Calendar"/>
      <sheetName val="PROJECT BRIEF(EX.NEW)"/>
      <sheetName val="Proj Cost Sumry"/>
      <sheetName val="FINA"/>
      <sheetName val="Basic Material Costs"/>
      <sheetName val="Control"/>
      <sheetName val="Direct"/>
      <sheetName val="Initial Data"/>
      <sheetName val="Package Status"/>
      <sheetName val="EST-41a_xls"/>
      <sheetName val="Detail_In_Door_Stad"/>
      <sheetName val="PROJECT BRIEF_EX_NEW_"/>
      <sheetName val="Storage Units"/>
      <sheetName val="Site Expenses"/>
      <sheetName val="ARCH"/>
      <sheetName val="BLOCK-A (MEA.SHEET)"/>
      <sheetName val="Input"/>
      <sheetName val="Activity"/>
      <sheetName val="Crew"/>
      <sheetName val="Piping"/>
      <sheetName val="AreaPerM"/>
      <sheetName val="FIELD"/>
      <sheetName val="SHOP"/>
      <sheetName val="TESTING"/>
      <sheetName val="WEIGHT"/>
      <sheetName val="OOC Form"/>
      <sheetName val="Concrete Dimension"/>
      <sheetName val="accom cash"/>
      <sheetName val="New Rates"/>
      <sheetName val="2851"/>
      <sheetName val="Table of Finishes"/>
      <sheetName val="rc01"/>
      <sheetName val="PLANT"/>
      <sheetName val="TS1"/>
      <sheetName val="TEMPS"/>
      <sheetName val="STAFF"/>
      <sheetName val="% prog figs -u5 and total"/>
      <sheetName val="Details"/>
      <sheetName val="Indirect"/>
      <sheetName val="Criteria"/>
      <sheetName val="SS MH"/>
      <sheetName val="Recap Architect"/>
      <sheetName val="External"/>
      <sheetName val="Architectural"/>
      <sheetName val="Sheet 3 of 5"/>
      <sheetName val="EQUIPMENT -2"/>
      <sheetName val="DC3"/>
      <sheetName val="Armada Development "/>
      <sheetName val="Plumtree Aquisition "/>
      <sheetName val="Project 4"/>
      <sheetName val="Project 5"/>
      <sheetName val="Project 6"/>
      <sheetName val="Project 7"/>
      <sheetName val="石炭性状"/>
      <sheetName val="Mat'l &amp; Fab"/>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Rate analysis"/>
      <sheetName val="주관사업"/>
      <sheetName val="Assumptions"/>
      <sheetName val="@risk rents and incentives"/>
      <sheetName val="Car park lease"/>
      <sheetName val="EST-41a_xls1"/>
      <sheetName val="Detail_In_Door_Stad1"/>
      <sheetName val="EST-41a_xls3"/>
      <sheetName val="Detail_In_Door_Stad3"/>
      <sheetName val="EST-41a_xls2"/>
      <sheetName val="Detail_In_Door_Stad2"/>
      <sheetName val="Progress  Tower A"/>
      <sheetName val="D.8.9.1-Fire"/>
      <sheetName val="M-Book for Conc"/>
      <sheetName val="M-Book for FW"/>
      <sheetName val="Z- GENERAL PRICE SUMMARY"/>
      <sheetName val="WITHOUT C&amp;I PROFIT (3)"/>
      <sheetName val="02"/>
      <sheetName val="03"/>
      <sheetName val="04"/>
      <sheetName val="01"/>
      <sheetName val="Ra  stair"/>
      <sheetName val="upa"/>
      <sheetName val="SR 1-4"/>
      <sheetName val="(1-5)"/>
      <sheetName val="A7"/>
      <sheetName val="Rec Backup"/>
      <sheetName val="Design"/>
      <sheetName val="Param"/>
      <sheetName val="SOR"/>
      <sheetName val="workscope변경"/>
      <sheetName val="43Rimal"/>
      <sheetName val="Bill SB15-7"/>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Consolidated_BOQ-2_15"/>
      <sheetName val="Consolidated_BOQ-1_03"/>
      <sheetName val="ETC Plant Cost"/>
      <sheetName val="9.0 VARIATION REPORT"/>
      <sheetName val="OOC_Form"/>
      <sheetName val="OOC_Form1"/>
      <sheetName val="Basic_Material_Costs"/>
      <sheetName val="Ref__Tables"/>
      <sheetName val="Schedule_Activities"/>
      <sheetName val="Risk_Impact_Table"/>
      <sheetName val="E__H__Treatment_for_pile_cap"/>
      <sheetName val="7_0_CASHFLOW"/>
      <sheetName val="9_0_VARIATION"/>
      <sheetName val="STAFFSCHED_"/>
      <sheetName val="APP__B"/>
      <sheetName val="Proj_Cost_Sumry"/>
      <sheetName val="Storage_Units"/>
      <sheetName val="New_Rates"/>
      <sheetName val="Concrete_Dimension"/>
      <sheetName val="accom_cash"/>
      <sheetName val="SR_1-4"/>
      <sheetName val="Table_of_Finishes"/>
      <sheetName val="BLOCK-A_(MEA_SHEET)"/>
      <sheetName val="PROJECT_BRIEF(EX_NEW)"/>
      <sheetName val="PRL"/>
      <sheetName val="C Sum"/>
      <sheetName val="A Sum"/>
      <sheetName val="SPT vs PHI"/>
      <sheetName val="STORE-DEL-pipe"/>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Site_Expenses"/>
      <sheetName val="Consolidated_BOQ-2_151"/>
      <sheetName val="Consolidated_BOQ-1_031"/>
      <sheetName val="OOC_Form2"/>
      <sheetName val="Basic_Material_Costs1"/>
      <sheetName val="Ref__Tables1"/>
      <sheetName val="Schedule_Activities1"/>
      <sheetName val="Risk_Impact_Table1"/>
      <sheetName val="E__H__Treatment_for_pile_cap1"/>
      <sheetName val="7_0_CASHFLOW1"/>
      <sheetName val="9_0_VARIATION1"/>
      <sheetName val="STAFFSCHED_1"/>
      <sheetName val="APP__B1"/>
      <sheetName val="Proj_Cost_Sumry1"/>
      <sheetName val="Storage_Units1"/>
      <sheetName val="New_Rates1"/>
      <sheetName val="Concrete_Dimension1"/>
      <sheetName val="accom_cash1"/>
      <sheetName val="SR_1-41"/>
      <sheetName val="Table_of_Finishes1"/>
      <sheetName val="BLOCK-A_(MEA_SHEET)1"/>
      <sheetName val="PROJECT_BRIEF(EX_NEW)1"/>
      <sheetName val="GIA"/>
      <sheetName val="Project Info"/>
      <sheetName val="Controls"/>
      <sheetName val="Office Addresses"/>
      <sheetName val="Consolidated_BOQ-2_152"/>
      <sheetName val="Consolidated_BOQ-1_032"/>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SB15-71"/>
      <sheetName val="Site_Expenses1"/>
      <sheetName val="EST-41a_xls4"/>
      <sheetName val="Detail_In_Door_Stad4"/>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Storage_Units2"/>
      <sheetName val="Bill_SB15-72"/>
      <sheetName val="Site_Expenses2"/>
      <sheetName val="Initial_Data"/>
      <sheetName val="Package_Status"/>
      <sheetName val="EI 27-0010C BACKUP"/>
      <sheetName val="gap-makrana"/>
      <sheetName val="SOA"/>
      <sheetName val="Project Brief"/>
      <sheetName val="Annexure-1 Design cost"/>
      <sheetName val="기계내역서"/>
      <sheetName val="TASK"/>
      <sheetName val="Schedule of Areas (Conf.)"/>
      <sheetName val="Schedule of Areas (C)"/>
      <sheetName val="Schedule of Areas (E)"/>
      <sheetName val="Schedule of Areas (L)"/>
      <sheetName val="Schedule of Areas (M)"/>
      <sheetName val="Schedule of Areas (TI)"/>
      <sheetName val="공사수행방안"/>
      <sheetName val="(47)"/>
      <sheetName val="SPT_vs_PHI2"/>
      <sheetName val="SPT_vs_PHI"/>
      <sheetName val="SPT_vs_PHI1"/>
      <sheetName val="HRG BHN"/>
      <sheetName val="研发费用总体"/>
      <sheetName val="Form 6"/>
      <sheetName val="Data"/>
      <sheetName val="ACCRS"/>
      <sheetName val="ITEMS"/>
      <sheetName val="Liabilities"/>
      <sheetName val="Database"/>
      <sheetName val="SRC-B3U2"/>
      <sheetName val="Actual"/>
      <sheetName val="Budget"/>
      <sheetName val="Day work"/>
      <sheetName val="Reference"/>
      <sheetName val="Recap_Architect"/>
      <sheetName val="Sheet_3_of_5"/>
      <sheetName val="EQUIPMENT_-2"/>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Rate_analysis"/>
      <sheetName val="@risk_rents_and_incentives"/>
      <sheetName val="Car_park_lease"/>
      <sheetName val="Progress__Tower_A"/>
      <sheetName val="D_8_9_1-Fire"/>
      <sheetName val="M-Book_for_Conc"/>
      <sheetName val="M-Book_for_FW"/>
      <sheetName val="Z-_GENERAL_PRICE_SUMMARY"/>
      <sheetName val="WITHOUT_C&amp;I_PROFIT_(3)"/>
      <sheetName val="Ra__stair"/>
      <sheetName val="Rec_Backup"/>
      <sheetName val="PROJECT_BRIEF_EX_NEW_"/>
      <sheetName val="갑지"/>
      <sheetName val="Estimate"/>
      <sheetName val="Macro1"/>
      <sheetName val="Sheet 6-8"/>
      <sheetName val="Sheet 9-17"/>
      <sheetName val="Sheet 3-4"/>
      <sheetName val="DIV 2"/>
      <sheetName val="Notes"/>
      <sheetName val="GAE8'97"/>
      <sheetName val="billrate"/>
      <sheetName val="Westin FOH &amp; BOH Split"/>
      <sheetName val="Dimensions"/>
      <sheetName val="Area"/>
      <sheetName val="Components"/>
      <sheetName val="Tables"/>
      <sheetName val="Cashflow"/>
      <sheetName val="SCHEDULE"/>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A.O.R."/>
      <sheetName val="train cash"/>
      <sheetName val="Materials "/>
      <sheetName val="Labour"/>
      <sheetName val="MAchinery(R1)"/>
      <sheetName val="SS_MH"/>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RDB L.D.SYSTEM"/>
      <sheetName val="Earthing CT"/>
      <sheetName val="LET_BAFO"/>
      <sheetName val="2.0 Centre Summary"/>
      <sheetName val="Sales &amp; Prod"/>
      <sheetName val="MATCAT.BOQ"/>
      <sheetName val="Sales_&amp;_Prod"/>
      <sheetName val="MATCAT_BOQ"/>
      <sheetName val="Project_Brief"/>
      <sheetName val="AOR"/>
      <sheetName val="supplier"/>
      <sheetName val="P1 SUM"/>
      <sheetName val="MATER._FUEL_SUB"/>
      <sheetName val="inter"/>
      <sheetName val="Fdata"/>
      <sheetName val="UPA(Part C,D,E,G,H)"/>
      <sheetName val="UPA(Part F)"/>
      <sheetName val="Materials"/>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EI_27-0010C_BACKUP"/>
      <sheetName val="9_0_VARIATION_REPORT"/>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Initial_Data2"/>
      <sheetName val="Package_Status2"/>
      <sheetName val="PROJECT_BRIEF_EX_NEW_1"/>
      <sheetName val="EI_27-0010C_BACKUP1"/>
      <sheetName val="SS_MH1"/>
      <sheetName val="@risk_rents_and_incentives1"/>
      <sheetName val="Car_park_lease1"/>
      <sheetName val="Net_rent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PROJECT_BRIEF(EX_NEW)2"/>
      <sheetName val="PROJECT_BRIEF_EX_NEW_2"/>
      <sheetName val="EI_27-0010C_BACKUP2"/>
      <sheetName val="Table_of_Finishes2"/>
      <sheetName val="BLOCK-A_(MEA_SHEET)2"/>
      <sheetName val="SS_MH2"/>
      <sheetName val="@risk_rents_and_incentives2"/>
      <sheetName val="Car_park_lease2"/>
      <sheetName val="Net_rent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Sheet6"/>
      <sheetName val="Breakdowns List"/>
      <sheetName val="#REF!"/>
      <sheetName val="Summery"/>
      <sheetName val="ETC_Plant_Cost"/>
      <sheetName val="SPT_vs_PHI3"/>
      <sheetName val="Schedule_of_Areas_(Conf_)"/>
      <sheetName val="Schedule_of_Areas_(C)"/>
      <sheetName val="Schedule_of_Areas_(E)"/>
      <sheetName val="Schedule_of_Areas_(L)"/>
      <sheetName val="Schedule_of_Areas_(M)"/>
      <sheetName val="Schedule_of_Areas_(TI)"/>
      <sheetName val="HRG_BHN"/>
      <sheetName val="Form_6"/>
      <sheetName val="AVI_Check_List"/>
      <sheetName val="AVI_Appendix_A_"/>
      <sheetName val="AVI_Appendix_C"/>
      <sheetName val="ARF_Appendix_C_1"/>
      <sheetName val="desks_"/>
      <sheetName val="desk_tv_cab_breakdown"/>
      <sheetName val="wardrobe_var_with_spec_nd_dim_c"/>
      <sheetName val="breakdown_wardrobe"/>
      <sheetName val="luggage_rack"/>
      <sheetName val="Fly_Sheets"/>
      <sheetName val="Project_Info"/>
      <sheetName val="Office_Addresses"/>
      <sheetName val="Constant"/>
      <sheetName val="Master log"/>
      <sheetName val="VARIATION LOG"/>
      <sheetName val="Rate_analysis1"/>
      <sheetName val="Progress__Tower_A1"/>
      <sheetName val="D_8_9_1-Fire1"/>
      <sheetName val="M-Book_for_Conc1"/>
      <sheetName val="M-Book_for_FW1"/>
      <sheetName val="Z-_GENERAL_PRICE_SUMMARY1"/>
      <sheetName val="WITHOUT_C&amp;I_PROFIT_(3)1"/>
      <sheetName val="Ra__stair1"/>
      <sheetName val="V.Cost.Summary"/>
      <sheetName val="Apartment Types"/>
      <sheetName val="Template"/>
      <sheetName val="Sched of Areas"/>
      <sheetName val="Contractor RFP Template"/>
      <sheetName val="Site Infrastructure"/>
      <sheetName val="Catcher 1"/>
      <sheetName val="Early Works"/>
      <sheetName val="Fees and GC's Manloader"/>
      <sheetName val="Instructions"/>
      <sheetName val="Office"/>
      <sheetName val="Phase 1"/>
      <sheetName val="Named ranges"/>
      <sheetName val="Bill 5 - Carpark"/>
      <sheetName val="List"/>
      <sheetName val="2gii"/>
      <sheetName val="Lookup"/>
      <sheetName val="Info"/>
      <sheetName val="Equip"/>
      <sheetName val="Div Summary"/>
      <sheetName val="2-Cash Flow"/>
      <sheetName val="Costing"/>
      <sheetName val="Mat.Cost"/>
      <sheetName val="analysis"/>
      <sheetName val="Table"/>
      <sheetName val="SUMMARYMCA"/>
      <sheetName val="New Bld"/>
      <sheetName val="Sheet2"/>
      <sheetName val="dyes"/>
      <sheetName val="Sheet3"/>
      <sheetName val="UTILITY"/>
      <sheetName val="Sheet_6-8"/>
      <sheetName val="Sheet_9-17"/>
      <sheetName val="Sheet_3-4"/>
      <sheetName val="DIV_2"/>
      <sheetName val="Westin_FOH_&amp;_BOH_Split"/>
      <sheetName val="Rate"/>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EI_27-0010C_BACKUP3"/>
      <sheetName val="Table_of_Finishes3"/>
      <sheetName val="BLOCK-A_(MEA_SHEET)3"/>
      <sheetName val="SS_MH3"/>
      <sheetName val="@risk_rents_and_incentives3"/>
      <sheetName val="Car_park_lease3"/>
      <sheetName val="Net_rent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Day_work"/>
      <sheetName val="산근"/>
      <sheetName val="BOQ fire proofing"/>
      <sheetName val="월별수입"/>
      <sheetName val="Drop Down List"/>
      <sheetName val="Abstract"/>
      <sheetName val="Progress Pymt"/>
      <sheetName val="Generic"/>
      <sheetName val="Part-A"/>
      <sheetName val="Page de Garde"/>
      <sheetName val="STEEL RATIO"/>
      <sheetName val="Valves"/>
      <sheetName val="STEEL_RATIO1"/>
      <sheetName val="STEEL_RATIO"/>
      <sheetName val="Hangar C17 Takeoff"/>
      <sheetName val="Door Sked"/>
      <sheetName val="Hangar_C17_Takeoff"/>
      <sheetName val="Door_Sked"/>
      <sheetName val="Hangar_C17_Takeoff1"/>
      <sheetName val="Door_Sked1"/>
      <sheetName val="Hangar_C17_Takeoff2"/>
      <sheetName val="Door_Sked2"/>
      <sheetName val="OBI SNWE"/>
      <sheetName val="Macro-cons"/>
      <sheetName val="ICO_budzet_97"/>
      <sheetName val="공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refreshError="1"/>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sheetData sheetId="411" refreshError="1"/>
      <sheetData sheetId="412"/>
      <sheetData sheetId="413" refreshError="1"/>
      <sheetData sheetId="414" refreshError="1"/>
      <sheetData sheetId="415"/>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refreshError="1"/>
      <sheetData sheetId="597" refreshError="1"/>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sheetData sheetId="624"/>
      <sheetData sheetId="625"/>
      <sheetData sheetId="626"/>
      <sheetData sheetId="627"/>
      <sheetData sheetId="628"/>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sheetData sheetId="663"/>
      <sheetData sheetId="664"/>
      <sheetData sheetId="665"/>
      <sheetData sheetId="666"/>
      <sheetData sheetId="667" refreshError="1"/>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sheetData sheetId="757" refreshError="1"/>
      <sheetData sheetId="758" refreshError="1"/>
      <sheetData sheetId="759"/>
      <sheetData sheetId="760"/>
      <sheetData sheetId="761"/>
      <sheetData sheetId="762"/>
      <sheetData sheetId="763"/>
      <sheetData sheetId="764"/>
      <sheetData sheetId="765" refreshError="1"/>
      <sheetData sheetId="766" refreshError="1"/>
      <sheetData sheetId="767" refreshError="1"/>
      <sheetData sheetId="768"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imate  "/>
      <sheetName val="Z- GENERAL PRICE SUMMARY"/>
      <sheetName val="#REF"/>
      <sheetName val="WITHOUT C&amp;I PROFIT (3)"/>
      <sheetName val="HDPE"/>
      <sheetName val="UPA(Part C,D,E,G,H)"/>
      <sheetName val="UPA(Part F)"/>
      <sheetName val="Materials"/>
      <sheetName val="일위대가 (Part C,D,E,G,H)"/>
      <sheetName val="FitOutConfCentre"/>
      <sheetName val="Graph Data (DO NOT PRINT)"/>
      <sheetName val="S"/>
      <sheetName val="Proj Cost Sumry"/>
      <sheetName val="Option"/>
      <sheetName val="NPV"/>
      <sheetName val="boq"/>
      <sheetName val="SPT vs PHI"/>
      <sheetName val="Rates"/>
      <sheetName val="CREST"/>
      <sheetName val="ANALYSIS"/>
      <sheetName val="PriceSummary"/>
      <sheetName val="_Estimate__"/>
      <sheetName val="Z-_GENERAL_PRICE_SUMMARY"/>
      <sheetName val="WITHOUT_C&amp;I_PROFIT_(3)"/>
      <sheetName val="Sheet7"/>
      <sheetName val="Sheet1"/>
      <sheetName val="New Bld"/>
      <sheetName val="Graph_Data_(DO_NOT_PRINT)"/>
      <sheetName val="Proj_Cost_Sumry"/>
      <sheetName val="UPA(Part_C,D,E,G,H)"/>
      <sheetName val="UPA(Part_F)"/>
      <sheetName val="일위대가_(Part_C,D,E,G,H)"/>
      <sheetName val="SPT_vs_PHI"/>
      <sheetName val="ADL Codes - Suppliers"/>
      <sheetName val="FINA"/>
      <sheetName val="mechanical"/>
      <sheetName val="2.2 STAFF Scedule"/>
      <sheetName val=" Est "/>
      <sheetName val="6.2 Floor Finishes"/>
      <sheetName val="Payment Certificate"/>
      <sheetName val="Master"/>
      <sheetName val="SUMMARY"/>
      <sheetName val="PLANT"/>
      <sheetName val="TS1"/>
      <sheetName val="TEMPS"/>
      <sheetName val="STAFF"/>
      <sheetName val="Air Cooler-E"/>
      <sheetName val="GN-ST-10"/>
      <sheetName val="PRECAST lightconc-II"/>
      <sheetName val="Notes"/>
      <sheetName val="MG"/>
      <sheetName val="Internet"/>
      <sheetName val="COMMON DATA"/>
      <sheetName val="girder"/>
      <sheetName val="Rocker"/>
      <sheetName val="Master Data Sheet"/>
      <sheetName val="Exec. Sum"/>
      <sheetName val="Arch"/>
      <sheetName val="GAE8'97"/>
      <sheetName val="BHIT_hrs_dd"/>
      <sheetName val="_Estimate__2"/>
      <sheetName val="Z-_GENERAL_PRICE_SUMMARY2"/>
      <sheetName val="WITHOUT_C&amp;I_PROFIT_(3)2"/>
      <sheetName val="Graph_Data_(DO_NOT_PRINT)2"/>
      <sheetName val="Proj_Cost_Sumry2"/>
      <sheetName val="UPA(Part_C,D,E,G,H)2"/>
      <sheetName val="UPA(Part_F)2"/>
      <sheetName val="일위대가_(Part_C,D,E,G,H)2"/>
      <sheetName val="SPT_vs_PHI2"/>
      <sheetName val="_Estimate__1"/>
      <sheetName val="Z-_GENERAL_PRICE_SUMMARY1"/>
      <sheetName val="WITHOUT_C&amp;I_PROFIT_(3)1"/>
      <sheetName val="Graph_Data_(DO_NOT_PRINT)1"/>
      <sheetName val="Proj_Cost_Sumry1"/>
      <sheetName val="UPA(Part_C,D,E,G,H)1"/>
      <sheetName val="UPA(Part_F)1"/>
      <sheetName val="일위대가_(Part_C,D,E,G,H)1"/>
      <sheetName val="SPT_vs_PHI1"/>
      <sheetName val="T&amp;M"/>
      <sheetName val="FMR3A"/>
      <sheetName val="_Estimate__3"/>
      <sheetName val="Z-_GENERAL_PRICE_SUMMARY3"/>
      <sheetName val="WITHOUT_C&amp;I_PROFIT_(3)3"/>
      <sheetName val="Graph_Data_(DO_NOT_PRINT)3"/>
      <sheetName val="Proj_Cost_Sumry3"/>
      <sheetName val="UPA(Part_C,D,E,G,H)3"/>
      <sheetName val="UPA(Part_F)3"/>
      <sheetName val="일위대가_(Part_C,D,E,G,H)3"/>
      <sheetName val="SPT_vs_PHI3"/>
      <sheetName val="New_Bld"/>
      <sheetName val="_Estimate__4"/>
      <sheetName val="Z-_GENERAL_PRICE_SUMMARY4"/>
      <sheetName val="WITHOUT_C&amp;I_PROFIT_(3)4"/>
      <sheetName val="Graph_Data_(DO_NOT_PRINT)4"/>
      <sheetName val="Proj_Cost_Sumry4"/>
      <sheetName val="UPA(Part_C,D,E,G,H)4"/>
      <sheetName val="UPA(Part_F)4"/>
      <sheetName val="일위대가_(Part_C,D,E,G,H)4"/>
      <sheetName val="SPT_vs_PHI4"/>
      <sheetName val="New_Bld1"/>
      <sheetName val="ADL_Codes_-_Suppliers"/>
      <sheetName val="2_2_STAFF_Scedule"/>
      <sheetName val="_Est_"/>
      <sheetName val="6_2_Floor_Finishes"/>
      <sheetName val="Payment_Certificate"/>
      <sheetName val="Master_Data_Sheet"/>
      <sheetName val="Exec__Sum"/>
      <sheetName val="Database"/>
      <sheetName val="schedule nos"/>
      <sheetName val="PROJECT BRIEF(EX.NEW)"/>
      <sheetName val="Curves"/>
      <sheetName val="Note"/>
      <sheetName val="Heads"/>
      <sheetName val="Dbase"/>
      <sheetName val="Tables"/>
      <sheetName val="Page 2"/>
      <sheetName val="2004 Budget"/>
      <sheetName val="Overhead Actual History "/>
      <sheetName val="Budgeted Overheads"/>
      <sheetName val="SR 1-4"/>
      <sheetName val="(1-5)"/>
      <sheetName val="GRSummary"/>
      <sheetName val="office"/>
      <sheetName val="Lab"/>
      <sheetName val="Material&amp;equipment"/>
      <sheetName val="Bill.10"/>
      <sheetName val="upa"/>
      <sheetName val="inter"/>
      <sheetName val="Rec Backup"/>
      <sheetName val="ITB COST"/>
      <sheetName val="AN"/>
      <sheetName val="PE-F-42 Rev 01 Manpower"/>
      <sheetName val="Day work"/>
      <sheetName val="BILL-5"/>
      <sheetName val="BILL-6"/>
      <sheetName val="BILL 1"/>
      <sheetName val="Basis"/>
      <sheetName val="Beamsked"/>
      <sheetName val="Columnsked"/>
      <sheetName val="Construction"/>
      <sheetName val="cables"/>
      <sheetName val="_Estimate__5"/>
      <sheetName val="Z-_GENERAL_PRICE_SUMMARY5"/>
      <sheetName val="WITHOUT_C&amp;I_PROFIT_(3)5"/>
      <sheetName val="Graph_Data_(DO_NOT_PRINT)5"/>
      <sheetName val="Proj_Cost_Sumry5"/>
      <sheetName val="UPA(Part_C,D,E,G,H)5"/>
      <sheetName val="UPA(Part_F)5"/>
      <sheetName val="일위대가_(Part_C,D,E,G,H)5"/>
      <sheetName val="SPT_vs_PHI5"/>
      <sheetName val="New_Bld2"/>
      <sheetName val="Rec_Backup"/>
      <sheetName val="2004_Budget"/>
      <sheetName val="Overhead_Actual_History_"/>
      <sheetName val="Budgeted_Overheads"/>
      <sheetName val="SR_1-4"/>
      <sheetName val="Bill_10"/>
      <sheetName val="ITB_COST"/>
      <sheetName val="worksheet"/>
      <sheetName val="Concrete Dimension"/>
      <sheetName val="_Estimate__6"/>
      <sheetName val="Z-_GENERAL_PRICE_SUMMARY6"/>
      <sheetName val="WITHOUT_C&amp;I_PROFIT_(3)6"/>
      <sheetName val="Graph_Data_(DO_NOT_PRINT)6"/>
      <sheetName val="Proj_Cost_Sumry6"/>
      <sheetName val="UPA(Part_C,D,E,G,H)6"/>
      <sheetName val="UPA(Part_F)6"/>
      <sheetName val="일위대가_(Part_C,D,E,G,H)6"/>
      <sheetName val="SPT_vs_PHI6"/>
      <sheetName val="New_Bld3"/>
      <sheetName val="Rec_Backup1"/>
      <sheetName val="2004_Budget1"/>
      <sheetName val="Overhead_Actual_History_1"/>
      <sheetName val="Budgeted_Overheads1"/>
      <sheetName val="SR_1-41"/>
      <sheetName val="Bill_101"/>
      <sheetName val="ITB_COST1"/>
      <sheetName val="_Estimate__7"/>
      <sheetName val="Z-_GENERAL_PRICE_SUMMARY7"/>
      <sheetName val="WITHOUT_C&amp;I_PROFIT_(3)7"/>
      <sheetName val="Graph_Data_(DO_NOT_PRINT)7"/>
      <sheetName val="Proj_Cost_Sumry7"/>
      <sheetName val="UPA(Part_C,D,E,G,H)7"/>
      <sheetName val="UPA(Part_F)7"/>
      <sheetName val="일위대가_(Part_C,D,E,G,H)7"/>
      <sheetName val="SPT_vs_PHI7"/>
      <sheetName val="New_Bld4"/>
      <sheetName val="Rec_Backup2"/>
      <sheetName val="2004_Budget2"/>
      <sheetName val="Overhead_Actual_History_2"/>
      <sheetName val="Budgeted_Overheads2"/>
      <sheetName val="SR_1-42"/>
      <sheetName val="Bill_102"/>
      <sheetName val="ITB_COST2"/>
      <sheetName val="Concrete_Dimension"/>
      <sheetName val="_Estimate__8"/>
      <sheetName val="Z-_GENERAL_PRICE_SUMMARY8"/>
      <sheetName val="WITHOUT_C&amp;I_PROFIT_(3)8"/>
      <sheetName val="Graph_Data_(DO_NOT_PRINT)8"/>
      <sheetName val="Proj_Cost_Sumry8"/>
      <sheetName val="UPA(Part_C,D,E,G,H)8"/>
      <sheetName val="UPA(Part_F)8"/>
      <sheetName val="일위대가_(Part_C,D,E,G,H)8"/>
      <sheetName val="SPT_vs_PHI8"/>
      <sheetName val="New_Bld5"/>
      <sheetName val="Rec_Backup3"/>
      <sheetName val="2004_Budget3"/>
      <sheetName val="Overhead_Actual_History_3"/>
      <sheetName val="Budgeted_Overheads3"/>
      <sheetName val="SR_1-43"/>
      <sheetName val="Bill_103"/>
      <sheetName val="ITB_COST3"/>
      <sheetName val="Concrete_Dimension1"/>
      <sheetName val="ADL_Codes_-_Suppliers1"/>
      <sheetName val="_Estimate__9"/>
      <sheetName val="Z-_GENERAL_PRICE_SUMMARY9"/>
      <sheetName val="WITHOUT_C&amp;I_PROFIT_(3)9"/>
      <sheetName val="Graph_Data_(DO_NOT_PRINT)9"/>
      <sheetName val="Proj_Cost_Sumry9"/>
      <sheetName val="UPA(Part_C,D,E,G,H)9"/>
      <sheetName val="UPA(Part_F)9"/>
      <sheetName val="일위대가_(Part_C,D,E,G,H)9"/>
      <sheetName val="SPT_vs_PHI9"/>
      <sheetName val="New_Bld6"/>
      <sheetName val="Rec_Backup4"/>
      <sheetName val="2004_Budget4"/>
      <sheetName val="Overhead_Actual_History_4"/>
      <sheetName val="Budgeted_Overheads4"/>
      <sheetName val="SR_1-44"/>
      <sheetName val="Bill_104"/>
      <sheetName val="ITB_COST4"/>
      <sheetName val="Concrete_Dimension2"/>
      <sheetName val="ADL_Codes_-_Suppliers2"/>
      <sheetName val="Screenshot of L2150185-AUH"/>
      <sheetName val="Screenshot of L2150185-DXB"/>
      <sheetName val="Camp charges -Details frJoseph"/>
      <sheetName val="Pivot(Cost)"/>
      <sheetName val="Pivot(count)"/>
      <sheetName val="Sumry (Analysis)"/>
      <sheetName val="Macro1"/>
      <sheetName val="Details"/>
      <sheetName val="DC3"/>
      <sheetName val="Armada Development "/>
      <sheetName val="Plumtree Aquisition "/>
      <sheetName val="Project 4"/>
      <sheetName val="Project 5"/>
      <sheetName val="Project 6"/>
      <sheetName val="Project 7"/>
      <sheetName val="accom cash"/>
      <sheetName val="V.Summary"/>
      <sheetName val="V.Cost.Summary"/>
      <sheetName val="Cover"/>
      <sheetName val="Comm Sch"/>
      <sheetName val="Intro"/>
      <sheetName val="상반기손익차2총괄"/>
      <sheetName val="Detail In Door Stad"/>
      <sheetName val="TASK"/>
      <sheetName val="2gii"/>
      <sheetName val="TBAL9697 -group wise  sdpl"/>
      <sheetName val="기계내역서"/>
      <sheetName val="2-Cash Flow"/>
      <sheetName val="P&amp;L-BDMC"/>
      <sheetName val="Raw Data"/>
      <sheetName val="List"/>
      <sheetName val="Drop Down List"/>
      <sheetName val="Earthwork"/>
      <sheetName val="Sales &amp; Prod"/>
      <sheetName val="Sheet2"/>
      <sheetName val="dyes"/>
      <sheetName val="Sheet3"/>
      <sheetName val="UTILITY"/>
      <sheetName val="Bill"/>
      <sheetName val="Trade Summary"/>
      <sheetName val="StdEing"/>
      <sheetName val="PRECAST_lightconc-II"/>
      <sheetName val="COMMON_DATA"/>
      <sheetName val="Comm_Sch"/>
      <sheetName val="UW"/>
      <sheetName val="Input"/>
      <sheetName val="Activity"/>
      <sheetName val="Crew"/>
      <sheetName val="Piping"/>
      <sheetName val="Pipe Supports"/>
      <sheetName val="Std 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Take Off Sheet (E1 (2)"/>
      <sheetName val="Fire Enq."/>
      <sheetName val="Wiring Accessories "/>
      <sheetName val="Light Fittings "/>
      <sheetName val="EL"/>
      <sheetName val="Cable Schedule"/>
      <sheetName val="Cable Schedule (2)"/>
      <sheetName val="Cable Summary"/>
      <sheetName val="Cables Normal (2)"/>
      <sheetName val="Sheet1"/>
      <sheetName val="Sheet2"/>
      <sheetName val="Sheet3"/>
      <sheetName val="#REF"/>
      <sheetName val="_REF"/>
      <sheetName val="PUMP"/>
      <sheetName val="FitOutConfCentre"/>
      <sheetName val="Quantity_Take_Off_Sheet_(E1_(2)"/>
      <sheetName val="Fire_Enq_"/>
      <sheetName val="Wiring_Accessories_"/>
      <sheetName val="Light_Fittings_"/>
      <sheetName val="Cable_Schedule"/>
      <sheetName val="Cable_Schedule_(2)"/>
      <sheetName val="Cable_Summary"/>
      <sheetName val="Cables_Normal_(2)"/>
      <sheetName val="PriceSummary"/>
      <sheetName val="M-Book for Conc"/>
      <sheetName val="M-Book for FW"/>
      <sheetName val="TG- 1673, MTO"/>
      <sheetName val="C3"/>
      <sheetName val="Basis"/>
      <sheetName val="superseded"/>
      <sheetName val="Quantity_Take_Off_Sheet_(E1_(21"/>
      <sheetName val="Fire_Enq_1"/>
      <sheetName val="Wiring_Accessories_1"/>
      <sheetName val="Light_Fittings_1"/>
      <sheetName val="Cable_Schedule1"/>
      <sheetName val="Cable_Schedule_(2)1"/>
      <sheetName val="Cable_Summary1"/>
      <sheetName val="Cables_Normal_(2)1"/>
      <sheetName val="Earthwork"/>
      <sheetName val="TG-_1673,_MTO"/>
      <sheetName val="M-Book_for_Conc"/>
      <sheetName val="M-Book_for_FW"/>
      <sheetName val="Quantity_Take_Off_Sheet_(E1_(23"/>
      <sheetName val="Fire_Enq_2"/>
      <sheetName val="Wiring_Accessories_2"/>
      <sheetName val="Light_Fittings_2"/>
      <sheetName val="Cable_Schedule2"/>
      <sheetName val="Cable_Schedule_(2)2"/>
      <sheetName val="Cable_Summary2"/>
      <sheetName val="Cables_Normal_(2)2"/>
      <sheetName val="TG-_1673,_MTO2"/>
      <sheetName val="M-Book_for_Conc1"/>
      <sheetName val="M-Book_for_FW1"/>
      <sheetName val="Quantity_Take_Off_Sheet_(E1_(22"/>
      <sheetName val="TG-_1673,_MTO1"/>
      <sheetName val="Quantity_Take_Off_Sheet_(E1_(24"/>
      <sheetName val="Fire_Enq_3"/>
      <sheetName val="Wiring_Accessories_3"/>
      <sheetName val="Light_Fittings_3"/>
      <sheetName val="Cable_Schedule3"/>
      <sheetName val="Cable_Schedule_(2)3"/>
      <sheetName val="Cable_Summary3"/>
      <sheetName val="Cables_Normal_(2)3"/>
      <sheetName val="TG-_1673,_MTO3"/>
      <sheetName val="M-Book_for_Conc2"/>
      <sheetName val="M-Book_for_FW2"/>
      <sheetName val="Quantity_Take_Off_Sheet_(E1_(25"/>
      <sheetName val="Fire_Enq_4"/>
      <sheetName val="Wiring_Accessories_4"/>
      <sheetName val="Light_Fittings_4"/>
      <sheetName val="Cable_Schedule4"/>
      <sheetName val="Cable_Schedule_(2)4"/>
      <sheetName val="Cable_Summary4"/>
      <sheetName val="Cables_Normal_(2)4"/>
      <sheetName val="TG-_1673,_MTO4"/>
      <sheetName val="M-Book_for_Conc3"/>
      <sheetName val="M-Book_for_FW3"/>
      <sheetName val="Quantity_Take_Off_Sheet_(E1_(26"/>
      <sheetName val="Fire_Enq_5"/>
      <sheetName val="Wiring_Accessories_5"/>
      <sheetName val="Light_Fittings_5"/>
      <sheetName val="Cable_Schedule5"/>
      <sheetName val="Cable_Schedule_(2)5"/>
      <sheetName val="Cable_Summary5"/>
      <sheetName val="Cables_Normal_(2)5"/>
      <sheetName val="TG-_1673,_MTO5"/>
      <sheetName val="M-Book_for_Conc4"/>
      <sheetName val="M-Book_for_FW4"/>
      <sheetName val="Quantity_Take_Off_Sheet_(E1_(27"/>
      <sheetName val="Fire_Enq_6"/>
      <sheetName val="Wiring_Accessories_6"/>
      <sheetName val="Light_Fittings_6"/>
      <sheetName val="Cable_Schedule6"/>
      <sheetName val="Cable_Schedule_(2)6"/>
      <sheetName val="Cable_Summary6"/>
      <sheetName val="Cables_Normal_(2)6"/>
      <sheetName val="TG-_1673,_MTO6"/>
      <sheetName val="M-Book_for_Conc5"/>
      <sheetName val="M-Book_for_FW5"/>
      <sheetName val="기계내역서"/>
      <sheetName val="Raw Data"/>
      <sheetName val="Ref. Tables"/>
      <sheetName val="TOTAL"/>
      <sheetName val="STORE-DEL-pipe"/>
      <sheetName val="E. H. Treatment for pile cap"/>
      <sheetName val="PCC"/>
      <sheetName val="boq"/>
      <sheetName val="Sheet7"/>
      <sheetName val="Quantity_Take_Off_Sheet_(E1_(28"/>
      <sheetName val="Fire_Enq_7"/>
      <sheetName val="Wiring_Accessories_7"/>
      <sheetName val="Light_Fittings_7"/>
      <sheetName val="Cable_Schedule7"/>
      <sheetName val="Cable_Schedule_(2)7"/>
      <sheetName val="Cable_Summary7"/>
      <sheetName val="Cables_Normal_(2)7"/>
      <sheetName val="M-Book_for_Conc6"/>
      <sheetName val="M-Book_for_FW6"/>
      <sheetName val="TG-_1673,_MTO7"/>
      <sheetName val="Raw_Data"/>
      <sheetName val="Bill 2K"/>
      <sheetName val="Summary"/>
      <sheetName val="South Fabrication Plan"/>
      <sheetName val="EC(Rev)"/>
      <sheetName val="Estudio resumido"/>
      <sheetName val="Presupuesto"/>
      <sheetName val="Datos de la Obra"/>
      <sheetName val="NPV"/>
      <sheetName val="Common"/>
      <sheetName val="Sizing Estimator - PAL Cameras"/>
      <sheetName val="Lookups"/>
      <sheetName val="Items_DVM"/>
      <sheetName val="Details"/>
      <sheetName val="D-623D"/>
      <sheetName val="member design"/>
      <sheetName val="design criteria"/>
      <sheetName val="working load at the btm ft."/>
      <sheetName val="plan&amp;section of foundation"/>
      <sheetName val="soil bearing check"/>
      <sheetName val="Assumptions"/>
      <sheetName val="@risk rents and incentives"/>
      <sheetName val="Car park lease"/>
      <sheetName val="Net rent analysis"/>
      <sheetName val="Data"/>
      <sheetName val="Named_ranges"/>
      <sheetName val="Quantity_Take_Off_Sheet_(E1_(10"/>
      <sheetName val="Fire_Enq_9"/>
      <sheetName val="Wiring_Accessories_9"/>
      <sheetName val="Light_Fittings_9"/>
      <sheetName val="Cable_Schedule9"/>
      <sheetName val="Cable_Schedule_(2)9"/>
      <sheetName val="Cable_Summary9"/>
      <sheetName val="Cables_Normal_(2)9"/>
      <sheetName val="M-Book_for_Conc8"/>
      <sheetName val="M-Book_for_FW8"/>
      <sheetName val="Raw_Data2"/>
      <sheetName val="TG-_1673,_MTO9"/>
      <sheetName val="Estudio_resumido1"/>
      <sheetName val="Datos_de_la_Obra1"/>
      <sheetName val="member_design1"/>
      <sheetName val="design_criteria1"/>
      <sheetName val="working_load_at_the_btm_ft_1"/>
      <sheetName val="plan&amp;section_of_foundation1"/>
      <sheetName val="soil_bearing_check1"/>
      <sheetName val="Bill_2K1"/>
      <sheetName val="South_Fabrication_Plan1"/>
      <sheetName val="@risk_rents_and_incentives1"/>
      <sheetName val="Car_park_lease1"/>
      <sheetName val="Net_rent_analysis1"/>
      <sheetName val="Quantity_Take_Off_Sheet_(E1_(29"/>
      <sheetName val="Fire_Enq_8"/>
      <sheetName val="Wiring_Accessories_8"/>
      <sheetName val="Light_Fittings_8"/>
      <sheetName val="Cable_Schedule8"/>
      <sheetName val="Cable_Schedule_(2)8"/>
      <sheetName val="Cable_Summary8"/>
      <sheetName val="Cables_Normal_(2)8"/>
      <sheetName val="M-Book_for_Conc7"/>
      <sheetName val="M-Book_for_FW7"/>
      <sheetName val="Raw_Data1"/>
      <sheetName val="TG-_1673,_MTO8"/>
      <sheetName val="Estudio_resumido"/>
      <sheetName val="Datos_de_la_Obra"/>
      <sheetName val="member_design"/>
      <sheetName val="design_criteria"/>
      <sheetName val="working_load_at_the_btm_ft_"/>
      <sheetName val="plan&amp;section_of_foundation"/>
      <sheetName val="soil_bearing_check"/>
      <sheetName val="Bill_2K"/>
      <sheetName val="South_Fabrication_Plan"/>
      <sheetName val="@risk_rents_and_incentives"/>
      <sheetName val="Car_park_lease"/>
      <sheetName val="Net_rent_analysis"/>
      <sheetName val="Quantity_Take_Off_Sheet_(E1_(11"/>
      <sheetName val="Fire_Enq_10"/>
      <sheetName val="Wiring_Accessories_10"/>
      <sheetName val="Light_Fittings_10"/>
      <sheetName val="Cable_Schedule10"/>
      <sheetName val="Cable_Schedule_(2)10"/>
      <sheetName val="Cable_Summary10"/>
      <sheetName val="Cables_Normal_(2)10"/>
      <sheetName val="M-Book_for_Conc9"/>
      <sheetName val="M-Book_for_FW9"/>
      <sheetName val="Raw_Data3"/>
      <sheetName val="TG-_1673,_MTO10"/>
      <sheetName val="Estudio_resumido2"/>
      <sheetName val="Datos_de_la_Obra2"/>
      <sheetName val="member_design2"/>
      <sheetName val="design_criteria2"/>
      <sheetName val="working_load_at_the_btm_ft_2"/>
      <sheetName val="plan&amp;section_of_foundation2"/>
      <sheetName val="soil_bearing_check2"/>
      <sheetName val="Bill_2K2"/>
      <sheetName val="South_Fabrication_Plan2"/>
      <sheetName val="@risk_rents_and_incentives2"/>
      <sheetName val="Car_park_lease2"/>
      <sheetName val="Net_rent_analysis2"/>
      <sheetName val="Quantity_Take_Off_Sheet_(E1_(12"/>
      <sheetName val="Fire_Enq_11"/>
      <sheetName val="Wiring_Accessories_11"/>
      <sheetName val="Light_Fittings_11"/>
      <sheetName val="Cable_Schedule11"/>
      <sheetName val="Cable_Schedule_(2)11"/>
      <sheetName val="Cable_Summary11"/>
      <sheetName val="Cables_Normal_(2)11"/>
      <sheetName val="M-Book_for_Conc10"/>
      <sheetName val="M-Book_for_FW10"/>
      <sheetName val="Raw_Data4"/>
      <sheetName val="TG-_1673,_MTO11"/>
      <sheetName val="Estudio_resumido3"/>
      <sheetName val="Datos_de_la_Obra3"/>
      <sheetName val="member_design3"/>
      <sheetName val="design_criteria3"/>
      <sheetName val="working_load_at_the_btm_ft_3"/>
      <sheetName val="plan&amp;section_of_foundation3"/>
      <sheetName val="soil_bearing_check3"/>
      <sheetName val="Bill_2K3"/>
      <sheetName val="South_Fabrication_Plan3"/>
      <sheetName val="@risk_rents_and_incentives3"/>
      <sheetName val="Car_park_lease3"/>
      <sheetName val="Net_rent_analysis3"/>
      <sheetName val="Quantity_Take_Off_Sheet_(E1_(13"/>
      <sheetName val="Fire_Enq_12"/>
      <sheetName val="Wiring_Accessories_12"/>
      <sheetName val="Light_Fittings_12"/>
      <sheetName val="Cable_Schedule12"/>
      <sheetName val="Cable_Schedule_(2)12"/>
      <sheetName val="Cable_Summary12"/>
      <sheetName val="Cables_Normal_(2)12"/>
      <sheetName val="M-Book_for_Conc11"/>
      <sheetName val="M-Book_for_FW11"/>
      <sheetName val="Raw_Data5"/>
      <sheetName val="TG-_1673,_MTO12"/>
      <sheetName val="Estudio_resumido4"/>
      <sheetName val="Datos_de_la_Obra4"/>
      <sheetName val="member_design4"/>
      <sheetName val="design_criteria4"/>
      <sheetName val="working_load_at_the_btm_ft_4"/>
      <sheetName val="plan&amp;section_of_foundation4"/>
      <sheetName val="soil_bearing_check4"/>
      <sheetName val="Bill_2K4"/>
      <sheetName val="South_Fabrication_Plan4"/>
      <sheetName val="@risk_rents_and_incentives4"/>
      <sheetName val="Car_park_lease4"/>
      <sheetName val="Net_rent_analysis4"/>
      <sheetName val="SPT vs PHI"/>
      <sheetName val="BI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refreshError="1"/>
      <sheetData sheetId="267"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AMAC-PC"/>
      <sheetName val="PC"/>
      <sheetName val="Sum-A"/>
      <sheetName val="Total Sum workdone-A"/>
      <sheetName val="Sum workdone-B"/>
      <sheetName val="Sum-AB"/>
      <sheetName val="Retention"/>
      <sheetName val="Mat on site- B"/>
      <sheetName val="Claim-D"/>
      <sheetName val="Daywork- E"/>
      <sheetName val="Prov Sum- F"/>
      <sheetName val="Sum workdone-C"/>
      <sheetName val="Adv.Pay-GA"/>
      <sheetName val="Prev Payment-H"/>
      <sheetName val="Other deduction-J"/>
      <sheetName val="Cover progress"/>
      <sheetName val="M-Mech Progress"/>
      <sheetName val="E-Elec Progress"/>
      <sheetName val="Cover Preliminaries"/>
      <sheetName val="Pre progress"/>
      <sheetName val="Prelims % break up"/>
      <sheetName val="Bill No. 1 (New)"/>
      <sheetName val="Cover Bill2"/>
      <sheetName val="Bill No. 2-Drainage"/>
      <sheetName val="Cover Bill 3"/>
      <sheetName val="Bill No. 3-Water Supply"/>
      <sheetName val="Cover Bill 4"/>
      <sheetName val="Bill No. 4-HVAC"/>
      <sheetName val="Cover Bill 5"/>
      <sheetName val="Bill No. 5-Fire F &amp; LPG"/>
      <sheetName val="Bill No. 6-BMS"/>
      <sheetName val="Cover Bill 7"/>
      <sheetName val="Bill No 7-ELEC"/>
      <sheetName val="Cover Bill 8"/>
      <sheetName val="Bill No 8-FIRE"/>
      <sheetName val="Cover Bill 9"/>
      <sheetName val="Bill No 9-Low Cu"/>
      <sheetName val="Cover Bill 10"/>
      <sheetName val="Bill No 10-Tele"/>
      <sheetName val="Bill No 11-Air Craft"/>
      <sheetName val="Cover Bill 12"/>
      <sheetName val="Bill No 12-Earthing"/>
      <sheetName val="Cover-Adjustment Sheet"/>
      <sheetName val="Cover-Adj Bill 2 "/>
      <sheetName val="Bill No.02-Drainage"/>
      <sheetName val="Cover-Adj Bill 3"/>
      <sheetName val="Bill No. 03-WS"/>
      <sheetName val="Cover-Adj Bill 4"/>
      <sheetName val="Bill No. 04-HVAC"/>
      <sheetName val="Cover-Adj Bill 5"/>
      <sheetName val="Bill No 5-FF"/>
      <sheetName val="Cover-Adj Bill 7"/>
      <sheetName val="Bill No. 07-Elec"/>
      <sheetName val="Cover-Adj Bill 8"/>
      <sheetName val="Bill No 8-FA"/>
      <sheetName val="Cover-Adj Bill 9"/>
      <sheetName val="Bill No9-LC"/>
      <sheetName val="Cover-Adj Bill 10"/>
      <sheetName val="Bill No10-TP"/>
      <sheetName val="Basis"/>
    </sheetNames>
    <sheetDataSet>
      <sheetData sheetId="0"/>
      <sheetData sheetId="1"/>
      <sheetData sheetId="2"/>
      <sheetData sheetId="3"/>
      <sheetData sheetId="4"/>
      <sheetData sheetId="5">
        <row r="47">
          <cell r="J47">
            <v>3758194.48</v>
          </cell>
        </row>
      </sheetData>
      <sheetData sheetId="6"/>
      <sheetData sheetId="7"/>
      <sheetData sheetId="8"/>
      <sheetData sheetId="9"/>
      <sheetData sheetId="10"/>
      <sheetData sheetId="11"/>
      <sheetData sheetId="12"/>
      <sheetData sheetId="13"/>
      <sheetData sheetId="14">
        <row r="59">
          <cell r="H59">
            <v>5291053.5985000003</v>
          </cell>
        </row>
      </sheetData>
      <sheetData sheetId="15"/>
      <sheetData sheetId="16"/>
      <sheetData sheetId="17">
        <row r="69">
          <cell r="AI69">
            <v>0</v>
          </cell>
          <cell r="AU69">
            <v>0</v>
          </cell>
        </row>
        <row r="137">
          <cell r="Q137">
            <v>0</v>
          </cell>
          <cell r="W137">
            <v>0</v>
          </cell>
        </row>
        <row r="204">
          <cell r="K204">
            <v>0</v>
          </cell>
          <cell r="W204">
            <v>0</v>
          </cell>
        </row>
        <row r="272">
          <cell r="Q272">
            <v>0</v>
          </cell>
          <cell r="W272">
            <v>0</v>
          </cell>
        </row>
        <row r="339">
          <cell r="K339">
            <v>0</v>
          </cell>
          <cell r="Q339">
            <v>0</v>
          </cell>
        </row>
        <row r="406">
          <cell r="Q406">
            <v>0</v>
          </cell>
          <cell r="AC406">
            <v>0</v>
          </cell>
          <cell r="AI406">
            <v>0</v>
          </cell>
        </row>
        <row r="475">
          <cell r="Q475">
            <v>0</v>
          </cell>
          <cell r="AC475">
            <v>0</v>
          </cell>
          <cell r="AI475">
            <v>0</v>
          </cell>
        </row>
        <row r="542">
          <cell r="K542">
            <v>0</v>
          </cell>
          <cell r="Q542">
            <v>0</v>
          </cell>
        </row>
      </sheetData>
      <sheetData sheetId="18">
        <row r="74">
          <cell r="K74">
            <v>0</v>
          </cell>
          <cell r="R74">
            <v>0</v>
          </cell>
          <cell r="Y74">
            <v>0</v>
          </cell>
          <cell r="AF74">
            <v>0</v>
          </cell>
          <cell r="AM74">
            <v>0</v>
          </cell>
          <cell r="AT74">
            <v>0</v>
          </cell>
        </row>
        <row r="141">
          <cell r="K141">
            <v>0</v>
          </cell>
          <cell r="Y141">
            <v>0</v>
          </cell>
          <cell r="AF141">
            <v>0</v>
          </cell>
          <cell r="AM141">
            <v>0</v>
          </cell>
        </row>
        <row r="346">
          <cell r="AT346">
            <v>0</v>
          </cell>
        </row>
      </sheetData>
      <sheetData sheetId="19"/>
      <sheetData sheetId="20"/>
      <sheetData sheetId="21"/>
      <sheetData sheetId="22">
        <row r="56">
          <cell r="I56">
            <v>2400000</v>
          </cell>
          <cell r="Q56">
            <v>1185288.8600818848</v>
          </cell>
        </row>
      </sheetData>
      <sheetData sheetId="23"/>
      <sheetData sheetId="24">
        <row r="35">
          <cell r="BV35">
            <v>0.28059999999999991</v>
          </cell>
        </row>
        <row r="176">
          <cell r="BV176">
            <v>1</v>
          </cell>
        </row>
        <row r="209">
          <cell r="BV209">
            <v>0.19800000000000001</v>
          </cell>
        </row>
        <row r="544">
          <cell r="H544">
            <v>1834001.95</v>
          </cell>
          <cell r="L544">
            <v>414857.47560000006</v>
          </cell>
        </row>
      </sheetData>
      <sheetData sheetId="25"/>
      <sheetData sheetId="26">
        <row r="47">
          <cell r="BV47">
            <v>0.19340000000000002</v>
          </cell>
        </row>
        <row r="104">
          <cell r="BV104">
            <v>0.15200000000000002</v>
          </cell>
        </row>
        <row r="260">
          <cell r="BV260">
            <v>3.0000000000000001E-3</v>
          </cell>
        </row>
        <row r="617">
          <cell r="H617">
            <v>2606048.0500000003</v>
          </cell>
          <cell r="L617">
            <v>160630.33860000005</v>
          </cell>
          <cell r="N617">
            <v>180145.52060000005</v>
          </cell>
        </row>
      </sheetData>
      <sheetData sheetId="27"/>
      <sheetData sheetId="28">
        <row r="29">
          <cell r="BV29">
            <v>2E-3</v>
          </cell>
        </row>
        <row r="503">
          <cell r="BV503">
            <v>0.10440000000000001</v>
          </cell>
        </row>
        <row r="707">
          <cell r="BV707">
            <v>0.02</v>
          </cell>
        </row>
        <row r="1096">
          <cell r="BV1096">
            <v>0.12600000000000008</v>
          </cell>
        </row>
        <row r="1124">
          <cell r="BV1124">
            <v>0.1138</v>
          </cell>
        </row>
        <row r="1297">
          <cell r="BV1297">
            <v>0.17500000000000002</v>
          </cell>
        </row>
        <row r="1317">
          <cell r="BV1317">
            <v>9.6000000000000002E-2</v>
          </cell>
        </row>
        <row r="1494">
          <cell r="H1494">
            <v>13116180.505000001</v>
          </cell>
          <cell r="L1494">
            <v>714509.6764</v>
          </cell>
          <cell r="N1494">
            <v>772217.83540000021</v>
          </cell>
        </row>
      </sheetData>
      <sheetData sheetId="29"/>
      <sheetData sheetId="30">
        <row r="41">
          <cell r="BV41">
            <v>0.17310000000000003</v>
          </cell>
        </row>
        <row r="114">
          <cell r="BV114">
            <v>0.17300000000000004</v>
          </cell>
        </row>
        <row r="254">
          <cell r="BV254">
            <v>0.14000000000000001</v>
          </cell>
        </row>
        <row r="406">
          <cell r="BV406">
            <v>1.6800000000000002E-2</v>
          </cell>
        </row>
        <row r="523">
          <cell r="H523">
            <v>4398737.0999999996</v>
          </cell>
          <cell r="L523">
            <v>309498.21500000003</v>
          </cell>
        </row>
      </sheetData>
      <sheetData sheetId="31"/>
      <sheetData sheetId="32"/>
      <sheetData sheetId="33">
        <row r="1113">
          <cell r="BT1113">
            <v>0.02</v>
          </cell>
        </row>
        <row r="1158">
          <cell r="BT1158">
            <v>0.27000000000000013</v>
          </cell>
        </row>
        <row r="1164">
          <cell r="BT1164">
            <v>0.52100000000000013</v>
          </cell>
        </row>
        <row r="1998">
          <cell r="BT1998">
            <v>0.24300000000000013</v>
          </cell>
        </row>
        <row r="2008">
          <cell r="BT2008">
            <v>7.8000000000000014E-2</v>
          </cell>
        </row>
        <row r="2088">
          <cell r="BT2088">
            <v>0.22700000000000015</v>
          </cell>
        </row>
        <row r="2150">
          <cell r="BT2150">
            <v>0.23800000000000007</v>
          </cell>
        </row>
        <row r="2216">
          <cell r="BT2216">
            <v>0.29400000000000015</v>
          </cell>
        </row>
        <row r="2364">
          <cell r="BT2364">
            <v>0.09</v>
          </cell>
        </row>
        <row r="2747">
          <cell r="F2747">
            <v>10443903.749898523</v>
          </cell>
          <cell r="J2747">
            <v>901710.3039100006</v>
          </cell>
        </row>
      </sheetData>
      <sheetData sheetId="34"/>
      <sheetData sheetId="35">
        <row r="50">
          <cell r="BT50">
            <v>0.26800000000000007</v>
          </cell>
        </row>
        <row r="123">
          <cell r="BT123">
            <v>0.3020000000000001</v>
          </cell>
        </row>
        <row r="320">
          <cell r="F320">
            <v>1236659.25</v>
          </cell>
          <cell r="J320">
            <v>309498.21500000008</v>
          </cell>
        </row>
      </sheetData>
      <sheetData sheetId="36"/>
      <sheetData sheetId="37">
        <row r="130">
          <cell r="BT130">
            <v>0.28000000000000014</v>
          </cell>
        </row>
        <row r="252">
          <cell r="F252">
            <v>562240</v>
          </cell>
          <cell r="J252">
            <v>7112.0000000000018</v>
          </cell>
          <cell r="L252">
            <v>7352.0000000000018</v>
          </cell>
        </row>
      </sheetData>
      <sheetData sheetId="38"/>
      <sheetData sheetId="39">
        <row r="32">
          <cell r="BT32">
            <v>0.23000000000000015</v>
          </cell>
        </row>
        <row r="81">
          <cell r="BT81">
            <v>0.25</v>
          </cell>
        </row>
        <row r="239">
          <cell r="F239">
            <v>432770</v>
          </cell>
          <cell r="J239">
            <v>77170.940000000046</v>
          </cell>
          <cell r="L239">
            <v>99575.400000000067</v>
          </cell>
        </row>
      </sheetData>
      <sheetData sheetId="40">
        <row r="138">
          <cell r="F138">
            <v>10000</v>
          </cell>
        </row>
      </sheetData>
      <sheetData sheetId="41"/>
      <sheetData sheetId="42">
        <row r="47">
          <cell r="BT47">
            <v>0.69200000000000028</v>
          </cell>
        </row>
        <row r="171">
          <cell r="F171">
            <v>185132</v>
          </cell>
          <cell r="J171">
            <v>5976.9600000000019</v>
          </cell>
          <cell r="L171">
            <v>6800.6400000000021</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WORK"/>
      <sheetName val="CONCRETE WORK"/>
      <sheetName val="MASONRY"/>
      <sheetName val="METALWORK"/>
      <sheetName val="WOOD WORK"/>
      <sheetName val="T&amp;M PROTECTION"/>
      <sheetName val="DOORS AND WINDOWS"/>
      <sheetName val="Finishes"/>
      <sheetName val="CONVEYING"/>
      <sheetName val="ACCESSORIES"/>
      <sheetName val="Mechanical"/>
      <sheetName val="ELECTRICAL "/>
      <sheetName val="Measurement"/>
      <sheetName val="FitOutConfCentre"/>
      <sheetName val="Sheet1"/>
      <sheetName val="Assumptions"/>
      <sheetName val="Car park lease"/>
      <sheetName val="Net rent analysis"/>
      <sheetName val="SITE_WORK"/>
      <sheetName val="CONCRETE_WORK"/>
      <sheetName val="WOOD_WORK"/>
      <sheetName val="T&amp;M_PROTECTION"/>
      <sheetName val="DOORS_AND_WINDOWS"/>
      <sheetName val="ELECTRICAL_"/>
      <sheetName val="Car_park_lease"/>
      <sheetName val="Net_rent_analysis"/>
      <sheetName val="cover_page"/>
      <sheetName val="Tosh"/>
      <sheetName val="BaseWeight"/>
      <sheetName val="Master Control-Finishes"/>
      <sheetName val="SFD_Area Matrix"/>
      <sheetName val="GE Controls"/>
      <sheetName val="GA Controls"/>
      <sheetName val="BOH-Controls"/>
      <sheetName val="MM Contols"/>
      <sheetName val="CERTIFICATE"/>
      <sheetName val="PriceSummary"/>
      <sheetName val="Data"/>
      <sheetName val="Bill 3 - Site Works"/>
      <sheetName val="#REF"/>
      <sheetName val="SITE_WORK1"/>
      <sheetName val="CONCRETE_WORK1"/>
      <sheetName val="WOOD_WORK1"/>
      <sheetName val="T&amp;M_PROTECTION1"/>
      <sheetName val="DOORS_AND_WINDOWS1"/>
      <sheetName val="ELECTRICAL_1"/>
      <sheetName val="Car_park_lease1"/>
      <sheetName val="Net_rent_analysis1"/>
      <sheetName val="Master_Control-Finishes"/>
      <sheetName val="SFD_Area_Matrix"/>
      <sheetName val="GE_Controls"/>
      <sheetName val="GA_Controls"/>
      <sheetName val="MM_Contols"/>
      <sheetName val="rc01"/>
      <sheetName val="Bill_No3 Villa - B1 (rev 1)"/>
      <sheetName val="Master Controls- Building"/>
    </sheetNames>
    <sheetDataSet>
      <sheetData sheetId="0">
        <row r="2">
          <cell r="K2" t="str">
            <v>VILLA TYPE B1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
          <cell r="K2" t="str">
            <v>VILLA TYPE B1</v>
          </cell>
        </row>
      </sheetData>
      <sheetData sheetId="19">
        <row r="2">
          <cell r="K2" t="str">
            <v>VILLA TYPE B1</v>
          </cell>
        </row>
      </sheetData>
      <sheetData sheetId="20">
        <row r="2">
          <cell r="K2" t="str">
            <v>VILLA TYPE B1</v>
          </cell>
        </row>
      </sheetData>
      <sheetData sheetId="21">
        <row r="2">
          <cell r="K2" t="str">
            <v>VILLA TYPE B1</v>
          </cell>
        </row>
      </sheetData>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ow r="2">
          <cell r="K2" t="str">
            <v>VILLA TYPE B1</v>
          </cell>
        </row>
      </sheetData>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a"/>
      <sheetName val="#1-1b"/>
      <sheetName val="#1-2a"/>
      <sheetName val="#1-2b"/>
      <sheetName val="table4.1.2b2"/>
      <sheetName val="table4.1.2b3"/>
      <sheetName val="table4.1.2b4"/>
      <sheetName val="table4.1.2b5"/>
      <sheetName val="table4.1.2b6"/>
      <sheetName val="table4.1.2b7"/>
      <sheetName val="table4.1.2b8"/>
      <sheetName val="table4.1.2c1"/>
      <sheetName val="#1-3a"/>
      <sheetName val="#1-3b"/>
      <sheetName val="table4.1.3c1"/>
      <sheetName val="#1-4a"/>
      <sheetName val="#1-4b"/>
      <sheetName val="#1-4b1"/>
      <sheetName val="#1-4b2"/>
      <sheetName val="#1-4b3"/>
      <sheetName val="#1-4b4"/>
      <sheetName val="#1-4b5"/>
      <sheetName val="#1-4b6"/>
      <sheetName val="#1-4b7"/>
      <sheetName val="#1-4b8"/>
      <sheetName val="#1-5"/>
      <sheetName val="ENG_PROG"/>
      <sheetName val="PRC_PROG"/>
      <sheetName val="CONS_PROG"/>
      <sheetName val="Summary"/>
      <sheetName val="COVER-ENG"/>
      <sheetName val="COVER-ENG-1"/>
      <sheetName val="COVER_PRO"/>
      <sheetName val="MH"/>
      <sheetName val="table4_1_2b2"/>
      <sheetName val="table4_1_2b3"/>
      <sheetName val="table4_1_2b4"/>
      <sheetName val="table4_1_2b5"/>
      <sheetName val="table4_1_2b6"/>
      <sheetName val="table4_1_2b7"/>
      <sheetName val="table4_1_2b8"/>
      <sheetName val="table4_1_2c1"/>
      <sheetName val="table4_1_3c1"/>
      <sheetName val="M-Mech Progress"/>
      <sheetName val="E-Elec Progress"/>
      <sheetName val="Bill No 7-ELEC"/>
      <sheetName val="Bill No. 2-Drainage"/>
      <sheetName val="Bill No. 3-Water Supply"/>
      <sheetName val="Bill No. 4-HVAC"/>
      <sheetName val="Bill No 9-Low Cu"/>
      <sheetName val="Bill No 8-FIRE"/>
      <sheetName val="Bill No 10-Tele"/>
      <sheetName val="Bill No. 5-Fire F &amp; LPG"/>
      <sheetName val="Bill No 12-Earthing"/>
      <sheetName val="Bill No. 1 (New)"/>
      <sheetName val="Bill No 11-Air Craft"/>
      <sheetName val="Sum workdone-B"/>
      <sheetName val="Prev Payment-H"/>
    </sheetNames>
    <sheetDataSet>
      <sheetData sheetId="0"/>
      <sheetData sheetId="1" refreshError="1">
        <row r="37">
          <cell r="C37">
            <v>1</v>
          </cell>
          <cell r="D37">
            <v>2</v>
          </cell>
          <cell r="E37">
            <v>3</v>
          </cell>
          <cell r="F37">
            <v>4</v>
          </cell>
          <cell r="G37">
            <v>5</v>
          </cell>
          <cell r="H37">
            <v>6</v>
          </cell>
          <cell r="I37">
            <v>7</v>
          </cell>
          <cell r="J37">
            <v>8</v>
          </cell>
          <cell r="K37">
            <v>9</v>
          </cell>
          <cell r="L37">
            <v>10</v>
          </cell>
          <cell r="M37">
            <v>11</v>
          </cell>
          <cell r="N37">
            <v>12</v>
          </cell>
          <cell r="O37">
            <v>13</v>
          </cell>
          <cell r="P37">
            <v>14</v>
          </cell>
          <cell r="Q37">
            <v>15</v>
          </cell>
          <cell r="R37">
            <v>16</v>
          </cell>
          <cell r="S37">
            <v>17</v>
          </cell>
          <cell r="T37">
            <v>18</v>
          </cell>
          <cell r="U37">
            <v>19</v>
          </cell>
          <cell r="V37">
            <v>20</v>
          </cell>
          <cell r="W37">
            <v>21</v>
          </cell>
          <cell r="X37">
            <v>22</v>
          </cell>
          <cell r="Y37">
            <v>23</v>
          </cell>
          <cell r="Z37">
            <v>24</v>
          </cell>
          <cell r="AA37">
            <v>25</v>
          </cell>
          <cell r="AB37">
            <v>26</v>
          </cell>
          <cell r="AC37">
            <v>27</v>
          </cell>
          <cell r="AD37">
            <v>28</v>
          </cell>
          <cell r="AE37">
            <v>29</v>
          </cell>
          <cell r="AF37">
            <v>30</v>
          </cell>
          <cell r="AG37">
            <v>31</v>
          </cell>
        </row>
        <row r="38">
          <cell r="C38" t="str">
            <v>FEB'02</v>
          </cell>
          <cell r="D38" t="str">
            <v>MAR</v>
          </cell>
          <cell r="E38" t="str">
            <v>APR</v>
          </cell>
          <cell r="F38" t="str">
            <v>MAY</v>
          </cell>
          <cell r="G38" t="str">
            <v>JUN</v>
          </cell>
          <cell r="H38" t="str">
            <v>JUL</v>
          </cell>
          <cell r="I38" t="str">
            <v>AUG</v>
          </cell>
          <cell r="J38" t="str">
            <v>SEP</v>
          </cell>
          <cell r="K38" t="str">
            <v>OCT</v>
          </cell>
          <cell r="L38" t="str">
            <v>NOV</v>
          </cell>
          <cell r="M38" t="str">
            <v>DEC</v>
          </cell>
          <cell r="N38" t="str">
            <v>JAN '03</v>
          </cell>
          <cell r="O38" t="str">
            <v>FEB</v>
          </cell>
          <cell r="P38" t="str">
            <v>MAR</v>
          </cell>
          <cell r="Q38" t="str">
            <v>APR</v>
          </cell>
          <cell r="R38" t="str">
            <v>MAY</v>
          </cell>
          <cell r="S38" t="str">
            <v>JUN</v>
          </cell>
          <cell r="T38" t="str">
            <v>JUL</v>
          </cell>
          <cell r="U38" t="str">
            <v>AUG</v>
          </cell>
          <cell r="V38" t="str">
            <v>SEP</v>
          </cell>
          <cell r="W38" t="str">
            <v>OCT</v>
          </cell>
          <cell r="X38" t="str">
            <v>NOV</v>
          </cell>
          <cell r="Y38" t="str">
            <v>DEC</v>
          </cell>
          <cell r="Z38" t="str">
            <v>JAN '04</v>
          </cell>
          <cell r="AA38" t="str">
            <v>FEB</v>
          </cell>
          <cell r="AB38" t="str">
            <v>MAR</v>
          </cell>
          <cell r="AC38" t="str">
            <v>APR</v>
          </cell>
          <cell r="AD38" t="str">
            <v>MAY</v>
          </cell>
          <cell r="AE38" t="str">
            <v>JUN</v>
          </cell>
          <cell r="AF38" t="str">
            <v>JUL</v>
          </cell>
          <cell r="AG38" t="str">
            <v>AUG</v>
          </cell>
        </row>
        <row r="39">
          <cell r="C39">
            <v>1.541876</v>
          </cell>
          <cell r="D39">
            <v>5.7576200000000002</v>
          </cell>
          <cell r="E39">
            <v>13.669925000000001</v>
          </cell>
          <cell r="F39">
            <v>17.492611</v>
          </cell>
          <cell r="G39">
            <v>21.880215999999997</v>
          </cell>
          <cell r="H39">
            <v>33.348128000000003</v>
          </cell>
          <cell r="I39">
            <v>49.774127</v>
          </cell>
          <cell r="J39">
            <v>62.206601999999997</v>
          </cell>
          <cell r="K39">
            <v>69.839534</v>
          </cell>
          <cell r="L39">
            <v>78.754639999999995</v>
          </cell>
          <cell r="M39">
            <v>89.450689999999994</v>
          </cell>
          <cell r="N39">
            <v>94.508644000000004</v>
          </cell>
          <cell r="O39">
            <v>95.927052999999972</v>
          </cell>
          <cell r="P39">
            <v>96.308044999999979</v>
          </cell>
          <cell r="Q39">
            <v>100</v>
          </cell>
          <cell r="R39">
            <v>100</v>
          </cell>
          <cell r="S39">
            <v>100</v>
          </cell>
          <cell r="T39">
            <v>100</v>
          </cell>
          <cell r="U39">
            <v>100</v>
          </cell>
          <cell r="V39">
            <v>100</v>
          </cell>
          <cell r="W39">
            <v>100</v>
          </cell>
          <cell r="X39">
            <v>100</v>
          </cell>
          <cell r="Y39">
            <v>100</v>
          </cell>
          <cell r="Z39">
            <v>100</v>
          </cell>
          <cell r="AA39">
            <v>100</v>
          </cell>
          <cell r="AB39">
            <v>100</v>
          </cell>
          <cell r="AC39">
            <v>100</v>
          </cell>
          <cell r="AD39">
            <v>100</v>
          </cell>
          <cell r="AE39">
            <v>100</v>
          </cell>
          <cell r="AF39">
            <v>100</v>
          </cell>
          <cell r="AG39">
            <v>100</v>
          </cell>
        </row>
        <row r="40">
          <cell r="C40">
            <v>5.1100000000000003</v>
          </cell>
          <cell r="D40">
            <v>5.65</v>
          </cell>
          <cell r="E40">
            <v>17.39</v>
          </cell>
          <cell r="F40">
            <v>21.54</v>
          </cell>
          <cell r="G40">
            <v>26.8</v>
          </cell>
          <cell r="H40">
            <v>34.4</v>
          </cell>
          <cell r="I40">
            <v>38.93</v>
          </cell>
          <cell r="J40">
            <v>44.85</v>
          </cell>
          <cell r="K40">
            <v>50.54</v>
          </cell>
          <cell r="L40">
            <v>56.02</v>
          </cell>
          <cell r="M40">
            <v>62.97</v>
          </cell>
          <cell r="N40">
            <v>68.39</v>
          </cell>
          <cell r="O40">
            <v>74.069999999999993</v>
          </cell>
          <cell r="P40">
            <v>80.87</v>
          </cell>
          <cell r="Q40">
            <v>85.84</v>
          </cell>
          <cell r="R40">
            <v>88.85</v>
          </cell>
          <cell r="S40">
            <v>91.55</v>
          </cell>
          <cell r="T40">
            <v>97.6</v>
          </cell>
          <cell r="U40">
            <v>99.43</v>
          </cell>
          <cell r="V40">
            <v>99.78</v>
          </cell>
          <cell r="W40">
            <v>99.98</v>
          </cell>
          <cell r="X40">
            <v>100</v>
          </cell>
          <cell r="Y40">
            <v>100</v>
          </cell>
          <cell r="Z40">
            <v>100</v>
          </cell>
          <cell r="AA40">
            <v>100</v>
          </cell>
          <cell r="AB40">
            <v>100</v>
          </cell>
          <cell r="AC40">
            <v>100</v>
          </cell>
          <cell r="AD40">
            <v>100</v>
          </cell>
          <cell r="AE40">
            <v>100</v>
          </cell>
          <cell r="AF40">
            <v>100</v>
          </cell>
          <cell r="AG40">
            <v>100</v>
          </cell>
        </row>
        <row r="41">
          <cell r="C41">
            <v>0</v>
          </cell>
          <cell r="D41">
            <v>0</v>
          </cell>
          <cell r="E41">
            <v>0</v>
          </cell>
          <cell r="F41">
            <v>0</v>
          </cell>
          <cell r="G41">
            <v>0</v>
          </cell>
          <cell r="H41">
            <v>0</v>
          </cell>
          <cell r="I41">
            <v>1.03</v>
          </cell>
          <cell r="J41">
            <v>4.0490000000000004</v>
          </cell>
          <cell r="K41">
            <v>6.91</v>
          </cell>
          <cell r="L41">
            <v>2.5099999999999998</v>
          </cell>
          <cell r="M41">
            <v>6.89</v>
          </cell>
          <cell r="N41">
            <v>14.38</v>
          </cell>
          <cell r="O41">
            <v>20.39</v>
          </cell>
          <cell r="P41">
            <v>27.02</v>
          </cell>
          <cell r="Q41">
            <v>35.07</v>
          </cell>
          <cell r="R41">
            <v>43.56</v>
          </cell>
          <cell r="S41">
            <v>49</v>
          </cell>
          <cell r="T41">
            <v>59.04</v>
          </cell>
          <cell r="U41">
            <v>65.33</v>
          </cell>
          <cell r="V41">
            <v>71.42</v>
          </cell>
          <cell r="W41">
            <v>81.040000000000006</v>
          </cell>
          <cell r="X41">
            <v>87.22</v>
          </cell>
          <cell r="Y41">
            <v>91.63</v>
          </cell>
          <cell r="Z41">
            <v>94.76</v>
          </cell>
          <cell r="AA41">
            <v>96.04</v>
          </cell>
          <cell r="AB41">
            <v>97.61</v>
          </cell>
          <cell r="AC41">
            <v>98.47</v>
          </cell>
          <cell r="AD41">
            <v>98.92</v>
          </cell>
          <cell r="AE41">
            <v>99.31</v>
          </cell>
          <cell r="AF41">
            <v>100</v>
          </cell>
          <cell r="AG41">
            <v>100</v>
          </cell>
        </row>
        <row r="42">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7.29</v>
          </cell>
          <cell r="Z42">
            <v>18.68</v>
          </cell>
          <cell r="AA42">
            <v>46.01</v>
          </cell>
          <cell r="AB42">
            <v>65.150000000000006</v>
          </cell>
          <cell r="AC42">
            <v>78.25</v>
          </cell>
          <cell r="AD42">
            <v>86.1</v>
          </cell>
          <cell r="AE42">
            <v>91.57</v>
          </cell>
          <cell r="AF42">
            <v>97.04</v>
          </cell>
          <cell r="AG42">
            <v>100</v>
          </cell>
        </row>
        <row r="43">
          <cell r="N43">
            <v>55.876649743999998</v>
          </cell>
          <cell r="O43">
            <v>61.513648377999985</v>
          </cell>
          <cell r="P43">
            <v>68.08</v>
          </cell>
          <cell r="Q43">
            <v>73.761864000000003</v>
          </cell>
          <cell r="R43">
            <v>78.001250999999982</v>
          </cell>
          <cell r="S43">
            <v>81.297364999999985</v>
          </cell>
          <cell r="T43">
            <v>88.141343999999989</v>
          </cell>
          <cell r="U43">
            <v>90.997456999999997</v>
          </cell>
          <cell r="V43">
            <v>92.724405999999988</v>
          </cell>
          <cell r="W43">
            <v>95.194658000000004</v>
          </cell>
          <cell r="X43">
            <v>96.702351999999991</v>
          </cell>
          <cell r="Y43">
            <v>97.783117000000004</v>
          </cell>
          <cell r="Z43">
            <v>98.563243999999983</v>
          </cell>
          <cell r="AA43">
            <v>98.929884999999999</v>
          </cell>
          <cell r="AB43">
            <v>99.349390999999997</v>
          </cell>
          <cell r="AC43">
            <v>99.584676999999999</v>
          </cell>
          <cell r="AD43">
            <v>99.709881999999993</v>
          </cell>
          <cell r="AE43">
            <v>99.815592999999993</v>
          </cell>
          <cell r="AF43">
            <v>99.993783999999991</v>
          </cell>
          <cell r="AG43">
            <v>100</v>
          </cell>
        </row>
        <row r="51">
          <cell r="C51">
            <v>1</v>
          </cell>
          <cell r="D51">
            <v>2</v>
          </cell>
          <cell r="E51">
            <v>3</v>
          </cell>
          <cell r="F51">
            <v>4</v>
          </cell>
          <cell r="G51">
            <v>5</v>
          </cell>
          <cell r="H51">
            <v>6</v>
          </cell>
          <cell r="I51">
            <v>7</v>
          </cell>
          <cell r="J51">
            <v>8</v>
          </cell>
          <cell r="K51">
            <v>9</v>
          </cell>
          <cell r="L51">
            <v>10</v>
          </cell>
          <cell r="M51">
            <v>11</v>
          </cell>
          <cell r="N51">
            <v>12</v>
          </cell>
          <cell r="O51">
            <v>13</v>
          </cell>
          <cell r="P51">
            <v>14</v>
          </cell>
          <cell r="Q51">
            <v>15</v>
          </cell>
          <cell r="R51">
            <v>16</v>
          </cell>
          <cell r="S51">
            <v>17</v>
          </cell>
          <cell r="T51">
            <v>18</v>
          </cell>
          <cell r="U51">
            <v>19</v>
          </cell>
          <cell r="V51">
            <v>20</v>
          </cell>
          <cell r="W51">
            <v>21</v>
          </cell>
          <cell r="X51">
            <v>22</v>
          </cell>
          <cell r="Y51">
            <v>23</v>
          </cell>
          <cell r="Z51">
            <v>24</v>
          </cell>
          <cell r="AA51">
            <v>25</v>
          </cell>
          <cell r="AB51">
            <v>26</v>
          </cell>
          <cell r="AC51">
            <v>27</v>
          </cell>
          <cell r="AD51">
            <v>28</v>
          </cell>
          <cell r="AE51">
            <v>29</v>
          </cell>
          <cell r="AF51">
            <v>30</v>
          </cell>
          <cell r="AG51">
            <v>31</v>
          </cell>
        </row>
        <row r="52">
          <cell r="C52" t="str">
            <v>FEB'02</v>
          </cell>
          <cell r="D52" t="str">
            <v>MAR</v>
          </cell>
          <cell r="E52" t="str">
            <v>APR</v>
          </cell>
          <cell r="F52" t="str">
            <v>MAY</v>
          </cell>
          <cell r="G52" t="str">
            <v>JUN</v>
          </cell>
          <cell r="H52" t="str">
            <v>JUL</v>
          </cell>
          <cell r="I52" t="str">
            <v>AUG</v>
          </cell>
          <cell r="J52" t="str">
            <v>SEP</v>
          </cell>
          <cell r="K52" t="str">
            <v>OCT</v>
          </cell>
          <cell r="L52" t="str">
            <v>NOV</v>
          </cell>
          <cell r="M52" t="str">
            <v>DEC</v>
          </cell>
          <cell r="N52">
            <v>37622</v>
          </cell>
          <cell r="O52">
            <v>37653</v>
          </cell>
          <cell r="P52">
            <v>37681</v>
          </cell>
          <cell r="Q52">
            <v>37712</v>
          </cell>
          <cell r="R52">
            <v>37742</v>
          </cell>
          <cell r="S52">
            <v>37773</v>
          </cell>
          <cell r="T52">
            <v>37803</v>
          </cell>
          <cell r="U52">
            <v>37834</v>
          </cell>
          <cell r="V52">
            <v>37865</v>
          </cell>
          <cell r="W52">
            <v>37895</v>
          </cell>
          <cell r="X52">
            <v>37926</v>
          </cell>
          <cell r="Y52">
            <v>37956</v>
          </cell>
          <cell r="Z52">
            <v>37987</v>
          </cell>
          <cell r="AA52">
            <v>38018</v>
          </cell>
          <cell r="AB52">
            <v>38047</v>
          </cell>
          <cell r="AC52">
            <v>38078</v>
          </cell>
          <cell r="AD52">
            <v>38108</v>
          </cell>
          <cell r="AE52">
            <v>38139</v>
          </cell>
          <cell r="AF52">
            <v>38169</v>
          </cell>
          <cell r="AG52">
            <v>38200</v>
          </cell>
        </row>
        <row r="53">
          <cell r="C53">
            <v>2.8814459999999995</v>
          </cell>
          <cell r="D53">
            <v>8.6924270000000021</v>
          </cell>
          <cell r="E53">
            <v>14.369801000000002</v>
          </cell>
          <cell r="F53">
            <v>16.103348</v>
          </cell>
          <cell r="G53">
            <v>19.845368000000001</v>
          </cell>
          <cell r="H53">
            <v>21.911153999999996</v>
          </cell>
          <cell r="I53">
            <v>28.349410000000002</v>
          </cell>
          <cell r="J53">
            <v>45.244578999999995</v>
          </cell>
          <cell r="K53">
            <v>52.392408000000003</v>
          </cell>
          <cell r="L53">
            <v>60.001496999999993</v>
          </cell>
          <cell r="M53">
            <v>80.118077</v>
          </cell>
          <cell r="N53">
            <v>86.630289999999988</v>
          </cell>
          <cell r="O53">
            <v>93.33</v>
          </cell>
          <cell r="P53">
            <v>96.28</v>
          </cell>
          <cell r="Q53">
            <v>100</v>
          </cell>
          <cell r="R53">
            <v>100</v>
          </cell>
          <cell r="S53">
            <v>100</v>
          </cell>
          <cell r="T53">
            <v>100</v>
          </cell>
          <cell r="U53">
            <v>100</v>
          </cell>
        </row>
        <row r="54">
          <cell r="C54">
            <v>5.1100000000000003</v>
          </cell>
          <cell r="D54">
            <v>5.65</v>
          </cell>
          <cell r="E54">
            <v>17.39</v>
          </cell>
          <cell r="F54">
            <v>21.54</v>
          </cell>
          <cell r="G54">
            <v>24.39</v>
          </cell>
          <cell r="H54">
            <v>26.83</v>
          </cell>
          <cell r="I54">
            <v>29.41</v>
          </cell>
          <cell r="J54">
            <v>37.96</v>
          </cell>
          <cell r="K54">
            <v>43.22</v>
          </cell>
          <cell r="L54">
            <v>49.56</v>
          </cell>
          <cell r="M54">
            <v>59.05</v>
          </cell>
          <cell r="N54">
            <v>66.08</v>
          </cell>
          <cell r="O54">
            <v>72.039999999999992</v>
          </cell>
          <cell r="P54">
            <v>78.86999999999999</v>
          </cell>
          <cell r="Q54">
            <v>84.759999999999991</v>
          </cell>
          <cell r="R54">
            <v>87.65</v>
          </cell>
          <cell r="S54">
            <v>91.22</v>
          </cell>
          <cell r="T54">
            <v>97.140000000000015</v>
          </cell>
          <cell r="U54">
            <v>98.46</v>
          </cell>
        </row>
        <row r="55">
          <cell r="C55">
            <v>0</v>
          </cell>
          <cell r="D55">
            <v>0</v>
          </cell>
          <cell r="E55">
            <v>0</v>
          </cell>
          <cell r="F55">
            <v>0</v>
          </cell>
          <cell r="G55">
            <v>0</v>
          </cell>
          <cell r="H55">
            <v>0</v>
          </cell>
          <cell r="I55">
            <v>0</v>
          </cell>
          <cell r="J55">
            <v>0</v>
          </cell>
          <cell r="K55">
            <v>0.05</v>
          </cell>
          <cell r="L55">
            <v>2.5099999999999998</v>
          </cell>
          <cell r="M55">
            <v>6.89</v>
          </cell>
          <cell r="N55">
            <v>14.04</v>
          </cell>
          <cell r="O55">
            <v>19.579999999999998</v>
          </cell>
          <cell r="P55">
            <v>26.31</v>
          </cell>
          <cell r="Q55">
            <v>31.95</v>
          </cell>
          <cell r="R55">
            <v>38.659999999999997</v>
          </cell>
          <cell r="S55">
            <v>45.26</v>
          </cell>
          <cell r="T55">
            <v>48.3</v>
          </cell>
          <cell r="U55">
            <v>56.120000000000005</v>
          </cell>
        </row>
        <row r="56">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row>
        <row r="57">
          <cell r="N57">
            <v>53.89</v>
          </cell>
          <cell r="O57">
            <v>59.769999999999996</v>
          </cell>
          <cell r="P57">
            <v>66.460000000000008</v>
          </cell>
          <cell r="Q57">
            <v>72.22</v>
          </cell>
          <cell r="R57">
            <v>75.95</v>
          </cell>
          <cell r="S57">
            <v>80.150000000000006</v>
          </cell>
          <cell r="T57">
            <v>85.21</v>
          </cell>
          <cell r="U57">
            <v>88.07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Rate Analysis"/>
      <sheetName val="Raw Data"/>
      <sheetName val="Links"/>
      <sheetName val="Calendar"/>
      <sheetName val="FitOutConfCentre"/>
      <sheetName val="Rate_Analysis"/>
      <sheetName val="Rate_Analysis1"/>
      <sheetName val="Rate_Analysis2"/>
      <sheetName val="Benchmark Data"/>
      <sheetName val="Parameters"/>
      <sheetName val="Rate_Analysis3"/>
      <sheetName val="Benchmark_Data"/>
      <sheetName val="Rate_Analysis4"/>
      <sheetName val="Benchmark_Data1"/>
      <sheetName val="Rate_Analysis5"/>
      <sheetName val="Benchmark_Data2"/>
      <sheetName val="Rate_Analysis6"/>
      <sheetName val="Benchmark_Data3"/>
      <sheetName val="HWDG"/>
      <sheetName val="Material Price List"/>
      <sheetName val="BOQ"/>
      <sheetName val="CostPlan"/>
      <sheetName val="Summary"/>
      <sheetName val="Database"/>
      <sheetName val="PRL"/>
      <sheetName val="SCHEDULE"/>
      <sheetName val="Base Model"/>
      <sheetName val="BOQ건축"/>
      <sheetName val="Cover"/>
      <sheetName val="Index"/>
      <sheetName val="EI"/>
      <sheetName val="V_Sum_Cover"/>
      <sheetName val="V_Summary"/>
      <sheetName val="V_Cost_B"/>
      <sheetName val="AJB_Summary"/>
      <sheetName val="Variation-AJB_(2)"/>
      <sheetName val="Pipe"/>
      <sheetName val="RBD"/>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Sheet7"/>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Cash2"/>
      <sheetName val="Z"/>
      <sheetName val="Rate_Analysis7"/>
      <sheetName val="Benchmark_Data4"/>
      <sheetName val="Status List"/>
      <sheetName val="Basement Extract"/>
      <sheetName val="SAD"/>
      <sheetName val="SA Plen."/>
      <sheetName val="Retu. Duct"/>
      <sheetName val="RA Plen."/>
      <sheetName val="T. Ex. Duct"/>
      <sheetName val="Panels (DWG)"/>
      <sheetName val="Bill(4)"/>
      <sheetName val="Sheet3"/>
      <sheetName val="Day work"/>
      <sheetName val="Part-A"/>
      <sheetName val="MPR_PA_1"/>
      <sheetName val="Raw_Data"/>
      <sheetName val="Raw_Data1"/>
      <sheetName val="Raw_Data3"/>
      <sheetName val="Raw_Data2"/>
      <sheetName val="Raw_Data4"/>
      <sheetName val="Bill No 8 - A"/>
      <sheetName val="MATER._TO`T"/>
      <sheetName val="TEST_PREL_PROD"/>
      <sheetName val="Summary_of_Costs"/>
      <sheetName val="Dropdowns"/>
      <sheetName val="Basis"/>
      <sheetName val="Rate_Analysis8"/>
      <sheetName val="Benchmark_Data5"/>
      <sheetName val="Status_List"/>
      <sheetName val="Kurlar"/>
      <sheetName val="General Info"/>
      <sheetName val="DATI_CONS"/>
      <sheetName val="LookUp"/>
      <sheetName val="Data Sheet"/>
      <sheetName val="EEV(Prilim)"/>
      <sheetName val="V.O"/>
      <sheetName val="6"/>
      <sheetName val="8"/>
      <sheetName val="Synchro"/>
      <sheetName val="2"/>
      <sheetName val="3"/>
      <sheetName val="subcontractor recovery Advance"/>
      <sheetName val="Bill 1"/>
      <sheetName val="Bill 2"/>
      <sheetName val="Bill 3"/>
      <sheetName val="Bill 4"/>
      <sheetName val="Bill 5"/>
      <sheetName val="Bill 6"/>
      <sheetName val="Bill 7"/>
      <sheetName val="New Bld"/>
      <sheetName val="data"/>
      <sheetName val="New Rates"/>
      <sheetName val="Z- GENERAL PRICE SUMMARY"/>
      <sheetName val="WITHOUT C&amp;I PROFIT (3)"/>
      <sheetName val="sum"/>
      <sheetName val="(A, B) BUILDER + SUB CONT WORK"/>
      <sheetName val="입찰내역 발주처 양식"/>
      <sheetName val="I.Cover"/>
      <sheetName val="II.Index"/>
      <sheetName val="1.EI"/>
      <sheetName val="2.V.Sum Cover"/>
      <sheetName val="2.I.V.Summary"/>
      <sheetName val="3.V.Cost.B"/>
      <sheetName val="3.I.AJB Summary"/>
      <sheetName val="V.Cost.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Consolidated"/>
      <sheetName val="Rate_Analysis9"/>
      <sheetName val="Raw_Data5"/>
      <sheetName val="Benchmark_Data6"/>
      <sheetName val="Day_work"/>
      <sheetName val="Status_List1"/>
      <sheetName val="Basement_Extract"/>
      <sheetName val="SA_Plen_"/>
      <sheetName val="Retu__Duct"/>
      <sheetName val="RA_Plen_"/>
      <sheetName val="T__Ex__Duct"/>
      <sheetName val="Panels_(DWG)"/>
      <sheetName val="Bill_No_8_-_A"/>
      <sheetName val="MATER__TO`T"/>
      <sheetName val="Material_Price_List"/>
      <sheetName val="Base_Model"/>
      <sheetName val="General_Info"/>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MTP"/>
      <sheetName val="MTP1"/>
      <sheetName val="Slab"/>
      <sheetName val="PRECAST lightconc-II"/>
      <sheetName val="BLOCK-A (MEA.SHEET)"/>
      <sheetName val="UPA(Part C,D,E,G,H)"/>
      <sheetName val="UPA(Part F)"/>
      <sheetName val="CERTIFICATE"/>
      <sheetName val="Materials"/>
      <sheetName val="MP"/>
      <sheetName val="SEW4"/>
      <sheetName val="SPT vs PHI"/>
      <sheetName val="Form 6"/>
      <sheetName val="Schedule Activities"/>
      <sheetName val="Ref. Tables"/>
      <sheetName val="Risk Impact Table"/>
      <sheetName val="RBS"/>
      <sheetName val="VOP_June_07"/>
      <sheetName val="VOP_June_07 _rev1_"/>
      <sheetName val="VOP_Sept_07"/>
      <sheetName val="Formulas"/>
      <sheetName val="Customize Your Purchase Order"/>
      <sheetName val="james's"/>
      <sheetName val="EI 27-0010C BACKUP"/>
      <sheetName val="gap-makrana"/>
      <sheetName val="Site Expenses"/>
      <sheetName val="ironmongery"/>
      <sheetName val="Bill_No_8_-_A1"/>
      <sheetName val="MATER__TO`T1"/>
      <sheetName val="Basement_Extract1"/>
      <sheetName val="SA_Plen_1"/>
      <sheetName val="Retu__Duct1"/>
      <sheetName val="RA_Plen_1"/>
      <sheetName val="T__Ex__Duct1"/>
      <sheetName val="Panels_(DWG)1"/>
      <sheetName val="Day_work1"/>
      <sheetName val="Rate_Analysis10"/>
      <sheetName val="Benchmark_Data7"/>
      <sheetName val="Status_List2"/>
      <sheetName val="Bill_No_8_-_A2"/>
      <sheetName val="MATER__TO`T2"/>
      <sheetName val="Basement_Extract2"/>
      <sheetName val="SA_Plen_2"/>
      <sheetName val="Retu__Duct2"/>
      <sheetName val="RA_Plen_2"/>
      <sheetName val="T__Ex__Duct2"/>
      <sheetName val="Panels_(DWG)2"/>
      <sheetName val="Day_work2"/>
      <sheetName val="CF Input"/>
      <sheetName val="Certificates"/>
      <sheetName val="DATA INPUT"/>
      <sheetName val="P&amp;Lducts"/>
      <sheetName val="Master Control-Finishes"/>
      <sheetName val="SFD_Area Matrix"/>
      <sheetName val="GE Controls"/>
      <sheetName val="GA Controls"/>
      <sheetName val="BOH-Controls"/>
      <sheetName val="Master Controls- Building"/>
      <sheetName val="MM Contols"/>
      <sheetName val="Account Codes"/>
      <sheetName val="Master_Control-Finishes1"/>
      <sheetName val="SFD_Area_Matrix1"/>
      <sheetName val="GE_Controls1"/>
      <sheetName val="GA_Controls1"/>
      <sheetName val="Master_Controls-_Building1"/>
      <sheetName val="MM_Contols1"/>
      <sheetName val="Account_Codes1"/>
      <sheetName val="Master_Control-Finishes"/>
      <sheetName val="SFD_Area_Matrix"/>
      <sheetName val="GE_Controls"/>
      <sheetName val="GA_Controls"/>
      <sheetName val="Master_Controls-_Building"/>
      <sheetName val="MM_Contols"/>
      <sheetName val="Account_Codes"/>
      <sheetName val="PRELIMIN"/>
      <sheetName val="QUOTE_E"/>
      <sheetName val="Data_Sheet"/>
      <sheetName val="V_O"/>
      <sheetName val="subcontractor_recovery_Advance"/>
      <sheetName val="Bill_1"/>
      <sheetName val="Bill_2"/>
      <sheetName val="Bill_3"/>
      <sheetName val="Bill_4"/>
      <sheetName val="Bill_5"/>
      <sheetName val="Bill_6"/>
      <sheetName val="Bill_7"/>
      <sheetName val="Material List"/>
      <sheetName val="Rate_Analysis11"/>
      <sheetName val="Raw_Data6"/>
      <sheetName val="Benchmark_Data8"/>
      <sheetName val="Basement_Extract3"/>
      <sheetName val="SA_Plen_3"/>
      <sheetName val="Retu__Duct3"/>
      <sheetName val="RA_Plen_3"/>
      <sheetName val="T__Ex__Duct3"/>
      <sheetName val="Panels_(DWG)3"/>
      <sheetName val="Material_Price_List1"/>
      <sheetName val="Base_Model1"/>
      <sheetName val="Status_List3"/>
      <sheetName val="Day_work3"/>
      <sheetName val="Bill_No_8_-_A3"/>
      <sheetName val="MATER__TO`T3"/>
      <sheetName val="CF_Input"/>
      <sheetName val="DATA_INPUT"/>
      <sheetName val="General_Info1"/>
      <sheetName val="New_Rates"/>
      <sheetName val="Z-_GENERAL_PRICE_SUMMARY"/>
      <sheetName val="WITHOUT_C&amp;I_PROFIT_(3)"/>
      <sheetName val="(A,_B)_BUILDER_+_SUB_CONT_WORK"/>
      <sheetName val="입찰내역_발주처_양식"/>
      <sheetName val="I_Cover"/>
      <sheetName val="II_Index"/>
      <sheetName val="1_EI"/>
      <sheetName val="2_V_Sum_Cover"/>
      <sheetName val="2_I_V_Summary"/>
      <sheetName val="3_V_Cost_B"/>
      <sheetName val="3_I_AJB_Summary"/>
      <sheetName val="V_Cost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Master_Control-Finishes2"/>
      <sheetName val="SFD_Area_Matrix2"/>
      <sheetName val="GE_Controls2"/>
      <sheetName val="GA_Controls2"/>
      <sheetName val="Master_Controls-_Building2"/>
      <sheetName val="MM_Contols2"/>
      <sheetName val="Account_Codes2"/>
      <sheetName val="PRECAST_lightconc-II"/>
      <sheetName val="VOP_June_07__rev1_"/>
      <sheetName val="Customize_Your_Purchase_Order"/>
      <sheetName val="EI_27-0010C_BACKUP"/>
      <sheetName val="Site_Expenses"/>
      <sheetName val="New_Bld"/>
      <sheetName val="Rate_Analysis12"/>
      <sheetName val="Raw_Data7"/>
      <sheetName val="Benchmark_Data9"/>
      <sheetName val="Basement_Extract4"/>
      <sheetName val="SA_Plen_4"/>
      <sheetName val="Retu__Duct4"/>
      <sheetName val="RA_Plen_4"/>
      <sheetName val="T__Ex__Duct4"/>
      <sheetName val="Panels_(DWG)4"/>
      <sheetName val="Material_Price_List2"/>
      <sheetName val="Base_Model2"/>
      <sheetName val="Status_List4"/>
      <sheetName val="CF_Input1"/>
      <sheetName val="DATA_INPUT1"/>
      <sheetName val="Day_work4"/>
      <sheetName val="General_Info2"/>
      <sheetName val="Bill_No_8_-_A4"/>
      <sheetName val="MATER__TO`T4"/>
      <sheetName val="New_Rates1"/>
      <sheetName val="Z-_GENERAL_PRICE_SUMMARY1"/>
      <sheetName val="WITHOUT_C&amp;I_PROFIT_(3)1"/>
      <sheetName val="V_Sum_Cover2"/>
      <sheetName val="V_Summary2"/>
      <sheetName val="V_Cost_B2"/>
      <sheetName val="AJB_Summary2"/>
      <sheetName val="Variation-AJB_(2)2"/>
      <sheetName val="RBD__01_2"/>
      <sheetName val="RBD_022"/>
      <sheetName val="RBD__032"/>
      <sheetName val="RBD_042"/>
      <sheetName val="RBD__052"/>
      <sheetName val="RBD__062"/>
      <sheetName val="BOQ_Rates2"/>
      <sheetName val="TO_Cover2"/>
      <sheetName val="Measurement_Addition2"/>
      <sheetName val="Measurement_Omi-5WF2"/>
      <sheetName val="DWG_Cover2"/>
      <sheetName val="DWG_List2"/>
      <sheetName val="Final_Con__Val_Cover2"/>
      <sheetName val="Est__Final_Cont__Value_2"/>
      <sheetName val="Time_Impact2"/>
      <sheetName val="(A,_B)_BUILDER_+_SUB_CONT_WORK1"/>
      <sheetName val="입찰내역_발주처_양식1"/>
      <sheetName val="I_Cover1"/>
      <sheetName val="II_Index1"/>
      <sheetName val="1_EI1"/>
      <sheetName val="2_V_Sum_Cover1"/>
      <sheetName val="2_I_V_Summary1"/>
      <sheetName val="3_V_Cost_B1"/>
      <sheetName val="3_I_AJB_Summary1"/>
      <sheetName val="V_Cost_Summary1"/>
      <sheetName val="Bill_Page1"/>
      <sheetName val="3_II_Summary1"/>
      <sheetName val="3_III_Variation-AJB1"/>
      <sheetName val="RBD__011"/>
      <sheetName val="RBD__021"/>
      <sheetName val="RBD__03_1"/>
      <sheetName val="RBD__041"/>
      <sheetName val="4_TO_Cover1"/>
      <sheetName val="Measurement_Add_SP4-541"/>
      <sheetName val="Measurement_Sheet_Omission1"/>
      <sheetName val="Measurement_Omi-011"/>
      <sheetName val="5_DWG_Cover1"/>
      <sheetName val="5_I_1"/>
      <sheetName val="6_BOQ_Rates1"/>
      <sheetName val="7_RBD_Cover1"/>
      <sheetName val="8_Time_Impact1"/>
      <sheetName val="9_Final_Con__Val_Cover1"/>
      <sheetName val="9_II_Est__Final_Cont__Value_(21"/>
      <sheetName val="10_Correspondence1"/>
      <sheetName val="Master_Control-Finishes3"/>
      <sheetName val="SFD_Area_Matrix3"/>
      <sheetName val="GE_Controls3"/>
      <sheetName val="GA_Controls3"/>
      <sheetName val="Master_Controls-_Building3"/>
      <sheetName val="MM_Contols3"/>
      <sheetName val="Account_Codes3"/>
      <sheetName val="Data_Sheet1"/>
      <sheetName val="V_O1"/>
      <sheetName val="subcontractor_recovery_Advance1"/>
      <sheetName val="Bill_11"/>
      <sheetName val="Bill_21"/>
      <sheetName val="Bill_31"/>
      <sheetName val="Bill_41"/>
      <sheetName val="Bill_51"/>
      <sheetName val="Bill_61"/>
      <sheetName val="Bill_71"/>
      <sheetName val="PRECAST_lightconc-II1"/>
      <sheetName val="VOP_June_07__rev1_1"/>
      <sheetName val="Customize_Your_Purchase_Order1"/>
      <sheetName val="EI_27-0010C_BACKUP1"/>
      <sheetName val="Site_Expenses1"/>
      <sheetName val="New_Bld1"/>
      <sheetName val="Bill.10"/>
      <sheetName val="Apr-05"/>
      <sheetName val="Invoice-1"/>
      <sheetName val="S"/>
      <sheetName val="HQ-TO"/>
      <sheetName val="#REF"/>
      <sheetName val="train cash"/>
      <sheetName val="Model"/>
      <sheetName val="Analysis"/>
      <sheetName val="CONSTRUCTION COMPONENT"/>
      <sheetName val="NOTE"/>
      <sheetName val="Master data"/>
      <sheetName val="Imp Cost"/>
      <sheetName val="CPA33-34"/>
      <sheetName val="Curve &amp; Triangle"/>
      <sheetName val="2-Cash Flow"/>
      <sheetName val="equip"/>
      <sheetName val="Materials "/>
      <sheetName val="Labour"/>
      <sheetName val="MAchinery(R1)"/>
      <sheetName val="ELECTRICAL"/>
      <sheetName val="HVAC"/>
      <sheetName val="PLUMBING&amp;FF"/>
      <sheetName val="Bldg Wise Summaries 20-10-09"/>
      <sheetName val="Activity Master Sheet"/>
      <sheetName val="Employee Master"/>
      <sheetName val="MOS"/>
      <sheetName val="???? ??? ??"/>
      <sheetName val="ev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sheetData sheetId="279"/>
      <sheetData sheetId="280"/>
      <sheetData sheetId="281"/>
      <sheetData sheetId="282"/>
      <sheetData sheetId="283"/>
      <sheetData sheetId="284"/>
      <sheetData sheetId="285"/>
      <sheetData sheetId="286"/>
      <sheetData sheetId="287"/>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
      <sheetName val="General-Main Works"/>
      <sheetName val="Daywk and Contingency"/>
      <sheetName val="Prov-S"/>
      <sheetName val="Prov-Q"/>
      <sheetName val="CI's"/>
      <sheetName val="Dwgs"/>
      <sheetName val="Antic-Main Work"/>
      <sheetName val="M&amp;E"/>
      <sheetName val="Valuation Breakdown"/>
      <sheetName val="Additional Client Costs"/>
      <sheetName val="General-Main_Works"/>
      <sheetName val="Daywk_and_Contingency"/>
      <sheetName val="Antic-Main_Work"/>
      <sheetName val="Valuation_Breakdown"/>
      <sheetName val="Additional_Client_Costs"/>
      <sheetName val="General-Main_Works1"/>
      <sheetName val="Daywk_and_Contingency1"/>
      <sheetName val="Antic-Main_Work1"/>
      <sheetName val="Valuation_Breakdown1"/>
      <sheetName val="Additional_Client_Costs1"/>
      <sheetName val="Common"/>
      <sheetName val="Sizing Estimator - PAL Cameras"/>
      <sheetName val="Summary"/>
      <sheetName val="Lookups"/>
      <sheetName val="Items_DVM"/>
      <sheetName val="Details"/>
      <sheetName val="#1-1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Elemental Summary"/>
      <sheetName val="Sum"/>
      <sheetName val="Detail"/>
      <sheetName val="Assumption"/>
      <sheetName val="Areas"/>
      <sheetName val="India F&amp;S Template"/>
      <sheetName val="horizontal"/>
      <sheetName val="CFForecast detail"/>
      <sheetName val="Site Dev BOQ"/>
      <sheetName val="B1"/>
      <sheetName val="Balustrade"/>
      <sheetName val="HEAD"/>
      <sheetName val="Design"/>
      <sheetName val="Supplier"/>
      <sheetName val="GBW"/>
      <sheetName val="Data"/>
      <sheetName val="Break up Sheet"/>
      <sheetName val="BLOCK-A (MEA.SHEET)"/>
      <sheetName val="TBAL9697 -group wise  sdpl"/>
      <sheetName val="Voucher"/>
      <sheetName val="sept-plan"/>
      <sheetName val="RES-PLANNING"/>
      <sheetName val="Builtup Area"/>
      <sheetName val="Fin Sum"/>
      <sheetName val="BASIS -DEC 08"/>
      <sheetName val="Pay_Sep06"/>
      <sheetName val="final abstract"/>
      <sheetName val="Main-Material"/>
      <sheetName val="D"/>
      <sheetName val="Sheet2"/>
      <sheetName val="Citrix"/>
      <sheetName val="Sheet1"/>
      <sheetName val="template"/>
      <sheetName val="RA-markate"/>
      <sheetName val="WORK TABLE"/>
      <sheetName val="switch"/>
      <sheetName val="concrete"/>
      <sheetName val="girder"/>
      <sheetName val="PHE"/>
      <sheetName val="IO LIST"/>
      <sheetName val="9. Package split - Cost "/>
      <sheetName val="Civil Boq"/>
      <sheetName val="beam-reinft"/>
      <sheetName val="PRECAST lightconc-II"/>
      <sheetName val="Assumption Inputs"/>
      <sheetName val="WACC Calculation"/>
      <sheetName val="hyperstatic-3"/>
      <sheetName val="98Price"/>
      <sheetName val="Varthur 1"/>
      <sheetName val="경비공통"/>
      <sheetName val="Elemental_Summary"/>
      <sheetName val="Fin_Sum"/>
      <sheetName val="upa"/>
      <sheetName val="Detail In Door Stad"/>
      <sheetName val="Stress Calculation"/>
      <sheetName val="Finishes -Taj Dwarka - Anil"/>
      <sheetName val="13. Steel - Ratio"/>
      <sheetName val="#REF"/>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 val="S-Curve [Base]"/>
      <sheetName val="ConcHistogram [Base]"/>
      <sheetName val="LabHistogram [Base] "/>
      <sheetName val="Weighting 21Mar98"/>
      <sheetName val="Weighting16May98"/>
      <sheetName val="S-Curve [16 May98]"/>
      <sheetName val="ConcHistogram [16 May 98]"/>
      <sheetName val="LabHistogram [16 May 98]"/>
      <sheetName val="S-Curve_[Base]"/>
      <sheetName val="ConcHistogram_[Base]"/>
      <sheetName val="LabHistogram_[Base]_"/>
      <sheetName val="Weighting_21Mar98"/>
      <sheetName val="S-Curve_[16_May98]"/>
      <sheetName val="ConcHistogram_[16_May_98]"/>
      <sheetName val="LabHistogram_[16_May_98]"/>
      <sheetName val="Detail"/>
    </sheetNames>
    <sheetDataSet>
      <sheetData sheetId="0">
        <row r="3">
          <cell r="A3" t="str">
            <v>Activity ID</v>
          </cell>
          <cell r="E3" t="str">
            <v>Orig Dur</v>
          </cell>
          <cell r="G3" t="str">
            <v>Early Finish</v>
          </cell>
          <cell r="I3" t="str">
            <v>Actual Finish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기계내역서"/>
      <sheetName val=" GULF"/>
      <sheetName val="No_09"/>
      <sheetName val="No_10"/>
      <sheetName val="Concrete_DEV"/>
      <sheetName val="Ra__stair"/>
      <sheetName val="An_STAIR"/>
      <sheetName val="Concrete_(2)"/>
      <sheetName val="shuttering_(2)"/>
      <sheetName val="Detail"/>
      <sheetName val="BaseWeight"/>
      <sheetName val="#REF"/>
      <sheetName val="Raw Data"/>
      <sheetName val="Valuation"/>
      <sheetName val="VO"/>
      <sheetName val="Abs PMRL"/>
      <sheetName val="Detbal"/>
      <sheetName val="CF Input"/>
      <sheetName val="Certificates"/>
      <sheetName val="DATA INPUT"/>
      <sheetName val="FitOutConfCentre"/>
      <sheetName val="Categories"/>
      <sheetName val="indices "/>
      <sheetName val="partner"/>
      <sheetName val="A.O.R."/>
      <sheetName val="FEEDER"/>
      <sheetName val="Settings"/>
      <sheetName val="PARAMETERS"/>
      <sheetName val="Points"/>
      <sheetName val="Summary of Glands &amp; Lugs"/>
      <sheetName val="Expiration"/>
      <sheetName val="Wires"/>
      <sheetName val="#1-1b"/>
      <sheetName val="External Stair Cases"/>
      <sheetName val="Trade Summary"/>
      <sheetName val="Control"/>
      <sheetName val="Admin"/>
      <sheetName val="Assumptions"/>
      <sheetName val="@risk rents and incentives"/>
      <sheetName val="Car park lease"/>
      <sheetName val="Opening Cash Position"/>
      <sheetName val="Net rent analysis"/>
      <sheetName val="AC"/>
      <sheetName val="Addition-ProtectionSummary"/>
      <sheetName val="_GULF"/>
      <sheetName val="Raw_Data"/>
      <sheetName val="No_091"/>
      <sheetName val="No_101"/>
      <sheetName val="Concrete_DEV1"/>
      <sheetName val="Ra__stair1"/>
      <sheetName val="An_STAIR1"/>
      <sheetName val="Concrete_(2)1"/>
      <sheetName val="shuttering_(2)1"/>
      <sheetName val="_GULF1"/>
      <sheetName val="Raw_Data1"/>
      <sheetName val="No_092"/>
      <sheetName val="No_102"/>
      <sheetName val="Concrete_DEV2"/>
      <sheetName val="Ra__stair2"/>
      <sheetName val="An_STAIR2"/>
      <sheetName val="Concrete_(2)2"/>
      <sheetName val="shuttering_(2)2"/>
      <sheetName val="_GULF2"/>
      <sheetName val="Raw_Data2"/>
      <sheetName val="C3"/>
      <sheetName val="EC(Rev)"/>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Sheet4"/>
      <sheetName val="BS8666-2005"/>
      <sheetName val="DATA"/>
      <sheetName val="Surface"/>
      <sheetName val="Conc"/>
      <sheetName val="BOQ"/>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C1ㅇ"/>
      <sheetName val="Account Codes"/>
      <sheetName val="Currency"/>
      <sheetName val="PriceSummary"/>
      <sheetName val="GRSummary"/>
      <sheetName val="BOQ Rates"/>
      <sheetName val="No_093"/>
      <sheetName val="No_103"/>
      <sheetName val="Concrete_DEV3"/>
      <sheetName val="Ra__stair3"/>
      <sheetName val="An_STAIR3"/>
      <sheetName val="Concrete_(2)3"/>
      <sheetName val="shuttering_(2)3"/>
      <sheetName val="_GULF3"/>
      <sheetName val="Raw_Data3"/>
      <sheetName val="1-G1"/>
      <sheetName val="Cover"/>
      <sheetName val="Cash2"/>
      <sheetName val="Estimate Detail"/>
      <sheetName val="Design"/>
      <sheetName val="FORM7"/>
      <sheetName val="CIF COST ITEM"/>
      <sheetName val="Arch"/>
      <sheetName val="AI"/>
      <sheetName val="MASTER SUMMARY"/>
      <sheetName val="Recap Phase 0"/>
      <sheetName val="Bill 1"/>
      <sheetName val="Bill 2"/>
      <sheetName val="Bill 3"/>
      <sheetName val="Bill 4"/>
      <sheetName val="Bill 5"/>
      <sheetName val="Bill 6"/>
      <sheetName val="Bill 7"/>
      <sheetName val="1-Excavation"/>
      <sheetName val="2-Substructure"/>
      <sheetName val="3-Concrete"/>
      <sheetName val="4-Masonry"/>
      <sheetName val="5-Thermal &amp; Moisture"/>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Details"/>
      <sheetName val="Schedules"/>
      <sheetName val="Schedule of Columns"/>
      <sheetName val="Schedule of FFBeams"/>
      <sheetName val="B1"/>
      <sheetName val="Z"/>
      <sheetName val="Common"/>
      <sheetName val="Sizing Estimator - PAL Cameras"/>
      <sheetName val="Summary"/>
      <sheetName val="Lookups"/>
      <sheetName val="Items_DV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EMAIL"/>
      <sheetName val="Sheet2"/>
      <sheetName val="FY03"/>
      <sheetName val="SWF FY03 by Qtr"/>
      <sheetName val="INPUT"/>
      <sheetName val="Rate Card"/>
      <sheetName val="Summary"/>
      <sheetName val="Detail Plan"/>
      <sheetName val="NIS"/>
      <sheetName val="Calendar year Summary Plan."/>
      <sheetName val="Inflators"/>
      <sheetName val="Headcount &amp; Payroll"/>
      <sheetName val="BP Assumptions"/>
      <sheetName val="Assumption Inputs"/>
      <sheetName val="Calendar year Sum Plan (by ind)"/>
      <sheetName val="Calendar year Summary Plan"/>
      <sheetName val="Calendar year Summary Plan (2)"/>
      <sheetName val="Calendar year Sum Plan (BY Hour"/>
      <sheetName val="Sheet1"/>
      <sheetName val="Business Practice Personnel"/>
      <sheetName val="Graph Data"/>
      <sheetName val="Recruiting &amp; Training"/>
      <sheetName val="Business Practises Recruitment"/>
      <sheetName val="People Costs"/>
      <sheetName val="GSS Costs"/>
      <sheetName val="Facility Costs"/>
      <sheetName val="Control"/>
      <sheetName val="SENSITIVITY"/>
      <sheetName val="GSS"/>
      <sheetName val="ice allocation"/>
      <sheetName val="Detail"/>
      <sheetName val="India F&amp;S Template"/>
      <sheetName val="Design"/>
      <sheetName val="Debits as on 12.04.08"/>
      <sheetName val="2gii"/>
      <sheetName val="#REF"/>
      <sheetName val="Sheet3"/>
      <sheetName val="Data"/>
      <sheetName val="Lead"/>
      <sheetName val="Basic"/>
      <sheetName val="Makro1"/>
      <sheetName val="Structure Bills Qty"/>
      <sheetName val="pol-60"/>
      <sheetName val="para"/>
      <sheetName val="kppl pl"/>
      <sheetName val="Material"/>
      <sheetName val="p&amp;m"/>
      <sheetName val="INPUT SHEET"/>
      <sheetName val="IO List"/>
      <sheetName val="Fill this out first..."/>
      <sheetName val="PRECAST lightconc-II"/>
      <sheetName val="Assumptions"/>
      <sheetName val="3cd Annexure"/>
      <sheetName val="Administrative Prices"/>
      <sheetName val="Areas_with_SF"/>
      <sheetName val="Area Breakdown PER LEVEL_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Elemental Summary"/>
      <sheetName val="Sheet1 (2)"/>
      <sheetName val="B1"/>
      <sheetName val="B2"/>
      <sheetName val="B3"/>
      <sheetName val="B4"/>
      <sheetName val="B5"/>
      <sheetName val="B6"/>
      <sheetName val="B7"/>
      <sheetName val="Ext s"/>
      <sheetName val="Area "/>
      <sheetName val="Assumption"/>
      <sheetName val="Areas"/>
      <sheetName val="Perimeter"/>
      <sheetName val="Rate"/>
      <sheetName val="Assumption Inputs"/>
      <sheetName val="Design"/>
      <sheetName val="LEVEL SHEET"/>
      <sheetName val="Detail"/>
      <sheetName val="D"/>
      <sheetName val="zone-8"/>
      <sheetName val="MHNO_LEV"/>
      <sheetName val="Data"/>
      <sheetName val="Lead"/>
      <sheetName val="Basic"/>
      <sheetName val="Sheet2"/>
      <sheetName val="#REF"/>
      <sheetName val="BASIC RATES"/>
      <sheetName val="Makro1"/>
      <sheetName val="Sheet3"/>
      <sheetName val="p&amp;m"/>
      <sheetName val="labour coeff"/>
      <sheetName val="BLOCK-A (MEA.SHEET)"/>
      <sheetName val="factors"/>
      <sheetName val=""/>
      <sheetName val="PRECAST lightconc-II"/>
      <sheetName val="Back_Cal_for OMC"/>
      <sheetName val="Material"/>
      <sheetName val="Con_abs"/>
      <sheetName val="MA"/>
      <sheetName val="Elemental_Summary"/>
      <sheetName val="Sheet1_(2)"/>
      <sheetName val="Ext_s"/>
      <sheetName val="Area_"/>
      <sheetName val="Assumption_Inputs"/>
      <sheetName val="LEVEL_SHEET"/>
      <sheetName val="BASIC_RATES"/>
      <sheetName val="labour_coeff"/>
      <sheetName val="BLOCK-A_(MEA_SHEET)"/>
      <sheetName val="PRECAST_lightconc-II"/>
      <sheetName val="Load Details(B2)"/>
      <sheetName val="SILICATE"/>
      <sheetName val="DSLP"/>
      <sheetName val="Legend"/>
      <sheetName val="Auswahl"/>
      <sheetName val="Basisdaten"/>
      <sheetName val="Vordruck-Nr. 7.1.3_D"/>
      <sheetName val="Ersatzteile"/>
      <sheetName val="A"/>
      <sheetName val="B"/>
      <sheetName val="C"/>
      <sheetName val="E"/>
      <sheetName val="G"/>
      <sheetName val="H"/>
      <sheetName val="I"/>
      <sheetName val="K"/>
      <sheetName val="L"/>
      <sheetName val="M"/>
      <sheetName val="N"/>
      <sheetName val="O"/>
      <sheetName val="T"/>
      <sheetName val="U"/>
      <sheetName val="M&amp;A D"/>
      <sheetName val="M&amp;A E"/>
      <sheetName val="M&amp;A G"/>
      <sheetName val="Areas_with_SF"/>
      <sheetName val="Area Breakdown PER LEVEL_LINK"/>
      <sheetName val="STAIR-A"/>
    </sheetNames>
    <sheetDataSet>
      <sheetData sheetId="0" refreshError="1"/>
      <sheetData sheetId="1">
        <row r="1183">
          <cell r="D1183" t="str">
            <v>Air Conditioning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183">
          <cell r="D1183" t="str">
            <v>Air Conditioning</v>
          </cell>
        </row>
      </sheetData>
      <sheetData sheetId="37" refreshError="1"/>
      <sheetData sheetId="38" refreshError="1"/>
      <sheetData sheetId="39" refreshError="1"/>
      <sheetData sheetId="40" refreshError="1"/>
      <sheetData sheetId="41">
        <row r="1183">
          <cell r="D1183" t="str">
            <v>Air Conditioning</v>
          </cell>
        </row>
      </sheetData>
      <sheetData sheetId="42">
        <row r="1183">
          <cell r="D1183" t="str">
            <v>Air Conditioning</v>
          </cell>
        </row>
      </sheetData>
      <sheetData sheetId="43">
        <row r="1183">
          <cell r="D1183" t="str">
            <v>Air Conditioning</v>
          </cell>
        </row>
      </sheetData>
      <sheetData sheetId="44">
        <row r="1183">
          <cell r="D1183" t="str">
            <v>Air Conditioning</v>
          </cell>
        </row>
      </sheetData>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sheetName val="Notes"/>
      <sheetName val="Elemental Summary"/>
      <sheetName val="Sum"/>
      <sheetName val="Assumption"/>
      <sheetName val="Areas"/>
      <sheetName val="horizontal"/>
      <sheetName val="B1"/>
      <sheetName val="Site Dev BOQ"/>
      <sheetName val="CFForecast detail"/>
      <sheetName val="Balustrade"/>
      <sheetName val="HEAD"/>
      <sheetName val="TBAL9697 -group wise  sdpl"/>
      <sheetName val="Design"/>
      <sheetName val="Sheet2"/>
      <sheetName val="Citrix"/>
      <sheetName val="Sheet1"/>
      <sheetName val="GBW"/>
      <sheetName val="Data"/>
      <sheetName val="Supplier"/>
      <sheetName val="Break up Sheet"/>
      <sheetName val="Voucher"/>
      <sheetName val="Fin Sum"/>
      <sheetName val="template"/>
      <sheetName val="WORK TABLE"/>
      <sheetName val="concrete"/>
      <sheetName val="switch"/>
      <sheetName val="girder"/>
      <sheetName val="PHE"/>
      <sheetName val="beam-reinft"/>
      <sheetName val="IO LIST"/>
      <sheetName val="9. Package split - Cost "/>
      <sheetName val="sept-plan"/>
      <sheetName val="Civil Boq"/>
      <sheetName val="RES-PLANNING"/>
      <sheetName val="Builtup Area"/>
      <sheetName val="BASIS -DEC 08"/>
      <sheetName val="Pay_Sep06"/>
      <sheetName val="final abstract"/>
      <sheetName val="Main-Material"/>
      <sheetName val="Assumption Inputs"/>
      <sheetName val="WACC Calculation"/>
      <sheetName val="PRECAST lightconc-II"/>
      <sheetName val="98Price"/>
      <sheetName val="경비공통"/>
      <sheetName val="hyperstatic-3"/>
      <sheetName val="Varthur 1"/>
      <sheetName val="Elemental_Summary"/>
      <sheetName val="Fin_Sum"/>
      <sheetName val="India F&amp;S Template"/>
      <sheetName val="upa"/>
      <sheetName val="Stress Calculation"/>
      <sheetName val="boq"/>
      <sheetName val="E &amp; R"/>
      <sheetName val="Detail In Door Stad"/>
      <sheetName val="Lead"/>
      <sheetName val="BLOCK-A (MEA.SHEET)"/>
      <sheetName val="D"/>
      <sheetName val="총괄표"/>
      <sheetName val="factors"/>
      <sheetName val="loadcal"/>
      <sheetName val="Fill this out first..."/>
      <sheetName val="analysis"/>
      <sheetName val="para"/>
      <sheetName val="kppl pl"/>
      <sheetName val="SCurv (3)"/>
      <sheetName val="p&amp;m"/>
      <sheetName val="Finishes -Taj Dwarka - Anil"/>
      <sheetName val="13. Steel - Ratio"/>
      <sheetName val=" B3"/>
      <sheetName val=" B1"/>
      <sheetName val="Requirements"/>
      <sheetName val="Storage"/>
      <sheetName val="Financial"/>
      <sheetName val="2gii"/>
      <sheetName val="VCH-SLC"/>
      <sheetName val="INPUT SHEET"/>
      <sheetName val="LEVEL SHEET"/>
      <sheetName val="RA-markate"/>
      <sheetName val="Structure Bills Qty"/>
      <sheetName val="10. &amp; 11. Rate Code &amp; BQ"/>
      <sheetName val="BLK2"/>
      <sheetName val="BLK3"/>
      <sheetName val="radar"/>
      <sheetName val="UG"/>
      <sheetName val="P4-B"/>
      <sheetName val="InputPO_Del"/>
      <sheetName val="Assumptions"/>
      <sheetName val="SPT vs PHI"/>
      <sheetName val="Load Details(B2)"/>
      <sheetName val="Headings"/>
      <sheetName val="Administrative Prices"/>
      <sheetName val="Summary"/>
      <sheetName val="Option 159"/>
      <sheetName val="INDIGINEOUS ITEMS "/>
      <sheetName val="Legen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pstat"/>
      <sheetName val="analysis"/>
      <sheetName val="allowances"/>
      <sheetName val="costs"/>
      <sheetName val="narrative"/>
      <sheetName val="undermeasure"/>
      <sheetName val="Sheet1"/>
      <sheetName val="act -v- ctc"/>
      <sheetName val="allowancesCTC"/>
      <sheetName val="act_-v-_ctc"/>
      <sheetName val="Rate analysis"/>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pstat"/>
      <sheetName val="allowances"/>
      <sheetName val="analysis"/>
      <sheetName val="costs"/>
      <sheetName val="narrative"/>
      <sheetName val="act -v- ctc"/>
      <sheetName val="allowancesCTC"/>
      <sheetName val="undermeasure"/>
      <sheetName val="Sheet1"/>
      <sheetName val="act_-v-_ctc"/>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summary_1"/>
      <sheetName val="areas_1"/>
      <sheetName val="Admin"/>
      <sheetName val="Opening Cash Position"/>
      <sheetName val="CERTIFICATE"/>
      <sheetName val="Project Details"/>
      <sheetName val="1 Exec"/>
      <sheetName val="Cashflow"/>
      <sheetName val="Assumptions"/>
      <sheetName val="2-Cash Flow"/>
      <sheetName val="Cash Flow"/>
      <sheetName val="Uniliever"/>
      <sheetName val="Macro custom function"/>
      <sheetName val="Raw Data"/>
      <sheetName val="C3"/>
      <sheetName val="BOQ_A"/>
      <sheetName val="BOQ-B"/>
      <sheetName val="BOQ-C"/>
      <sheetName val="Notes"/>
      <sheetName val="기계내역서"/>
      <sheetName val="Option"/>
      <sheetName val="BOQ"/>
      <sheetName val="Ra  stair"/>
      <sheetName val="@risk rents and incentives"/>
      <sheetName val="Car park lease"/>
      <sheetName val="Net rent analysis"/>
      <sheetName val="Macro_custom_function"/>
      <sheetName val="Raw_Data"/>
      <sheetName val=" Est "/>
      <sheetName val="Cost"/>
      <sheetName val="Named ranges"/>
      <sheetName val="AN"/>
      <sheetName val="당초"/>
      <sheetName val="③赤紙(日文)"/>
      <sheetName val="BOQRedLine-Rev"/>
      <sheetName val="Act Weekly Lab"/>
      <sheetName val="Prelims"/>
      <sheetName val="CVR Detail"/>
      <sheetName val="Cost Code Lookup"/>
      <sheetName val="Data Download"/>
      <sheetName val="CVR Summary"/>
      <sheetName val="Check Sheet"/>
      <sheetName val="D B1CO"/>
      <sheetName val="B B5 Sum"/>
      <sheetName val="C External Works"/>
      <sheetName val="B B Sum"/>
      <sheetName val="B B3A Sum"/>
      <sheetName val="B B3A FO Sum"/>
      <sheetName val="B B4A Sum"/>
      <sheetName val="B B4A FO Sum"/>
      <sheetName val="B B2RT Sum"/>
      <sheetName val="B B2RT FO Sum"/>
      <sheetName val="CPS"/>
      <sheetName val="EST-41b"/>
      <sheetName val="공사수행방안"/>
      <sheetName val="직노"/>
      <sheetName val="환산"/>
      <sheetName val="Material List "/>
      <sheetName val="Valves"/>
      <sheetName val="Mall waterproofing"/>
      <sheetName val="GAE8'97"/>
      <sheetName val="FitOutConfCentre"/>
      <sheetName val="Construction Costs &amp; Allocation"/>
      <sheetName val="summary_2"/>
      <sheetName val="areas_2"/>
      <sheetName val="summary_3"/>
      <sheetName val="areas_3"/>
      <sheetName val="summary_4"/>
      <sheetName val="areas_4"/>
      <sheetName val="summary_5"/>
      <sheetName val="areas_5"/>
      <sheetName val="summary_6"/>
      <sheetName val="areas_6"/>
      <sheetName val="summary_7"/>
      <sheetName val="areas_7"/>
      <sheetName val="summary_8"/>
      <sheetName val="areas_8"/>
      <sheetName val="Opening_Cash_Position"/>
      <sheetName val="Project_Details"/>
      <sheetName val="1_Exec"/>
      <sheetName val="Macro_custom_function1"/>
      <sheetName val="Raw_Data1"/>
      <sheetName val="Ra__stair"/>
      <sheetName val="_Est_"/>
      <sheetName val="@risk_rents_and_incentives"/>
      <sheetName val="Car_park_lease"/>
      <sheetName val="Net_rent_analysis"/>
      <sheetName val="2-Cash_Flow"/>
      <sheetName val="Cash_Flow"/>
      <sheetName val="Named_ranges"/>
      <sheetName val="Front Sheet"/>
      <sheetName val="Population"/>
      <sheetName val="Sheet1"/>
      <sheetName val="Quantity"/>
      <sheetName val="Sheet7"/>
      <sheetName val="Parameter"/>
      <sheetName val="MOS"/>
      <sheetName val="Demand"/>
      <sheetName val="Occ"/>
      <sheetName val="rcc( sub)"/>
      <sheetName val="Schedule Activities"/>
      <sheetName val="Ref. Tables"/>
      <sheetName val="Risk Impact Table"/>
      <sheetName val="RBS"/>
      <sheetName val="Opening_Cash_Position1"/>
      <sheetName val="Macro_custom_function2"/>
      <sheetName val="Raw_Data2"/>
      <sheetName val="Ra__stair1"/>
      <sheetName val="_Est_1"/>
      <sheetName val="@risk_rents_and_incentives1"/>
      <sheetName val="Car_park_lease1"/>
      <sheetName val="Net_rent_analysis1"/>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vigation"/>
      <sheetName val="C1ㅇ"/>
      <sheetName val="#3E1_GCR"/>
      <sheetName val="MOS-Civil_"/>
      <sheetName val="Addition-ProtectionSummary"/>
      <sheetName val="Addition"/>
      <sheetName val="Measurement-Omission"/>
      <sheetName val="Omission"/>
      <sheetName val="Sheet2"/>
      <sheetName val="_Cost"/>
      <sheetName val="Legal"/>
      <sheetName val="Mail_Merge"/>
      <sheetName val="PriceSummary"/>
      <sheetName val="D_B1CO"/>
      <sheetName val="B_B5_Sum"/>
      <sheetName val="C_External_Works"/>
      <sheetName val="B_B_Sum"/>
      <sheetName val="B_B3A_Sum"/>
      <sheetName val="B_B3A_FO_Sum"/>
      <sheetName val="B_B4A_Sum"/>
      <sheetName val="B_B4A_FO_Sum"/>
      <sheetName val="B_B2RT_Sum"/>
      <sheetName val="B_B2RT_FO_Sum"/>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MOS-Civil "/>
      <sheetName val=" Cost"/>
      <sheetName val="Mail Merge"/>
      <sheetName val="Details for Charts"/>
      <sheetName val="CABLERET"/>
      <sheetName val="FEEDER"/>
      <sheetName val="Settings"/>
      <sheetName val="Points"/>
      <sheetName val="Summary of Glands &amp; Lugs"/>
      <sheetName val="PARAMETERS"/>
      <sheetName val="Expiration"/>
      <sheetName val="AoR Finishing"/>
      <sheetName val="List"/>
      <sheetName val="Internal Finishes (Unit types)"/>
      <sheetName val="L4-L15"/>
      <sheetName val="supplier"/>
      <sheetName val="beam-reinft"/>
      <sheetName val="1 Summary"/>
      <sheetName val="reference"/>
      <sheetName val="CarillionYTD"/>
      <sheetName val="Criteria"/>
      <sheetName val="List of All Steel Properties"/>
      <sheetName val="Data"/>
      <sheetName val="Tender Summary"/>
      <sheetName val="Insurance Ext"/>
      <sheetName val="OOC Form"/>
      <sheetName val="Concrete Dimension"/>
      <sheetName val="BaseWeight"/>
      <sheetName val="% prog figs -u5 and total"/>
      <sheetName val="SPT vs PHI"/>
      <sheetName val="Rate Analysis"/>
      <sheetName val="Form 6"/>
      <sheetName val="ITANA"/>
      <sheetName val="ESTIMATE"/>
      <sheetName val="Drop Down List"/>
      <sheetName val="VARNS"/>
      <sheetName val="summary_9"/>
      <sheetName val="areas_9"/>
      <sheetName val="Named_ranges1"/>
      <sheetName val="Opening_Cash_Position2"/>
      <sheetName val="Project_Details1"/>
      <sheetName val="1_Exec1"/>
      <sheetName val="2-Cash_Flow1"/>
      <sheetName val="Cash_Flow1"/>
      <sheetName val="Macro_custom_function3"/>
      <sheetName val="Raw_Data3"/>
      <sheetName val="Ra__stair2"/>
      <sheetName val="@risk_rents_and_incentives2"/>
      <sheetName val="Car_park_lease2"/>
      <sheetName val="Net_rent_analysis2"/>
      <sheetName val="_Est_2"/>
      <sheetName val="Act_Weekly_Lab1"/>
      <sheetName val="CVR_Detail1"/>
      <sheetName val="Cost_Code_Lookup1"/>
      <sheetName val="Data_Download1"/>
      <sheetName val="CVR_Summary1"/>
      <sheetName val="Check_Sheet1"/>
      <sheetName val="D_B1CO1"/>
      <sheetName val="B_B5_Sum1"/>
      <sheetName val="C_External_Works1"/>
      <sheetName val="B_B_Sum1"/>
      <sheetName val="B_B3A_Sum1"/>
      <sheetName val="B_B3A_FO_Sum1"/>
      <sheetName val="B_B4A_Sum1"/>
      <sheetName val="B_B4A_FO_Sum1"/>
      <sheetName val="B_B2RT_Sum1"/>
      <sheetName val="B_B2RT_FO_Sum1"/>
      <sheetName val="Material_List_"/>
      <sheetName val="Front_Sheet"/>
      <sheetName val="rcc(_sub)"/>
      <sheetName val="Construction_Costs_&amp;_Allocation"/>
      <sheetName val="Schedule_Activities"/>
      <sheetName val="Ref__Tables"/>
      <sheetName val="Risk_Impact_Table"/>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OS-Civil_1"/>
      <sheetName val="_Cost1"/>
      <sheetName val="Mail_Merge1"/>
      <sheetName val="SPT_vs_PHI"/>
      <sheetName val="Mall_waterproofing"/>
      <sheetName val="Rate_Analysis"/>
      <sheetName val="Form_6"/>
      <sheetName val="1_Summary"/>
      <sheetName val="Internal_Finishes_(Unit_types)"/>
      <sheetName val="List_of_All_Steel_Properties"/>
      <sheetName val="Tender_Summary"/>
      <sheetName val="Insurance_Ext"/>
      <sheetName val="OOC_Form"/>
      <sheetName val="Concrete_Dimension"/>
      <sheetName val="%_prog_figs_-u5_and_total"/>
      <sheetName val="AoR_Finishing"/>
      <sheetName val="Details_for_Charts"/>
      <sheetName val="data_dci"/>
      <sheetName val="data_mci"/>
      <sheetName val="behind"/>
      <sheetName val="Main"/>
      <sheetName val="BASEMENT"/>
      <sheetName val="Formulas"/>
      <sheetName val="Details"/>
      <sheetName val="HB CEC schd 4.2"/>
      <sheetName val="HB CEC schd 4.3"/>
      <sheetName val="HB CEC schd 5.2"/>
      <sheetName val="HB CEC schd 6.2"/>
      <sheetName val="HB CEC schd 7.2"/>
      <sheetName val="HB CEC schd 9.2"/>
      <sheetName val="Div Summary"/>
      <sheetName val="CONSO"/>
      <sheetName val="Intro"/>
      <sheetName val="ACCRS"/>
      <sheetName val="ITEMS"/>
      <sheetName val="Initial Data"/>
      <sheetName val="Package Status"/>
      <sheetName val="Cover"/>
      <sheetName val="Summary"/>
      <sheetName val="Calendar"/>
      <sheetName val="PLD PRO SUM+QTY (Drwg Qty)"/>
      <sheetName val="Day work"/>
      <sheetName val="VCH-SLC"/>
      <sheetName val="수입"/>
      <sheetName val="Preliminaries"/>
      <sheetName val="workscope변경"/>
      <sheetName val="1010"/>
      <sheetName val="1020"/>
      <sheetName val="1090"/>
      <sheetName val="Camp Power Cost"/>
      <sheetName val="Opening_Cash_Position3"/>
      <sheetName val="Project_Details2"/>
      <sheetName val="1_Exec2"/>
      <sheetName val="Macro_custom_function4"/>
      <sheetName val="Raw_Data4"/>
      <sheetName val="Ra__stair3"/>
      <sheetName val="_Est_3"/>
      <sheetName val="@risk_rents_and_incentives3"/>
      <sheetName val="Car_park_lease3"/>
      <sheetName val="Net_rent_analysis3"/>
      <sheetName val="2-Cash_Flow2"/>
      <sheetName val="Cash_Flow2"/>
      <sheetName val="Named_ranges2"/>
      <sheetName val="Act_Weekly_Lab2"/>
      <sheetName val="CVR_Detail2"/>
      <sheetName val="Cost_Code_Lookup2"/>
      <sheetName val="Data_Download2"/>
      <sheetName val="CVR_Summary2"/>
      <sheetName val="Check_Sheet2"/>
      <sheetName val="D_B1CO2"/>
      <sheetName val="B_B5_Sum2"/>
      <sheetName val="C_External_Works2"/>
      <sheetName val="B_B_Sum2"/>
      <sheetName val="B_B3A_Sum2"/>
      <sheetName val="B_B3A_FO_Sum2"/>
      <sheetName val="B_B4A_Sum2"/>
      <sheetName val="B_B4A_FO_Sum2"/>
      <sheetName val="B_B2RT_Sum2"/>
      <sheetName val="B_B2RT_FO_Sum2"/>
      <sheetName val="Material_List_1"/>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MOS-Civil_2"/>
      <sheetName val="_Cost2"/>
      <sheetName val="Mail_Merge2"/>
      <sheetName val="Refs"/>
      <sheetName val="Provisional Sums"/>
      <sheetName val="Opening_Cash_Position4"/>
      <sheetName val="Project_Details3"/>
      <sheetName val="1_Exec3"/>
      <sheetName val="Named_ranges3"/>
      <sheetName val="2-Cash_Flow3"/>
      <sheetName val="Cash_Flow3"/>
      <sheetName val="Macro_custom_function5"/>
      <sheetName val="Raw_Data5"/>
      <sheetName val="Ra__stair4"/>
      <sheetName val="@risk_rents_and_incentives4"/>
      <sheetName val="Car_park_lease4"/>
      <sheetName val="Net_rent_analysis4"/>
      <sheetName val="_Est_4"/>
      <sheetName val="Act_Weekly_Lab3"/>
      <sheetName val="CVR_Detail3"/>
      <sheetName val="Cost_Code_Lookup3"/>
      <sheetName val="Data_Download3"/>
      <sheetName val="CVR_Summary3"/>
      <sheetName val="Check_Sheet3"/>
      <sheetName val="D_B1CO3"/>
      <sheetName val="B_B5_Sum3"/>
      <sheetName val="C_External_Works3"/>
      <sheetName val="B_B_Sum3"/>
      <sheetName val="B_B3A_Sum3"/>
      <sheetName val="B_B3A_FO_Sum3"/>
      <sheetName val="B_B4A_Sum3"/>
      <sheetName val="B_B4A_FO_Sum3"/>
      <sheetName val="B_B2RT_Sum3"/>
      <sheetName val="B_B2RT_FO_Sum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MOS-Civil_3"/>
      <sheetName val="_Cost3"/>
      <sheetName val="Mail_Merge3"/>
      <sheetName val="Material_List_2"/>
      <sheetName val="Opening_Cash_Position5"/>
      <sheetName val="Project_Details4"/>
      <sheetName val="1_Exec4"/>
      <sheetName val="Named_ranges4"/>
      <sheetName val="2-Cash_Flow4"/>
      <sheetName val="Cash_Flow4"/>
      <sheetName val="Macro_custom_function6"/>
      <sheetName val="Raw_Data6"/>
      <sheetName val="Ra__stair5"/>
      <sheetName val="@risk_rents_and_incentives5"/>
      <sheetName val="Car_park_lease5"/>
      <sheetName val="Net_rent_analysis5"/>
      <sheetName val="_Est_5"/>
      <sheetName val="Act_Weekly_Lab4"/>
      <sheetName val="CVR_Detail4"/>
      <sheetName val="Cost_Code_Lookup4"/>
      <sheetName val="Data_Download4"/>
      <sheetName val="CVR_Summary4"/>
      <sheetName val="Check_Sheet4"/>
      <sheetName val="D_B1CO4"/>
      <sheetName val="B_B5_Sum4"/>
      <sheetName val="C_External_Works4"/>
      <sheetName val="B_B_Sum4"/>
      <sheetName val="B_B3A_Sum4"/>
      <sheetName val="B_B3A_FO_Sum4"/>
      <sheetName val="B_B4A_Sum4"/>
      <sheetName val="B_B4A_FO_Sum4"/>
      <sheetName val="B_B2RT_Sum4"/>
      <sheetName val="B_B2RT_FO_Sum4"/>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MOS-Civil_4"/>
      <sheetName val="_Cost4"/>
      <sheetName val="Mail_Merge4"/>
      <sheetName val="Material_List_3"/>
      <sheetName val="Opening_Cash_Position6"/>
      <sheetName val="Project_Details5"/>
      <sheetName val="1_Exec5"/>
      <sheetName val="Named_ranges5"/>
      <sheetName val="2-Cash_Flow5"/>
      <sheetName val="Cash_Flow5"/>
      <sheetName val="Macro_custom_function7"/>
      <sheetName val="Raw_Data7"/>
      <sheetName val="Ra__stair6"/>
      <sheetName val="@risk_rents_and_incentives6"/>
      <sheetName val="Car_park_lease6"/>
      <sheetName val="Net_rent_analysis6"/>
      <sheetName val="_Est_6"/>
      <sheetName val="Act_Weekly_Lab5"/>
      <sheetName val="CVR_Detail5"/>
      <sheetName val="Cost_Code_Lookup5"/>
      <sheetName val="Data_Download5"/>
      <sheetName val="CVR_Summary5"/>
      <sheetName val="Check_Sheet5"/>
      <sheetName val="D_B1CO5"/>
      <sheetName val="B_B5_Sum5"/>
      <sheetName val="C_External_Works5"/>
      <sheetName val="B_B_Sum5"/>
      <sheetName val="B_B3A_Sum5"/>
      <sheetName val="B_B3A_FO_Sum5"/>
      <sheetName val="B_B4A_Sum5"/>
      <sheetName val="B_B4A_FO_Sum5"/>
      <sheetName val="B_B2RT_Sum5"/>
      <sheetName val="B_B2RT_FO_Sum5"/>
      <sheetName val="Material_List_4"/>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MOS-Civil_5"/>
      <sheetName val="_Cost5"/>
      <sheetName val="Mail_Merge5"/>
      <sheetName val="HB_CEC_schd_4_2"/>
      <sheetName val="HB_CEC_schd_4_3"/>
      <sheetName val="HB_CEC_schd_5_2"/>
      <sheetName val="HB_CEC_schd_6_2"/>
      <sheetName val="HB_CEC_schd_7_2"/>
      <sheetName val="HB_CEC_schd_9_2"/>
      <sheetName val="PRL"/>
      <sheetName val="Tender_Summary1"/>
      <sheetName val="Insurance_Ext1"/>
      <sheetName val="Tender_Summary2"/>
      <sheetName val="Insurance_Ext2"/>
      <sheetName val="Concrete_Dimension1"/>
      <sheetName val="OOC_Form1"/>
      <sheetName val="%_prog_figs_-u5_and_total1"/>
      <sheetName val="Mall_waterproofing1"/>
      <sheetName val="1_Summary1"/>
      <sheetName val="Internal_Finishes_(Unit_types)1"/>
      <sheetName val="Tender_Summary3"/>
      <sheetName val="Insurance_Ext3"/>
      <sheetName val="OOC_Form2"/>
      <sheetName val="Concrete_Dimension2"/>
      <sheetName val="ESI _ PF DELHI"/>
      <sheetName val="Equip"/>
      <sheetName val="Material Price List"/>
      <sheetName val="FAB별"/>
      <sheetName val="Lstsub"/>
      <sheetName val="co-no.2"/>
      <sheetName val="steel total"/>
      <sheetName val="EI 27-0010C BACKUP"/>
      <sheetName val="gap-makrana"/>
      <sheetName val="Breakdowns List"/>
      <sheetName val="#REF"/>
      <sheetName val="Apartment Types"/>
      <sheetName val="Annex2"/>
      <sheetName val="BOQ1"/>
      <sheetName val="appl"/>
      <sheetName val="Iron"/>
      <sheetName val="kitc"/>
      <sheetName val="Bldg"/>
      <sheetName val="Cert"/>
      <sheetName val="Sewr"/>
      <sheetName val="Design"/>
      <sheetName val="Tables"/>
      <sheetName val="bridge # 1"/>
      <sheetName val="Appraisal"/>
      <sheetName val="Budget"/>
      <sheetName val="Z- GENERAL PRICE SUMMARY"/>
      <sheetName val="WITHOUT C&amp;I PROFIT (3)"/>
      <sheetName val="GRSummary"/>
      <sheetName val="CONS. PROJECT HITS"/>
      <sheetName val="02"/>
      <sheetName val="03"/>
      <sheetName val="04"/>
      <sheetName val="01"/>
      <sheetName val="Costing"/>
      <sheetName val="ancillary"/>
      <sheetName val="Table"/>
      <sheetName val="PB(NOV # 12)"/>
      <sheetName val="allowances"/>
      <sheetName val="analysis"/>
      <sheetName val="Projektgrunddaten"/>
      <sheetName val="PBBT_Intern"/>
      <sheetName val="newsales"/>
      <sheetName val="Cost_Any."/>
      <sheetName val="Mat_Cost"/>
      <sheetName val="CW"/>
      <sheetName val="5"/>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sheetData sheetId="143" refreshError="1"/>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FINANCING"/>
      <sheetName val="#REF"/>
      <sheetName val="PRICES"/>
      <sheetName val="OVERHEADS"/>
      <sheetName val="Calendaruseful"/>
      <sheetName val="UG PIPING"/>
      <sheetName val="labour"/>
      <sheetName val="CERTIFICATE"/>
      <sheetName val="UG_PIPING"/>
      <sheetName val="UG_PIPING1"/>
      <sheetName val="Ra  stair"/>
      <sheetName val="Estimate Detail"/>
      <sheetName val="Basis"/>
      <sheetName val="Assumptions"/>
      <sheetName val="@risk rents and incentives"/>
      <sheetName val="Car park lease"/>
      <sheetName val="Net rent analysis"/>
      <sheetName val="Design"/>
      <sheetName val="FT-05-02IsoBOM"/>
      <sheetName val="UG_PIPING2"/>
      <sheetName val="STAFFSCHED "/>
      <sheetName val="BaseWeight"/>
      <sheetName val="upa"/>
      <sheetName val="MAIN_3"/>
      <sheetName val="UG_PIPING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ver"/>
      <sheetName val="Financing Assumptions"/>
      <sheetName val="PSDA detailed cashflow"/>
      <sheetName val="PSDA resi_hotel cashflow"/>
      <sheetName val="PSDA detailed cashflow for debt"/>
      <sheetName val="rent &amp; value assumptions"/>
      <sheetName val="Equity and debt split"/>
      <sheetName val="Total equity analysis"/>
      <sheetName val="Investco equity analysis"/>
      <sheetName val="Grosvenor Equity analysis"/>
      <sheetName val="Equity shares analysis"/>
      <sheetName val="Development loan"/>
      <sheetName val="Loan A interest guarantee"/>
      <sheetName val="Investment loan"/>
      <sheetName val="Loan B interest"/>
      <sheetName val="Loan covenant tests"/>
      <sheetName val="Finance costs"/>
      <sheetName val="LCC profit share calculation"/>
      <sheetName val="Development appraisal"/>
      <sheetName val="cashflows"/>
      <sheetName val="Rents committed"/>
      <sheetName val="Interest rate for council"/>
      <sheetName val="Residential"/>
      <sheetName val="Detailed rents by quarter"/>
      <sheetName val="Net rent analysis"/>
      <sheetName val="ERV Summary"/>
      <sheetName val="Realisation Proceeds"/>
      <sheetName val="Annual Valuations"/>
      <sheetName val="Distribution of Proceeds"/>
      <sheetName val="Sensitivity Analysis"/>
      <sheetName val="Documents"/>
      <sheetName val="Outputs"/>
      <sheetName val="CERTIFICATE"/>
      <sheetName val="Basis"/>
      <sheetName val="BaseWeight"/>
      <sheetName val="PriceSummary"/>
      <sheetName val="Design"/>
      <sheetName val="FitOutConfCentre"/>
      <sheetName val="AoR Finishing"/>
      <sheetName val="BOQ"/>
      <sheetName val="AN"/>
      <sheetName val="CONSO"/>
      <sheetName val="#REF"/>
      <sheetName val="Sheet1"/>
      <sheetName val="공사수행방안"/>
      <sheetName val="Cost Summary"/>
      <sheetName val="EI 27-0010C BACKUP"/>
      <sheetName val="gap-makrana"/>
      <sheetName val="Val breakdown"/>
      <sheetName val="Assumption Inputs"/>
      <sheetName val="Financing_Assumptions"/>
      <sheetName val="PSDA_detailed_cashflow"/>
      <sheetName val="PSDA_resi_hotel_cashflow"/>
      <sheetName val="PSDA_detailed_cashflow_for_debt"/>
      <sheetName val="rent_&amp;_value_assumptions"/>
      <sheetName val="Equity_and_debt_split"/>
      <sheetName val="Total_equity_analysis"/>
      <sheetName val="Investco_equity_analysis"/>
      <sheetName val="Grosvenor_Equity_analysis"/>
      <sheetName val="Equity_shares_analysis"/>
      <sheetName val="Development_loan"/>
      <sheetName val="Loan_A_interest_guarantee"/>
      <sheetName val="Investment_loan"/>
      <sheetName val="Loan_B_interest"/>
      <sheetName val="Loan_covenant_tests"/>
      <sheetName val="Finance_costs"/>
      <sheetName val="LCC_profit_share_calculation"/>
      <sheetName val="Development_appraisal"/>
      <sheetName val="Rents_committed"/>
      <sheetName val="Interest_rate_for_council"/>
      <sheetName val="Detailed_rents_by_quarter"/>
      <sheetName val="Net_rent_analysis"/>
      <sheetName val="ERV_Summary"/>
      <sheetName val="Realisation_Proceeds"/>
      <sheetName val="Annual_Valuations"/>
      <sheetName val="Distribution_of_Proceeds"/>
      <sheetName val="Sensitivity_Analysis"/>
      <sheetName val="Financing_Assumptions1"/>
      <sheetName val="PSDA_detailed_cashflow1"/>
      <sheetName val="PSDA_resi_hotel_cashflow1"/>
      <sheetName val="PSDA_detailed_cashflow_for_deb1"/>
      <sheetName val="rent_&amp;_value_assumptions1"/>
      <sheetName val="Equity_and_debt_split1"/>
      <sheetName val="Total_equity_analysis1"/>
      <sheetName val="Investco_equity_analysis1"/>
      <sheetName val="Grosvenor_Equity_analysis1"/>
      <sheetName val="Equity_shares_analysis1"/>
      <sheetName val="Development_loan1"/>
      <sheetName val="Loan_A_interest_guarantee1"/>
      <sheetName val="Investment_loan1"/>
      <sheetName val="Loan_B_interest1"/>
      <sheetName val="Loan_covenant_tests1"/>
      <sheetName val="Finance_costs1"/>
      <sheetName val="LCC_profit_share_calculation1"/>
      <sheetName val="Development_appraisal1"/>
      <sheetName val="Rents_committed1"/>
      <sheetName val="Interest_rate_for_council1"/>
      <sheetName val="Detailed_rents_by_quarter1"/>
      <sheetName val="Net_rent_analysis1"/>
      <sheetName val="ERV_Summary1"/>
      <sheetName val="Realisation_Proceeds1"/>
      <sheetName val="Annual_Valuations1"/>
      <sheetName val="Distribution_of_Proceeds1"/>
      <sheetName val="Sensitivity_Analysis1"/>
      <sheetName val="Financing_Assumptions2"/>
      <sheetName val="PSDA_detailed_cashflow2"/>
      <sheetName val="PSDA_resi_hotel_cashflow2"/>
      <sheetName val="PSDA_detailed_cashflow_for_deb2"/>
      <sheetName val="rent_&amp;_value_assumptions2"/>
      <sheetName val="Equity_and_debt_split2"/>
      <sheetName val="Total_equity_analysis2"/>
      <sheetName val="Investco_equity_analysis2"/>
      <sheetName val="Grosvenor_Equity_analysis2"/>
      <sheetName val="Equity_shares_analysis2"/>
      <sheetName val="Development_loan2"/>
      <sheetName val="Loan_A_interest_guarantee2"/>
      <sheetName val="Investment_loan2"/>
      <sheetName val="Loan_B_interest2"/>
      <sheetName val="Loan_covenant_tests2"/>
      <sheetName val="Finance_costs2"/>
      <sheetName val="LCC_profit_share_calculation2"/>
      <sheetName val="Development_appraisal2"/>
      <sheetName val="Rents_committed2"/>
      <sheetName val="Interest_rate_for_council2"/>
      <sheetName val="Detailed_rents_by_quarter2"/>
      <sheetName val="Net_rent_analysis2"/>
      <sheetName val="ERV_Summary2"/>
      <sheetName val="Realisation_Proceeds2"/>
      <sheetName val="Annual_Valuations2"/>
      <sheetName val="Distribution_of_Proceeds2"/>
      <sheetName val="Sensitivity_Analysis2"/>
      <sheetName val="A.O.R r1Str"/>
      <sheetName val="workscope변경"/>
      <sheetName val="Birim Fiyat"/>
      <sheetName val="ITANA"/>
      <sheetName val="dBase"/>
      <sheetName val="Raw Data"/>
      <sheetName val="CANDY BOQ"/>
      <sheetName val="Notes"/>
      <sheetName val="allowances"/>
      <sheetName val="analysis"/>
    </sheetNames>
    <sheetDataSet>
      <sheetData sheetId="0" refreshError="1"/>
      <sheetData sheetId="1" refreshError="1"/>
      <sheetData sheetId="2" refreshError="1">
        <row r="2">
          <cell r="A2" t="str">
            <v>Liverpool PSDA</v>
          </cell>
        </row>
        <row r="6">
          <cell r="A6">
            <v>38022</v>
          </cell>
        </row>
        <row r="10">
          <cell r="B10">
            <v>6.6000000000000003E-2</v>
          </cell>
        </row>
        <row r="28">
          <cell r="B28">
            <v>220000000</v>
          </cell>
        </row>
        <row r="44">
          <cell r="B44">
            <v>39539</v>
          </cell>
        </row>
        <row r="45">
          <cell r="B45">
            <v>39904</v>
          </cell>
        </row>
        <row r="74">
          <cell r="B74">
            <v>400000000</v>
          </cell>
        </row>
        <row r="76">
          <cell r="B76">
            <v>38078</v>
          </cell>
        </row>
        <row r="77">
          <cell r="B77">
            <v>38078</v>
          </cell>
        </row>
        <row r="78">
          <cell r="B78" t="str">
            <v>no</v>
          </cell>
        </row>
        <row r="79">
          <cell r="B79">
            <v>39692</v>
          </cell>
        </row>
        <row r="80">
          <cell r="B80">
            <v>39692</v>
          </cell>
        </row>
        <row r="81">
          <cell r="B81" t="str">
            <v>loan B available</v>
          </cell>
        </row>
        <row r="84">
          <cell r="B84" t="str">
            <v>N/A</v>
          </cell>
        </row>
        <row r="85">
          <cell r="B85" t="str">
            <v>N/A</v>
          </cell>
        </row>
        <row r="88">
          <cell r="B88">
            <v>39692</v>
          </cell>
        </row>
        <row r="90">
          <cell r="B90" t="str">
            <v>N/A</v>
          </cell>
        </row>
        <row r="96">
          <cell r="B96">
            <v>5.2499999999999998E-2</v>
          </cell>
        </row>
        <row r="120">
          <cell r="B120">
            <v>39692</v>
          </cell>
        </row>
        <row r="122">
          <cell r="B122">
            <v>41730</v>
          </cell>
        </row>
        <row r="124">
          <cell r="B124">
            <v>0.5</v>
          </cell>
        </row>
        <row r="127">
          <cell r="B127">
            <v>1.3</v>
          </cell>
        </row>
        <row r="130">
          <cell r="C130" t="str">
            <v>Interest cover</v>
          </cell>
          <cell r="D130" t="str">
            <v>Margin</v>
          </cell>
          <cell r="E130" t="str">
            <v>Commitment fee</v>
          </cell>
        </row>
        <row r="131">
          <cell r="C131">
            <v>1</v>
          </cell>
          <cell r="D131">
            <v>0.01</v>
          </cell>
          <cell r="E131">
            <v>5.0000000000000001E-3</v>
          </cell>
        </row>
        <row r="132">
          <cell r="C132">
            <v>1.3</v>
          </cell>
          <cell r="D132">
            <v>0.01</v>
          </cell>
          <cell r="E132">
            <v>5.0000000000000001E-3</v>
          </cell>
        </row>
        <row r="133">
          <cell r="C133">
            <v>1.4</v>
          </cell>
          <cell r="D133">
            <v>8.9999999999999993E-3</v>
          </cell>
          <cell r="E133">
            <v>4.4999999999999997E-3</v>
          </cell>
        </row>
        <row r="134">
          <cell r="C134">
            <v>1.5</v>
          </cell>
          <cell r="D134">
            <v>8.0000000000000002E-3</v>
          </cell>
          <cell r="E134">
            <v>4.0000000000000001E-3</v>
          </cell>
        </row>
        <row r="144">
          <cell r="B144">
            <v>0.5</v>
          </cell>
        </row>
        <row r="145">
          <cell r="B145">
            <v>10000000</v>
          </cell>
        </row>
        <row r="150">
          <cell r="B150">
            <v>41730</v>
          </cell>
        </row>
      </sheetData>
      <sheetData sheetId="3" refreshError="1"/>
      <sheetData sheetId="4" refreshError="1"/>
      <sheetData sheetId="5" refreshError="1">
        <row r="14">
          <cell r="G14">
            <v>36495</v>
          </cell>
          <cell r="H14">
            <v>36526</v>
          </cell>
          <cell r="I14">
            <v>36557</v>
          </cell>
          <cell r="J14">
            <v>36586</v>
          </cell>
          <cell r="K14">
            <v>36617</v>
          </cell>
          <cell r="L14">
            <v>36647</v>
          </cell>
          <cell r="M14">
            <v>36678</v>
          </cell>
          <cell r="N14">
            <v>36708</v>
          </cell>
          <cell r="O14">
            <v>36739</v>
          </cell>
          <cell r="P14">
            <v>36770</v>
          </cell>
          <cell r="Q14">
            <v>36800</v>
          </cell>
          <cell r="R14">
            <v>36831</v>
          </cell>
          <cell r="S14">
            <v>36861</v>
          </cell>
          <cell r="T14">
            <v>36892</v>
          </cell>
          <cell r="U14">
            <v>36923</v>
          </cell>
          <cell r="V14">
            <v>36951</v>
          </cell>
          <cell r="W14">
            <v>36982</v>
          </cell>
          <cell r="X14">
            <v>37012</v>
          </cell>
          <cell r="Y14">
            <v>37043</v>
          </cell>
          <cell r="Z14">
            <v>37073</v>
          </cell>
          <cell r="AA14">
            <v>37104</v>
          </cell>
          <cell r="AB14">
            <v>37135</v>
          </cell>
          <cell r="AC14">
            <v>37165</v>
          </cell>
          <cell r="AD14">
            <v>37196</v>
          </cell>
          <cell r="AE14">
            <v>37226</v>
          </cell>
          <cell r="AF14">
            <v>37257</v>
          </cell>
          <cell r="AG14">
            <v>37288</v>
          </cell>
          <cell r="AH14">
            <v>37316</v>
          </cell>
          <cell r="AI14">
            <v>37347</v>
          </cell>
          <cell r="AJ14">
            <v>37377</v>
          </cell>
          <cell r="AK14">
            <v>37408</v>
          </cell>
          <cell r="AL14">
            <v>37438</v>
          </cell>
          <cell r="AM14">
            <v>37469</v>
          </cell>
          <cell r="AN14">
            <v>37500</v>
          </cell>
          <cell r="AO14">
            <v>37530</v>
          </cell>
          <cell r="AP14">
            <v>37561</v>
          </cell>
          <cell r="AQ14">
            <v>37591</v>
          </cell>
          <cell r="AR14">
            <v>37622</v>
          </cell>
          <cell r="AS14">
            <v>37653</v>
          </cell>
          <cell r="AT14">
            <v>37681</v>
          </cell>
          <cell r="AU14">
            <v>37712</v>
          </cell>
          <cell r="AV14">
            <v>37742</v>
          </cell>
          <cell r="AW14">
            <v>37773</v>
          </cell>
          <cell r="AX14">
            <v>37803</v>
          </cell>
          <cell r="AY14">
            <v>37834</v>
          </cell>
          <cell r="AZ14">
            <v>37865</v>
          </cell>
          <cell r="BA14">
            <v>37895</v>
          </cell>
          <cell r="BB14">
            <v>37926</v>
          </cell>
          <cell r="BC14">
            <v>37956</v>
          </cell>
          <cell r="BD14">
            <v>37987</v>
          </cell>
          <cell r="BE14">
            <v>38018</v>
          </cell>
          <cell r="BF14">
            <v>38047</v>
          </cell>
          <cell r="BG14">
            <v>38078</v>
          </cell>
          <cell r="BH14">
            <v>38108</v>
          </cell>
          <cell r="BI14">
            <v>38139</v>
          </cell>
          <cell r="BJ14">
            <v>38169</v>
          </cell>
          <cell r="BK14">
            <v>38200</v>
          </cell>
          <cell r="BL14">
            <v>38231</v>
          </cell>
          <cell r="BM14">
            <v>38261</v>
          </cell>
          <cell r="BN14">
            <v>38292</v>
          </cell>
          <cell r="BO14">
            <v>38322</v>
          </cell>
          <cell r="BP14">
            <v>38353</v>
          </cell>
          <cell r="BQ14">
            <v>38384</v>
          </cell>
          <cell r="BR14">
            <v>38412</v>
          </cell>
          <cell r="BS14">
            <v>38443</v>
          </cell>
          <cell r="BT14">
            <v>38473</v>
          </cell>
          <cell r="BU14">
            <v>38504</v>
          </cell>
          <cell r="BV14">
            <v>38534</v>
          </cell>
          <cell r="BW14">
            <v>38565</v>
          </cell>
          <cell r="BX14">
            <v>38596</v>
          </cell>
          <cell r="BY14">
            <v>38626</v>
          </cell>
          <cell r="BZ14">
            <v>38657</v>
          </cell>
          <cell r="CA14">
            <v>38687</v>
          </cell>
          <cell r="CB14">
            <v>38718</v>
          </cell>
          <cell r="CC14">
            <v>38749</v>
          </cell>
          <cell r="CD14">
            <v>38777</v>
          </cell>
          <cell r="CE14">
            <v>38808</v>
          </cell>
          <cell r="CF14">
            <v>38838</v>
          </cell>
          <cell r="CG14">
            <v>38869</v>
          </cell>
          <cell r="CH14">
            <v>38899</v>
          </cell>
          <cell r="CI14">
            <v>38930</v>
          </cell>
          <cell r="CJ14">
            <v>38961</v>
          </cell>
          <cell r="CK14">
            <v>38991</v>
          </cell>
          <cell r="CL14">
            <v>39022</v>
          </cell>
          <cell r="CM14">
            <v>39052</v>
          </cell>
          <cell r="CN14">
            <v>39083</v>
          </cell>
          <cell r="CO14">
            <v>39114</v>
          </cell>
          <cell r="CP14">
            <v>39142</v>
          </cell>
          <cell r="CQ14">
            <v>39173</v>
          </cell>
          <cell r="CR14">
            <v>39203</v>
          </cell>
          <cell r="CS14">
            <v>39234</v>
          </cell>
          <cell r="CT14">
            <v>39264</v>
          </cell>
          <cell r="CU14">
            <v>39295</v>
          </cell>
          <cell r="CV14">
            <v>39326</v>
          </cell>
          <cell r="CW14">
            <v>39356</v>
          </cell>
          <cell r="CX14">
            <v>39387</v>
          </cell>
          <cell r="CY14">
            <v>39417</v>
          </cell>
          <cell r="CZ14">
            <v>39448</v>
          </cell>
          <cell r="DA14">
            <v>39479</v>
          </cell>
          <cell r="DB14">
            <v>39508</v>
          </cell>
          <cell r="DC14">
            <v>39539</v>
          </cell>
          <cell r="DD14">
            <v>39569</v>
          </cell>
          <cell r="DE14">
            <v>39600</v>
          </cell>
          <cell r="DF14">
            <v>39630</v>
          </cell>
          <cell r="DG14">
            <v>39661</v>
          </cell>
          <cell r="DH14">
            <v>39692</v>
          </cell>
          <cell r="DI14">
            <v>39722</v>
          </cell>
          <cell r="DJ14">
            <v>39753</v>
          </cell>
          <cell r="DK14">
            <v>39783</v>
          </cell>
          <cell r="DL14">
            <v>39814</v>
          </cell>
          <cell r="DM14">
            <v>39845</v>
          </cell>
          <cell r="DN14">
            <v>39873</v>
          </cell>
          <cell r="DO14">
            <v>39904</v>
          </cell>
          <cell r="DP14">
            <v>39934</v>
          </cell>
          <cell r="DQ14">
            <v>39965</v>
          </cell>
          <cell r="DR14">
            <v>39995</v>
          </cell>
          <cell r="DS14">
            <v>40026</v>
          </cell>
          <cell r="DT14">
            <v>40057</v>
          </cell>
          <cell r="DU14">
            <v>40087</v>
          </cell>
          <cell r="DV14">
            <v>40118</v>
          </cell>
          <cell r="DW14">
            <v>40148</v>
          </cell>
          <cell r="DX14">
            <v>40179</v>
          </cell>
          <cell r="DY14">
            <v>40210</v>
          </cell>
          <cell r="DZ14">
            <v>40238</v>
          </cell>
          <cell r="EA14">
            <v>40269</v>
          </cell>
          <cell r="EB14">
            <v>40299</v>
          </cell>
          <cell r="EC14">
            <v>40330</v>
          </cell>
          <cell r="ED14">
            <v>40360</v>
          </cell>
          <cell r="EE14">
            <v>40391</v>
          </cell>
          <cell r="EF14">
            <v>40422</v>
          </cell>
          <cell r="EG14">
            <v>40452</v>
          </cell>
          <cell r="EH14">
            <v>40483</v>
          </cell>
          <cell r="EI14">
            <v>40513</v>
          </cell>
          <cell r="EJ14">
            <v>40544</v>
          </cell>
          <cell r="EK14">
            <v>40575</v>
          </cell>
          <cell r="EL14">
            <v>40603</v>
          </cell>
          <cell r="EM14">
            <v>40634</v>
          </cell>
          <cell r="EN14">
            <v>40664</v>
          </cell>
          <cell r="EO14">
            <v>40695</v>
          </cell>
          <cell r="EP14">
            <v>40725</v>
          </cell>
          <cell r="EQ14">
            <v>40756</v>
          </cell>
          <cell r="ER14">
            <v>40787</v>
          </cell>
          <cell r="ES14">
            <v>40817</v>
          </cell>
          <cell r="ET14">
            <v>40848</v>
          </cell>
          <cell r="EU14">
            <v>40878</v>
          </cell>
          <cell r="EV14">
            <v>40909</v>
          </cell>
          <cell r="EW14">
            <v>40940</v>
          </cell>
          <cell r="EX14">
            <v>40969</v>
          </cell>
          <cell r="EY14">
            <v>41000</v>
          </cell>
          <cell r="EZ14">
            <v>41030</v>
          </cell>
          <cell r="FA14">
            <v>41061</v>
          </cell>
          <cell r="FB14">
            <v>41091</v>
          </cell>
          <cell r="FC14">
            <v>41122</v>
          </cell>
          <cell r="FD14">
            <v>41153</v>
          </cell>
          <cell r="FE14">
            <v>41183</v>
          </cell>
          <cell r="FF14">
            <v>41214</v>
          </cell>
          <cell r="FG14">
            <v>41244</v>
          </cell>
          <cell r="FH14">
            <v>41275</v>
          </cell>
          <cell r="FI14">
            <v>41306</v>
          </cell>
          <cell r="FJ14">
            <v>41334</v>
          </cell>
          <cell r="FK14">
            <v>41365</v>
          </cell>
          <cell r="FL14">
            <v>41395</v>
          </cell>
          <cell r="FM14">
            <v>41426</v>
          </cell>
          <cell r="FN14">
            <v>41456</v>
          </cell>
          <cell r="FO14">
            <v>41487</v>
          </cell>
          <cell r="FP14">
            <v>41518</v>
          </cell>
          <cell r="FQ14">
            <v>41548</v>
          </cell>
          <cell r="FR14">
            <v>41579</v>
          </cell>
          <cell r="FS14">
            <v>41609</v>
          </cell>
          <cell r="FT14">
            <v>41640</v>
          </cell>
          <cell r="FU14">
            <v>41671</v>
          </cell>
          <cell r="FV14">
            <v>41699</v>
          </cell>
          <cell r="FW14">
            <v>41730</v>
          </cell>
          <cell r="FX14">
            <v>41760</v>
          </cell>
          <cell r="FY14">
            <v>41791</v>
          </cell>
          <cell r="FZ14" t="str">
            <v>TOTAL</v>
          </cell>
        </row>
        <row r="15">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513740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12000</v>
          </cell>
          <cell r="AX15">
            <v>0</v>
          </cell>
          <cell r="AY15">
            <v>0</v>
          </cell>
          <cell r="AZ15">
            <v>120000</v>
          </cell>
          <cell r="BA15">
            <v>0</v>
          </cell>
          <cell r="BB15">
            <v>0</v>
          </cell>
          <cell r="BC15">
            <v>9043063</v>
          </cell>
          <cell r="BD15">
            <v>0</v>
          </cell>
          <cell r="BE15">
            <v>0</v>
          </cell>
          <cell r="BF15">
            <v>33904699</v>
          </cell>
          <cell r="BG15">
            <v>0</v>
          </cell>
          <cell r="BH15">
            <v>0</v>
          </cell>
          <cell r="BI15">
            <v>230919</v>
          </cell>
          <cell r="BJ15">
            <v>0</v>
          </cell>
          <cell r="BK15">
            <v>0</v>
          </cell>
          <cell r="BL15">
            <v>21703230</v>
          </cell>
          <cell r="BM15">
            <v>0</v>
          </cell>
          <cell r="BN15">
            <v>0</v>
          </cell>
          <cell r="BO15">
            <v>6592617</v>
          </cell>
          <cell r="BP15">
            <v>0</v>
          </cell>
          <cell r="BQ15">
            <v>0</v>
          </cell>
          <cell r="BR15">
            <v>534839</v>
          </cell>
          <cell r="BS15">
            <v>0</v>
          </cell>
          <cell r="BT15">
            <v>0</v>
          </cell>
          <cell r="BU15">
            <v>1674839</v>
          </cell>
          <cell r="BV15">
            <v>0</v>
          </cell>
          <cell r="BW15">
            <v>0</v>
          </cell>
          <cell r="BX15">
            <v>2529950</v>
          </cell>
          <cell r="BY15">
            <v>0</v>
          </cell>
          <cell r="BZ15">
            <v>0</v>
          </cell>
          <cell r="CA15">
            <v>15102525</v>
          </cell>
          <cell r="CB15">
            <v>0</v>
          </cell>
          <cell r="CC15">
            <v>0</v>
          </cell>
          <cell r="CD15">
            <v>1117256</v>
          </cell>
          <cell r="CE15">
            <v>0</v>
          </cell>
          <cell r="CF15">
            <v>0</v>
          </cell>
          <cell r="CG15">
            <v>518709</v>
          </cell>
          <cell r="CH15">
            <v>0</v>
          </cell>
          <cell r="CI15">
            <v>0</v>
          </cell>
          <cell r="CJ15">
            <v>-11996724</v>
          </cell>
          <cell r="CK15">
            <v>0</v>
          </cell>
          <cell r="CL15">
            <v>0</v>
          </cell>
          <cell r="CM15">
            <v>737759</v>
          </cell>
          <cell r="CN15">
            <v>0</v>
          </cell>
          <cell r="CO15">
            <v>0</v>
          </cell>
          <cell r="CP15">
            <v>602759</v>
          </cell>
          <cell r="CQ15">
            <v>0</v>
          </cell>
          <cell r="CR15">
            <v>0</v>
          </cell>
          <cell r="CS15">
            <v>36997225</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I15">
            <v>0</v>
          </cell>
          <cell r="FJ15">
            <v>0</v>
          </cell>
          <cell r="FK15">
            <v>0</v>
          </cell>
          <cell r="FL15">
            <v>0</v>
          </cell>
          <cell r="FM15">
            <v>0</v>
          </cell>
          <cell r="FN15">
            <v>0</v>
          </cell>
          <cell r="FO15">
            <v>0</v>
          </cell>
          <cell r="FP15">
            <v>0</v>
          </cell>
          <cell r="FQ15">
            <v>0</v>
          </cell>
          <cell r="FR15">
            <v>0</v>
          </cell>
          <cell r="FS15">
            <v>0</v>
          </cell>
          <cell r="FT15">
            <v>0</v>
          </cell>
          <cell r="FU15">
            <v>0</v>
          </cell>
          <cell r="FV15">
            <v>0</v>
          </cell>
          <cell r="FW15">
            <v>0</v>
          </cell>
          <cell r="FX15">
            <v>0</v>
          </cell>
          <cell r="FY15">
            <v>0</v>
          </cell>
          <cell r="FZ15">
            <v>119939405</v>
          </cell>
        </row>
        <row r="16">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76000</v>
          </cell>
          <cell r="BG16">
            <v>0</v>
          </cell>
          <cell r="BH16">
            <v>0</v>
          </cell>
          <cell r="BI16">
            <v>589000</v>
          </cell>
          <cell r="BJ16">
            <v>0</v>
          </cell>
          <cell r="BK16">
            <v>0</v>
          </cell>
          <cell r="BL16">
            <v>3506000</v>
          </cell>
          <cell r="BM16">
            <v>0</v>
          </cell>
          <cell r="BN16">
            <v>0</v>
          </cell>
          <cell r="BO16">
            <v>7530000</v>
          </cell>
          <cell r="BP16">
            <v>0</v>
          </cell>
          <cell r="BQ16">
            <v>0</v>
          </cell>
          <cell r="BR16">
            <v>9799000</v>
          </cell>
          <cell r="BS16">
            <v>0</v>
          </cell>
          <cell r="BT16">
            <v>0</v>
          </cell>
          <cell r="BU16">
            <v>15331000</v>
          </cell>
          <cell r="BV16">
            <v>0</v>
          </cell>
          <cell r="BW16">
            <v>0</v>
          </cell>
          <cell r="BX16">
            <v>19569000</v>
          </cell>
          <cell r="BY16">
            <v>0</v>
          </cell>
          <cell r="BZ16">
            <v>0</v>
          </cell>
          <cell r="CA16">
            <v>22905000</v>
          </cell>
          <cell r="CB16">
            <v>0</v>
          </cell>
          <cell r="CC16">
            <v>0</v>
          </cell>
          <cell r="CD16">
            <v>21469009</v>
          </cell>
          <cell r="CE16">
            <v>0</v>
          </cell>
          <cell r="CF16">
            <v>0</v>
          </cell>
          <cell r="CG16">
            <v>17328403</v>
          </cell>
          <cell r="CH16">
            <v>0</v>
          </cell>
          <cell r="CI16">
            <v>0</v>
          </cell>
          <cell r="CJ16">
            <v>15756077</v>
          </cell>
          <cell r="CK16">
            <v>0</v>
          </cell>
          <cell r="CL16">
            <v>0</v>
          </cell>
          <cell r="CM16">
            <v>16383286</v>
          </cell>
          <cell r="CN16">
            <v>0</v>
          </cell>
          <cell r="CO16">
            <v>0</v>
          </cell>
          <cell r="CP16">
            <v>24125061</v>
          </cell>
          <cell r="CQ16">
            <v>0</v>
          </cell>
          <cell r="CR16">
            <v>0</v>
          </cell>
          <cell r="CS16">
            <v>27098535</v>
          </cell>
          <cell r="CT16">
            <v>0</v>
          </cell>
          <cell r="CU16">
            <v>0</v>
          </cell>
          <cell r="CV16">
            <v>33084936</v>
          </cell>
          <cell r="CW16">
            <v>0</v>
          </cell>
          <cell r="CX16">
            <v>0</v>
          </cell>
          <cell r="CY16">
            <v>36767240</v>
          </cell>
          <cell r="CZ16">
            <v>0</v>
          </cell>
          <cell r="DA16">
            <v>0</v>
          </cell>
          <cell r="DB16">
            <v>33372143</v>
          </cell>
          <cell r="DC16">
            <v>0</v>
          </cell>
          <cell r="DD16">
            <v>0</v>
          </cell>
          <cell r="DE16">
            <v>23249389</v>
          </cell>
          <cell r="DF16">
            <v>0</v>
          </cell>
          <cell r="DG16">
            <v>0</v>
          </cell>
          <cell r="DH16">
            <v>12409000</v>
          </cell>
          <cell r="DI16">
            <v>0</v>
          </cell>
          <cell r="DJ16">
            <v>0</v>
          </cell>
          <cell r="DK16">
            <v>-188144</v>
          </cell>
          <cell r="DL16">
            <v>0</v>
          </cell>
          <cell r="DM16">
            <v>0</v>
          </cell>
          <cell r="DN16">
            <v>-323223</v>
          </cell>
          <cell r="DO16">
            <v>0</v>
          </cell>
          <cell r="DP16">
            <v>0</v>
          </cell>
          <cell r="DQ16">
            <v>277787</v>
          </cell>
          <cell r="DR16">
            <v>0</v>
          </cell>
          <cell r="DS16">
            <v>0</v>
          </cell>
          <cell r="DT16">
            <v>3699619</v>
          </cell>
          <cell r="DU16">
            <v>0</v>
          </cell>
          <cell r="DV16">
            <v>0</v>
          </cell>
          <cell r="DW16">
            <v>116000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cell r="FM16">
            <v>0</v>
          </cell>
          <cell r="FN16">
            <v>0</v>
          </cell>
          <cell r="FO16">
            <v>0</v>
          </cell>
          <cell r="FP16">
            <v>0</v>
          </cell>
          <cell r="FQ16">
            <v>0</v>
          </cell>
          <cell r="FR16">
            <v>0</v>
          </cell>
          <cell r="FS16">
            <v>0</v>
          </cell>
          <cell r="FT16">
            <v>0</v>
          </cell>
          <cell r="FU16">
            <v>0</v>
          </cell>
          <cell r="FV16">
            <v>0</v>
          </cell>
          <cell r="FW16">
            <v>0</v>
          </cell>
          <cell r="FX16">
            <v>0</v>
          </cell>
          <cell r="FY16">
            <v>0</v>
          </cell>
          <cell r="FZ16">
            <v>343930118</v>
          </cell>
        </row>
        <row r="17">
          <cell r="G17">
            <v>0</v>
          </cell>
          <cell r="H17">
            <v>0</v>
          </cell>
          <cell r="I17">
            <v>0</v>
          </cell>
          <cell r="J17">
            <v>0</v>
          </cell>
          <cell r="K17">
            <v>0</v>
          </cell>
          <cell r="L17">
            <v>0</v>
          </cell>
          <cell r="M17">
            <v>0</v>
          </cell>
          <cell r="N17">
            <v>0</v>
          </cell>
          <cell r="O17">
            <v>0</v>
          </cell>
          <cell r="P17">
            <v>0</v>
          </cell>
          <cell r="Q17">
            <v>0</v>
          </cell>
          <cell r="R17">
            <v>0</v>
          </cell>
          <cell r="S17">
            <v>885</v>
          </cell>
          <cell r="T17">
            <v>0</v>
          </cell>
          <cell r="U17">
            <v>0</v>
          </cell>
          <cell r="V17">
            <v>13250</v>
          </cell>
          <cell r="W17">
            <v>0</v>
          </cell>
          <cell r="X17">
            <v>0</v>
          </cell>
          <cell r="Y17">
            <v>0</v>
          </cell>
          <cell r="Z17">
            <v>0</v>
          </cell>
          <cell r="AA17">
            <v>0</v>
          </cell>
          <cell r="AB17">
            <v>51816</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46769</v>
          </cell>
          <cell r="BA17">
            <v>0</v>
          </cell>
          <cell r="BB17">
            <v>0</v>
          </cell>
          <cell r="BC17">
            <v>46769</v>
          </cell>
          <cell r="BD17">
            <v>0</v>
          </cell>
          <cell r="BE17">
            <v>0</v>
          </cell>
          <cell r="BF17">
            <v>46769</v>
          </cell>
          <cell r="BG17">
            <v>0</v>
          </cell>
          <cell r="BH17">
            <v>0</v>
          </cell>
          <cell r="BI17">
            <v>46769</v>
          </cell>
          <cell r="BJ17">
            <v>0</v>
          </cell>
          <cell r="BK17">
            <v>0</v>
          </cell>
          <cell r="BL17">
            <v>46973</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300000</v>
          </cell>
        </row>
        <row r="18">
          <cell r="G18">
            <v>9400</v>
          </cell>
          <cell r="H18">
            <v>0</v>
          </cell>
          <cell r="I18">
            <v>0</v>
          </cell>
          <cell r="J18">
            <v>48250</v>
          </cell>
          <cell r="K18">
            <v>0</v>
          </cell>
          <cell r="L18">
            <v>0</v>
          </cell>
          <cell r="M18">
            <v>8250</v>
          </cell>
          <cell r="N18">
            <v>0</v>
          </cell>
          <cell r="O18">
            <v>0</v>
          </cell>
          <cell r="P18">
            <v>64573</v>
          </cell>
          <cell r="Q18">
            <v>0</v>
          </cell>
          <cell r="R18">
            <v>0</v>
          </cell>
          <cell r="S18">
            <v>116144</v>
          </cell>
          <cell r="T18">
            <v>0</v>
          </cell>
          <cell r="U18">
            <v>0</v>
          </cell>
          <cell r="V18">
            <v>317249</v>
          </cell>
          <cell r="W18">
            <v>0</v>
          </cell>
          <cell r="X18">
            <v>0</v>
          </cell>
          <cell r="Y18">
            <v>0</v>
          </cell>
          <cell r="Z18">
            <v>0</v>
          </cell>
          <cell r="AA18">
            <v>0</v>
          </cell>
          <cell r="AB18">
            <v>154471</v>
          </cell>
          <cell r="AC18">
            <v>0</v>
          </cell>
          <cell r="AD18">
            <v>0</v>
          </cell>
          <cell r="AE18">
            <v>170764</v>
          </cell>
          <cell r="AF18">
            <v>0</v>
          </cell>
          <cell r="AG18">
            <v>0</v>
          </cell>
          <cell r="AH18">
            <v>0</v>
          </cell>
          <cell r="AI18">
            <v>0</v>
          </cell>
          <cell r="AJ18">
            <v>0</v>
          </cell>
          <cell r="AK18">
            <v>128047</v>
          </cell>
          <cell r="AL18">
            <v>0</v>
          </cell>
          <cell r="AM18">
            <v>0</v>
          </cell>
          <cell r="AN18">
            <v>46522</v>
          </cell>
          <cell r="AO18">
            <v>0</v>
          </cell>
          <cell r="AP18">
            <v>0</v>
          </cell>
          <cell r="AQ18">
            <v>6705</v>
          </cell>
          <cell r="AR18">
            <v>0</v>
          </cell>
          <cell r="AS18">
            <v>0</v>
          </cell>
          <cell r="AT18">
            <v>26008</v>
          </cell>
          <cell r="AU18">
            <v>0</v>
          </cell>
          <cell r="AV18">
            <v>0</v>
          </cell>
          <cell r="AW18">
            <v>51753</v>
          </cell>
          <cell r="AX18">
            <v>0</v>
          </cell>
          <cell r="AY18">
            <v>0</v>
          </cell>
          <cell r="AZ18">
            <v>60000</v>
          </cell>
          <cell r="BA18">
            <v>0</v>
          </cell>
          <cell r="BB18">
            <v>0</v>
          </cell>
          <cell r="BC18">
            <v>60000</v>
          </cell>
          <cell r="BD18">
            <v>0</v>
          </cell>
          <cell r="BE18">
            <v>0</v>
          </cell>
          <cell r="BF18">
            <v>60000</v>
          </cell>
          <cell r="BG18">
            <v>0</v>
          </cell>
          <cell r="BH18">
            <v>0</v>
          </cell>
          <cell r="BI18">
            <v>57628</v>
          </cell>
          <cell r="BJ18">
            <v>0</v>
          </cell>
          <cell r="BK18">
            <v>0</v>
          </cell>
          <cell r="BL18">
            <v>34236</v>
          </cell>
          <cell r="BM18">
            <v>0</v>
          </cell>
          <cell r="BN18">
            <v>0</v>
          </cell>
          <cell r="BO18">
            <v>50764</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0</v>
          </cell>
          <cell r="FG18">
            <v>0</v>
          </cell>
          <cell r="FH18">
            <v>0</v>
          </cell>
          <cell r="FI18">
            <v>0</v>
          </cell>
          <cell r="FJ18">
            <v>0</v>
          </cell>
          <cell r="FK18">
            <v>0</v>
          </cell>
          <cell r="FL18">
            <v>0</v>
          </cell>
          <cell r="FM18">
            <v>0</v>
          </cell>
          <cell r="FN18">
            <v>0</v>
          </cell>
          <cell r="FO18">
            <v>0</v>
          </cell>
          <cell r="FP18">
            <v>0</v>
          </cell>
          <cell r="FQ18">
            <v>0</v>
          </cell>
          <cell r="FR18">
            <v>0</v>
          </cell>
          <cell r="FS18">
            <v>0</v>
          </cell>
          <cell r="FT18">
            <v>0</v>
          </cell>
          <cell r="FU18">
            <v>0</v>
          </cell>
          <cell r="FV18">
            <v>0</v>
          </cell>
          <cell r="FW18">
            <v>0</v>
          </cell>
          <cell r="FX18">
            <v>0</v>
          </cell>
          <cell r="FY18">
            <v>0</v>
          </cell>
          <cell r="FZ18">
            <v>1470764</v>
          </cell>
        </row>
        <row r="19">
          <cell r="G19">
            <v>0</v>
          </cell>
          <cell r="H19">
            <v>0</v>
          </cell>
          <cell r="I19">
            <v>0</v>
          </cell>
          <cell r="J19">
            <v>2895</v>
          </cell>
          <cell r="K19">
            <v>0</v>
          </cell>
          <cell r="L19">
            <v>0</v>
          </cell>
          <cell r="M19">
            <v>1241</v>
          </cell>
          <cell r="N19">
            <v>0</v>
          </cell>
          <cell r="O19">
            <v>0</v>
          </cell>
          <cell r="P19">
            <v>639</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38480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0</v>
          </cell>
          <cell r="FG19">
            <v>0</v>
          </cell>
          <cell r="FH19">
            <v>0</v>
          </cell>
          <cell r="FI19">
            <v>0</v>
          </cell>
          <cell r="FJ19">
            <v>0</v>
          </cell>
          <cell r="FK19">
            <v>0</v>
          </cell>
          <cell r="FL19">
            <v>0</v>
          </cell>
          <cell r="FM19">
            <v>0</v>
          </cell>
          <cell r="FN19">
            <v>0</v>
          </cell>
          <cell r="FO19">
            <v>0</v>
          </cell>
          <cell r="FP19">
            <v>0</v>
          </cell>
          <cell r="FQ19">
            <v>0</v>
          </cell>
          <cell r="FR19">
            <v>0</v>
          </cell>
          <cell r="FS19">
            <v>0</v>
          </cell>
          <cell r="FT19">
            <v>0</v>
          </cell>
          <cell r="FU19">
            <v>0</v>
          </cell>
          <cell r="FV19">
            <v>0</v>
          </cell>
          <cell r="FW19">
            <v>0</v>
          </cell>
          <cell r="FX19">
            <v>0</v>
          </cell>
          <cell r="FY19">
            <v>0</v>
          </cell>
          <cell r="FZ19">
            <v>43255</v>
          </cell>
        </row>
        <row r="20">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45000</v>
          </cell>
          <cell r="BM20">
            <v>0</v>
          </cell>
          <cell r="BN20">
            <v>0</v>
          </cell>
          <cell r="BO20">
            <v>45000</v>
          </cell>
          <cell r="BP20">
            <v>0</v>
          </cell>
          <cell r="BQ20">
            <v>0</v>
          </cell>
          <cell r="BR20">
            <v>45000</v>
          </cell>
          <cell r="BS20">
            <v>0</v>
          </cell>
          <cell r="BT20">
            <v>0</v>
          </cell>
          <cell r="BU20">
            <v>45000</v>
          </cell>
          <cell r="BV20">
            <v>0</v>
          </cell>
          <cell r="BW20">
            <v>0</v>
          </cell>
          <cell r="BX20">
            <v>45000</v>
          </cell>
          <cell r="BY20">
            <v>0</v>
          </cell>
          <cell r="BZ20">
            <v>0</v>
          </cell>
          <cell r="CA20">
            <v>25000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cell r="FS20">
            <v>0</v>
          </cell>
          <cell r="FT20">
            <v>0</v>
          </cell>
          <cell r="FU20">
            <v>0</v>
          </cell>
          <cell r="FV20">
            <v>0</v>
          </cell>
          <cell r="FW20">
            <v>0</v>
          </cell>
          <cell r="FX20">
            <v>0</v>
          </cell>
          <cell r="FY20">
            <v>0</v>
          </cell>
          <cell r="FZ20">
            <v>250000</v>
          </cell>
        </row>
        <row r="21">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40000</v>
          </cell>
          <cell r="W21">
            <v>0</v>
          </cell>
          <cell r="X21">
            <v>0</v>
          </cell>
          <cell r="Y21">
            <v>0</v>
          </cell>
          <cell r="Z21">
            <v>0</v>
          </cell>
          <cell r="AA21">
            <v>0</v>
          </cell>
          <cell r="AB21">
            <v>5000</v>
          </cell>
          <cell r="AC21">
            <v>0</v>
          </cell>
          <cell r="AD21">
            <v>0</v>
          </cell>
          <cell r="AE21">
            <v>0</v>
          </cell>
          <cell r="AF21">
            <v>0</v>
          </cell>
          <cell r="AG21">
            <v>0</v>
          </cell>
          <cell r="AH21">
            <v>2127</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25000</v>
          </cell>
          <cell r="BD21">
            <v>0</v>
          </cell>
          <cell r="BE21">
            <v>0</v>
          </cell>
          <cell r="BF21">
            <v>25000</v>
          </cell>
          <cell r="BG21">
            <v>0</v>
          </cell>
          <cell r="BH21">
            <v>0</v>
          </cell>
          <cell r="BI21">
            <v>25000</v>
          </cell>
          <cell r="BJ21">
            <v>0</v>
          </cell>
          <cell r="BK21">
            <v>0</v>
          </cell>
          <cell r="BL21">
            <v>25000</v>
          </cell>
          <cell r="BM21">
            <v>0</v>
          </cell>
          <cell r="BN21">
            <v>0</v>
          </cell>
          <cell r="BO21">
            <v>15000</v>
          </cell>
          <cell r="BP21">
            <v>0</v>
          </cell>
          <cell r="BQ21">
            <v>0</v>
          </cell>
          <cell r="BR21">
            <v>15000</v>
          </cell>
          <cell r="BS21">
            <v>0</v>
          </cell>
          <cell r="BT21">
            <v>0</v>
          </cell>
          <cell r="BU21">
            <v>15000</v>
          </cell>
          <cell r="BV21">
            <v>0</v>
          </cell>
          <cell r="BW21">
            <v>0</v>
          </cell>
          <cell r="BX21">
            <v>15000</v>
          </cell>
          <cell r="BY21">
            <v>0</v>
          </cell>
          <cell r="BZ21">
            <v>0</v>
          </cell>
          <cell r="CA21">
            <v>15000</v>
          </cell>
          <cell r="CB21">
            <v>0</v>
          </cell>
          <cell r="CC21">
            <v>0</v>
          </cell>
          <cell r="CD21">
            <v>15000</v>
          </cell>
          <cell r="CE21">
            <v>0</v>
          </cell>
          <cell r="CF21">
            <v>0</v>
          </cell>
          <cell r="CG21">
            <v>15000</v>
          </cell>
          <cell r="CH21">
            <v>0</v>
          </cell>
          <cell r="CI21">
            <v>0</v>
          </cell>
          <cell r="CJ21">
            <v>15000</v>
          </cell>
          <cell r="CK21">
            <v>0</v>
          </cell>
          <cell r="CL21">
            <v>0</v>
          </cell>
          <cell r="CM21">
            <v>11873</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0</v>
          </cell>
          <cell r="FG21">
            <v>0</v>
          </cell>
          <cell r="FH21">
            <v>0</v>
          </cell>
          <cell r="FI21">
            <v>0</v>
          </cell>
          <cell r="FJ21">
            <v>0</v>
          </cell>
          <cell r="FK21">
            <v>0</v>
          </cell>
          <cell r="FL21">
            <v>0</v>
          </cell>
          <cell r="FM21">
            <v>0</v>
          </cell>
          <cell r="FN21">
            <v>0</v>
          </cell>
          <cell r="FO21">
            <v>0</v>
          </cell>
          <cell r="FP21">
            <v>0</v>
          </cell>
          <cell r="FQ21">
            <v>0</v>
          </cell>
          <cell r="FR21">
            <v>0</v>
          </cell>
          <cell r="FS21">
            <v>0</v>
          </cell>
          <cell r="FT21">
            <v>0</v>
          </cell>
          <cell r="FU21">
            <v>0</v>
          </cell>
          <cell r="FV21">
            <v>0</v>
          </cell>
          <cell r="FW21">
            <v>0</v>
          </cell>
          <cell r="FX21">
            <v>0</v>
          </cell>
          <cell r="FY21">
            <v>0</v>
          </cell>
          <cell r="FZ21">
            <v>279000</v>
          </cell>
        </row>
        <row r="22">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30000</v>
          </cell>
          <cell r="W22">
            <v>0</v>
          </cell>
          <cell r="X22">
            <v>0</v>
          </cell>
          <cell r="Y22">
            <v>21875</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5000</v>
          </cell>
          <cell r="BD22">
            <v>0</v>
          </cell>
          <cell r="BE22">
            <v>0</v>
          </cell>
          <cell r="BF22">
            <v>0</v>
          </cell>
          <cell r="BG22">
            <v>0</v>
          </cell>
          <cell r="BH22">
            <v>0</v>
          </cell>
          <cell r="BI22">
            <v>5000</v>
          </cell>
          <cell r="BJ22">
            <v>0</v>
          </cell>
          <cell r="BK22">
            <v>0</v>
          </cell>
          <cell r="BL22">
            <v>10000</v>
          </cell>
          <cell r="BM22">
            <v>0</v>
          </cell>
          <cell r="BN22">
            <v>0</v>
          </cell>
          <cell r="BO22">
            <v>10000</v>
          </cell>
          <cell r="BP22">
            <v>0</v>
          </cell>
          <cell r="BQ22">
            <v>0</v>
          </cell>
          <cell r="BR22">
            <v>11125</v>
          </cell>
          <cell r="BS22">
            <v>0</v>
          </cell>
          <cell r="BT22">
            <v>0</v>
          </cell>
          <cell r="BU22">
            <v>20000</v>
          </cell>
          <cell r="BV22">
            <v>0</v>
          </cell>
          <cell r="BW22">
            <v>0</v>
          </cell>
          <cell r="BX22">
            <v>20000</v>
          </cell>
          <cell r="BY22">
            <v>0</v>
          </cell>
          <cell r="BZ22">
            <v>0</v>
          </cell>
          <cell r="CA22">
            <v>20000</v>
          </cell>
          <cell r="CB22">
            <v>0</v>
          </cell>
          <cell r="CC22">
            <v>0</v>
          </cell>
          <cell r="CD22">
            <v>20000</v>
          </cell>
          <cell r="CE22">
            <v>0</v>
          </cell>
          <cell r="CF22">
            <v>0</v>
          </cell>
          <cell r="CG22">
            <v>20000</v>
          </cell>
          <cell r="CH22">
            <v>0</v>
          </cell>
          <cell r="CI22">
            <v>0</v>
          </cell>
          <cell r="CJ22">
            <v>10000</v>
          </cell>
          <cell r="CK22">
            <v>0</v>
          </cell>
          <cell r="CL22">
            <v>0</v>
          </cell>
          <cell r="CM22">
            <v>10000</v>
          </cell>
          <cell r="CN22">
            <v>0</v>
          </cell>
          <cell r="CO22">
            <v>0</v>
          </cell>
          <cell r="CP22">
            <v>10000</v>
          </cell>
          <cell r="CQ22">
            <v>0</v>
          </cell>
          <cell r="CR22">
            <v>0</v>
          </cell>
          <cell r="CS22">
            <v>10000</v>
          </cell>
          <cell r="CT22">
            <v>0</v>
          </cell>
          <cell r="CU22">
            <v>0</v>
          </cell>
          <cell r="CV22">
            <v>10000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0</v>
          </cell>
          <cell r="FG22">
            <v>0</v>
          </cell>
          <cell r="FH22">
            <v>0</v>
          </cell>
          <cell r="FI22">
            <v>0</v>
          </cell>
          <cell r="FJ22">
            <v>0</v>
          </cell>
          <cell r="FK22">
            <v>0</v>
          </cell>
          <cell r="FL22">
            <v>0</v>
          </cell>
          <cell r="FM22">
            <v>0</v>
          </cell>
          <cell r="FN22">
            <v>0</v>
          </cell>
          <cell r="FO22">
            <v>0</v>
          </cell>
          <cell r="FP22">
            <v>0</v>
          </cell>
          <cell r="FQ22">
            <v>0</v>
          </cell>
          <cell r="FR22">
            <v>0</v>
          </cell>
          <cell r="FS22">
            <v>0</v>
          </cell>
          <cell r="FT22">
            <v>0</v>
          </cell>
          <cell r="FU22">
            <v>0</v>
          </cell>
          <cell r="FV22">
            <v>0</v>
          </cell>
          <cell r="FW22">
            <v>0</v>
          </cell>
          <cell r="FX22">
            <v>0</v>
          </cell>
          <cell r="FY22">
            <v>0</v>
          </cell>
          <cell r="FZ22">
            <v>243000</v>
          </cell>
        </row>
        <row r="23">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32386</v>
          </cell>
          <cell r="Z23">
            <v>0</v>
          </cell>
          <cell r="AA23">
            <v>0</v>
          </cell>
          <cell r="AB23">
            <v>24122</v>
          </cell>
          <cell r="AC23">
            <v>0</v>
          </cell>
          <cell r="AD23">
            <v>0</v>
          </cell>
          <cell r="AE23">
            <v>0</v>
          </cell>
          <cell r="AF23">
            <v>0</v>
          </cell>
          <cell r="AG23">
            <v>0</v>
          </cell>
          <cell r="AH23">
            <v>14262</v>
          </cell>
          <cell r="AI23">
            <v>0</v>
          </cell>
          <cell r="AJ23">
            <v>0</v>
          </cell>
          <cell r="AK23">
            <v>0</v>
          </cell>
          <cell r="AL23">
            <v>0</v>
          </cell>
          <cell r="AM23">
            <v>0</v>
          </cell>
          <cell r="AN23">
            <v>0</v>
          </cell>
          <cell r="AO23">
            <v>0</v>
          </cell>
          <cell r="AP23">
            <v>0</v>
          </cell>
          <cell r="AQ23">
            <v>0</v>
          </cell>
          <cell r="AR23">
            <v>0</v>
          </cell>
          <cell r="AS23">
            <v>0</v>
          </cell>
          <cell r="AT23">
            <v>6032</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10000</v>
          </cell>
          <cell r="BJ23">
            <v>0</v>
          </cell>
          <cell r="BK23">
            <v>0</v>
          </cell>
          <cell r="BL23">
            <v>10000</v>
          </cell>
          <cell r="BM23">
            <v>0</v>
          </cell>
          <cell r="BN23">
            <v>0</v>
          </cell>
          <cell r="BO23">
            <v>20000</v>
          </cell>
          <cell r="BP23">
            <v>0</v>
          </cell>
          <cell r="BQ23">
            <v>0</v>
          </cell>
          <cell r="BR23">
            <v>20000</v>
          </cell>
          <cell r="BS23">
            <v>0</v>
          </cell>
          <cell r="BT23">
            <v>0</v>
          </cell>
          <cell r="BU23">
            <v>20000</v>
          </cell>
          <cell r="BV23">
            <v>0</v>
          </cell>
          <cell r="BW23">
            <v>0</v>
          </cell>
          <cell r="BX23">
            <v>20000</v>
          </cell>
          <cell r="BY23">
            <v>0</v>
          </cell>
          <cell r="BZ23">
            <v>0</v>
          </cell>
          <cell r="CA23">
            <v>40000</v>
          </cell>
          <cell r="CB23">
            <v>0</v>
          </cell>
          <cell r="CC23">
            <v>0</v>
          </cell>
          <cell r="CD23">
            <v>40000</v>
          </cell>
          <cell r="CE23">
            <v>0</v>
          </cell>
          <cell r="CF23">
            <v>0</v>
          </cell>
          <cell r="CG23">
            <v>40000</v>
          </cell>
          <cell r="CH23">
            <v>0</v>
          </cell>
          <cell r="CI23">
            <v>0</v>
          </cell>
          <cell r="CJ23">
            <v>20000</v>
          </cell>
          <cell r="CK23">
            <v>0</v>
          </cell>
          <cell r="CL23">
            <v>0</v>
          </cell>
          <cell r="CM23">
            <v>10000</v>
          </cell>
          <cell r="CN23">
            <v>0</v>
          </cell>
          <cell r="CO23">
            <v>0</v>
          </cell>
          <cell r="CP23">
            <v>10000</v>
          </cell>
          <cell r="CQ23">
            <v>0</v>
          </cell>
          <cell r="CR23">
            <v>0</v>
          </cell>
          <cell r="CS23">
            <v>10000</v>
          </cell>
          <cell r="CT23">
            <v>0</v>
          </cell>
          <cell r="CU23">
            <v>0</v>
          </cell>
          <cell r="CV23">
            <v>10000</v>
          </cell>
          <cell r="CW23">
            <v>0</v>
          </cell>
          <cell r="CX23">
            <v>0</v>
          </cell>
          <cell r="CY23">
            <v>3706</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I23">
            <v>0</v>
          </cell>
          <cell r="FJ23">
            <v>0</v>
          </cell>
          <cell r="FK23">
            <v>0</v>
          </cell>
          <cell r="FL23">
            <v>0</v>
          </cell>
          <cell r="FM23">
            <v>0</v>
          </cell>
          <cell r="FN23">
            <v>0</v>
          </cell>
          <cell r="FO23">
            <v>0</v>
          </cell>
          <cell r="FP23">
            <v>0</v>
          </cell>
          <cell r="FQ23">
            <v>0</v>
          </cell>
          <cell r="FR23">
            <v>0</v>
          </cell>
          <cell r="FS23">
            <v>0</v>
          </cell>
          <cell r="FT23">
            <v>0</v>
          </cell>
          <cell r="FU23">
            <v>0</v>
          </cell>
          <cell r="FV23">
            <v>0</v>
          </cell>
          <cell r="FW23">
            <v>0</v>
          </cell>
          <cell r="FX23">
            <v>0</v>
          </cell>
          <cell r="FY23">
            <v>0</v>
          </cell>
          <cell r="FZ23">
            <v>360508</v>
          </cell>
        </row>
        <row r="24">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50170</v>
          </cell>
          <cell r="AC24">
            <v>0</v>
          </cell>
          <cell r="AD24">
            <v>0</v>
          </cell>
          <cell r="AE24">
            <v>40392</v>
          </cell>
          <cell r="AF24">
            <v>0</v>
          </cell>
          <cell r="AG24">
            <v>0</v>
          </cell>
          <cell r="AH24">
            <v>0</v>
          </cell>
          <cell r="AI24">
            <v>0</v>
          </cell>
          <cell r="AJ24">
            <v>0</v>
          </cell>
          <cell r="AK24">
            <v>1080</v>
          </cell>
          <cell r="AL24">
            <v>0</v>
          </cell>
          <cell r="AM24">
            <v>0</v>
          </cell>
          <cell r="AN24">
            <v>0</v>
          </cell>
          <cell r="AO24">
            <v>0</v>
          </cell>
          <cell r="AP24">
            <v>0</v>
          </cell>
          <cell r="AQ24">
            <v>182</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5000</v>
          </cell>
          <cell r="BG24">
            <v>0</v>
          </cell>
          <cell r="BH24">
            <v>0</v>
          </cell>
          <cell r="BI24">
            <v>0</v>
          </cell>
          <cell r="BJ24">
            <v>0</v>
          </cell>
          <cell r="BK24">
            <v>0</v>
          </cell>
          <cell r="BL24">
            <v>5000</v>
          </cell>
          <cell r="BM24">
            <v>0</v>
          </cell>
          <cell r="BN24">
            <v>0</v>
          </cell>
          <cell r="BO24">
            <v>0</v>
          </cell>
          <cell r="BP24">
            <v>0</v>
          </cell>
          <cell r="BQ24">
            <v>0</v>
          </cell>
          <cell r="BR24">
            <v>15000</v>
          </cell>
          <cell r="BS24">
            <v>0</v>
          </cell>
          <cell r="BT24">
            <v>0</v>
          </cell>
          <cell r="BU24">
            <v>15000</v>
          </cell>
          <cell r="BV24">
            <v>0</v>
          </cell>
          <cell r="BW24">
            <v>0</v>
          </cell>
          <cell r="BX24">
            <v>25000</v>
          </cell>
          <cell r="BY24">
            <v>0</v>
          </cell>
          <cell r="BZ24">
            <v>0</v>
          </cell>
          <cell r="CA24">
            <v>50000</v>
          </cell>
          <cell r="CB24">
            <v>0</v>
          </cell>
          <cell r="CC24">
            <v>0</v>
          </cell>
          <cell r="CD24">
            <v>50000</v>
          </cell>
          <cell r="CE24">
            <v>0</v>
          </cell>
          <cell r="CF24">
            <v>0</v>
          </cell>
          <cell r="CG24">
            <v>50000</v>
          </cell>
          <cell r="CH24">
            <v>0</v>
          </cell>
          <cell r="CI24">
            <v>0</v>
          </cell>
          <cell r="CJ24">
            <v>25000</v>
          </cell>
          <cell r="CK24">
            <v>0</v>
          </cell>
          <cell r="CL24">
            <v>0</v>
          </cell>
          <cell r="CM24">
            <v>10000</v>
          </cell>
          <cell r="CN24">
            <v>0</v>
          </cell>
          <cell r="CO24">
            <v>0</v>
          </cell>
          <cell r="CP24">
            <v>10000</v>
          </cell>
          <cell r="CQ24">
            <v>0</v>
          </cell>
          <cell r="CR24">
            <v>0</v>
          </cell>
          <cell r="CS24">
            <v>10000</v>
          </cell>
          <cell r="CT24">
            <v>0</v>
          </cell>
          <cell r="CU24">
            <v>0</v>
          </cell>
          <cell r="CV24">
            <v>13742</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0</v>
          </cell>
          <cell r="FG24">
            <v>0</v>
          </cell>
          <cell r="FH24">
            <v>0</v>
          </cell>
          <cell r="FI24">
            <v>0</v>
          </cell>
          <cell r="FJ24">
            <v>0</v>
          </cell>
          <cell r="FK24">
            <v>0</v>
          </cell>
          <cell r="FL24">
            <v>0</v>
          </cell>
          <cell r="FM24">
            <v>0</v>
          </cell>
          <cell r="FN24">
            <v>0</v>
          </cell>
          <cell r="FO24">
            <v>0</v>
          </cell>
          <cell r="FP24">
            <v>0</v>
          </cell>
          <cell r="FQ24">
            <v>0</v>
          </cell>
          <cell r="FR24">
            <v>0</v>
          </cell>
          <cell r="FS24">
            <v>0</v>
          </cell>
          <cell r="FT24">
            <v>0</v>
          </cell>
          <cell r="FU24">
            <v>0</v>
          </cell>
          <cell r="FV24">
            <v>0</v>
          </cell>
          <cell r="FW24">
            <v>0</v>
          </cell>
          <cell r="FX24">
            <v>0</v>
          </cell>
          <cell r="FY24">
            <v>0</v>
          </cell>
          <cell r="FZ24">
            <v>375566</v>
          </cell>
        </row>
        <row r="25">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56633</v>
          </cell>
          <cell r="AC25">
            <v>0</v>
          </cell>
          <cell r="AD25">
            <v>0</v>
          </cell>
          <cell r="AE25">
            <v>136362</v>
          </cell>
          <cell r="AF25">
            <v>0</v>
          </cell>
          <cell r="AG25">
            <v>0</v>
          </cell>
          <cell r="AH25">
            <v>0</v>
          </cell>
          <cell r="AI25">
            <v>0</v>
          </cell>
          <cell r="AJ25">
            <v>0</v>
          </cell>
          <cell r="AK25">
            <v>0</v>
          </cell>
          <cell r="AL25">
            <v>0</v>
          </cell>
          <cell r="AM25">
            <v>0</v>
          </cell>
          <cell r="AN25">
            <v>0</v>
          </cell>
          <cell r="AO25">
            <v>0</v>
          </cell>
          <cell r="AP25">
            <v>0</v>
          </cell>
          <cell r="AQ25">
            <v>3560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0</v>
          </cell>
          <cell r="FH25">
            <v>0</v>
          </cell>
          <cell r="FI25">
            <v>0</v>
          </cell>
          <cell r="FJ25">
            <v>0</v>
          </cell>
          <cell r="FK25">
            <v>0</v>
          </cell>
          <cell r="FL25">
            <v>0</v>
          </cell>
          <cell r="FM25">
            <v>0</v>
          </cell>
          <cell r="FN25">
            <v>0</v>
          </cell>
          <cell r="FO25">
            <v>0</v>
          </cell>
          <cell r="FP25">
            <v>0</v>
          </cell>
          <cell r="FQ25">
            <v>0</v>
          </cell>
          <cell r="FR25">
            <v>0</v>
          </cell>
          <cell r="FS25">
            <v>0</v>
          </cell>
          <cell r="FT25">
            <v>0</v>
          </cell>
          <cell r="FU25">
            <v>0</v>
          </cell>
          <cell r="FV25">
            <v>0</v>
          </cell>
          <cell r="FW25">
            <v>0</v>
          </cell>
          <cell r="FX25">
            <v>0</v>
          </cell>
          <cell r="FY25">
            <v>0</v>
          </cell>
          <cell r="FZ25">
            <v>196555</v>
          </cell>
        </row>
        <row r="26">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12347</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10000</v>
          </cell>
          <cell r="BP26">
            <v>0</v>
          </cell>
          <cell r="BQ26">
            <v>0</v>
          </cell>
          <cell r="BR26">
            <v>10000</v>
          </cell>
          <cell r="BS26">
            <v>0</v>
          </cell>
          <cell r="BT26">
            <v>0</v>
          </cell>
          <cell r="BU26">
            <v>50000</v>
          </cell>
          <cell r="BV26">
            <v>0</v>
          </cell>
          <cell r="BW26">
            <v>0</v>
          </cell>
          <cell r="BX26">
            <v>75000</v>
          </cell>
          <cell r="BY26">
            <v>0</v>
          </cell>
          <cell r="BZ26">
            <v>0</v>
          </cell>
          <cell r="CA26">
            <v>75000</v>
          </cell>
          <cell r="CB26">
            <v>0</v>
          </cell>
          <cell r="CC26">
            <v>0</v>
          </cell>
          <cell r="CD26">
            <v>50000</v>
          </cell>
          <cell r="CE26">
            <v>0</v>
          </cell>
          <cell r="CF26">
            <v>0</v>
          </cell>
          <cell r="CG26">
            <v>50000</v>
          </cell>
          <cell r="CH26">
            <v>0</v>
          </cell>
          <cell r="CI26">
            <v>0</v>
          </cell>
          <cell r="CJ26">
            <v>50000</v>
          </cell>
          <cell r="CK26">
            <v>0</v>
          </cell>
          <cell r="CL26">
            <v>0</v>
          </cell>
          <cell r="CM26">
            <v>10000</v>
          </cell>
          <cell r="CN26">
            <v>0</v>
          </cell>
          <cell r="CO26">
            <v>0</v>
          </cell>
          <cell r="CP26">
            <v>10000</v>
          </cell>
          <cell r="CQ26">
            <v>0</v>
          </cell>
          <cell r="CR26">
            <v>0</v>
          </cell>
          <cell r="CS26">
            <v>10000</v>
          </cell>
          <cell r="CT26">
            <v>0</v>
          </cell>
          <cell r="CU26">
            <v>0</v>
          </cell>
          <cell r="CV26">
            <v>10000</v>
          </cell>
          <cell r="CW26">
            <v>0</v>
          </cell>
          <cell r="CX26">
            <v>0</v>
          </cell>
          <cell r="CY26">
            <v>5192</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I26">
            <v>0</v>
          </cell>
          <cell r="FJ26">
            <v>0</v>
          </cell>
          <cell r="FK26">
            <v>0</v>
          </cell>
          <cell r="FL26">
            <v>0</v>
          </cell>
          <cell r="FM26">
            <v>0</v>
          </cell>
          <cell r="FN26">
            <v>0</v>
          </cell>
          <cell r="FO26">
            <v>0</v>
          </cell>
          <cell r="FP26">
            <v>0</v>
          </cell>
          <cell r="FQ26">
            <v>0</v>
          </cell>
          <cell r="FR26">
            <v>0</v>
          </cell>
          <cell r="FS26">
            <v>0</v>
          </cell>
          <cell r="FT26">
            <v>0</v>
          </cell>
          <cell r="FU26">
            <v>0</v>
          </cell>
          <cell r="FV26">
            <v>0</v>
          </cell>
          <cell r="FW26">
            <v>0</v>
          </cell>
          <cell r="FX26">
            <v>0</v>
          </cell>
          <cell r="FY26">
            <v>0</v>
          </cell>
          <cell r="FZ26">
            <v>427539</v>
          </cell>
        </row>
        <row r="27">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6192</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8808</v>
          </cell>
          <cell r="CH27">
            <v>0</v>
          </cell>
          <cell r="CI27">
            <v>0</v>
          </cell>
          <cell r="CJ27">
            <v>10000</v>
          </cell>
          <cell r="CK27">
            <v>0</v>
          </cell>
          <cell r="CL27">
            <v>0</v>
          </cell>
          <cell r="CM27">
            <v>10000</v>
          </cell>
          <cell r="CN27">
            <v>0</v>
          </cell>
          <cell r="CO27">
            <v>0</v>
          </cell>
          <cell r="CP27">
            <v>10000</v>
          </cell>
          <cell r="CQ27">
            <v>0</v>
          </cell>
          <cell r="CR27">
            <v>0</v>
          </cell>
          <cell r="CS27">
            <v>10000</v>
          </cell>
          <cell r="CT27">
            <v>0</v>
          </cell>
          <cell r="CU27">
            <v>0</v>
          </cell>
          <cell r="CV27">
            <v>10000</v>
          </cell>
          <cell r="CW27">
            <v>0</v>
          </cell>
          <cell r="CX27">
            <v>0</v>
          </cell>
          <cell r="CY27">
            <v>10000</v>
          </cell>
          <cell r="CZ27">
            <v>0</v>
          </cell>
          <cell r="DA27">
            <v>0</v>
          </cell>
          <cell r="DB27">
            <v>10000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I27">
            <v>0</v>
          </cell>
          <cell r="FJ27">
            <v>0</v>
          </cell>
          <cell r="FK27">
            <v>0</v>
          </cell>
          <cell r="FL27">
            <v>0</v>
          </cell>
          <cell r="FM27">
            <v>0</v>
          </cell>
          <cell r="FN27">
            <v>0</v>
          </cell>
          <cell r="FO27">
            <v>0</v>
          </cell>
          <cell r="FP27">
            <v>0</v>
          </cell>
          <cell r="FQ27">
            <v>0</v>
          </cell>
          <cell r="FR27">
            <v>0</v>
          </cell>
          <cell r="FS27">
            <v>0</v>
          </cell>
          <cell r="FT27">
            <v>0</v>
          </cell>
          <cell r="FU27">
            <v>0</v>
          </cell>
          <cell r="FV27">
            <v>0</v>
          </cell>
          <cell r="FW27">
            <v>0</v>
          </cell>
          <cell r="FX27">
            <v>0</v>
          </cell>
          <cell r="FY27">
            <v>0</v>
          </cell>
          <cell r="FZ27">
            <v>85000</v>
          </cell>
        </row>
        <row r="28">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25000</v>
          </cell>
          <cell r="BP28">
            <v>0</v>
          </cell>
          <cell r="BQ28">
            <v>0</v>
          </cell>
          <cell r="BR28">
            <v>25000</v>
          </cell>
          <cell r="BS28">
            <v>0</v>
          </cell>
          <cell r="BT28">
            <v>0</v>
          </cell>
          <cell r="BU28">
            <v>50000</v>
          </cell>
          <cell r="BV28">
            <v>0</v>
          </cell>
          <cell r="BW28">
            <v>0</v>
          </cell>
          <cell r="BX28">
            <v>50000</v>
          </cell>
          <cell r="BY28">
            <v>0</v>
          </cell>
          <cell r="BZ28">
            <v>0</v>
          </cell>
          <cell r="CA28">
            <v>50000</v>
          </cell>
          <cell r="CB28">
            <v>0</v>
          </cell>
          <cell r="CC28">
            <v>0</v>
          </cell>
          <cell r="CD28">
            <v>21000</v>
          </cell>
          <cell r="CE28">
            <v>0</v>
          </cell>
          <cell r="CF28">
            <v>0</v>
          </cell>
          <cell r="CG28">
            <v>25000</v>
          </cell>
          <cell r="CH28">
            <v>0</v>
          </cell>
          <cell r="CI28">
            <v>0</v>
          </cell>
          <cell r="CJ28">
            <v>25000</v>
          </cell>
          <cell r="CK28">
            <v>0</v>
          </cell>
          <cell r="CL28">
            <v>0</v>
          </cell>
          <cell r="CM28">
            <v>25000</v>
          </cell>
          <cell r="CN28">
            <v>0</v>
          </cell>
          <cell r="CO28">
            <v>0</v>
          </cell>
          <cell r="CP28">
            <v>22000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v>0</v>
          </cell>
          <cell r="FJ28">
            <v>0</v>
          </cell>
          <cell r="FK28">
            <v>0</v>
          </cell>
          <cell r="FL28">
            <v>0</v>
          </cell>
          <cell r="FM28">
            <v>0</v>
          </cell>
          <cell r="FN28">
            <v>0</v>
          </cell>
          <cell r="FO28">
            <v>0</v>
          </cell>
          <cell r="FP28">
            <v>0</v>
          </cell>
          <cell r="FQ28">
            <v>0</v>
          </cell>
          <cell r="FR28">
            <v>0</v>
          </cell>
          <cell r="FS28">
            <v>0</v>
          </cell>
          <cell r="FT28">
            <v>0</v>
          </cell>
          <cell r="FU28">
            <v>0</v>
          </cell>
          <cell r="FV28">
            <v>0</v>
          </cell>
          <cell r="FW28">
            <v>0</v>
          </cell>
          <cell r="FX28">
            <v>0</v>
          </cell>
          <cell r="FY28">
            <v>0</v>
          </cell>
          <cell r="FZ28">
            <v>318000</v>
          </cell>
        </row>
        <row r="29">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35000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0</v>
          </cell>
          <cell r="FJ29">
            <v>0</v>
          </cell>
          <cell r="FK29">
            <v>0</v>
          </cell>
          <cell r="FL29">
            <v>0</v>
          </cell>
          <cell r="FM29">
            <v>0</v>
          </cell>
          <cell r="FN29">
            <v>0</v>
          </cell>
          <cell r="FO29">
            <v>0</v>
          </cell>
          <cell r="FP29">
            <v>0</v>
          </cell>
          <cell r="FQ29">
            <v>0</v>
          </cell>
          <cell r="FR29">
            <v>0</v>
          </cell>
          <cell r="FS29">
            <v>0</v>
          </cell>
          <cell r="FT29">
            <v>0</v>
          </cell>
          <cell r="FU29">
            <v>0</v>
          </cell>
          <cell r="FV29">
            <v>0</v>
          </cell>
          <cell r="FW29">
            <v>0</v>
          </cell>
          <cell r="FX29">
            <v>0</v>
          </cell>
          <cell r="FY29">
            <v>0</v>
          </cell>
          <cell r="FZ29">
            <v>35000</v>
          </cell>
        </row>
        <row r="30">
          <cell r="G30">
            <v>0</v>
          </cell>
          <cell r="H30">
            <v>0</v>
          </cell>
          <cell r="I30">
            <v>0</v>
          </cell>
          <cell r="J30">
            <v>0</v>
          </cell>
          <cell r="K30">
            <v>0</v>
          </cell>
          <cell r="L30">
            <v>0</v>
          </cell>
          <cell r="M30">
            <v>0</v>
          </cell>
          <cell r="N30">
            <v>0</v>
          </cell>
          <cell r="O30">
            <v>0</v>
          </cell>
          <cell r="P30">
            <v>0</v>
          </cell>
          <cell r="Q30">
            <v>0</v>
          </cell>
          <cell r="R30">
            <v>0</v>
          </cell>
          <cell r="S30">
            <v>1318</v>
          </cell>
          <cell r="T30">
            <v>0</v>
          </cell>
          <cell r="U30">
            <v>0</v>
          </cell>
          <cell r="V30">
            <v>1663</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900000</v>
          </cell>
          <cell r="BG30">
            <v>0</v>
          </cell>
          <cell r="BH30">
            <v>0</v>
          </cell>
          <cell r="BI30">
            <v>901730</v>
          </cell>
          <cell r="BJ30">
            <v>0</v>
          </cell>
          <cell r="BK30">
            <v>0</v>
          </cell>
          <cell r="BL30">
            <v>1537150</v>
          </cell>
          <cell r="BM30">
            <v>0</v>
          </cell>
          <cell r="BN30">
            <v>0</v>
          </cell>
          <cell r="BO30">
            <v>1537150</v>
          </cell>
          <cell r="BP30">
            <v>0</v>
          </cell>
          <cell r="BQ30">
            <v>0</v>
          </cell>
          <cell r="BR30">
            <v>1537150</v>
          </cell>
          <cell r="BS30">
            <v>0</v>
          </cell>
          <cell r="BT30">
            <v>0</v>
          </cell>
          <cell r="BU30">
            <v>1537150</v>
          </cell>
          <cell r="BV30">
            <v>0</v>
          </cell>
          <cell r="BW30">
            <v>0</v>
          </cell>
          <cell r="BX30">
            <v>1500000</v>
          </cell>
          <cell r="BY30">
            <v>0</v>
          </cell>
          <cell r="BZ30">
            <v>0</v>
          </cell>
          <cell r="CA30">
            <v>1500000</v>
          </cell>
          <cell r="CB30">
            <v>0</v>
          </cell>
          <cell r="CC30">
            <v>0</v>
          </cell>
          <cell r="CD30">
            <v>1453176.96</v>
          </cell>
          <cell r="CE30">
            <v>0</v>
          </cell>
          <cell r="CF30">
            <v>0</v>
          </cell>
          <cell r="CG30">
            <v>1226728.32</v>
          </cell>
          <cell r="CH30">
            <v>0</v>
          </cell>
          <cell r="CI30">
            <v>0</v>
          </cell>
          <cell r="CJ30">
            <v>1010452.3583999999</v>
          </cell>
          <cell r="CK30">
            <v>0</v>
          </cell>
          <cell r="CL30">
            <v>0</v>
          </cell>
          <cell r="CM30">
            <v>827937.08160000003</v>
          </cell>
          <cell r="CN30">
            <v>0</v>
          </cell>
          <cell r="CO30">
            <v>0</v>
          </cell>
          <cell r="CP30">
            <v>322643.18879999989</v>
          </cell>
          <cell r="CQ30">
            <v>0</v>
          </cell>
          <cell r="CR30">
            <v>0</v>
          </cell>
          <cell r="CS30">
            <v>244093.07519999996</v>
          </cell>
          <cell r="CT30">
            <v>0</v>
          </cell>
          <cell r="CU30">
            <v>0</v>
          </cell>
          <cell r="CV30">
            <v>409630.86719999998</v>
          </cell>
          <cell r="CW30">
            <v>0</v>
          </cell>
          <cell r="CX30">
            <v>0</v>
          </cell>
          <cell r="CY30">
            <v>249078.848</v>
          </cell>
          <cell r="CZ30">
            <v>0</v>
          </cell>
          <cell r="DA30">
            <v>0</v>
          </cell>
          <cell r="DB30">
            <v>385063.40480000002</v>
          </cell>
          <cell r="DC30">
            <v>0</v>
          </cell>
          <cell r="DD30">
            <v>0</v>
          </cell>
          <cell r="DE30">
            <v>55565.516799999998</v>
          </cell>
          <cell r="DF30">
            <v>0</v>
          </cell>
          <cell r="DG30">
            <v>0</v>
          </cell>
          <cell r="DH30">
            <v>100000</v>
          </cell>
          <cell r="DI30">
            <v>0</v>
          </cell>
          <cell r="DJ30">
            <v>0</v>
          </cell>
          <cell r="DK30">
            <v>89162.905599999998</v>
          </cell>
          <cell r="DL30">
            <v>0</v>
          </cell>
          <cell r="DM30">
            <v>0</v>
          </cell>
          <cell r="DN30">
            <v>70410.880000000005</v>
          </cell>
          <cell r="DO30">
            <v>0</v>
          </cell>
          <cell r="DP30">
            <v>0</v>
          </cell>
          <cell r="DQ30">
            <v>28516.331200000001</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I30">
            <v>0</v>
          </cell>
          <cell r="FJ30">
            <v>0</v>
          </cell>
          <cell r="FK30">
            <v>0</v>
          </cell>
          <cell r="FL30">
            <v>0</v>
          </cell>
          <cell r="FM30">
            <v>0</v>
          </cell>
          <cell r="FN30">
            <v>0</v>
          </cell>
          <cell r="FO30">
            <v>0</v>
          </cell>
          <cell r="FP30">
            <v>0</v>
          </cell>
          <cell r="FQ30">
            <v>0</v>
          </cell>
          <cell r="FR30">
            <v>0</v>
          </cell>
          <cell r="FS30">
            <v>0</v>
          </cell>
          <cell r="FT30">
            <v>0</v>
          </cell>
          <cell r="FU30">
            <v>0</v>
          </cell>
          <cell r="FV30">
            <v>0</v>
          </cell>
          <cell r="FW30">
            <v>0</v>
          </cell>
          <cell r="FX30">
            <v>0</v>
          </cell>
          <cell r="FY30">
            <v>0</v>
          </cell>
          <cell r="FZ30">
            <v>17425770.737600002</v>
          </cell>
        </row>
        <row r="31">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16900</v>
          </cell>
          <cell r="AX31">
            <v>0</v>
          </cell>
          <cell r="AY31">
            <v>0</v>
          </cell>
          <cell r="AZ31">
            <v>6900</v>
          </cell>
          <cell r="BA31">
            <v>0</v>
          </cell>
          <cell r="BB31">
            <v>0</v>
          </cell>
          <cell r="BC31">
            <v>6900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0</v>
          </cell>
          <cell r="FJ31">
            <v>0</v>
          </cell>
          <cell r="FK31">
            <v>0</v>
          </cell>
          <cell r="FL31">
            <v>0</v>
          </cell>
          <cell r="FM31">
            <v>0</v>
          </cell>
          <cell r="FN31">
            <v>0</v>
          </cell>
          <cell r="FO31">
            <v>0</v>
          </cell>
          <cell r="FP31">
            <v>0</v>
          </cell>
          <cell r="FQ31">
            <v>0</v>
          </cell>
          <cell r="FR31">
            <v>0</v>
          </cell>
          <cell r="FS31">
            <v>0</v>
          </cell>
          <cell r="FT31">
            <v>0</v>
          </cell>
          <cell r="FU31">
            <v>0</v>
          </cell>
          <cell r="FV31">
            <v>0</v>
          </cell>
          <cell r="FW31">
            <v>0</v>
          </cell>
          <cell r="FX31">
            <v>0</v>
          </cell>
          <cell r="FY31">
            <v>0</v>
          </cell>
          <cell r="FZ31">
            <v>30700</v>
          </cell>
        </row>
        <row r="32">
          <cell r="G32">
            <v>0</v>
          </cell>
          <cell r="H32">
            <v>0</v>
          </cell>
          <cell r="I32">
            <v>0</v>
          </cell>
          <cell r="J32">
            <v>11091</v>
          </cell>
          <cell r="K32">
            <v>0</v>
          </cell>
          <cell r="L32">
            <v>0</v>
          </cell>
          <cell r="M32">
            <v>0</v>
          </cell>
          <cell r="N32">
            <v>0</v>
          </cell>
          <cell r="O32">
            <v>0</v>
          </cell>
          <cell r="P32">
            <v>17756</v>
          </cell>
          <cell r="Q32">
            <v>0</v>
          </cell>
          <cell r="R32">
            <v>0</v>
          </cell>
          <cell r="S32">
            <v>18000</v>
          </cell>
          <cell r="T32">
            <v>0</v>
          </cell>
          <cell r="U32">
            <v>0</v>
          </cell>
          <cell r="V32">
            <v>7500</v>
          </cell>
          <cell r="W32">
            <v>0</v>
          </cell>
          <cell r="X32">
            <v>0</v>
          </cell>
          <cell r="Y32">
            <v>14000</v>
          </cell>
          <cell r="Z32">
            <v>0</v>
          </cell>
          <cell r="AA32">
            <v>0</v>
          </cell>
          <cell r="AB32">
            <v>11050</v>
          </cell>
          <cell r="AC32">
            <v>0</v>
          </cell>
          <cell r="AD32">
            <v>0</v>
          </cell>
          <cell r="AE32">
            <v>15548</v>
          </cell>
          <cell r="AF32">
            <v>0</v>
          </cell>
          <cell r="AG32">
            <v>0</v>
          </cell>
          <cell r="AH32">
            <v>5980</v>
          </cell>
          <cell r="AI32">
            <v>0</v>
          </cell>
          <cell r="AJ32">
            <v>0</v>
          </cell>
          <cell r="AK32">
            <v>3285</v>
          </cell>
          <cell r="AL32">
            <v>0</v>
          </cell>
          <cell r="AM32">
            <v>0</v>
          </cell>
          <cell r="AN32">
            <v>0</v>
          </cell>
          <cell r="AO32">
            <v>0</v>
          </cell>
          <cell r="AP32">
            <v>0</v>
          </cell>
          <cell r="AQ32">
            <v>0</v>
          </cell>
          <cell r="AR32">
            <v>0</v>
          </cell>
          <cell r="AS32">
            <v>0</v>
          </cell>
          <cell r="AT32">
            <v>0</v>
          </cell>
          <cell r="AU32">
            <v>0</v>
          </cell>
          <cell r="AV32">
            <v>0</v>
          </cell>
          <cell r="AW32">
            <v>36150</v>
          </cell>
          <cell r="AX32">
            <v>0</v>
          </cell>
          <cell r="AY32">
            <v>0</v>
          </cell>
          <cell r="AZ32">
            <v>0</v>
          </cell>
          <cell r="BA32">
            <v>0</v>
          </cell>
          <cell r="BB32">
            <v>0</v>
          </cell>
          <cell r="BC32">
            <v>100000</v>
          </cell>
          <cell r="BD32">
            <v>0</v>
          </cell>
          <cell r="BE32">
            <v>0</v>
          </cell>
          <cell r="BF32">
            <v>100000</v>
          </cell>
          <cell r="BG32">
            <v>0</v>
          </cell>
          <cell r="BH32">
            <v>0</v>
          </cell>
          <cell r="BI32">
            <v>100000</v>
          </cell>
          <cell r="BJ32">
            <v>0</v>
          </cell>
          <cell r="BK32">
            <v>0</v>
          </cell>
          <cell r="BL32">
            <v>22663</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-15932.84</v>
          </cell>
          <cell r="CE32">
            <v>0</v>
          </cell>
          <cell r="CF32">
            <v>0</v>
          </cell>
          <cell r="CG32">
            <v>-92988.28</v>
          </cell>
          <cell r="CH32">
            <v>0</v>
          </cell>
          <cell r="CI32">
            <v>0</v>
          </cell>
          <cell r="CJ32">
            <v>-166582.18359999999</v>
          </cell>
          <cell r="CK32">
            <v>0</v>
          </cell>
          <cell r="CL32">
            <v>0</v>
          </cell>
          <cell r="CM32">
            <v>-228688.07640000002</v>
          </cell>
          <cell r="CN32">
            <v>0</v>
          </cell>
          <cell r="CO32">
            <v>0</v>
          </cell>
          <cell r="CP32">
            <v>-217877.75520000001</v>
          </cell>
          <cell r="CQ32">
            <v>0</v>
          </cell>
          <cell r="CR32">
            <v>0</v>
          </cell>
          <cell r="CS32">
            <v>-223190.55080000003</v>
          </cell>
          <cell r="CT32">
            <v>0</v>
          </cell>
          <cell r="CU32">
            <v>0</v>
          </cell>
          <cell r="CV32">
            <v>-166861.7188</v>
          </cell>
          <cell r="CW32">
            <v>0</v>
          </cell>
          <cell r="CX32">
            <v>0</v>
          </cell>
          <cell r="CY32">
            <v>-85382.892000000007</v>
          </cell>
          <cell r="CZ32">
            <v>0</v>
          </cell>
          <cell r="DA32">
            <v>0</v>
          </cell>
          <cell r="DB32">
            <v>-39110.369200000001</v>
          </cell>
          <cell r="DC32">
            <v>0</v>
          </cell>
          <cell r="DD32">
            <v>0</v>
          </cell>
          <cell r="DE32">
            <v>-15120.067200000001</v>
          </cell>
          <cell r="DF32">
            <v>0</v>
          </cell>
          <cell r="DG32">
            <v>0</v>
          </cell>
          <cell r="DH32">
            <v>0</v>
          </cell>
          <cell r="DI32">
            <v>0</v>
          </cell>
          <cell r="DJ32">
            <v>0</v>
          </cell>
          <cell r="DK32">
            <v>-3687.6223999999997</v>
          </cell>
          <cell r="DL32">
            <v>0</v>
          </cell>
          <cell r="DM32">
            <v>0</v>
          </cell>
          <cell r="DN32">
            <v>-10068.52</v>
          </cell>
          <cell r="DO32">
            <v>0</v>
          </cell>
          <cell r="DP32">
            <v>0</v>
          </cell>
          <cell r="DQ32">
            <v>-3708.5747999999999</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-806176.45039999997</v>
          </cell>
        </row>
        <row r="33">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600</v>
          </cell>
          <cell r="BJ33">
            <v>0</v>
          </cell>
          <cell r="BK33">
            <v>0</v>
          </cell>
          <cell r="BL33">
            <v>212640</v>
          </cell>
          <cell r="BM33">
            <v>0</v>
          </cell>
          <cell r="BN33">
            <v>0</v>
          </cell>
          <cell r="BO33">
            <v>512640</v>
          </cell>
          <cell r="BP33">
            <v>0</v>
          </cell>
          <cell r="BQ33">
            <v>0</v>
          </cell>
          <cell r="BR33">
            <v>512640</v>
          </cell>
          <cell r="BS33">
            <v>0</v>
          </cell>
          <cell r="BT33">
            <v>0</v>
          </cell>
          <cell r="BU33">
            <v>512650</v>
          </cell>
          <cell r="BV33">
            <v>0</v>
          </cell>
          <cell r="BW33">
            <v>0</v>
          </cell>
          <cell r="BX33">
            <v>500000</v>
          </cell>
          <cell r="BY33">
            <v>0</v>
          </cell>
          <cell r="BZ33">
            <v>0</v>
          </cell>
          <cell r="CA33">
            <v>500000</v>
          </cell>
          <cell r="CB33">
            <v>0</v>
          </cell>
          <cell r="CC33">
            <v>0</v>
          </cell>
          <cell r="CD33">
            <v>500000</v>
          </cell>
          <cell r="CE33">
            <v>0</v>
          </cell>
          <cell r="CF33">
            <v>0</v>
          </cell>
          <cell r="CG33">
            <v>500000</v>
          </cell>
          <cell r="CH33">
            <v>0</v>
          </cell>
          <cell r="CI33">
            <v>0</v>
          </cell>
          <cell r="CJ33">
            <v>500000</v>
          </cell>
          <cell r="CK33">
            <v>0</v>
          </cell>
          <cell r="CL33">
            <v>0</v>
          </cell>
          <cell r="CM33">
            <v>500000</v>
          </cell>
          <cell r="CN33">
            <v>0</v>
          </cell>
          <cell r="CO33">
            <v>0</v>
          </cell>
          <cell r="CP33">
            <v>439117</v>
          </cell>
          <cell r="CQ33">
            <v>0</v>
          </cell>
          <cell r="CR33">
            <v>0</v>
          </cell>
          <cell r="CS33">
            <v>500000</v>
          </cell>
          <cell r="CT33">
            <v>0</v>
          </cell>
          <cell r="CU33">
            <v>0</v>
          </cell>
          <cell r="CV33">
            <v>500000</v>
          </cell>
          <cell r="CW33">
            <v>0</v>
          </cell>
          <cell r="CX33">
            <v>0</v>
          </cell>
          <cell r="CY33">
            <v>461830</v>
          </cell>
          <cell r="CZ33">
            <v>0</v>
          </cell>
          <cell r="DA33">
            <v>0</v>
          </cell>
          <cell r="DB33">
            <v>300000</v>
          </cell>
          <cell r="DC33">
            <v>0</v>
          </cell>
          <cell r="DD33">
            <v>0</v>
          </cell>
          <cell r="DE33">
            <v>300000</v>
          </cell>
          <cell r="DF33">
            <v>0</v>
          </cell>
          <cell r="DG33">
            <v>0</v>
          </cell>
          <cell r="DH33">
            <v>273180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0</v>
          </cell>
          <cell r="FH33">
            <v>0</v>
          </cell>
          <cell r="FI33">
            <v>0</v>
          </cell>
          <cell r="FJ33">
            <v>0</v>
          </cell>
          <cell r="FK33">
            <v>0</v>
          </cell>
          <cell r="FL33">
            <v>0</v>
          </cell>
          <cell r="FM33">
            <v>0</v>
          </cell>
          <cell r="FN33">
            <v>0</v>
          </cell>
          <cell r="FO33">
            <v>0</v>
          </cell>
          <cell r="FP33">
            <v>0</v>
          </cell>
          <cell r="FQ33">
            <v>0</v>
          </cell>
          <cell r="FR33">
            <v>0</v>
          </cell>
          <cell r="FS33">
            <v>0</v>
          </cell>
          <cell r="FT33">
            <v>0</v>
          </cell>
          <cell r="FU33">
            <v>0</v>
          </cell>
          <cell r="FV33">
            <v>0</v>
          </cell>
          <cell r="FW33">
            <v>0</v>
          </cell>
          <cell r="FX33">
            <v>0</v>
          </cell>
          <cell r="FY33">
            <v>0</v>
          </cell>
          <cell r="FZ33">
            <v>7525297</v>
          </cell>
        </row>
        <row r="34">
          <cell r="G34">
            <v>0</v>
          </cell>
          <cell r="H34">
            <v>0</v>
          </cell>
          <cell r="I34">
            <v>0</v>
          </cell>
          <cell r="J34">
            <v>9827</v>
          </cell>
          <cell r="K34">
            <v>0</v>
          </cell>
          <cell r="L34">
            <v>0</v>
          </cell>
          <cell r="M34">
            <v>3438</v>
          </cell>
          <cell r="N34">
            <v>0</v>
          </cell>
          <cell r="O34">
            <v>0</v>
          </cell>
          <cell r="P34">
            <v>17125</v>
          </cell>
          <cell r="Q34">
            <v>0</v>
          </cell>
          <cell r="R34">
            <v>0</v>
          </cell>
          <cell r="S34">
            <v>60124</v>
          </cell>
          <cell r="T34">
            <v>0</v>
          </cell>
          <cell r="U34">
            <v>0</v>
          </cell>
          <cell r="V34">
            <v>75540</v>
          </cell>
          <cell r="W34">
            <v>0</v>
          </cell>
          <cell r="X34">
            <v>0</v>
          </cell>
          <cell r="Y34">
            <v>55900</v>
          </cell>
          <cell r="Z34">
            <v>0</v>
          </cell>
          <cell r="AA34">
            <v>0</v>
          </cell>
          <cell r="AB34">
            <v>45360</v>
          </cell>
          <cell r="AC34">
            <v>0</v>
          </cell>
          <cell r="AD34">
            <v>0</v>
          </cell>
          <cell r="AE34">
            <v>87933</v>
          </cell>
          <cell r="AF34">
            <v>0</v>
          </cell>
          <cell r="AG34">
            <v>0</v>
          </cell>
          <cell r="AH34">
            <v>27858</v>
          </cell>
          <cell r="AI34">
            <v>0</v>
          </cell>
          <cell r="AJ34">
            <v>0</v>
          </cell>
          <cell r="AK34">
            <v>33794</v>
          </cell>
          <cell r="AL34">
            <v>0</v>
          </cell>
          <cell r="AM34">
            <v>0</v>
          </cell>
          <cell r="AN34">
            <v>8720</v>
          </cell>
          <cell r="AO34">
            <v>0</v>
          </cell>
          <cell r="AP34">
            <v>0</v>
          </cell>
          <cell r="AQ34">
            <v>15186</v>
          </cell>
          <cell r="AR34">
            <v>0</v>
          </cell>
          <cell r="AS34">
            <v>0</v>
          </cell>
          <cell r="AT34">
            <v>57470</v>
          </cell>
          <cell r="AU34">
            <v>0</v>
          </cell>
          <cell r="AV34">
            <v>0</v>
          </cell>
          <cell r="AW34">
            <v>63555</v>
          </cell>
          <cell r="AX34">
            <v>0</v>
          </cell>
          <cell r="AY34">
            <v>0</v>
          </cell>
          <cell r="AZ34">
            <v>60000</v>
          </cell>
          <cell r="BA34">
            <v>0</v>
          </cell>
          <cell r="BB34">
            <v>0</v>
          </cell>
          <cell r="BC34">
            <v>40000</v>
          </cell>
          <cell r="BD34">
            <v>0</v>
          </cell>
          <cell r="BE34">
            <v>0</v>
          </cell>
          <cell r="BF34">
            <v>48824</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0</v>
          </cell>
          <cell r="FY34">
            <v>0</v>
          </cell>
          <cell r="FZ34">
            <v>710654</v>
          </cell>
        </row>
        <row r="35">
          <cell r="G35">
            <v>0</v>
          </cell>
          <cell r="H35">
            <v>0</v>
          </cell>
          <cell r="I35">
            <v>0</v>
          </cell>
          <cell r="J35">
            <v>0</v>
          </cell>
          <cell r="K35">
            <v>0</v>
          </cell>
          <cell r="L35">
            <v>0</v>
          </cell>
          <cell r="M35">
            <v>0</v>
          </cell>
          <cell r="N35">
            <v>0</v>
          </cell>
          <cell r="O35">
            <v>0</v>
          </cell>
          <cell r="P35">
            <v>10000</v>
          </cell>
          <cell r="Q35">
            <v>0</v>
          </cell>
          <cell r="R35">
            <v>0</v>
          </cell>
          <cell r="S35">
            <v>0</v>
          </cell>
          <cell r="T35">
            <v>0</v>
          </cell>
          <cell r="U35">
            <v>0</v>
          </cell>
          <cell r="V35">
            <v>0</v>
          </cell>
          <cell r="W35">
            <v>0</v>
          </cell>
          <cell r="X35">
            <v>0</v>
          </cell>
          <cell r="Y35">
            <v>10000</v>
          </cell>
          <cell r="Z35">
            <v>0</v>
          </cell>
          <cell r="AA35">
            <v>0</v>
          </cell>
          <cell r="AB35">
            <v>10000</v>
          </cell>
          <cell r="AC35">
            <v>0</v>
          </cell>
          <cell r="AD35">
            <v>0</v>
          </cell>
          <cell r="AE35">
            <v>10000</v>
          </cell>
          <cell r="AF35">
            <v>0</v>
          </cell>
          <cell r="AG35">
            <v>0</v>
          </cell>
          <cell r="AH35">
            <v>10000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50000</v>
          </cell>
          <cell r="BD35">
            <v>0</v>
          </cell>
          <cell r="BE35">
            <v>0</v>
          </cell>
          <cell r="BF35">
            <v>100000</v>
          </cell>
          <cell r="BG35">
            <v>0</v>
          </cell>
          <cell r="BH35">
            <v>0</v>
          </cell>
          <cell r="BI35">
            <v>150000</v>
          </cell>
          <cell r="BJ35">
            <v>0</v>
          </cell>
          <cell r="BK35">
            <v>0</v>
          </cell>
          <cell r="BL35">
            <v>55000</v>
          </cell>
          <cell r="BM35">
            <v>0</v>
          </cell>
          <cell r="BN35">
            <v>0</v>
          </cell>
          <cell r="BO35">
            <v>26000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431000</v>
          </cell>
        </row>
        <row r="36">
          <cell r="G36">
            <v>0</v>
          </cell>
          <cell r="H36">
            <v>0</v>
          </cell>
          <cell r="I36">
            <v>0</v>
          </cell>
          <cell r="J36">
            <v>0</v>
          </cell>
          <cell r="K36">
            <v>0</v>
          </cell>
          <cell r="L36">
            <v>0</v>
          </cell>
          <cell r="M36">
            <v>11642</v>
          </cell>
          <cell r="N36">
            <v>0</v>
          </cell>
          <cell r="O36">
            <v>0</v>
          </cell>
          <cell r="P36">
            <v>0</v>
          </cell>
          <cell r="Q36">
            <v>0</v>
          </cell>
          <cell r="R36">
            <v>0</v>
          </cell>
          <cell r="S36">
            <v>0</v>
          </cell>
          <cell r="T36">
            <v>0</v>
          </cell>
          <cell r="U36">
            <v>0</v>
          </cell>
          <cell r="V36">
            <v>0</v>
          </cell>
          <cell r="W36">
            <v>0</v>
          </cell>
          <cell r="X36">
            <v>0</v>
          </cell>
          <cell r="Y36">
            <v>42104</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12000</v>
          </cell>
          <cell r="AU36">
            <v>0</v>
          </cell>
          <cell r="AV36">
            <v>0</v>
          </cell>
          <cell r="AW36">
            <v>0</v>
          </cell>
          <cell r="AX36">
            <v>0</v>
          </cell>
          <cell r="AY36">
            <v>0</v>
          </cell>
          <cell r="AZ36">
            <v>0</v>
          </cell>
          <cell r="BA36">
            <v>0</v>
          </cell>
          <cell r="BB36">
            <v>0</v>
          </cell>
          <cell r="BC36">
            <v>30000</v>
          </cell>
          <cell r="BD36">
            <v>0</v>
          </cell>
          <cell r="BE36">
            <v>0</v>
          </cell>
          <cell r="BF36">
            <v>30000</v>
          </cell>
          <cell r="BG36">
            <v>0</v>
          </cell>
          <cell r="BH36">
            <v>0</v>
          </cell>
          <cell r="BI36">
            <v>50000</v>
          </cell>
          <cell r="BJ36">
            <v>0</v>
          </cell>
          <cell r="BK36">
            <v>0</v>
          </cell>
          <cell r="BL36">
            <v>50000</v>
          </cell>
          <cell r="BM36">
            <v>0</v>
          </cell>
          <cell r="BN36">
            <v>0</v>
          </cell>
          <cell r="BO36">
            <v>39800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-17883.8</v>
          </cell>
          <cell r="CE36">
            <v>0</v>
          </cell>
          <cell r="CF36">
            <v>0</v>
          </cell>
          <cell r="CG36">
            <v>-104374.6</v>
          </cell>
          <cell r="CH36">
            <v>0</v>
          </cell>
          <cell r="CI36">
            <v>0</v>
          </cell>
          <cell r="CJ36">
            <v>-186980.00200000001</v>
          </cell>
          <cell r="CK36">
            <v>0</v>
          </cell>
          <cell r="CL36">
            <v>0</v>
          </cell>
          <cell r="CM36">
            <v>-256690.69799999997</v>
          </cell>
          <cell r="CN36">
            <v>0</v>
          </cell>
          <cell r="CO36">
            <v>0</v>
          </cell>
          <cell r="CP36">
            <v>-244556.66399999999</v>
          </cell>
          <cell r="CQ36">
            <v>0</v>
          </cell>
          <cell r="CR36">
            <v>0</v>
          </cell>
          <cell r="CS36">
            <v>-250520.00599999999</v>
          </cell>
          <cell r="CT36">
            <v>0</v>
          </cell>
          <cell r="CU36">
            <v>0</v>
          </cell>
          <cell r="CV36">
            <v>-187293.766</v>
          </cell>
          <cell r="CW36">
            <v>0</v>
          </cell>
          <cell r="CX36">
            <v>0</v>
          </cell>
          <cell r="CY36">
            <v>-95837.94</v>
          </cell>
          <cell r="CZ36">
            <v>0</v>
          </cell>
          <cell r="DA36">
            <v>0</v>
          </cell>
          <cell r="DB36">
            <v>-43899.394</v>
          </cell>
          <cell r="DC36">
            <v>0</v>
          </cell>
          <cell r="DD36">
            <v>0</v>
          </cell>
          <cell r="DE36">
            <v>-16971.503999999997</v>
          </cell>
          <cell r="DF36">
            <v>0</v>
          </cell>
          <cell r="DG36">
            <v>0</v>
          </cell>
          <cell r="DH36">
            <v>0</v>
          </cell>
          <cell r="DI36">
            <v>0</v>
          </cell>
          <cell r="DJ36">
            <v>0</v>
          </cell>
          <cell r="DK36">
            <v>-4139.1679999999997</v>
          </cell>
          <cell r="DL36">
            <v>0</v>
          </cell>
          <cell r="DM36">
            <v>0</v>
          </cell>
          <cell r="DN36">
            <v>-11301.4</v>
          </cell>
          <cell r="DO36">
            <v>0</v>
          </cell>
          <cell r="DP36">
            <v>0</v>
          </cell>
          <cell r="DQ36">
            <v>-4162.6859999999997</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I36">
            <v>0</v>
          </cell>
          <cell r="FJ36">
            <v>0</v>
          </cell>
          <cell r="FK36">
            <v>0</v>
          </cell>
          <cell r="FL36">
            <v>0</v>
          </cell>
          <cell r="FM36">
            <v>0</v>
          </cell>
          <cell r="FN36">
            <v>0</v>
          </cell>
          <cell r="FO36">
            <v>0</v>
          </cell>
          <cell r="FP36">
            <v>0</v>
          </cell>
          <cell r="FQ36">
            <v>0</v>
          </cell>
          <cell r="FR36">
            <v>0</v>
          </cell>
          <cell r="FS36">
            <v>0</v>
          </cell>
          <cell r="FT36">
            <v>0</v>
          </cell>
          <cell r="FU36">
            <v>0</v>
          </cell>
          <cell r="FV36">
            <v>0</v>
          </cell>
          <cell r="FW36">
            <v>0</v>
          </cell>
          <cell r="FX36">
            <v>0</v>
          </cell>
          <cell r="FY36">
            <v>0</v>
          </cell>
          <cell r="FZ36">
            <v>-1159065.628</v>
          </cell>
        </row>
        <row r="37">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600700</v>
          </cell>
          <cell r="BJ37">
            <v>0</v>
          </cell>
          <cell r="BK37">
            <v>0</v>
          </cell>
          <cell r="BL37">
            <v>614200</v>
          </cell>
          <cell r="BM37">
            <v>0</v>
          </cell>
          <cell r="BN37">
            <v>0</v>
          </cell>
          <cell r="BO37">
            <v>614200</v>
          </cell>
          <cell r="BP37">
            <v>0</v>
          </cell>
          <cell r="BQ37">
            <v>0</v>
          </cell>
          <cell r="BR37">
            <v>614200</v>
          </cell>
          <cell r="BS37">
            <v>0</v>
          </cell>
          <cell r="BT37">
            <v>0</v>
          </cell>
          <cell r="BU37">
            <v>614200</v>
          </cell>
          <cell r="BV37">
            <v>0</v>
          </cell>
          <cell r="BW37">
            <v>0</v>
          </cell>
          <cell r="BX37">
            <v>600000</v>
          </cell>
          <cell r="BY37">
            <v>0</v>
          </cell>
          <cell r="BZ37">
            <v>0</v>
          </cell>
          <cell r="CA37">
            <v>600000</v>
          </cell>
          <cell r="CB37">
            <v>0</v>
          </cell>
          <cell r="CC37">
            <v>0</v>
          </cell>
          <cell r="CD37">
            <v>600000</v>
          </cell>
          <cell r="CE37">
            <v>0</v>
          </cell>
          <cell r="CF37">
            <v>0</v>
          </cell>
          <cell r="CG37">
            <v>600000</v>
          </cell>
          <cell r="CH37">
            <v>0</v>
          </cell>
          <cell r="CI37">
            <v>0</v>
          </cell>
          <cell r="CJ37">
            <v>400000</v>
          </cell>
          <cell r="CK37">
            <v>0</v>
          </cell>
          <cell r="CL37">
            <v>0</v>
          </cell>
          <cell r="CM37">
            <v>400000</v>
          </cell>
          <cell r="CN37">
            <v>0</v>
          </cell>
          <cell r="CO37">
            <v>0</v>
          </cell>
          <cell r="CP37">
            <v>400000</v>
          </cell>
          <cell r="CQ37">
            <v>0</v>
          </cell>
          <cell r="CR37">
            <v>0</v>
          </cell>
          <cell r="CS37">
            <v>400000</v>
          </cell>
          <cell r="CT37">
            <v>0</v>
          </cell>
          <cell r="CU37">
            <v>0</v>
          </cell>
          <cell r="CV37">
            <v>400000</v>
          </cell>
          <cell r="CW37">
            <v>0</v>
          </cell>
          <cell r="CX37">
            <v>0</v>
          </cell>
          <cell r="CY37">
            <v>400000</v>
          </cell>
          <cell r="CZ37">
            <v>0</v>
          </cell>
          <cell r="DA37">
            <v>0</v>
          </cell>
          <cell r="DB37">
            <v>200000</v>
          </cell>
          <cell r="DC37">
            <v>0</v>
          </cell>
          <cell r="DD37">
            <v>0</v>
          </cell>
          <cell r="DE37">
            <v>200000</v>
          </cell>
          <cell r="DF37">
            <v>0</v>
          </cell>
          <cell r="DG37">
            <v>0</v>
          </cell>
          <cell r="DH37">
            <v>200000</v>
          </cell>
          <cell r="DI37">
            <v>0</v>
          </cell>
          <cell r="DJ37">
            <v>0</v>
          </cell>
          <cell r="DK37">
            <v>200000</v>
          </cell>
          <cell r="DL37">
            <v>0</v>
          </cell>
          <cell r="DM37">
            <v>0</v>
          </cell>
          <cell r="DN37">
            <v>73604</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0</v>
          </cell>
          <cell r="FY37">
            <v>0</v>
          </cell>
          <cell r="FZ37">
            <v>8731104</v>
          </cell>
        </row>
        <row r="38">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500000</v>
          </cell>
          <cell r="BG38">
            <v>0</v>
          </cell>
          <cell r="BH38">
            <v>0</v>
          </cell>
          <cell r="BI38">
            <v>500500</v>
          </cell>
          <cell r="BJ38">
            <v>0</v>
          </cell>
          <cell r="BK38">
            <v>0</v>
          </cell>
          <cell r="BL38">
            <v>511300</v>
          </cell>
          <cell r="BM38">
            <v>0</v>
          </cell>
          <cell r="BN38">
            <v>0</v>
          </cell>
          <cell r="BO38">
            <v>511300</v>
          </cell>
          <cell r="BP38">
            <v>0</v>
          </cell>
          <cell r="BQ38">
            <v>0</v>
          </cell>
          <cell r="BR38">
            <v>511300</v>
          </cell>
          <cell r="BS38">
            <v>0</v>
          </cell>
          <cell r="BT38">
            <v>0</v>
          </cell>
          <cell r="BU38">
            <v>511300</v>
          </cell>
          <cell r="BV38">
            <v>0</v>
          </cell>
          <cell r="BW38">
            <v>0</v>
          </cell>
          <cell r="BX38">
            <v>500000</v>
          </cell>
          <cell r="BY38">
            <v>0</v>
          </cell>
          <cell r="BZ38">
            <v>0</v>
          </cell>
          <cell r="CA38">
            <v>500000</v>
          </cell>
          <cell r="CB38">
            <v>0</v>
          </cell>
          <cell r="CC38">
            <v>0</v>
          </cell>
          <cell r="CD38">
            <v>420462.25</v>
          </cell>
          <cell r="CE38">
            <v>0</v>
          </cell>
          <cell r="CF38">
            <v>0</v>
          </cell>
          <cell r="CG38">
            <v>166974.75</v>
          </cell>
          <cell r="CH38">
            <v>0</v>
          </cell>
          <cell r="CI38">
            <v>0</v>
          </cell>
          <cell r="CJ38">
            <v>101265.90749999997</v>
          </cell>
          <cell r="CK38">
            <v>0</v>
          </cell>
          <cell r="CL38">
            <v>0</v>
          </cell>
          <cell r="CM38">
            <v>45814.21749999997</v>
          </cell>
          <cell r="CN38">
            <v>0</v>
          </cell>
          <cell r="CO38">
            <v>0</v>
          </cell>
          <cell r="CP38">
            <v>55466.290000000008</v>
          </cell>
          <cell r="CQ38">
            <v>0</v>
          </cell>
          <cell r="CR38">
            <v>0</v>
          </cell>
          <cell r="CS38">
            <v>50722.722499999974</v>
          </cell>
          <cell r="CT38">
            <v>0</v>
          </cell>
          <cell r="CU38">
            <v>0</v>
          </cell>
          <cell r="CV38">
            <v>101016.32249999998</v>
          </cell>
          <cell r="CW38">
            <v>0</v>
          </cell>
          <cell r="CX38">
            <v>0</v>
          </cell>
          <cell r="CY38">
            <v>173765.27499999999</v>
          </cell>
          <cell r="CZ38">
            <v>0</v>
          </cell>
          <cell r="DA38">
            <v>0</v>
          </cell>
          <cell r="DB38">
            <v>215080.0275</v>
          </cell>
          <cell r="DC38">
            <v>0</v>
          </cell>
          <cell r="DD38">
            <v>0</v>
          </cell>
          <cell r="DE38">
            <v>36499.94</v>
          </cell>
          <cell r="DF38">
            <v>0</v>
          </cell>
          <cell r="DG38">
            <v>0</v>
          </cell>
          <cell r="DH38">
            <v>50000</v>
          </cell>
          <cell r="DI38">
            <v>0</v>
          </cell>
          <cell r="DJ38">
            <v>0</v>
          </cell>
          <cell r="DK38">
            <v>46707.48</v>
          </cell>
          <cell r="DL38">
            <v>0</v>
          </cell>
          <cell r="DM38">
            <v>0</v>
          </cell>
          <cell r="DN38">
            <v>41010.25</v>
          </cell>
          <cell r="DO38">
            <v>0</v>
          </cell>
          <cell r="DP38">
            <v>0</v>
          </cell>
          <cell r="DQ38">
            <v>46688.772499999999</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0</v>
          </cell>
          <cell r="FU38">
            <v>0</v>
          </cell>
          <cell r="FV38">
            <v>0</v>
          </cell>
          <cell r="FW38">
            <v>0</v>
          </cell>
          <cell r="FX38">
            <v>0</v>
          </cell>
          <cell r="FY38">
            <v>0</v>
          </cell>
          <cell r="FZ38">
            <v>5597174.205000001</v>
          </cell>
        </row>
        <row r="39">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20000</v>
          </cell>
          <cell r="BG39">
            <v>0</v>
          </cell>
          <cell r="BH39">
            <v>0</v>
          </cell>
          <cell r="BI39">
            <v>20000</v>
          </cell>
          <cell r="BJ39">
            <v>0</v>
          </cell>
          <cell r="BK39">
            <v>0</v>
          </cell>
          <cell r="BL39">
            <v>50000</v>
          </cell>
          <cell r="BM39">
            <v>0</v>
          </cell>
          <cell r="BN39">
            <v>0</v>
          </cell>
          <cell r="BO39">
            <v>50000</v>
          </cell>
          <cell r="BP39">
            <v>0</v>
          </cell>
          <cell r="BQ39">
            <v>0</v>
          </cell>
          <cell r="BR39">
            <v>50000</v>
          </cell>
          <cell r="BS39">
            <v>0</v>
          </cell>
          <cell r="BT39">
            <v>0</v>
          </cell>
          <cell r="BU39">
            <v>50000</v>
          </cell>
          <cell r="BV39">
            <v>0</v>
          </cell>
          <cell r="BW39">
            <v>0</v>
          </cell>
          <cell r="BX39">
            <v>50000</v>
          </cell>
          <cell r="BY39">
            <v>0</v>
          </cell>
          <cell r="BZ39">
            <v>0</v>
          </cell>
          <cell r="CA39">
            <v>50000</v>
          </cell>
          <cell r="CB39">
            <v>0</v>
          </cell>
          <cell r="CC39">
            <v>0</v>
          </cell>
          <cell r="CD39">
            <v>50000</v>
          </cell>
          <cell r="CE39">
            <v>0</v>
          </cell>
          <cell r="CF39">
            <v>0</v>
          </cell>
          <cell r="CG39">
            <v>50000</v>
          </cell>
          <cell r="CH39">
            <v>0</v>
          </cell>
          <cell r="CI39">
            <v>0</v>
          </cell>
          <cell r="CJ39">
            <v>50000</v>
          </cell>
          <cell r="CK39">
            <v>0</v>
          </cell>
          <cell r="CL39">
            <v>0</v>
          </cell>
          <cell r="CM39">
            <v>50000</v>
          </cell>
          <cell r="CN39">
            <v>0</v>
          </cell>
          <cell r="CO39">
            <v>0</v>
          </cell>
          <cell r="CP39">
            <v>50000</v>
          </cell>
          <cell r="CQ39">
            <v>0</v>
          </cell>
          <cell r="CR39">
            <v>0</v>
          </cell>
          <cell r="CS39">
            <v>50000</v>
          </cell>
          <cell r="CT39">
            <v>0</v>
          </cell>
          <cell r="CU39">
            <v>0</v>
          </cell>
          <cell r="CV39">
            <v>50000</v>
          </cell>
          <cell r="CW39">
            <v>0</v>
          </cell>
          <cell r="CX39">
            <v>0</v>
          </cell>
          <cell r="CY39">
            <v>20000</v>
          </cell>
          <cell r="CZ39">
            <v>0</v>
          </cell>
          <cell r="DA39">
            <v>0</v>
          </cell>
          <cell r="DB39">
            <v>20000</v>
          </cell>
          <cell r="DC39">
            <v>0</v>
          </cell>
          <cell r="DD39">
            <v>0</v>
          </cell>
          <cell r="DE39">
            <v>25000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0</v>
          </cell>
          <cell r="FG39">
            <v>0</v>
          </cell>
          <cell r="FH39">
            <v>0</v>
          </cell>
          <cell r="FI39">
            <v>0</v>
          </cell>
          <cell r="FJ39">
            <v>0</v>
          </cell>
          <cell r="FK39">
            <v>0</v>
          </cell>
          <cell r="FL39">
            <v>0</v>
          </cell>
          <cell r="FM39">
            <v>0</v>
          </cell>
          <cell r="FN39">
            <v>0</v>
          </cell>
          <cell r="FO39">
            <v>0</v>
          </cell>
          <cell r="FP39">
            <v>0</v>
          </cell>
          <cell r="FQ39">
            <v>0</v>
          </cell>
          <cell r="FR39">
            <v>0</v>
          </cell>
          <cell r="FS39">
            <v>0</v>
          </cell>
          <cell r="FT39">
            <v>0</v>
          </cell>
          <cell r="FU39">
            <v>0</v>
          </cell>
          <cell r="FV39">
            <v>0</v>
          </cell>
          <cell r="FW39">
            <v>0</v>
          </cell>
          <cell r="FX39">
            <v>0</v>
          </cell>
          <cell r="FY39">
            <v>0</v>
          </cell>
          <cell r="FZ39">
            <v>755000</v>
          </cell>
        </row>
        <row r="40">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3800</v>
          </cell>
          <cell r="Z40">
            <v>0</v>
          </cell>
          <cell r="AA40">
            <v>0</v>
          </cell>
          <cell r="AB40">
            <v>0</v>
          </cell>
          <cell r="AC40">
            <v>0</v>
          </cell>
          <cell r="AD40">
            <v>0</v>
          </cell>
          <cell r="AE40">
            <v>1704</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30000</v>
          </cell>
          <cell r="BG40">
            <v>0</v>
          </cell>
          <cell r="BH40">
            <v>0</v>
          </cell>
          <cell r="BI40">
            <v>0</v>
          </cell>
          <cell r="BJ40">
            <v>0</v>
          </cell>
          <cell r="BK40">
            <v>0</v>
          </cell>
          <cell r="BL40">
            <v>0</v>
          </cell>
          <cell r="BM40">
            <v>0</v>
          </cell>
          <cell r="BN40">
            <v>0</v>
          </cell>
          <cell r="BO40">
            <v>4496</v>
          </cell>
          <cell r="BP40">
            <v>0</v>
          </cell>
          <cell r="BQ40">
            <v>0</v>
          </cell>
          <cell r="BR40">
            <v>5000</v>
          </cell>
          <cell r="BS40">
            <v>0</v>
          </cell>
          <cell r="BT40">
            <v>0</v>
          </cell>
          <cell r="BU40">
            <v>5000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I40">
            <v>0</v>
          </cell>
          <cell r="FJ40">
            <v>0</v>
          </cell>
          <cell r="FK40">
            <v>0</v>
          </cell>
          <cell r="FL40">
            <v>0</v>
          </cell>
          <cell r="FM40">
            <v>0</v>
          </cell>
          <cell r="FN40">
            <v>0</v>
          </cell>
          <cell r="FO40">
            <v>0</v>
          </cell>
          <cell r="FP40">
            <v>0</v>
          </cell>
          <cell r="FQ40">
            <v>0</v>
          </cell>
          <cell r="FR40">
            <v>0</v>
          </cell>
          <cell r="FS40">
            <v>0</v>
          </cell>
          <cell r="FT40">
            <v>0</v>
          </cell>
          <cell r="FU40">
            <v>0</v>
          </cell>
          <cell r="FV40">
            <v>0</v>
          </cell>
          <cell r="FW40">
            <v>0</v>
          </cell>
          <cell r="FX40">
            <v>0</v>
          </cell>
          <cell r="FY40">
            <v>0</v>
          </cell>
          <cell r="FZ40">
            <v>50000</v>
          </cell>
        </row>
        <row r="41">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5000</v>
          </cell>
          <cell r="BJ41">
            <v>0</v>
          </cell>
          <cell r="BK41">
            <v>0</v>
          </cell>
          <cell r="BL41">
            <v>5000</v>
          </cell>
          <cell r="BM41">
            <v>0</v>
          </cell>
          <cell r="BN41">
            <v>0</v>
          </cell>
          <cell r="BO41">
            <v>5000</v>
          </cell>
          <cell r="BP41">
            <v>0</v>
          </cell>
          <cell r="BQ41">
            <v>0</v>
          </cell>
          <cell r="BR41">
            <v>5000</v>
          </cell>
          <cell r="BS41">
            <v>0</v>
          </cell>
          <cell r="BT41">
            <v>0</v>
          </cell>
          <cell r="BU41">
            <v>5000</v>
          </cell>
          <cell r="BV41">
            <v>0</v>
          </cell>
          <cell r="BW41">
            <v>0</v>
          </cell>
          <cell r="BX41">
            <v>5000</v>
          </cell>
          <cell r="BY41">
            <v>0</v>
          </cell>
          <cell r="BZ41">
            <v>0</v>
          </cell>
          <cell r="CA41">
            <v>5000</v>
          </cell>
          <cell r="CB41">
            <v>0</v>
          </cell>
          <cell r="CC41">
            <v>0</v>
          </cell>
          <cell r="CD41">
            <v>5000</v>
          </cell>
          <cell r="CE41">
            <v>0</v>
          </cell>
          <cell r="CF41">
            <v>0</v>
          </cell>
          <cell r="CG41">
            <v>5000</v>
          </cell>
          <cell r="CH41">
            <v>0</v>
          </cell>
          <cell r="CI41">
            <v>0</v>
          </cell>
          <cell r="CJ41">
            <v>5000</v>
          </cell>
          <cell r="CK41">
            <v>0</v>
          </cell>
          <cell r="CL41">
            <v>0</v>
          </cell>
          <cell r="CM41">
            <v>5000</v>
          </cell>
          <cell r="CN41">
            <v>0</v>
          </cell>
          <cell r="CO41">
            <v>0</v>
          </cell>
          <cell r="CP41">
            <v>5000</v>
          </cell>
          <cell r="CQ41">
            <v>0</v>
          </cell>
          <cell r="CR41">
            <v>0</v>
          </cell>
          <cell r="CS41">
            <v>5000</v>
          </cell>
          <cell r="CT41">
            <v>0</v>
          </cell>
          <cell r="CU41">
            <v>0</v>
          </cell>
          <cell r="CV41">
            <v>5000</v>
          </cell>
          <cell r="CW41">
            <v>0</v>
          </cell>
          <cell r="CX41">
            <v>0</v>
          </cell>
          <cell r="CY41">
            <v>5000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0</v>
          </cell>
          <cell r="FU41">
            <v>0</v>
          </cell>
          <cell r="FV41">
            <v>0</v>
          </cell>
          <cell r="FW41">
            <v>0</v>
          </cell>
          <cell r="FX41">
            <v>0</v>
          </cell>
          <cell r="FY41">
            <v>0</v>
          </cell>
          <cell r="FZ41">
            <v>75000</v>
          </cell>
        </row>
        <row r="42">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5000</v>
          </cell>
          <cell r="BM42">
            <v>0</v>
          </cell>
          <cell r="BN42">
            <v>0</v>
          </cell>
          <cell r="BO42">
            <v>5000</v>
          </cell>
          <cell r="BP42">
            <v>0</v>
          </cell>
          <cell r="BQ42">
            <v>0</v>
          </cell>
          <cell r="BR42">
            <v>5000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0</v>
          </cell>
          <cell r="FG42">
            <v>0</v>
          </cell>
          <cell r="FH42">
            <v>0</v>
          </cell>
          <cell r="FI42">
            <v>0</v>
          </cell>
          <cell r="FJ42">
            <v>0</v>
          </cell>
          <cell r="FK42">
            <v>0</v>
          </cell>
          <cell r="FL42">
            <v>0</v>
          </cell>
          <cell r="FM42">
            <v>0</v>
          </cell>
          <cell r="FN42">
            <v>0</v>
          </cell>
          <cell r="FO42">
            <v>0</v>
          </cell>
          <cell r="FP42">
            <v>0</v>
          </cell>
          <cell r="FQ42">
            <v>0</v>
          </cell>
          <cell r="FR42">
            <v>0</v>
          </cell>
          <cell r="FS42">
            <v>0</v>
          </cell>
          <cell r="FT42">
            <v>0</v>
          </cell>
          <cell r="FU42">
            <v>0</v>
          </cell>
          <cell r="FV42">
            <v>0</v>
          </cell>
          <cell r="FW42">
            <v>0</v>
          </cell>
          <cell r="FX42">
            <v>0</v>
          </cell>
          <cell r="FY42">
            <v>0</v>
          </cell>
          <cell r="FZ42">
            <v>15000</v>
          </cell>
        </row>
        <row r="43">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10000</v>
          </cell>
          <cell r="BP43">
            <v>0</v>
          </cell>
          <cell r="BQ43">
            <v>0</v>
          </cell>
          <cell r="BR43">
            <v>10000</v>
          </cell>
          <cell r="BS43">
            <v>0</v>
          </cell>
          <cell r="BT43">
            <v>0</v>
          </cell>
          <cell r="BU43">
            <v>10000</v>
          </cell>
          <cell r="BV43">
            <v>0</v>
          </cell>
          <cell r="BW43">
            <v>0</v>
          </cell>
          <cell r="BX43">
            <v>10000</v>
          </cell>
          <cell r="BY43">
            <v>0</v>
          </cell>
          <cell r="BZ43">
            <v>0</v>
          </cell>
          <cell r="CA43">
            <v>10000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0</v>
          </cell>
          <cell r="FL43">
            <v>0</v>
          </cell>
          <cell r="FM43">
            <v>0</v>
          </cell>
          <cell r="FN43">
            <v>0</v>
          </cell>
          <cell r="FO43">
            <v>0</v>
          </cell>
          <cell r="FP43">
            <v>0</v>
          </cell>
          <cell r="FQ43">
            <v>0</v>
          </cell>
          <cell r="FR43">
            <v>0</v>
          </cell>
          <cell r="FS43">
            <v>0</v>
          </cell>
          <cell r="FT43">
            <v>0</v>
          </cell>
          <cell r="FU43">
            <v>0</v>
          </cell>
          <cell r="FV43">
            <v>0</v>
          </cell>
          <cell r="FW43">
            <v>0</v>
          </cell>
          <cell r="FX43">
            <v>0</v>
          </cell>
          <cell r="FY43">
            <v>0</v>
          </cell>
          <cell r="FZ43">
            <v>50000</v>
          </cell>
        </row>
        <row r="44">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5000</v>
          </cell>
          <cell r="BG44">
            <v>0</v>
          </cell>
          <cell r="BH44">
            <v>0</v>
          </cell>
          <cell r="BI44">
            <v>5000</v>
          </cell>
          <cell r="BJ44">
            <v>0</v>
          </cell>
          <cell r="BK44">
            <v>0</v>
          </cell>
          <cell r="BL44">
            <v>5000</v>
          </cell>
          <cell r="BM44">
            <v>0</v>
          </cell>
          <cell r="BN44">
            <v>0</v>
          </cell>
          <cell r="BO44">
            <v>5000</v>
          </cell>
          <cell r="BP44">
            <v>0</v>
          </cell>
          <cell r="BQ44">
            <v>0</v>
          </cell>
          <cell r="BR44">
            <v>5000</v>
          </cell>
          <cell r="BS44">
            <v>0</v>
          </cell>
          <cell r="BT44">
            <v>0</v>
          </cell>
          <cell r="BU44">
            <v>5000</v>
          </cell>
          <cell r="BV44">
            <v>0</v>
          </cell>
          <cell r="BW44">
            <v>0</v>
          </cell>
          <cell r="BX44">
            <v>5000</v>
          </cell>
          <cell r="BY44">
            <v>0</v>
          </cell>
          <cell r="BZ44">
            <v>0</v>
          </cell>
          <cell r="CA44">
            <v>5000</v>
          </cell>
          <cell r="CB44">
            <v>0</v>
          </cell>
          <cell r="CC44">
            <v>0</v>
          </cell>
          <cell r="CD44">
            <v>5000</v>
          </cell>
          <cell r="CE44">
            <v>0</v>
          </cell>
          <cell r="CF44">
            <v>0</v>
          </cell>
          <cell r="CG44">
            <v>5000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50000</v>
          </cell>
        </row>
        <row r="45">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5000</v>
          </cell>
          <cell r="BM45">
            <v>0</v>
          </cell>
          <cell r="BN45">
            <v>0</v>
          </cell>
          <cell r="BO45">
            <v>5000</v>
          </cell>
          <cell r="BP45">
            <v>0</v>
          </cell>
          <cell r="BQ45">
            <v>0</v>
          </cell>
          <cell r="BR45">
            <v>5000</v>
          </cell>
          <cell r="BS45">
            <v>0</v>
          </cell>
          <cell r="BT45">
            <v>0</v>
          </cell>
          <cell r="BU45">
            <v>5000</v>
          </cell>
          <cell r="BV45">
            <v>0</v>
          </cell>
          <cell r="BW45">
            <v>0</v>
          </cell>
          <cell r="BX45">
            <v>5000</v>
          </cell>
          <cell r="BY45">
            <v>0</v>
          </cell>
          <cell r="BZ45">
            <v>0</v>
          </cell>
          <cell r="CA45">
            <v>5000</v>
          </cell>
          <cell r="CB45">
            <v>0</v>
          </cell>
          <cell r="CC45">
            <v>0</v>
          </cell>
          <cell r="CD45">
            <v>5000</v>
          </cell>
          <cell r="CE45">
            <v>0</v>
          </cell>
          <cell r="CF45">
            <v>0</v>
          </cell>
          <cell r="CG45">
            <v>5000</v>
          </cell>
          <cell r="CH45">
            <v>0</v>
          </cell>
          <cell r="CI45">
            <v>0</v>
          </cell>
          <cell r="CJ45">
            <v>5000</v>
          </cell>
          <cell r="CK45">
            <v>0</v>
          </cell>
          <cell r="CL45">
            <v>0</v>
          </cell>
          <cell r="CM45">
            <v>5000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I45">
            <v>0</v>
          </cell>
          <cell r="FJ45">
            <v>0</v>
          </cell>
          <cell r="FK45">
            <v>0</v>
          </cell>
          <cell r="FL45">
            <v>0</v>
          </cell>
          <cell r="FM45">
            <v>0</v>
          </cell>
          <cell r="FN45">
            <v>0</v>
          </cell>
          <cell r="FO45">
            <v>0</v>
          </cell>
          <cell r="FP45">
            <v>0</v>
          </cell>
          <cell r="FQ45">
            <v>0</v>
          </cell>
          <cell r="FR45">
            <v>0</v>
          </cell>
          <cell r="FS45">
            <v>0</v>
          </cell>
          <cell r="FT45">
            <v>0</v>
          </cell>
          <cell r="FU45">
            <v>0</v>
          </cell>
          <cell r="FV45">
            <v>0</v>
          </cell>
          <cell r="FW45">
            <v>0</v>
          </cell>
          <cell r="FX45">
            <v>0</v>
          </cell>
          <cell r="FY45">
            <v>0</v>
          </cell>
          <cell r="FZ45">
            <v>50000</v>
          </cell>
        </row>
        <row r="46">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5000</v>
          </cell>
          <cell r="CN46">
            <v>0</v>
          </cell>
          <cell r="CO46">
            <v>0</v>
          </cell>
          <cell r="CP46">
            <v>5000</v>
          </cell>
          <cell r="CQ46">
            <v>0</v>
          </cell>
          <cell r="CR46">
            <v>0</v>
          </cell>
          <cell r="CS46">
            <v>5000</v>
          </cell>
          <cell r="CT46">
            <v>0</v>
          </cell>
          <cell r="CU46">
            <v>0</v>
          </cell>
          <cell r="CV46">
            <v>5000</v>
          </cell>
          <cell r="CW46">
            <v>0</v>
          </cell>
          <cell r="CX46">
            <v>0</v>
          </cell>
          <cell r="CY46">
            <v>5000</v>
          </cell>
          <cell r="CZ46">
            <v>0</v>
          </cell>
          <cell r="DA46">
            <v>0</v>
          </cell>
          <cell r="DB46">
            <v>5000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0</v>
          </cell>
          <cell r="FH46">
            <v>0</v>
          </cell>
          <cell r="FI46">
            <v>0</v>
          </cell>
          <cell r="FJ46">
            <v>0</v>
          </cell>
          <cell r="FK46">
            <v>0</v>
          </cell>
          <cell r="FL46">
            <v>0</v>
          </cell>
          <cell r="FM46">
            <v>0</v>
          </cell>
          <cell r="FN46">
            <v>0</v>
          </cell>
          <cell r="FO46">
            <v>0</v>
          </cell>
          <cell r="FP46">
            <v>0</v>
          </cell>
          <cell r="FQ46">
            <v>0</v>
          </cell>
          <cell r="FR46">
            <v>0</v>
          </cell>
          <cell r="FS46">
            <v>0</v>
          </cell>
          <cell r="FT46">
            <v>0</v>
          </cell>
          <cell r="FU46">
            <v>0</v>
          </cell>
          <cell r="FV46">
            <v>0</v>
          </cell>
          <cell r="FW46">
            <v>0</v>
          </cell>
          <cell r="FX46">
            <v>0</v>
          </cell>
          <cell r="FY46">
            <v>0</v>
          </cell>
          <cell r="FZ46">
            <v>30000</v>
          </cell>
        </row>
        <row r="47">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5000</v>
          </cell>
          <cell r="CH47">
            <v>0</v>
          </cell>
          <cell r="CI47">
            <v>0</v>
          </cell>
          <cell r="CJ47">
            <v>5000</v>
          </cell>
          <cell r="CK47">
            <v>0</v>
          </cell>
          <cell r="CL47">
            <v>0</v>
          </cell>
          <cell r="CM47">
            <v>5000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v>0</v>
          </cell>
          <cell r="FJ47">
            <v>0</v>
          </cell>
          <cell r="FK47">
            <v>0</v>
          </cell>
          <cell r="FL47">
            <v>0</v>
          </cell>
          <cell r="FM47">
            <v>0</v>
          </cell>
          <cell r="FN47">
            <v>0</v>
          </cell>
          <cell r="FO47">
            <v>0</v>
          </cell>
          <cell r="FP47">
            <v>0</v>
          </cell>
          <cell r="FQ47">
            <v>0</v>
          </cell>
          <cell r="FR47">
            <v>0</v>
          </cell>
          <cell r="FS47">
            <v>0</v>
          </cell>
          <cell r="FT47">
            <v>0</v>
          </cell>
          <cell r="FU47">
            <v>0</v>
          </cell>
          <cell r="FV47">
            <v>0</v>
          </cell>
          <cell r="FW47">
            <v>0</v>
          </cell>
          <cell r="FX47">
            <v>0</v>
          </cell>
          <cell r="FY47">
            <v>0</v>
          </cell>
          <cell r="FZ47">
            <v>15000</v>
          </cell>
        </row>
        <row r="48">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5000</v>
          </cell>
          <cell r="BD48">
            <v>0</v>
          </cell>
          <cell r="BE48">
            <v>0</v>
          </cell>
          <cell r="BF48">
            <v>5000</v>
          </cell>
          <cell r="BG48">
            <v>0</v>
          </cell>
          <cell r="BH48">
            <v>0</v>
          </cell>
          <cell r="BI48">
            <v>5000</v>
          </cell>
          <cell r="BJ48">
            <v>0</v>
          </cell>
          <cell r="BK48">
            <v>0</v>
          </cell>
          <cell r="BL48">
            <v>5000</v>
          </cell>
          <cell r="BM48">
            <v>0</v>
          </cell>
          <cell r="BN48">
            <v>0</v>
          </cell>
          <cell r="BO48">
            <v>5000</v>
          </cell>
          <cell r="BP48">
            <v>0</v>
          </cell>
          <cell r="BQ48">
            <v>0</v>
          </cell>
          <cell r="BR48">
            <v>5000</v>
          </cell>
          <cell r="BS48">
            <v>0</v>
          </cell>
          <cell r="BT48">
            <v>0</v>
          </cell>
          <cell r="BU48">
            <v>5000</v>
          </cell>
          <cell r="BV48">
            <v>0</v>
          </cell>
          <cell r="BW48">
            <v>0</v>
          </cell>
          <cell r="BX48">
            <v>5000</v>
          </cell>
          <cell r="BY48">
            <v>0</v>
          </cell>
          <cell r="BZ48">
            <v>0</v>
          </cell>
          <cell r="CA48">
            <v>5000</v>
          </cell>
          <cell r="CB48">
            <v>0</v>
          </cell>
          <cell r="CC48">
            <v>0</v>
          </cell>
          <cell r="CD48">
            <v>5000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0</v>
          </cell>
          <cell r="FH48">
            <v>0</v>
          </cell>
          <cell r="FI48">
            <v>0</v>
          </cell>
          <cell r="FJ48">
            <v>0</v>
          </cell>
          <cell r="FK48">
            <v>0</v>
          </cell>
          <cell r="FL48">
            <v>0</v>
          </cell>
          <cell r="FM48">
            <v>0</v>
          </cell>
          <cell r="FN48">
            <v>0</v>
          </cell>
          <cell r="FO48">
            <v>0</v>
          </cell>
          <cell r="FP48">
            <v>0</v>
          </cell>
          <cell r="FQ48">
            <v>0</v>
          </cell>
          <cell r="FR48">
            <v>0</v>
          </cell>
          <cell r="FS48">
            <v>0</v>
          </cell>
          <cell r="FT48">
            <v>0</v>
          </cell>
          <cell r="FU48">
            <v>0</v>
          </cell>
          <cell r="FV48">
            <v>0</v>
          </cell>
          <cell r="FW48">
            <v>0</v>
          </cell>
          <cell r="FX48">
            <v>0</v>
          </cell>
          <cell r="FY48">
            <v>0</v>
          </cell>
          <cell r="FZ48">
            <v>50000</v>
          </cell>
        </row>
        <row r="49">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12000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20000</v>
          </cell>
          <cell r="BA49">
            <v>0</v>
          </cell>
          <cell r="BB49">
            <v>0</v>
          </cell>
          <cell r="BC49">
            <v>8000</v>
          </cell>
          <cell r="BD49">
            <v>0</v>
          </cell>
          <cell r="BE49">
            <v>0</v>
          </cell>
          <cell r="BF49">
            <v>10000</v>
          </cell>
          <cell r="BG49">
            <v>0</v>
          </cell>
          <cell r="BH49">
            <v>0</v>
          </cell>
          <cell r="BI49">
            <v>10000</v>
          </cell>
          <cell r="BJ49">
            <v>0</v>
          </cell>
          <cell r="BK49">
            <v>0</v>
          </cell>
          <cell r="BL49">
            <v>10000</v>
          </cell>
          <cell r="BM49">
            <v>0</v>
          </cell>
          <cell r="BN49">
            <v>0</v>
          </cell>
          <cell r="BO49">
            <v>10000</v>
          </cell>
          <cell r="BP49">
            <v>0</v>
          </cell>
          <cell r="BQ49">
            <v>0</v>
          </cell>
          <cell r="BR49">
            <v>10000</v>
          </cell>
          <cell r="BS49">
            <v>0</v>
          </cell>
          <cell r="BT49">
            <v>0</v>
          </cell>
          <cell r="BU49">
            <v>10000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0</v>
          </cell>
          <cell r="FH49">
            <v>0</v>
          </cell>
          <cell r="FI49">
            <v>0</v>
          </cell>
          <cell r="FJ49">
            <v>0</v>
          </cell>
          <cell r="FK49">
            <v>0</v>
          </cell>
          <cell r="FL49">
            <v>0</v>
          </cell>
          <cell r="FM49">
            <v>0</v>
          </cell>
          <cell r="FN49">
            <v>0</v>
          </cell>
          <cell r="FO49">
            <v>0</v>
          </cell>
          <cell r="FP49">
            <v>0</v>
          </cell>
          <cell r="FQ49">
            <v>0</v>
          </cell>
          <cell r="FR49">
            <v>0</v>
          </cell>
          <cell r="FS49">
            <v>0</v>
          </cell>
          <cell r="FT49">
            <v>0</v>
          </cell>
          <cell r="FU49">
            <v>0</v>
          </cell>
          <cell r="FV49">
            <v>0</v>
          </cell>
          <cell r="FW49">
            <v>0</v>
          </cell>
          <cell r="FX49">
            <v>0</v>
          </cell>
          <cell r="FY49">
            <v>0</v>
          </cell>
          <cell r="FZ49">
            <v>100000</v>
          </cell>
        </row>
        <row r="50">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10000</v>
          </cell>
          <cell r="BD50">
            <v>0</v>
          </cell>
          <cell r="BE50">
            <v>0</v>
          </cell>
          <cell r="BF50">
            <v>5000</v>
          </cell>
          <cell r="BG50">
            <v>0</v>
          </cell>
          <cell r="BH50">
            <v>0</v>
          </cell>
          <cell r="BI50">
            <v>5000</v>
          </cell>
          <cell r="BJ50">
            <v>0</v>
          </cell>
          <cell r="BK50">
            <v>0</v>
          </cell>
          <cell r="BL50">
            <v>5000</v>
          </cell>
          <cell r="BM50">
            <v>0</v>
          </cell>
          <cell r="BN50">
            <v>0</v>
          </cell>
          <cell r="BO50">
            <v>25000</v>
          </cell>
          <cell r="BP50">
            <v>0</v>
          </cell>
          <cell r="BQ50">
            <v>0</v>
          </cell>
          <cell r="BR50">
            <v>25000</v>
          </cell>
          <cell r="BS50">
            <v>0</v>
          </cell>
          <cell r="BT50">
            <v>0</v>
          </cell>
          <cell r="BU50">
            <v>25000</v>
          </cell>
          <cell r="BV50">
            <v>0</v>
          </cell>
          <cell r="BW50">
            <v>0</v>
          </cell>
          <cell r="BX50">
            <v>25000</v>
          </cell>
          <cell r="BY50">
            <v>0</v>
          </cell>
          <cell r="BZ50">
            <v>0</v>
          </cell>
          <cell r="CA50">
            <v>25000</v>
          </cell>
          <cell r="CB50">
            <v>0</v>
          </cell>
          <cell r="CC50">
            <v>0</v>
          </cell>
          <cell r="CD50">
            <v>25000</v>
          </cell>
          <cell r="CE50">
            <v>0</v>
          </cell>
          <cell r="CF50">
            <v>0</v>
          </cell>
          <cell r="CG50">
            <v>25000</v>
          </cell>
          <cell r="CH50">
            <v>0</v>
          </cell>
          <cell r="CI50">
            <v>0</v>
          </cell>
          <cell r="CJ50">
            <v>25000</v>
          </cell>
          <cell r="CK50">
            <v>0</v>
          </cell>
          <cell r="CL50">
            <v>0</v>
          </cell>
          <cell r="CM50">
            <v>25000</v>
          </cell>
          <cell r="CN50">
            <v>0</v>
          </cell>
          <cell r="CO50">
            <v>0</v>
          </cell>
          <cell r="CP50">
            <v>25000</v>
          </cell>
          <cell r="CQ50">
            <v>0</v>
          </cell>
          <cell r="CR50">
            <v>0</v>
          </cell>
          <cell r="CS50">
            <v>25000</v>
          </cell>
          <cell r="CT50">
            <v>0</v>
          </cell>
          <cell r="CU50">
            <v>0</v>
          </cell>
          <cell r="CV50">
            <v>25000</v>
          </cell>
          <cell r="CW50">
            <v>0</v>
          </cell>
          <cell r="CX50">
            <v>0</v>
          </cell>
          <cell r="CY50">
            <v>25000</v>
          </cell>
          <cell r="CZ50">
            <v>0</v>
          </cell>
          <cell r="DA50">
            <v>0</v>
          </cell>
          <cell r="DB50">
            <v>25000</v>
          </cell>
          <cell r="DC50">
            <v>0</v>
          </cell>
          <cell r="DD50">
            <v>0</v>
          </cell>
          <cell r="DE50">
            <v>30000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0</v>
          </cell>
          <cell r="FH50">
            <v>0</v>
          </cell>
          <cell r="FI50">
            <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0</v>
          </cell>
          <cell r="FZ50">
            <v>405000</v>
          </cell>
        </row>
        <row r="51">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25000</v>
          </cell>
          <cell r="BP51">
            <v>0</v>
          </cell>
          <cell r="BQ51">
            <v>0</v>
          </cell>
          <cell r="BR51">
            <v>25000</v>
          </cell>
          <cell r="BS51">
            <v>0</v>
          </cell>
          <cell r="BT51">
            <v>0</v>
          </cell>
          <cell r="BU51">
            <v>25000</v>
          </cell>
          <cell r="BV51">
            <v>0</v>
          </cell>
          <cell r="BW51">
            <v>0</v>
          </cell>
          <cell r="BX51">
            <v>25000</v>
          </cell>
          <cell r="BY51">
            <v>0</v>
          </cell>
          <cell r="BZ51">
            <v>0</v>
          </cell>
          <cell r="CA51">
            <v>25000</v>
          </cell>
          <cell r="CB51">
            <v>0</v>
          </cell>
          <cell r="CC51">
            <v>0</v>
          </cell>
          <cell r="CD51">
            <v>25000</v>
          </cell>
          <cell r="CE51">
            <v>0</v>
          </cell>
          <cell r="CF51">
            <v>0</v>
          </cell>
          <cell r="CG51">
            <v>25000</v>
          </cell>
          <cell r="CH51">
            <v>0</v>
          </cell>
          <cell r="CI51">
            <v>0</v>
          </cell>
          <cell r="CJ51">
            <v>25000</v>
          </cell>
          <cell r="CK51">
            <v>0</v>
          </cell>
          <cell r="CL51">
            <v>0</v>
          </cell>
          <cell r="CM51">
            <v>25000</v>
          </cell>
          <cell r="CN51">
            <v>0</v>
          </cell>
          <cell r="CO51">
            <v>0</v>
          </cell>
          <cell r="CP51">
            <v>25000</v>
          </cell>
          <cell r="CQ51">
            <v>0</v>
          </cell>
          <cell r="CR51">
            <v>0</v>
          </cell>
          <cell r="CS51">
            <v>25000</v>
          </cell>
          <cell r="CT51">
            <v>0</v>
          </cell>
          <cell r="CU51">
            <v>0</v>
          </cell>
          <cell r="CV51">
            <v>25000</v>
          </cell>
          <cell r="CW51">
            <v>0</v>
          </cell>
          <cell r="CX51">
            <v>0</v>
          </cell>
          <cell r="CY51">
            <v>25000</v>
          </cell>
          <cell r="CZ51">
            <v>0</v>
          </cell>
          <cell r="DA51">
            <v>0</v>
          </cell>
          <cell r="DB51">
            <v>25000</v>
          </cell>
          <cell r="DC51">
            <v>0</v>
          </cell>
          <cell r="DD51">
            <v>0</v>
          </cell>
          <cell r="DE51">
            <v>1000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0</v>
          </cell>
          <cell r="FH51">
            <v>0</v>
          </cell>
          <cell r="FI51">
            <v>0</v>
          </cell>
          <cell r="FJ51">
            <v>0</v>
          </cell>
          <cell r="FK51">
            <v>0</v>
          </cell>
          <cell r="FL51">
            <v>0</v>
          </cell>
          <cell r="FM51">
            <v>0</v>
          </cell>
          <cell r="FN51">
            <v>0</v>
          </cell>
          <cell r="FO51">
            <v>0</v>
          </cell>
          <cell r="FP51">
            <v>0</v>
          </cell>
          <cell r="FQ51">
            <v>0</v>
          </cell>
          <cell r="FR51">
            <v>0</v>
          </cell>
          <cell r="FS51">
            <v>0</v>
          </cell>
          <cell r="FT51">
            <v>0</v>
          </cell>
          <cell r="FU51">
            <v>0</v>
          </cell>
          <cell r="FV51">
            <v>0</v>
          </cell>
          <cell r="FW51">
            <v>0</v>
          </cell>
          <cell r="FX51">
            <v>0</v>
          </cell>
          <cell r="FY51">
            <v>0</v>
          </cell>
          <cell r="FZ51">
            <v>351000</v>
          </cell>
        </row>
        <row r="52">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20000</v>
          </cell>
          <cell r="CE52">
            <v>0</v>
          </cell>
          <cell r="CF52">
            <v>0</v>
          </cell>
          <cell r="CG52">
            <v>20000</v>
          </cell>
          <cell r="CH52">
            <v>0</v>
          </cell>
          <cell r="CI52">
            <v>0</v>
          </cell>
          <cell r="CJ52">
            <v>20000</v>
          </cell>
          <cell r="CK52">
            <v>0</v>
          </cell>
          <cell r="CL52">
            <v>0</v>
          </cell>
          <cell r="CM52">
            <v>20000</v>
          </cell>
          <cell r="CN52">
            <v>0</v>
          </cell>
          <cell r="CO52">
            <v>0</v>
          </cell>
          <cell r="CP52">
            <v>20000</v>
          </cell>
          <cell r="CQ52">
            <v>0</v>
          </cell>
          <cell r="CR52">
            <v>0</v>
          </cell>
          <cell r="CS52">
            <v>20000</v>
          </cell>
          <cell r="CT52">
            <v>0</v>
          </cell>
          <cell r="CU52">
            <v>0</v>
          </cell>
          <cell r="CV52">
            <v>20000</v>
          </cell>
          <cell r="CW52">
            <v>0</v>
          </cell>
          <cell r="CX52">
            <v>0</v>
          </cell>
          <cell r="CY52">
            <v>20000</v>
          </cell>
          <cell r="CZ52">
            <v>0</v>
          </cell>
          <cell r="DA52">
            <v>0</v>
          </cell>
          <cell r="DB52">
            <v>30000</v>
          </cell>
          <cell r="DC52">
            <v>0</v>
          </cell>
          <cell r="DD52">
            <v>0</v>
          </cell>
          <cell r="DE52">
            <v>30000</v>
          </cell>
          <cell r="DF52">
            <v>0</v>
          </cell>
          <cell r="DG52">
            <v>0</v>
          </cell>
          <cell r="DH52">
            <v>30000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0</v>
          </cell>
          <cell r="FG52">
            <v>0</v>
          </cell>
          <cell r="FH52">
            <v>0</v>
          </cell>
          <cell r="FI52">
            <v>0</v>
          </cell>
          <cell r="FJ52">
            <v>0</v>
          </cell>
          <cell r="FK52">
            <v>0</v>
          </cell>
          <cell r="FL52">
            <v>0</v>
          </cell>
          <cell r="FM52">
            <v>0</v>
          </cell>
          <cell r="FN52">
            <v>0</v>
          </cell>
          <cell r="FO52">
            <v>0</v>
          </cell>
          <cell r="FP52">
            <v>0</v>
          </cell>
          <cell r="FQ52">
            <v>0</v>
          </cell>
          <cell r="FR52">
            <v>0</v>
          </cell>
          <cell r="FS52">
            <v>0</v>
          </cell>
          <cell r="FT52">
            <v>0</v>
          </cell>
          <cell r="FU52">
            <v>0</v>
          </cell>
          <cell r="FV52">
            <v>0</v>
          </cell>
          <cell r="FW52">
            <v>0</v>
          </cell>
          <cell r="FX52">
            <v>0</v>
          </cell>
          <cell r="FY52">
            <v>0</v>
          </cell>
          <cell r="FZ52">
            <v>250000</v>
          </cell>
        </row>
        <row r="53">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5000</v>
          </cell>
          <cell r="BJ53">
            <v>0</v>
          </cell>
          <cell r="BK53">
            <v>0</v>
          </cell>
          <cell r="BL53">
            <v>5000</v>
          </cell>
          <cell r="BM53">
            <v>0</v>
          </cell>
          <cell r="BN53">
            <v>0</v>
          </cell>
          <cell r="BO53">
            <v>5000</v>
          </cell>
          <cell r="BP53">
            <v>0</v>
          </cell>
          <cell r="BQ53">
            <v>0</v>
          </cell>
          <cell r="BR53">
            <v>5000</v>
          </cell>
          <cell r="BS53">
            <v>0</v>
          </cell>
          <cell r="BT53">
            <v>0</v>
          </cell>
          <cell r="BU53">
            <v>5000</v>
          </cell>
          <cell r="BV53">
            <v>0</v>
          </cell>
          <cell r="BW53">
            <v>0</v>
          </cell>
          <cell r="BX53">
            <v>5000</v>
          </cell>
          <cell r="BY53">
            <v>0</v>
          </cell>
          <cell r="BZ53">
            <v>0</v>
          </cell>
          <cell r="CA53">
            <v>5000</v>
          </cell>
          <cell r="CB53">
            <v>0</v>
          </cell>
          <cell r="CC53">
            <v>0</v>
          </cell>
          <cell r="CD53">
            <v>5000</v>
          </cell>
          <cell r="CE53">
            <v>0</v>
          </cell>
          <cell r="CF53">
            <v>0</v>
          </cell>
          <cell r="CG53">
            <v>5000</v>
          </cell>
          <cell r="CH53">
            <v>0</v>
          </cell>
          <cell r="CI53">
            <v>0</v>
          </cell>
          <cell r="CJ53">
            <v>5000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0</v>
          </cell>
          <cell r="FG53">
            <v>0</v>
          </cell>
          <cell r="FH53">
            <v>0</v>
          </cell>
          <cell r="FI53">
            <v>0</v>
          </cell>
          <cell r="FJ53">
            <v>0</v>
          </cell>
          <cell r="FK53">
            <v>0</v>
          </cell>
          <cell r="FL53">
            <v>0</v>
          </cell>
          <cell r="FM53">
            <v>0</v>
          </cell>
          <cell r="FN53">
            <v>0</v>
          </cell>
          <cell r="FO53">
            <v>0</v>
          </cell>
          <cell r="FP53">
            <v>0</v>
          </cell>
          <cell r="FQ53">
            <v>0</v>
          </cell>
          <cell r="FR53">
            <v>0</v>
          </cell>
          <cell r="FS53">
            <v>0</v>
          </cell>
          <cell r="FT53">
            <v>0</v>
          </cell>
          <cell r="FU53">
            <v>0</v>
          </cell>
          <cell r="FV53">
            <v>0</v>
          </cell>
          <cell r="FW53">
            <v>0</v>
          </cell>
          <cell r="FX53">
            <v>0</v>
          </cell>
          <cell r="FY53">
            <v>0</v>
          </cell>
          <cell r="FZ53">
            <v>50000</v>
          </cell>
        </row>
        <row r="54">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10000</v>
          </cell>
          <cell r="BS54">
            <v>0</v>
          </cell>
          <cell r="BT54">
            <v>0</v>
          </cell>
          <cell r="BU54">
            <v>10000</v>
          </cell>
          <cell r="BV54">
            <v>0</v>
          </cell>
          <cell r="BW54">
            <v>0</v>
          </cell>
          <cell r="BX54">
            <v>10000</v>
          </cell>
          <cell r="BY54">
            <v>0</v>
          </cell>
          <cell r="BZ54">
            <v>0</v>
          </cell>
          <cell r="CA54">
            <v>10000</v>
          </cell>
          <cell r="CB54">
            <v>0</v>
          </cell>
          <cell r="CC54">
            <v>0</v>
          </cell>
          <cell r="CD54">
            <v>10000</v>
          </cell>
          <cell r="CE54">
            <v>0</v>
          </cell>
          <cell r="CF54">
            <v>0</v>
          </cell>
          <cell r="CG54">
            <v>10000</v>
          </cell>
          <cell r="CH54">
            <v>0</v>
          </cell>
          <cell r="CI54">
            <v>0</v>
          </cell>
          <cell r="CJ54">
            <v>10000</v>
          </cell>
          <cell r="CK54">
            <v>0</v>
          </cell>
          <cell r="CL54">
            <v>0</v>
          </cell>
          <cell r="CM54">
            <v>10000</v>
          </cell>
          <cell r="CN54">
            <v>0</v>
          </cell>
          <cell r="CO54">
            <v>0</v>
          </cell>
          <cell r="CP54">
            <v>10000</v>
          </cell>
          <cell r="CQ54">
            <v>0</v>
          </cell>
          <cell r="CR54">
            <v>0</v>
          </cell>
          <cell r="CS54">
            <v>10000</v>
          </cell>
          <cell r="CT54">
            <v>0</v>
          </cell>
          <cell r="CU54">
            <v>0</v>
          </cell>
          <cell r="CV54">
            <v>10000</v>
          </cell>
          <cell r="CW54">
            <v>0</v>
          </cell>
          <cell r="CX54">
            <v>0</v>
          </cell>
          <cell r="CY54">
            <v>11000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0</v>
          </cell>
          <cell r="FH54">
            <v>0</v>
          </cell>
          <cell r="FI54">
            <v>0</v>
          </cell>
          <cell r="FJ54">
            <v>0</v>
          </cell>
          <cell r="FK54">
            <v>0</v>
          </cell>
          <cell r="FL54">
            <v>0</v>
          </cell>
          <cell r="FM54">
            <v>0</v>
          </cell>
          <cell r="FN54">
            <v>0</v>
          </cell>
          <cell r="FO54">
            <v>0</v>
          </cell>
          <cell r="FP54">
            <v>0</v>
          </cell>
          <cell r="FQ54">
            <v>0</v>
          </cell>
          <cell r="FR54">
            <v>0</v>
          </cell>
          <cell r="FS54">
            <v>0</v>
          </cell>
          <cell r="FT54">
            <v>0</v>
          </cell>
          <cell r="FU54">
            <v>0</v>
          </cell>
          <cell r="FV54">
            <v>0</v>
          </cell>
          <cell r="FW54">
            <v>0</v>
          </cell>
          <cell r="FX54">
            <v>0</v>
          </cell>
          <cell r="FY54">
            <v>0</v>
          </cell>
          <cell r="FZ54">
            <v>121000</v>
          </cell>
        </row>
        <row r="55">
          <cell r="G55">
            <v>0</v>
          </cell>
          <cell r="H55">
            <v>0</v>
          </cell>
          <cell r="I55">
            <v>0</v>
          </cell>
          <cell r="J55">
            <v>11743</v>
          </cell>
          <cell r="K55">
            <v>0</v>
          </cell>
          <cell r="L55">
            <v>0</v>
          </cell>
          <cell r="M55">
            <v>10537</v>
          </cell>
          <cell r="N55">
            <v>0</v>
          </cell>
          <cell r="O55">
            <v>0</v>
          </cell>
          <cell r="P55">
            <v>4531</v>
          </cell>
          <cell r="Q55">
            <v>0</v>
          </cell>
          <cell r="R55">
            <v>0</v>
          </cell>
          <cell r="S55">
            <v>27018</v>
          </cell>
          <cell r="T55">
            <v>0</v>
          </cell>
          <cell r="U55">
            <v>0</v>
          </cell>
          <cell r="V55">
            <v>36625</v>
          </cell>
          <cell r="W55">
            <v>0</v>
          </cell>
          <cell r="X55">
            <v>0</v>
          </cell>
          <cell r="Y55">
            <v>91463</v>
          </cell>
          <cell r="Z55">
            <v>0</v>
          </cell>
          <cell r="AA55">
            <v>0</v>
          </cell>
          <cell r="AB55">
            <v>92265</v>
          </cell>
          <cell r="AC55">
            <v>0</v>
          </cell>
          <cell r="AD55">
            <v>0</v>
          </cell>
          <cell r="AE55">
            <v>87505</v>
          </cell>
          <cell r="AF55">
            <v>0</v>
          </cell>
          <cell r="AG55">
            <v>0</v>
          </cell>
          <cell r="AH55">
            <v>119893</v>
          </cell>
          <cell r="AI55">
            <v>0</v>
          </cell>
          <cell r="AJ55">
            <v>0</v>
          </cell>
          <cell r="AK55">
            <v>0</v>
          </cell>
          <cell r="AL55">
            <v>0</v>
          </cell>
          <cell r="AM55">
            <v>0</v>
          </cell>
          <cell r="AN55">
            <v>36618</v>
          </cell>
          <cell r="AO55">
            <v>0</v>
          </cell>
          <cell r="AP55">
            <v>0</v>
          </cell>
          <cell r="AQ55">
            <v>17188</v>
          </cell>
          <cell r="AR55">
            <v>0</v>
          </cell>
          <cell r="AS55">
            <v>0</v>
          </cell>
          <cell r="AT55">
            <v>49701</v>
          </cell>
          <cell r="AU55">
            <v>0</v>
          </cell>
          <cell r="AV55">
            <v>0</v>
          </cell>
          <cell r="AW55">
            <v>37320</v>
          </cell>
          <cell r="AX55">
            <v>0</v>
          </cell>
          <cell r="AY55">
            <v>0</v>
          </cell>
          <cell r="AZ55">
            <v>0</v>
          </cell>
          <cell r="BA55">
            <v>0</v>
          </cell>
          <cell r="BB55">
            <v>0</v>
          </cell>
          <cell r="BC55">
            <v>47142</v>
          </cell>
          <cell r="BD55">
            <v>0</v>
          </cell>
          <cell r="BE55">
            <v>0</v>
          </cell>
          <cell r="BF55">
            <v>47142</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0</v>
          </cell>
          <cell r="FH55">
            <v>0</v>
          </cell>
          <cell r="FI55">
            <v>0</v>
          </cell>
          <cell r="FJ55">
            <v>0</v>
          </cell>
          <cell r="FK55">
            <v>0</v>
          </cell>
          <cell r="FL55">
            <v>0</v>
          </cell>
          <cell r="FM55">
            <v>0</v>
          </cell>
          <cell r="FN55">
            <v>0</v>
          </cell>
          <cell r="FO55">
            <v>0</v>
          </cell>
          <cell r="FP55">
            <v>0</v>
          </cell>
          <cell r="FQ55">
            <v>0</v>
          </cell>
          <cell r="FR55">
            <v>0</v>
          </cell>
          <cell r="FS55">
            <v>0</v>
          </cell>
          <cell r="FT55">
            <v>0</v>
          </cell>
          <cell r="FU55">
            <v>0</v>
          </cell>
          <cell r="FV55">
            <v>0</v>
          </cell>
          <cell r="FW55">
            <v>0</v>
          </cell>
          <cell r="FX55">
            <v>0</v>
          </cell>
          <cell r="FY55">
            <v>0</v>
          </cell>
          <cell r="FZ55">
            <v>716691</v>
          </cell>
        </row>
        <row r="56">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7958</v>
          </cell>
          <cell r="AL56">
            <v>0</v>
          </cell>
          <cell r="AM56">
            <v>0</v>
          </cell>
          <cell r="AN56">
            <v>0</v>
          </cell>
          <cell r="AO56">
            <v>0</v>
          </cell>
          <cell r="AP56">
            <v>0</v>
          </cell>
          <cell r="AQ56">
            <v>0</v>
          </cell>
          <cell r="AR56">
            <v>0</v>
          </cell>
          <cell r="AS56">
            <v>0</v>
          </cell>
          <cell r="AT56">
            <v>3598</v>
          </cell>
          <cell r="AU56">
            <v>0</v>
          </cell>
          <cell r="AV56">
            <v>0</v>
          </cell>
          <cell r="AW56">
            <v>54288</v>
          </cell>
          <cell r="AX56">
            <v>0</v>
          </cell>
          <cell r="AY56">
            <v>0</v>
          </cell>
          <cell r="AZ56">
            <v>0</v>
          </cell>
          <cell r="BA56">
            <v>0</v>
          </cell>
          <cell r="BB56">
            <v>0</v>
          </cell>
          <cell r="BC56">
            <v>16556</v>
          </cell>
          <cell r="BD56">
            <v>0</v>
          </cell>
          <cell r="BE56">
            <v>0</v>
          </cell>
          <cell r="BF56">
            <v>16556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0</v>
          </cell>
          <cell r="FH56">
            <v>0</v>
          </cell>
          <cell r="FI56">
            <v>0</v>
          </cell>
          <cell r="FJ56">
            <v>0</v>
          </cell>
          <cell r="FK56">
            <v>0</v>
          </cell>
          <cell r="FL56">
            <v>0</v>
          </cell>
          <cell r="FM56">
            <v>0</v>
          </cell>
          <cell r="FN56">
            <v>0</v>
          </cell>
          <cell r="FO56">
            <v>0</v>
          </cell>
          <cell r="FP56">
            <v>0</v>
          </cell>
          <cell r="FQ56">
            <v>0</v>
          </cell>
          <cell r="FR56">
            <v>0</v>
          </cell>
          <cell r="FS56">
            <v>0</v>
          </cell>
          <cell r="FT56">
            <v>0</v>
          </cell>
          <cell r="FU56">
            <v>0</v>
          </cell>
          <cell r="FV56">
            <v>0</v>
          </cell>
          <cell r="FW56">
            <v>0</v>
          </cell>
          <cell r="FX56">
            <v>0</v>
          </cell>
          <cell r="FY56">
            <v>0</v>
          </cell>
          <cell r="FZ56">
            <v>98956</v>
          </cell>
        </row>
        <row r="57">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85000</v>
          </cell>
          <cell r="Z57">
            <v>0</v>
          </cell>
          <cell r="AA57">
            <v>0</v>
          </cell>
          <cell r="AB57">
            <v>0</v>
          </cell>
          <cell r="AC57">
            <v>0</v>
          </cell>
          <cell r="AD57">
            <v>0</v>
          </cell>
          <cell r="AE57">
            <v>20000</v>
          </cell>
          <cell r="AF57">
            <v>0</v>
          </cell>
          <cell r="AG57">
            <v>0</v>
          </cell>
          <cell r="AH57">
            <v>20000</v>
          </cell>
          <cell r="AI57">
            <v>0</v>
          </cell>
          <cell r="AJ57">
            <v>0</v>
          </cell>
          <cell r="AK57">
            <v>0</v>
          </cell>
          <cell r="AL57">
            <v>0</v>
          </cell>
          <cell r="AM57">
            <v>0</v>
          </cell>
          <cell r="AN57">
            <v>20000</v>
          </cell>
          <cell r="AO57">
            <v>0</v>
          </cell>
          <cell r="AP57">
            <v>0</v>
          </cell>
          <cell r="AQ57">
            <v>20000</v>
          </cell>
          <cell r="AR57">
            <v>0</v>
          </cell>
          <cell r="AS57">
            <v>0</v>
          </cell>
          <cell r="AT57">
            <v>0</v>
          </cell>
          <cell r="AU57">
            <v>0</v>
          </cell>
          <cell r="AV57">
            <v>0</v>
          </cell>
          <cell r="AW57">
            <v>0</v>
          </cell>
          <cell r="AX57">
            <v>0</v>
          </cell>
          <cell r="AY57">
            <v>0</v>
          </cell>
          <cell r="AZ57">
            <v>0</v>
          </cell>
          <cell r="BA57">
            <v>0</v>
          </cell>
          <cell r="BB57">
            <v>0</v>
          </cell>
          <cell r="BC57">
            <v>3250</v>
          </cell>
          <cell r="BD57">
            <v>0</v>
          </cell>
          <cell r="BE57">
            <v>0</v>
          </cell>
          <cell r="BF57">
            <v>7000</v>
          </cell>
          <cell r="BG57">
            <v>0</v>
          </cell>
          <cell r="BH57">
            <v>0</v>
          </cell>
          <cell r="BI57">
            <v>7000</v>
          </cell>
          <cell r="BJ57">
            <v>0</v>
          </cell>
          <cell r="BK57">
            <v>0</v>
          </cell>
          <cell r="BL57">
            <v>7000</v>
          </cell>
          <cell r="BM57">
            <v>0</v>
          </cell>
          <cell r="BN57">
            <v>0</v>
          </cell>
          <cell r="BO57">
            <v>7000</v>
          </cell>
          <cell r="BP57">
            <v>0</v>
          </cell>
          <cell r="BQ57">
            <v>0</v>
          </cell>
          <cell r="BR57">
            <v>7000</v>
          </cell>
          <cell r="BS57">
            <v>0</v>
          </cell>
          <cell r="BT57">
            <v>0</v>
          </cell>
          <cell r="BU57">
            <v>7000</v>
          </cell>
          <cell r="BV57">
            <v>0</v>
          </cell>
          <cell r="BW57">
            <v>0</v>
          </cell>
          <cell r="BX57">
            <v>7000</v>
          </cell>
          <cell r="BY57">
            <v>0</v>
          </cell>
          <cell r="BZ57">
            <v>0</v>
          </cell>
          <cell r="CA57">
            <v>7000</v>
          </cell>
          <cell r="CB57">
            <v>0</v>
          </cell>
          <cell r="CC57">
            <v>0</v>
          </cell>
          <cell r="CD57">
            <v>7000</v>
          </cell>
          <cell r="CE57">
            <v>0</v>
          </cell>
          <cell r="CF57">
            <v>0</v>
          </cell>
          <cell r="CG57">
            <v>7000</v>
          </cell>
          <cell r="CH57">
            <v>0</v>
          </cell>
          <cell r="CI57">
            <v>0</v>
          </cell>
          <cell r="CJ57">
            <v>7000</v>
          </cell>
          <cell r="CK57">
            <v>0</v>
          </cell>
          <cell r="CL57">
            <v>0</v>
          </cell>
          <cell r="CM57">
            <v>7000</v>
          </cell>
          <cell r="CN57">
            <v>0</v>
          </cell>
          <cell r="CO57">
            <v>0</v>
          </cell>
          <cell r="CP57">
            <v>7000</v>
          </cell>
          <cell r="CQ57">
            <v>0</v>
          </cell>
          <cell r="CR57">
            <v>0</v>
          </cell>
          <cell r="CS57">
            <v>7000</v>
          </cell>
          <cell r="CT57">
            <v>0</v>
          </cell>
          <cell r="CU57">
            <v>0</v>
          </cell>
          <cell r="CV57">
            <v>7000</v>
          </cell>
          <cell r="CW57">
            <v>0</v>
          </cell>
          <cell r="CX57">
            <v>0</v>
          </cell>
          <cell r="CY57">
            <v>7000</v>
          </cell>
          <cell r="CZ57">
            <v>0</v>
          </cell>
          <cell r="DA57">
            <v>0</v>
          </cell>
          <cell r="DB57">
            <v>7000</v>
          </cell>
          <cell r="DC57">
            <v>0</v>
          </cell>
          <cell r="DD57">
            <v>0</v>
          </cell>
          <cell r="DE57">
            <v>7000</v>
          </cell>
          <cell r="DF57">
            <v>0</v>
          </cell>
          <cell r="DG57">
            <v>0</v>
          </cell>
          <cell r="DH57">
            <v>7000</v>
          </cell>
          <cell r="DI57">
            <v>0</v>
          </cell>
          <cell r="DJ57">
            <v>0</v>
          </cell>
          <cell r="DK57">
            <v>7000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0</v>
          </cell>
          <cell r="FI57">
            <v>0</v>
          </cell>
          <cell r="FJ57">
            <v>0</v>
          </cell>
          <cell r="FK57">
            <v>0</v>
          </cell>
          <cell r="FL57">
            <v>0</v>
          </cell>
          <cell r="FM57">
            <v>0</v>
          </cell>
          <cell r="FN57">
            <v>0</v>
          </cell>
          <cell r="FO57">
            <v>0</v>
          </cell>
          <cell r="FP57">
            <v>0</v>
          </cell>
          <cell r="FQ57">
            <v>0</v>
          </cell>
          <cell r="FR57">
            <v>0</v>
          </cell>
          <cell r="FS57">
            <v>0</v>
          </cell>
          <cell r="FT57">
            <v>0</v>
          </cell>
          <cell r="FU57">
            <v>0</v>
          </cell>
          <cell r="FV57">
            <v>0</v>
          </cell>
          <cell r="FW57">
            <v>0</v>
          </cell>
          <cell r="FX57">
            <v>0</v>
          </cell>
          <cell r="FY57">
            <v>0</v>
          </cell>
          <cell r="FZ57">
            <v>308250</v>
          </cell>
        </row>
        <row r="58">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42350</v>
          </cell>
          <cell r="Z58">
            <v>0</v>
          </cell>
          <cell r="AA58">
            <v>0</v>
          </cell>
          <cell r="AB58">
            <v>12450</v>
          </cell>
          <cell r="AC58">
            <v>0</v>
          </cell>
          <cell r="AD58">
            <v>0</v>
          </cell>
          <cell r="AE58">
            <v>8300</v>
          </cell>
          <cell r="AF58">
            <v>0</v>
          </cell>
          <cell r="AG58">
            <v>0</v>
          </cell>
          <cell r="AH58">
            <v>16600</v>
          </cell>
          <cell r="AI58">
            <v>0</v>
          </cell>
          <cell r="AJ58">
            <v>0</v>
          </cell>
          <cell r="AK58">
            <v>12450</v>
          </cell>
          <cell r="AL58">
            <v>0</v>
          </cell>
          <cell r="AM58">
            <v>0</v>
          </cell>
          <cell r="AN58">
            <v>8300</v>
          </cell>
          <cell r="AO58">
            <v>0</v>
          </cell>
          <cell r="AP58">
            <v>0</v>
          </cell>
          <cell r="AQ58">
            <v>4150</v>
          </cell>
          <cell r="AR58">
            <v>0</v>
          </cell>
          <cell r="AS58">
            <v>0</v>
          </cell>
          <cell r="AT58">
            <v>25000</v>
          </cell>
          <cell r="AU58">
            <v>0</v>
          </cell>
          <cell r="AV58">
            <v>0</v>
          </cell>
          <cell r="AW58">
            <v>10000</v>
          </cell>
          <cell r="AX58">
            <v>0</v>
          </cell>
          <cell r="AY58">
            <v>0</v>
          </cell>
          <cell r="AZ58">
            <v>0</v>
          </cell>
          <cell r="BA58">
            <v>0</v>
          </cell>
          <cell r="BB58">
            <v>0</v>
          </cell>
          <cell r="BC58">
            <v>6150</v>
          </cell>
          <cell r="BD58">
            <v>0</v>
          </cell>
          <cell r="BE58">
            <v>0</v>
          </cell>
          <cell r="BF58">
            <v>2300</v>
          </cell>
          <cell r="BG58">
            <v>0</v>
          </cell>
          <cell r="BH58">
            <v>0</v>
          </cell>
          <cell r="BI58">
            <v>2300</v>
          </cell>
          <cell r="BJ58">
            <v>0</v>
          </cell>
          <cell r="BK58">
            <v>0</v>
          </cell>
          <cell r="BL58">
            <v>2300</v>
          </cell>
          <cell r="BM58">
            <v>0</v>
          </cell>
          <cell r="BN58">
            <v>0</v>
          </cell>
          <cell r="BO58">
            <v>2300</v>
          </cell>
          <cell r="BP58">
            <v>0</v>
          </cell>
          <cell r="BQ58">
            <v>0</v>
          </cell>
          <cell r="BR58">
            <v>2300</v>
          </cell>
          <cell r="BS58">
            <v>0</v>
          </cell>
          <cell r="BT58">
            <v>0</v>
          </cell>
          <cell r="BU58">
            <v>2300</v>
          </cell>
          <cell r="BV58">
            <v>0</v>
          </cell>
          <cell r="BW58">
            <v>0</v>
          </cell>
          <cell r="BX58">
            <v>2300</v>
          </cell>
          <cell r="BY58">
            <v>0</v>
          </cell>
          <cell r="BZ58">
            <v>0</v>
          </cell>
          <cell r="CA58">
            <v>2300</v>
          </cell>
          <cell r="CB58">
            <v>0</v>
          </cell>
          <cell r="CC58">
            <v>0</v>
          </cell>
          <cell r="CD58">
            <v>2300</v>
          </cell>
          <cell r="CE58">
            <v>0</v>
          </cell>
          <cell r="CF58">
            <v>0</v>
          </cell>
          <cell r="CG58">
            <v>2300</v>
          </cell>
          <cell r="CH58">
            <v>0</v>
          </cell>
          <cell r="CI58">
            <v>0</v>
          </cell>
          <cell r="CJ58">
            <v>2300</v>
          </cell>
          <cell r="CK58">
            <v>0</v>
          </cell>
          <cell r="CL58">
            <v>0</v>
          </cell>
          <cell r="CM58">
            <v>2300</v>
          </cell>
          <cell r="CN58">
            <v>0</v>
          </cell>
          <cell r="CO58">
            <v>0</v>
          </cell>
          <cell r="CP58">
            <v>2300</v>
          </cell>
          <cell r="CQ58">
            <v>0</v>
          </cell>
          <cell r="CR58">
            <v>0</v>
          </cell>
          <cell r="CS58">
            <v>2300</v>
          </cell>
          <cell r="CT58">
            <v>0</v>
          </cell>
          <cell r="CU58">
            <v>0</v>
          </cell>
          <cell r="CV58">
            <v>2300</v>
          </cell>
          <cell r="CW58">
            <v>0</v>
          </cell>
          <cell r="CX58">
            <v>0</v>
          </cell>
          <cell r="CY58">
            <v>2300</v>
          </cell>
          <cell r="CZ58">
            <v>0</v>
          </cell>
          <cell r="DA58">
            <v>0</v>
          </cell>
          <cell r="DB58">
            <v>2300</v>
          </cell>
          <cell r="DC58">
            <v>0</v>
          </cell>
          <cell r="DD58">
            <v>0</v>
          </cell>
          <cell r="DE58">
            <v>2300</v>
          </cell>
          <cell r="DF58">
            <v>0</v>
          </cell>
          <cell r="DG58">
            <v>0</v>
          </cell>
          <cell r="DH58">
            <v>2300</v>
          </cell>
          <cell r="DI58">
            <v>0</v>
          </cell>
          <cell r="DJ58">
            <v>0</v>
          </cell>
          <cell r="DK58">
            <v>2300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0</v>
          </cell>
          <cell r="FH58">
            <v>0</v>
          </cell>
          <cell r="FI58">
            <v>0</v>
          </cell>
          <cell r="FJ58">
            <v>0</v>
          </cell>
          <cell r="FK58">
            <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191750</v>
          </cell>
        </row>
        <row r="59">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2000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10000</v>
          </cell>
          <cell r="BA59">
            <v>0</v>
          </cell>
          <cell r="BB59">
            <v>0</v>
          </cell>
          <cell r="BC59">
            <v>15000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0</v>
          </cell>
          <cell r="FH59">
            <v>0</v>
          </cell>
          <cell r="FI59">
            <v>0</v>
          </cell>
          <cell r="FJ59">
            <v>0</v>
          </cell>
          <cell r="FK59">
            <v>0</v>
          </cell>
          <cell r="FL59">
            <v>0</v>
          </cell>
          <cell r="FM59">
            <v>0</v>
          </cell>
          <cell r="FN59">
            <v>0</v>
          </cell>
          <cell r="FO59">
            <v>0</v>
          </cell>
          <cell r="FP59">
            <v>0</v>
          </cell>
          <cell r="FQ59">
            <v>0</v>
          </cell>
          <cell r="FR59">
            <v>0</v>
          </cell>
          <cell r="FS59">
            <v>0</v>
          </cell>
          <cell r="FT59">
            <v>0</v>
          </cell>
          <cell r="FU59">
            <v>0</v>
          </cell>
          <cell r="FV59">
            <v>0</v>
          </cell>
          <cell r="FW59">
            <v>0</v>
          </cell>
          <cell r="FX59">
            <v>0</v>
          </cell>
          <cell r="FY59">
            <v>0</v>
          </cell>
          <cell r="FZ59">
            <v>27000</v>
          </cell>
        </row>
        <row r="60">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15391</v>
          </cell>
          <cell r="AI60">
            <v>0</v>
          </cell>
          <cell r="AJ60">
            <v>0</v>
          </cell>
          <cell r="AK60">
            <v>7505</v>
          </cell>
          <cell r="AL60">
            <v>0</v>
          </cell>
          <cell r="AM60">
            <v>0</v>
          </cell>
          <cell r="AN60">
            <v>0</v>
          </cell>
          <cell r="AO60">
            <v>0</v>
          </cell>
          <cell r="AP60">
            <v>0</v>
          </cell>
          <cell r="AQ60">
            <v>0</v>
          </cell>
          <cell r="AR60">
            <v>0</v>
          </cell>
          <cell r="AS60">
            <v>0</v>
          </cell>
          <cell r="AT60">
            <v>7500</v>
          </cell>
          <cell r="AU60">
            <v>0</v>
          </cell>
          <cell r="AV60">
            <v>0</v>
          </cell>
          <cell r="AW60">
            <v>0</v>
          </cell>
          <cell r="AX60">
            <v>0</v>
          </cell>
          <cell r="AY60">
            <v>0</v>
          </cell>
          <cell r="AZ60">
            <v>0</v>
          </cell>
          <cell r="BA60">
            <v>0</v>
          </cell>
          <cell r="BB60">
            <v>0</v>
          </cell>
          <cell r="BC60">
            <v>24228</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0</v>
          </cell>
          <cell r="FI60">
            <v>0</v>
          </cell>
          <cell r="FJ60">
            <v>0</v>
          </cell>
          <cell r="FK60">
            <v>0</v>
          </cell>
          <cell r="FL60">
            <v>0</v>
          </cell>
          <cell r="FM60">
            <v>0</v>
          </cell>
          <cell r="FN60">
            <v>0</v>
          </cell>
          <cell r="FO60">
            <v>0</v>
          </cell>
          <cell r="FP60">
            <v>0</v>
          </cell>
          <cell r="FQ60">
            <v>0</v>
          </cell>
          <cell r="FR60">
            <v>0</v>
          </cell>
          <cell r="FS60">
            <v>0</v>
          </cell>
          <cell r="FT60">
            <v>0</v>
          </cell>
          <cell r="FU60">
            <v>0</v>
          </cell>
          <cell r="FV60">
            <v>0</v>
          </cell>
          <cell r="FW60">
            <v>0</v>
          </cell>
          <cell r="FX60">
            <v>0</v>
          </cell>
          <cell r="FY60">
            <v>0</v>
          </cell>
          <cell r="FZ60">
            <v>54624</v>
          </cell>
        </row>
        <row r="61">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1394855</v>
          </cell>
          <cell r="CQ61">
            <v>0</v>
          </cell>
          <cell r="CR61">
            <v>0</v>
          </cell>
          <cell r="CS61">
            <v>0</v>
          </cell>
          <cell r="CT61">
            <v>0</v>
          </cell>
          <cell r="CU61">
            <v>0</v>
          </cell>
          <cell r="CV61">
            <v>1394706</v>
          </cell>
          <cell r="CW61">
            <v>0</v>
          </cell>
          <cell r="CX61">
            <v>0</v>
          </cell>
          <cell r="CY61">
            <v>0</v>
          </cell>
          <cell r="CZ61">
            <v>0</v>
          </cell>
          <cell r="DA61">
            <v>0</v>
          </cell>
          <cell r="DB61">
            <v>1394706</v>
          </cell>
          <cell r="DC61">
            <v>0</v>
          </cell>
          <cell r="DD61">
            <v>0</v>
          </cell>
          <cell r="DE61">
            <v>0</v>
          </cell>
          <cell r="DF61">
            <v>0</v>
          </cell>
          <cell r="DG61">
            <v>0</v>
          </cell>
          <cell r="DH61">
            <v>1394706</v>
          </cell>
          <cell r="DI61">
            <v>0</v>
          </cell>
          <cell r="DJ61">
            <v>0</v>
          </cell>
          <cell r="DK61">
            <v>0</v>
          </cell>
          <cell r="DL61">
            <v>0</v>
          </cell>
          <cell r="DM61">
            <v>0</v>
          </cell>
          <cell r="DN61">
            <v>1484757</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0</v>
          </cell>
          <cell r="FH61">
            <v>0</v>
          </cell>
          <cell r="FI61">
            <v>0</v>
          </cell>
          <cell r="FJ61">
            <v>0</v>
          </cell>
          <cell r="FK61">
            <v>0</v>
          </cell>
          <cell r="FL61">
            <v>0</v>
          </cell>
          <cell r="FM61">
            <v>0</v>
          </cell>
          <cell r="FN61">
            <v>0</v>
          </cell>
          <cell r="FO61">
            <v>0</v>
          </cell>
          <cell r="FP61">
            <v>0</v>
          </cell>
          <cell r="FQ61">
            <v>0</v>
          </cell>
          <cell r="FR61">
            <v>0</v>
          </cell>
          <cell r="FS61">
            <v>0</v>
          </cell>
          <cell r="FT61">
            <v>0</v>
          </cell>
          <cell r="FU61">
            <v>0</v>
          </cell>
          <cell r="FV61">
            <v>0</v>
          </cell>
          <cell r="FW61">
            <v>0</v>
          </cell>
          <cell r="FX61">
            <v>0</v>
          </cell>
          <cell r="FY61">
            <v>0</v>
          </cell>
          <cell r="FZ61">
            <v>7063730</v>
          </cell>
        </row>
        <row r="62">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3000</v>
          </cell>
          <cell r="Z62">
            <v>0</v>
          </cell>
          <cell r="AA62">
            <v>0</v>
          </cell>
          <cell r="AB62">
            <v>0</v>
          </cell>
          <cell r="AC62">
            <v>0</v>
          </cell>
          <cell r="AD62">
            <v>0</v>
          </cell>
          <cell r="AE62">
            <v>0</v>
          </cell>
          <cell r="AF62">
            <v>0</v>
          </cell>
          <cell r="AG62">
            <v>0</v>
          </cell>
          <cell r="AH62">
            <v>2099</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I62">
            <v>0</v>
          </cell>
          <cell r="FJ62">
            <v>0</v>
          </cell>
          <cell r="FK62">
            <v>0</v>
          </cell>
          <cell r="FL62">
            <v>0</v>
          </cell>
          <cell r="FM62">
            <v>0</v>
          </cell>
          <cell r="FN62">
            <v>0</v>
          </cell>
          <cell r="FO62">
            <v>0</v>
          </cell>
          <cell r="FP62">
            <v>0</v>
          </cell>
          <cell r="FQ62">
            <v>0</v>
          </cell>
          <cell r="FR62">
            <v>0</v>
          </cell>
          <cell r="FS62">
            <v>0</v>
          </cell>
          <cell r="FT62">
            <v>0</v>
          </cell>
          <cell r="FU62">
            <v>0</v>
          </cell>
          <cell r="FV62">
            <v>0</v>
          </cell>
          <cell r="FW62">
            <v>0</v>
          </cell>
          <cell r="FX62">
            <v>0</v>
          </cell>
          <cell r="FY62">
            <v>0</v>
          </cell>
          <cell r="FZ62">
            <v>5099</v>
          </cell>
        </row>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22750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28625</v>
          </cell>
          <cell r="BD63">
            <v>0</v>
          </cell>
          <cell r="BE63">
            <v>0</v>
          </cell>
          <cell r="BF63">
            <v>28625</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0</v>
          </cell>
          <cell r="FG63">
            <v>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80000</v>
          </cell>
        </row>
        <row r="64">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2450</v>
          </cell>
          <cell r="AR64">
            <v>0</v>
          </cell>
          <cell r="AS64">
            <v>0</v>
          </cell>
          <cell r="AT64">
            <v>0</v>
          </cell>
          <cell r="AU64">
            <v>0</v>
          </cell>
          <cell r="AV64">
            <v>0</v>
          </cell>
          <cell r="AW64">
            <v>0</v>
          </cell>
          <cell r="AX64">
            <v>0</v>
          </cell>
          <cell r="AY64">
            <v>0</v>
          </cell>
          <cell r="AZ64">
            <v>0</v>
          </cell>
          <cell r="BA64">
            <v>0</v>
          </cell>
          <cell r="BB64">
            <v>0</v>
          </cell>
          <cell r="BC64">
            <v>60000</v>
          </cell>
          <cell r="BD64">
            <v>0</v>
          </cell>
          <cell r="BE64">
            <v>0</v>
          </cell>
          <cell r="BF64">
            <v>60000</v>
          </cell>
          <cell r="BG64">
            <v>0</v>
          </cell>
          <cell r="BH64">
            <v>0</v>
          </cell>
          <cell r="BI64">
            <v>30000</v>
          </cell>
          <cell r="BJ64">
            <v>0</v>
          </cell>
          <cell r="BK64">
            <v>0</v>
          </cell>
          <cell r="BL64">
            <v>30000</v>
          </cell>
          <cell r="BM64">
            <v>0</v>
          </cell>
          <cell r="BN64">
            <v>0</v>
          </cell>
          <cell r="BO64">
            <v>30000</v>
          </cell>
          <cell r="BP64">
            <v>0</v>
          </cell>
          <cell r="BQ64">
            <v>0</v>
          </cell>
          <cell r="BR64">
            <v>30000</v>
          </cell>
          <cell r="BS64">
            <v>0</v>
          </cell>
          <cell r="BT64">
            <v>0</v>
          </cell>
          <cell r="BU64">
            <v>30000</v>
          </cell>
          <cell r="BV64">
            <v>0</v>
          </cell>
          <cell r="BW64">
            <v>0</v>
          </cell>
          <cell r="BX64">
            <v>30000</v>
          </cell>
          <cell r="BY64">
            <v>0</v>
          </cell>
          <cell r="BZ64">
            <v>0</v>
          </cell>
          <cell r="CA64">
            <v>30000</v>
          </cell>
          <cell r="CB64">
            <v>0</v>
          </cell>
          <cell r="CC64">
            <v>0</v>
          </cell>
          <cell r="CD64">
            <v>30000</v>
          </cell>
          <cell r="CE64">
            <v>0</v>
          </cell>
          <cell r="CF64">
            <v>0</v>
          </cell>
          <cell r="CG64">
            <v>30000</v>
          </cell>
          <cell r="CH64">
            <v>0</v>
          </cell>
          <cell r="CI64">
            <v>0</v>
          </cell>
          <cell r="CJ64">
            <v>30000</v>
          </cell>
          <cell r="CK64">
            <v>0</v>
          </cell>
          <cell r="CL64">
            <v>0</v>
          </cell>
          <cell r="CM64">
            <v>30000</v>
          </cell>
          <cell r="CN64">
            <v>0</v>
          </cell>
          <cell r="CO64">
            <v>0</v>
          </cell>
          <cell r="CP64">
            <v>30000</v>
          </cell>
          <cell r="CQ64">
            <v>0</v>
          </cell>
          <cell r="CR64">
            <v>0</v>
          </cell>
          <cell r="CS64">
            <v>30000</v>
          </cell>
          <cell r="CT64">
            <v>0</v>
          </cell>
          <cell r="CU64">
            <v>0</v>
          </cell>
          <cell r="CV64">
            <v>30000</v>
          </cell>
          <cell r="CW64">
            <v>0</v>
          </cell>
          <cell r="CX64">
            <v>0</v>
          </cell>
          <cell r="CY64">
            <v>501020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I64">
            <v>0</v>
          </cell>
          <cell r="FJ64">
            <v>0</v>
          </cell>
          <cell r="FK64">
            <v>0</v>
          </cell>
          <cell r="FL64">
            <v>0</v>
          </cell>
          <cell r="FM64">
            <v>0</v>
          </cell>
          <cell r="FN64">
            <v>0</v>
          </cell>
          <cell r="FO64">
            <v>0</v>
          </cell>
          <cell r="FP64">
            <v>0</v>
          </cell>
          <cell r="FQ64">
            <v>0</v>
          </cell>
          <cell r="FR64">
            <v>0</v>
          </cell>
          <cell r="FS64">
            <v>0</v>
          </cell>
          <cell r="FT64">
            <v>0</v>
          </cell>
          <cell r="FU64">
            <v>0</v>
          </cell>
          <cell r="FV64">
            <v>0</v>
          </cell>
          <cell r="FW64">
            <v>0</v>
          </cell>
          <cell r="FX64">
            <v>0</v>
          </cell>
          <cell r="FY64">
            <v>0</v>
          </cell>
          <cell r="FZ64">
            <v>1043470</v>
          </cell>
        </row>
        <row r="65">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2375000</v>
          </cell>
          <cell r="BD65">
            <v>0</v>
          </cell>
          <cell r="BE65">
            <v>0</v>
          </cell>
          <cell r="BF65">
            <v>1700000</v>
          </cell>
          <cell r="BG65">
            <v>0</v>
          </cell>
          <cell r="BH65">
            <v>0</v>
          </cell>
          <cell r="BI65">
            <v>1245000</v>
          </cell>
          <cell r="BJ65">
            <v>0</v>
          </cell>
          <cell r="BK65">
            <v>0</v>
          </cell>
          <cell r="BL65">
            <v>120000</v>
          </cell>
          <cell r="BM65">
            <v>0</v>
          </cell>
          <cell r="BN65">
            <v>0</v>
          </cell>
          <cell r="BO65">
            <v>1620000</v>
          </cell>
          <cell r="BP65">
            <v>0</v>
          </cell>
          <cell r="BQ65">
            <v>0</v>
          </cell>
          <cell r="BR65">
            <v>120000</v>
          </cell>
          <cell r="BS65">
            <v>0</v>
          </cell>
          <cell r="BT65">
            <v>0</v>
          </cell>
          <cell r="BU65">
            <v>120000</v>
          </cell>
          <cell r="BV65">
            <v>0</v>
          </cell>
          <cell r="BW65">
            <v>0</v>
          </cell>
          <cell r="BX65">
            <v>120000</v>
          </cell>
          <cell r="BY65">
            <v>0</v>
          </cell>
          <cell r="BZ65">
            <v>0</v>
          </cell>
          <cell r="CA65">
            <v>120000</v>
          </cell>
          <cell r="CB65">
            <v>0</v>
          </cell>
          <cell r="CC65">
            <v>0</v>
          </cell>
          <cell r="CD65">
            <v>120000</v>
          </cell>
          <cell r="CE65">
            <v>0</v>
          </cell>
          <cell r="CF65">
            <v>0</v>
          </cell>
          <cell r="CG65">
            <v>120000</v>
          </cell>
          <cell r="CH65">
            <v>0</v>
          </cell>
          <cell r="CI65">
            <v>0</v>
          </cell>
          <cell r="CJ65">
            <v>120000</v>
          </cell>
          <cell r="CK65">
            <v>0</v>
          </cell>
          <cell r="CL65">
            <v>0</v>
          </cell>
          <cell r="CM65">
            <v>120000</v>
          </cell>
          <cell r="CN65">
            <v>0</v>
          </cell>
          <cell r="CO65">
            <v>0</v>
          </cell>
          <cell r="CP65">
            <v>120000</v>
          </cell>
          <cell r="CQ65">
            <v>0</v>
          </cell>
          <cell r="CR65">
            <v>0</v>
          </cell>
          <cell r="CS65">
            <v>120000</v>
          </cell>
          <cell r="CT65">
            <v>0</v>
          </cell>
          <cell r="CU65">
            <v>0</v>
          </cell>
          <cell r="CV65">
            <v>120000</v>
          </cell>
          <cell r="CW65">
            <v>0</v>
          </cell>
          <cell r="CX65">
            <v>0</v>
          </cell>
          <cell r="CY65">
            <v>120000</v>
          </cell>
          <cell r="CZ65">
            <v>0</v>
          </cell>
          <cell r="DA65">
            <v>0</v>
          </cell>
          <cell r="DB65">
            <v>120000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0</v>
          </cell>
          <cell r="FJ65">
            <v>0</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8620000</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144309</v>
          </cell>
          <cell r="AI66">
            <v>0</v>
          </cell>
          <cell r="AJ66">
            <v>0</v>
          </cell>
          <cell r="AK66">
            <v>27125</v>
          </cell>
          <cell r="AL66">
            <v>0</v>
          </cell>
          <cell r="AM66">
            <v>0</v>
          </cell>
          <cell r="AN66">
            <v>0</v>
          </cell>
          <cell r="AO66">
            <v>0</v>
          </cell>
          <cell r="AP66">
            <v>0</v>
          </cell>
          <cell r="AQ66">
            <v>73046</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0</v>
          </cell>
          <cell r="FH66">
            <v>0</v>
          </cell>
          <cell r="FI66">
            <v>0</v>
          </cell>
          <cell r="FJ66">
            <v>0</v>
          </cell>
          <cell r="FK66">
            <v>0</v>
          </cell>
          <cell r="FL66">
            <v>0</v>
          </cell>
          <cell r="FM66">
            <v>0</v>
          </cell>
          <cell r="FN66">
            <v>0</v>
          </cell>
          <cell r="FO66">
            <v>0</v>
          </cell>
          <cell r="FP66">
            <v>0</v>
          </cell>
          <cell r="FQ66">
            <v>0</v>
          </cell>
          <cell r="FR66">
            <v>0</v>
          </cell>
          <cell r="FS66">
            <v>0</v>
          </cell>
          <cell r="FT66">
            <v>0</v>
          </cell>
          <cell r="FU66">
            <v>0</v>
          </cell>
          <cell r="FV66">
            <v>0</v>
          </cell>
          <cell r="FW66">
            <v>0</v>
          </cell>
          <cell r="FX66">
            <v>0</v>
          </cell>
          <cell r="FY66">
            <v>0</v>
          </cell>
          <cell r="FZ66">
            <v>244480</v>
          </cell>
        </row>
        <row r="67">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I67">
            <v>0</v>
          </cell>
          <cell r="FJ67">
            <v>0</v>
          </cell>
          <cell r="FK67">
            <v>0</v>
          </cell>
          <cell r="FL67">
            <v>0</v>
          </cell>
          <cell r="FM67">
            <v>0</v>
          </cell>
          <cell r="FN67">
            <v>0</v>
          </cell>
          <cell r="FO67">
            <v>0</v>
          </cell>
          <cell r="FP67">
            <v>0</v>
          </cell>
          <cell r="FQ67">
            <v>0</v>
          </cell>
          <cell r="FR67">
            <v>0</v>
          </cell>
          <cell r="FS67">
            <v>0</v>
          </cell>
          <cell r="FT67">
            <v>0</v>
          </cell>
          <cell r="FU67">
            <v>0</v>
          </cell>
          <cell r="FV67">
            <v>0</v>
          </cell>
          <cell r="FW67">
            <v>0</v>
          </cell>
          <cell r="FX67">
            <v>0</v>
          </cell>
          <cell r="FY67">
            <v>0</v>
          </cell>
          <cell r="FZ67">
            <v>0</v>
          </cell>
        </row>
        <row r="68">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44622</v>
          </cell>
          <cell r="AU68">
            <v>0</v>
          </cell>
          <cell r="AV68">
            <v>0</v>
          </cell>
          <cell r="AW68">
            <v>268184</v>
          </cell>
          <cell r="AX68">
            <v>0</v>
          </cell>
          <cell r="AY68">
            <v>0</v>
          </cell>
          <cell r="AZ68">
            <v>150000</v>
          </cell>
          <cell r="BA68">
            <v>0</v>
          </cell>
          <cell r="BB68">
            <v>0</v>
          </cell>
          <cell r="BC68">
            <v>203194</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I68">
            <v>0</v>
          </cell>
          <cell r="FJ68">
            <v>0</v>
          </cell>
          <cell r="FK68">
            <v>0</v>
          </cell>
          <cell r="FL68">
            <v>0</v>
          </cell>
          <cell r="FM68">
            <v>0</v>
          </cell>
          <cell r="FN68">
            <v>0</v>
          </cell>
          <cell r="FO68">
            <v>0</v>
          </cell>
          <cell r="FP68">
            <v>0</v>
          </cell>
          <cell r="FQ68">
            <v>0</v>
          </cell>
          <cell r="FR68">
            <v>0</v>
          </cell>
          <cell r="FS68">
            <v>0</v>
          </cell>
          <cell r="FT68">
            <v>0</v>
          </cell>
          <cell r="FU68">
            <v>0</v>
          </cell>
          <cell r="FV68">
            <v>0</v>
          </cell>
          <cell r="FW68">
            <v>0</v>
          </cell>
          <cell r="FX68">
            <v>0</v>
          </cell>
          <cell r="FY68">
            <v>0</v>
          </cell>
          <cell r="FZ68">
            <v>666000</v>
          </cell>
        </row>
        <row r="69">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25470</v>
          </cell>
          <cell r="W69">
            <v>0</v>
          </cell>
          <cell r="X69">
            <v>0</v>
          </cell>
          <cell r="Y69">
            <v>42291</v>
          </cell>
          <cell r="Z69">
            <v>0</v>
          </cell>
          <cell r="AA69">
            <v>0</v>
          </cell>
          <cell r="AB69">
            <v>61293</v>
          </cell>
          <cell r="AC69">
            <v>0</v>
          </cell>
          <cell r="AD69">
            <v>0</v>
          </cell>
          <cell r="AE69">
            <v>15889</v>
          </cell>
          <cell r="AF69">
            <v>0</v>
          </cell>
          <cell r="AG69">
            <v>0</v>
          </cell>
          <cell r="AH69">
            <v>193</v>
          </cell>
          <cell r="AI69">
            <v>0</v>
          </cell>
          <cell r="AJ69">
            <v>0</v>
          </cell>
          <cell r="AK69">
            <v>0</v>
          </cell>
          <cell r="AL69">
            <v>0</v>
          </cell>
          <cell r="AM69">
            <v>0</v>
          </cell>
          <cell r="AN69">
            <v>0</v>
          </cell>
          <cell r="AO69">
            <v>0</v>
          </cell>
          <cell r="AP69">
            <v>0</v>
          </cell>
          <cell r="AQ69">
            <v>0</v>
          </cell>
          <cell r="AR69">
            <v>0</v>
          </cell>
          <cell r="AS69">
            <v>0</v>
          </cell>
          <cell r="AT69">
            <v>6277</v>
          </cell>
          <cell r="AU69">
            <v>0</v>
          </cell>
          <cell r="AV69">
            <v>0</v>
          </cell>
          <cell r="AW69">
            <v>0</v>
          </cell>
          <cell r="AX69">
            <v>0</v>
          </cell>
          <cell r="AY69">
            <v>0</v>
          </cell>
          <cell r="AZ69">
            <v>0</v>
          </cell>
          <cell r="BA69">
            <v>0</v>
          </cell>
          <cell r="BB69">
            <v>0</v>
          </cell>
          <cell r="BC69">
            <v>0</v>
          </cell>
          <cell r="BD69">
            <v>0</v>
          </cell>
          <cell r="BE69">
            <v>0</v>
          </cell>
          <cell r="BF69">
            <v>20000</v>
          </cell>
          <cell r="BG69">
            <v>0</v>
          </cell>
          <cell r="BH69">
            <v>0</v>
          </cell>
          <cell r="BI69">
            <v>0</v>
          </cell>
          <cell r="BJ69">
            <v>0</v>
          </cell>
          <cell r="BK69">
            <v>0</v>
          </cell>
          <cell r="BL69">
            <v>0</v>
          </cell>
          <cell r="BM69">
            <v>0</v>
          </cell>
          <cell r="BN69">
            <v>0</v>
          </cell>
          <cell r="BO69">
            <v>20000</v>
          </cell>
          <cell r="BP69">
            <v>0</v>
          </cell>
          <cell r="BQ69">
            <v>0</v>
          </cell>
          <cell r="BR69">
            <v>0</v>
          </cell>
          <cell r="BS69">
            <v>0</v>
          </cell>
          <cell r="BT69">
            <v>0</v>
          </cell>
          <cell r="BU69">
            <v>8587</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0</v>
          </cell>
          <cell r="FH69">
            <v>0</v>
          </cell>
          <cell r="FI69">
            <v>0</v>
          </cell>
          <cell r="FJ69">
            <v>0</v>
          </cell>
          <cell r="FK69">
            <v>0</v>
          </cell>
          <cell r="FL69">
            <v>0</v>
          </cell>
          <cell r="FM69">
            <v>0</v>
          </cell>
          <cell r="FN69">
            <v>0</v>
          </cell>
          <cell r="FO69">
            <v>0</v>
          </cell>
          <cell r="FP69">
            <v>0</v>
          </cell>
          <cell r="FQ69">
            <v>0</v>
          </cell>
          <cell r="FR69">
            <v>0</v>
          </cell>
          <cell r="FS69">
            <v>0</v>
          </cell>
          <cell r="FT69">
            <v>0</v>
          </cell>
          <cell r="FU69">
            <v>0</v>
          </cell>
          <cell r="FV69">
            <v>0</v>
          </cell>
          <cell r="FW69">
            <v>0</v>
          </cell>
          <cell r="FX69">
            <v>0</v>
          </cell>
          <cell r="FY69">
            <v>0</v>
          </cell>
          <cell r="FZ69">
            <v>200000</v>
          </cell>
        </row>
        <row r="70">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40000</v>
          </cell>
          <cell r="BM70">
            <v>0</v>
          </cell>
          <cell r="BN70">
            <v>0</v>
          </cell>
          <cell r="BO70">
            <v>40000</v>
          </cell>
          <cell r="BP70">
            <v>0</v>
          </cell>
          <cell r="BQ70">
            <v>0</v>
          </cell>
          <cell r="BR70">
            <v>40000</v>
          </cell>
          <cell r="BS70">
            <v>0</v>
          </cell>
          <cell r="BT70">
            <v>0</v>
          </cell>
          <cell r="BU70">
            <v>40000</v>
          </cell>
          <cell r="BV70">
            <v>0</v>
          </cell>
          <cell r="BW70">
            <v>0</v>
          </cell>
          <cell r="BX70">
            <v>40000</v>
          </cell>
          <cell r="BY70">
            <v>0</v>
          </cell>
          <cell r="BZ70">
            <v>0</v>
          </cell>
          <cell r="CA70">
            <v>40000</v>
          </cell>
          <cell r="CB70">
            <v>0</v>
          </cell>
          <cell r="CC70">
            <v>0</v>
          </cell>
          <cell r="CD70">
            <v>40000</v>
          </cell>
          <cell r="CE70">
            <v>0</v>
          </cell>
          <cell r="CF70">
            <v>0</v>
          </cell>
          <cell r="CG70">
            <v>40000</v>
          </cell>
          <cell r="CH70">
            <v>0</v>
          </cell>
          <cell r="CI70">
            <v>0</v>
          </cell>
          <cell r="CJ70">
            <v>40000</v>
          </cell>
          <cell r="CK70">
            <v>0</v>
          </cell>
          <cell r="CL70">
            <v>0</v>
          </cell>
          <cell r="CM70">
            <v>40000</v>
          </cell>
          <cell r="CN70">
            <v>0</v>
          </cell>
          <cell r="CO70">
            <v>0</v>
          </cell>
          <cell r="CP70">
            <v>40000</v>
          </cell>
          <cell r="CQ70">
            <v>0</v>
          </cell>
          <cell r="CR70">
            <v>0</v>
          </cell>
          <cell r="CS70">
            <v>40000</v>
          </cell>
          <cell r="CT70">
            <v>0</v>
          </cell>
          <cell r="CU70">
            <v>0</v>
          </cell>
          <cell r="CV70">
            <v>20000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I70">
            <v>0</v>
          </cell>
          <cell r="FJ70">
            <v>0</v>
          </cell>
          <cell r="FK70">
            <v>0</v>
          </cell>
          <cell r="FL70">
            <v>0</v>
          </cell>
          <cell r="FM70">
            <v>0</v>
          </cell>
          <cell r="FN70">
            <v>0</v>
          </cell>
          <cell r="FO70">
            <v>0</v>
          </cell>
          <cell r="FP70">
            <v>0</v>
          </cell>
          <cell r="FQ70">
            <v>0</v>
          </cell>
          <cell r="FR70">
            <v>0</v>
          </cell>
          <cell r="FS70">
            <v>0</v>
          </cell>
          <cell r="FT70">
            <v>0</v>
          </cell>
          <cell r="FU70">
            <v>0</v>
          </cell>
          <cell r="FV70">
            <v>0</v>
          </cell>
          <cell r="FW70">
            <v>0</v>
          </cell>
          <cell r="FX70">
            <v>0</v>
          </cell>
          <cell r="FY70">
            <v>0</v>
          </cell>
          <cell r="FZ70">
            <v>500000</v>
          </cell>
        </row>
        <row r="71">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28420</v>
          </cell>
          <cell r="Z71">
            <v>0</v>
          </cell>
          <cell r="AA71">
            <v>0</v>
          </cell>
          <cell r="AB71">
            <v>5730</v>
          </cell>
          <cell r="AC71">
            <v>0</v>
          </cell>
          <cell r="AD71">
            <v>0</v>
          </cell>
          <cell r="AE71">
            <v>4006</v>
          </cell>
          <cell r="AF71">
            <v>0</v>
          </cell>
          <cell r="AG71">
            <v>0</v>
          </cell>
          <cell r="AH71">
            <v>7141</v>
          </cell>
          <cell r="AI71">
            <v>0</v>
          </cell>
          <cell r="AJ71">
            <v>0</v>
          </cell>
          <cell r="AK71">
            <v>0</v>
          </cell>
          <cell r="AL71">
            <v>0</v>
          </cell>
          <cell r="AM71">
            <v>0</v>
          </cell>
          <cell r="AN71">
            <v>2410</v>
          </cell>
          <cell r="AO71">
            <v>0</v>
          </cell>
          <cell r="AP71">
            <v>0</v>
          </cell>
          <cell r="AQ71">
            <v>3136</v>
          </cell>
          <cell r="AR71">
            <v>0</v>
          </cell>
          <cell r="AS71">
            <v>0</v>
          </cell>
          <cell r="AT71">
            <v>61122</v>
          </cell>
          <cell r="AU71">
            <v>0</v>
          </cell>
          <cell r="AV71">
            <v>0</v>
          </cell>
          <cell r="AW71">
            <v>45497</v>
          </cell>
          <cell r="AX71">
            <v>0</v>
          </cell>
          <cell r="AY71">
            <v>0</v>
          </cell>
          <cell r="AZ71">
            <v>0</v>
          </cell>
          <cell r="BA71">
            <v>0</v>
          </cell>
          <cell r="BB71">
            <v>0</v>
          </cell>
          <cell r="BC71">
            <v>66100</v>
          </cell>
          <cell r="BD71">
            <v>0</v>
          </cell>
          <cell r="BE71">
            <v>0</v>
          </cell>
          <cell r="BF71">
            <v>66100</v>
          </cell>
          <cell r="BG71">
            <v>0</v>
          </cell>
          <cell r="BH71">
            <v>0</v>
          </cell>
          <cell r="BI71">
            <v>66100</v>
          </cell>
          <cell r="BJ71">
            <v>0</v>
          </cell>
          <cell r="BK71">
            <v>0</v>
          </cell>
          <cell r="BL71">
            <v>66100</v>
          </cell>
          <cell r="BM71">
            <v>0</v>
          </cell>
          <cell r="BN71">
            <v>0</v>
          </cell>
          <cell r="BO71">
            <v>66100</v>
          </cell>
          <cell r="BP71">
            <v>0</v>
          </cell>
          <cell r="BQ71">
            <v>0</v>
          </cell>
          <cell r="BR71">
            <v>66100</v>
          </cell>
          <cell r="BS71">
            <v>0</v>
          </cell>
          <cell r="BT71">
            <v>0</v>
          </cell>
          <cell r="BU71">
            <v>66100</v>
          </cell>
          <cell r="BV71">
            <v>0</v>
          </cell>
          <cell r="BW71">
            <v>0</v>
          </cell>
          <cell r="BX71">
            <v>66038</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0</v>
          </cell>
          <cell r="FJ71">
            <v>0</v>
          </cell>
          <cell r="FK71">
            <v>0</v>
          </cell>
          <cell r="FL71">
            <v>0</v>
          </cell>
          <cell r="FM71">
            <v>0</v>
          </cell>
          <cell r="FN71">
            <v>0</v>
          </cell>
          <cell r="FO71">
            <v>0</v>
          </cell>
          <cell r="FP71">
            <v>0</v>
          </cell>
          <cell r="FQ71">
            <v>0</v>
          </cell>
          <cell r="FR71">
            <v>0</v>
          </cell>
          <cell r="FS71">
            <v>0</v>
          </cell>
          <cell r="FT71">
            <v>0</v>
          </cell>
          <cell r="FU71">
            <v>0</v>
          </cell>
          <cell r="FV71">
            <v>0</v>
          </cell>
          <cell r="FW71">
            <v>0</v>
          </cell>
          <cell r="FX71">
            <v>0</v>
          </cell>
          <cell r="FY71">
            <v>0</v>
          </cell>
          <cell r="FZ71">
            <v>686200</v>
          </cell>
        </row>
        <row r="72">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15181</v>
          </cell>
          <cell r="AC72">
            <v>0</v>
          </cell>
          <cell r="AD72">
            <v>0</v>
          </cell>
          <cell r="AE72">
            <v>3557</v>
          </cell>
          <cell r="AF72">
            <v>0</v>
          </cell>
          <cell r="AG72">
            <v>0</v>
          </cell>
          <cell r="AH72">
            <v>583</v>
          </cell>
          <cell r="AI72">
            <v>0</v>
          </cell>
          <cell r="AJ72">
            <v>0</v>
          </cell>
          <cell r="AK72">
            <v>0</v>
          </cell>
          <cell r="AL72">
            <v>0</v>
          </cell>
          <cell r="AM72">
            <v>0</v>
          </cell>
          <cell r="AN72">
            <v>13135</v>
          </cell>
          <cell r="AO72">
            <v>0</v>
          </cell>
          <cell r="AP72">
            <v>0</v>
          </cell>
          <cell r="AQ72">
            <v>0</v>
          </cell>
          <cell r="AR72">
            <v>0</v>
          </cell>
          <cell r="AS72">
            <v>0</v>
          </cell>
          <cell r="AT72">
            <v>173711</v>
          </cell>
          <cell r="AU72">
            <v>0</v>
          </cell>
          <cell r="AV72">
            <v>0</v>
          </cell>
          <cell r="AW72">
            <v>64588</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0</v>
          </cell>
          <cell r="FH72">
            <v>0</v>
          </cell>
          <cell r="FI72">
            <v>0</v>
          </cell>
          <cell r="FJ72">
            <v>0</v>
          </cell>
          <cell r="FK72">
            <v>0</v>
          </cell>
          <cell r="FL72">
            <v>0</v>
          </cell>
          <cell r="FM72">
            <v>0</v>
          </cell>
          <cell r="FN72">
            <v>0</v>
          </cell>
          <cell r="FO72">
            <v>0</v>
          </cell>
          <cell r="FP72">
            <v>0</v>
          </cell>
          <cell r="FQ72">
            <v>0</v>
          </cell>
          <cell r="FR72">
            <v>0</v>
          </cell>
          <cell r="FS72">
            <v>0</v>
          </cell>
          <cell r="FT72">
            <v>0</v>
          </cell>
          <cell r="FU72">
            <v>0</v>
          </cell>
          <cell r="FV72">
            <v>0</v>
          </cell>
          <cell r="FW72">
            <v>0</v>
          </cell>
          <cell r="FX72">
            <v>0</v>
          </cell>
          <cell r="FY72">
            <v>0</v>
          </cell>
          <cell r="FZ72">
            <v>270755</v>
          </cell>
        </row>
        <row r="73">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50000</v>
          </cell>
          <cell r="BJ73">
            <v>0</v>
          </cell>
          <cell r="BK73">
            <v>0</v>
          </cell>
          <cell r="BL73">
            <v>0</v>
          </cell>
          <cell r="BM73">
            <v>0</v>
          </cell>
          <cell r="BN73">
            <v>0</v>
          </cell>
          <cell r="BO73">
            <v>50000</v>
          </cell>
          <cell r="BP73">
            <v>0</v>
          </cell>
          <cell r="BQ73">
            <v>0</v>
          </cell>
          <cell r="BR73">
            <v>0</v>
          </cell>
          <cell r="BS73">
            <v>0</v>
          </cell>
          <cell r="BT73">
            <v>0</v>
          </cell>
          <cell r="BU73">
            <v>50000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0</v>
          </cell>
          <cell r="FK73">
            <v>0</v>
          </cell>
          <cell r="FL73">
            <v>0</v>
          </cell>
          <cell r="FM73">
            <v>0</v>
          </cell>
          <cell r="FN73">
            <v>0</v>
          </cell>
          <cell r="FO73">
            <v>0</v>
          </cell>
          <cell r="FP73">
            <v>0</v>
          </cell>
          <cell r="FQ73">
            <v>0</v>
          </cell>
          <cell r="FR73">
            <v>0</v>
          </cell>
          <cell r="FS73">
            <v>0</v>
          </cell>
          <cell r="FT73">
            <v>0</v>
          </cell>
          <cell r="FU73">
            <v>0</v>
          </cell>
          <cell r="FV73">
            <v>0</v>
          </cell>
          <cell r="FW73">
            <v>0</v>
          </cell>
          <cell r="FX73">
            <v>0</v>
          </cell>
          <cell r="FY73">
            <v>0</v>
          </cell>
          <cell r="FZ73">
            <v>150000</v>
          </cell>
        </row>
        <row r="74">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5950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486203</v>
          </cell>
          <cell r="CQ74">
            <v>0</v>
          </cell>
          <cell r="CR74">
            <v>0</v>
          </cell>
          <cell r="CS74">
            <v>0</v>
          </cell>
          <cell r="CT74">
            <v>0</v>
          </cell>
          <cell r="CU74">
            <v>0</v>
          </cell>
          <cell r="CV74">
            <v>486203</v>
          </cell>
          <cell r="CW74">
            <v>0</v>
          </cell>
          <cell r="CX74">
            <v>0</v>
          </cell>
          <cell r="CY74">
            <v>0</v>
          </cell>
          <cell r="CZ74">
            <v>0</v>
          </cell>
          <cell r="DA74">
            <v>0</v>
          </cell>
          <cell r="DB74">
            <v>486203</v>
          </cell>
          <cell r="DC74">
            <v>0</v>
          </cell>
          <cell r="DD74">
            <v>0</v>
          </cell>
          <cell r="DE74">
            <v>0</v>
          </cell>
          <cell r="DF74">
            <v>0</v>
          </cell>
          <cell r="DG74">
            <v>0</v>
          </cell>
          <cell r="DH74">
            <v>486203</v>
          </cell>
          <cell r="DI74">
            <v>0</v>
          </cell>
          <cell r="DJ74">
            <v>0</v>
          </cell>
          <cell r="DK74">
            <v>0</v>
          </cell>
          <cell r="DL74">
            <v>0</v>
          </cell>
          <cell r="DM74">
            <v>0</v>
          </cell>
          <cell r="DN74">
            <v>489396</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0</v>
          </cell>
          <cell r="FG74">
            <v>0</v>
          </cell>
          <cell r="FH74">
            <v>0</v>
          </cell>
          <cell r="FI74">
            <v>0</v>
          </cell>
          <cell r="FJ74">
            <v>0</v>
          </cell>
          <cell r="FK74">
            <v>0</v>
          </cell>
          <cell r="FL74">
            <v>0</v>
          </cell>
          <cell r="FM74">
            <v>0</v>
          </cell>
          <cell r="FN74">
            <v>0</v>
          </cell>
          <cell r="FO74">
            <v>0</v>
          </cell>
          <cell r="FP74">
            <v>0</v>
          </cell>
          <cell r="FQ74">
            <v>0</v>
          </cell>
          <cell r="FR74">
            <v>0</v>
          </cell>
          <cell r="FS74">
            <v>0</v>
          </cell>
          <cell r="FT74">
            <v>0</v>
          </cell>
          <cell r="FU74">
            <v>0</v>
          </cell>
          <cell r="FV74">
            <v>0</v>
          </cell>
          <cell r="FW74">
            <v>0</v>
          </cell>
          <cell r="FX74">
            <v>0</v>
          </cell>
          <cell r="FY74">
            <v>0</v>
          </cell>
          <cell r="FZ74">
            <v>2440158</v>
          </cell>
        </row>
        <row r="75">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0</v>
          </cell>
          <cell r="FG75">
            <v>0</v>
          </cell>
          <cell r="FH75">
            <v>0</v>
          </cell>
          <cell r="FI75">
            <v>0</v>
          </cell>
          <cell r="FJ75">
            <v>0</v>
          </cell>
          <cell r="FK75">
            <v>0</v>
          </cell>
          <cell r="FL75">
            <v>0</v>
          </cell>
          <cell r="FM75">
            <v>0</v>
          </cell>
          <cell r="FN75">
            <v>0</v>
          </cell>
          <cell r="FO75">
            <v>0</v>
          </cell>
          <cell r="FP75">
            <v>0</v>
          </cell>
          <cell r="FQ75">
            <v>0</v>
          </cell>
          <cell r="FR75">
            <v>0</v>
          </cell>
          <cell r="FS75">
            <v>0</v>
          </cell>
          <cell r="FT75">
            <v>0</v>
          </cell>
          <cell r="FU75">
            <v>0</v>
          </cell>
          <cell r="FV75">
            <v>0</v>
          </cell>
          <cell r="FW75">
            <v>0</v>
          </cell>
          <cell r="FX75">
            <v>0</v>
          </cell>
          <cell r="FY75">
            <v>0</v>
          </cell>
          <cell r="FZ75">
            <v>0</v>
          </cell>
        </row>
        <row r="76">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20000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1980000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0</v>
          </cell>
          <cell r="FH76">
            <v>0</v>
          </cell>
          <cell r="FI76">
            <v>0</v>
          </cell>
          <cell r="FJ76">
            <v>0</v>
          </cell>
          <cell r="FK76">
            <v>0</v>
          </cell>
          <cell r="FL76">
            <v>0</v>
          </cell>
          <cell r="FM76">
            <v>0</v>
          </cell>
          <cell r="FN76">
            <v>0</v>
          </cell>
          <cell r="FO76">
            <v>0</v>
          </cell>
          <cell r="FP76">
            <v>0</v>
          </cell>
          <cell r="FQ76">
            <v>0</v>
          </cell>
          <cell r="FR76">
            <v>0</v>
          </cell>
          <cell r="FS76">
            <v>0</v>
          </cell>
          <cell r="FT76">
            <v>0</v>
          </cell>
          <cell r="FU76">
            <v>0</v>
          </cell>
          <cell r="FV76">
            <v>0</v>
          </cell>
          <cell r="FW76">
            <v>0</v>
          </cell>
          <cell r="FX76">
            <v>0</v>
          </cell>
          <cell r="FY76">
            <v>0</v>
          </cell>
          <cell r="FZ76">
            <v>2000000</v>
          </cell>
        </row>
        <row r="77">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11899</v>
          </cell>
          <cell r="AL77">
            <v>0</v>
          </cell>
          <cell r="AM77">
            <v>0</v>
          </cell>
          <cell r="AN77">
            <v>35446</v>
          </cell>
          <cell r="AO77">
            <v>0</v>
          </cell>
          <cell r="AP77">
            <v>0</v>
          </cell>
          <cell r="AQ77">
            <v>12314</v>
          </cell>
          <cell r="AR77">
            <v>0</v>
          </cell>
          <cell r="AS77">
            <v>0</v>
          </cell>
          <cell r="AT77">
            <v>62438</v>
          </cell>
          <cell r="AU77">
            <v>0</v>
          </cell>
          <cell r="AV77">
            <v>0</v>
          </cell>
          <cell r="AW77">
            <v>40092</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0</v>
          </cell>
          <cell r="FX77">
            <v>0</v>
          </cell>
          <cell r="FY77">
            <v>0</v>
          </cell>
          <cell r="FZ77">
            <v>162189</v>
          </cell>
        </row>
        <row r="78">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650</v>
          </cell>
          <cell r="AR78">
            <v>0</v>
          </cell>
          <cell r="AS78">
            <v>0</v>
          </cell>
          <cell r="AT78">
            <v>0</v>
          </cell>
          <cell r="AU78">
            <v>0</v>
          </cell>
          <cell r="AV78">
            <v>0</v>
          </cell>
          <cell r="AW78">
            <v>7553</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0</v>
          </cell>
          <cell r="FH78">
            <v>0</v>
          </cell>
          <cell r="FI78">
            <v>0</v>
          </cell>
          <cell r="FJ78">
            <v>0</v>
          </cell>
          <cell r="FK78">
            <v>0</v>
          </cell>
          <cell r="FL78">
            <v>0</v>
          </cell>
          <cell r="FM78">
            <v>0</v>
          </cell>
          <cell r="FN78">
            <v>0</v>
          </cell>
          <cell r="FO78">
            <v>0</v>
          </cell>
          <cell r="FP78">
            <v>0</v>
          </cell>
          <cell r="FQ78">
            <v>0</v>
          </cell>
          <cell r="FR78">
            <v>0</v>
          </cell>
          <cell r="FS78">
            <v>0</v>
          </cell>
          <cell r="FT78">
            <v>0</v>
          </cell>
          <cell r="FU78">
            <v>0</v>
          </cell>
          <cell r="FV78">
            <v>0</v>
          </cell>
          <cell r="FW78">
            <v>0</v>
          </cell>
          <cell r="FX78">
            <v>0</v>
          </cell>
          <cell r="FY78">
            <v>0</v>
          </cell>
          <cell r="FZ78">
            <v>8203</v>
          </cell>
        </row>
        <row r="79">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12863</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3000</v>
          </cell>
          <cell r="BA79">
            <v>0</v>
          </cell>
          <cell r="BB79">
            <v>0</v>
          </cell>
          <cell r="BC79">
            <v>3000</v>
          </cell>
          <cell r="BD79">
            <v>0</v>
          </cell>
          <cell r="BE79">
            <v>0</v>
          </cell>
          <cell r="BF79">
            <v>3000</v>
          </cell>
          <cell r="BG79">
            <v>0</v>
          </cell>
          <cell r="BH79">
            <v>0</v>
          </cell>
          <cell r="BI79">
            <v>3000</v>
          </cell>
          <cell r="BJ79">
            <v>0</v>
          </cell>
          <cell r="BK79">
            <v>0</v>
          </cell>
          <cell r="BL79">
            <v>3000</v>
          </cell>
          <cell r="BM79">
            <v>0</v>
          </cell>
          <cell r="BN79">
            <v>0</v>
          </cell>
          <cell r="BO79">
            <v>3000</v>
          </cell>
          <cell r="BP79">
            <v>0</v>
          </cell>
          <cell r="BQ79">
            <v>0</v>
          </cell>
          <cell r="BR79">
            <v>3000</v>
          </cell>
          <cell r="BS79">
            <v>0</v>
          </cell>
          <cell r="BT79">
            <v>0</v>
          </cell>
          <cell r="BU79">
            <v>3000</v>
          </cell>
          <cell r="BV79">
            <v>0</v>
          </cell>
          <cell r="BW79">
            <v>0</v>
          </cell>
          <cell r="BX79">
            <v>3000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I79">
            <v>0</v>
          </cell>
          <cell r="FJ79">
            <v>0</v>
          </cell>
          <cell r="FK79">
            <v>0</v>
          </cell>
          <cell r="FL79">
            <v>0</v>
          </cell>
          <cell r="FM79">
            <v>0</v>
          </cell>
          <cell r="FN79">
            <v>0</v>
          </cell>
          <cell r="FO79">
            <v>0</v>
          </cell>
          <cell r="FP79">
            <v>0</v>
          </cell>
          <cell r="FQ79">
            <v>0</v>
          </cell>
          <cell r="FR79">
            <v>0</v>
          </cell>
          <cell r="FS79">
            <v>0</v>
          </cell>
          <cell r="FT79">
            <v>0</v>
          </cell>
          <cell r="FU79">
            <v>0</v>
          </cell>
          <cell r="FV79">
            <v>0</v>
          </cell>
          <cell r="FW79">
            <v>0</v>
          </cell>
          <cell r="FX79">
            <v>0</v>
          </cell>
          <cell r="FY79">
            <v>0</v>
          </cell>
          <cell r="FZ79">
            <v>39863</v>
          </cell>
        </row>
        <row r="80">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133208</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300000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0</v>
          </cell>
          <cell r="FJ80">
            <v>0</v>
          </cell>
          <cell r="FK80">
            <v>0</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433208</v>
          </cell>
        </row>
        <row r="81">
          <cell r="G81">
            <v>0</v>
          </cell>
          <cell r="H81">
            <v>0</v>
          </cell>
          <cell r="I81">
            <v>0</v>
          </cell>
          <cell r="J81">
            <v>5035</v>
          </cell>
          <cell r="K81">
            <v>0</v>
          </cell>
          <cell r="L81">
            <v>0</v>
          </cell>
          <cell r="M81">
            <v>403</v>
          </cell>
          <cell r="N81">
            <v>0</v>
          </cell>
          <cell r="O81">
            <v>0</v>
          </cell>
          <cell r="P81">
            <v>0</v>
          </cell>
          <cell r="Q81">
            <v>0</v>
          </cell>
          <cell r="R81">
            <v>0</v>
          </cell>
          <cell r="S81">
            <v>20</v>
          </cell>
          <cell r="T81">
            <v>0</v>
          </cell>
          <cell r="U81">
            <v>0</v>
          </cell>
          <cell r="V81">
            <v>7826</v>
          </cell>
          <cell r="W81">
            <v>0</v>
          </cell>
          <cell r="X81">
            <v>0</v>
          </cell>
          <cell r="Y81">
            <v>21355</v>
          </cell>
          <cell r="Z81">
            <v>0</v>
          </cell>
          <cell r="AA81">
            <v>0</v>
          </cell>
          <cell r="AB81">
            <v>0</v>
          </cell>
          <cell r="AC81">
            <v>0</v>
          </cell>
          <cell r="AD81">
            <v>0</v>
          </cell>
          <cell r="AE81">
            <v>1100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25</v>
          </cell>
          <cell r="AU81">
            <v>0</v>
          </cell>
          <cell r="AV81">
            <v>0</v>
          </cell>
          <cell r="AW81">
            <v>970</v>
          </cell>
          <cell r="AX81">
            <v>0</v>
          </cell>
          <cell r="AY81">
            <v>0</v>
          </cell>
          <cell r="AZ81">
            <v>0</v>
          </cell>
          <cell r="BA81">
            <v>0</v>
          </cell>
          <cell r="BB81">
            <v>0</v>
          </cell>
          <cell r="BC81">
            <v>27000</v>
          </cell>
          <cell r="BD81">
            <v>0</v>
          </cell>
          <cell r="BE81">
            <v>0</v>
          </cell>
          <cell r="BF81">
            <v>0</v>
          </cell>
          <cell r="BG81">
            <v>0</v>
          </cell>
          <cell r="BH81">
            <v>0</v>
          </cell>
          <cell r="BI81">
            <v>27000</v>
          </cell>
          <cell r="BJ81">
            <v>0</v>
          </cell>
          <cell r="BK81">
            <v>0</v>
          </cell>
          <cell r="BL81">
            <v>0</v>
          </cell>
          <cell r="BM81">
            <v>0</v>
          </cell>
          <cell r="BN81">
            <v>0</v>
          </cell>
          <cell r="BO81">
            <v>0</v>
          </cell>
          <cell r="BP81">
            <v>0</v>
          </cell>
          <cell r="BQ81">
            <v>0</v>
          </cell>
          <cell r="BR81">
            <v>27000</v>
          </cell>
          <cell r="BS81">
            <v>0</v>
          </cell>
          <cell r="BT81">
            <v>0</v>
          </cell>
          <cell r="BU81">
            <v>27000</v>
          </cell>
          <cell r="BV81">
            <v>0</v>
          </cell>
          <cell r="BW81">
            <v>0</v>
          </cell>
          <cell r="BX81">
            <v>27000</v>
          </cell>
          <cell r="BY81">
            <v>0</v>
          </cell>
          <cell r="BZ81">
            <v>0</v>
          </cell>
          <cell r="CA81">
            <v>27000</v>
          </cell>
          <cell r="CB81">
            <v>0</v>
          </cell>
          <cell r="CC81">
            <v>0</v>
          </cell>
          <cell r="CD81">
            <v>27000</v>
          </cell>
          <cell r="CE81">
            <v>0</v>
          </cell>
          <cell r="CF81">
            <v>0</v>
          </cell>
          <cell r="CG81">
            <v>27000</v>
          </cell>
          <cell r="CH81">
            <v>0</v>
          </cell>
          <cell r="CI81">
            <v>0</v>
          </cell>
          <cell r="CJ81">
            <v>27000</v>
          </cell>
          <cell r="CK81">
            <v>0</v>
          </cell>
          <cell r="CL81">
            <v>0</v>
          </cell>
          <cell r="CM81">
            <v>20266</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I81">
            <v>0</v>
          </cell>
          <cell r="FJ81">
            <v>0</v>
          </cell>
          <cell r="FK81">
            <v>0</v>
          </cell>
          <cell r="FL81">
            <v>0</v>
          </cell>
          <cell r="FM81">
            <v>0</v>
          </cell>
          <cell r="FN81">
            <v>0</v>
          </cell>
          <cell r="FO81">
            <v>0</v>
          </cell>
          <cell r="FP81">
            <v>0</v>
          </cell>
          <cell r="FQ81">
            <v>0</v>
          </cell>
          <cell r="FR81">
            <v>0</v>
          </cell>
          <cell r="FS81">
            <v>0</v>
          </cell>
          <cell r="FT81">
            <v>0</v>
          </cell>
          <cell r="FU81">
            <v>0</v>
          </cell>
          <cell r="FV81">
            <v>0</v>
          </cell>
          <cell r="FW81">
            <v>0</v>
          </cell>
          <cell r="FX81">
            <v>0</v>
          </cell>
          <cell r="FY81">
            <v>0</v>
          </cell>
          <cell r="FZ81">
            <v>300000</v>
          </cell>
        </row>
        <row r="82">
          <cell r="G82">
            <v>0</v>
          </cell>
          <cell r="H82">
            <v>0</v>
          </cell>
          <cell r="I82">
            <v>0</v>
          </cell>
          <cell r="J82">
            <v>49814</v>
          </cell>
          <cell r="K82">
            <v>0</v>
          </cell>
          <cell r="L82">
            <v>0</v>
          </cell>
          <cell r="M82">
            <v>700</v>
          </cell>
          <cell r="N82">
            <v>0</v>
          </cell>
          <cell r="O82">
            <v>0</v>
          </cell>
          <cell r="P82">
            <v>1333</v>
          </cell>
          <cell r="Q82">
            <v>0</v>
          </cell>
          <cell r="R82">
            <v>0</v>
          </cell>
          <cell r="S82">
            <v>1190</v>
          </cell>
          <cell r="T82">
            <v>0</v>
          </cell>
          <cell r="U82">
            <v>0</v>
          </cell>
          <cell r="V82">
            <v>69581</v>
          </cell>
          <cell r="W82">
            <v>0</v>
          </cell>
          <cell r="X82">
            <v>0</v>
          </cell>
          <cell r="Y82">
            <v>10142</v>
          </cell>
          <cell r="Z82">
            <v>0</v>
          </cell>
          <cell r="AA82">
            <v>0</v>
          </cell>
          <cell r="AB82">
            <v>33509</v>
          </cell>
          <cell r="AC82">
            <v>0</v>
          </cell>
          <cell r="AD82">
            <v>0</v>
          </cell>
          <cell r="AE82">
            <v>15906</v>
          </cell>
          <cell r="AF82">
            <v>0</v>
          </cell>
          <cell r="AG82">
            <v>0</v>
          </cell>
          <cell r="AH82">
            <v>31898</v>
          </cell>
          <cell r="AI82">
            <v>0</v>
          </cell>
          <cell r="AJ82">
            <v>0</v>
          </cell>
          <cell r="AK82">
            <v>346</v>
          </cell>
          <cell r="AL82">
            <v>0</v>
          </cell>
          <cell r="AM82">
            <v>0</v>
          </cell>
          <cell r="AN82">
            <v>370</v>
          </cell>
          <cell r="AO82">
            <v>0</v>
          </cell>
          <cell r="AP82">
            <v>0</v>
          </cell>
          <cell r="AQ82">
            <v>14741</v>
          </cell>
          <cell r="AR82">
            <v>0</v>
          </cell>
          <cell r="AS82">
            <v>0</v>
          </cell>
          <cell r="AT82">
            <v>14478</v>
          </cell>
          <cell r="AU82">
            <v>0</v>
          </cell>
          <cell r="AV82">
            <v>0</v>
          </cell>
          <cell r="AW82">
            <v>28852</v>
          </cell>
          <cell r="AX82">
            <v>0</v>
          </cell>
          <cell r="AY82">
            <v>0</v>
          </cell>
          <cell r="AZ82">
            <v>0</v>
          </cell>
          <cell r="BA82">
            <v>0</v>
          </cell>
          <cell r="BB82">
            <v>0</v>
          </cell>
          <cell r="BC82">
            <v>0</v>
          </cell>
          <cell r="BD82">
            <v>0</v>
          </cell>
          <cell r="BE82">
            <v>0</v>
          </cell>
          <cell r="BF82">
            <v>32000</v>
          </cell>
          <cell r="BG82">
            <v>0</v>
          </cell>
          <cell r="BH82">
            <v>0</v>
          </cell>
          <cell r="BI82">
            <v>32000</v>
          </cell>
          <cell r="BJ82">
            <v>0</v>
          </cell>
          <cell r="BK82">
            <v>0</v>
          </cell>
          <cell r="BL82">
            <v>32000</v>
          </cell>
          <cell r="BM82">
            <v>0</v>
          </cell>
          <cell r="BN82">
            <v>0</v>
          </cell>
          <cell r="BO82">
            <v>32000</v>
          </cell>
          <cell r="BP82">
            <v>0</v>
          </cell>
          <cell r="BQ82">
            <v>0</v>
          </cell>
          <cell r="BR82">
            <v>32000</v>
          </cell>
          <cell r="BS82">
            <v>0</v>
          </cell>
          <cell r="BT82">
            <v>0</v>
          </cell>
          <cell r="BU82">
            <v>32000</v>
          </cell>
          <cell r="BV82">
            <v>0</v>
          </cell>
          <cell r="BW82">
            <v>0</v>
          </cell>
          <cell r="BX82">
            <v>32000</v>
          </cell>
          <cell r="BY82">
            <v>0</v>
          </cell>
          <cell r="BZ82">
            <v>0</v>
          </cell>
          <cell r="CA82">
            <v>32000</v>
          </cell>
          <cell r="CB82">
            <v>0</v>
          </cell>
          <cell r="CC82">
            <v>0</v>
          </cell>
          <cell r="CD82">
            <v>32000</v>
          </cell>
          <cell r="CE82">
            <v>0</v>
          </cell>
          <cell r="CF82">
            <v>0</v>
          </cell>
          <cell r="CG82">
            <v>32000</v>
          </cell>
          <cell r="CH82">
            <v>0</v>
          </cell>
          <cell r="CI82">
            <v>0</v>
          </cell>
          <cell r="CJ82">
            <v>32000</v>
          </cell>
          <cell r="CK82">
            <v>0</v>
          </cell>
          <cell r="CL82">
            <v>0</v>
          </cell>
          <cell r="CM82">
            <v>32000</v>
          </cell>
          <cell r="CN82">
            <v>0</v>
          </cell>
          <cell r="CO82">
            <v>0</v>
          </cell>
          <cell r="CP82">
            <v>32000</v>
          </cell>
          <cell r="CQ82">
            <v>0</v>
          </cell>
          <cell r="CR82">
            <v>0</v>
          </cell>
          <cell r="CS82">
            <v>32000</v>
          </cell>
          <cell r="CT82">
            <v>0</v>
          </cell>
          <cell r="CU82">
            <v>0</v>
          </cell>
          <cell r="CV82">
            <v>32000</v>
          </cell>
          <cell r="CW82">
            <v>0</v>
          </cell>
          <cell r="CX82">
            <v>0</v>
          </cell>
          <cell r="CY82">
            <v>127000</v>
          </cell>
          <cell r="CZ82">
            <v>0</v>
          </cell>
          <cell r="DA82">
            <v>0</v>
          </cell>
          <cell r="DB82">
            <v>127000</v>
          </cell>
          <cell r="DC82">
            <v>0</v>
          </cell>
          <cell r="DD82">
            <v>0</v>
          </cell>
          <cell r="DE82">
            <v>127000</v>
          </cell>
          <cell r="DF82">
            <v>0</v>
          </cell>
          <cell r="DG82">
            <v>0</v>
          </cell>
          <cell r="DH82">
            <v>127000</v>
          </cell>
          <cell r="DI82">
            <v>0</v>
          </cell>
          <cell r="DJ82">
            <v>0</v>
          </cell>
          <cell r="DK82">
            <v>127000</v>
          </cell>
          <cell r="DL82">
            <v>0</v>
          </cell>
          <cell r="DM82">
            <v>0</v>
          </cell>
          <cell r="DN82">
            <v>112140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1500000</v>
          </cell>
        </row>
        <row r="83">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465000</v>
          </cell>
          <cell r="BG83">
            <v>0</v>
          </cell>
          <cell r="BH83">
            <v>0</v>
          </cell>
          <cell r="BI83">
            <v>45000</v>
          </cell>
          <cell r="BJ83">
            <v>0</v>
          </cell>
          <cell r="BK83">
            <v>0</v>
          </cell>
          <cell r="BL83">
            <v>45000</v>
          </cell>
          <cell r="BM83">
            <v>0</v>
          </cell>
          <cell r="BN83">
            <v>0</v>
          </cell>
          <cell r="BO83">
            <v>45000</v>
          </cell>
          <cell r="BP83">
            <v>0</v>
          </cell>
          <cell r="BQ83">
            <v>0</v>
          </cell>
          <cell r="BR83">
            <v>45000</v>
          </cell>
          <cell r="BS83">
            <v>0</v>
          </cell>
          <cell r="BT83">
            <v>0</v>
          </cell>
          <cell r="BU83">
            <v>45000</v>
          </cell>
          <cell r="BV83">
            <v>0</v>
          </cell>
          <cell r="BW83">
            <v>0</v>
          </cell>
          <cell r="BX83">
            <v>45000</v>
          </cell>
          <cell r="BY83">
            <v>0</v>
          </cell>
          <cell r="BZ83">
            <v>0</v>
          </cell>
          <cell r="CA83">
            <v>45000</v>
          </cell>
          <cell r="CB83">
            <v>0</v>
          </cell>
          <cell r="CC83">
            <v>0</v>
          </cell>
          <cell r="CD83">
            <v>45000</v>
          </cell>
          <cell r="CE83">
            <v>0</v>
          </cell>
          <cell r="CF83">
            <v>0</v>
          </cell>
          <cell r="CG83">
            <v>45000</v>
          </cell>
          <cell r="CH83">
            <v>0</v>
          </cell>
          <cell r="CI83">
            <v>0</v>
          </cell>
          <cell r="CJ83">
            <v>45000</v>
          </cell>
          <cell r="CK83">
            <v>0</v>
          </cell>
          <cell r="CL83">
            <v>0</v>
          </cell>
          <cell r="CM83">
            <v>45000</v>
          </cell>
          <cell r="CN83">
            <v>0</v>
          </cell>
          <cell r="CO83">
            <v>0</v>
          </cell>
          <cell r="CP83">
            <v>45000</v>
          </cell>
          <cell r="CQ83">
            <v>0</v>
          </cell>
          <cell r="CR83">
            <v>0</v>
          </cell>
          <cell r="CS83">
            <v>45000</v>
          </cell>
          <cell r="CT83">
            <v>0</v>
          </cell>
          <cell r="CU83">
            <v>0</v>
          </cell>
          <cell r="CV83">
            <v>45000</v>
          </cell>
          <cell r="CW83">
            <v>0</v>
          </cell>
          <cell r="CX83">
            <v>0</v>
          </cell>
          <cell r="CY83">
            <v>45000</v>
          </cell>
          <cell r="CZ83">
            <v>0</v>
          </cell>
          <cell r="DA83">
            <v>0</v>
          </cell>
          <cell r="DB83">
            <v>45000</v>
          </cell>
          <cell r="DC83">
            <v>0</v>
          </cell>
          <cell r="DD83">
            <v>0</v>
          </cell>
          <cell r="DE83">
            <v>45000</v>
          </cell>
          <cell r="DF83">
            <v>0</v>
          </cell>
          <cell r="DG83">
            <v>0</v>
          </cell>
          <cell r="DH83">
            <v>45000</v>
          </cell>
          <cell r="DI83">
            <v>0</v>
          </cell>
          <cell r="DJ83">
            <v>0</v>
          </cell>
          <cell r="DK83">
            <v>45000</v>
          </cell>
          <cell r="DL83">
            <v>0</v>
          </cell>
          <cell r="DM83">
            <v>0</v>
          </cell>
          <cell r="DN83">
            <v>45000</v>
          </cell>
          <cell r="DO83">
            <v>0</v>
          </cell>
          <cell r="DP83">
            <v>0</v>
          </cell>
          <cell r="DQ83">
            <v>45000</v>
          </cell>
          <cell r="DR83">
            <v>0</v>
          </cell>
          <cell r="DS83">
            <v>0</v>
          </cell>
          <cell r="DT83">
            <v>90000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I83">
            <v>0</v>
          </cell>
          <cell r="FJ83">
            <v>0</v>
          </cell>
          <cell r="FK83">
            <v>0</v>
          </cell>
          <cell r="FL83">
            <v>0</v>
          </cell>
          <cell r="FM83">
            <v>0</v>
          </cell>
          <cell r="FN83">
            <v>0</v>
          </cell>
          <cell r="FO83">
            <v>0</v>
          </cell>
          <cell r="FP83">
            <v>0</v>
          </cell>
          <cell r="FQ83">
            <v>0</v>
          </cell>
          <cell r="FR83">
            <v>0</v>
          </cell>
          <cell r="FS83">
            <v>0</v>
          </cell>
          <cell r="FT83">
            <v>0</v>
          </cell>
          <cell r="FU83">
            <v>0</v>
          </cell>
          <cell r="FV83">
            <v>0</v>
          </cell>
          <cell r="FW83">
            <v>0</v>
          </cell>
          <cell r="FX83">
            <v>0</v>
          </cell>
          <cell r="FY83">
            <v>0</v>
          </cell>
          <cell r="FZ83">
            <v>1500000</v>
          </cell>
        </row>
        <row r="84">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10484</v>
          </cell>
          <cell r="AI84">
            <v>0</v>
          </cell>
          <cell r="AJ84">
            <v>0</v>
          </cell>
          <cell r="AK84">
            <v>0</v>
          </cell>
          <cell r="AL84">
            <v>0</v>
          </cell>
          <cell r="AM84">
            <v>0</v>
          </cell>
          <cell r="AN84">
            <v>0</v>
          </cell>
          <cell r="AO84">
            <v>0</v>
          </cell>
          <cell r="AP84">
            <v>0</v>
          </cell>
          <cell r="AQ84">
            <v>55</v>
          </cell>
          <cell r="AR84">
            <v>0</v>
          </cell>
          <cell r="AS84">
            <v>0</v>
          </cell>
          <cell r="AT84">
            <v>0</v>
          </cell>
          <cell r="AU84">
            <v>0</v>
          </cell>
          <cell r="AV84">
            <v>0</v>
          </cell>
          <cell r="AW84">
            <v>15518</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179730</v>
          </cell>
          <cell r="BM84">
            <v>0</v>
          </cell>
          <cell r="BN84">
            <v>0</v>
          </cell>
          <cell r="BO84">
            <v>179730</v>
          </cell>
          <cell r="BP84">
            <v>0</v>
          </cell>
          <cell r="BQ84">
            <v>0</v>
          </cell>
          <cell r="BR84">
            <v>179730</v>
          </cell>
          <cell r="BS84">
            <v>0</v>
          </cell>
          <cell r="BT84">
            <v>0</v>
          </cell>
          <cell r="BU84">
            <v>179730</v>
          </cell>
          <cell r="BV84">
            <v>0</v>
          </cell>
          <cell r="BW84">
            <v>0</v>
          </cell>
          <cell r="BX84">
            <v>179730</v>
          </cell>
          <cell r="BY84">
            <v>0</v>
          </cell>
          <cell r="BZ84">
            <v>0</v>
          </cell>
          <cell r="CA84">
            <v>179730</v>
          </cell>
          <cell r="CB84">
            <v>0</v>
          </cell>
          <cell r="CC84">
            <v>0</v>
          </cell>
          <cell r="CD84">
            <v>179730</v>
          </cell>
          <cell r="CE84">
            <v>0</v>
          </cell>
          <cell r="CF84">
            <v>0</v>
          </cell>
          <cell r="CG84">
            <v>179730</v>
          </cell>
          <cell r="CH84">
            <v>0</v>
          </cell>
          <cell r="CI84">
            <v>0</v>
          </cell>
          <cell r="CJ84">
            <v>179730</v>
          </cell>
          <cell r="CK84">
            <v>0</v>
          </cell>
          <cell r="CL84">
            <v>0</v>
          </cell>
          <cell r="CM84">
            <v>179730</v>
          </cell>
          <cell r="CN84">
            <v>0</v>
          </cell>
          <cell r="CO84">
            <v>0</v>
          </cell>
          <cell r="CP84">
            <v>179730</v>
          </cell>
          <cell r="CQ84">
            <v>0</v>
          </cell>
          <cell r="CR84">
            <v>0</v>
          </cell>
          <cell r="CS84">
            <v>179730</v>
          </cell>
          <cell r="CT84">
            <v>0</v>
          </cell>
          <cell r="CU84">
            <v>0</v>
          </cell>
          <cell r="CV84">
            <v>179730</v>
          </cell>
          <cell r="CW84">
            <v>0</v>
          </cell>
          <cell r="CX84">
            <v>0</v>
          </cell>
          <cell r="CY84">
            <v>179730</v>
          </cell>
          <cell r="CZ84">
            <v>0</v>
          </cell>
          <cell r="DA84">
            <v>0</v>
          </cell>
          <cell r="DB84">
            <v>179730</v>
          </cell>
          <cell r="DC84">
            <v>0</v>
          </cell>
          <cell r="DD84">
            <v>0</v>
          </cell>
          <cell r="DE84">
            <v>203000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0</v>
          </cell>
          <cell r="FG84">
            <v>0</v>
          </cell>
          <cell r="FH84">
            <v>0</v>
          </cell>
          <cell r="FI84">
            <v>0</v>
          </cell>
          <cell r="FJ84">
            <v>0</v>
          </cell>
          <cell r="FK84">
            <v>0</v>
          </cell>
          <cell r="FL84">
            <v>0</v>
          </cell>
          <cell r="FM84">
            <v>0</v>
          </cell>
          <cell r="FN84">
            <v>0</v>
          </cell>
          <cell r="FO84">
            <v>0</v>
          </cell>
          <cell r="FP84">
            <v>0</v>
          </cell>
          <cell r="FQ84">
            <v>0</v>
          </cell>
          <cell r="FR84">
            <v>0</v>
          </cell>
          <cell r="FS84">
            <v>0</v>
          </cell>
          <cell r="FT84">
            <v>0</v>
          </cell>
          <cell r="FU84">
            <v>0</v>
          </cell>
          <cell r="FV84">
            <v>0</v>
          </cell>
          <cell r="FW84">
            <v>0</v>
          </cell>
          <cell r="FX84">
            <v>0</v>
          </cell>
          <cell r="FY84">
            <v>0</v>
          </cell>
          <cell r="FZ84">
            <v>2925007</v>
          </cell>
        </row>
        <row r="85">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2000000</v>
          </cell>
          <cell r="CT85">
            <v>0</v>
          </cell>
          <cell r="CU85">
            <v>0</v>
          </cell>
          <cell r="CV85">
            <v>0</v>
          </cell>
          <cell r="CW85">
            <v>0</v>
          </cell>
          <cell r="CX85">
            <v>0</v>
          </cell>
          <cell r="CY85">
            <v>1000000</v>
          </cell>
          <cell r="CZ85">
            <v>0</v>
          </cell>
          <cell r="DA85">
            <v>0</v>
          </cell>
          <cell r="DB85">
            <v>10000000</v>
          </cell>
          <cell r="DC85">
            <v>0</v>
          </cell>
          <cell r="DD85">
            <v>0</v>
          </cell>
          <cell r="DE85">
            <v>11000000</v>
          </cell>
          <cell r="DF85">
            <v>0</v>
          </cell>
          <cell r="DG85">
            <v>0</v>
          </cell>
          <cell r="DH85">
            <v>2000000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0</v>
          </cell>
          <cell r="FK85">
            <v>0</v>
          </cell>
          <cell r="FL85">
            <v>0</v>
          </cell>
          <cell r="FM85">
            <v>0</v>
          </cell>
          <cell r="FN85">
            <v>0</v>
          </cell>
          <cell r="FO85">
            <v>0</v>
          </cell>
          <cell r="FP85">
            <v>0</v>
          </cell>
          <cell r="FQ85">
            <v>0</v>
          </cell>
          <cell r="FR85">
            <v>0</v>
          </cell>
          <cell r="FS85">
            <v>0</v>
          </cell>
          <cell r="FT85">
            <v>0</v>
          </cell>
          <cell r="FU85">
            <v>0</v>
          </cell>
          <cell r="FV85">
            <v>0</v>
          </cell>
          <cell r="FW85">
            <v>0</v>
          </cell>
          <cell r="FX85">
            <v>0</v>
          </cell>
          <cell r="FY85">
            <v>0</v>
          </cell>
          <cell r="FZ85">
            <v>26000000</v>
          </cell>
        </row>
        <row r="86">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125000</v>
          </cell>
          <cell r="DI86">
            <v>0</v>
          </cell>
          <cell r="DJ86">
            <v>0</v>
          </cell>
          <cell r="DK86">
            <v>37500</v>
          </cell>
          <cell r="DL86">
            <v>0</v>
          </cell>
          <cell r="DM86">
            <v>0</v>
          </cell>
          <cell r="DN86">
            <v>37500</v>
          </cell>
          <cell r="DO86">
            <v>0</v>
          </cell>
          <cell r="DP86">
            <v>0</v>
          </cell>
          <cell r="DQ86">
            <v>25000</v>
          </cell>
          <cell r="DR86">
            <v>0</v>
          </cell>
          <cell r="DS86">
            <v>0</v>
          </cell>
          <cell r="DT86">
            <v>25000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0</v>
          </cell>
          <cell r="FJ86">
            <v>0</v>
          </cell>
          <cell r="FK86">
            <v>0</v>
          </cell>
          <cell r="FL86">
            <v>0</v>
          </cell>
          <cell r="FM86">
            <v>0</v>
          </cell>
          <cell r="FN86">
            <v>0</v>
          </cell>
          <cell r="FO86">
            <v>0</v>
          </cell>
          <cell r="FP86">
            <v>0</v>
          </cell>
          <cell r="FQ86">
            <v>0</v>
          </cell>
          <cell r="FR86">
            <v>0</v>
          </cell>
          <cell r="FS86">
            <v>0</v>
          </cell>
          <cell r="FT86">
            <v>0</v>
          </cell>
          <cell r="FU86">
            <v>0</v>
          </cell>
          <cell r="FV86">
            <v>0</v>
          </cell>
          <cell r="FW86">
            <v>0</v>
          </cell>
          <cell r="FX86">
            <v>0</v>
          </cell>
          <cell r="FY86">
            <v>0</v>
          </cell>
          <cell r="FZ86">
            <v>250000</v>
          </cell>
        </row>
        <row r="87">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200000</v>
          </cell>
          <cell r="DO87">
            <v>0</v>
          </cell>
          <cell r="DP87">
            <v>0</v>
          </cell>
          <cell r="DQ87">
            <v>200000</v>
          </cell>
          <cell r="DR87">
            <v>0</v>
          </cell>
          <cell r="DS87">
            <v>0</v>
          </cell>
          <cell r="DT87">
            <v>200000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0</v>
          </cell>
          <cell r="FH87">
            <v>0</v>
          </cell>
          <cell r="FI87">
            <v>0</v>
          </cell>
          <cell r="FJ87">
            <v>0</v>
          </cell>
          <cell r="FK87">
            <v>0</v>
          </cell>
          <cell r="FL87">
            <v>0</v>
          </cell>
          <cell r="FM87">
            <v>0</v>
          </cell>
          <cell r="FN87">
            <v>0</v>
          </cell>
          <cell r="FO87">
            <v>0</v>
          </cell>
          <cell r="FP87">
            <v>0</v>
          </cell>
          <cell r="FQ87">
            <v>0</v>
          </cell>
          <cell r="FR87">
            <v>0</v>
          </cell>
          <cell r="FS87">
            <v>0</v>
          </cell>
          <cell r="FT87">
            <v>0</v>
          </cell>
          <cell r="FU87">
            <v>0</v>
          </cell>
          <cell r="FV87">
            <v>0</v>
          </cell>
          <cell r="FW87">
            <v>0</v>
          </cell>
          <cell r="FX87">
            <v>0</v>
          </cell>
          <cell r="FY87">
            <v>0</v>
          </cell>
          <cell r="FZ87">
            <v>600000</v>
          </cell>
        </row>
        <row r="88">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900734</v>
          </cell>
          <cell r="AU88">
            <v>0</v>
          </cell>
          <cell r="AV88">
            <v>0</v>
          </cell>
          <cell r="AW88">
            <v>0</v>
          </cell>
          <cell r="AX88">
            <v>0</v>
          </cell>
          <cell r="AY88">
            <v>0</v>
          </cell>
          <cell r="AZ88">
            <v>250000</v>
          </cell>
          <cell r="BA88">
            <v>0</v>
          </cell>
          <cell r="BB88">
            <v>0</v>
          </cell>
          <cell r="BC88">
            <v>0</v>
          </cell>
          <cell r="BD88">
            <v>0</v>
          </cell>
          <cell r="BE88">
            <v>0</v>
          </cell>
          <cell r="BF88">
            <v>250000</v>
          </cell>
          <cell r="BG88">
            <v>0</v>
          </cell>
          <cell r="BH88">
            <v>0</v>
          </cell>
          <cell r="BI88">
            <v>0</v>
          </cell>
          <cell r="BJ88">
            <v>0</v>
          </cell>
          <cell r="BK88">
            <v>0</v>
          </cell>
          <cell r="BL88">
            <v>250000</v>
          </cell>
          <cell r="BM88">
            <v>0</v>
          </cell>
          <cell r="BN88">
            <v>0</v>
          </cell>
          <cell r="BO88">
            <v>0</v>
          </cell>
          <cell r="BP88">
            <v>0</v>
          </cell>
          <cell r="BQ88">
            <v>0</v>
          </cell>
          <cell r="BR88">
            <v>250000</v>
          </cell>
          <cell r="BS88">
            <v>0</v>
          </cell>
          <cell r="BT88">
            <v>0</v>
          </cell>
          <cell r="BU88">
            <v>0</v>
          </cell>
          <cell r="BV88">
            <v>0</v>
          </cell>
          <cell r="BW88">
            <v>0</v>
          </cell>
          <cell r="BX88">
            <v>250000</v>
          </cell>
          <cell r="BY88">
            <v>0</v>
          </cell>
          <cell r="BZ88">
            <v>0</v>
          </cell>
          <cell r="CA88">
            <v>0</v>
          </cell>
          <cell r="CB88">
            <v>0</v>
          </cell>
          <cell r="CC88">
            <v>0</v>
          </cell>
          <cell r="CD88">
            <v>250000</v>
          </cell>
          <cell r="CE88">
            <v>0</v>
          </cell>
          <cell r="CF88">
            <v>0</v>
          </cell>
          <cell r="CG88">
            <v>0</v>
          </cell>
          <cell r="CH88">
            <v>0</v>
          </cell>
          <cell r="CI88">
            <v>0</v>
          </cell>
          <cell r="CJ88">
            <v>250000</v>
          </cell>
          <cell r="CK88">
            <v>0</v>
          </cell>
          <cell r="CL88">
            <v>0</v>
          </cell>
          <cell r="CM88">
            <v>0</v>
          </cell>
          <cell r="CN88">
            <v>0</v>
          </cell>
          <cell r="CO88">
            <v>0</v>
          </cell>
          <cell r="CP88">
            <v>250000</v>
          </cell>
          <cell r="CQ88">
            <v>0</v>
          </cell>
          <cell r="CR88">
            <v>0</v>
          </cell>
          <cell r="CS88">
            <v>0</v>
          </cell>
          <cell r="CT88">
            <v>0</v>
          </cell>
          <cell r="CU88">
            <v>0</v>
          </cell>
          <cell r="CV88">
            <v>250000</v>
          </cell>
          <cell r="CW88">
            <v>0</v>
          </cell>
          <cell r="CX88">
            <v>0</v>
          </cell>
          <cell r="CY88">
            <v>0</v>
          </cell>
          <cell r="CZ88">
            <v>0</v>
          </cell>
          <cell r="DA88">
            <v>0</v>
          </cell>
          <cell r="DB88">
            <v>250000</v>
          </cell>
          <cell r="DC88">
            <v>0</v>
          </cell>
          <cell r="DD88">
            <v>0</v>
          </cell>
          <cell r="DE88">
            <v>0</v>
          </cell>
          <cell r="DF88">
            <v>0</v>
          </cell>
          <cell r="DG88">
            <v>0</v>
          </cell>
          <cell r="DH88">
            <v>199266</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I88">
            <v>0</v>
          </cell>
          <cell r="FJ88">
            <v>0</v>
          </cell>
          <cell r="FK88">
            <v>0</v>
          </cell>
          <cell r="FL88">
            <v>0</v>
          </cell>
          <cell r="FM88">
            <v>0</v>
          </cell>
          <cell r="FN88">
            <v>0</v>
          </cell>
          <cell r="FO88">
            <v>0</v>
          </cell>
          <cell r="FP88">
            <v>0</v>
          </cell>
          <cell r="FQ88">
            <v>0</v>
          </cell>
          <cell r="FR88">
            <v>0</v>
          </cell>
          <cell r="FS88">
            <v>0</v>
          </cell>
          <cell r="FT88">
            <v>0</v>
          </cell>
          <cell r="FU88">
            <v>0</v>
          </cell>
          <cell r="FV88">
            <v>0</v>
          </cell>
          <cell r="FW88">
            <v>0</v>
          </cell>
          <cell r="FX88">
            <v>0</v>
          </cell>
          <cell r="FY88">
            <v>0</v>
          </cell>
          <cell r="FZ88">
            <v>3600000</v>
          </cell>
        </row>
        <row r="89">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163</v>
          </cell>
          <cell r="AI89">
            <v>0</v>
          </cell>
          <cell r="AJ89">
            <v>0</v>
          </cell>
          <cell r="AK89">
            <v>5514</v>
          </cell>
          <cell r="AL89">
            <v>0</v>
          </cell>
          <cell r="AM89">
            <v>0</v>
          </cell>
          <cell r="AN89">
            <v>0</v>
          </cell>
          <cell r="AO89">
            <v>0</v>
          </cell>
          <cell r="AP89">
            <v>0</v>
          </cell>
          <cell r="AQ89">
            <v>26200</v>
          </cell>
          <cell r="AR89">
            <v>0</v>
          </cell>
          <cell r="AS89">
            <v>0</v>
          </cell>
          <cell r="AT89">
            <v>310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0</v>
          </cell>
          <cell r="FH89">
            <v>0</v>
          </cell>
          <cell r="FI89">
            <v>0</v>
          </cell>
          <cell r="FJ89">
            <v>0</v>
          </cell>
          <cell r="FK89">
            <v>0</v>
          </cell>
          <cell r="FL89">
            <v>0</v>
          </cell>
          <cell r="FM89">
            <v>0</v>
          </cell>
          <cell r="FN89">
            <v>0</v>
          </cell>
          <cell r="FO89">
            <v>0</v>
          </cell>
          <cell r="FP89">
            <v>0</v>
          </cell>
          <cell r="FQ89">
            <v>0</v>
          </cell>
          <cell r="FR89">
            <v>0</v>
          </cell>
          <cell r="FS89">
            <v>0</v>
          </cell>
          <cell r="FT89">
            <v>0</v>
          </cell>
          <cell r="FU89">
            <v>0</v>
          </cell>
          <cell r="FV89">
            <v>0</v>
          </cell>
          <cell r="FW89">
            <v>0</v>
          </cell>
          <cell r="FX89">
            <v>0</v>
          </cell>
          <cell r="FY89">
            <v>0</v>
          </cell>
          <cell r="FZ89">
            <v>32187</v>
          </cell>
        </row>
        <row r="90">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130</v>
          </cell>
          <cell r="AL90">
            <v>0</v>
          </cell>
          <cell r="AM90">
            <v>0</v>
          </cell>
          <cell r="AN90">
            <v>0</v>
          </cell>
          <cell r="AO90">
            <v>0</v>
          </cell>
          <cell r="AP90">
            <v>0</v>
          </cell>
          <cell r="AQ90">
            <v>0</v>
          </cell>
          <cell r="AR90">
            <v>0</v>
          </cell>
          <cell r="AS90">
            <v>0</v>
          </cell>
          <cell r="AT90">
            <v>0</v>
          </cell>
          <cell r="AU90">
            <v>0</v>
          </cell>
          <cell r="AV90">
            <v>0</v>
          </cell>
          <cell r="AW90">
            <v>65</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0</v>
          </cell>
          <cell r="FH90">
            <v>0</v>
          </cell>
          <cell r="FI90">
            <v>0</v>
          </cell>
          <cell r="FJ90">
            <v>0</v>
          </cell>
          <cell r="FK90">
            <v>0</v>
          </cell>
          <cell r="FL90">
            <v>0</v>
          </cell>
          <cell r="FM90">
            <v>0</v>
          </cell>
          <cell r="FN90">
            <v>0</v>
          </cell>
          <cell r="FO90">
            <v>0</v>
          </cell>
          <cell r="FP90">
            <v>0</v>
          </cell>
          <cell r="FQ90">
            <v>0</v>
          </cell>
          <cell r="FR90">
            <v>0</v>
          </cell>
          <cell r="FS90">
            <v>0</v>
          </cell>
          <cell r="FT90">
            <v>0</v>
          </cell>
          <cell r="FU90">
            <v>0</v>
          </cell>
          <cell r="FV90">
            <v>0</v>
          </cell>
          <cell r="FW90">
            <v>0</v>
          </cell>
          <cell r="FX90">
            <v>0</v>
          </cell>
          <cell r="FY90">
            <v>0</v>
          </cell>
          <cell r="FZ90">
            <v>195</v>
          </cell>
        </row>
        <row r="91">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508048.07500000001</v>
          </cell>
          <cell r="BJ91">
            <v>0</v>
          </cell>
          <cell r="BK91">
            <v>0</v>
          </cell>
          <cell r="BL91">
            <v>499411.52500000002</v>
          </cell>
          <cell r="BM91">
            <v>0</v>
          </cell>
          <cell r="BN91">
            <v>0</v>
          </cell>
          <cell r="BO91">
            <v>473263.71250000002</v>
          </cell>
          <cell r="BP91">
            <v>0</v>
          </cell>
          <cell r="BQ91">
            <v>0</v>
          </cell>
          <cell r="BR91">
            <v>476687.30000000005</v>
          </cell>
          <cell r="BS91">
            <v>0</v>
          </cell>
          <cell r="BT91">
            <v>0</v>
          </cell>
          <cell r="BU91">
            <v>1154515.7</v>
          </cell>
          <cell r="BV91">
            <v>0</v>
          </cell>
          <cell r="BW91">
            <v>0</v>
          </cell>
          <cell r="BX91">
            <v>917020.22500000009</v>
          </cell>
          <cell r="BY91">
            <v>0</v>
          </cell>
          <cell r="BZ91">
            <v>0</v>
          </cell>
          <cell r="CA91">
            <v>1212281.9375</v>
          </cell>
          <cell r="CB91">
            <v>0</v>
          </cell>
          <cell r="CC91">
            <v>0</v>
          </cell>
          <cell r="CD91">
            <v>976696.73962500005</v>
          </cell>
          <cell r="CE91">
            <v>0</v>
          </cell>
          <cell r="CF91">
            <v>0</v>
          </cell>
          <cell r="CG91">
            <v>1212230.717375</v>
          </cell>
          <cell r="CH91">
            <v>0</v>
          </cell>
          <cell r="CI91">
            <v>0</v>
          </cell>
          <cell r="CJ91">
            <v>553376.54850375</v>
          </cell>
          <cell r="CK91">
            <v>0</v>
          </cell>
          <cell r="CL91">
            <v>0</v>
          </cell>
          <cell r="CM91">
            <v>730530.91155874997</v>
          </cell>
          <cell r="CN91">
            <v>0</v>
          </cell>
          <cell r="CO91">
            <v>0</v>
          </cell>
          <cell r="CP91">
            <v>1077273.0807449999</v>
          </cell>
          <cell r="CQ91">
            <v>0</v>
          </cell>
          <cell r="CR91">
            <v>0</v>
          </cell>
          <cell r="CS91">
            <v>2086242.2405112498</v>
          </cell>
          <cell r="CT91">
            <v>0</v>
          </cell>
          <cell r="CU91">
            <v>0</v>
          </cell>
          <cell r="CV91">
            <v>1453824.4388112498</v>
          </cell>
          <cell r="CW91">
            <v>0</v>
          </cell>
          <cell r="CX91">
            <v>0</v>
          </cell>
          <cell r="CY91">
            <v>1602800.2161375</v>
          </cell>
          <cell r="CZ91">
            <v>0</v>
          </cell>
          <cell r="DA91">
            <v>0</v>
          </cell>
          <cell r="DB91">
            <v>1590116.9858637499</v>
          </cell>
          <cell r="DC91">
            <v>0</v>
          </cell>
          <cell r="DD91">
            <v>0</v>
          </cell>
          <cell r="DE91">
            <v>1368477.4560699998</v>
          </cell>
          <cell r="DF91">
            <v>0</v>
          </cell>
          <cell r="DG91">
            <v>0</v>
          </cell>
          <cell r="DH91">
            <v>590378.1875</v>
          </cell>
          <cell r="DI91">
            <v>0</v>
          </cell>
          <cell r="DJ91">
            <v>0</v>
          </cell>
          <cell r="DK91">
            <v>-1160.5750600000001</v>
          </cell>
          <cell r="DL91">
            <v>0</v>
          </cell>
          <cell r="DM91">
            <v>0</v>
          </cell>
          <cell r="DN91">
            <v>17918.625124999999</v>
          </cell>
          <cell r="DO91">
            <v>0</v>
          </cell>
          <cell r="DP91">
            <v>0</v>
          </cell>
          <cell r="DQ91">
            <v>16022.62053625</v>
          </cell>
          <cell r="DR91">
            <v>0</v>
          </cell>
          <cell r="DS91">
            <v>0</v>
          </cell>
          <cell r="DT91">
            <v>161171.3075</v>
          </cell>
          <cell r="DU91">
            <v>0</v>
          </cell>
          <cell r="DV91">
            <v>0</v>
          </cell>
          <cell r="DW91">
            <v>4930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0</v>
          </cell>
          <cell r="FG91">
            <v>0</v>
          </cell>
          <cell r="FH91">
            <v>0</v>
          </cell>
          <cell r="FI91">
            <v>0</v>
          </cell>
          <cell r="FJ91">
            <v>0</v>
          </cell>
          <cell r="FK91">
            <v>0</v>
          </cell>
          <cell r="FL91">
            <v>0</v>
          </cell>
          <cell r="FM91">
            <v>0</v>
          </cell>
          <cell r="FN91">
            <v>0</v>
          </cell>
          <cell r="FO91">
            <v>0</v>
          </cell>
          <cell r="FP91">
            <v>0</v>
          </cell>
          <cell r="FQ91">
            <v>0</v>
          </cell>
          <cell r="FR91">
            <v>0</v>
          </cell>
          <cell r="FS91">
            <v>0</v>
          </cell>
          <cell r="FT91">
            <v>0</v>
          </cell>
          <cell r="FU91">
            <v>0</v>
          </cell>
          <cell r="FV91">
            <v>0</v>
          </cell>
          <cell r="FW91">
            <v>0</v>
          </cell>
          <cell r="FX91">
            <v>0</v>
          </cell>
          <cell r="FY91">
            <v>0</v>
          </cell>
          <cell r="FZ91">
            <v>18682057.9758025</v>
          </cell>
        </row>
        <row r="92">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-72500</v>
          </cell>
          <cell r="BY92">
            <v>0</v>
          </cell>
          <cell r="BZ92">
            <v>0</v>
          </cell>
          <cell r="CA92">
            <v>-72500</v>
          </cell>
          <cell r="CB92">
            <v>0</v>
          </cell>
          <cell r="CC92">
            <v>0</v>
          </cell>
          <cell r="CD92">
            <v>-222500</v>
          </cell>
          <cell r="CE92">
            <v>0</v>
          </cell>
          <cell r="CF92">
            <v>0</v>
          </cell>
          <cell r="CG92">
            <v>-222500</v>
          </cell>
          <cell r="CH92">
            <v>0</v>
          </cell>
          <cell r="CI92">
            <v>0</v>
          </cell>
          <cell r="CJ92">
            <v>-222500</v>
          </cell>
          <cell r="CK92">
            <v>0</v>
          </cell>
          <cell r="CL92">
            <v>0</v>
          </cell>
          <cell r="CM92">
            <v>-222500</v>
          </cell>
          <cell r="CN92">
            <v>0</v>
          </cell>
          <cell r="CO92">
            <v>0</v>
          </cell>
          <cell r="CP92">
            <v>-372500</v>
          </cell>
          <cell r="CQ92">
            <v>0</v>
          </cell>
          <cell r="CR92">
            <v>0</v>
          </cell>
          <cell r="CS92">
            <v>-372500</v>
          </cell>
          <cell r="CT92">
            <v>0</v>
          </cell>
          <cell r="CU92">
            <v>0</v>
          </cell>
          <cell r="CV92">
            <v>-372500</v>
          </cell>
          <cell r="CW92">
            <v>0</v>
          </cell>
          <cell r="CX92">
            <v>0</v>
          </cell>
          <cell r="CY92">
            <v>-372500</v>
          </cell>
          <cell r="CZ92">
            <v>0</v>
          </cell>
          <cell r="DA92">
            <v>0</v>
          </cell>
          <cell r="DB92">
            <v>-672500</v>
          </cell>
          <cell r="DC92">
            <v>0</v>
          </cell>
          <cell r="DD92">
            <v>0</v>
          </cell>
          <cell r="DE92">
            <v>-6000000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-9197500</v>
          </cell>
        </row>
        <row r="93">
          <cell r="FZ93">
            <v>0</v>
          </cell>
        </row>
        <row r="94">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row>
        <row r="95">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0</v>
          </cell>
          <cell r="FJ95">
            <v>0</v>
          </cell>
          <cell r="FK95">
            <v>0</v>
          </cell>
          <cell r="FL95">
            <v>0</v>
          </cell>
          <cell r="FM95">
            <v>0</v>
          </cell>
          <cell r="FN95">
            <v>0</v>
          </cell>
          <cell r="FO95">
            <v>0</v>
          </cell>
          <cell r="FP95">
            <v>0</v>
          </cell>
          <cell r="FQ95">
            <v>0</v>
          </cell>
          <cell r="FR95">
            <v>0</v>
          </cell>
          <cell r="FS95">
            <v>0</v>
          </cell>
          <cell r="FT95">
            <v>0</v>
          </cell>
          <cell r="FU95">
            <v>0</v>
          </cell>
          <cell r="FV95">
            <v>0</v>
          </cell>
          <cell r="FW95">
            <v>0</v>
          </cell>
          <cell r="FX95">
            <v>0</v>
          </cell>
          <cell r="FY95">
            <v>0</v>
          </cell>
          <cell r="FZ95">
            <v>0</v>
          </cell>
        </row>
        <row r="96">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0</v>
          </cell>
          <cell r="FH96">
            <v>0</v>
          </cell>
          <cell r="FI96">
            <v>0</v>
          </cell>
          <cell r="FJ96">
            <v>0</v>
          </cell>
          <cell r="FK96">
            <v>0</v>
          </cell>
          <cell r="FL96">
            <v>0</v>
          </cell>
          <cell r="FM96">
            <v>0</v>
          </cell>
          <cell r="FN96">
            <v>0</v>
          </cell>
          <cell r="FO96">
            <v>0</v>
          </cell>
          <cell r="FP96">
            <v>0</v>
          </cell>
          <cell r="FQ96">
            <v>0</v>
          </cell>
          <cell r="FR96">
            <v>0</v>
          </cell>
          <cell r="FS96">
            <v>0</v>
          </cell>
          <cell r="FT96">
            <v>0</v>
          </cell>
          <cell r="FU96">
            <v>0</v>
          </cell>
          <cell r="FV96">
            <v>0</v>
          </cell>
          <cell r="FW96">
            <v>0</v>
          </cell>
          <cell r="FX96">
            <v>0</v>
          </cell>
          <cell r="FY96">
            <v>0</v>
          </cell>
          <cell r="FZ96">
            <v>0</v>
          </cell>
        </row>
        <row r="97">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row>
        <row r="98">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0</v>
          </cell>
          <cell r="FU98">
            <v>0</v>
          </cell>
          <cell r="FV98">
            <v>0</v>
          </cell>
          <cell r="FW98">
            <v>0</v>
          </cell>
          <cell r="FX98">
            <v>0</v>
          </cell>
          <cell r="FY98">
            <v>0</v>
          </cell>
          <cell r="FZ98">
            <v>0</v>
          </cell>
        </row>
        <row r="99">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row>
        <row r="100">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I100">
            <v>0</v>
          </cell>
          <cell r="FJ100">
            <v>0</v>
          </cell>
          <cell r="FK100">
            <v>0</v>
          </cell>
          <cell r="FL100">
            <v>0</v>
          </cell>
          <cell r="FM100">
            <v>0</v>
          </cell>
          <cell r="FN100">
            <v>0</v>
          </cell>
          <cell r="FO100">
            <v>0</v>
          </cell>
          <cell r="FP100">
            <v>0</v>
          </cell>
          <cell r="FQ100">
            <v>0</v>
          </cell>
          <cell r="FR100">
            <v>0</v>
          </cell>
          <cell r="FS100">
            <v>0</v>
          </cell>
          <cell r="FT100">
            <v>0</v>
          </cell>
          <cell r="FU100">
            <v>0</v>
          </cell>
          <cell r="FV100">
            <v>0</v>
          </cell>
          <cell r="FW100">
            <v>0</v>
          </cell>
          <cell r="FX100">
            <v>0</v>
          </cell>
          <cell r="FY100">
            <v>0</v>
          </cell>
          <cell r="FZ100">
            <v>0</v>
          </cell>
        </row>
        <row r="102">
          <cell r="G102">
            <v>9400</v>
          </cell>
          <cell r="H102">
            <v>0</v>
          </cell>
          <cell r="I102">
            <v>0</v>
          </cell>
          <cell r="J102">
            <v>138655</v>
          </cell>
          <cell r="K102">
            <v>0</v>
          </cell>
          <cell r="L102">
            <v>0</v>
          </cell>
          <cell r="M102">
            <v>36211</v>
          </cell>
          <cell r="N102">
            <v>0</v>
          </cell>
          <cell r="O102">
            <v>0</v>
          </cell>
          <cell r="P102">
            <v>115957</v>
          </cell>
          <cell r="Q102">
            <v>0</v>
          </cell>
          <cell r="R102">
            <v>0</v>
          </cell>
          <cell r="S102">
            <v>224699</v>
          </cell>
          <cell r="T102">
            <v>0</v>
          </cell>
          <cell r="U102">
            <v>0</v>
          </cell>
          <cell r="V102">
            <v>624704</v>
          </cell>
          <cell r="W102">
            <v>0</v>
          </cell>
          <cell r="X102">
            <v>0</v>
          </cell>
          <cell r="Y102">
            <v>553949</v>
          </cell>
          <cell r="Z102">
            <v>0</v>
          </cell>
          <cell r="AA102">
            <v>0</v>
          </cell>
          <cell r="AB102">
            <v>641397</v>
          </cell>
          <cell r="AC102">
            <v>0</v>
          </cell>
          <cell r="AD102">
            <v>0</v>
          </cell>
          <cell r="AE102">
            <v>625158</v>
          </cell>
          <cell r="AF102">
            <v>0</v>
          </cell>
          <cell r="AG102">
            <v>0</v>
          </cell>
          <cell r="AH102">
            <v>954721</v>
          </cell>
          <cell r="AI102">
            <v>0</v>
          </cell>
          <cell r="AJ102">
            <v>0</v>
          </cell>
          <cell r="AK102">
            <v>372341</v>
          </cell>
          <cell r="AL102">
            <v>0</v>
          </cell>
          <cell r="AM102">
            <v>0</v>
          </cell>
          <cell r="AN102">
            <v>194271</v>
          </cell>
          <cell r="AO102">
            <v>0</v>
          </cell>
          <cell r="AP102">
            <v>0</v>
          </cell>
          <cell r="AQ102">
            <v>238043</v>
          </cell>
          <cell r="AR102">
            <v>0</v>
          </cell>
          <cell r="AS102">
            <v>0</v>
          </cell>
          <cell r="AT102">
            <v>1451026</v>
          </cell>
          <cell r="AU102">
            <v>0</v>
          </cell>
          <cell r="AV102">
            <v>0</v>
          </cell>
          <cell r="AW102">
            <v>779235</v>
          </cell>
          <cell r="AX102">
            <v>0</v>
          </cell>
          <cell r="AY102">
            <v>0</v>
          </cell>
          <cell r="AZ102">
            <v>726669</v>
          </cell>
          <cell r="BA102">
            <v>0</v>
          </cell>
          <cell r="BB102">
            <v>0</v>
          </cell>
          <cell r="BC102">
            <v>12304977</v>
          </cell>
          <cell r="BD102">
            <v>0</v>
          </cell>
          <cell r="BE102">
            <v>0</v>
          </cell>
          <cell r="BF102">
            <v>38569015</v>
          </cell>
          <cell r="BG102">
            <v>0</v>
          </cell>
          <cell r="BH102">
            <v>0</v>
          </cell>
          <cell r="BI102">
            <v>5338294.0750000002</v>
          </cell>
          <cell r="BJ102">
            <v>0</v>
          </cell>
          <cell r="BK102">
            <v>0</v>
          </cell>
          <cell r="BL102">
            <v>32037933.524999999</v>
          </cell>
          <cell r="BM102">
            <v>0</v>
          </cell>
          <cell r="BN102">
            <v>0</v>
          </cell>
          <cell r="BO102">
            <v>20262360.712499999</v>
          </cell>
          <cell r="BP102">
            <v>0</v>
          </cell>
          <cell r="BQ102">
            <v>0</v>
          </cell>
          <cell r="BR102">
            <v>15094071.300000001</v>
          </cell>
          <cell r="BS102">
            <v>0</v>
          </cell>
          <cell r="BT102">
            <v>0</v>
          </cell>
          <cell r="BU102">
            <v>22321371.699999999</v>
          </cell>
          <cell r="BV102">
            <v>0</v>
          </cell>
          <cell r="BW102">
            <v>0</v>
          </cell>
          <cell r="BX102">
            <v>27240538.225000001</v>
          </cell>
          <cell r="BY102">
            <v>0</v>
          </cell>
          <cell r="BZ102">
            <v>0</v>
          </cell>
          <cell r="CA102">
            <v>43150336.9375</v>
          </cell>
          <cell r="CB102">
            <v>0</v>
          </cell>
          <cell r="CC102">
            <v>0</v>
          </cell>
          <cell r="CD102">
            <v>27364314.309625</v>
          </cell>
          <cell r="CE102">
            <v>0</v>
          </cell>
          <cell r="CF102">
            <v>0</v>
          </cell>
          <cell r="CG102">
            <v>21980020.907374997</v>
          </cell>
          <cell r="CH102">
            <v>0</v>
          </cell>
          <cell r="CI102">
            <v>0</v>
          </cell>
          <cell r="CJ102">
            <v>6786415.6288037496</v>
          </cell>
          <cell r="CK102">
            <v>0</v>
          </cell>
          <cell r="CL102">
            <v>0</v>
          </cell>
          <cell r="CM102">
            <v>19630617.436258752</v>
          </cell>
          <cell r="CN102">
            <v>0</v>
          </cell>
          <cell r="CO102">
            <v>0</v>
          </cell>
          <cell r="CP102">
            <v>28986473.140345</v>
          </cell>
          <cell r="CQ102">
            <v>0</v>
          </cell>
          <cell r="CR102">
            <v>0</v>
          </cell>
          <cell r="CS102">
            <v>69176637.481411248</v>
          </cell>
          <cell r="CT102">
            <v>0</v>
          </cell>
          <cell r="CU102">
            <v>0</v>
          </cell>
          <cell r="CV102">
            <v>37983433.143711239</v>
          </cell>
          <cell r="CW102">
            <v>0</v>
          </cell>
          <cell r="CX102">
            <v>0</v>
          </cell>
          <cell r="CY102">
            <v>41212941.5071375</v>
          </cell>
          <cell r="CZ102">
            <v>0</v>
          </cell>
          <cell r="DA102">
            <v>0</v>
          </cell>
          <cell r="DB102">
            <v>48033832.654963754</v>
          </cell>
          <cell r="DC102">
            <v>0</v>
          </cell>
          <cell r="DD102">
            <v>0</v>
          </cell>
          <cell r="DE102">
            <v>30648140.341669999</v>
          </cell>
          <cell r="DF102">
            <v>0</v>
          </cell>
          <cell r="DG102">
            <v>0</v>
          </cell>
          <cell r="DH102">
            <v>18039033.1875</v>
          </cell>
          <cell r="DI102">
            <v>0</v>
          </cell>
          <cell r="DJ102">
            <v>0</v>
          </cell>
          <cell r="DK102">
            <v>357539.02013999998</v>
          </cell>
          <cell r="DL102">
            <v>0</v>
          </cell>
          <cell r="DM102">
            <v>0</v>
          </cell>
          <cell r="DN102">
            <v>2227143.8351249998</v>
          </cell>
          <cell r="DO102">
            <v>0</v>
          </cell>
          <cell r="DP102">
            <v>0</v>
          </cell>
          <cell r="DQ102">
            <v>631143.46343624999</v>
          </cell>
          <cell r="DR102">
            <v>0</v>
          </cell>
          <cell r="DS102">
            <v>0</v>
          </cell>
          <cell r="DT102">
            <v>4175790.3075000001</v>
          </cell>
          <cell r="DU102">
            <v>0</v>
          </cell>
          <cell r="DV102">
            <v>0</v>
          </cell>
          <cell r="DW102">
            <v>120930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I102">
            <v>0</v>
          </cell>
          <cell r="FJ102">
            <v>0</v>
          </cell>
          <cell r="FK102">
            <v>0</v>
          </cell>
          <cell r="FL102">
            <v>0</v>
          </cell>
          <cell r="FM102">
            <v>0</v>
          </cell>
          <cell r="FN102">
            <v>0</v>
          </cell>
          <cell r="FO102">
            <v>0</v>
          </cell>
          <cell r="FP102">
            <v>0</v>
          </cell>
          <cell r="FQ102">
            <v>0</v>
          </cell>
          <cell r="FR102">
            <v>0</v>
          </cell>
          <cell r="FS102">
            <v>0</v>
          </cell>
          <cell r="FT102">
            <v>0</v>
          </cell>
          <cell r="FU102">
            <v>0</v>
          </cell>
          <cell r="FV102">
            <v>0</v>
          </cell>
          <cell r="FW102">
            <v>0</v>
          </cell>
          <cell r="FX102">
            <v>0</v>
          </cell>
          <cell r="FY102">
            <v>0</v>
          </cell>
          <cell r="FZ102">
            <v>581359740.84000254</v>
          </cell>
        </row>
        <row r="103">
          <cell r="G103">
            <v>9400</v>
          </cell>
          <cell r="H103">
            <v>9400</v>
          </cell>
          <cell r="I103">
            <v>9400</v>
          </cell>
          <cell r="J103">
            <v>148055</v>
          </cell>
          <cell r="K103">
            <v>148055</v>
          </cell>
          <cell r="L103">
            <v>148055</v>
          </cell>
          <cell r="M103">
            <v>184266</v>
          </cell>
          <cell r="N103">
            <v>184266</v>
          </cell>
          <cell r="O103">
            <v>184266</v>
          </cell>
          <cell r="P103">
            <v>300223</v>
          </cell>
          <cell r="Q103">
            <v>300223</v>
          </cell>
          <cell r="R103">
            <v>300223</v>
          </cell>
          <cell r="S103">
            <v>524922</v>
          </cell>
          <cell r="T103">
            <v>524922</v>
          </cell>
          <cell r="U103">
            <v>524922</v>
          </cell>
          <cell r="V103">
            <v>1149626</v>
          </cell>
          <cell r="W103">
            <v>1149626</v>
          </cell>
          <cell r="X103">
            <v>1149626</v>
          </cell>
          <cell r="Y103">
            <v>1703575</v>
          </cell>
          <cell r="Z103">
            <v>1703575</v>
          </cell>
          <cell r="AA103">
            <v>1703575</v>
          </cell>
          <cell r="AB103">
            <v>2344972</v>
          </cell>
          <cell r="AC103">
            <v>2344972</v>
          </cell>
          <cell r="AD103">
            <v>2344972</v>
          </cell>
          <cell r="AE103">
            <v>2970130</v>
          </cell>
          <cell r="AF103">
            <v>2970130</v>
          </cell>
          <cell r="AG103">
            <v>2970130</v>
          </cell>
          <cell r="AH103">
            <v>3924851</v>
          </cell>
          <cell r="AI103">
            <v>3924851</v>
          </cell>
          <cell r="AJ103">
            <v>3924851</v>
          </cell>
          <cell r="AK103">
            <v>4297192</v>
          </cell>
          <cell r="AL103">
            <v>4297192</v>
          </cell>
          <cell r="AM103">
            <v>4297192</v>
          </cell>
          <cell r="AN103">
            <v>4491463</v>
          </cell>
          <cell r="AO103">
            <v>4491463</v>
          </cell>
          <cell r="AP103">
            <v>4491463</v>
          </cell>
          <cell r="AQ103">
            <v>4729506</v>
          </cell>
          <cell r="AR103">
            <v>4729506</v>
          </cell>
          <cell r="AS103">
            <v>4729506</v>
          </cell>
          <cell r="AT103">
            <v>6180532</v>
          </cell>
          <cell r="AU103">
            <v>6180532</v>
          </cell>
          <cell r="AV103">
            <v>6180532</v>
          </cell>
          <cell r="AW103">
            <v>6959767</v>
          </cell>
          <cell r="AX103">
            <v>6959767</v>
          </cell>
          <cell r="AY103">
            <v>6959767</v>
          </cell>
          <cell r="AZ103">
            <v>7686436</v>
          </cell>
          <cell r="BA103">
            <v>7686436</v>
          </cell>
          <cell r="BB103">
            <v>7686436</v>
          </cell>
          <cell r="BC103">
            <v>19991413</v>
          </cell>
          <cell r="BD103">
            <v>19991413</v>
          </cell>
          <cell r="BE103">
            <v>19991413</v>
          </cell>
          <cell r="BF103">
            <v>58560428</v>
          </cell>
          <cell r="BG103">
            <v>58560428</v>
          </cell>
          <cell r="BH103">
            <v>58560428</v>
          </cell>
          <cell r="BI103">
            <v>63898722.075000003</v>
          </cell>
          <cell r="BJ103">
            <v>63898722.075000003</v>
          </cell>
          <cell r="BK103">
            <v>63898722.075000003</v>
          </cell>
          <cell r="BL103">
            <v>95936655.599999994</v>
          </cell>
          <cell r="BM103">
            <v>95936655.599999994</v>
          </cell>
          <cell r="BN103">
            <v>95936655.599999994</v>
          </cell>
          <cell r="BO103">
            <v>116199016.3125</v>
          </cell>
          <cell r="BP103">
            <v>116199016.3125</v>
          </cell>
          <cell r="BQ103">
            <v>116199016.3125</v>
          </cell>
          <cell r="BR103">
            <v>131293087.6125</v>
          </cell>
          <cell r="BS103">
            <v>131293087.6125</v>
          </cell>
          <cell r="BT103">
            <v>131293087.6125</v>
          </cell>
          <cell r="BU103">
            <v>153614459.3125</v>
          </cell>
          <cell r="BV103">
            <v>153614459.3125</v>
          </cell>
          <cell r="BW103">
            <v>153614459.3125</v>
          </cell>
          <cell r="BX103">
            <v>180854997.53749999</v>
          </cell>
          <cell r="BY103">
            <v>180854997.53749999</v>
          </cell>
          <cell r="BZ103">
            <v>180854997.53749999</v>
          </cell>
          <cell r="CA103">
            <v>224005334.47499999</v>
          </cell>
          <cell r="CB103">
            <v>224005334.47499999</v>
          </cell>
          <cell r="CC103">
            <v>224005334.47499999</v>
          </cell>
          <cell r="CD103">
            <v>251369648.78462499</v>
          </cell>
          <cell r="CE103">
            <v>251369648.78462499</v>
          </cell>
          <cell r="CF103">
            <v>251369648.78462499</v>
          </cell>
          <cell r="CG103">
            <v>273349669.69199997</v>
          </cell>
          <cell r="CH103">
            <v>273349669.69199997</v>
          </cell>
          <cell r="CI103">
            <v>273349669.69199997</v>
          </cell>
          <cell r="CJ103">
            <v>280136085.3208037</v>
          </cell>
          <cell r="CK103">
            <v>280136085.3208037</v>
          </cell>
          <cell r="CL103">
            <v>280136085.3208037</v>
          </cell>
          <cell r="CM103">
            <v>299766702.75706244</v>
          </cell>
          <cell r="CN103">
            <v>299766702.75706244</v>
          </cell>
          <cell r="CO103">
            <v>299766702.75706244</v>
          </cell>
          <cell r="CP103">
            <v>328753175.89740741</v>
          </cell>
          <cell r="CQ103">
            <v>328753175.89740741</v>
          </cell>
          <cell r="CR103">
            <v>328753175.89740741</v>
          </cell>
          <cell r="CS103">
            <v>397929813.37881863</v>
          </cell>
          <cell r="CT103">
            <v>397929813.37881863</v>
          </cell>
          <cell r="CU103">
            <v>397929813.37881863</v>
          </cell>
          <cell r="CV103">
            <v>435913246.52252984</v>
          </cell>
          <cell r="CW103">
            <v>435913246.52252984</v>
          </cell>
          <cell r="CX103">
            <v>435913246.52252984</v>
          </cell>
          <cell r="CY103">
            <v>477126188.02966732</v>
          </cell>
          <cell r="CZ103">
            <v>477126188.02966732</v>
          </cell>
          <cell r="DA103">
            <v>477126188.02966732</v>
          </cell>
          <cell r="DB103">
            <v>525160020.68463105</v>
          </cell>
          <cell r="DC103">
            <v>525160020.68463105</v>
          </cell>
          <cell r="DD103">
            <v>525160020.68463105</v>
          </cell>
          <cell r="DE103">
            <v>555808161.02630103</v>
          </cell>
          <cell r="DF103">
            <v>555808161.02630103</v>
          </cell>
          <cell r="DG103">
            <v>555808161.02630103</v>
          </cell>
          <cell r="DH103">
            <v>573847194.21380103</v>
          </cell>
          <cell r="DI103">
            <v>573847194.21380103</v>
          </cell>
          <cell r="DJ103">
            <v>573847194.21380103</v>
          </cell>
          <cell r="DK103">
            <v>574204733.23394108</v>
          </cell>
          <cell r="DL103">
            <v>574204733.23394108</v>
          </cell>
          <cell r="DM103">
            <v>574204733.23394108</v>
          </cell>
          <cell r="DN103">
            <v>576431877.06906605</v>
          </cell>
          <cell r="DO103">
            <v>576431877.06906605</v>
          </cell>
          <cell r="DP103">
            <v>576431877.06906605</v>
          </cell>
          <cell r="DQ103">
            <v>577063020.53250229</v>
          </cell>
          <cell r="DR103">
            <v>577063020.53250229</v>
          </cell>
          <cell r="DS103">
            <v>577063020.53250229</v>
          </cell>
          <cell r="DT103">
            <v>581238810.8400023</v>
          </cell>
          <cell r="DU103">
            <v>581238810.8400023</v>
          </cell>
          <cell r="DV103">
            <v>581238810.8400023</v>
          </cell>
          <cell r="DW103">
            <v>581359740.8400023</v>
          </cell>
          <cell r="DX103">
            <v>581359740.8400023</v>
          </cell>
          <cell r="DY103">
            <v>581359740.8400023</v>
          </cell>
          <cell r="DZ103">
            <v>581359740.8400023</v>
          </cell>
          <cell r="EA103">
            <v>581359740.8400023</v>
          </cell>
          <cell r="EB103">
            <v>581359740.8400023</v>
          </cell>
          <cell r="EC103">
            <v>581359740.8400023</v>
          </cell>
          <cell r="ED103">
            <v>581359740.8400023</v>
          </cell>
          <cell r="EE103">
            <v>581359740.8400023</v>
          </cell>
          <cell r="EF103">
            <v>581359740.8400023</v>
          </cell>
          <cell r="EG103">
            <v>581359740.8400023</v>
          </cell>
          <cell r="EH103">
            <v>581359740.8400023</v>
          </cell>
          <cell r="EI103">
            <v>581359740.8400023</v>
          </cell>
          <cell r="EJ103">
            <v>581359740.8400023</v>
          </cell>
          <cell r="EK103">
            <v>581359740.8400023</v>
          </cell>
          <cell r="EL103">
            <v>581359740.8400023</v>
          </cell>
          <cell r="EM103">
            <v>581359740.8400023</v>
          </cell>
          <cell r="EN103">
            <v>581359740.8400023</v>
          </cell>
          <cell r="EO103">
            <v>581359740.8400023</v>
          </cell>
          <cell r="EP103">
            <v>581359740.8400023</v>
          </cell>
          <cell r="EQ103">
            <v>581359740.8400023</v>
          </cell>
          <cell r="ER103">
            <v>581359740.8400023</v>
          </cell>
          <cell r="ES103">
            <v>581359740.8400023</v>
          </cell>
          <cell r="ET103">
            <v>581359740.8400023</v>
          </cell>
          <cell r="EU103">
            <v>581359740.8400023</v>
          </cell>
          <cell r="EV103">
            <v>581359740.8400023</v>
          </cell>
          <cell r="EW103">
            <v>581359740.8400023</v>
          </cell>
          <cell r="EX103">
            <v>581359740.8400023</v>
          </cell>
          <cell r="EY103">
            <v>581359740.8400023</v>
          </cell>
          <cell r="EZ103">
            <v>581359740.8400023</v>
          </cell>
          <cell r="FA103">
            <v>581359740.8400023</v>
          </cell>
          <cell r="FB103">
            <v>581359740.8400023</v>
          </cell>
          <cell r="FC103">
            <v>581359740.8400023</v>
          </cell>
          <cell r="FD103">
            <v>581359740.8400023</v>
          </cell>
          <cell r="FE103">
            <v>581359740.8400023</v>
          </cell>
          <cell r="FF103">
            <v>581359740.8400023</v>
          </cell>
          <cell r="FG103">
            <v>581359740.8400023</v>
          </cell>
          <cell r="FH103">
            <v>581359740.8400023</v>
          </cell>
          <cell r="FI103">
            <v>581359740.8400023</v>
          </cell>
          <cell r="FJ103">
            <v>581359740.8400023</v>
          </cell>
          <cell r="FK103">
            <v>581359740.8400023</v>
          </cell>
          <cell r="FL103">
            <v>581359740.8400023</v>
          </cell>
          <cell r="FM103">
            <v>581359740.8400023</v>
          </cell>
          <cell r="FN103">
            <v>581359740.8400023</v>
          </cell>
          <cell r="FO103">
            <v>581359740.8400023</v>
          </cell>
          <cell r="FP103">
            <v>581359740.8400023</v>
          </cell>
          <cell r="FQ103">
            <v>581359740.8400023</v>
          </cell>
          <cell r="FR103">
            <v>581359740.8400023</v>
          </cell>
          <cell r="FS103">
            <v>581359740.8400023</v>
          </cell>
          <cell r="FT103">
            <v>581359740.8400023</v>
          </cell>
          <cell r="FU103">
            <v>581359740.8400023</v>
          </cell>
          <cell r="FV103">
            <v>581359740.8400023</v>
          </cell>
          <cell r="FW103">
            <v>581359740.8400023</v>
          </cell>
          <cell r="FX103">
            <v>581359740.8400023</v>
          </cell>
          <cell r="FY103">
            <v>581359740.8400023</v>
          </cell>
        </row>
        <row r="105">
          <cell r="G105">
            <v>9400</v>
          </cell>
          <cell r="H105">
            <v>0</v>
          </cell>
          <cell r="I105">
            <v>0</v>
          </cell>
          <cell r="J105">
            <v>138655</v>
          </cell>
          <cell r="K105">
            <v>0</v>
          </cell>
          <cell r="L105">
            <v>0</v>
          </cell>
          <cell r="M105">
            <v>36211</v>
          </cell>
          <cell r="N105">
            <v>0</v>
          </cell>
          <cell r="O105">
            <v>0</v>
          </cell>
          <cell r="P105">
            <v>115957</v>
          </cell>
          <cell r="Q105">
            <v>0</v>
          </cell>
          <cell r="R105">
            <v>0</v>
          </cell>
          <cell r="S105">
            <v>224699</v>
          </cell>
          <cell r="T105">
            <v>0</v>
          </cell>
          <cell r="U105">
            <v>0</v>
          </cell>
          <cell r="V105">
            <v>624704</v>
          </cell>
          <cell r="W105">
            <v>0</v>
          </cell>
          <cell r="X105">
            <v>0</v>
          </cell>
          <cell r="Y105">
            <v>553949</v>
          </cell>
          <cell r="Z105">
            <v>0</v>
          </cell>
          <cell r="AA105">
            <v>0</v>
          </cell>
          <cell r="AB105">
            <v>641397</v>
          </cell>
          <cell r="AC105">
            <v>0</v>
          </cell>
          <cell r="AD105">
            <v>0</v>
          </cell>
          <cell r="AE105">
            <v>625158</v>
          </cell>
          <cell r="AF105">
            <v>0</v>
          </cell>
          <cell r="AG105">
            <v>0</v>
          </cell>
          <cell r="AH105">
            <v>954721</v>
          </cell>
          <cell r="AI105">
            <v>0</v>
          </cell>
          <cell r="AJ105">
            <v>0</v>
          </cell>
          <cell r="AK105">
            <v>372341</v>
          </cell>
          <cell r="AL105">
            <v>0</v>
          </cell>
          <cell r="AM105">
            <v>0</v>
          </cell>
          <cell r="AN105">
            <v>194271</v>
          </cell>
          <cell r="AO105">
            <v>0</v>
          </cell>
          <cell r="AP105">
            <v>0</v>
          </cell>
          <cell r="AQ105">
            <v>238043</v>
          </cell>
          <cell r="AR105">
            <v>0</v>
          </cell>
          <cell r="AS105">
            <v>0</v>
          </cell>
          <cell r="AT105">
            <v>1451026</v>
          </cell>
          <cell r="AU105">
            <v>0</v>
          </cell>
          <cell r="AV105">
            <v>0</v>
          </cell>
          <cell r="AW105">
            <v>779235</v>
          </cell>
          <cell r="AX105">
            <v>0</v>
          </cell>
          <cell r="AY105">
            <v>0</v>
          </cell>
          <cell r="AZ105">
            <v>726669</v>
          </cell>
          <cell r="BA105">
            <v>0</v>
          </cell>
          <cell r="BB105">
            <v>0</v>
          </cell>
          <cell r="BC105">
            <v>12304977</v>
          </cell>
          <cell r="BD105">
            <v>0</v>
          </cell>
          <cell r="BE105">
            <v>0</v>
          </cell>
          <cell r="BF105">
            <v>38569015</v>
          </cell>
          <cell r="BG105">
            <v>0</v>
          </cell>
          <cell r="BH105">
            <v>0</v>
          </cell>
          <cell r="BI105">
            <v>5338294.0750000002</v>
          </cell>
          <cell r="BJ105">
            <v>0</v>
          </cell>
          <cell r="BK105">
            <v>0</v>
          </cell>
          <cell r="BL105">
            <v>32037933.524999999</v>
          </cell>
          <cell r="BM105">
            <v>0</v>
          </cell>
          <cell r="BN105">
            <v>0</v>
          </cell>
          <cell r="BO105">
            <v>20262360.712499999</v>
          </cell>
          <cell r="BP105">
            <v>0</v>
          </cell>
          <cell r="BQ105">
            <v>0</v>
          </cell>
          <cell r="BR105">
            <v>15094071.300000001</v>
          </cell>
          <cell r="BS105">
            <v>0</v>
          </cell>
          <cell r="BT105">
            <v>0</v>
          </cell>
          <cell r="BU105">
            <v>22321371.699999999</v>
          </cell>
          <cell r="BV105">
            <v>0</v>
          </cell>
          <cell r="BW105">
            <v>0</v>
          </cell>
          <cell r="BX105">
            <v>27313038.225000001</v>
          </cell>
          <cell r="BY105">
            <v>0</v>
          </cell>
          <cell r="BZ105">
            <v>0</v>
          </cell>
          <cell r="CA105">
            <v>43222836.9375</v>
          </cell>
          <cell r="CB105">
            <v>0</v>
          </cell>
          <cell r="CC105">
            <v>0</v>
          </cell>
          <cell r="CD105">
            <v>27586814.309625</v>
          </cell>
          <cell r="CE105">
            <v>0</v>
          </cell>
          <cell r="CF105">
            <v>0</v>
          </cell>
          <cell r="CG105">
            <v>22202520.907374997</v>
          </cell>
          <cell r="CH105">
            <v>0</v>
          </cell>
          <cell r="CI105">
            <v>0</v>
          </cell>
          <cell r="CJ105">
            <v>7008915.6288037496</v>
          </cell>
          <cell r="CK105">
            <v>0</v>
          </cell>
          <cell r="CL105">
            <v>0</v>
          </cell>
          <cell r="CM105">
            <v>19853117.436258752</v>
          </cell>
          <cell r="CN105">
            <v>0</v>
          </cell>
          <cell r="CO105">
            <v>0</v>
          </cell>
          <cell r="CP105">
            <v>29358973.140345</v>
          </cell>
          <cell r="CQ105">
            <v>0</v>
          </cell>
          <cell r="CR105">
            <v>0</v>
          </cell>
          <cell r="CS105">
            <v>69549137.481411248</v>
          </cell>
          <cell r="CT105">
            <v>0</v>
          </cell>
          <cell r="CU105">
            <v>0</v>
          </cell>
          <cell r="CV105">
            <v>38355933.143711239</v>
          </cell>
          <cell r="CW105">
            <v>0</v>
          </cell>
          <cell r="CX105">
            <v>0</v>
          </cell>
          <cell r="CY105">
            <v>41585441.5071375</v>
          </cell>
          <cell r="CZ105">
            <v>0</v>
          </cell>
          <cell r="DA105">
            <v>0</v>
          </cell>
          <cell r="DB105">
            <v>48706332.654963754</v>
          </cell>
          <cell r="DC105">
            <v>0</v>
          </cell>
          <cell r="DD105">
            <v>0</v>
          </cell>
          <cell r="DE105">
            <v>36648140.341669999</v>
          </cell>
          <cell r="DF105">
            <v>0</v>
          </cell>
          <cell r="DG105">
            <v>0</v>
          </cell>
          <cell r="DH105">
            <v>18039033.1875</v>
          </cell>
          <cell r="DI105">
            <v>0</v>
          </cell>
          <cell r="DJ105">
            <v>0</v>
          </cell>
          <cell r="DK105">
            <v>357539.02013999998</v>
          </cell>
          <cell r="DL105">
            <v>0</v>
          </cell>
          <cell r="DM105">
            <v>0</v>
          </cell>
          <cell r="DN105">
            <v>2227143.8351249998</v>
          </cell>
          <cell r="DO105">
            <v>0</v>
          </cell>
          <cell r="DP105">
            <v>0</v>
          </cell>
          <cell r="DQ105">
            <v>631143.46343624999</v>
          </cell>
          <cell r="DR105">
            <v>0</v>
          </cell>
          <cell r="DS105">
            <v>0</v>
          </cell>
          <cell r="DT105">
            <v>4175790.3075000001</v>
          </cell>
          <cell r="DU105">
            <v>0</v>
          </cell>
          <cell r="DV105">
            <v>0</v>
          </cell>
          <cell r="DW105">
            <v>120930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0</v>
          </cell>
          <cell r="FH105">
            <v>0</v>
          </cell>
          <cell r="FI105">
            <v>0</v>
          </cell>
          <cell r="FJ105">
            <v>0</v>
          </cell>
          <cell r="FK105">
            <v>0</v>
          </cell>
          <cell r="FL105">
            <v>0</v>
          </cell>
          <cell r="FM105">
            <v>0</v>
          </cell>
          <cell r="FN105">
            <v>0</v>
          </cell>
          <cell r="FO105">
            <v>0</v>
          </cell>
          <cell r="FP105">
            <v>0</v>
          </cell>
          <cell r="FQ105">
            <v>0</v>
          </cell>
          <cell r="FR105">
            <v>0</v>
          </cell>
          <cell r="FS105">
            <v>0</v>
          </cell>
          <cell r="FT105">
            <v>0</v>
          </cell>
          <cell r="FU105">
            <v>0</v>
          </cell>
          <cell r="FV105">
            <v>0</v>
          </cell>
          <cell r="FW105">
            <v>0</v>
          </cell>
          <cell r="FX105">
            <v>0</v>
          </cell>
          <cell r="FY105">
            <v>0</v>
          </cell>
        </row>
        <row r="106">
          <cell r="G106">
            <v>9400</v>
          </cell>
          <cell r="H106">
            <v>9400</v>
          </cell>
          <cell r="I106">
            <v>9400</v>
          </cell>
          <cell r="J106">
            <v>148055</v>
          </cell>
          <cell r="K106">
            <v>148055</v>
          </cell>
          <cell r="L106">
            <v>148055</v>
          </cell>
          <cell r="M106">
            <v>184266</v>
          </cell>
          <cell r="N106">
            <v>184266</v>
          </cell>
          <cell r="O106">
            <v>184266</v>
          </cell>
          <cell r="P106">
            <v>300223</v>
          </cell>
          <cell r="Q106">
            <v>300223</v>
          </cell>
          <cell r="R106">
            <v>300223</v>
          </cell>
          <cell r="S106">
            <v>524922</v>
          </cell>
          <cell r="T106">
            <v>524922</v>
          </cell>
          <cell r="U106">
            <v>524922</v>
          </cell>
          <cell r="V106">
            <v>1149626</v>
          </cell>
          <cell r="W106">
            <v>1149626</v>
          </cell>
          <cell r="X106">
            <v>1149626</v>
          </cell>
          <cell r="Y106">
            <v>1703575</v>
          </cell>
          <cell r="Z106">
            <v>1703575</v>
          </cell>
          <cell r="AA106">
            <v>1703575</v>
          </cell>
          <cell r="AB106">
            <v>2344972</v>
          </cell>
          <cell r="AC106">
            <v>2344972</v>
          </cell>
          <cell r="AD106">
            <v>2344972</v>
          </cell>
          <cell r="AE106">
            <v>2970130</v>
          </cell>
          <cell r="AF106">
            <v>2970130</v>
          </cell>
          <cell r="AG106">
            <v>2970130</v>
          </cell>
          <cell r="AH106">
            <v>3924851</v>
          </cell>
          <cell r="AI106">
            <v>3924851</v>
          </cell>
          <cell r="AJ106">
            <v>3924851</v>
          </cell>
          <cell r="AK106">
            <v>4297192</v>
          </cell>
          <cell r="AL106">
            <v>4297192</v>
          </cell>
          <cell r="AM106">
            <v>4297192</v>
          </cell>
          <cell r="AN106">
            <v>4491463</v>
          </cell>
          <cell r="AO106">
            <v>4491463</v>
          </cell>
          <cell r="AP106">
            <v>4491463</v>
          </cell>
          <cell r="AQ106">
            <v>4729506</v>
          </cell>
          <cell r="AR106">
            <v>4729506</v>
          </cell>
          <cell r="AS106">
            <v>4729506</v>
          </cell>
          <cell r="AT106">
            <v>6180532</v>
          </cell>
          <cell r="AU106">
            <v>6180532</v>
          </cell>
          <cell r="AV106">
            <v>6180532</v>
          </cell>
          <cell r="AW106">
            <v>6959767</v>
          </cell>
          <cell r="AX106">
            <v>6959767</v>
          </cell>
          <cell r="AY106">
            <v>6959767</v>
          </cell>
          <cell r="AZ106">
            <v>7686436</v>
          </cell>
          <cell r="BA106">
            <v>7686436</v>
          </cell>
          <cell r="BB106">
            <v>7686436</v>
          </cell>
          <cell r="BC106">
            <v>19991413</v>
          </cell>
          <cell r="BD106">
            <v>19991413</v>
          </cell>
          <cell r="BE106">
            <v>19991413</v>
          </cell>
          <cell r="BF106">
            <v>58560428</v>
          </cell>
          <cell r="BG106">
            <v>58560428</v>
          </cell>
          <cell r="BH106">
            <v>58560428</v>
          </cell>
          <cell r="BI106">
            <v>63898722.075000003</v>
          </cell>
          <cell r="BJ106">
            <v>63898722.075000003</v>
          </cell>
          <cell r="BK106">
            <v>63898722.075000003</v>
          </cell>
          <cell r="BL106">
            <v>95936655.599999994</v>
          </cell>
          <cell r="BM106">
            <v>95936655.599999994</v>
          </cell>
          <cell r="BN106">
            <v>95936655.599999994</v>
          </cell>
          <cell r="BO106">
            <v>116199016.3125</v>
          </cell>
          <cell r="BP106">
            <v>116199016.3125</v>
          </cell>
          <cell r="BQ106">
            <v>116199016.3125</v>
          </cell>
          <cell r="BR106">
            <v>131293087.6125</v>
          </cell>
          <cell r="BS106">
            <v>131293087.6125</v>
          </cell>
          <cell r="BT106">
            <v>131293087.6125</v>
          </cell>
          <cell r="BU106">
            <v>153614459.3125</v>
          </cell>
          <cell r="BV106">
            <v>153614459.3125</v>
          </cell>
          <cell r="BW106">
            <v>153614459.3125</v>
          </cell>
          <cell r="BX106">
            <v>180927497.53749999</v>
          </cell>
          <cell r="BY106">
            <v>180927497.53749999</v>
          </cell>
          <cell r="BZ106">
            <v>180927497.53749999</v>
          </cell>
          <cell r="CA106">
            <v>224150334.47499999</v>
          </cell>
          <cell r="CB106">
            <v>224150334.47499999</v>
          </cell>
          <cell r="CC106">
            <v>224150334.47499999</v>
          </cell>
          <cell r="CD106">
            <v>251737148.78462499</v>
          </cell>
          <cell r="CE106">
            <v>251737148.78462499</v>
          </cell>
          <cell r="CF106">
            <v>251737148.78462499</v>
          </cell>
          <cell r="CG106">
            <v>273939669.69199997</v>
          </cell>
          <cell r="CH106">
            <v>273939669.69199997</v>
          </cell>
          <cell r="CI106">
            <v>273939669.69199997</v>
          </cell>
          <cell r="CJ106">
            <v>280948585.3208037</v>
          </cell>
          <cell r="CK106">
            <v>280948585.3208037</v>
          </cell>
          <cell r="CL106">
            <v>280948585.3208037</v>
          </cell>
          <cell r="CM106">
            <v>300801702.75706244</v>
          </cell>
          <cell r="CN106">
            <v>300801702.75706244</v>
          </cell>
          <cell r="CO106">
            <v>300801702.75706244</v>
          </cell>
          <cell r="CP106">
            <v>330160675.89740741</v>
          </cell>
          <cell r="CQ106">
            <v>330160675.89740741</v>
          </cell>
          <cell r="CR106">
            <v>330160675.89740741</v>
          </cell>
          <cell r="CS106">
            <v>399709813.37881863</v>
          </cell>
          <cell r="CT106">
            <v>399709813.37881863</v>
          </cell>
          <cell r="CU106">
            <v>399709813.37881863</v>
          </cell>
          <cell r="CV106">
            <v>438065746.52252984</v>
          </cell>
          <cell r="CW106">
            <v>438065746.52252984</v>
          </cell>
          <cell r="CX106">
            <v>438065746.52252984</v>
          </cell>
          <cell r="CY106">
            <v>479651188.02966732</v>
          </cell>
          <cell r="CZ106">
            <v>479651188.02966732</v>
          </cell>
          <cell r="DA106">
            <v>479651188.02966732</v>
          </cell>
          <cell r="DB106">
            <v>528357520.68463105</v>
          </cell>
          <cell r="DC106">
            <v>528357520.68463105</v>
          </cell>
          <cell r="DD106">
            <v>528357520.68463105</v>
          </cell>
          <cell r="DE106">
            <v>565005661.02630103</v>
          </cell>
          <cell r="DF106">
            <v>565005661.02630103</v>
          </cell>
          <cell r="DG106">
            <v>565005661.02630103</v>
          </cell>
          <cell r="DH106">
            <v>583044694.21380103</v>
          </cell>
          <cell r="DI106">
            <v>583044694.21380103</v>
          </cell>
          <cell r="DJ106">
            <v>583044694.21380103</v>
          </cell>
          <cell r="DK106">
            <v>583402233.23394108</v>
          </cell>
          <cell r="DL106">
            <v>583402233.23394108</v>
          </cell>
          <cell r="DM106">
            <v>583402233.23394108</v>
          </cell>
          <cell r="DN106">
            <v>585629377.06906605</v>
          </cell>
          <cell r="DO106">
            <v>585629377.06906605</v>
          </cell>
          <cell r="DP106">
            <v>585629377.06906605</v>
          </cell>
          <cell r="DQ106">
            <v>586260520.53250229</v>
          </cell>
          <cell r="DR106">
            <v>586260520.53250229</v>
          </cell>
          <cell r="DS106">
            <v>586260520.53250229</v>
          </cell>
          <cell r="DT106">
            <v>590436310.8400023</v>
          </cell>
          <cell r="DU106">
            <v>590436310.8400023</v>
          </cell>
          <cell r="DV106">
            <v>590436310.8400023</v>
          </cell>
          <cell r="DW106">
            <v>590557240.8400023</v>
          </cell>
          <cell r="DX106">
            <v>590557240.8400023</v>
          </cell>
          <cell r="DY106">
            <v>590557240.8400023</v>
          </cell>
          <cell r="DZ106">
            <v>590557240.8400023</v>
          </cell>
          <cell r="EA106">
            <v>590557240.8400023</v>
          </cell>
          <cell r="EB106">
            <v>590557240.8400023</v>
          </cell>
          <cell r="EC106">
            <v>590557240.8400023</v>
          </cell>
          <cell r="ED106">
            <v>590557240.8400023</v>
          </cell>
          <cell r="EE106">
            <v>590557240.8400023</v>
          </cell>
          <cell r="EF106">
            <v>590557240.8400023</v>
          </cell>
          <cell r="EG106">
            <v>590557240.8400023</v>
          </cell>
          <cell r="EH106">
            <v>590557240.8400023</v>
          </cell>
          <cell r="EI106">
            <v>590557240.8400023</v>
          </cell>
          <cell r="EJ106">
            <v>590557240.8400023</v>
          </cell>
          <cell r="EK106">
            <v>590557240.8400023</v>
          </cell>
          <cell r="EL106">
            <v>590557240.8400023</v>
          </cell>
          <cell r="EM106">
            <v>590557240.8400023</v>
          </cell>
          <cell r="EN106">
            <v>590557240.8400023</v>
          </cell>
          <cell r="EO106">
            <v>590557240.8400023</v>
          </cell>
          <cell r="EP106">
            <v>590557240.8400023</v>
          </cell>
          <cell r="EQ106">
            <v>590557240.8400023</v>
          </cell>
          <cell r="ER106">
            <v>590557240.8400023</v>
          </cell>
          <cell r="ES106">
            <v>590557240.8400023</v>
          </cell>
          <cell r="ET106">
            <v>590557240.8400023</v>
          </cell>
          <cell r="EU106">
            <v>590557240.8400023</v>
          </cell>
          <cell r="EV106">
            <v>590557240.8400023</v>
          </cell>
          <cell r="EW106">
            <v>590557240.8400023</v>
          </cell>
          <cell r="EX106">
            <v>590557240.8400023</v>
          </cell>
          <cell r="EY106">
            <v>590557240.8400023</v>
          </cell>
          <cell r="EZ106">
            <v>590557240.8400023</v>
          </cell>
          <cell r="FA106">
            <v>590557240.8400023</v>
          </cell>
          <cell r="FB106">
            <v>590557240.8400023</v>
          </cell>
          <cell r="FC106">
            <v>590557240.8400023</v>
          </cell>
          <cell r="FD106">
            <v>590557240.8400023</v>
          </cell>
          <cell r="FE106">
            <v>590557240.8400023</v>
          </cell>
          <cell r="FF106">
            <v>590557240.8400023</v>
          </cell>
          <cell r="FG106">
            <v>590557240.8400023</v>
          </cell>
          <cell r="FH106">
            <v>590557240.8400023</v>
          </cell>
          <cell r="FI106">
            <v>590557240.8400023</v>
          </cell>
          <cell r="FJ106">
            <v>590557240.8400023</v>
          </cell>
          <cell r="FK106">
            <v>590557240.8400023</v>
          </cell>
          <cell r="FL106">
            <v>590557240.8400023</v>
          </cell>
          <cell r="FM106">
            <v>590557240.8400023</v>
          </cell>
          <cell r="FN106">
            <v>590557240.8400023</v>
          </cell>
          <cell r="FO106">
            <v>590557240.8400023</v>
          </cell>
          <cell r="FP106">
            <v>590557240.8400023</v>
          </cell>
          <cell r="FQ106">
            <v>590557240.8400023</v>
          </cell>
          <cell r="FR106">
            <v>590557240.8400023</v>
          </cell>
          <cell r="FS106">
            <v>590557240.8400023</v>
          </cell>
          <cell r="FT106">
            <v>590557240.8400023</v>
          </cell>
          <cell r="FU106">
            <v>590557240.8400023</v>
          </cell>
          <cell r="FV106">
            <v>590557240.8400023</v>
          </cell>
          <cell r="FW106">
            <v>590557240.8400023</v>
          </cell>
          <cell r="FX106">
            <v>590557240.8400023</v>
          </cell>
          <cell r="FY106">
            <v>590557240.8400023</v>
          </cell>
        </row>
        <row r="108">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-72500</v>
          </cell>
          <cell r="BY108">
            <v>0</v>
          </cell>
          <cell r="BZ108">
            <v>0</v>
          </cell>
          <cell r="CA108">
            <v>-72500</v>
          </cell>
          <cell r="CB108">
            <v>0</v>
          </cell>
          <cell r="CC108">
            <v>0</v>
          </cell>
          <cell r="CD108">
            <v>-222500</v>
          </cell>
          <cell r="CE108">
            <v>0</v>
          </cell>
          <cell r="CF108">
            <v>0</v>
          </cell>
          <cell r="CG108">
            <v>-222500</v>
          </cell>
          <cell r="CH108">
            <v>0</v>
          </cell>
          <cell r="CI108">
            <v>0</v>
          </cell>
          <cell r="CJ108">
            <v>-222500</v>
          </cell>
          <cell r="CK108">
            <v>0</v>
          </cell>
          <cell r="CL108">
            <v>0</v>
          </cell>
          <cell r="CM108">
            <v>-222500</v>
          </cell>
          <cell r="CN108">
            <v>0</v>
          </cell>
          <cell r="CO108">
            <v>0</v>
          </cell>
          <cell r="CP108">
            <v>-372500</v>
          </cell>
          <cell r="CQ108">
            <v>0</v>
          </cell>
          <cell r="CR108">
            <v>0</v>
          </cell>
          <cell r="CS108">
            <v>-372500</v>
          </cell>
          <cell r="CT108">
            <v>0</v>
          </cell>
          <cell r="CU108">
            <v>0</v>
          </cell>
          <cell r="CV108">
            <v>-372500</v>
          </cell>
          <cell r="CW108">
            <v>0</v>
          </cell>
          <cell r="CX108">
            <v>0</v>
          </cell>
          <cell r="CY108">
            <v>-372500</v>
          </cell>
          <cell r="CZ108">
            <v>0</v>
          </cell>
          <cell r="DA108">
            <v>0</v>
          </cell>
          <cell r="DB108">
            <v>-672500</v>
          </cell>
          <cell r="DC108">
            <v>0</v>
          </cell>
          <cell r="DD108">
            <v>0</v>
          </cell>
          <cell r="DE108">
            <v>-6000000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0</v>
          </cell>
          <cell r="FH108">
            <v>0</v>
          </cell>
          <cell r="FI108">
            <v>0</v>
          </cell>
          <cell r="FJ108">
            <v>0</v>
          </cell>
          <cell r="FK108">
            <v>0</v>
          </cell>
          <cell r="FL108">
            <v>0</v>
          </cell>
          <cell r="FM108">
            <v>0</v>
          </cell>
          <cell r="FN108">
            <v>0</v>
          </cell>
          <cell r="FO108">
            <v>0</v>
          </cell>
          <cell r="FP108">
            <v>0</v>
          </cell>
          <cell r="FQ108">
            <v>0</v>
          </cell>
          <cell r="FR108">
            <v>0</v>
          </cell>
          <cell r="FS108">
            <v>0</v>
          </cell>
          <cell r="FT108">
            <v>0</v>
          </cell>
          <cell r="FU108">
            <v>0</v>
          </cell>
          <cell r="FV108">
            <v>0</v>
          </cell>
          <cell r="FW108">
            <v>0</v>
          </cell>
          <cell r="FX108">
            <v>0</v>
          </cell>
          <cell r="FY108">
            <v>0</v>
          </cell>
        </row>
        <row r="109">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-72500</v>
          </cell>
          <cell r="BY109">
            <v>-72500</v>
          </cell>
          <cell r="BZ109">
            <v>-72500</v>
          </cell>
          <cell r="CA109">
            <v>-145000</v>
          </cell>
          <cell r="CB109">
            <v>-145000</v>
          </cell>
          <cell r="CC109">
            <v>-145000</v>
          </cell>
          <cell r="CD109">
            <v>-367500</v>
          </cell>
          <cell r="CE109">
            <v>-367500</v>
          </cell>
          <cell r="CF109">
            <v>-367500</v>
          </cell>
          <cell r="CG109">
            <v>-590000</v>
          </cell>
          <cell r="CH109">
            <v>-590000</v>
          </cell>
          <cell r="CI109">
            <v>-590000</v>
          </cell>
          <cell r="CJ109">
            <v>-812500</v>
          </cell>
          <cell r="CK109">
            <v>-812500</v>
          </cell>
          <cell r="CL109">
            <v>-812500</v>
          </cell>
          <cell r="CM109">
            <v>-1035000</v>
          </cell>
          <cell r="CN109">
            <v>-1035000</v>
          </cell>
          <cell r="CO109">
            <v>-1035000</v>
          </cell>
          <cell r="CP109">
            <v>-1407500</v>
          </cell>
          <cell r="CQ109">
            <v>-1407500</v>
          </cell>
          <cell r="CR109">
            <v>-1407500</v>
          </cell>
          <cell r="CS109">
            <v>-1780000</v>
          </cell>
          <cell r="CT109">
            <v>-1780000</v>
          </cell>
          <cell r="CU109">
            <v>-1780000</v>
          </cell>
          <cell r="CV109">
            <v>-2152500</v>
          </cell>
          <cell r="CW109">
            <v>-2152500</v>
          </cell>
          <cell r="CX109">
            <v>-2152500</v>
          </cell>
          <cell r="CY109">
            <v>-2525000</v>
          </cell>
          <cell r="CZ109">
            <v>-2525000</v>
          </cell>
          <cell r="DA109">
            <v>-2525000</v>
          </cell>
          <cell r="DB109">
            <v>-3197500</v>
          </cell>
          <cell r="DC109">
            <v>-3197500</v>
          </cell>
          <cell r="DD109">
            <v>-3197500</v>
          </cell>
          <cell r="DE109">
            <v>-9197500</v>
          </cell>
          <cell r="DF109">
            <v>-9197500</v>
          </cell>
          <cell r="DG109">
            <v>-9197500</v>
          </cell>
          <cell r="DH109">
            <v>-9197500</v>
          </cell>
          <cell r="DI109">
            <v>-9197500</v>
          </cell>
          <cell r="DJ109">
            <v>-9197500</v>
          </cell>
          <cell r="DK109">
            <v>-9197500</v>
          </cell>
          <cell r="DL109">
            <v>-9197500</v>
          </cell>
          <cell r="DM109">
            <v>-9197500</v>
          </cell>
          <cell r="DN109">
            <v>-9197500</v>
          </cell>
          <cell r="DO109">
            <v>-9197500</v>
          </cell>
          <cell r="DP109">
            <v>-9197500</v>
          </cell>
          <cell r="DQ109">
            <v>-9197500</v>
          </cell>
          <cell r="DR109">
            <v>-9197500</v>
          </cell>
          <cell r="DS109">
            <v>-9197500</v>
          </cell>
          <cell r="DT109">
            <v>-9197500</v>
          </cell>
          <cell r="DU109">
            <v>-9197500</v>
          </cell>
          <cell r="DV109">
            <v>-9197500</v>
          </cell>
          <cell r="DW109">
            <v>-9197500</v>
          </cell>
          <cell r="DX109">
            <v>-9197500</v>
          </cell>
          <cell r="DY109">
            <v>-9197500</v>
          </cell>
          <cell r="DZ109">
            <v>-9197500</v>
          </cell>
          <cell r="EA109">
            <v>-9197500</v>
          </cell>
          <cell r="EB109">
            <v>-9197500</v>
          </cell>
          <cell r="EC109">
            <v>-9197500</v>
          </cell>
          <cell r="ED109">
            <v>-9197500</v>
          </cell>
          <cell r="EE109">
            <v>-9197500</v>
          </cell>
          <cell r="EF109">
            <v>-9197500</v>
          </cell>
          <cell r="EG109">
            <v>-9197500</v>
          </cell>
          <cell r="EH109">
            <v>-9197500</v>
          </cell>
          <cell r="EI109">
            <v>-9197500</v>
          </cell>
          <cell r="EJ109">
            <v>-9197500</v>
          </cell>
          <cell r="EK109">
            <v>-9197500</v>
          </cell>
          <cell r="EL109">
            <v>-9197500</v>
          </cell>
          <cell r="EM109">
            <v>-9197500</v>
          </cell>
          <cell r="EN109">
            <v>-9197500</v>
          </cell>
          <cell r="EO109">
            <v>-9197500</v>
          </cell>
          <cell r="EP109">
            <v>-9197500</v>
          </cell>
          <cell r="EQ109">
            <v>-9197500</v>
          </cell>
          <cell r="ER109">
            <v>-9197500</v>
          </cell>
          <cell r="ES109">
            <v>-9197500</v>
          </cell>
          <cell r="ET109">
            <v>-9197500</v>
          </cell>
          <cell r="EU109">
            <v>-9197500</v>
          </cell>
          <cell r="EV109">
            <v>-9197500</v>
          </cell>
          <cell r="EW109">
            <v>-9197500</v>
          </cell>
          <cell r="EX109">
            <v>-9197500</v>
          </cell>
          <cell r="EY109">
            <v>-9197500</v>
          </cell>
          <cell r="EZ109">
            <v>-9197500</v>
          </cell>
          <cell r="FA109">
            <v>-9197500</v>
          </cell>
          <cell r="FB109">
            <v>-9197500</v>
          </cell>
          <cell r="FC109">
            <v>-9197500</v>
          </cell>
          <cell r="FD109">
            <v>-9197500</v>
          </cell>
          <cell r="FE109">
            <v>-9197500</v>
          </cell>
          <cell r="FF109">
            <v>-9197500</v>
          </cell>
          <cell r="FG109">
            <v>-9197500</v>
          </cell>
          <cell r="FH109">
            <v>-9197500</v>
          </cell>
          <cell r="FI109">
            <v>-9197500</v>
          </cell>
          <cell r="FJ109">
            <v>-9197500</v>
          </cell>
          <cell r="FK109">
            <v>-9197500</v>
          </cell>
          <cell r="FL109">
            <v>-9197500</v>
          </cell>
          <cell r="FM109">
            <v>-9197500</v>
          </cell>
          <cell r="FN109">
            <v>-9197500</v>
          </cell>
          <cell r="FO109">
            <v>-9197500</v>
          </cell>
          <cell r="FP109">
            <v>-9197500</v>
          </cell>
          <cell r="FQ109">
            <v>-9197500</v>
          </cell>
          <cell r="FR109">
            <v>-9197500</v>
          </cell>
          <cell r="FS109">
            <v>-9197500</v>
          </cell>
          <cell r="FT109">
            <v>-9197500</v>
          </cell>
          <cell r="FU109">
            <v>-9197500</v>
          </cell>
          <cell r="FV109">
            <v>-9197500</v>
          </cell>
          <cell r="FW109">
            <v>-9197500</v>
          </cell>
          <cell r="FX109">
            <v>-9197500</v>
          </cell>
          <cell r="FY109">
            <v>-9197500</v>
          </cell>
        </row>
        <row r="111">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0</v>
          </cell>
          <cell r="FH111">
            <v>0</v>
          </cell>
          <cell r="FI111">
            <v>0</v>
          </cell>
          <cell r="FJ111">
            <v>0</v>
          </cell>
          <cell r="FK111">
            <v>0</v>
          </cell>
          <cell r="FL111">
            <v>0</v>
          </cell>
          <cell r="FM111">
            <v>0</v>
          </cell>
          <cell r="FN111">
            <v>0</v>
          </cell>
          <cell r="FO111">
            <v>0</v>
          </cell>
          <cell r="FP111">
            <v>0</v>
          </cell>
          <cell r="FQ111">
            <v>0</v>
          </cell>
          <cell r="FR111">
            <v>0</v>
          </cell>
          <cell r="FS111">
            <v>0</v>
          </cell>
          <cell r="FT111">
            <v>0</v>
          </cell>
          <cell r="FU111">
            <v>0</v>
          </cell>
          <cell r="FV111">
            <v>0</v>
          </cell>
          <cell r="FW111">
            <v>0</v>
          </cell>
          <cell r="FX111">
            <v>0</v>
          </cell>
          <cell r="FY111">
            <v>0</v>
          </cell>
        </row>
        <row r="112">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0</v>
          </cell>
          <cell r="FH112">
            <v>0</v>
          </cell>
          <cell r="FI112">
            <v>0</v>
          </cell>
          <cell r="FJ112">
            <v>0</v>
          </cell>
          <cell r="FK112">
            <v>0</v>
          </cell>
          <cell r="FL112">
            <v>0</v>
          </cell>
          <cell r="FM112">
            <v>0</v>
          </cell>
          <cell r="FN112">
            <v>0</v>
          </cell>
          <cell r="FO112">
            <v>0</v>
          </cell>
          <cell r="FP112">
            <v>0</v>
          </cell>
          <cell r="FQ112">
            <v>0</v>
          </cell>
          <cell r="FR112">
            <v>0</v>
          </cell>
          <cell r="FS112">
            <v>0</v>
          </cell>
          <cell r="FT112">
            <v>0</v>
          </cell>
          <cell r="FU112">
            <v>0</v>
          </cell>
          <cell r="FV112">
            <v>0</v>
          </cell>
          <cell r="FW112">
            <v>0</v>
          </cell>
          <cell r="FX112">
            <v>0</v>
          </cell>
          <cell r="FY112">
            <v>0</v>
          </cell>
        </row>
        <row r="115">
          <cell r="G115">
            <v>9400</v>
          </cell>
          <cell r="H115">
            <v>0</v>
          </cell>
          <cell r="I115">
            <v>0</v>
          </cell>
          <cell r="J115">
            <v>138655</v>
          </cell>
          <cell r="K115">
            <v>0</v>
          </cell>
          <cell r="L115">
            <v>0</v>
          </cell>
          <cell r="M115">
            <v>36211</v>
          </cell>
          <cell r="N115">
            <v>0</v>
          </cell>
          <cell r="O115">
            <v>0</v>
          </cell>
          <cell r="P115">
            <v>115957</v>
          </cell>
          <cell r="Q115">
            <v>0</v>
          </cell>
          <cell r="R115">
            <v>0</v>
          </cell>
          <cell r="S115">
            <v>224699</v>
          </cell>
          <cell r="T115">
            <v>0</v>
          </cell>
          <cell r="U115">
            <v>0</v>
          </cell>
          <cell r="V115">
            <v>624704</v>
          </cell>
          <cell r="W115">
            <v>0</v>
          </cell>
          <cell r="X115">
            <v>0</v>
          </cell>
          <cell r="Y115">
            <v>553949</v>
          </cell>
          <cell r="Z115">
            <v>0</v>
          </cell>
          <cell r="AA115">
            <v>0</v>
          </cell>
          <cell r="AB115">
            <v>641397</v>
          </cell>
          <cell r="AC115">
            <v>0</v>
          </cell>
          <cell r="AD115">
            <v>0</v>
          </cell>
          <cell r="AE115">
            <v>625158</v>
          </cell>
          <cell r="AF115">
            <v>0</v>
          </cell>
          <cell r="AG115">
            <v>0</v>
          </cell>
          <cell r="AH115">
            <v>954721</v>
          </cell>
          <cell r="AI115">
            <v>0</v>
          </cell>
          <cell r="AJ115">
            <v>0</v>
          </cell>
          <cell r="AK115">
            <v>372341</v>
          </cell>
          <cell r="AL115">
            <v>0</v>
          </cell>
          <cell r="AM115">
            <v>0</v>
          </cell>
          <cell r="AN115">
            <v>194271</v>
          </cell>
          <cell r="AO115">
            <v>0</v>
          </cell>
          <cell r="AP115">
            <v>0</v>
          </cell>
          <cell r="AQ115">
            <v>238043</v>
          </cell>
          <cell r="AR115">
            <v>0</v>
          </cell>
          <cell r="AS115">
            <v>0</v>
          </cell>
          <cell r="AT115">
            <v>1451026</v>
          </cell>
          <cell r="AU115">
            <v>0</v>
          </cell>
          <cell r="AV115">
            <v>0</v>
          </cell>
          <cell r="AW115">
            <v>779235</v>
          </cell>
          <cell r="AX115">
            <v>0</v>
          </cell>
          <cell r="AY115">
            <v>0</v>
          </cell>
          <cell r="AZ115">
            <v>726669</v>
          </cell>
          <cell r="BA115">
            <v>0</v>
          </cell>
          <cell r="BB115">
            <v>0</v>
          </cell>
          <cell r="BC115">
            <v>12304977</v>
          </cell>
          <cell r="BD115">
            <v>0</v>
          </cell>
          <cell r="BE115">
            <v>0</v>
          </cell>
          <cell r="BF115">
            <v>38569015</v>
          </cell>
          <cell r="BG115">
            <v>0</v>
          </cell>
          <cell r="BH115">
            <v>0</v>
          </cell>
          <cell r="BI115">
            <v>5338294.0750000002</v>
          </cell>
          <cell r="BJ115">
            <v>0</v>
          </cell>
          <cell r="BK115">
            <v>0</v>
          </cell>
          <cell r="BL115">
            <v>32037933.524999999</v>
          </cell>
          <cell r="BM115">
            <v>0</v>
          </cell>
          <cell r="BN115">
            <v>0</v>
          </cell>
          <cell r="BO115">
            <v>20262360.712499999</v>
          </cell>
          <cell r="BP115">
            <v>0</v>
          </cell>
          <cell r="BQ115">
            <v>0</v>
          </cell>
          <cell r="BR115">
            <v>15094071.300000001</v>
          </cell>
          <cell r="BS115">
            <v>0</v>
          </cell>
          <cell r="BT115">
            <v>0</v>
          </cell>
          <cell r="BU115">
            <v>22321371.699999999</v>
          </cell>
          <cell r="BV115">
            <v>0</v>
          </cell>
          <cell r="BW115">
            <v>0</v>
          </cell>
          <cell r="BX115">
            <v>27240538.225000001</v>
          </cell>
          <cell r="BY115">
            <v>0</v>
          </cell>
          <cell r="BZ115">
            <v>0</v>
          </cell>
          <cell r="CA115">
            <v>43150336.9375</v>
          </cell>
          <cell r="CB115">
            <v>0</v>
          </cell>
          <cell r="CC115">
            <v>0</v>
          </cell>
          <cell r="CD115">
            <v>27364314.309625</v>
          </cell>
          <cell r="CE115">
            <v>0</v>
          </cell>
          <cell r="CF115">
            <v>0</v>
          </cell>
          <cell r="CG115">
            <v>21980020.907374997</v>
          </cell>
          <cell r="CH115">
            <v>0</v>
          </cell>
          <cell r="CI115">
            <v>0</v>
          </cell>
          <cell r="CJ115">
            <v>6786415.6288037496</v>
          </cell>
          <cell r="CK115">
            <v>0</v>
          </cell>
          <cell r="CL115">
            <v>0</v>
          </cell>
          <cell r="CM115">
            <v>19630617.436258752</v>
          </cell>
          <cell r="CN115">
            <v>0</v>
          </cell>
          <cell r="CO115">
            <v>0</v>
          </cell>
          <cell r="CP115">
            <v>28986473.140345</v>
          </cell>
          <cell r="CQ115">
            <v>0</v>
          </cell>
          <cell r="CR115">
            <v>0</v>
          </cell>
          <cell r="CS115">
            <v>69176637.481411248</v>
          </cell>
          <cell r="CT115">
            <v>0</v>
          </cell>
          <cell r="CU115">
            <v>0</v>
          </cell>
          <cell r="CV115">
            <v>37983433.143711239</v>
          </cell>
          <cell r="CW115">
            <v>0</v>
          </cell>
          <cell r="CX115">
            <v>0</v>
          </cell>
          <cell r="CY115">
            <v>41212941.5071375</v>
          </cell>
          <cell r="CZ115">
            <v>0</v>
          </cell>
          <cell r="DA115">
            <v>0</v>
          </cell>
          <cell r="DB115">
            <v>48033832.654963754</v>
          </cell>
          <cell r="DC115">
            <v>0</v>
          </cell>
          <cell r="DD115">
            <v>0</v>
          </cell>
          <cell r="DE115">
            <v>30648140.341669999</v>
          </cell>
          <cell r="DF115">
            <v>0</v>
          </cell>
          <cell r="DG115">
            <v>0</v>
          </cell>
          <cell r="DH115">
            <v>18039033.1875</v>
          </cell>
          <cell r="DI115">
            <v>0</v>
          </cell>
          <cell r="DJ115">
            <v>0</v>
          </cell>
          <cell r="DK115">
            <v>357539.02013999998</v>
          </cell>
          <cell r="DL115">
            <v>0</v>
          </cell>
          <cell r="DM115">
            <v>0</v>
          </cell>
          <cell r="DN115">
            <v>2227143.8351249998</v>
          </cell>
          <cell r="DO115">
            <v>0</v>
          </cell>
          <cell r="DP115">
            <v>0</v>
          </cell>
          <cell r="DQ115">
            <v>631143.46343624999</v>
          </cell>
          <cell r="DR115">
            <v>0</v>
          </cell>
          <cell r="DS115">
            <v>0</v>
          </cell>
          <cell r="DT115">
            <v>4175790.3075000001</v>
          </cell>
          <cell r="DU115">
            <v>0</v>
          </cell>
          <cell r="DV115">
            <v>0</v>
          </cell>
          <cell r="DW115">
            <v>120930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0</v>
          </cell>
          <cell r="FG115">
            <v>0</v>
          </cell>
          <cell r="FH115">
            <v>0</v>
          </cell>
          <cell r="FI115">
            <v>0</v>
          </cell>
          <cell r="FJ115">
            <v>0</v>
          </cell>
          <cell r="FK115">
            <v>0</v>
          </cell>
          <cell r="FL115">
            <v>0</v>
          </cell>
          <cell r="FM115">
            <v>0</v>
          </cell>
          <cell r="FN115">
            <v>0</v>
          </cell>
          <cell r="FO115">
            <v>0</v>
          </cell>
          <cell r="FP115">
            <v>0</v>
          </cell>
          <cell r="FQ115">
            <v>0</v>
          </cell>
          <cell r="FR115">
            <v>0</v>
          </cell>
          <cell r="FS115">
            <v>0</v>
          </cell>
          <cell r="FT115">
            <v>0</v>
          </cell>
          <cell r="FU115">
            <v>0</v>
          </cell>
          <cell r="FV115">
            <v>0</v>
          </cell>
          <cell r="FW115">
            <v>0</v>
          </cell>
          <cell r="FX115">
            <v>0</v>
          </cell>
          <cell r="FY115">
            <v>0</v>
          </cell>
        </row>
        <row r="116">
          <cell r="G116">
            <v>9400</v>
          </cell>
          <cell r="H116">
            <v>9400</v>
          </cell>
          <cell r="I116">
            <v>9400</v>
          </cell>
          <cell r="J116">
            <v>148055</v>
          </cell>
          <cell r="K116">
            <v>148055</v>
          </cell>
          <cell r="L116">
            <v>148055</v>
          </cell>
          <cell r="M116">
            <v>184266</v>
          </cell>
          <cell r="N116">
            <v>184266</v>
          </cell>
          <cell r="O116">
            <v>184266</v>
          </cell>
          <cell r="P116">
            <v>300223</v>
          </cell>
          <cell r="Q116">
            <v>300223</v>
          </cell>
          <cell r="R116">
            <v>300223</v>
          </cell>
          <cell r="S116">
            <v>524922</v>
          </cell>
          <cell r="T116">
            <v>524922</v>
          </cell>
          <cell r="U116">
            <v>524922</v>
          </cell>
          <cell r="V116">
            <v>1149626</v>
          </cell>
          <cell r="W116">
            <v>1149626</v>
          </cell>
          <cell r="X116">
            <v>1149626</v>
          </cell>
          <cell r="Y116">
            <v>1703575</v>
          </cell>
          <cell r="Z116">
            <v>1703575</v>
          </cell>
          <cell r="AA116">
            <v>1703575</v>
          </cell>
          <cell r="AB116">
            <v>2344972</v>
          </cell>
          <cell r="AC116">
            <v>2344972</v>
          </cell>
          <cell r="AD116">
            <v>2344972</v>
          </cell>
          <cell r="AE116">
            <v>2970130</v>
          </cell>
          <cell r="AF116">
            <v>2970130</v>
          </cell>
          <cell r="AG116">
            <v>2970130</v>
          </cell>
          <cell r="AH116">
            <v>3924851</v>
          </cell>
          <cell r="AI116">
            <v>3924851</v>
          </cell>
          <cell r="AJ116">
            <v>3924851</v>
          </cell>
          <cell r="AK116">
            <v>4297192</v>
          </cell>
          <cell r="AL116">
            <v>4297192</v>
          </cell>
          <cell r="AM116">
            <v>4297192</v>
          </cell>
          <cell r="AN116">
            <v>4491463</v>
          </cell>
          <cell r="AO116">
            <v>4491463</v>
          </cell>
          <cell r="AP116">
            <v>4491463</v>
          </cell>
          <cell r="AQ116">
            <v>4729506</v>
          </cell>
          <cell r="AR116">
            <v>4729506</v>
          </cell>
          <cell r="AS116">
            <v>4729506</v>
          </cell>
          <cell r="AT116">
            <v>6180532</v>
          </cell>
          <cell r="AU116">
            <v>6180532</v>
          </cell>
          <cell r="AV116">
            <v>6180532</v>
          </cell>
          <cell r="AW116">
            <v>6959767</v>
          </cell>
          <cell r="AX116">
            <v>6959767</v>
          </cell>
          <cell r="AY116">
            <v>6959767</v>
          </cell>
          <cell r="AZ116">
            <v>7686436</v>
          </cell>
          <cell r="BA116">
            <v>7686436</v>
          </cell>
          <cell r="BB116">
            <v>7686436</v>
          </cell>
          <cell r="BC116">
            <v>19991413</v>
          </cell>
          <cell r="BD116">
            <v>19991413</v>
          </cell>
          <cell r="BE116">
            <v>19991413</v>
          </cell>
          <cell r="BF116">
            <v>58560428</v>
          </cell>
          <cell r="BG116">
            <v>58560428</v>
          </cell>
          <cell r="BH116">
            <v>58560428</v>
          </cell>
          <cell r="BI116">
            <v>63898722.075000003</v>
          </cell>
          <cell r="BJ116">
            <v>63898722.075000003</v>
          </cell>
          <cell r="BK116">
            <v>63898722.075000003</v>
          </cell>
          <cell r="BL116">
            <v>95936655.599999994</v>
          </cell>
          <cell r="BM116">
            <v>95936655.599999994</v>
          </cell>
          <cell r="BN116">
            <v>95936655.599999994</v>
          </cell>
          <cell r="BO116">
            <v>116199016.3125</v>
          </cell>
          <cell r="BP116">
            <v>116199016.3125</v>
          </cell>
          <cell r="BQ116">
            <v>116199016.3125</v>
          </cell>
          <cell r="BR116">
            <v>131293087.6125</v>
          </cell>
          <cell r="BS116">
            <v>131293087.6125</v>
          </cell>
          <cell r="BT116">
            <v>131293087.6125</v>
          </cell>
          <cell r="BU116">
            <v>153614459.3125</v>
          </cell>
          <cell r="BV116">
            <v>153614459.3125</v>
          </cell>
          <cell r="BW116">
            <v>153614459.3125</v>
          </cell>
          <cell r="BX116">
            <v>180854997.53749999</v>
          </cell>
          <cell r="BY116">
            <v>180854997.53749999</v>
          </cell>
          <cell r="BZ116">
            <v>180854997.53749999</v>
          </cell>
          <cell r="CA116">
            <v>224005334.47499999</v>
          </cell>
          <cell r="CB116">
            <v>224005334.47499999</v>
          </cell>
          <cell r="CC116">
            <v>224005334.47499999</v>
          </cell>
          <cell r="CD116">
            <v>251369648.78462499</v>
          </cell>
          <cell r="CE116">
            <v>251369648.78462499</v>
          </cell>
          <cell r="CF116">
            <v>251369648.78462499</v>
          </cell>
          <cell r="CG116">
            <v>273349669.69199997</v>
          </cell>
          <cell r="CH116">
            <v>273349669.69199997</v>
          </cell>
          <cell r="CI116">
            <v>273349669.69199997</v>
          </cell>
          <cell r="CJ116">
            <v>280136085.3208037</v>
          </cell>
          <cell r="CK116">
            <v>280136085.3208037</v>
          </cell>
          <cell r="CL116">
            <v>280136085.3208037</v>
          </cell>
          <cell r="CM116">
            <v>299766702.75706244</v>
          </cell>
          <cell r="CN116">
            <v>299766702.75706244</v>
          </cell>
          <cell r="CO116">
            <v>299766702.75706244</v>
          </cell>
          <cell r="CP116">
            <v>328753175.89740741</v>
          </cell>
          <cell r="CQ116">
            <v>328753175.89740741</v>
          </cell>
          <cell r="CR116">
            <v>328753175.89740741</v>
          </cell>
          <cell r="CS116">
            <v>397929813.37881863</v>
          </cell>
          <cell r="CT116">
            <v>397929813.37881863</v>
          </cell>
          <cell r="CU116">
            <v>397929813.37881863</v>
          </cell>
          <cell r="CV116">
            <v>435913246.52252984</v>
          </cell>
          <cell r="CW116">
            <v>435913246.52252984</v>
          </cell>
          <cell r="CX116">
            <v>435913246.52252984</v>
          </cell>
          <cell r="CY116">
            <v>477126188.02966732</v>
          </cell>
          <cell r="CZ116">
            <v>477126188.02966732</v>
          </cell>
          <cell r="DA116">
            <v>477126188.02966732</v>
          </cell>
          <cell r="DB116">
            <v>525160020.68463105</v>
          </cell>
          <cell r="DC116">
            <v>525160020.68463105</v>
          </cell>
          <cell r="DD116">
            <v>525160020.68463105</v>
          </cell>
          <cell r="DE116">
            <v>555808161.02630103</v>
          </cell>
          <cell r="DF116">
            <v>555808161.02630103</v>
          </cell>
          <cell r="DG116">
            <v>555808161.02630103</v>
          </cell>
          <cell r="DH116">
            <v>573847194.21380103</v>
          </cell>
          <cell r="DI116">
            <v>573847194.21380103</v>
          </cell>
          <cell r="DJ116">
            <v>573847194.21380103</v>
          </cell>
          <cell r="DK116">
            <v>574204733.23394108</v>
          </cell>
          <cell r="DL116">
            <v>574204733.23394108</v>
          </cell>
          <cell r="DM116">
            <v>574204733.23394108</v>
          </cell>
          <cell r="DN116">
            <v>576431877.06906605</v>
          </cell>
          <cell r="DO116">
            <v>576431877.06906605</v>
          </cell>
          <cell r="DP116">
            <v>576431877.06906605</v>
          </cell>
          <cell r="DQ116">
            <v>577063020.53250229</v>
          </cell>
          <cell r="DR116">
            <v>577063020.53250229</v>
          </cell>
          <cell r="DS116">
            <v>577063020.53250229</v>
          </cell>
          <cell r="DT116">
            <v>581238810.8400023</v>
          </cell>
          <cell r="DU116">
            <v>581238810.8400023</v>
          </cell>
          <cell r="DV116">
            <v>581238810.8400023</v>
          </cell>
          <cell r="DW116">
            <v>581359740.8400023</v>
          </cell>
          <cell r="DX116">
            <v>581359740.8400023</v>
          </cell>
          <cell r="DY116">
            <v>581359740.8400023</v>
          </cell>
          <cell r="DZ116">
            <v>581359740.8400023</v>
          </cell>
          <cell r="EA116">
            <v>581359740.8400023</v>
          </cell>
          <cell r="EB116">
            <v>581359740.8400023</v>
          </cell>
          <cell r="EC116">
            <v>581359740.8400023</v>
          </cell>
          <cell r="ED116">
            <v>581359740.8400023</v>
          </cell>
          <cell r="EE116">
            <v>581359740.8400023</v>
          </cell>
          <cell r="EF116">
            <v>581359740.8400023</v>
          </cell>
          <cell r="EG116">
            <v>581359740.8400023</v>
          </cell>
          <cell r="EH116">
            <v>581359740.8400023</v>
          </cell>
          <cell r="EI116">
            <v>581359740.8400023</v>
          </cell>
          <cell r="EJ116">
            <v>581359740.8400023</v>
          </cell>
          <cell r="EK116">
            <v>581359740.8400023</v>
          </cell>
          <cell r="EL116">
            <v>581359740.8400023</v>
          </cell>
          <cell r="EM116">
            <v>581359740.8400023</v>
          </cell>
          <cell r="EN116">
            <v>581359740.8400023</v>
          </cell>
          <cell r="EO116">
            <v>581359740.8400023</v>
          </cell>
          <cell r="EP116">
            <v>581359740.8400023</v>
          </cell>
          <cell r="EQ116">
            <v>581359740.8400023</v>
          </cell>
          <cell r="ER116">
            <v>581359740.8400023</v>
          </cell>
          <cell r="ES116">
            <v>581359740.8400023</v>
          </cell>
          <cell r="ET116">
            <v>581359740.8400023</v>
          </cell>
          <cell r="EU116">
            <v>581359740.8400023</v>
          </cell>
          <cell r="EV116">
            <v>581359740.8400023</v>
          </cell>
          <cell r="EW116">
            <v>581359740.8400023</v>
          </cell>
          <cell r="EX116">
            <v>581359740.8400023</v>
          </cell>
          <cell r="EY116">
            <v>581359740.8400023</v>
          </cell>
          <cell r="EZ116">
            <v>581359740.8400023</v>
          </cell>
          <cell r="FA116">
            <v>581359740.8400023</v>
          </cell>
          <cell r="FB116">
            <v>581359740.8400023</v>
          </cell>
          <cell r="FC116">
            <v>581359740.8400023</v>
          </cell>
          <cell r="FD116">
            <v>581359740.8400023</v>
          </cell>
          <cell r="FE116">
            <v>581359740.8400023</v>
          </cell>
          <cell r="FF116">
            <v>581359740.8400023</v>
          </cell>
          <cell r="FG116">
            <v>581359740.8400023</v>
          </cell>
          <cell r="FH116">
            <v>581359740.8400023</v>
          </cell>
          <cell r="FI116">
            <v>581359740.8400023</v>
          </cell>
          <cell r="FJ116">
            <v>581359740.8400023</v>
          </cell>
          <cell r="FK116">
            <v>581359740.8400023</v>
          </cell>
          <cell r="FL116">
            <v>581359740.8400023</v>
          </cell>
          <cell r="FM116">
            <v>581359740.8400023</v>
          </cell>
          <cell r="FN116">
            <v>581359740.8400023</v>
          </cell>
          <cell r="FO116">
            <v>581359740.8400023</v>
          </cell>
          <cell r="FP116">
            <v>581359740.8400023</v>
          </cell>
          <cell r="FQ116">
            <v>581359740.8400023</v>
          </cell>
          <cell r="FR116">
            <v>581359740.8400023</v>
          </cell>
          <cell r="FS116">
            <v>581359740.8400023</v>
          </cell>
          <cell r="FT116">
            <v>581359740.8400023</v>
          </cell>
          <cell r="FU116">
            <v>581359740.8400023</v>
          </cell>
          <cell r="FV116">
            <v>581359740.8400023</v>
          </cell>
          <cell r="FW116">
            <v>581359740.8400023</v>
          </cell>
          <cell r="FX116">
            <v>581359740.8400023</v>
          </cell>
          <cell r="FY116">
            <v>581359740.8400023</v>
          </cell>
        </row>
        <row r="118">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1</v>
          </cell>
          <cell r="DP118">
            <v>1</v>
          </cell>
          <cell r="DQ118">
            <v>1</v>
          </cell>
          <cell r="DR118">
            <v>1</v>
          </cell>
          <cell r="DS118">
            <v>1</v>
          </cell>
          <cell r="DT118">
            <v>1</v>
          </cell>
          <cell r="DU118">
            <v>1</v>
          </cell>
          <cell r="DV118">
            <v>1</v>
          </cell>
          <cell r="DW118">
            <v>1</v>
          </cell>
          <cell r="DX118">
            <v>1</v>
          </cell>
          <cell r="DY118">
            <v>1</v>
          </cell>
          <cell r="DZ118">
            <v>1</v>
          </cell>
          <cell r="EA118">
            <v>2</v>
          </cell>
          <cell r="EB118">
            <v>2</v>
          </cell>
          <cell r="EC118">
            <v>2</v>
          </cell>
          <cell r="ED118">
            <v>2</v>
          </cell>
          <cell r="EE118">
            <v>2</v>
          </cell>
          <cell r="EF118">
            <v>2</v>
          </cell>
          <cell r="EG118">
            <v>2</v>
          </cell>
          <cell r="EH118">
            <v>2</v>
          </cell>
          <cell r="EI118">
            <v>2</v>
          </cell>
          <cell r="EJ118">
            <v>2</v>
          </cell>
          <cell r="EK118">
            <v>2</v>
          </cell>
          <cell r="EL118">
            <v>2</v>
          </cell>
          <cell r="EM118">
            <v>3</v>
          </cell>
          <cell r="EN118">
            <v>3</v>
          </cell>
          <cell r="EO118">
            <v>3</v>
          </cell>
          <cell r="EP118">
            <v>3</v>
          </cell>
          <cell r="EQ118">
            <v>3</v>
          </cell>
          <cell r="ER118">
            <v>3</v>
          </cell>
          <cell r="ES118">
            <v>3</v>
          </cell>
          <cell r="ET118">
            <v>3</v>
          </cell>
          <cell r="EU118">
            <v>3</v>
          </cell>
          <cell r="EV118">
            <v>3</v>
          </cell>
          <cell r="EW118">
            <v>3</v>
          </cell>
          <cell r="EX118">
            <v>3</v>
          </cell>
          <cell r="EY118">
            <v>4</v>
          </cell>
          <cell r="EZ118">
            <v>4</v>
          </cell>
          <cell r="FA118">
            <v>4</v>
          </cell>
          <cell r="FB118">
            <v>4</v>
          </cell>
          <cell r="FC118">
            <v>4</v>
          </cell>
          <cell r="FD118">
            <v>4</v>
          </cell>
          <cell r="FE118">
            <v>4</v>
          </cell>
          <cell r="FF118">
            <v>4</v>
          </cell>
          <cell r="FG118">
            <v>4</v>
          </cell>
          <cell r="FH118">
            <v>4</v>
          </cell>
          <cell r="FI118">
            <v>4</v>
          </cell>
          <cell r="FJ118">
            <v>4</v>
          </cell>
          <cell r="FK118">
            <v>5</v>
          </cell>
          <cell r="FL118">
            <v>5</v>
          </cell>
          <cell r="FM118">
            <v>5</v>
          </cell>
          <cell r="FN118">
            <v>5</v>
          </cell>
          <cell r="FO118">
            <v>5</v>
          </cell>
          <cell r="FP118">
            <v>5</v>
          </cell>
          <cell r="FQ118">
            <v>5</v>
          </cell>
          <cell r="FR118">
            <v>5</v>
          </cell>
          <cell r="FS118">
            <v>5</v>
          </cell>
          <cell r="FT118">
            <v>5</v>
          </cell>
          <cell r="FU118">
            <v>5</v>
          </cell>
          <cell r="FV118">
            <v>5</v>
          </cell>
          <cell r="FW118">
            <v>6</v>
          </cell>
          <cell r="FX118">
            <v>6</v>
          </cell>
          <cell r="FY118">
            <v>6</v>
          </cell>
        </row>
        <row r="119">
          <cell r="G119">
            <v>36495</v>
          </cell>
          <cell r="H119">
            <v>36526</v>
          </cell>
          <cell r="I119">
            <v>36557</v>
          </cell>
          <cell r="J119">
            <v>36586</v>
          </cell>
          <cell r="K119">
            <v>36617</v>
          </cell>
          <cell r="L119">
            <v>36647</v>
          </cell>
          <cell r="M119">
            <v>36678</v>
          </cell>
          <cell r="N119">
            <v>36708</v>
          </cell>
          <cell r="O119">
            <v>36739</v>
          </cell>
          <cell r="P119">
            <v>36770</v>
          </cell>
          <cell r="Q119">
            <v>36800</v>
          </cell>
          <cell r="R119">
            <v>36831</v>
          </cell>
          <cell r="S119">
            <v>36861</v>
          </cell>
          <cell r="T119">
            <v>36892</v>
          </cell>
          <cell r="U119">
            <v>36923</v>
          </cell>
          <cell r="V119">
            <v>36951</v>
          </cell>
          <cell r="W119">
            <v>36982</v>
          </cell>
          <cell r="X119">
            <v>37012</v>
          </cell>
          <cell r="Y119">
            <v>37043</v>
          </cell>
          <cell r="Z119">
            <v>37073</v>
          </cell>
          <cell r="AA119">
            <v>37104</v>
          </cell>
          <cell r="AB119">
            <v>37135</v>
          </cell>
          <cell r="AC119">
            <v>37165</v>
          </cell>
          <cell r="AD119">
            <v>37196</v>
          </cell>
          <cell r="AE119">
            <v>37226</v>
          </cell>
          <cell r="AF119">
            <v>37257</v>
          </cell>
          <cell r="AG119">
            <v>37288</v>
          </cell>
          <cell r="AH119">
            <v>37316</v>
          </cell>
          <cell r="AI119">
            <v>37347</v>
          </cell>
          <cell r="AJ119">
            <v>37377</v>
          </cell>
          <cell r="AK119">
            <v>37408</v>
          </cell>
          <cell r="AL119">
            <v>37438</v>
          </cell>
          <cell r="AM119">
            <v>37469</v>
          </cell>
          <cell r="AN119">
            <v>37500</v>
          </cell>
          <cell r="AO119">
            <v>37530</v>
          </cell>
          <cell r="AP119">
            <v>37561</v>
          </cell>
          <cell r="AQ119">
            <v>37591</v>
          </cell>
          <cell r="AR119">
            <v>37622</v>
          </cell>
          <cell r="AS119">
            <v>37653</v>
          </cell>
          <cell r="AT119">
            <v>37681</v>
          </cell>
          <cell r="AU119">
            <v>37712</v>
          </cell>
          <cell r="AV119">
            <v>37742</v>
          </cell>
          <cell r="AW119">
            <v>37773</v>
          </cell>
          <cell r="AX119">
            <v>37803</v>
          </cell>
          <cell r="AY119">
            <v>37834</v>
          </cell>
          <cell r="AZ119">
            <v>37865</v>
          </cell>
          <cell r="BA119">
            <v>37895</v>
          </cell>
          <cell r="BB119">
            <v>37926</v>
          </cell>
          <cell r="BC119">
            <v>37956</v>
          </cell>
          <cell r="BD119">
            <v>37987</v>
          </cell>
          <cell r="BE119">
            <v>38018</v>
          </cell>
          <cell r="BF119">
            <v>38047</v>
          </cell>
          <cell r="BG119">
            <v>38078</v>
          </cell>
          <cell r="BH119">
            <v>38108</v>
          </cell>
          <cell r="BI119">
            <v>38139</v>
          </cell>
          <cell r="BJ119">
            <v>38169</v>
          </cell>
          <cell r="BK119">
            <v>38200</v>
          </cell>
          <cell r="BL119">
            <v>38231</v>
          </cell>
          <cell r="BM119">
            <v>38261</v>
          </cell>
          <cell r="BN119">
            <v>38292</v>
          </cell>
          <cell r="BO119">
            <v>38322</v>
          </cell>
          <cell r="BP119">
            <v>38353</v>
          </cell>
          <cell r="BQ119">
            <v>38384</v>
          </cell>
          <cell r="BR119">
            <v>38412</v>
          </cell>
          <cell r="BS119">
            <v>38443</v>
          </cell>
          <cell r="BT119">
            <v>38473</v>
          </cell>
          <cell r="BU119">
            <v>38504</v>
          </cell>
          <cell r="BV119">
            <v>38534</v>
          </cell>
          <cell r="BW119">
            <v>38565</v>
          </cell>
          <cell r="BX119">
            <v>38596</v>
          </cell>
          <cell r="BY119">
            <v>38626</v>
          </cell>
          <cell r="BZ119">
            <v>38657</v>
          </cell>
          <cell r="CA119">
            <v>38687</v>
          </cell>
          <cell r="CB119">
            <v>38718</v>
          </cell>
          <cell r="CC119">
            <v>38749</v>
          </cell>
          <cell r="CD119">
            <v>38777</v>
          </cell>
          <cell r="CE119">
            <v>38808</v>
          </cell>
          <cell r="CF119">
            <v>38838</v>
          </cell>
          <cell r="CG119">
            <v>38869</v>
          </cell>
          <cell r="CH119">
            <v>38899</v>
          </cell>
          <cell r="CI119">
            <v>38930</v>
          </cell>
          <cell r="CJ119">
            <v>38961</v>
          </cell>
          <cell r="CK119">
            <v>38991</v>
          </cell>
          <cell r="CL119">
            <v>39022</v>
          </cell>
          <cell r="CM119">
            <v>39052</v>
          </cell>
          <cell r="CN119">
            <v>39083</v>
          </cell>
          <cell r="CO119">
            <v>39114</v>
          </cell>
          <cell r="CP119">
            <v>39142</v>
          </cell>
          <cell r="CQ119">
            <v>39173</v>
          </cell>
          <cell r="CR119">
            <v>39203</v>
          </cell>
          <cell r="CS119">
            <v>39234</v>
          </cell>
          <cell r="CT119">
            <v>39264</v>
          </cell>
          <cell r="CU119">
            <v>39295</v>
          </cell>
          <cell r="CV119">
            <v>39326</v>
          </cell>
          <cell r="CW119">
            <v>39356</v>
          </cell>
          <cell r="CX119">
            <v>39387</v>
          </cell>
          <cell r="CY119">
            <v>39417</v>
          </cell>
          <cell r="CZ119">
            <v>39448</v>
          </cell>
          <cell r="DA119">
            <v>39479</v>
          </cell>
          <cell r="DB119">
            <v>39508</v>
          </cell>
          <cell r="DC119">
            <v>39539</v>
          </cell>
          <cell r="DD119">
            <v>39569</v>
          </cell>
          <cell r="DE119">
            <v>39600</v>
          </cell>
          <cell r="DF119">
            <v>39630</v>
          </cell>
          <cell r="DG119">
            <v>39661</v>
          </cell>
          <cell r="DH119">
            <v>39692</v>
          </cell>
          <cell r="DI119">
            <v>39722</v>
          </cell>
          <cell r="DJ119">
            <v>39753</v>
          </cell>
          <cell r="DK119">
            <v>39783</v>
          </cell>
          <cell r="DL119">
            <v>39814</v>
          </cell>
          <cell r="DM119">
            <v>39845</v>
          </cell>
          <cell r="DN119">
            <v>39873</v>
          </cell>
          <cell r="DO119">
            <v>39904</v>
          </cell>
          <cell r="DP119">
            <v>39934</v>
          </cell>
          <cell r="DQ119">
            <v>39965</v>
          </cell>
          <cell r="DR119">
            <v>39995</v>
          </cell>
          <cell r="DS119">
            <v>40026</v>
          </cell>
          <cell r="DT119">
            <v>40057</v>
          </cell>
          <cell r="DU119">
            <v>40087</v>
          </cell>
          <cell r="DV119">
            <v>40118</v>
          </cell>
          <cell r="DW119">
            <v>40148</v>
          </cell>
          <cell r="DX119">
            <v>40179</v>
          </cell>
          <cell r="DY119">
            <v>40210</v>
          </cell>
          <cell r="DZ119">
            <v>40238</v>
          </cell>
          <cell r="EA119">
            <v>40269</v>
          </cell>
          <cell r="EB119">
            <v>40299</v>
          </cell>
          <cell r="EC119">
            <v>40330</v>
          </cell>
          <cell r="ED119">
            <v>40360</v>
          </cell>
          <cell r="EE119">
            <v>40391</v>
          </cell>
          <cell r="EF119">
            <v>40422</v>
          </cell>
          <cell r="EG119">
            <v>40452</v>
          </cell>
          <cell r="EH119">
            <v>40483</v>
          </cell>
          <cell r="EI119">
            <v>40513</v>
          </cell>
          <cell r="EJ119">
            <v>40544</v>
          </cell>
          <cell r="EK119">
            <v>40575</v>
          </cell>
          <cell r="EL119">
            <v>40603</v>
          </cell>
          <cell r="EM119">
            <v>40634</v>
          </cell>
          <cell r="EN119">
            <v>40664</v>
          </cell>
          <cell r="EO119">
            <v>40695</v>
          </cell>
          <cell r="EP119">
            <v>40725</v>
          </cell>
          <cell r="EQ119">
            <v>40756</v>
          </cell>
          <cell r="ER119">
            <v>40787</v>
          </cell>
          <cell r="ES119">
            <v>40817</v>
          </cell>
          <cell r="ET119">
            <v>40848</v>
          </cell>
          <cell r="EU119">
            <v>40878</v>
          </cell>
          <cell r="EV119">
            <v>40909</v>
          </cell>
          <cell r="EW119">
            <v>40940</v>
          </cell>
          <cell r="EX119">
            <v>40969</v>
          </cell>
          <cell r="EY119">
            <v>41000</v>
          </cell>
          <cell r="EZ119">
            <v>41030</v>
          </cell>
          <cell r="FA119">
            <v>41061</v>
          </cell>
          <cell r="FB119">
            <v>41091</v>
          </cell>
          <cell r="FC119">
            <v>41122</v>
          </cell>
          <cell r="FD119">
            <v>41153</v>
          </cell>
          <cell r="FE119">
            <v>41183</v>
          </cell>
          <cell r="FF119">
            <v>41214</v>
          </cell>
          <cell r="FG119">
            <v>41244</v>
          </cell>
          <cell r="FH119">
            <v>41275</v>
          </cell>
          <cell r="FI119">
            <v>41306</v>
          </cell>
          <cell r="FJ119">
            <v>41334</v>
          </cell>
          <cell r="FK119">
            <v>41365</v>
          </cell>
          <cell r="FL119">
            <v>41395</v>
          </cell>
          <cell r="FM119">
            <v>41426</v>
          </cell>
          <cell r="FN119">
            <v>41456</v>
          </cell>
          <cell r="FO119">
            <v>41487</v>
          </cell>
          <cell r="FP119">
            <v>41518</v>
          </cell>
          <cell r="FQ119">
            <v>41548</v>
          </cell>
          <cell r="FR119">
            <v>41579</v>
          </cell>
          <cell r="FS119">
            <v>41609</v>
          </cell>
          <cell r="FT119">
            <v>41640</v>
          </cell>
          <cell r="FU119">
            <v>41671</v>
          </cell>
          <cell r="FV119">
            <v>41699</v>
          </cell>
          <cell r="FW119">
            <v>41730</v>
          </cell>
          <cell r="FX119">
            <v>41760</v>
          </cell>
          <cell r="FY119">
            <v>41791</v>
          </cell>
        </row>
        <row r="120">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217670</v>
          </cell>
          <cell r="BJ120">
            <v>0</v>
          </cell>
          <cell r="BK120">
            <v>0</v>
          </cell>
          <cell r="BL120">
            <v>105180</v>
          </cell>
          <cell r="BM120">
            <v>0</v>
          </cell>
          <cell r="BN120">
            <v>0</v>
          </cell>
          <cell r="BO120">
            <v>225900</v>
          </cell>
          <cell r="BP120">
            <v>0</v>
          </cell>
          <cell r="BQ120">
            <v>0</v>
          </cell>
          <cell r="BR120">
            <v>293970</v>
          </cell>
          <cell r="BS120">
            <v>0</v>
          </cell>
          <cell r="BT120">
            <v>0</v>
          </cell>
          <cell r="BU120">
            <v>659930</v>
          </cell>
          <cell r="BV120">
            <v>0</v>
          </cell>
          <cell r="BW120">
            <v>0</v>
          </cell>
          <cell r="BX120">
            <v>587070</v>
          </cell>
          <cell r="BY120">
            <v>0</v>
          </cell>
          <cell r="BZ120">
            <v>0</v>
          </cell>
          <cell r="CA120">
            <v>687150</v>
          </cell>
          <cell r="CB120">
            <v>0</v>
          </cell>
          <cell r="CC120">
            <v>0</v>
          </cell>
          <cell r="CD120">
            <v>644070.27</v>
          </cell>
          <cell r="CE120">
            <v>0</v>
          </cell>
          <cell r="CF120">
            <v>0</v>
          </cell>
          <cell r="CG120">
            <v>719852.09</v>
          </cell>
          <cell r="CH120">
            <v>0</v>
          </cell>
          <cell r="CI120">
            <v>0</v>
          </cell>
          <cell r="CJ120">
            <v>472682.31</v>
          </cell>
          <cell r="CK120">
            <v>0</v>
          </cell>
          <cell r="CL120">
            <v>0</v>
          </cell>
          <cell r="CM120">
            <v>491498.57999999996</v>
          </cell>
          <cell r="CN120">
            <v>0</v>
          </cell>
          <cell r="CO120">
            <v>0</v>
          </cell>
          <cell r="CP120">
            <v>723751.83</v>
          </cell>
          <cell r="CQ120">
            <v>0</v>
          </cell>
          <cell r="CR120">
            <v>0</v>
          </cell>
          <cell r="CS120">
            <v>1012956.0499999999</v>
          </cell>
          <cell r="CT120">
            <v>0</v>
          </cell>
          <cell r="CU120">
            <v>0</v>
          </cell>
          <cell r="CV120">
            <v>992548.08</v>
          </cell>
          <cell r="CW120">
            <v>0</v>
          </cell>
          <cell r="CX120">
            <v>0</v>
          </cell>
          <cell r="CY120">
            <v>1103017.2</v>
          </cell>
          <cell r="CZ120">
            <v>0</v>
          </cell>
          <cell r="DA120">
            <v>0</v>
          </cell>
          <cell r="DB120">
            <v>1001164.2899999999</v>
          </cell>
          <cell r="DC120">
            <v>0</v>
          </cell>
          <cell r="DD120">
            <v>0</v>
          </cell>
          <cell r="DE120">
            <v>697481.66999999993</v>
          </cell>
          <cell r="DF120">
            <v>0</v>
          </cell>
          <cell r="DG120">
            <v>0</v>
          </cell>
          <cell r="DH120">
            <v>372270</v>
          </cell>
          <cell r="DI120">
            <v>0</v>
          </cell>
          <cell r="DJ120">
            <v>0</v>
          </cell>
          <cell r="DK120">
            <v>-5644.32</v>
          </cell>
          <cell r="DL120">
            <v>0</v>
          </cell>
          <cell r="DM120">
            <v>0</v>
          </cell>
          <cell r="DN120">
            <v>-9696.69</v>
          </cell>
          <cell r="DO120">
            <v>0</v>
          </cell>
          <cell r="DP120">
            <v>0</v>
          </cell>
          <cell r="DQ120">
            <v>8333.61</v>
          </cell>
          <cell r="DR120">
            <v>0</v>
          </cell>
          <cell r="DS120">
            <v>0</v>
          </cell>
          <cell r="DT120">
            <v>110988.56999999999</v>
          </cell>
          <cell r="DU120">
            <v>0</v>
          </cell>
          <cell r="DV120">
            <v>0</v>
          </cell>
          <cell r="DW120">
            <v>3480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I120">
            <v>0</v>
          </cell>
          <cell r="FJ120">
            <v>0</v>
          </cell>
          <cell r="FK120">
            <v>0</v>
          </cell>
          <cell r="FL120">
            <v>0</v>
          </cell>
          <cell r="FM120">
            <v>0</v>
          </cell>
          <cell r="FN120">
            <v>0</v>
          </cell>
          <cell r="FO120">
            <v>0</v>
          </cell>
          <cell r="FP120">
            <v>0</v>
          </cell>
          <cell r="FQ120">
            <v>0</v>
          </cell>
          <cell r="FR120">
            <v>0</v>
          </cell>
          <cell r="FS120">
            <v>0</v>
          </cell>
          <cell r="FT120">
            <v>0</v>
          </cell>
          <cell r="FU120">
            <v>0</v>
          </cell>
          <cell r="FV120">
            <v>0</v>
          </cell>
          <cell r="FW120">
            <v>0</v>
          </cell>
          <cell r="FX120">
            <v>0</v>
          </cell>
          <cell r="FY120">
            <v>0</v>
          </cell>
        </row>
        <row r="121">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290378.07500000001</v>
          </cell>
          <cell r="BJ121">
            <v>0</v>
          </cell>
          <cell r="BK121">
            <v>0</v>
          </cell>
          <cell r="BL121">
            <v>394231.52500000002</v>
          </cell>
          <cell r="BM121">
            <v>0</v>
          </cell>
          <cell r="BN121">
            <v>0</v>
          </cell>
          <cell r="BO121">
            <v>247363.71250000002</v>
          </cell>
          <cell r="BP121">
            <v>0</v>
          </cell>
          <cell r="BQ121">
            <v>0</v>
          </cell>
          <cell r="BR121">
            <v>182717.30000000002</v>
          </cell>
          <cell r="BS121">
            <v>0</v>
          </cell>
          <cell r="BT121">
            <v>0</v>
          </cell>
          <cell r="BU121">
            <v>494585.7</v>
          </cell>
          <cell r="BV121">
            <v>0</v>
          </cell>
          <cell r="BW121">
            <v>0</v>
          </cell>
          <cell r="BX121">
            <v>329950.22500000003</v>
          </cell>
          <cell r="BY121">
            <v>0</v>
          </cell>
          <cell r="BZ121">
            <v>0</v>
          </cell>
          <cell r="CA121">
            <v>525131.9375</v>
          </cell>
          <cell r="CB121">
            <v>0</v>
          </cell>
          <cell r="CC121">
            <v>0</v>
          </cell>
          <cell r="CD121">
            <v>332626.46962500003</v>
          </cell>
          <cell r="CE121">
            <v>0</v>
          </cell>
          <cell r="CF121">
            <v>0</v>
          </cell>
          <cell r="CG121">
            <v>492378.62737499998</v>
          </cell>
          <cell r="CH121">
            <v>0</v>
          </cell>
          <cell r="CI121">
            <v>0</v>
          </cell>
          <cell r="CJ121">
            <v>80694.238503750006</v>
          </cell>
          <cell r="CK121">
            <v>0</v>
          </cell>
          <cell r="CL121">
            <v>0</v>
          </cell>
          <cell r="CM121">
            <v>239032.33155875001</v>
          </cell>
          <cell r="CN121">
            <v>0</v>
          </cell>
          <cell r="CO121">
            <v>0</v>
          </cell>
          <cell r="CP121">
            <v>353521.25074500003</v>
          </cell>
          <cell r="CQ121">
            <v>0</v>
          </cell>
          <cell r="CR121">
            <v>0</v>
          </cell>
          <cell r="CS121">
            <v>1073286.1905112499</v>
          </cell>
          <cell r="CT121">
            <v>0</v>
          </cell>
          <cell r="CU121">
            <v>0</v>
          </cell>
          <cell r="CV121">
            <v>461276.3588112499</v>
          </cell>
          <cell r="CW121">
            <v>0</v>
          </cell>
          <cell r="CX121">
            <v>0</v>
          </cell>
          <cell r="CY121">
            <v>499783.01613750006</v>
          </cell>
          <cell r="CZ121">
            <v>0</v>
          </cell>
          <cell r="DA121">
            <v>0</v>
          </cell>
          <cell r="DB121">
            <v>588952.69586375006</v>
          </cell>
          <cell r="DC121">
            <v>0</v>
          </cell>
          <cell r="DD121">
            <v>0</v>
          </cell>
          <cell r="DE121">
            <v>670995.78607000003</v>
          </cell>
          <cell r="DF121">
            <v>0</v>
          </cell>
          <cell r="DG121">
            <v>0</v>
          </cell>
          <cell r="DH121">
            <v>218108.1875</v>
          </cell>
          <cell r="DI121">
            <v>0</v>
          </cell>
          <cell r="DJ121">
            <v>0</v>
          </cell>
          <cell r="DK121">
            <v>4483.7449399999996</v>
          </cell>
          <cell r="DL121">
            <v>0</v>
          </cell>
          <cell r="DM121">
            <v>0</v>
          </cell>
          <cell r="DN121">
            <v>27615.315125000001</v>
          </cell>
          <cell r="DO121">
            <v>0</v>
          </cell>
          <cell r="DP121">
            <v>0</v>
          </cell>
          <cell r="DQ121">
            <v>7689.0105362500008</v>
          </cell>
          <cell r="DR121">
            <v>0</v>
          </cell>
          <cell r="DS121">
            <v>0</v>
          </cell>
          <cell r="DT121">
            <v>50182.737500000003</v>
          </cell>
          <cell r="DU121">
            <v>0</v>
          </cell>
          <cell r="DV121">
            <v>0</v>
          </cell>
          <cell r="DW121">
            <v>1450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0</v>
          </cell>
          <cell r="FH121">
            <v>0</v>
          </cell>
          <cell r="FI121">
            <v>0</v>
          </cell>
          <cell r="FJ121">
            <v>0</v>
          </cell>
          <cell r="FK121">
            <v>0</v>
          </cell>
          <cell r="FL121">
            <v>0</v>
          </cell>
          <cell r="FM121">
            <v>0</v>
          </cell>
          <cell r="FN121">
            <v>0</v>
          </cell>
          <cell r="FO121">
            <v>0</v>
          </cell>
          <cell r="FP121">
            <v>0</v>
          </cell>
          <cell r="FQ121">
            <v>0</v>
          </cell>
          <cell r="FR121">
            <v>0</v>
          </cell>
          <cell r="FS121">
            <v>0</v>
          </cell>
          <cell r="FT121">
            <v>0</v>
          </cell>
          <cell r="FU121">
            <v>0</v>
          </cell>
          <cell r="FV121">
            <v>0</v>
          </cell>
          <cell r="FW121">
            <v>0</v>
          </cell>
          <cell r="FX121">
            <v>0</v>
          </cell>
          <cell r="FY121">
            <v>0</v>
          </cell>
        </row>
        <row r="122">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991126.17462902667</v>
          </cell>
          <cell r="DF122">
            <v>0</v>
          </cell>
          <cell r="DG122">
            <v>0</v>
          </cell>
          <cell r="DH122">
            <v>1391126.1746290266</v>
          </cell>
          <cell r="DI122">
            <v>0</v>
          </cell>
          <cell r="DJ122">
            <v>0</v>
          </cell>
          <cell r="DK122">
            <v>991126.17462902667</v>
          </cell>
          <cell r="DL122">
            <v>0</v>
          </cell>
          <cell r="DM122">
            <v>0</v>
          </cell>
          <cell r="DN122">
            <v>991126.17462902667</v>
          </cell>
          <cell r="DO122">
            <v>0</v>
          </cell>
          <cell r="DP122">
            <v>0</v>
          </cell>
          <cell r="DQ122">
            <v>1061207.3524109547</v>
          </cell>
          <cell r="DR122">
            <v>0</v>
          </cell>
          <cell r="DS122">
            <v>0</v>
          </cell>
          <cell r="DT122">
            <v>1461207.3524109547</v>
          </cell>
          <cell r="DU122">
            <v>0</v>
          </cell>
          <cell r="DV122">
            <v>0</v>
          </cell>
          <cell r="DW122">
            <v>1061207.3524109547</v>
          </cell>
          <cell r="DX122">
            <v>0</v>
          </cell>
          <cell r="DY122">
            <v>0</v>
          </cell>
          <cell r="DZ122">
            <v>1061207.3524109547</v>
          </cell>
          <cell r="EA122">
            <v>0</v>
          </cell>
          <cell r="EB122">
            <v>0</v>
          </cell>
          <cell r="EC122">
            <v>1117597.2249853527</v>
          </cell>
          <cell r="ED122">
            <v>0</v>
          </cell>
          <cell r="EE122">
            <v>0</v>
          </cell>
          <cell r="EF122">
            <v>1517597.2249853527</v>
          </cell>
          <cell r="EG122">
            <v>0</v>
          </cell>
          <cell r="EH122">
            <v>0</v>
          </cell>
          <cell r="EI122">
            <v>1117597.2249853527</v>
          </cell>
          <cell r="EJ122">
            <v>0</v>
          </cell>
          <cell r="EK122">
            <v>0</v>
          </cell>
          <cell r="EL122">
            <v>1117597.2249853527</v>
          </cell>
          <cell r="EM122">
            <v>0</v>
          </cell>
          <cell r="EN122">
            <v>0</v>
          </cell>
          <cell r="EO122">
            <v>1183233.6127485412</v>
          </cell>
          <cell r="EP122">
            <v>0</v>
          </cell>
          <cell r="EQ122">
            <v>0</v>
          </cell>
          <cell r="ER122">
            <v>1583233.6127485412</v>
          </cell>
          <cell r="ES122">
            <v>0</v>
          </cell>
          <cell r="ET122">
            <v>0</v>
          </cell>
          <cell r="EU122">
            <v>1183233.6127485412</v>
          </cell>
          <cell r="EV122">
            <v>0</v>
          </cell>
          <cell r="EW122">
            <v>0</v>
          </cell>
          <cell r="EX122">
            <v>1183233.6127485412</v>
          </cell>
          <cell r="EY122">
            <v>0</v>
          </cell>
          <cell r="EZ122">
            <v>0</v>
          </cell>
          <cell r="FA122">
            <v>3872216.275521758</v>
          </cell>
          <cell r="FB122">
            <v>0</v>
          </cell>
          <cell r="FC122">
            <v>0</v>
          </cell>
          <cell r="FD122">
            <v>1659584.3355645279</v>
          </cell>
          <cell r="FE122">
            <v>0</v>
          </cell>
          <cell r="FF122">
            <v>0</v>
          </cell>
          <cell r="FG122">
            <v>1259584.3355645279</v>
          </cell>
          <cell r="FH122">
            <v>0</v>
          </cell>
          <cell r="FI122">
            <v>0</v>
          </cell>
          <cell r="FJ122">
            <v>3728481.4014714854</v>
          </cell>
          <cell r="FK122">
            <v>0</v>
          </cell>
          <cell r="FL122">
            <v>0</v>
          </cell>
          <cell r="FM122">
            <v>6189244.3855293151</v>
          </cell>
          <cell r="FN122">
            <v>0</v>
          </cell>
          <cell r="FO122">
            <v>0</v>
          </cell>
          <cell r="FP122">
            <v>1747648.9627242757</v>
          </cell>
          <cell r="FQ122">
            <v>0</v>
          </cell>
          <cell r="FR122">
            <v>0</v>
          </cell>
          <cell r="FS122">
            <v>1347648.9627242757</v>
          </cell>
          <cell r="FT122">
            <v>0</v>
          </cell>
          <cell r="FU122">
            <v>0</v>
          </cell>
          <cell r="FV122">
            <v>1347648.9627242757</v>
          </cell>
          <cell r="FW122">
            <v>0</v>
          </cell>
          <cell r="FX122">
            <v>0</v>
          </cell>
          <cell r="FY122">
            <v>0</v>
          </cell>
        </row>
        <row r="125">
          <cell r="F125" t="str">
            <v>Council's interest calculations</v>
          </cell>
          <cell r="G125">
            <v>36495</v>
          </cell>
          <cell r="H125">
            <v>36526</v>
          </cell>
          <cell r="I125">
            <v>36557</v>
          </cell>
          <cell r="J125">
            <v>36586</v>
          </cell>
          <cell r="K125">
            <v>36617</v>
          </cell>
          <cell r="L125">
            <v>36647</v>
          </cell>
          <cell r="M125">
            <v>36678</v>
          </cell>
          <cell r="N125">
            <v>36708</v>
          </cell>
          <cell r="O125">
            <v>36739</v>
          </cell>
          <cell r="P125">
            <v>36770</v>
          </cell>
          <cell r="Q125">
            <v>36800</v>
          </cell>
          <cell r="R125">
            <v>36831</v>
          </cell>
          <cell r="S125">
            <v>36861</v>
          </cell>
          <cell r="T125">
            <v>36892</v>
          </cell>
          <cell r="U125">
            <v>36923</v>
          </cell>
          <cell r="V125">
            <v>36951</v>
          </cell>
          <cell r="W125">
            <v>36982</v>
          </cell>
          <cell r="X125">
            <v>37012</v>
          </cell>
          <cell r="Y125">
            <v>37043</v>
          </cell>
          <cell r="Z125">
            <v>37073</v>
          </cell>
          <cell r="AA125">
            <v>37104</v>
          </cell>
          <cell r="AB125">
            <v>37135</v>
          </cell>
          <cell r="AC125">
            <v>37165</v>
          </cell>
          <cell r="AD125">
            <v>37196</v>
          </cell>
          <cell r="AE125">
            <v>37226</v>
          </cell>
          <cell r="AF125">
            <v>37257</v>
          </cell>
          <cell r="AG125">
            <v>37288</v>
          </cell>
          <cell r="AH125">
            <v>37316</v>
          </cell>
          <cell r="AI125">
            <v>37347</v>
          </cell>
          <cell r="AJ125">
            <v>37377</v>
          </cell>
          <cell r="AK125">
            <v>37408</v>
          </cell>
          <cell r="AL125">
            <v>37438</v>
          </cell>
          <cell r="AM125">
            <v>37469</v>
          </cell>
          <cell r="AN125">
            <v>37500</v>
          </cell>
          <cell r="AO125">
            <v>37530</v>
          </cell>
          <cell r="AP125">
            <v>37561</v>
          </cell>
          <cell r="AQ125">
            <v>37591</v>
          </cell>
          <cell r="AR125">
            <v>37622</v>
          </cell>
          <cell r="AS125">
            <v>37653</v>
          </cell>
          <cell r="AT125">
            <v>37681</v>
          </cell>
          <cell r="AU125">
            <v>37712</v>
          </cell>
          <cell r="AV125">
            <v>37742</v>
          </cell>
          <cell r="AW125">
            <v>37773</v>
          </cell>
          <cell r="AX125">
            <v>37803</v>
          </cell>
          <cell r="AY125">
            <v>37834</v>
          </cell>
          <cell r="AZ125">
            <v>37865</v>
          </cell>
          <cell r="BA125">
            <v>37895</v>
          </cell>
          <cell r="BB125">
            <v>37926</v>
          </cell>
          <cell r="BC125">
            <v>37956</v>
          </cell>
          <cell r="BD125">
            <v>37987</v>
          </cell>
          <cell r="BE125">
            <v>38018</v>
          </cell>
          <cell r="BF125">
            <v>38047</v>
          </cell>
          <cell r="BG125">
            <v>38078</v>
          </cell>
          <cell r="BH125">
            <v>38108</v>
          </cell>
          <cell r="BI125">
            <v>38139</v>
          </cell>
          <cell r="BJ125">
            <v>38169</v>
          </cell>
          <cell r="BK125">
            <v>38200</v>
          </cell>
          <cell r="BL125">
            <v>38231</v>
          </cell>
          <cell r="BM125">
            <v>38261</v>
          </cell>
          <cell r="BN125">
            <v>38292</v>
          </cell>
          <cell r="BO125">
            <v>38322</v>
          </cell>
          <cell r="BP125">
            <v>38353</v>
          </cell>
          <cell r="BQ125">
            <v>38384</v>
          </cell>
          <cell r="BR125">
            <v>38412</v>
          </cell>
          <cell r="BS125">
            <v>38443</v>
          </cell>
          <cell r="BT125">
            <v>38473</v>
          </cell>
          <cell r="BU125">
            <v>38504</v>
          </cell>
          <cell r="BV125">
            <v>38534</v>
          </cell>
          <cell r="BW125">
            <v>38565</v>
          </cell>
          <cell r="BX125">
            <v>38596</v>
          </cell>
          <cell r="BY125">
            <v>38626</v>
          </cell>
          <cell r="BZ125">
            <v>38657</v>
          </cell>
          <cell r="CA125">
            <v>38687</v>
          </cell>
          <cell r="CB125">
            <v>38718</v>
          </cell>
          <cell r="CC125">
            <v>38749</v>
          </cell>
          <cell r="CD125">
            <v>38777</v>
          </cell>
          <cell r="CE125">
            <v>38808</v>
          </cell>
          <cell r="CF125">
            <v>38838</v>
          </cell>
          <cell r="CG125">
            <v>38869</v>
          </cell>
          <cell r="CH125">
            <v>38899</v>
          </cell>
          <cell r="CI125">
            <v>38930</v>
          </cell>
          <cell r="CJ125">
            <v>38961</v>
          </cell>
          <cell r="CK125">
            <v>38991</v>
          </cell>
          <cell r="CL125">
            <v>39022</v>
          </cell>
          <cell r="CM125">
            <v>39052</v>
          </cell>
          <cell r="CN125">
            <v>39083</v>
          </cell>
          <cell r="CO125">
            <v>39114</v>
          </cell>
          <cell r="CP125">
            <v>39142</v>
          </cell>
          <cell r="CQ125">
            <v>39173</v>
          </cell>
          <cell r="CR125">
            <v>39203</v>
          </cell>
          <cell r="CS125">
            <v>39234</v>
          </cell>
          <cell r="CT125">
            <v>39264</v>
          </cell>
          <cell r="CU125">
            <v>39295</v>
          </cell>
          <cell r="CV125">
            <v>39326</v>
          </cell>
          <cell r="CW125">
            <v>39356</v>
          </cell>
          <cell r="CX125">
            <v>39387</v>
          </cell>
          <cell r="CY125">
            <v>39417</v>
          </cell>
          <cell r="CZ125">
            <v>39448</v>
          </cell>
          <cell r="DA125">
            <v>39479</v>
          </cell>
          <cell r="DB125">
            <v>39508</v>
          </cell>
          <cell r="DC125">
            <v>39539</v>
          </cell>
          <cell r="DD125">
            <v>39569</v>
          </cell>
          <cell r="DE125">
            <v>39600</v>
          </cell>
          <cell r="DF125">
            <v>39630</v>
          </cell>
          <cell r="DG125">
            <v>39661</v>
          </cell>
          <cell r="DH125">
            <v>39692</v>
          </cell>
          <cell r="DI125">
            <v>39722</v>
          </cell>
          <cell r="DJ125">
            <v>39753</v>
          </cell>
          <cell r="DK125">
            <v>39783</v>
          </cell>
          <cell r="DL125">
            <v>39814</v>
          </cell>
          <cell r="DM125">
            <v>39845</v>
          </cell>
          <cell r="DN125">
            <v>39873</v>
          </cell>
          <cell r="DO125">
            <v>39904</v>
          </cell>
          <cell r="DP125">
            <v>39934</v>
          </cell>
          <cell r="DQ125">
            <v>39965</v>
          </cell>
          <cell r="DR125">
            <v>39995</v>
          </cell>
          <cell r="DS125">
            <v>40026</v>
          </cell>
          <cell r="DT125">
            <v>40057</v>
          </cell>
          <cell r="DU125">
            <v>40087</v>
          </cell>
          <cell r="DV125">
            <v>40118</v>
          </cell>
          <cell r="DW125">
            <v>40148</v>
          </cell>
          <cell r="DX125">
            <v>40179</v>
          </cell>
          <cell r="DY125">
            <v>40210</v>
          </cell>
          <cell r="DZ125">
            <v>40238</v>
          </cell>
          <cell r="EA125">
            <v>40269</v>
          </cell>
          <cell r="EB125">
            <v>40299</v>
          </cell>
          <cell r="EC125">
            <v>40330</v>
          </cell>
          <cell r="ED125">
            <v>40360</v>
          </cell>
          <cell r="EE125">
            <v>40391</v>
          </cell>
          <cell r="EF125">
            <v>40422</v>
          </cell>
          <cell r="EG125">
            <v>40452</v>
          </cell>
          <cell r="EH125">
            <v>40483</v>
          </cell>
          <cell r="EI125">
            <v>40513</v>
          </cell>
          <cell r="EJ125">
            <v>40544</v>
          </cell>
          <cell r="EK125">
            <v>40575</v>
          </cell>
          <cell r="EL125">
            <v>40603</v>
          </cell>
          <cell r="EM125">
            <v>40634</v>
          </cell>
          <cell r="EN125">
            <v>40664</v>
          </cell>
          <cell r="EO125">
            <v>40695</v>
          </cell>
          <cell r="EP125">
            <v>40725</v>
          </cell>
          <cell r="EQ125">
            <v>40756</v>
          </cell>
          <cell r="ER125">
            <v>40787</v>
          </cell>
          <cell r="ES125">
            <v>40817</v>
          </cell>
          <cell r="ET125">
            <v>40848</v>
          </cell>
          <cell r="EU125">
            <v>40878</v>
          </cell>
          <cell r="EV125">
            <v>40909</v>
          </cell>
          <cell r="EW125">
            <v>40940</v>
          </cell>
          <cell r="EX125">
            <v>40969</v>
          </cell>
          <cell r="EY125">
            <v>41000</v>
          </cell>
          <cell r="EZ125">
            <v>41030</v>
          </cell>
          <cell r="FA125">
            <v>41061</v>
          </cell>
          <cell r="FB125">
            <v>41091</v>
          </cell>
          <cell r="FC125">
            <v>41122</v>
          </cell>
          <cell r="FD125">
            <v>41153</v>
          </cell>
          <cell r="FE125">
            <v>41183</v>
          </cell>
          <cell r="FF125">
            <v>41214</v>
          </cell>
          <cell r="FG125">
            <v>41244</v>
          </cell>
          <cell r="FH125">
            <v>41275</v>
          </cell>
        </row>
        <row r="126">
          <cell r="F126" t="str">
            <v>Brought forward</v>
          </cell>
          <cell r="H126">
            <v>9400</v>
          </cell>
          <cell r="I126">
            <v>9400</v>
          </cell>
          <cell r="J126">
            <v>9400</v>
          </cell>
          <cell r="K126">
            <v>148055</v>
          </cell>
          <cell r="L126">
            <v>149036</v>
          </cell>
          <cell r="M126">
            <v>150037</v>
          </cell>
          <cell r="N126">
            <v>187486</v>
          </cell>
          <cell r="O126">
            <v>188725</v>
          </cell>
          <cell r="P126">
            <v>189973</v>
          </cell>
          <cell r="Q126">
            <v>307957</v>
          </cell>
          <cell r="R126">
            <v>309981</v>
          </cell>
          <cell r="S126">
            <v>312011</v>
          </cell>
          <cell r="T126">
            <v>540176</v>
          </cell>
          <cell r="U126">
            <v>543609</v>
          </cell>
          <cell r="V126">
            <v>547017</v>
          </cell>
          <cell r="W126">
            <v>1178943</v>
          </cell>
          <cell r="X126">
            <v>1186094</v>
          </cell>
          <cell r="Y126">
            <v>1193122</v>
          </cell>
          <cell r="Z126">
            <v>1757281</v>
          </cell>
          <cell r="AA126">
            <v>1767621</v>
          </cell>
          <cell r="AB126">
            <v>1777961</v>
          </cell>
          <cell r="AC126">
            <v>2432912</v>
          </cell>
          <cell r="AD126">
            <v>2445786</v>
          </cell>
          <cell r="AE126">
            <v>2458070</v>
          </cell>
          <cell r="AF126">
            <v>3098294</v>
          </cell>
          <cell r="AG126">
            <v>3113635</v>
          </cell>
          <cell r="AH126">
            <v>3128943</v>
          </cell>
          <cell r="AI126">
            <v>4103719</v>
          </cell>
          <cell r="AJ126">
            <v>4124299</v>
          </cell>
          <cell r="AK126">
            <v>4144759</v>
          </cell>
          <cell r="AL126">
            <v>4539767</v>
          </cell>
          <cell r="AM126">
            <v>4562398</v>
          </cell>
          <cell r="AN126">
            <v>4584525</v>
          </cell>
          <cell r="AO126">
            <v>4802090</v>
          </cell>
          <cell r="AP126">
            <v>4825145</v>
          </cell>
          <cell r="AQ126">
            <v>4848387</v>
          </cell>
          <cell r="AR126">
            <v>5111315</v>
          </cell>
          <cell r="AS126">
            <v>5136285</v>
          </cell>
          <cell r="AT126">
            <v>5161134</v>
          </cell>
          <cell r="AU126">
            <v>6647887</v>
          </cell>
          <cell r="AV126">
            <v>6683807</v>
          </cell>
          <cell r="AW126">
            <v>6719921</v>
          </cell>
          <cell r="AX126">
            <v>7539675</v>
          </cell>
          <cell r="AY126">
            <v>7580413</v>
          </cell>
          <cell r="AZ126">
            <v>7621371</v>
          </cell>
          <cell r="BA126">
            <v>8393146</v>
          </cell>
          <cell r="BB126">
            <v>8438496</v>
          </cell>
          <cell r="BC126">
            <v>8484091</v>
          </cell>
          <cell r="BD126">
            <v>20901395</v>
          </cell>
          <cell r="BE126">
            <v>21014329</v>
          </cell>
          <cell r="BF126">
            <v>21127873</v>
          </cell>
          <cell r="BG126">
            <v>60019440</v>
          </cell>
          <cell r="BH126">
            <v>60343735</v>
          </cell>
          <cell r="BI126">
            <v>60669783</v>
          </cell>
          <cell r="BJ126">
            <v>65853937</v>
          </cell>
          <cell r="BK126">
            <v>66209757</v>
          </cell>
          <cell r="BL126">
            <v>66567500</v>
          </cell>
          <cell r="BM126">
            <v>98636106</v>
          </cell>
          <cell r="BN126">
            <v>99169054</v>
          </cell>
          <cell r="BO126">
            <v>99704881</v>
          </cell>
          <cell r="BP126">
            <v>120139624</v>
          </cell>
          <cell r="BQ126">
            <v>120788759</v>
          </cell>
          <cell r="BR126">
            <v>121441401</v>
          </cell>
          <cell r="BS126">
            <v>136793934</v>
          </cell>
          <cell r="BT126">
            <v>137533055</v>
          </cell>
          <cell r="BU126">
            <v>138276170</v>
          </cell>
          <cell r="BV126">
            <v>160304524</v>
          </cell>
          <cell r="BW126">
            <v>161170677</v>
          </cell>
          <cell r="BX126">
            <v>162041510</v>
          </cell>
          <cell r="BY126">
            <v>189382796</v>
          </cell>
          <cell r="BZ126">
            <v>190406064</v>
          </cell>
          <cell r="CA126">
            <v>191434860</v>
          </cell>
          <cell r="CB126">
            <v>234633869</v>
          </cell>
          <cell r="CC126">
            <v>235901636</v>
          </cell>
          <cell r="CD126">
            <v>237176253</v>
          </cell>
          <cell r="CE126">
            <v>265877589</v>
          </cell>
          <cell r="CF126">
            <v>267314171</v>
          </cell>
          <cell r="CG126">
            <v>268758515</v>
          </cell>
          <cell r="CH126">
            <v>296282825</v>
          </cell>
          <cell r="CI126">
            <v>297883692</v>
          </cell>
          <cell r="CJ126">
            <v>299493208</v>
          </cell>
          <cell r="CK126">
            <v>335141127</v>
          </cell>
          <cell r="CL126">
            <v>336951952</v>
          </cell>
          <cell r="CM126">
            <v>338772561</v>
          </cell>
          <cell r="CN126">
            <v>372480750</v>
          </cell>
          <cell r="CO126">
            <v>374493327</v>
          </cell>
          <cell r="CP126">
            <v>376516778</v>
          </cell>
          <cell r="CQ126">
            <v>418911465</v>
          </cell>
          <cell r="CR126">
            <v>421174915</v>
          </cell>
          <cell r="CS126">
            <v>423450595</v>
          </cell>
          <cell r="CT126">
            <v>505796568</v>
          </cell>
          <cell r="CU126">
            <v>508529473</v>
          </cell>
          <cell r="CV126">
            <v>511277145</v>
          </cell>
          <cell r="CW126">
            <v>560208964</v>
          </cell>
          <cell r="CX126">
            <v>563235869</v>
          </cell>
          <cell r="CY126">
            <v>555722395</v>
          </cell>
          <cell r="CZ126">
            <v>603402438</v>
          </cell>
          <cell r="DA126">
            <v>606662724</v>
          </cell>
          <cell r="DB126">
            <v>579401505</v>
          </cell>
          <cell r="DC126">
            <v>631452454</v>
          </cell>
          <cell r="DD126">
            <v>633641165.72136986</v>
          </cell>
          <cell r="DE126">
            <v>621983789.72136986</v>
          </cell>
          <cell r="DF126">
            <v>654223553.35136986</v>
          </cell>
          <cell r="DG126">
            <v>657758435.35136986</v>
          </cell>
          <cell r="DH126">
            <v>646231369.35136986</v>
          </cell>
          <cell r="DI126">
            <v>656612395.940274</v>
          </cell>
          <cell r="DJ126">
            <v>660160184.940274</v>
          </cell>
          <cell r="DK126">
            <v>642613676.940274</v>
          </cell>
          <cell r="DL126">
            <v>635430720.570274</v>
          </cell>
          <cell r="DM126">
            <v>638864061.570274</v>
          </cell>
          <cell r="DN126">
            <v>642315953.570274</v>
          </cell>
          <cell r="DO126">
            <v>635874536.1616863</v>
          </cell>
          <cell r="DP126">
            <v>605446845.29563284</v>
          </cell>
          <cell r="DQ126">
            <v>608718178.29563284</v>
          </cell>
          <cell r="DR126">
            <v>612838067.29563284</v>
          </cell>
          <cell r="DS126">
            <v>616149336.29563284</v>
          </cell>
          <cell r="DT126">
            <v>619478496.29563284</v>
          </cell>
          <cell r="DU126">
            <v>626861955.29563284</v>
          </cell>
          <cell r="DV126">
            <v>630248997.29563284</v>
          </cell>
          <cell r="DW126">
            <v>633654340.29563284</v>
          </cell>
          <cell r="DX126">
            <v>637194709.29563284</v>
          </cell>
          <cell r="DY126">
            <v>640637581.29563284</v>
          </cell>
          <cell r="DZ126">
            <v>644099055.29563284</v>
          </cell>
          <cell r="EA126">
            <v>647579232.29563284</v>
          </cell>
          <cell r="EB126">
            <v>651078213.29563284</v>
          </cell>
          <cell r="EC126">
            <v>654596100.29563284</v>
          </cell>
          <cell r="ED126">
            <v>658132995.29563284</v>
          </cell>
          <cell r="EE126">
            <v>661689000.29563284</v>
          </cell>
          <cell r="EF126">
            <v>665264219.29563284</v>
          </cell>
          <cell r="EG126">
            <v>668858755.29563284</v>
          </cell>
          <cell r="EH126">
            <v>672472713.29563284</v>
          </cell>
          <cell r="EI126">
            <v>676106198.29563284</v>
          </cell>
          <cell r="EJ126">
            <v>679759315.29563284</v>
          </cell>
          <cell r="EK126">
            <v>683432171.29563284</v>
          </cell>
          <cell r="EL126">
            <v>687124872.29563284</v>
          </cell>
          <cell r="EM126">
            <v>690837525.29563284</v>
          </cell>
          <cell r="EN126">
            <v>694570238.29563284</v>
          </cell>
          <cell r="EO126">
            <v>698323120.29563284</v>
          </cell>
          <cell r="EP126">
            <v>702096279.29563284</v>
          </cell>
          <cell r="EQ126">
            <v>705889825.29563284</v>
          </cell>
          <cell r="ER126">
            <v>709703868.29563284</v>
          </cell>
          <cell r="ES126">
            <v>713538519.29563284</v>
          </cell>
          <cell r="ET126">
            <v>717393890.29563284</v>
          </cell>
          <cell r="EU126">
            <v>721270092.29563284</v>
          </cell>
          <cell r="EV126">
            <v>725167238.29563284</v>
          </cell>
          <cell r="EW126">
            <v>729085440.29563284</v>
          </cell>
          <cell r="EX126">
            <v>733024813.29563284</v>
          </cell>
          <cell r="EY126">
            <v>736985471.29563284</v>
          </cell>
          <cell r="EZ126">
            <v>740967529.29563284</v>
          </cell>
          <cell r="FA126">
            <v>744971103.29563284</v>
          </cell>
          <cell r="FB126">
            <v>748996309.29563284</v>
          </cell>
          <cell r="FC126">
            <v>753043264.29563284</v>
          </cell>
          <cell r="FD126">
            <v>757112085.29563284</v>
          </cell>
          <cell r="FE126">
            <v>761202891.29563284</v>
          </cell>
          <cell r="FF126">
            <v>765315800.29563284</v>
          </cell>
          <cell r="FG126">
            <v>769450932.29563284</v>
          </cell>
          <cell r="FH126">
            <v>773608407.29563284</v>
          </cell>
        </row>
        <row r="127">
          <cell r="F127" t="str">
            <v>Advanced</v>
          </cell>
          <cell r="G127">
            <v>9400</v>
          </cell>
          <cell r="H127">
            <v>0</v>
          </cell>
          <cell r="I127">
            <v>0</v>
          </cell>
          <cell r="J127">
            <v>138655</v>
          </cell>
          <cell r="K127">
            <v>0</v>
          </cell>
          <cell r="L127">
            <v>0</v>
          </cell>
          <cell r="M127">
            <v>36211</v>
          </cell>
          <cell r="N127">
            <v>0</v>
          </cell>
          <cell r="O127">
            <v>0</v>
          </cell>
          <cell r="P127">
            <v>115957</v>
          </cell>
          <cell r="Q127">
            <v>0</v>
          </cell>
          <cell r="R127">
            <v>0</v>
          </cell>
          <cell r="S127">
            <v>224699</v>
          </cell>
          <cell r="T127">
            <v>0</v>
          </cell>
          <cell r="U127">
            <v>0</v>
          </cell>
          <cell r="V127">
            <v>624704</v>
          </cell>
          <cell r="W127">
            <v>0</v>
          </cell>
          <cell r="X127">
            <v>0</v>
          </cell>
          <cell r="Y127">
            <v>553949</v>
          </cell>
          <cell r="Z127">
            <v>0</v>
          </cell>
          <cell r="AA127">
            <v>0</v>
          </cell>
          <cell r="AB127">
            <v>641397</v>
          </cell>
          <cell r="AC127">
            <v>0</v>
          </cell>
          <cell r="AD127">
            <v>0</v>
          </cell>
          <cell r="AE127">
            <v>625158</v>
          </cell>
          <cell r="AF127">
            <v>0</v>
          </cell>
          <cell r="AG127">
            <v>0</v>
          </cell>
          <cell r="AH127">
            <v>954721</v>
          </cell>
          <cell r="AI127">
            <v>0</v>
          </cell>
          <cell r="AJ127">
            <v>0</v>
          </cell>
          <cell r="AK127">
            <v>372341</v>
          </cell>
          <cell r="AL127">
            <v>0</v>
          </cell>
          <cell r="AM127">
            <v>0</v>
          </cell>
          <cell r="AN127">
            <v>194271</v>
          </cell>
          <cell r="AO127">
            <v>0</v>
          </cell>
          <cell r="AP127">
            <v>0</v>
          </cell>
          <cell r="AQ127">
            <v>238043</v>
          </cell>
          <cell r="AR127">
            <v>0</v>
          </cell>
          <cell r="AS127">
            <v>0</v>
          </cell>
          <cell r="AT127">
            <v>1451026</v>
          </cell>
          <cell r="AU127">
            <v>0</v>
          </cell>
          <cell r="AV127">
            <v>0</v>
          </cell>
          <cell r="AW127">
            <v>779235</v>
          </cell>
          <cell r="AX127">
            <v>0</v>
          </cell>
          <cell r="AY127">
            <v>0</v>
          </cell>
          <cell r="AZ127">
            <v>726669</v>
          </cell>
          <cell r="BA127">
            <v>0</v>
          </cell>
          <cell r="BB127">
            <v>0</v>
          </cell>
          <cell r="BC127">
            <v>12304977</v>
          </cell>
          <cell r="BD127">
            <v>0</v>
          </cell>
          <cell r="BE127">
            <v>0</v>
          </cell>
          <cell r="BF127">
            <v>38569015</v>
          </cell>
          <cell r="BG127">
            <v>0</v>
          </cell>
          <cell r="BH127">
            <v>0</v>
          </cell>
          <cell r="BI127">
            <v>4830246</v>
          </cell>
          <cell r="BJ127">
            <v>0</v>
          </cell>
          <cell r="BK127">
            <v>0</v>
          </cell>
          <cell r="BL127">
            <v>31538522</v>
          </cell>
          <cell r="BM127">
            <v>0</v>
          </cell>
          <cell r="BN127">
            <v>0</v>
          </cell>
          <cell r="BO127">
            <v>19789097</v>
          </cell>
          <cell r="BP127">
            <v>0</v>
          </cell>
          <cell r="BQ127">
            <v>0</v>
          </cell>
          <cell r="BR127">
            <v>14617384</v>
          </cell>
          <cell r="BS127">
            <v>0</v>
          </cell>
          <cell r="BT127">
            <v>0</v>
          </cell>
          <cell r="BU127">
            <v>21166856</v>
          </cell>
          <cell r="BV127">
            <v>0</v>
          </cell>
          <cell r="BW127">
            <v>0</v>
          </cell>
          <cell r="BX127">
            <v>26396018</v>
          </cell>
          <cell r="BY127">
            <v>0</v>
          </cell>
          <cell r="BZ127">
            <v>0</v>
          </cell>
          <cell r="CA127">
            <v>42010555</v>
          </cell>
          <cell r="CB127">
            <v>0</v>
          </cell>
          <cell r="CC127">
            <v>0</v>
          </cell>
          <cell r="CD127">
            <v>27494974</v>
          </cell>
          <cell r="CE127">
            <v>0</v>
          </cell>
          <cell r="CF127">
            <v>0</v>
          </cell>
          <cell r="CG127">
            <v>26154547</v>
          </cell>
          <cell r="CH127">
            <v>0</v>
          </cell>
          <cell r="CI127">
            <v>0</v>
          </cell>
          <cell r="CJ127">
            <v>34069326</v>
          </cell>
          <cell r="CK127">
            <v>0</v>
          </cell>
          <cell r="CL127">
            <v>0</v>
          </cell>
          <cell r="CM127">
            <v>31928928</v>
          </cell>
          <cell r="CN127">
            <v>0</v>
          </cell>
          <cell r="CO127">
            <v>0</v>
          </cell>
          <cell r="CP127">
            <v>40515901</v>
          </cell>
          <cell r="CQ127">
            <v>0</v>
          </cell>
          <cell r="CR127">
            <v>0</v>
          </cell>
          <cell r="CS127">
            <v>80000255</v>
          </cell>
          <cell r="CT127">
            <v>0</v>
          </cell>
          <cell r="CU127">
            <v>0</v>
          </cell>
          <cell r="CV127">
            <v>46293681</v>
          </cell>
          <cell r="CW127">
            <v>0</v>
          </cell>
          <cell r="CX127">
            <v>0</v>
          </cell>
          <cell r="CY127">
            <v>44809778</v>
          </cell>
          <cell r="CZ127">
            <v>0</v>
          </cell>
          <cell r="DA127">
            <v>0</v>
          </cell>
          <cell r="DB127">
            <v>49329939</v>
          </cell>
          <cell r="DC127">
            <v>0</v>
          </cell>
          <cell r="DD127">
            <v>0</v>
          </cell>
          <cell r="DE127">
            <v>36138300</v>
          </cell>
          <cell r="DF127">
            <v>0</v>
          </cell>
          <cell r="DG127">
            <v>0</v>
          </cell>
          <cell r="DH127">
            <v>17448655</v>
          </cell>
          <cell r="DI127">
            <v>0</v>
          </cell>
          <cell r="DJ127">
            <v>0</v>
          </cell>
          <cell r="DK127">
            <v>568800</v>
          </cell>
          <cell r="DL127">
            <v>0</v>
          </cell>
          <cell r="DM127">
            <v>0</v>
          </cell>
          <cell r="DN127">
            <v>2768397</v>
          </cell>
          <cell r="DO127">
            <v>0</v>
          </cell>
          <cell r="DP127">
            <v>0</v>
          </cell>
          <cell r="DQ127">
            <v>826415</v>
          </cell>
          <cell r="DR127">
            <v>0</v>
          </cell>
          <cell r="DS127">
            <v>0</v>
          </cell>
          <cell r="DT127">
            <v>4014619</v>
          </cell>
          <cell r="DU127">
            <v>0</v>
          </cell>
          <cell r="DV127">
            <v>0</v>
          </cell>
          <cell r="DW127">
            <v>116000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0</v>
          </cell>
          <cell r="FG127">
            <v>0</v>
          </cell>
          <cell r="FH127">
            <v>0</v>
          </cell>
        </row>
        <row r="128">
          <cell r="F128" t="str">
            <v>Capital sales</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-10500000</v>
          </cell>
          <cell r="CY128">
            <v>0</v>
          </cell>
          <cell r="CZ128">
            <v>0</v>
          </cell>
          <cell r="DA128">
            <v>-30375000</v>
          </cell>
          <cell r="DB128">
            <v>0</v>
          </cell>
          <cell r="DC128">
            <v>0</v>
          </cell>
          <cell r="DD128">
            <v>-15000000</v>
          </cell>
          <cell r="DE128">
            <v>0</v>
          </cell>
          <cell r="DF128">
            <v>0</v>
          </cell>
          <cell r="DG128">
            <v>-15000000</v>
          </cell>
          <cell r="DH128">
            <v>0</v>
          </cell>
          <cell r="DI128">
            <v>0</v>
          </cell>
          <cell r="DJ128">
            <v>-21000000</v>
          </cell>
          <cell r="DK128">
            <v>0</v>
          </cell>
          <cell r="DL128">
            <v>0</v>
          </cell>
          <cell r="DM128">
            <v>0</v>
          </cell>
          <cell r="DN128">
            <v>0</v>
          </cell>
          <cell r="DO128">
            <v>-33681442.866053455</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0</v>
          </cell>
          <cell r="FG128">
            <v>0</v>
          </cell>
          <cell r="FH128">
            <v>0</v>
          </cell>
        </row>
        <row r="129">
          <cell r="F129" t="str">
            <v>Interim income</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-72500</v>
          </cell>
          <cell r="BY129">
            <v>0</v>
          </cell>
          <cell r="BZ129">
            <v>0</v>
          </cell>
          <cell r="CA129">
            <v>-72500</v>
          </cell>
          <cell r="CB129">
            <v>0</v>
          </cell>
          <cell r="CC129">
            <v>0</v>
          </cell>
          <cell r="CD129">
            <v>-222500</v>
          </cell>
          <cell r="CE129">
            <v>0</v>
          </cell>
          <cell r="CF129">
            <v>0</v>
          </cell>
          <cell r="CG129">
            <v>-222500</v>
          </cell>
          <cell r="CH129">
            <v>0</v>
          </cell>
          <cell r="CI129">
            <v>0</v>
          </cell>
          <cell r="CJ129">
            <v>-222500</v>
          </cell>
          <cell r="CK129">
            <v>0</v>
          </cell>
          <cell r="CL129">
            <v>0</v>
          </cell>
          <cell r="CM129">
            <v>-222500</v>
          </cell>
          <cell r="CN129">
            <v>0</v>
          </cell>
          <cell r="CO129">
            <v>0</v>
          </cell>
          <cell r="CP129">
            <v>-372500</v>
          </cell>
          <cell r="CQ129">
            <v>0</v>
          </cell>
          <cell r="CR129">
            <v>0</v>
          </cell>
          <cell r="CS129">
            <v>-372500</v>
          </cell>
          <cell r="CT129">
            <v>0</v>
          </cell>
          <cell r="CU129">
            <v>0</v>
          </cell>
          <cell r="CV129">
            <v>-372500</v>
          </cell>
          <cell r="CW129">
            <v>0</v>
          </cell>
          <cell r="CX129">
            <v>0</v>
          </cell>
          <cell r="CY129">
            <v>-372500</v>
          </cell>
          <cell r="CZ129">
            <v>0</v>
          </cell>
          <cell r="DA129">
            <v>0</v>
          </cell>
          <cell r="DB129">
            <v>-672500</v>
          </cell>
          <cell r="DC129">
            <v>-1216560.278630137</v>
          </cell>
          <cell r="DD129">
            <v>0</v>
          </cell>
          <cell r="DE129">
            <v>-7414421.3700000001</v>
          </cell>
          <cell r="DF129">
            <v>0</v>
          </cell>
          <cell r="DG129">
            <v>0</v>
          </cell>
          <cell r="DH129">
            <v>-10596351.411095886</v>
          </cell>
          <cell r="DI129">
            <v>0</v>
          </cell>
          <cell r="DJ129">
            <v>0</v>
          </cell>
          <cell r="DK129">
            <v>-11166646.369999999</v>
          </cell>
          <cell r="DL129">
            <v>0</v>
          </cell>
          <cell r="DM129">
            <v>0</v>
          </cell>
          <cell r="DN129">
            <v>-12627089.40858767</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0</v>
          </cell>
          <cell r="FH129">
            <v>0</v>
          </cell>
        </row>
        <row r="130">
          <cell r="F130" t="str">
            <v>Interest</v>
          </cell>
          <cell r="G130">
            <v>0</v>
          </cell>
          <cell r="H130">
            <v>0</v>
          </cell>
          <cell r="I130">
            <v>0</v>
          </cell>
          <cell r="J130">
            <v>0</v>
          </cell>
          <cell r="K130">
            <v>981</v>
          </cell>
          <cell r="L130">
            <v>1001</v>
          </cell>
          <cell r="M130">
            <v>1238</v>
          </cell>
          <cell r="N130">
            <v>1239</v>
          </cell>
          <cell r="O130">
            <v>1248</v>
          </cell>
          <cell r="P130">
            <v>2027</v>
          </cell>
          <cell r="Q130">
            <v>2024</v>
          </cell>
          <cell r="R130">
            <v>2030</v>
          </cell>
          <cell r="S130">
            <v>3466</v>
          </cell>
          <cell r="T130">
            <v>3433</v>
          </cell>
          <cell r="U130">
            <v>3408</v>
          </cell>
          <cell r="V130">
            <v>7222</v>
          </cell>
          <cell r="W130">
            <v>7151</v>
          </cell>
          <cell r="X130">
            <v>7028</v>
          </cell>
          <cell r="Y130">
            <v>10210</v>
          </cell>
          <cell r="Z130">
            <v>10340</v>
          </cell>
          <cell r="AA130">
            <v>10340</v>
          </cell>
          <cell r="AB130">
            <v>13554</v>
          </cell>
          <cell r="AC130">
            <v>12874</v>
          </cell>
          <cell r="AD130">
            <v>12284</v>
          </cell>
          <cell r="AE130">
            <v>15066</v>
          </cell>
          <cell r="AF130">
            <v>15341</v>
          </cell>
          <cell r="AG130">
            <v>15308</v>
          </cell>
          <cell r="AH130">
            <v>20055</v>
          </cell>
          <cell r="AI130">
            <v>20580</v>
          </cell>
          <cell r="AJ130">
            <v>20460</v>
          </cell>
          <cell r="AK130">
            <v>22667</v>
          </cell>
          <cell r="AL130">
            <v>22631</v>
          </cell>
          <cell r="AM130">
            <v>22127</v>
          </cell>
          <cell r="AN130">
            <v>23294</v>
          </cell>
          <cell r="AO130">
            <v>23055</v>
          </cell>
          <cell r="AP130">
            <v>23242</v>
          </cell>
          <cell r="AQ130">
            <v>24885</v>
          </cell>
          <cell r="AR130">
            <v>24970</v>
          </cell>
          <cell r="AS130">
            <v>24849</v>
          </cell>
          <cell r="AT130">
            <v>35727</v>
          </cell>
          <cell r="AU130">
            <v>35920</v>
          </cell>
          <cell r="AV130">
            <v>36114</v>
          </cell>
          <cell r="AW130">
            <v>40519</v>
          </cell>
          <cell r="AX130">
            <v>40738</v>
          </cell>
          <cell r="AY130">
            <v>40958</v>
          </cell>
          <cell r="AZ130">
            <v>45106</v>
          </cell>
          <cell r="BA130">
            <v>45350</v>
          </cell>
          <cell r="BB130">
            <v>45595</v>
          </cell>
          <cell r="BC130">
            <v>112327</v>
          </cell>
          <cell r="BD130">
            <v>112934</v>
          </cell>
          <cell r="BE130">
            <v>113544</v>
          </cell>
          <cell r="BF130">
            <v>322552</v>
          </cell>
          <cell r="BG130">
            <v>324295</v>
          </cell>
          <cell r="BH130">
            <v>326048</v>
          </cell>
          <cell r="BI130">
            <v>353908</v>
          </cell>
          <cell r="BJ130">
            <v>355820</v>
          </cell>
          <cell r="BK130">
            <v>357743</v>
          </cell>
          <cell r="BL130">
            <v>530084</v>
          </cell>
          <cell r="BM130">
            <v>532948</v>
          </cell>
          <cell r="BN130">
            <v>535827</v>
          </cell>
          <cell r="BO130">
            <v>645646</v>
          </cell>
          <cell r="BP130">
            <v>649135</v>
          </cell>
          <cell r="BQ130">
            <v>652642</v>
          </cell>
          <cell r="BR130">
            <v>735149</v>
          </cell>
          <cell r="BS130">
            <v>739121</v>
          </cell>
          <cell r="BT130">
            <v>743115</v>
          </cell>
          <cell r="BU130">
            <v>861498</v>
          </cell>
          <cell r="BV130">
            <v>866153</v>
          </cell>
          <cell r="BW130">
            <v>870833</v>
          </cell>
          <cell r="BX130">
            <v>1017768</v>
          </cell>
          <cell r="BY130">
            <v>1023268</v>
          </cell>
          <cell r="BZ130">
            <v>1028796</v>
          </cell>
          <cell r="CA130">
            <v>1260954</v>
          </cell>
          <cell r="CB130">
            <v>1267767</v>
          </cell>
          <cell r="CC130">
            <v>1274617</v>
          </cell>
          <cell r="CD130">
            <v>1428862</v>
          </cell>
          <cell r="CE130">
            <v>1436582</v>
          </cell>
          <cell r="CF130">
            <v>1444344</v>
          </cell>
          <cell r="CG130">
            <v>1592263</v>
          </cell>
          <cell r="CH130">
            <v>1600867</v>
          </cell>
          <cell r="CI130">
            <v>1609516</v>
          </cell>
          <cell r="CJ130">
            <v>1801093</v>
          </cell>
          <cell r="CK130">
            <v>1810825</v>
          </cell>
          <cell r="CL130">
            <v>1820609</v>
          </cell>
          <cell r="CM130">
            <v>2001761</v>
          </cell>
          <cell r="CN130">
            <v>2012577</v>
          </cell>
          <cell r="CO130">
            <v>2023451</v>
          </cell>
          <cell r="CP130">
            <v>2251286</v>
          </cell>
          <cell r="CQ130">
            <v>2263450</v>
          </cell>
          <cell r="CR130">
            <v>2275680</v>
          </cell>
          <cell r="CS130">
            <v>2718218</v>
          </cell>
          <cell r="CT130">
            <v>2732905</v>
          </cell>
          <cell r="CU130">
            <v>2747672</v>
          </cell>
          <cell r="CV130">
            <v>3010638</v>
          </cell>
          <cell r="CW130">
            <v>3026905</v>
          </cell>
          <cell r="CX130">
            <v>2986526</v>
          </cell>
          <cell r="CY130">
            <v>3242765</v>
          </cell>
          <cell r="CZ130">
            <v>3260286</v>
          </cell>
          <cell r="DA130">
            <v>3113781</v>
          </cell>
          <cell r="DB130">
            <v>3393510</v>
          </cell>
          <cell r="DC130">
            <v>3405272</v>
          </cell>
          <cell r="DD130">
            <v>3342624</v>
          </cell>
          <cell r="DE130">
            <v>3515885</v>
          </cell>
          <cell r="DF130">
            <v>3534882</v>
          </cell>
          <cell r="DG130">
            <v>3472934</v>
          </cell>
          <cell r="DH130">
            <v>3528723</v>
          </cell>
          <cell r="DI130">
            <v>3547789</v>
          </cell>
          <cell r="DJ130">
            <v>3453492</v>
          </cell>
          <cell r="DK130">
            <v>3414890</v>
          </cell>
          <cell r="DL130">
            <v>3433341</v>
          </cell>
          <cell r="DM130">
            <v>3451892</v>
          </cell>
          <cell r="DN130">
            <v>3417275</v>
          </cell>
          <cell r="DO130">
            <v>3253752</v>
          </cell>
          <cell r="DP130">
            <v>3271333</v>
          </cell>
          <cell r="DQ130">
            <v>3293474</v>
          </cell>
          <cell r="DR130">
            <v>3311269</v>
          </cell>
          <cell r="DS130">
            <v>3329160</v>
          </cell>
          <cell r="DT130">
            <v>3368840</v>
          </cell>
          <cell r="DU130">
            <v>3387042</v>
          </cell>
          <cell r="DV130">
            <v>3405343</v>
          </cell>
          <cell r="DW130">
            <v>3424369</v>
          </cell>
          <cell r="DX130">
            <v>3442872</v>
          </cell>
          <cell r="DY130">
            <v>3461474</v>
          </cell>
          <cell r="DZ130">
            <v>3480177</v>
          </cell>
          <cell r="EA130">
            <v>3498981</v>
          </cell>
          <cell r="EB130">
            <v>3517887</v>
          </cell>
          <cell r="EC130">
            <v>3536895</v>
          </cell>
          <cell r="ED130">
            <v>3556005</v>
          </cell>
          <cell r="EE130">
            <v>3575219</v>
          </cell>
          <cell r="EF130">
            <v>3594536</v>
          </cell>
          <cell r="EG130">
            <v>3613958</v>
          </cell>
          <cell r="EH130">
            <v>3633485</v>
          </cell>
          <cell r="EI130">
            <v>3653117</v>
          </cell>
          <cell r="EJ130">
            <v>3672856</v>
          </cell>
          <cell r="EK130">
            <v>3692701</v>
          </cell>
          <cell r="EL130">
            <v>3712653</v>
          </cell>
          <cell r="EM130">
            <v>3732713</v>
          </cell>
          <cell r="EN130">
            <v>3752882</v>
          </cell>
          <cell r="EO130">
            <v>3773159</v>
          </cell>
          <cell r="EP130">
            <v>3793546</v>
          </cell>
          <cell r="EQ130">
            <v>3814043</v>
          </cell>
          <cell r="ER130">
            <v>3834651</v>
          </cell>
          <cell r="ES130">
            <v>3855371</v>
          </cell>
          <cell r="ET130">
            <v>3876202</v>
          </cell>
          <cell r="EU130">
            <v>3897146</v>
          </cell>
          <cell r="EV130">
            <v>3918202</v>
          </cell>
          <cell r="EW130">
            <v>3939373</v>
          </cell>
          <cell r="EX130">
            <v>3960658</v>
          </cell>
          <cell r="EY130">
            <v>3982058</v>
          </cell>
          <cell r="EZ130">
            <v>4003574</v>
          </cell>
          <cell r="FA130">
            <v>4025206</v>
          </cell>
          <cell r="FB130">
            <v>4046955</v>
          </cell>
          <cell r="FC130">
            <v>4068821</v>
          </cell>
          <cell r="FD130">
            <v>4090806</v>
          </cell>
          <cell r="FE130">
            <v>4112909</v>
          </cell>
          <cell r="FF130">
            <v>4135132</v>
          </cell>
          <cell r="FG130">
            <v>4157475</v>
          </cell>
          <cell r="FH130">
            <v>4179938</v>
          </cell>
        </row>
        <row r="131">
          <cell r="F131" t="str">
            <v>Carried forward</v>
          </cell>
          <cell r="G131">
            <v>9400</v>
          </cell>
          <cell r="H131">
            <v>9400</v>
          </cell>
          <cell r="I131">
            <v>9400</v>
          </cell>
          <cell r="J131">
            <v>148055</v>
          </cell>
          <cell r="K131">
            <v>149036</v>
          </cell>
          <cell r="L131">
            <v>150037</v>
          </cell>
          <cell r="M131">
            <v>187486</v>
          </cell>
          <cell r="N131">
            <v>188725</v>
          </cell>
          <cell r="O131">
            <v>189973</v>
          </cell>
          <cell r="P131">
            <v>307957</v>
          </cell>
          <cell r="Q131">
            <v>309981</v>
          </cell>
          <cell r="R131">
            <v>312011</v>
          </cell>
          <cell r="S131">
            <v>540176</v>
          </cell>
          <cell r="T131">
            <v>543609</v>
          </cell>
          <cell r="U131">
            <v>547017</v>
          </cell>
          <cell r="V131">
            <v>1178943</v>
          </cell>
          <cell r="W131">
            <v>1186094</v>
          </cell>
          <cell r="X131">
            <v>1193122</v>
          </cell>
          <cell r="Y131">
            <v>1757281</v>
          </cell>
          <cell r="Z131">
            <v>1767621</v>
          </cell>
          <cell r="AA131">
            <v>1777961</v>
          </cell>
          <cell r="AB131">
            <v>2432912</v>
          </cell>
          <cell r="AC131">
            <v>2445786</v>
          </cell>
          <cell r="AD131">
            <v>2458070</v>
          </cell>
          <cell r="AE131">
            <v>3098294</v>
          </cell>
          <cell r="AF131">
            <v>3113635</v>
          </cell>
          <cell r="AG131">
            <v>3128943</v>
          </cell>
          <cell r="AH131">
            <v>4103719</v>
          </cell>
          <cell r="AI131">
            <v>4124299</v>
          </cell>
          <cell r="AJ131">
            <v>4144759</v>
          </cell>
          <cell r="AK131">
            <v>4539767</v>
          </cell>
          <cell r="AL131">
            <v>4562398</v>
          </cell>
          <cell r="AM131">
            <v>4584525</v>
          </cell>
          <cell r="AN131">
            <v>4802090</v>
          </cell>
          <cell r="AO131">
            <v>4825145</v>
          </cell>
          <cell r="AP131">
            <v>4848387</v>
          </cell>
          <cell r="AQ131">
            <v>5111315</v>
          </cell>
          <cell r="AR131">
            <v>5136285</v>
          </cell>
          <cell r="AS131">
            <v>5161134</v>
          </cell>
          <cell r="AT131">
            <v>6647887</v>
          </cell>
          <cell r="AU131">
            <v>6683807</v>
          </cell>
          <cell r="AV131">
            <v>6719921</v>
          </cell>
          <cell r="AW131">
            <v>7539675</v>
          </cell>
          <cell r="AX131">
            <v>7580413</v>
          </cell>
          <cell r="AY131">
            <v>7621371</v>
          </cell>
          <cell r="AZ131">
            <v>8393146</v>
          </cell>
          <cell r="BA131">
            <v>8438496</v>
          </cell>
          <cell r="BB131">
            <v>8484091</v>
          </cell>
          <cell r="BC131">
            <v>20901395</v>
          </cell>
          <cell r="BD131">
            <v>21014329</v>
          </cell>
          <cell r="BE131">
            <v>21127873</v>
          </cell>
          <cell r="BF131">
            <v>60019440</v>
          </cell>
          <cell r="BG131">
            <v>60343735</v>
          </cell>
          <cell r="BH131">
            <v>60669783</v>
          </cell>
          <cell r="BI131">
            <v>65853937</v>
          </cell>
          <cell r="BJ131">
            <v>66209757</v>
          </cell>
          <cell r="BK131">
            <v>66567500</v>
          </cell>
          <cell r="BL131">
            <v>98636106</v>
          </cell>
          <cell r="BM131">
            <v>99169054</v>
          </cell>
          <cell r="BN131">
            <v>99704881</v>
          </cell>
          <cell r="BO131">
            <v>120139624</v>
          </cell>
          <cell r="BP131">
            <v>120788759</v>
          </cell>
          <cell r="BQ131">
            <v>121441401</v>
          </cell>
          <cell r="BR131">
            <v>136793934</v>
          </cell>
          <cell r="BS131">
            <v>137533055</v>
          </cell>
          <cell r="BT131">
            <v>138276170</v>
          </cell>
          <cell r="BU131">
            <v>160304524</v>
          </cell>
          <cell r="BV131">
            <v>161170677</v>
          </cell>
          <cell r="BW131">
            <v>162041510</v>
          </cell>
          <cell r="BX131">
            <v>189382796</v>
          </cell>
          <cell r="BY131">
            <v>190406064</v>
          </cell>
          <cell r="BZ131">
            <v>191434860</v>
          </cell>
          <cell r="CA131">
            <v>234633869</v>
          </cell>
          <cell r="CB131">
            <v>235901636</v>
          </cell>
          <cell r="CC131">
            <v>237176253</v>
          </cell>
          <cell r="CD131">
            <v>265877589</v>
          </cell>
          <cell r="CE131">
            <v>267314171</v>
          </cell>
          <cell r="CF131">
            <v>268758515</v>
          </cell>
          <cell r="CG131">
            <v>296282825</v>
          </cell>
          <cell r="CH131">
            <v>297883692</v>
          </cell>
          <cell r="CI131">
            <v>299493208</v>
          </cell>
          <cell r="CJ131">
            <v>335141127</v>
          </cell>
          <cell r="CK131">
            <v>336951952</v>
          </cell>
          <cell r="CL131">
            <v>338772561</v>
          </cell>
          <cell r="CM131">
            <v>372480750</v>
          </cell>
          <cell r="CN131">
            <v>374493327</v>
          </cell>
          <cell r="CO131">
            <v>376516778</v>
          </cell>
          <cell r="CP131">
            <v>418911465</v>
          </cell>
          <cell r="CQ131">
            <v>421174915</v>
          </cell>
          <cell r="CR131">
            <v>423450595</v>
          </cell>
          <cell r="CS131">
            <v>505796568</v>
          </cell>
          <cell r="CT131">
            <v>508529473</v>
          </cell>
          <cell r="CU131">
            <v>511277145</v>
          </cell>
          <cell r="CV131">
            <v>560208964</v>
          </cell>
          <cell r="CW131">
            <v>563235869</v>
          </cell>
          <cell r="CX131">
            <v>555722395</v>
          </cell>
          <cell r="CY131">
            <v>603402438</v>
          </cell>
          <cell r="CZ131">
            <v>606662724</v>
          </cell>
          <cell r="DA131">
            <v>579401505</v>
          </cell>
          <cell r="DB131">
            <v>631452454</v>
          </cell>
          <cell r="DC131">
            <v>633641165.72136986</v>
          </cell>
          <cell r="DD131">
            <v>621983789.72136986</v>
          </cell>
          <cell r="DE131">
            <v>654223553.35136986</v>
          </cell>
          <cell r="DF131">
            <v>657758435.35136986</v>
          </cell>
          <cell r="DG131">
            <v>646231369.35136986</v>
          </cell>
          <cell r="DH131">
            <v>656612395.940274</v>
          </cell>
          <cell r="DI131">
            <v>660160184.940274</v>
          </cell>
          <cell r="DJ131">
            <v>642613676.940274</v>
          </cell>
          <cell r="DK131">
            <v>635430720.570274</v>
          </cell>
          <cell r="DL131">
            <v>638864061.570274</v>
          </cell>
          <cell r="DM131">
            <v>642315953.570274</v>
          </cell>
          <cell r="DN131">
            <v>635874536.1616863</v>
          </cell>
          <cell r="DO131">
            <v>605446845.29563284</v>
          </cell>
          <cell r="DP131">
            <v>608718178.29563284</v>
          </cell>
          <cell r="DQ131">
            <v>612838067.29563284</v>
          </cell>
          <cell r="DR131">
            <v>616149336.29563284</v>
          </cell>
          <cell r="DS131">
            <v>619478496.29563284</v>
          </cell>
          <cell r="DT131">
            <v>626861955.29563284</v>
          </cell>
          <cell r="DU131">
            <v>630248997.29563284</v>
          </cell>
          <cell r="DV131">
            <v>633654340.29563284</v>
          </cell>
          <cell r="DW131">
            <v>637194709.29563284</v>
          </cell>
          <cell r="DX131">
            <v>640637581.29563284</v>
          </cell>
          <cell r="DY131">
            <v>644099055.29563284</v>
          </cell>
          <cell r="DZ131">
            <v>647579232.29563284</v>
          </cell>
          <cell r="EA131">
            <v>651078213.29563284</v>
          </cell>
          <cell r="EB131">
            <v>654596100.29563284</v>
          </cell>
          <cell r="EC131">
            <v>658132995.29563284</v>
          </cell>
          <cell r="ED131">
            <v>661689000.29563284</v>
          </cell>
          <cell r="EE131">
            <v>665264219.29563284</v>
          </cell>
          <cell r="EF131">
            <v>668858755.29563284</v>
          </cell>
          <cell r="EG131">
            <v>672472713.29563284</v>
          </cell>
          <cell r="EH131">
            <v>676106198.29563284</v>
          </cell>
          <cell r="EI131">
            <v>679759315.29563284</v>
          </cell>
          <cell r="EJ131">
            <v>683432171.29563284</v>
          </cell>
          <cell r="EK131">
            <v>687124872.29563284</v>
          </cell>
          <cell r="EL131">
            <v>690837525.29563284</v>
          </cell>
          <cell r="EM131">
            <v>694570238.29563284</v>
          </cell>
          <cell r="EN131">
            <v>698323120.29563284</v>
          </cell>
          <cell r="EO131">
            <v>702096279.29563284</v>
          </cell>
          <cell r="EP131">
            <v>705889825.29563284</v>
          </cell>
          <cell r="EQ131">
            <v>709703868.29563284</v>
          </cell>
          <cell r="ER131">
            <v>713538519.29563284</v>
          </cell>
          <cell r="ES131">
            <v>717393890.29563284</v>
          </cell>
          <cell r="ET131">
            <v>721270092.29563284</v>
          </cell>
          <cell r="EU131">
            <v>725167238.29563284</v>
          </cell>
          <cell r="EV131">
            <v>729085440.29563284</v>
          </cell>
          <cell r="EW131">
            <v>733024813.29563284</v>
          </cell>
          <cell r="EX131">
            <v>736985471.29563284</v>
          </cell>
          <cell r="EY131">
            <v>740967529.29563284</v>
          </cell>
          <cell r="EZ131">
            <v>744971103.29563284</v>
          </cell>
          <cell r="FA131">
            <v>748996309.29563284</v>
          </cell>
          <cell r="FB131">
            <v>753043264.29563284</v>
          </cell>
          <cell r="FC131">
            <v>757112085.29563284</v>
          </cell>
          <cell r="FD131">
            <v>761202891.29563284</v>
          </cell>
          <cell r="FE131">
            <v>765315800.29563284</v>
          </cell>
          <cell r="FF131">
            <v>769450932.29563284</v>
          </cell>
          <cell r="FG131">
            <v>773608407.29563284</v>
          </cell>
          <cell r="FH131">
            <v>777788345.29563284</v>
          </cell>
        </row>
        <row r="133">
          <cell r="F133" t="str">
            <v>Cumulative interest</v>
          </cell>
          <cell r="G133">
            <v>0</v>
          </cell>
          <cell r="H133">
            <v>0</v>
          </cell>
          <cell r="I133">
            <v>0</v>
          </cell>
          <cell r="J133">
            <v>0</v>
          </cell>
          <cell r="K133">
            <v>981</v>
          </cell>
          <cell r="L133">
            <v>1982</v>
          </cell>
          <cell r="M133">
            <v>3220</v>
          </cell>
          <cell r="N133">
            <v>4459</v>
          </cell>
          <cell r="O133">
            <v>5707</v>
          </cell>
          <cell r="P133">
            <v>7734</v>
          </cell>
          <cell r="Q133">
            <v>9758</v>
          </cell>
          <cell r="R133">
            <v>11788</v>
          </cell>
          <cell r="S133">
            <v>15254</v>
          </cell>
          <cell r="T133">
            <v>18687</v>
          </cell>
          <cell r="U133">
            <v>22095</v>
          </cell>
          <cell r="V133">
            <v>29317</v>
          </cell>
          <cell r="W133">
            <v>36468</v>
          </cell>
          <cell r="X133">
            <v>43496</v>
          </cell>
          <cell r="Y133">
            <v>53706</v>
          </cell>
          <cell r="Z133">
            <v>64046</v>
          </cell>
          <cell r="AA133">
            <v>74386</v>
          </cell>
          <cell r="AB133">
            <v>87940</v>
          </cell>
          <cell r="AC133">
            <v>100814</v>
          </cell>
          <cell r="AD133">
            <v>113098</v>
          </cell>
          <cell r="AE133">
            <v>128164</v>
          </cell>
          <cell r="AF133">
            <v>143505</v>
          </cell>
          <cell r="AG133">
            <v>158813</v>
          </cell>
          <cell r="AH133">
            <v>178868</v>
          </cell>
          <cell r="AI133">
            <v>199448</v>
          </cell>
          <cell r="AJ133">
            <v>219908</v>
          </cell>
          <cell r="AK133">
            <v>242575</v>
          </cell>
          <cell r="AL133">
            <v>265206</v>
          </cell>
          <cell r="AM133">
            <v>287333</v>
          </cell>
          <cell r="AN133">
            <v>310627</v>
          </cell>
          <cell r="AO133">
            <v>333682</v>
          </cell>
          <cell r="AP133">
            <v>356924</v>
          </cell>
          <cell r="AQ133">
            <v>381809</v>
          </cell>
          <cell r="AR133">
            <v>406779</v>
          </cell>
          <cell r="AS133">
            <v>431628</v>
          </cell>
          <cell r="AT133">
            <v>467355</v>
          </cell>
          <cell r="AU133">
            <v>503275</v>
          </cell>
          <cell r="AV133">
            <v>539389</v>
          </cell>
          <cell r="AW133">
            <v>579908</v>
          </cell>
          <cell r="AX133">
            <v>620646</v>
          </cell>
          <cell r="AY133">
            <v>661604</v>
          </cell>
          <cell r="AZ133">
            <v>706710</v>
          </cell>
          <cell r="BA133">
            <v>752060</v>
          </cell>
          <cell r="BB133">
            <v>797655</v>
          </cell>
          <cell r="BC133">
            <v>909982</v>
          </cell>
          <cell r="BD133">
            <v>1022916</v>
          </cell>
          <cell r="BE133">
            <v>1136460</v>
          </cell>
          <cell r="BF133">
            <v>1459012</v>
          </cell>
          <cell r="BG133">
            <v>1783307</v>
          </cell>
          <cell r="BH133">
            <v>2109355</v>
          </cell>
          <cell r="BI133">
            <v>2463263</v>
          </cell>
          <cell r="BJ133">
            <v>2819083</v>
          </cell>
          <cell r="BK133">
            <v>3176826</v>
          </cell>
          <cell r="BL133">
            <v>3706910</v>
          </cell>
          <cell r="BM133">
            <v>4239858</v>
          </cell>
          <cell r="BN133">
            <v>4775685</v>
          </cell>
          <cell r="BO133">
            <v>5421331</v>
          </cell>
          <cell r="BP133">
            <v>6070466</v>
          </cell>
          <cell r="BQ133">
            <v>6723108</v>
          </cell>
          <cell r="BR133">
            <v>7458257</v>
          </cell>
          <cell r="BS133">
            <v>8197378</v>
          </cell>
          <cell r="BT133">
            <v>8940493</v>
          </cell>
          <cell r="BU133">
            <v>9801991</v>
          </cell>
          <cell r="BV133">
            <v>10668144</v>
          </cell>
          <cell r="BW133">
            <v>11538977</v>
          </cell>
          <cell r="BX133">
            <v>12556745</v>
          </cell>
          <cell r="BY133">
            <v>13580013</v>
          </cell>
          <cell r="BZ133">
            <v>14608809</v>
          </cell>
          <cell r="CA133">
            <v>15869763</v>
          </cell>
          <cell r="CB133">
            <v>17137530</v>
          </cell>
          <cell r="CC133">
            <v>18412147</v>
          </cell>
          <cell r="CD133">
            <v>19841009</v>
          </cell>
          <cell r="CE133">
            <v>21277591</v>
          </cell>
          <cell r="CF133">
            <v>22721935</v>
          </cell>
          <cell r="CG133">
            <v>24314198</v>
          </cell>
          <cell r="CH133">
            <v>25915065</v>
          </cell>
          <cell r="CI133">
            <v>27524581</v>
          </cell>
          <cell r="CJ133">
            <v>29325674</v>
          </cell>
          <cell r="CK133">
            <v>31136499</v>
          </cell>
          <cell r="CL133">
            <v>32957108</v>
          </cell>
          <cell r="CM133">
            <v>34958869</v>
          </cell>
          <cell r="CN133">
            <v>36971446</v>
          </cell>
          <cell r="CO133">
            <v>38994897</v>
          </cell>
          <cell r="CP133">
            <v>41246183</v>
          </cell>
          <cell r="CQ133">
            <v>43509633</v>
          </cell>
          <cell r="CR133">
            <v>45785313</v>
          </cell>
          <cell r="CS133">
            <v>48503531</v>
          </cell>
          <cell r="CT133">
            <v>51236436</v>
          </cell>
          <cell r="CU133">
            <v>53984108</v>
          </cell>
          <cell r="CV133">
            <v>56994746</v>
          </cell>
          <cell r="CW133">
            <v>60021651</v>
          </cell>
          <cell r="CX133">
            <v>63008177</v>
          </cell>
          <cell r="CY133">
            <v>66250942</v>
          </cell>
          <cell r="CZ133">
            <v>69511228</v>
          </cell>
          <cell r="DA133">
            <v>72625009</v>
          </cell>
          <cell r="DB133">
            <v>76018519</v>
          </cell>
          <cell r="DC133">
            <v>79423791</v>
          </cell>
          <cell r="DD133">
            <v>82766415</v>
          </cell>
          <cell r="DE133">
            <v>86282300</v>
          </cell>
          <cell r="DF133">
            <v>89817182</v>
          </cell>
          <cell r="DG133">
            <v>93290116</v>
          </cell>
          <cell r="DH133">
            <v>96818839</v>
          </cell>
          <cell r="DI133">
            <v>100366628</v>
          </cell>
          <cell r="DJ133">
            <v>103820120</v>
          </cell>
          <cell r="DK133">
            <v>107235010</v>
          </cell>
          <cell r="DL133">
            <v>110668351</v>
          </cell>
          <cell r="DM133">
            <v>114120243</v>
          </cell>
          <cell r="DN133">
            <v>117537518</v>
          </cell>
          <cell r="DO133">
            <v>120791270</v>
          </cell>
          <cell r="DP133">
            <v>124062603</v>
          </cell>
          <cell r="DQ133">
            <v>127356077</v>
          </cell>
          <cell r="DR133">
            <v>130667346</v>
          </cell>
          <cell r="DS133">
            <v>133996506</v>
          </cell>
          <cell r="DT133">
            <v>137365346</v>
          </cell>
          <cell r="DU133">
            <v>140752388</v>
          </cell>
          <cell r="DV133">
            <v>144157731</v>
          </cell>
          <cell r="DW133">
            <v>147582100</v>
          </cell>
          <cell r="DX133">
            <v>151024972</v>
          </cell>
          <cell r="DY133">
            <v>154486446</v>
          </cell>
          <cell r="DZ133">
            <v>157966623</v>
          </cell>
          <cell r="EA133">
            <v>161465604</v>
          </cell>
          <cell r="EB133">
            <v>164983491</v>
          </cell>
          <cell r="EC133">
            <v>168520386</v>
          </cell>
          <cell r="ED133">
            <v>172076391</v>
          </cell>
          <cell r="EE133">
            <v>175651610</v>
          </cell>
          <cell r="EF133">
            <v>179246146</v>
          </cell>
          <cell r="EG133">
            <v>182860104</v>
          </cell>
          <cell r="EH133">
            <v>186493589</v>
          </cell>
          <cell r="EI133">
            <v>190146706</v>
          </cell>
          <cell r="EJ133">
            <v>193819562</v>
          </cell>
          <cell r="EK133">
            <v>197512263</v>
          </cell>
          <cell r="EL133">
            <v>201224916</v>
          </cell>
          <cell r="EM133">
            <v>204957629</v>
          </cell>
          <cell r="EN133">
            <v>208710511</v>
          </cell>
          <cell r="EO133">
            <v>212483670</v>
          </cell>
          <cell r="EP133">
            <v>216277216</v>
          </cell>
          <cell r="EQ133">
            <v>220091259</v>
          </cell>
          <cell r="ER133">
            <v>223925910</v>
          </cell>
          <cell r="ES133">
            <v>227781281</v>
          </cell>
          <cell r="ET133">
            <v>231657483</v>
          </cell>
          <cell r="EU133">
            <v>235554629</v>
          </cell>
          <cell r="EV133">
            <v>239472831</v>
          </cell>
          <cell r="EW133">
            <v>243412204</v>
          </cell>
          <cell r="EX133">
            <v>247372862</v>
          </cell>
          <cell r="EY133">
            <v>251354920</v>
          </cell>
          <cell r="EZ133">
            <v>255358494</v>
          </cell>
          <cell r="FA133">
            <v>259383700</v>
          </cell>
          <cell r="FB133">
            <v>263430655</v>
          </cell>
          <cell r="FC133">
            <v>267499476</v>
          </cell>
          <cell r="FD133">
            <v>271590282</v>
          </cell>
          <cell r="FE133">
            <v>275703191</v>
          </cell>
          <cell r="FF133">
            <v>279838323</v>
          </cell>
          <cell r="FG133">
            <v>283995798</v>
          </cell>
          <cell r="FH133">
            <v>288175736</v>
          </cell>
        </row>
      </sheetData>
      <sheetData sheetId="6" refreshError="1">
        <row r="27">
          <cell r="B27">
            <v>6.25E-2</v>
          </cell>
        </row>
        <row r="28">
          <cell r="B28">
            <v>6.25E-2</v>
          </cell>
        </row>
        <row r="29">
          <cell r="B29">
            <v>0.08</v>
          </cell>
        </row>
        <row r="30">
          <cell r="B30">
            <v>0.08</v>
          </cell>
        </row>
        <row r="31">
          <cell r="B31">
            <v>0.1</v>
          </cell>
        </row>
      </sheetData>
      <sheetData sheetId="7" refreshError="1"/>
      <sheetData sheetId="8" refreshError="1"/>
      <sheetData sheetId="9" refreshError="1"/>
      <sheetData sheetId="10" refreshError="1"/>
      <sheetData sheetId="11" refreshError="1">
        <row r="18">
          <cell r="A18" t="str">
            <v>Actual Rolled up Equity</v>
          </cell>
          <cell r="B18">
            <v>39539</v>
          </cell>
          <cell r="C18">
            <v>39569</v>
          </cell>
          <cell r="D18">
            <v>39600</v>
          </cell>
          <cell r="E18">
            <v>39630</v>
          </cell>
          <cell r="F18">
            <v>39661</v>
          </cell>
          <cell r="G18">
            <v>39692</v>
          </cell>
          <cell r="H18">
            <v>39722</v>
          </cell>
          <cell r="I18">
            <v>39753</v>
          </cell>
          <cell r="J18">
            <v>39783</v>
          </cell>
          <cell r="K18">
            <v>39814</v>
          </cell>
          <cell r="L18">
            <v>39845</v>
          </cell>
          <cell r="M18">
            <v>39873</v>
          </cell>
          <cell r="N18">
            <v>39904</v>
          </cell>
          <cell r="O18">
            <v>39934</v>
          </cell>
          <cell r="P18">
            <v>39965</v>
          </cell>
          <cell r="Q18">
            <v>39995</v>
          </cell>
          <cell r="R18">
            <v>40026</v>
          </cell>
          <cell r="S18">
            <v>40057</v>
          </cell>
          <cell r="T18">
            <v>40087</v>
          </cell>
          <cell r="U18">
            <v>40118</v>
          </cell>
          <cell r="V18">
            <v>40148</v>
          </cell>
          <cell r="W18">
            <v>40179</v>
          </cell>
          <cell r="X18">
            <v>40210</v>
          </cell>
          <cell r="Y18">
            <v>40238</v>
          </cell>
          <cell r="Z18">
            <v>40269</v>
          </cell>
          <cell r="AA18">
            <v>40299</v>
          </cell>
          <cell r="AB18">
            <v>40330</v>
          </cell>
          <cell r="AC18">
            <v>40360</v>
          </cell>
          <cell r="AD18">
            <v>40391</v>
          </cell>
          <cell r="AE18">
            <v>40422</v>
          </cell>
          <cell r="AF18">
            <v>40452</v>
          </cell>
          <cell r="AG18">
            <v>40483</v>
          </cell>
          <cell r="AH18">
            <v>40513</v>
          </cell>
          <cell r="AI18">
            <v>40544</v>
          </cell>
          <cell r="AJ18">
            <v>40575</v>
          </cell>
          <cell r="AK18">
            <v>40603</v>
          </cell>
          <cell r="AL18">
            <v>40634</v>
          </cell>
          <cell r="AM18">
            <v>40664</v>
          </cell>
          <cell r="AN18">
            <v>40695</v>
          </cell>
          <cell r="AO18">
            <v>40725</v>
          </cell>
          <cell r="AP18">
            <v>40756</v>
          </cell>
          <cell r="AQ18">
            <v>40787</v>
          </cell>
          <cell r="AR18">
            <v>40817</v>
          </cell>
          <cell r="AS18">
            <v>40848</v>
          </cell>
          <cell r="AT18">
            <v>40878</v>
          </cell>
          <cell r="AU18">
            <v>40909</v>
          </cell>
          <cell r="AV18">
            <v>40940</v>
          </cell>
          <cell r="AW18">
            <v>40969</v>
          </cell>
          <cell r="AX18">
            <v>41000</v>
          </cell>
          <cell r="AY18">
            <v>41030</v>
          </cell>
          <cell r="AZ18">
            <v>41061</v>
          </cell>
          <cell r="BA18">
            <v>41091</v>
          </cell>
          <cell r="BB18">
            <v>41122</v>
          </cell>
          <cell r="BC18">
            <v>41153</v>
          </cell>
          <cell r="BD18">
            <v>41183</v>
          </cell>
          <cell r="BE18">
            <v>41214</v>
          </cell>
          <cell r="BF18">
            <v>41244</v>
          </cell>
          <cell r="BG18">
            <v>41275</v>
          </cell>
          <cell r="BH18">
            <v>41306</v>
          </cell>
          <cell r="BI18">
            <v>41334</v>
          </cell>
          <cell r="BJ18">
            <v>41365</v>
          </cell>
          <cell r="BK18">
            <v>41395</v>
          </cell>
          <cell r="BL18">
            <v>41426</v>
          </cell>
          <cell r="BM18">
            <v>41456</v>
          </cell>
          <cell r="BN18">
            <v>41487</v>
          </cell>
          <cell r="BO18">
            <v>41518</v>
          </cell>
          <cell r="BP18">
            <v>41548</v>
          </cell>
          <cell r="BQ18">
            <v>41579</v>
          </cell>
          <cell r="BR18">
            <v>41609</v>
          </cell>
          <cell r="BS18">
            <v>41640</v>
          </cell>
          <cell r="BT18">
            <v>41671</v>
          </cell>
          <cell r="BU18">
            <v>41699</v>
          </cell>
          <cell r="BV18">
            <v>41730</v>
          </cell>
        </row>
        <row r="19">
          <cell r="A19" t="str">
            <v xml:space="preserve">Grosvenor </v>
          </cell>
          <cell r="B19">
            <v>30000000</v>
          </cell>
          <cell r="C19">
            <v>30000000</v>
          </cell>
          <cell r="D19">
            <v>30000000</v>
          </cell>
          <cell r="E19">
            <v>30000000</v>
          </cell>
          <cell r="F19">
            <v>30000000</v>
          </cell>
          <cell r="G19">
            <v>30000000</v>
          </cell>
          <cell r="H19">
            <v>30000000</v>
          </cell>
          <cell r="I19">
            <v>30000000</v>
          </cell>
          <cell r="J19">
            <v>30000000</v>
          </cell>
          <cell r="K19">
            <v>30000000</v>
          </cell>
          <cell r="L19">
            <v>30000000</v>
          </cell>
          <cell r="M19">
            <v>30000000</v>
          </cell>
          <cell r="N19">
            <v>30000000</v>
          </cell>
          <cell r="O19">
            <v>30000000</v>
          </cell>
          <cell r="P19">
            <v>30000000</v>
          </cell>
          <cell r="Q19">
            <v>30000000</v>
          </cell>
          <cell r="R19">
            <v>30000000</v>
          </cell>
          <cell r="S19">
            <v>30000000</v>
          </cell>
          <cell r="T19">
            <v>30000000</v>
          </cell>
          <cell r="U19">
            <v>30000000</v>
          </cell>
          <cell r="V19">
            <v>30000000</v>
          </cell>
          <cell r="W19">
            <v>30000000</v>
          </cell>
          <cell r="X19">
            <v>30000000</v>
          </cell>
          <cell r="Y19">
            <v>30000000</v>
          </cell>
          <cell r="Z19">
            <v>30000000</v>
          </cell>
          <cell r="AA19">
            <v>30000000</v>
          </cell>
          <cell r="AB19">
            <v>30000000</v>
          </cell>
          <cell r="AC19">
            <v>30000000</v>
          </cell>
          <cell r="AD19">
            <v>30000000</v>
          </cell>
          <cell r="AE19">
            <v>30000000</v>
          </cell>
          <cell r="AF19">
            <v>30000000</v>
          </cell>
          <cell r="AG19">
            <v>30000000</v>
          </cell>
          <cell r="AH19">
            <v>30000000</v>
          </cell>
          <cell r="AI19">
            <v>30000000</v>
          </cell>
          <cell r="AJ19">
            <v>30000000</v>
          </cell>
          <cell r="AK19">
            <v>30000000</v>
          </cell>
          <cell r="AL19">
            <v>30000000</v>
          </cell>
          <cell r="AM19">
            <v>30000000</v>
          </cell>
          <cell r="AN19">
            <v>30000000</v>
          </cell>
          <cell r="AO19">
            <v>30000000</v>
          </cell>
          <cell r="AP19">
            <v>30000000</v>
          </cell>
          <cell r="AQ19">
            <v>30000000</v>
          </cell>
          <cell r="AR19">
            <v>30000000</v>
          </cell>
          <cell r="AS19">
            <v>30000000</v>
          </cell>
          <cell r="AT19">
            <v>30000000</v>
          </cell>
          <cell r="AU19">
            <v>30000000</v>
          </cell>
          <cell r="AV19">
            <v>30000000</v>
          </cell>
          <cell r="AW19">
            <v>30000000</v>
          </cell>
          <cell r="AX19">
            <v>30000000</v>
          </cell>
          <cell r="AY19">
            <v>30000000</v>
          </cell>
          <cell r="AZ19">
            <v>30000000</v>
          </cell>
          <cell r="BA19">
            <v>30000000</v>
          </cell>
          <cell r="BB19">
            <v>30000000</v>
          </cell>
          <cell r="BC19">
            <v>30000000</v>
          </cell>
          <cell r="BD19">
            <v>30000000</v>
          </cell>
          <cell r="BE19">
            <v>30000000</v>
          </cell>
          <cell r="BF19">
            <v>30000000</v>
          </cell>
          <cell r="BG19">
            <v>30000000</v>
          </cell>
          <cell r="BH19">
            <v>30000000</v>
          </cell>
          <cell r="BI19">
            <v>30000000</v>
          </cell>
          <cell r="BJ19">
            <v>30000000</v>
          </cell>
          <cell r="BK19">
            <v>30000000</v>
          </cell>
          <cell r="BL19">
            <v>30000000</v>
          </cell>
          <cell r="BM19">
            <v>30000000</v>
          </cell>
          <cell r="BN19">
            <v>30000000</v>
          </cell>
          <cell r="BO19">
            <v>30000000</v>
          </cell>
          <cell r="BP19">
            <v>30000000</v>
          </cell>
          <cell r="BQ19">
            <v>30000000</v>
          </cell>
          <cell r="BR19">
            <v>30000000</v>
          </cell>
          <cell r="BS19">
            <v>30000000</v>
          </cell>
          <cell r="BT19">
            <v>30000000</v>
          </cell>
          <cell r="BU19">
            <v>30000000</v>
          </cell>
          <cell r="BV19">
            <v>30000000</v>
          </cell>
        </row>
        <row r="20">
          <cell r="A20" t="str">
            <v>Investors</v>
          </cell>
          <cell r="B20">
            <v>197617369</v>
          </cell>
          <cell r="C20">
            <v>197617369</v>
          </cell>
          <cell r="D20">
            <v>210805238</v>
          </cell>
          <cell r="E20">
            <v>210805238</v>
          </cell>
          <cell r="F20">
            <v>210805238</v>
          </cell>
          <cell r="G20">
            <v>217296602</v>
          </cell>
          <cell r="H20">
            <v>217296602</v>
          </cell>
          <cell r="I20">
            <v>217296602</v>
          </cell>
          <cell r="J20">
            <v>217425263</v>
          </cell>
          <cell r="K20">
            <v>217425263</v>
          </cell>
          <cell r="L20">
            <v>217425263</v>
          </cell>
          <cell r="M20">
            <v>218226703</v>
          </cell>
          <cell r="N20">
            <v>218226703</v>
          </cell>
          <cell r="O20">
            <v>218226703</v>
          </cell>
          <cell r="P20">
            <v>218453821</v>
          </cell>
          <cell r="Q20">
            <v>218453821</v>
          </cell>
          <cell r="R20">
            <v>218453821</v>
          </cell>
          <cell r="S20">
            <v>219956483</v>
          </cell>
          <cell r="T20">
            <v>219956483</v>
          </cell>
          <cell r="U20">
            <v>219956483</v>
          </cell>
          <cell r="V20">
            <v>220000000</v>
          </cell>
          <cell r="W20">
            <v>220000000</v>
          </cell>
          <cell r="X20">
            <v>220000000</v>
          </cell>
          <cell r="Y20">
            <v>220000000</v>
          </cell>
          <cell r="Z20">
            <v>220000000</v>
          </cell>
          <cell r="AA20">
            <v>220000000</v>
          </cell>
          <cell r="AB20">
            <v>220000000</v>
          </cell>
          <cell r="AC20">
            <v>220000000</v>
          </cell>
          <cell r="AD20">
            <v>220000000</v>
          </cell>
          <cell r="AE20">
            <v>220000000</v>
          </cell>
          <cell r="AF20">
            <v>220000000</v>
          </cell>
          <cell r="AG20">
            <v>220000000</v>
          </cell>
          <cell r="AH20">
            <v>220000000</v>
          </cell>
          <cell r="AI20">
            <v>220000000</v>
          </cell>
          <cell r="AJ20">
            <v>220000000</v>
          </cell>
          <cell r="AK20">
            <v>220000000</v>
          </cell>
          <cell r="AL20">
            <v>220000000</v>
          </cell>
          <cell r="AM20">
            <v>220000000</v>
          </cell>
          <cell r="AN20">
            <v>220000000</v>
          </cell>
          <cell r="AO20">
            <v>220000000</v>
          </cell>
          <cell r="AP20">
            <v>220000000</v>
          </cell>
          <cell r="AQ20">
            <v>220000000</v>
          </cell>
          <cell r="AR20">
            <v>220000000</v>
          </cell>
          <cell r="AS20">
            <v>220000000</v>
          </cell>
          <cell r="AT20">
            <v>220000000</v>
          </cell>
          <cell r="AU20">
            <v>220000000</v>
          </cell>
          <cell r="AV20">
            <v>220000000</v>
          </cell>
          <cell r="AW20">
            <v>220000000</v>
          </cell>
          <cell r="AX20">
            <v>220000000</v>
          </cell>
          <cell r="AY20">
            <v>220000000</v>
          </cell>
          <cell r="AZ20">
            <v>220000000</v>
          </cell>
          <cell r="BA20">
            <v>220000000</v>
          </cell>
          <cell r="BB20">
            <v>220000000</v>
          </cell>
          <cell r="BC20">
            <v>220000000</v>
          </cell>
          <cell r="BD20">
            <v>220000000</v>
          </cell>
          <cell r="BE20">
            <v>220000000</v>
          </cell>
          <cell r="BF20">
            <v>220000000</v>
          </cell>
          <cell r="BG20">
            <v>220000000</v>
          </cell>
          <cell r="BH20">
            <v>220000000</v>
          </cell>
          <cell r="BI20">
            <v>220000000</v>
          </cell>
          <cell r="BJ20">
            <v>220000000</v>
          </cell>
          <cell r="BK20">
            <v>220000000</v>
          </cell>
          <cell r="BL20">
            <v>220000000</v>
          </cell>
          <cell r="BM20">
            <v>220000000</v>
          </cell>
          <cell r="BN20">
            <v>220000000</v>
          </cell>
          <cell r="BO20">
            <v>220000000</v>
          </cell>
          <cell r="BP20">
            <v>220000000</v>
          </cell>
          <cell r="BQ20">
            <v>220000000</v>
          </cell>
          <cell r="BR20">
            <v>220000000</v>
          </cell>
          <cell r="BS20">
            <v>220000000</v>
          </cell>
          <cell r="BT20">
            <v>220000000</v>
          </cell>
          <cell r="BU20">
            <v>220000000</v>
          </cell>
          <cell r="BV20">
            <v>220000000</v>
          </cell>
        </row>
        <row r="21">
          <cell r="B21">
            <v>227617369</v>
          </cell>
          <cell r="C21">
            <v>227617369</v>
          </cell>
          <cell r="D21">
            <v>240805238</v>
          </cell>
          <cell r="E21">
            <v>240805238</v>
          </cell>
          <cell r="F21">
            <v>240805238</v>
          </cell>
          <cell r="G21">
            <v>247296602</v>
          </cell>
          <cell r="H21">
            <v>247296602</v>
          </cell>
          <cell r="I21">
            <v>247296602</v>
          </cell>
          <cell r="J21">
            <v>247425263</v>
          </cell>
          <cell r="K21">
            <v>247425263</v>
          </cell>
          <cell r="L21">
            <v>247425263</v>
          </cell>
          <cell r="M21">
            <v>248226703</v>
          </cell>
          <cell r="N21">
            <v>248226703</v>
          </cell>
          <cell r="O21">
            <v>248226703</v>
          </cell>
          <cell r="P21">
            <v>248453821</v>
          </cell>
          <cell r="Q21">
            <v>248453821</v>
          </cell>
          <cell r="R21">
            <v>248453821</v>
          </cell>
          <cell r="S21">
            <v>249956483</v>
          </cell>
          <cell r="T21">
            <v>249956483</v>
          </cell>
          <cell r="U21">
            <v>249956483</v>
          </cell>
          <cell r="V21">
            <v>250000000</v>
          </cell>
          <cell r="W21">
            <v>250000000</v>
          </cell>
          <cell r="X21">
            <v>250000000</v>
          </cell>
          <cell r="Y21">
            <v>250000000</v>
          </cell>
          <cell r="Z21">
            <v>250000000</v>
          </cell>
          <cell r="AA21">
            <v>250000000</v>
          </cell>
          <cell r="AB21">
            <v>250000000</v>
          </cell>
          <cell r="AC21">
            <v>250000000</v>
          </cell>
          <cell r="AD21">
            <v>250000000</v>
          </cell>
          <cell r="AE21">
            <v>250000000</v>
          </cell>
          <cell r="AF21">
            <v>250000000</v>
          </cell>
          <cell r="AG21">
            <v>250000000</v>
          </cell>
          <cell r="AH21">
            <v>250000000</v>
          </cell>
          <cell r="AI21">
            <v>250000000</v>
          </cell>
          <cell r="AJ21">
            <v>250000000</v>
          </cell>
          <cell r="AK21">
            <v>250000000</v>
          </cell>
          <cell r="AL21">
            <v>250000000</v>
          </cell>
          <cell r="AM21">
            <v>250000000</v>
          </cell>
          <cell r="AN21">
            <v>250000000</v>
          </cell>
          <cell r="AO21">
            <v>250000000</v>
          </cell>
          <cell r="AP21">
            <v>250000000</v>
          </cell>
          <cell r="AQ21">
            <v>250000000</v>
          </cell>
          <cell r="AR21">
            <v>250000000</v>
          </cell>
          <cell r="AS21">
            <v>250000000</v>
          </cell>
          <cell r="AT21">
            <v>250000000</v>
          </cell>
          <cell r="AU21">
            <v>250000000</v>
          </cell>
          <cell r="AV21">
            <v>250000000</v>
          </cell>
          <cell r="AW21">
            <v>250000000</v>
          </cell>
          <cell r="AX21">
            <v>250000000</v>
          </cell>
          <cell r="AY21">
            <v>250000000</v>
          </cell>
          <cell r="AZ21">
            <v>250000000</v>
          </cell>
          <cell r="BA21">
            <v>250000000</v>
          </cell>
          <cell r="BB21">
            <v>250000000</v>
          </cell>
          <cell r="BC21">
            <v>250000000</v>
          </cell>
          <cell r="BD21">
            <v>250000000</v>
          </cell>
          <cell r="BE21">
            <v>250000000</v>
          </cell>
          <cell r="BF21">
            <v>250000000</v>
          </cell>
          <cell r="BG21">
            <v>250000000</v>
          </cell>
          <cell r="BH21">
            <v>250000000</v>
          </cell>
          <cell r="BI21">
            <v>250000000</v>
          </cell>
          <cell r="BJ21">
            <v>250000000</v>
          </cell>
          <cell r="BK21">
            <v>250000000</v>
          </cell>
          <cell r="BL21">
            <v>250000000</v>
          </cell>
          <cell r="BM21">
            <v>250000000</v>
          </cell>
          <cell r="BN21">
            <v>250000000</v>
          </cell>
          <cell r="BO21">
            <v>250000000</v>
          </cell>
          <cell r="BP21">
            <v>250000000</v>
          </cell>
          <cell r="BQ21">
            <v>250000000</v>
          </cell>
          <cell r="BR21">
            <v>250000000</v>
          </cell>
          <cell r="BS21">
            <v>250000000</v>
          </cell>
          <cell r="BT21">
            <v>250000000</v>
          </cell>
          <cell r="BU21">
            <v>250000000</v>
          </cell>
          <cell r="BV21">
            <v>250000000</v>
          </cell>
        </row>
        <row r="23">
          <cell r="A23" t="str">
            <v>Effective rolled up equity</v>
          </cell>
        </row>
        <row r="24">
          <cell r="A24" t="str">
            <v xml:space="preserve">Grosvenor </v>
          </cell>
          <cell r="B24">
            <v>27314084</v>
          </cell>
          <cell r="C24">
            <v>27314084</v>
          </cell>
          <cell r="D24">
            <v>28896629</v>
          </cell>
          <cell r="E24">
            <v>28896629</v>
          </cell>
          <cell r="F24">
            <v>28896629</v>
          </cell>
          <cell r="G24">
            <v>29675592</v>
          </cell>
          <cell r="H24">
            <v>29675592</v>
          </cell>
          <cell r="I24">
            <v>29675592</v>
          </cell>
          <cell r="J24">
            <v>29691032</v>
          </cell>
          <cell r="K24">
            <v>29691032</v>
          </cell>
          <cell r="L24">
            <v>29691032</v>
          </cell>
          <cell r="M24">
            <v>29787204</v>
          </cell>
          <cell r="N24">
            <v>29787204</v>
          </cell>
          <cell r="O24">
            <v>29787204</v>
          </cell>
          <cell r="P24">
            <v>29814459</v>
          </cell>
          <cell r="Q24">
            <v>29814459</v>
          </cell>
          <cell r="R24">
            <v>29814459</v>
          </cell>
          <cell r="S24">
            <v>29994778</v>
          </cell>
          <cell r="T24">
            <v>29994778</v>
          </cell>
          <cell r="U24">
            <v>29994778</v>
          </cell>
          <cell r="V24">
            <v>30000000</v>
          </cell>
          <cell r="W24">
            <v>30000000</v>
          </cell>
          <cell r="X24">
            <v>30000000</v>
          </cell>
          <cell r="Y24">
            <v>30000000</v>
          </cell>
          <cell r="Z24">
            <v>30000000</v>
          </cell>
          <cell r="AA24">
            <v>30000000</v>
          </cell>
          <cell r="AB24">
            <v>30000000</v>
          </cell>
          <cell r="AC24">
            <v>30000000</v>
          </cell>
          <cell r="AD24">
            <v>30000000</v>
          </cell>
          <cell r="AE24">
            <v>30000000</v>
          </cell>
          <cell r="AF24">
            <v>30000000</v>
          </cell>
          <cell r="AG24">
            <v>30000000</v>
          </cell>
          <cell r="AH24">
            <v>30000000</v>
          </cell>
          <cell r="AI24">
            <v>30000000</v>
          </cell>
          <cell r="AJ24">
            <v>30000000</v>
          </cell>
          <cell r="AK24">
            <v>30000000</v>
          </cell>
          <cell r="AL24">
            <v>30000000</v>
          </cell>
          <cell r="AM24">
            <v>30000000</v>
          </cell>
          <cell r="AN24">
            <v>30000000</v>
          </cell>
          <cell r="AO24">
            <v>30000000</v>
          </cell>
          <cell r="AP24">
            <v>30000000</v>
          </cell>
          <cell r="AQ24">
            <v>30000000</v>
          </cell>
          <cell r="AR24">
            <v>30000000</v>
          </cell>
          <cell r="AS24">
            <v>30000000</v>
          </cell>
          <cell r="AT24">
            <v>30000000</v>
          </cell>
          <cell r="AU24">
            <v>30000000</v>
          </cell>
          <cell r="AV24">
            <v>30000000</v>
          </cell>
          <cell r="AW24">
            <v>30000000</v>
          </cell>
          <cell r="AX24">
            <v>30000000</v>
          </cell>
          <cell r="AY24">
            <v>30000000</v>
          </cell>
          <cell r="AZ24">
            <v>30000000</v>
          </cell>
          <cell r="BA24">
            <v>30000000</v>
          </cell>
          <cell r="BB24">
            <v>30000000</v>
          </cell>
          <cell r="BC24">
            <v>30000000</v>
          </cell>
          <cell r="BD24">
            <v>30000000</v>
          </cell>
          <cell r="BE24">
            <v>30000000</v>
          </cell>
          <cell r="BF24">
            <v>30000000</v>
          </cell>
          <cell r="BG24">
            <v>30000000</v>
          </cell>
          <cell r="BH24">
            <v>30000000</v>
          </cell>
          <cell r="BI24">
            <v>30000000</v>
          </cell>
          <cell r="BJ24">
            <v>30000000</v>
          </cell>
          <cell r="BK24">
            <v>30000000</v>
          </cell>
          <cell r="BL24">
            <v>30000000</v>
          </cell>
          <cell r="BM24">
            <v>30000000</v>
          </cell>
          <cell r="BN24">
            <v>30000000</v>
          </cell>
          <cell r="BO24">
            <v>30000000</v>
          </cell>
          <cell r="BP24">
            <v>30000000</v>
          </cell>
          <cell r="BQ24">
            <v>30000000</v>
          </cell>
          <cell r="BR24">
            <v>30000000</v>
          </cell>
          <cell r="BS24">
            <v>30000000</v>
          </cell>
          <cell r="BT24">
            <v>30000000</v>
          </cell>
          <cell r="BU24">
            <v>30000000</v>
          </cell>
          <cell r="BV24">
            <v>30000000</v>
          </cell>
        </row>
        <row r="25">
          <cell r="A25" t="str">
            <v>Investors</v>
          </cell>
          <cell r="B25">
            <v>200303285</v>
          </cell>
          <cell r="C25">
            <v>200303285</v>
          </cell>
          <cell r="D25">
            <v>211908609</v>
          </cell>
          <cell r="E25">
            <v>211908609</v>
          </cell>
          <cell r="F25">
            <v>211908609</v>
          </cell>
          <cell r="G25">
            <v>217621010</v>
          </cell>
          <cell r="H25">
            <v>217621010</v>
          </cell>
          <cell r="I25">
            <v>217621010</v>
          </cell>
          <cell r="J25">
            <v>217734231</v>
          </cell>
          <cell r="K25">
            <v>217734231</v>
          </cell>
          <cell r="L25">
            <v>217734231</v>
          </cell>
          <cell r="M25">
            <v>218439499</v>
          </cell>
          <cell r="N25">
            <v>218439499</v>
          </cell>
          <cell r="O25">
            <v>218439499</v>
          </cell>
          <cell r="P25">
            <v>218639362</v>
          </cell>
          <cell r="Q25">
            <v>218639362</v>
          </cell>
          <cell r="R25">
            <v>218639362</v>
          </cell>
          <cell r="S25">
            <v>219961705</v>
          </cell>
          <cell r="T25">
            <v>219961705</v>
          </cell>
          <cell r="U25">
            <v>219961705</v>
          </cell>
          <cell r="V25">
            <v>220000000</v>
          </cell>
          <cell r="W25">
            <v>220000000</v>
          </cell>
          <cell r="X25">
            <v>220000000</v>
          </cell>
          <cell r="Y25">
            <v>220000000</v>
          </cell>
          <cell r="Z25">
            <v>220000000</v>
          </cell>
          <cell r="AA25">
            <v>220000000</v>
          </cell>
          <cell r="AB25">
            <v>220000000</v>
          </cell>
          <cell r="AC25">
            <v>220000000</v>
          </cell>
          <cell r="AD25">
            <v>220000000</v>
          </cell>
          <cell r="AE25">
            <v>220000000</v>
          </cell>
          <cell r="AF25">
            <v>220000000</v>
          </cell>
          <cell r="AG25">
            <v>220000000</v>
          </cell>
          <cell r="AH25">
            <v>220000000</v>
          </cell>
          <cell r="AI25">
            <v>220000000</v>
          </cell>
          <cell r="AJ25">
            <v>220000000</v>
          </cell>
          <cell r="AK25">
            <v>220000000</v>
          </cell>
          <cell r="AL25">
            <v>220000000</v>
          </cell>
          <cell r="AM25">
            <v>220000000</v>
          </cell>
          <cell r="AN25">
            <v>220000000</v>
          </cell>
          <cell r="AO25">
            <v>220000000</v>
          </cell>
          <cell r="AP25">
            <v>220000000</v>
          </cell>
          <cell r="AQ25">
            <v>220000000</v>
          </cell>
          <cell r="AR25">
            <v>220000000</v>
          </cell>
          <cell r="AS25">
            <v>220000000</v>
          </cell>
          <cell r="AT25">
            <v>220000000</v>
          </cell>
          <cell r="AU25">
            <v>220000000</v>
          </cell>
          <cell r="AV25">
            <v>220000000</v>
          </cell>
          <cell r="AW25">
            <v>220000000</v>
          </cell>
          <cell r="AX25">
            <v>220000000</v>
          </cell>
          <cell r="AY25">
            <v>220000000</v>
          </cell>
          <cell r="AZ25">
            <v>220000000</v>
          </cell>
          <cell r="BA25">
            <v>220000000</v>
          </cell>
          <cell r="BB25">
            <v>220000000</v>
          </cell>
          <cell r="BC25">
            <v>220000000</v>
          </cell>
          <cell r="BD25">
            <v>220000000</v>
          </cell>
          <cell r="BE25">
            <v>220000000</v>
          </cell>
          <cell r="BF25">
            <v>220000000</v>
          </cell>
          <cell r="BG25">
            <v>220000000</v>
          </cell>
          <cell r="BH25">
            <v>220000000</v>
          </cell>
          <cell r="BI25">
            <v>220000000</v>
          </cell>
          <cell r="BJ25">
            <v>220000000</v>
          </cell>
          <cell r="BK25">
            <v>220000000</v>
          </cell>
          <cell r="BL25">
            <v>220000000</v>
          </cell>
          <cell r="BM25">
            <v>220000000</v>
          </cell>
          <cell r="BN25">
            <v>220000000</v>
          </cell>
          <cell r="BO25">
            <v>220000000</v>
          </cell>
          <cell r="BP25">
            <v>220000000</v>
          </cell>
          <cell r="BQ25">
            <v>220000000</v>
          </cell>
          <cell r="BR25">
            <v>220000000</v>
          </cell>
          <cell r="BS25">
            <v>220000000</v>
          </cell>
          <cell r="BT25">
            <v>220000000</v>
          </cell>
          <cell r="BU25">
            <v>220000000</v>
          </cell>
          <cell r="BV25">
            <v>220000000</v>
          </cell>
        </row>
        <row r="26">
          <cell r="A26" t="str">
            <v>Total</v>
          </cell>
          <cell r="B26">
            <v>227617369</v>
          </cell>
          <cell r="C26">
            <v>227617369</v>
          </cell>
          <cell r="D26">
            <v>240805238</v>
          </cell>
          <cell r="E26">
            <v>240805238</v>
          </cell>
          <cell r="F26">
            <v>240805238</v>
          </cell>
          <cell r="G26">
            <v>247296602</v>
          </cell>
          <cell r="H26">
            <v>247296602</v>
          </cell>
          <cell r="I26">
            <v>247296602</v>
          </cell>
          <cell r="J26">
            <v>247425263</v>
          </cell>
          <cell r="K26">
            <v>247425263</v>
          </cell>
          <cell r="L26">
            <v>247425263</v>
          </cell>
          <cell r="M26">
            <v>248226703</v>
          </cell>
          <cell r="N26">
            <v>248226703</v>
          </cell>
          <cell r="O26">
            <v>248226703</v>
          </cell>
          <cell r="P26">
            <v>248453821</v>
          </cell>
          <cell r="Q26">
            <v>248453821</v>
          </cell>
          <cell r="R26">
            <v>248453821</v>
          </cell>
          <cell r="S26">
            <v>249956483</v>
          </cell>
          <cell r="T26">
            <v>249956483</v>
          </cell>
          <cell r="U26">
            <v>249956483</v>
          </cell>
          <cell r="V26">
            <v>250000000</v>
          </cell>
          <cell r="W26">
            <v>250000000</v>
          </cell>
          <cell r="X26">
            <v>250000000</v>
          </cell>
          <cell r="Y26">
            <v>250000000</v>
          </cell>
          <cell r="Z26">
            <v>250000000</v>
          </cell>
          <cell r="AA26">
            <v>250000000</v>
          </cell>
          <cell r="AB26">
            <v>250000000</v>
          </cell>
          <cell r="AC26">
            <v>250000000</v>
          </cell>
          <cell r="AD26">
            <v>250000000</v>
          </cell>
          <cell r="AE26">
            <v>250000000</v>
          </cell>
          <cell r="AF26">
            <v>250000000</v>
          </cell>
          <cell r="AG26">
            <v>250000000</v>
          </cell>
          <cell r="AH26">
            <v>250000000</v>
          </cell>
          <cell r="AI26">
            <v>250000000</v>
          </cell>
          <cell r="AJ26">
            <v>250000000</v>
          </cell>
          <cell r="AK26">
            <v>250000000</v>
          </cell>
          <cell r="AL26">
            <v>250000000</v>
          </cell>
          <cell r="AM26">
            <v>250000000</v>
          </cell>
          <cell r="AN26">
            <v>250000000</v>
          </cell>
          <cell r="AO26">
            <v>250000000</v>
          </cell>
          <cell r="AP26">
            <v>250000000</v>
          </cell>
          <cell r="AQ26">
            <v>250000000</v>
          </cell>
          <cell r="AR26">
            <v>250000000</v>
          </cell>
          <cell r="AS26">
            <v>250000000</v>
          </cell>
          <cell r="AT26">
            <v>250000000</v>
          </cell>
          <cell r="AU26">
            <v>250000000</v>
          </cell>
          <cell r="AV26">
            <v>250000000</v>
          </cell>
          <cell r="AW26">
            <v>250000000</v>
          </cell>
          <cell r="AX26">
            <v>250000000</v>
          </cell>
          <cell r="AY26">
            <v>250000000</v>
          </cell>
          <cell r="AZ26">
            <v>250000000</v>
          </cell>
          <cell r="BA26">
            <v>250000000</v>
          </cell>
          <cell r="BB26">
            <v>250000000</v>
          </cell>
          <cell r="BC26">
            <v>250000000</v>
          </cell>
          <cell r="BD26">
            <v>250000000</v>
          </cell>
          <cell r="BE26">
            <v>250000000</v>
          </cell>
          <cell r="BF26">
            <v>250000000</v>
          </cell>
          <cell r="BG26">
            <v>250000000</v>
          </cell>
          <cell r="BH26">
            <v>250000000</v>
          </cell>
          <cell r="BI26">
            <v>250000000</v>
          </cell>
          <cell r="BJ26">
            <v>250000000</v>
          </cell>
          <cell r="BK26">
            <v>250000000</v>
          </cell>
          <cell r="BL26">
            <v>250000000</v>
          </cell>
          <cell r="BM26">
            <v>250000000</v>
          </cell>
          <cell r="BN26">
            <v>250000000</v>
          </cell>
          <cell r="BO26">
            <v>250000000</v>
          </cell>
          <cell r="BP26">
            <v>250000000</v>
          </cell>
          <cell r="BQ26">
            <v>250000000</v>
          </cell>
          <cell r="BR26">
            <v>250000000</v>
          </cell>
          <cell r="BS26">
            <v>250000000</v>
          </cell>
          <cell r="BT26">
            <v>250000000</v>
          </cell>
          <cell r="BU26">
            <v>250000000</v>
          </cell>
          <cell r="BV26">
            <v>250000000</v>
          </cell>
        </row>
        <row r="28">
          <cell r="A28" t="str">
            <v>Partnership equity shares</v>
          </cell>
        </row>
        <row r="29">
          <cell r="A29" t="str">
            <v xml:space="preserve">Grosvenor </v>
          </cell>
          <cell r="B29">
            <v>0.12</v>
          </cell>
          <cell r="C29">
            <v>0.12</v>
          </cell>
          <cell r="D29">
            <v>0.12</v>
          </cell>
          <cell r="E29">
            <v>0.12</v>
          </cell>
          <cell r="F29">
            <v>0.12</v>
          </cell>
          <cell r="G29">
            <v>0.12</v>
          </cell>
          <cell r="H29">
            <v>0.12</v>
          </cell>
          <cell r="I29">
            <v>0.12</v>
          </cell>
          <cell r="J29">
            <v>0.12</v>
          </cell>
          <cell r="K29">
            <v>0.12</v>
          </cell>
          <cell r="L29">
            <v>0.12</v>
          </cell>
          <cell r="M29">
            <v>0.12</v>
          </cell>
          <cell r="N29">
            <v>0.19364032819572227</v>
          </cell>
          <cell r="O29">
            <v>0.19364032819572227</v>
          </cell>
          <cell r="P29">
            <v>0.19364032819572227</v>
          </cell>
          <cell r="Q29">
            <v>0.19364032819572227</v>
          </cell>
          <cell r="R29">
            <v>0.19364032819572227</v>
          </cell>
          <cell r="S29">
            <v>0.19364032819572227</v>
          </cell>
          <cell r="T29">
            <v>0.19364032819572227</v>
          </cell>
          <cell r="U29">
            <v>0.19364032819572227</v>
          </cell>
          <cell r="V29">
            <v>0.19364032819572227</v>
          </cell>
          <cell r="W29">
            <v>0.19364032819572227</v>
          </cell>
          <cell r="X29">
            <v>0.19364032819572227</v>
          </cell>
          <cell r="Y29">
            <v>0.19364032819572227</v>
          </cell>
          <cell r="Z29">
            <v>0.19364032819572227</v>
          </cell>
          <cell r="AA29">
            <v>0.19364032819572227</v>
          </cell>
          <cell r="AB29">
            <v>0.19364032819572227</v>
          </cell>
          <cell r="AC29">
            <v>0.19364032819572227</v>
          </cell>
          <cell r="AD29">
            <v>0.19364032819572227</v>
          </cell>
          <cell r="AE29">
            <v>0.19364032819572227</v>
          </cell>
          <cell r="AF29">
            <v>0.19364032819572227</v>
          </cell>
          <cell r="AG29">
            <v>0.19364032819572227</v>
          </cell>
          <cell r="AH29">
            <v>0.19364032819572227</v>
          </cell>
          <cell r="AI29">
            <v>0.19364032819572227</v>
          </cell>
          <cell r="AJ29">
            <v>0.19364032819572227</v>
          </cell>
          <cell r="AK29">
            <v>0.19364032819572227</v>
          </cell>
          <cell r="AL29">
            <v>0.19364032819572227</v>
          </cell>
          <cell r="AM29">
            <v>0.19364032819572227</v>
          </cell>
          <cell r="AN29">
            <v>0.19364032819572227</v>
          </cell>
          <cell r="AO29">
            <v>0.19364032819572227</v>
          </cell>
          <cell r="AP29">
            <v>0.19364032819572227</v>
          </cell>
          <cell r="AQ29">
            <v>0.19364032819572227</v>
          </cell>
          <cell r="AR29">
            <v>0.19364032819572227</v>
          </cell>
          <cell r="AS29">
            <v>0.19364032819572227</v>
          </cell>
          <cell r="AT29">
            <v>0.19364032819572227</v>
          </cell>
          <cell r="AU29">
            <v>0.19364032819572227</v>
          </cell>
          <cell r="AV29">
            <v>0.19364032819572227</v>
          </cell>
          <cell r="AW29">
            <v>0.19364032819572227</v>
          </cell>
          <cell r="AX29">
            <v>0.19364032819572227</v>
          </cell>
          <cell r="AY29">
            <v>0.19364032819572227</v>
          </cell>
          <cell r="AZ29">
            <v>0.19364032819572227</v>
          </cell>
          <cell r="BA29">
            <v>0.19364032819572227</v>
          </cell>
          <cell r="BB29">
            <v>0.19364032819572227</v>
          </cell>
          <cell r="BC29">
            <v>0.19364032819572227</v>
          </cell>
          <cell r="BD29">
            <v>0.19364032819572227</v>
          </cell>
          <cell r="BE29">
            <v>0.19364032819572227</v>
          </cell>
          <cell r="BF29">
            <v>0.19364032819572227</v>
          </cell>
          <cell r="BG29">
            <v>0.19364032819572227</v>
          </cell>
          <cell r="BH29">
            <v>0.19364032819572227</v>
          </cell>
          <cell r="BI29">
            <v>0.19364032819572227</v>
          </cell>
          <cell r="BJ29">
            <v>0.19364032819572227</v>
          </cell>
          <cell r="BK29">
            <v>0.19364032819572227</v>
          </cell>
          <cell r="BL29">
            <v>0.19364032819572227</v>
          </cell>
          <cell r="BM29">
            <v>0.19364032819572227</v>
          </cell>
          <cell r="BN29">
            <v>0.19364032819572227</v>
          </cell>
          <cell r="BO29">
            <v>0.19364032819572227</v>
          </cell>
          <cell r="BP29">
            <v>0.19364032819572227</v>
          </cell>
          <cell r="BQ29">
            <v>0.19364032819572227</v>
          </cell>
          <cell r="BR29">
            <v>0.19364032819572227</v>
          </cell>
          <cell r="BS29">
            <v>0.19364032819572227</v>
          </cell>
          <cell r="BT29">
            <v>0.19364032819572227</v>
          </cell>
          <cell r="BU29">
            <v>0.19364032819572227</v>
          </cell>
          <cell r="BV29">
            <v>0.19364032819572227</v>
          </cell>
        </row>
        <row r="30">
          <cell r="A30" t="str">
            <v>Investors</v>
          </cell>
          <cell r="B30">
            <v>0.88</v>
          </cell>
          <cell r="C30">
            <v>0.88</v>
          </cell>
          <cell r="D30">
            <v>0.88</v>
          </cell>
          <cell r="E30">
            <v>0.88</v>
          </cell>
          <cell r="F30">
            <v>0.88</v>
          </cell>
          <cell r="G30">
            <v>0.88</v>
          </cell>
          <cell r="H30">
            <v>0.88</v>
          </cell>
          <cell r="I30">
            <v>0.88</v>
          </cell>
          <cell r="J30">
            <v>0.88</v>
          </cell>
          <cell r="K30">
            <v>0.88</v>
          </cell>
          <cell r="L30">
            <v>0.88</v>
          </cell>
          <cell r="M30">
            <v>0.88</v>
          </cell>
          <cell r="N30">
            <v>0.8063596718042777</v>
          </cell>
          <cell r="O30">
            <v>0.8063596718042777</v>
          </cell>
          <cell r="P30">
            <v>0.8063596718042777</v>
          </cell>
          <cell r="Q30">
            <v>0.8063596718042777</v>
          </cell>
          <cell r="R30">
            <v>0.8063596718042777</v>
          </cell>
          <cell r="S30">
            <v>0.8063596718042777</v>
          </cell>
          <cell r="T30">
            <v>0.8063596718042777</v>
          </cell>
          <cell r="U30">
            <v>0.8063596718042777</v>
          </cell>
          <cell r="V30">
            <v>0.8063596718042777</v>
          </cell>
          <cell r="W30">
            <v>0.8063596718042777</v>
          </cell>
          <cell r="X30">
            <v>0.8063596718042777</v>
          </cell>
          <cell r="Y30">
            <v>0.8063596718042777</v>
          </cell>
          <cell r="Z30">
            <v>0.8063596718042777</v>
          </cell>
          <cell r="AA30">
            <v>0.8063596718042777</v>
          </cell>
          <cell r="AB30">
            <v>0.8063596718042777</v>
          </cell>
          <cell r="AC30">
            <v>0.8063596718042777</v>
          </cell>
          <cell r="AD30">
            <v>0.8063596718042777</v>
          </cell>
          <cell r="AE30">
            <v>0.8063596718042777</v>
          </cell>
          <cell r="AF30">
            <v>0.8063596718042777</v>
          </cell>
          <cell r="AG30">
            <v>0.8063596718042777</v>
          </cell>
          <cell r="AH30">
            <v>0.8063596718042777</v>
          </cell>
          <cell r="AI30">
            <v>0.8063596718042777</v>
          </cell>
          <cell r="AJ30">
            <v>0.8063596718042777</v>
          </cell>
          <cell r="AK30">
            <v>0.8063596718042777</v>
          </cell>
          <cell r="AL30">
            <v>0.8063596718042777</v>
          </cell>
          <cell r="AM30">
            <v>0.8063596718042777</v>
          </cell>
          <cell r="AN30">
            <v>0.8063596718042777</v>
          </cell>
          <cell r="AO30">
            <v>0.8063596718042777</v>
          </cell>
          <cell r="AP30">
            <v>0.8063596718042777</v>
          </cell>
          <cell r="AQ30">
            <v>0.8063596718042777</v>
          </cell>
          <cell r="AR30">
            <v>0.8063596718042777</v>
          </cell>
          <cell r="AS30">
            <v>0.8063596718042777</v>
          </cell>
          <cell r="AT30">
            <v>0.8063596718042777</v>
          </cell>
          <cell r="AU30">
            <v>0.8063596718042777</v>
          </cell>
          <cell r="AV30">
            <v>0.8063596718042777</v>
          </cell>
          <cell r="AW30">
            <v>0.8063596718042777</v>
          </cell>
          <cell r="AX30">
            <v>0.8063596718042777</v>
          </cell>
          <cell r="AY30">
            <v>0.8063596718042777</v>
          </cell>
          <cell r="AZ30">
            <v>0.8063596718042777</v>
          </cell>
          <cell r="BA30">
            <v>0.8063596718042777</v>
          </cell>
          <cell r="BB30">
            <v>0.8063596718042777</v>
          </cell>
          <cell r="BC30">
            <v>0.8063596718042777</v>
          </cell>
          <cell r="BD30">
            <v>0.8063596718042777</v>
          </cell>
          <cell r="BE30">
            <v>0.8063596718042777</v>
          </cell>
          <cell r="BF30">
            <v>0.8063596718042777</v>
          </cell>
          <cell r="BG30">
            <v>0.8063596718042777</v>
          </cell>
          <cell r="BH30">
            <v>0.8063596718042777</v>
          </cell>
          <cell r="BI30">
            <v>0.8063596718042777</v>
          </cell>
          <cell r="BJ30">
            <v>0.8063596718042777</v>
          </cell>
          <cell r="BK30">
            <v>0.8063596718042777</v>
          </cell>
          <cell r="BL30">
            <v>0.8063596718042777</v>
          </cell>
          <cell r="BM30">
            <v>0.8063596718042777</v>
          </cell>
          <cell r="BN30">
            <v>0.8063596718042777</v>
          </cell>
          <cell r="BO30">
            <v>0.8063596718042777</v>
          </cell>
          <cell r="BP30">
            <v>0.8063596718042777</v>
          </cell>
          <cell r="BQ30">
            <v>0.8063596718042777</v>
          </cell>
          <cell r="BR30">
            <v>0.8063596718042777</v>
          </cell>
          <cell r="BS30">
            <v>0.8063596718042777</v>
          </cell>
          <cell r="BT30">
            <v>0.8063596718042777</v>
          </cell>
          <cell r="BU30">
            <v>0.8063596718042777</v>
          </cell>
          <cell r="BV30">
            <v>0.8063596718042777</v>
          </cell>
        </row>
      </sheetData>
      <sheetData sheetId="12" refreshError="1"/>
      <sheetData sheetId="13" refreshError="1">
        <row r="14">
          <cell r="C14">
            <v>39722</v>
          </cell>
          <cell r="D14">
            <v>39753</v>
          </cell>
          <cell r="E14">
            <v>39783</v>
          </cell>
          <cell r="F14">
            <v>39814</v>
          </cell>
          <cell r="G14">
            <v>39845</v>
          </cell>
          <cell r="H14">
            <v>39873</v>
          </cell>
          <cell r="I14">
            <v>39904</v>
          </cell>
          <cell r="J14">
            <v>39934</v>
          </cell>
          <cell r="K14">
            <v>39965</v>
          </cell>
          <cell r="L14">
            <v>39995</v>
          </cell>
          <cell r="M14">
            <v>40026</v>
          </cell>
          <cell r="N14">
            <v>40057</v>
          </cell>
          <cell r="O14">
            <v>40087</v>
          </cell>
          <cell r="P14">
            <v>40118</v>
          </cell>
          <cell r="Q14">
            <v>40148</v>
          </cell>
          <cell r="R14">
            <v>40179</v>
          </cell>
          <cell r="S14">
            <v>40210</v>
          </cell>
          <cell r="T14">
            <v>40238</v>
          </cell>
          <cell r="U14">
            <v>40269</v>
          </cell>
          <cell r="V14">
            <v>40299</v>
          </cell>
          <cell r="W14">
            <v>40330</v>
          </cell>
          <cell r="X14">
            <v>40360</v>
          </cell>
          <cell r="Y14">
            <v>40391</v>
          </cell>
          <cell r="Z14">
            <v>40422</v>
          </cell>
          <cell r="AA14">
            <v>40452</v>
          </cell>
          <cell r="AB14">
            <v>40483</v>
          </cell>
          <cell r="AC14">
            <v>40513</v>
          </cell>
          <cell r="AD14">
            <v>40544</v>
          </cell>
          <cell r="AE14">
            <v>40575</v>
          </cell>
          <cell r="AF14">
            <v>40603</v>
          </cell>
        </row>
        <row r="15">
          <cell r="B15" t="str">
            <v>Cumulative Interest per Development account</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row>
        <row r="16">
          <cell r="B16" t="str">
            <v>Cumulative Interest</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row>
        <row r="17">
          <cell r="B17" t="str">
            <v>Interest for each quarter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row>
        <row r="18">
          <cell r="B18" t="str">
            <v>Income available to reduce interest short fall</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row>
        <row r="19">
          <cell r="B19" t="str">
            <v>Net shortfall</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row>
        <row r="21">
          <cell r="B21" t="str">
            <v>Cumulative net shortfall</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row>
        <row r="22">
          <cell r="B22" t="str">
            <v>Maximum payable under guarantee</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row>
      </sheetData>
      <sheetData sheetId="14" refreshError="1"/>
      <sheetData sheetId="15"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Cumulative fees and interest at quarter ends and loan end</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5532135</v>
          </cell>
          <cell r="DG13">
            <v>0</v>
          </cell>
          <cell r="DH13">
            <v>0</v>
          </cell>
          <cell r="DI13">
            <v>11072898</v>
          </cell>
          <cell r="DJ13">
            <v>0</v>
          </cell>
          <cell r="DK13">
            <v>0</v>
          </cell>
          <cell r="DL13">
            <v>17817960</v>
          </cell>
          <cell r="DM13">
            <v>0</v>
          </cell>
          <cell r="DN13">
            <v>0</v>
          </cell>
          <cell r="DO13">
            <v>24578967</v>
          </cell>
          <cell r="DP13">
            <v>0</v>
          </cell>
          <cell r="DQ13">
            <v>0</v>
          </cell>
          <cell r="DR13">
            <v>31364942</v>
          </cell>
          <cell r="DS13">
            <v>0</v>
          </cell>
          <cell r="DT13">
            <v>0</v>
          </cell>
          <cell r="DU13">
            <v>38151630</v>
          </cell>
          <cell r="DV13">
            <v>0</v>
          </cell>
          <cell r="DW13">
            <v>0</v>
          </cell>
          <cell r="DX13">
            <v>44938318</v>
          </cell>
          <cell r="DY13">
            <v>0</v>
          </cell>
          <cell r="DZ13">
            <v>0</v>
          </cell>
          <cell r="EA13">
            <v>51725006</v>
          </cell>
          <cell r="EB13">
            <v>0</v>
          </cell>
          <cell r="EC13">
            <v>0</v>
          </cell>
          <cell r="ED13">
            <v>58511694</v>
          </cell>
          <cell r="EE13">
            <v>0</v>
          </cell>
          <cell r="EF13">
            <v>0</v>
          </cell>
          <cell r="EG13">
            <v>65298382</v>
          </cell>
          <cell r="EH13">
            <v>0</v>
          </cell>
          <cell r="EI13">
            <v>0</v>
          </cell>
          <cell r="EJ13">
            <v>72085070</v>
          </cell>
          <cell r="EK13">
            <v>0</v>
          </cell>
          <cell r="EL13">
            <v>0</v>
          </cell>
          <cell r="EM13">
            <v>78871758</v>
          </cell>
          <cell r="EN13">
            <v>0</v>
          </cell>
          <cell r="EO13">
            <v>0</v>
          </cell>
          <cell r="EP13">
            <v>85658446</v>
          </cell>
          <cell r="EQ13">
            <v>0</v>
          </cell>
          <cell r="ER13">
            <v>0</v>
          </cell>
          <cell r="ES13">
            <v>92445134</v>
          </cell>
          <cell r="ET13">
            <v>0</v>
          </cell>
          <cell r="EU13">
            <v>0</v>
          </cell>
          <cell r="EV13">
            <v>99231822</v>
          </cell>
          <cell r="EW13">
            <v>0</v>
          </cell>
          <cell r="EX13">
            <v>0</v>
          </cell>
          <cell r="EY13">
            <v>106018510</v>
          </cell>
          <cell r="EZ13">
            <v>0</v>
          </cell>
          <cell r="FA13">
            <v>0</v>
          </cell>
          <cell r="FB13">
            <v>112805198</v>
          </cell>
          <cell r="FC13">
            <v>0</v>
          </cell>
          <cell r="FD13">
            <v>0</v>
          </cell>
          <cell r="FE13">
            <v>119591886</v>
          </cell>
          <cell r="FF13">
            <v>0</v>
          </cell>
          <cell r="FG13">
            <v>0</v>
          </cell>
          <cell r="FH13">
            <v>126378574</v>
          </cell>
          <cell r="FI13">
            <v>0</v>
          </cell>
          <cell r="FJ13">
            <v>0</v>
          </cell>
          <cell r="FK13">
            <v>133165262</v>
          </cell>
          <cell r="FL13">
            <v>0</v>
          </cell>
          <cell r="FM13">
            <v>0</v>
          </cell>
          <cell r="FN13">
            <v>139951950</v>
          </cell>
          <cell r="FO13">
            <v>0</v>
          </cell>
          <cell r="FP13">
            <v>0</v>
          </cell>
          <cell r="FQ13">
            <v>146738638</v>
          </cell>
          <cell r="FR13">
            <v>148988266</v>
          </cell>
        </row>
        <row r="14">
          <cell r="A14" t="str">
            <v>Cumulative interest</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5532135</v>
          </cell>
          <cell r="DG14">
            <v>5532135</v>
          </cell>
          <cell r="DH14">
            <v>5532135</v>
          </cell>
          <cell r="DI14">
            <v>11072898</v>
          </cell>
          <cell r="DJ14">
            <v>11072898</v>
          </cell>
          <cell r="DK14">
            <v>11072898</v>
          </cell>
          <cell r="DL14">
            <v>17817960</v>
          </cell>
          <cell r="DM14">
            <v>17817960</v>
          </cell>
          <cell r="DN14">
            <v>17817960</v>
          </cell>
          <cell r="DO14">
            <v>24578967</v>
          </cell>
          <cell r="DP14">
            <v>24578967</v>
          </cell>
          <cell r="DQ14">
            <v>24578967</v>
          </cell>
          <cell r="DR14">
            <v>31364942</v>
          </cell>
          <cell r="DS14">
            <v>31364942</v>
          </cell>
          <cell r="DT14">
            <v>31364942</v>
          </cell>
          <cell r="DU14">
            <v>38151630</v>
          </cell>
          <cell r="DV14">
            <v>38151630</v>
          </cell>
          <cell r="DW14">
            <v>38151630</v>
          </cell>
          <cell r="DX14">
            <v>44938318</v>
          </cell>
          <cell r="DY14">
            <v>44938318</v>
          </cell>
          <cell r="DZ14">
            <v>44938318</v>
          </cell>
          <cell r="EA14">
            <v>51725006</v>
          </cell>
          <cell r="EB14">
            <v>51725006</v>
          </cell>
          <cell r="EC14">
            <v>51725006</v>
          </cell>
          <cell r="ED14">
            <v>58511694</v>
          </cell>
          <cell r="EE14">
            <v>58511694</v>
          </cell>
          <cell r="EF14">
            <v>58511694</v>
          </cell>
          <cell r="EG14">
            <v>65298382</v>
          </cell>
          <cell r="EH14">
            <v>65298382</v>
          </cell>
          <cell r="EI14">
            <v>65298382</v>
          </cell>
          <cell r="EJ14">
            <v>72085070</v>
          </cell>
          <cell r="EK14">
            <v>72085070</v>
          </cell>
          <cell r="EL14">
            <v>72085070</v>
          </cell>
          <cell r="EM14">
            <v>78871758</v>
          </cell>
          <cell r="EN14">
            <v>78871758</v>
          </cell>
          <cell r="EO14">
            <v>78871758</v>
          </cell>
          <cell r="EP14">
            <v>85658446</v>
          </cell>
          <cell r="EQ14">
            <v>85658446</v>
          </cell>
          <cell r="ER14">
            <v>85658446</v>
          </cell>
          <cell r="ES14">
            <v>92445134</v>
          </cell>
          <cell r="ET14">
            <v>92445134</v>
          </cell>
          <cell r="EU14">
            <v>92445134</v>
          </cell>
          <cell r="EV14">
            <v>99231822</v>
          </cell>
          <cell r="EW14">
            <v>99231822</v>
          </cell>
          <cell r="EX14">
            <v>99231822</v>
          </cell>
          <cell r="EY14">
            <v>106018510</v>
          </cell>
          <cell r="EZ14">
            <v>106018510</v>
          </cell>
          <cell r="FA14">
            <v>106018510</v>
          </cell>
          <cell r="FB14">
            <v>112805198</v>
          </cell>
          <cell r="FC14">
            <v>112805198</v>
          </cell>
          <cell r="FD14">
            <v>112805198</v>
          </cell>
          <cell r="FE14">
            <v>119591886</v>
          </cell>
          <cell r="FF14">
            <v>119591886</v>
          </cell>
          <cell r="FG14">
            <v>119591886</v>
          </cell>
          <cell r="FH14">
            <v>126378574</v>
          </cell>
          <cell r="FI14">
            <v>126378574</v>
          </cell>
          <cell r="FJ14">
            <v>126378574</v>
          </cell>
          <cell r="FK14">
            <v>133165262</v>
          </cell>
          <cell r="FL14">
            <v>133165262</v>
          </cell>
          <cell r="FM14">
            <v>133165262</v>
          </cell>
          <cell r="FN14">
            <v>139951950</v>
          </cell>
          <cell r="FO14">
            <v>139951950</v>
          </cell>
          <cell r="FP14">
            <v>139951950</v>
          </cell>
          <cell r="FQ14">
            <v>146738638</v>
          </cell>
          <cell r="FR14">
            <v>148988266</v>
          </cell>
        </row>
        <row r="15">
          <cell r="A15" t="str">
            <v>Quarterly interest</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5532135</v>
          </cell>
          <cell r="DG15">
            <v>0</v>
          </cell>
          <cell r="DH15">
            <v>0</v>
          </cell>
          <cell r="DI15">
            <v>5540763</v>
          </cell>
          <cell r="DJ15">
            <v>0</v>
          </cell>
          <cell r="DK15">
            <v>0</v>
          </cell>
          <cell r="DL15">
            <v>6745062</v>
          </cell>
          <cell r="DM15">
            <v>0</v>
          </cell>
          <cell r="DN15">
            <v>0</v>
          </cell>
          <cell r="DO15">
            <v>6761007</v>
          </cell>
          <cell r="DP15">
            <v>0</v>
          </cell>
          <cell r="DQ15">
            <v>0</v>
          </cell>
          <cell r="DR15">
            <v>6785975</v>
          </cell>
          <cell r="DS15">
            <v>0</v>
          </cell>
          <cell r="DT15">
            <v>0</v>
          </cell>
          <cell r="DU15">
            <v>6786688</v>
          </cell>
          <cell r="DV15">
            <v>0</v>
          </cell>
          <cell r="DW15">
            <v>0</v>
          </cell>
          <cell r="DX15">
            <v>6786688</v>
          </cell>
          <cell r="DY15">
            <v>0</v>
          </cell>
          <cell r="DZ15">
            <v>0</v>
          </cell>
          <cell r="EA15">
            <v>6786688</v>
          </cell>
          <cell r="EB15">
            <v>0</v>
          </cell>
          <cell r="EC15">
            <v>0</v>
          </cell>
          <cell r="ED15">
            <v>6786688</v>
          </cell>
          <cell r="EE15">
            <v>0</v>
          </cell>
          <cell r="EF15">
            <v>0</v>
          </cell>
          <cell r="EG15">
            <v>6786688</v>
          </cell>
          <cell r="EH15">
            <v>0</v>
          </cell>
          <cell r="EI15">
            <v>0</v>
          </cell>
          <cell r="EJ15">
            <v>6786688</v>
          </cell>
          <cell r="EK15">
            <v>0</v>
          </cell>
          <cell r="EL15">
            <v>0</v>
          </cell>
          <cell r="EM15">
            <v>6786688</v>
          </cell>
          <cell r="EN15">
            <v>0</v>
          </cell>
          <cell r="EO15">
            <v>0</v>
          </cell>
          <cell r="EP15">
            <v>6786688</v>
          </cell>
          <cell r="EQ15">
            <v>0</v>
          </cell>
          <cell r="ER15">
            <v>0</v>
          </cell>
          <cell r="ES15">
            <v>6786688</v>
          </cell>
          <cell r="ET15">
            <v>0</v>
          </cell>
          <cell r="EU15">
            <v>0</v>
          </cell>
          <cell r="EV15">
            <v>6786688</v>
          </cell>
          <cell r="EW15">
            <v>0</v>
          </cell>
          <cell r="EX15">
            <v>0</v>
          </cell>
          <cell r="EY15">
            <v>6786688</v>
          </cell>
          <cell r="EZ15">
            <v>0</v>
          </cell>
          <cell r="FA15">
            <v>0</v>
          </cell>
          <cell r="FB15">
            <v>6786688</v>
          </cell>
          <cell r="FC15">
            <v>0</v>
          </cell>
          <cell r="FD15">
            <v>0</v>
          </cell>
          <cell r="FE15">
            <v>6786688</v>
          </cell>
          <cell r="FF15">
            <v>0</v>
          </cell>
          <cell r="FG15">
            <v>0</v>
          </cell>
          <cell r="FH15">
            <v>6786688</v>
          </cell>
          <cell r="FI15">
            <v>0</v>
          </cell>
          <cell r="FJ15">
            <v>0</v>
          </cell>
          <cell r="FK15">
            <v>6786688</v>
          </cell>
          <cell r="FL15">
            <v>0</v>
          </cell>
          <cell r="FM15">
            <v>0</v>
          </cell>
          <cell r="FN15">
            <v>6786688</v>
          </cell>
          <cell r="FO15">
            <v>0</v>
          </cell>
          <cell r="FP15">
            <v>0</v>
          </cell>
          <cell r="FQ15">
            <v>6786688</v>
          </cell>
          <cell r="FR15">
            <v>2249628</v>
          </cell>
        </row>
        <row r="16">
          <cell r="A16" t="str">
            <v>Quarterly income utilised</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-5532135</v>
          </cell>
          <cell r="DG16">
            <v>0</v>
          </cell>
          <cell r="DH16">
            <v>0</v>
          </cell>
          <cell r="DI16">
            <v>-5540763</v>
          </cell>
          <cell r="DJ16">
            <v>0</v>
          </cell>
          <cell r="DK16">
            <v>0</v>
          </cell>
          <cell r="DL16">
            <v>-6745062</v>
          </cell>
          <cell r="DM16">
            <v>0</v>
          </cell>
          <cell r="DN16">
            <v>0</v>
          </cell>
          <cell r="DO16">
            <v>-6761007</v>
          </cell>
          <cell r="DP16">
            <v>0</v>
          </cell>
          <cell r="DQ16">
            <v>0</v>
          </cell>
          <cell r="DR16">
            <v>-6785975</v>
          </cell>
          <cell r="DS16">
            <v>0</v>
          </cell>
          <cell r="DT16">
            <v>0</v>
          </cell>
          <cell r="DU16">
            <v>-6786688</v>
          </cell>
          <cell r="DV16">
            <v>0</v>
          </cell>
          <cell r="DW16">
            <v>0</v>
          </cell>
          <cell r="DX16">
            <v>-6786688</v>
          </cell>
          <cell r="DY16">
            <v>0</v>
          </cell>
          <cell r="DZ16">
            <v>0</v>
          </cell>
          <cell r="EA16">
            <v>-6786688</v>
          </cell>
          <cell r="EB16">
            <v>0</v>
          </cell>
          <cell r="EC16">
            <v>0</v>
          </cell>
          <cell r="ED16">
            <v>-6786688</v>
          </cell>
          <cell r="EE16">
            <v>0</v>
          </cell>
          <cell r="EF16">
            <v>0</v>
          </cell>
          <cell r="EG16">
            <v>-6786688</v>
          </cell>
          <cell r="EH16">
            <v>0</v>
          </cell>
          <cell r="EI16">
            <v>0</v>
          </cell>
          <cell r="EJ16">
            <v>-6786688</v>
          </cell>
          <cell r="EK16">
            <v>0</v>
          </cell>
          <cell r="EL16">
            <v>0</v>
          </cell>
          <cell r="EM16">
            <v>-6786688</v>
          </cell>
          <cell r="EN16">
            <v>0</v>
          </cell>
          <cell r="EO16">
            <v>0</v>
          </cell>
          <cell r="EP16">
            <v>-6786688</v>
          </cell>
          <cell r="EQ16">
            <v>0</v>
          </cell>
          <cell r="ER16">
            <v>0</v>
          </cell>
          <cell r="ES16">
            <v>-6786688</v>
          </cell>
          <cell r="ET16">
            <v>0</v>
          </cell>
          <cell r="EU16">
            <v>0</v>
          </cell>
          <cell r="EV16">
            <v>-6786688</v>
          </cell>
          <cell r="EW16">
            <v>0</v>
          </cell>
          <cell r="EX16">
            <v>0</v>
          </cell>
          <cell r="EY16">
            <v>-6786688</v>
          </cell>
          <cell r="EZ16">
            <v>0</v>
          </cell>
          <cell r="FA16">
            <v>0</v>
          </cell>
          <cell r="FB16">
            <v>-6786688</v>
          </cell>
          <cell r="FC16">
            <v>0</v>
          </cell>
          <cell r="FD16">
            <v>0</v>
          </cell>
          <cell r="FE16">
            <v>-6786688</v>
          </cell>
          <cell r="FF16">
            <v>0</v>
          </cell>
          <cell r="FG16">
            <v>0</v>
          </cell>
          <cell r="FH16">
            <v>-6786688</v>
          </cell>
          <cell r="FI16">
            <v>0</v>
          </cell>
          <cell r="FJ16">
            <v>0</v>
          </cell>
          <cell r="FK16">
            <v>-6786688</v>
          </cell>
          <cell r="FL16">
            <v>0</v>
          </cell>
          <cell r="FM16">
            <v>0</v>
          </cell>
          <cell r="FN16">
            <v>-6786688</v>
          </cell>
          <cell r="FO16">
            <v>0</v>
          </cell>
          <cell r="FP16">
            <v>0</v>
          </cell>
          <cell r="FQ16">
            <v>-6786688</v>
          </cell>
          <cell r="FR16">
            <v>0</v>
          </cell>
        </row>
      </sheetData>
      <sheetData sheetId="16"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Loan Balance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400000000</v>
          </cell>
          <cell r="BD13">
            <v>400000000</v>
          </cell>
          <cell r="BE13">
            <v>400000000</v>
          </cell>
          <cell r="BF13">
            <v>400000000</v>
          </cell>
          <cell r="BG13">
            <v>400000000</v>
          </cell>
          <cell r="BH13">
            <v>400000000</v>
          </cell>
          <cell r="BI13">
            <v>400000000</v>
          </cell>
          <cell r="BJ13">
            <v>400000000</v>
          </cell>
          <cell r="BK13">
            <v>400000000</v>
          </cell>
          <cell r="BL13">
            <v>400000000</v>
          </cell>
          <cell r="BM13">
            <v>400000000</v>
          </cell>
          <cell r="BN13">
            <v>400000000</v>
          </cell>
          <cell r="BO13">
            <v>400000000</v>
          </cell>
          <cell r="BP13">
            <v>400000000</v>
          </cell>
          <cell r="BQ13">
            <v>400000000</v>
          </cell>
          <cell r="BR13">
            <v>400000000</v>
          </cell>
          <cell r="BS13">
            <v>400000000</v>
          </cell>
          <cell r="BT13">
            <v>400000000</v>
          </cell>
          <cell r="BU13">
            <v>400000000</v>
          </cell>
          <cell r="BV13">
            <v>400000000</v>
          </cell>
          <cell r="BW13">
            <v>400000000</v>
          </cell>
          <cell r="BX13">
            <v>400000000</v>
          </cell>
          <cell r="BY13">
            <v>400000000</v>
          </cell>
          <cell r="BZ13">
            <v>400000000</v>
          </cell>
          <cell r="CA13">
            <v>400000000</v>
          </cell>
          <cell r="CB13">
            <v>400000000</v>
          </cell>
          <cell r="CC13">
            <v>400000000</v>
          </cell>
          <cell r="CD13">
            <v>400000000</v>
          </cell>
          <cell r="CE13">
            <v>400000000</v>
          </cell>
          <cell r="CF13">
            <v>400000000</v>
          </cell>
          <cell r="CG13">
            <v>400000000</v>
          </cell>
          <cell r="CH13">
            <v>400000000</v>
          </cell>
          <cell r="CI13">
            <v>400000000</v>
          </cell>
          <cell r="CJ13">
            <v>400000000</v>
          </cell>
          <cell r="CK13">
            <v>400000000</v>
          </cell>
          <cell r="CL13">
            <v>400000000</v>
          </cell>
          <cell r="CM13">
            <v>400000000</v>
          </cell>
          <cell r="CN13">
            <v>400000000</v>
          </cell>
          <cell r="CO13">
            <v>400000000</v>
          </cell>
          <cell r="CP13">
            <v>400000000</v>
          </cell>
          <cell r="CQ13">
            <v>400000000</v>
          </cell>
          <cell r="CR13">
            <v>400000000</v>
          </cell>
          <cell r="CS13">
            <v>400000000</v>
          </cell>
          <cell r="CT13">
            <v>400000000</v>
          </cell>
          <cell r="CU13">
            <v>400000000</v>
          </cell>
          <cell r="CV13">
            <v>400000000</v>
          </cell>
          <cell r="CW13">
            <v>400000000</v>
          </cell>
          <cell r="CX13">
            <v>400000000</v>
          </cell>
          <cell r="CY13">
            <v>400000000</v>
          </cell>
          <cell r="CZ13">
            <v>400000000</v>
          </cell>
          <cell r="DA13">
            <v>400000000</v>
          </cell>
          <cell r="DB13">
            <v>400000000</v>
          </cell>
          <cell r="DC13">
            <v>400000000</v>
          </cell>
          <cell r="DD13">
            <v>400000000</v>
          </cell>
          <cell r="DE13">
            <v>400000000</v>
          </cell>
          <cell r="DF13">
            <v>400000000</v>
          </cell>
          <cell r="DG13">
            <v>400000000</v>
          </cell>
          <cell r="DH13">
            <v>400000000</v>
          </cell>
          <cell r="DI13">
            <v>400000000</v>
          </cell>
          <cell r="DJ13">
            <v>455101623</v>
          </cell>
          <cell r="DK13">
            <v>455101623</v>
          </cell>
          <cell r="DL13">
            <v>455101623</v>
          </cell>
          <cell r="DM13">
            <v>455101623</v>
          </cell>
          <cell r="DN13">
            <v>455101623</v>
          </cell>
          <cell r="DO13">
            <v>455101623</v>
          </cell>
          <cell r="DP13">
            <v>455101623</v>
          </cell>
          <cell r="DQ13">
            <v>455101623</v>
          </cell>
          <cell r="DR13">
            <v>455101623</v>
          </cell>
          <cell r="DS13">
            <v>455101623</v>
          </cell>
          <cell r="DT13">
            <v>455101623</v>
          </cell>
          <cell r="DU13">
            <v>455101623</v>
          </cell>
          <cell r="DV13">
            <v>455101623</v>
          </cell>
          <cell r="DW13">
            <v>455101623</v>
          </cell>
          <cell r="DX13">
            <v>455101623</v>
          </cell>
          <cell r="DY13">
            <v>455101623</v>
          </cell>
          <cell r="DZ13">
            <v>455101623</v>
          </cell>
          <cell r="EA13">
            <v>455101623</v>
          </cell>
          <cell r="EB13">
            <v>455101623</v>
          </cell>
          <cell r="EC13">
            <v>455101623</v>
          </cell>
          <cell r="ED13">
            <v>455101623</v>
          </cell>
          <cell r="EE13">
            <v>455101623</v>
          </cell>
          <cell r="EF13">
            <v>455101623</v>
          </cell>
          <cell r="EG13">
            <v>455101623</v>
          </cell>
          <cell r="EH13">
            <v>455101623</v>
          </cell>
          <cell r="EI13">
            <v>455101623</v>
          </cell>
          <cell r="EJ13">
            <v>455101623</v>
          </cell>
          <cell r="EK13">
            <v>455101623</v>
          </cell>
          <cell r="EL13">
            <v>455101623</v>
          </cell>
          <cell r="EM13">
            <v>455101623</v>
          </cell>
          <cell r="EN13">
            <v>455101623</v>
          </cell>
          <cell r="EO13">
            <v>455101623</v>
          </cell>
          <cell r="EP13">
            <v>455101623</v>
          </cell>
          <cell r="EQ13">
            <v>455101623</v>
          </cell>
          <cell r="ER13">
            <v>455101623</v>
          </cell>
          <cell r="ES13">
            <v>455101623</v>
          </cell>
          <cell r="ET13">
            <v>455101623</v>
          </cell>
          <cell r="EU13">
            <v>455101623</v>
          </cell>
          <cell r="EV13">
            <v>455101623</v>
          </cell>
          <cell r="EW13">
            <v>455101623</v>
          </cell>
          <cell r="EX13">
            <v>455101623</v>
          </cell>
          <cell r="EY13">
            <v>455101623</v>
          </cell>
          <cell r="EZ13">
            <v>455101623</v>
          </cell>
          <cell r="FA13">
            <v>455101623</v>
          </cell>
          <cell r="FB13">
            <v>455101623</v>
          </cell>
          <cell r="FC13">
            <v>455101623</v>
          </cell>
          <cell r="FD13">
            <v>455101623</v>
          </cell>
          <cell r="FE13">
            <v>455101623</v>
          </cell>
          <cell r="FF13">
            <v>455101623</v>
          </cell>
          <cell r="FG13">
            <v>455101623</v>
          </cell>
          <cell r="FH13">
            <v>455101623</v>
          </cell>
          <cell r="FI13">
            <v>455101623</v>
          </cell>
          <cell r="FJ13">
            <v>455101623</v>
          </cell>
          <cell r="FK13">
            <v>455101623</v>
          </cell>
          <cell r="FL13">
            <v>455101623</v>
          </cell>
          <cell r="FM13">
            <v>455101623</v>
          </cell>
          <cell r="FN13">
            <v>455101623</v>
          </cell>
          <cell r="FO13">
            <v>455101623</v>
          </cell>
          <cell r="FP13">
            <v>455101623</v>
          </cell>
          <cell r="FQ13">
            <v>455101623</v>
          </cell>
          <cell r="FR13">
            <v>455101623</v>
          </cell>
        </row>
        <row r="14">
          <cell r="A14" t="str">
            <v>Cumulative rent committed (£)</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6554000</v>
          </cell>
          <cell r="BC14">
            <v>6554000</v>
          </cell>
          <cell r="BD14">
            <v>6554000</v>
          </cell>
          <cell r="BE14">
            <v>6554000</v>
          </cell>
          <cell r="BF14">
            <v>6554000</v>
          </cell>
          <cell r="BG14">
            <v>6554000</v>
          </cell>
          <cell r="BH14">
            <v>6554000</v>
          </cell>
          <cell r="BI14">
            <v>6554000</v>
          </cell>
          <cell r="BJ14">
            <v>7447000</v>
          </cell>
          <cell r="BK14">
            <v>7447000</v>
          </cell>
          <cell r="BL14">
            <v>7447000</v>
          </cell>
          <cell r="BM14">
            <v>7447000</v>
          </cell>
          <cell r="BN14">
            <v>7447000</v>
          </cell>
          <cell r="BO14">
            <v>7447000</v>
          </cell>
          <cell r="BP14">
            <v>7447000</v>
          </cell>
          <cell r="BQ14">
            <v>7447000</v>
          </cell>
          <cell r="BR14">
            <v>7447000</v>
          </cell>
          <cell r="BS14">
            <v>7986000</v>
          </cell>
          <cell r="BT14">
            <v>7986000</v>
          </cell>
          <cell r="BU14">
            <v>7986000</v>
          </cell>
          <cell r="BV14">
            <v>12484000</v>
          </cell>
          <cell r="BW14">
            <v>12484000</v>
          </cell>
          <cell r="BX14">
            <v>12484000</v>
          </cell>
          <cell r="BY14">
            <v>17148000</v>
          </cell>
          <cell r="BZ14">
            <v>17148000</v>
          </cell>
          <cell r="CA14">
            <v>17148000</v>
          </cell>
          <cell r="CB14">
            <v>28068000</v>
          </cell>
          <cell r="CC14">
            <v>28068000</v>
          </cell>
          <cell r="CD14">
            <v>28068000</v>
          </cell>
          <cell r="CE14">
            <v>28068000</v>
          </cell>
          <cell r="CF14">
            <v>28068000</v>
          </cell>
          <cell r="CG14">
            <v>28068000</v>
          </cell>
          <cell r="CH14">
            <v>37977000</v>
          </cell>
          <cell r="CI14">
            <v>37977000</v>
          </cell>
          <cell r="CJ14">
            <v>37977000</v>
          </cell>
          <cell r="CK14">
            <v>40376000</v>
          </cell>
          <cell r="CL14">
            <v>40376000</v>
          </cell>
          <cell r="CM14">
            <v>40376000</v>
          </cell>
          <cell r="CN14">
            <v>44661000</v>
          </cell>
          <cell r="CO14">
            <v>44661000</v>
          </cell>
          <cell r="CP14">
            <v>44661000</v>
          </cell>
          <cell r="CQ14">
            <v>44661000</v>
          </cell>
          <cell r="CR14">
            <v>44661000</v>
          </cell>
          <cell r="CS14">
            <v>44661000</v>
          </cell>
          <cell r="CT14">
            <v>47558000</v>
          </cell>
          <cell r="CU14">
            <v>47558000</v>
          </cell>
          <cell r="CV14">
            <v>47558000</v>
          </cell>
          <cell r="CW14">
            <v>47558000</v>
          </cell>
          <cell r="CX14">
            <v>47558000</v>
          </cell>
          <cell r="CY14">
            <v>47558000</v>
          </cell>
          <cell r="CZ14">
            <v>47616000</v>
          </cell>
          <cell r="DA14">
            <v>47616000</v>
          </cell>
          <cell r="DB14">
            <v>47616000</v>
          </cell>
          <cell r="DC14">
            <v>47616000</v>
          </cell>
          <cell r="DD14">
            <v>47616000</v>
          </cell>
          <cell r="DE14">
            <v>47616000</v>
          </cell>
          <cell r="DF14">
            <v>51397000</v>
          </cell>
          <cell r="DG14">
            <v>51397000</v>
          </cell>
          <cell r="DH14">
            <v>51397000</v>
          </cell>
          <cell r="DI14">
            <v>51397000</v>
          </cell>
          <cell r="DJ14">
            <v>51397000</v>
          </cell>
          <cell r="DK14">
            <v>51397000</v>
          </cell>
          <cell r="DL14">
            <v>51397000</v>
          </cell>
          <cell r="DM14">
            <v>51397000</v>
          </cell>
          <cell r="DN14">
            <v>51397000</v>
          </cell>
          <cell r="DO14">
            <v>51397000</v>
          </cell>
          <cell r="DP14">
            <v>51397000</v>
          </cell>
          <cell r="DQ14">
            <v>51397000</v>
          </cell>
          <cell r="DR14">
            <v>51397000</v>
          </cell>
          <cell r="DS14">
            <v>51397000</v>
          </cell>
          <cell r="DT14">
            <v>51397000</v>
          </cell>
          <cell r="DU14">
            <v>51397000</v>
          </cell>
          <cell r="DV14">
            <v>51397000</v>
          </cell>
          <cell r="DW14">
            <v>51397000</v>
          </cell>
          <cell r="DX14">
            <v>51397000</v>
          </cell>
          <cell r="DY14">
            <v>51397000</v>
          </cell>
          <cell r="DZ14">
            <v>51397000</v>
          </cell>
          <cell r="EA14">
            <v>51397000</v>
          </cell>
          <cell r="EB14">
            <v>51397000</v>
          </cell>
          <cell r="EC14">
            <v>51397000</v>
          </cell>
          <cell r="ED14">
            <v>51397000</v>
          </cell>
          <cell r="EE14">
            <v>51397000</v>
          </cell>
          <cell r="EF14">
            <v>51397000</v>
          </cell>
          <cell r="EG14">
            <v>51397000</v>
          </cell>
          <cell r="EH14">
            <v>51397000</v>
          </cell>
          <cell r="EI14">
            <v>51397000</v>
          </cell>
          <cell r="EJ14">
            <v>51397000</v>
          </cell>
          <cell r="EK14">
            <v>51397000</v>
          </cell>
          <cell r="EL14">
            <v>51397000</v>
          </cell>
          <cell r="EM14">
            <v>51397000</v>
          </cell>
          <cell r="EN14">
            <v>51397000</v>
          </cell>
          <cell r="EO14">
            <v>51397000</v>
          </cell>
          <cell r="EP14">
            <v>51397000</v>
          </cell>
          <cell r="EQ14">
            <v>51397000</v>
          </cell>
          <cell r="ER14">
            <v>51397000</v>
          </cell>
          <cell r="ES14">
            <v>51397000</v>
          </cell>
          <cell r="ET14">
            <v>51397000</v>
          </cell>
          <cell r="EU14">
            <v>51397000</v>
          </cell>
          <cell r="EV14">
            <v>51397000</v>
          </cell>
          <cell r="EW14">
            <v>51397000</v>
          </cell>
          <cell r="EX14">
            <v>51397000</v>
          </cell>
          <cell r="EY14">
            <v>51397000</v>
          </cell>
          <cell r="EZ14">
            <v>51397000</v>
          </cell>
          <cell r="FA14">
            <v>51397000</v>
          </cell>
          <cell r="FB14">
            <v>51397000</v>
          </cell>
          <cell r="FC14">
            <v>51397000</v>
          </cell>
          <cell r="FD14">
            <v>51397000</v>
          </cell>
          <cell r="FE14">
            <v>51397000</v>
          </cell>
          <cell r="FF14">
            <v>51397000</v>
          </cell>
          <cell r="FG14">
            <v>51397000</v>
          </cell>
          <cell r="FH14">
            <v>51397000</v>
          </cell>
          <cell r="FI14">
            <v>51397000</v>
          </cell>
          <cell r="FJ14">
            <v>51397000</v>
          </cell>
          <cell r="FK14">
            <v>51397000</v>
          </cell>
          <cell r="FL14">
            <v>51397000</v>
          </cell>
          <cell r="FM14">
            <v>51397000</v>
          </cell>
          <cell r="FN14">
            <v>51397000</v>
          </cell>
          <cell r="FO14">
            <v>51397000</v>
          </cell>
          <cell r="FP14">
            <v>51397000</v>
          </cell>
          <cell r="FQ14">
            <v>51397000</v>
          </cell>
          <cell r="FR14">
            <v>51397000</v>
          </cell>
        </row>
        <row r="15">
          <cell r="A15" t="str">
            <v>Applicable interest rate</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6.9500000000000006E-2</v>
          </cell>
          <cell r="BC15">
            <v>6.9500000000000006E-2</v>
          </cell>
          <cell r="BD15">
            <v>6.9500000000000006E-2</v>
          </cell>
          <cell r="BE15">
            <v>6.9500000000000006E-2</v>
          </cell>
          <cell r="BF15">
            <v>6.9500000000000006E-2</v>
          </cell>
          <cell r="BG15">
            <v>6.9500000000000006E-2</v>
          </cell>
          <cell r="BH15">
            <v>6.9500000000000006E-2</v>
          </cell>
          <cell r="BI15">
            <v>6.9500000000000006E-2</v>
          </cell>
          <cell r="BJ15">
            <v>6.9500000000000006E-2</v>
          </cell>
          <cell r="BK15">
            <v>6.9500000000000006E-2</v>
          </cell>
          <cell r="BL15">
            <v>6.9500000000000006E-2</v>
          </cell>
          <cell r="BM15">
            <v>6.9500000000000006E-2</v>
          </cell>
          <cell r="BN15">
            <v>6.9500000000000006E-2</v>
          </cell>
          <cell r="BO15">
            <v>6.9500000000000006E-2</v>
          </cell>
          <cell r="BP15">
            <v>6.9500000000000006E-2</v>
          </cell>
          <cell r="BQ15">
            <v>6.9500000000000006E-2</v>
          </cell>
          <cell r="BR15">
            <v>6.9500000000000006E-2</v>
          </cell>
          <cell r="BS15">
            <v>6.9500000000000006E-2</v>
          </cell>
          <cell r="BT15">
            <v>6.9500000000000006E-2</v>
          </cell>
          <cell r="BU15">
            <v>6.9500000000000006E-2</v>
          </cell>
          <cell r="BV15">
            <v>6.8500000000000005E-2</v>
          </cell>
          <cell r="BW15">
            <v>6.8500000000000005E-2</v>
          </cell>
          <cell r="BX15">
            <v>6.8500000000000005E-2</v>
          </cell>
          <cell r="BY15">
            <v>6.8500000000000005E-2</v>
          </cell>
          <cell r="BZ15">
            <v>6.8500000000000005E-2</v>
          </cell>
          <cell r="CA15">
            <v>6.8500000000000005E-2</v>
          </cell>
          <cell r="CB15">
            <v>6.6500000000000004E-2</v>
          </cell>
          <cell r="CC15">
            <v>6.6500000000000004E-2</v>
          </cell>
          <cell r="CD15">
            <v>6.6500000000000004E-2</v>
          </cell>
          <cell r="CE15">
            <v>6.6500000000000004E-2</v>
          </cell>
          <cell r="CF15">
            <v>6.6500000000000004E-2</v>
          </cell>
          <cell r="CG15">
            <v>6.6500000000000004E-2</v>
          </cell>
          <cell r="CH15">
            <v>6.6500000000000004E-2</v>
          </cell>
          <cell r="CI15">
            <v>6.6500000000000004E-2</v>
          </cell>
          <cell r="CJ15">
            <v>6.6500000000000004E-2</v>
          </cell>
          <cell r="CK15">
            <v>6.6500000000000004E-2</v>
          </cell>
          <cell r="CL15">
            <v>6.6500000000000004E-2</v>
          </cell>
          <cell r="CM15">
            <v>6.6500000000000004E-2</v>
          </cell>
          <cell r="CN15">
            <v>6.5000000000000002E-2</v>
          </cell>
          <cell r="CO15">
            <v>6.5000000000000002E-2</v>
          </cell>
          <cell r="CP15">
            <v>6.5000000000000002E-2</v>
          </cell>
          <cell r="CQ15">
            <v>6.5000000000000002E-2</v>
          </cell>
          <cell r="CR15">
            <v>6.5000000000000002E-2</v>
          </cell>
          <cell r="CS15">
            <v>6.5000000000000002E-2</v>
          </cell>
          <cell r="CT15">
            <v>6.5000000000000002E-2</v>
          </cell>
          <cell r="CU15">
            <v>6.5000000000000002E-2</v>
          </cell>
          <cell r="CV15">
            <v>6.5000000000000002E-2</v>
          </cell>
          <cell r="CW15">
            <v>6.5000000000000002E-2</v>
          </cell>
          <cell r="CX15">
            <v>6.5000000000000002E-2</v>
          </cell>
          <cell r="CY15">
            <v>6.5000000000000002E-2</v>
          </cell>
          <cell r="CZ15">
            <v>6.5000000000000002E-2</v>
          </cell>
          <cell r="DA15">
            <v>6.5000000000000002E-2</v>
          </cell>
          <cell r="DB15">
            <v>6.5000000000000002E-2</v>
          </cell>
          <cell r="DC15">
            <v>6.5000000000000002E-2</v>
          </cell>
          <cell r="DD15">
            <v>6.5000000000000002E-2</v>
          </cell>
          <cell r="DE15">
            <v>6.5000000000000002E-2</v>
          </cell>
          <cell r="DF15">
            <v>6.5000000000000002E-2</v>
          </cell>
          <cell r="DG15">
            <v>6.5000000000000002E-2</v>
          </cell>
          <cell r="DH15">
            <v>6.5000000000000002E-2</v>
          </cell>
          <cell r="DI15">
            <v>6.5000000000000002E-2</v>
          </cell>
          <cell r="DJ15">
            <v>6.5000000000000002E-2</v>
          </cell>
          <cell r="DK15">
            <v>6.5000000000000002E-2</v>
          </cell>
          <cell r="DL15">
            <v>6.5000000000000002E-2</v>
          </cell>
          <cell r="DM15">
            <v>6.5000000000000002E-2</v>
          </cell>
          <cell r="DN15">
            <v>6.5000000000000002E-2</v>
          </cell>
          <cell r="DO15">
            <v>6.5000000000000002E-2</v>
          </cell>
          <cell r="DP15">
            <v>6.5000000000000002E-2</v>
          </cell>
          <cell r="DQ15">
            <v>6.5000000000000002E-2</v>
          </cell>
          <cell r="DR15">
            <v>6.5000000000000002E-2</v>
          </cell>
          <cell r="DS15">
            <v>6.5000000000000002E-2</v>
          </cell>
          <cell r="DT15">
            <v>6.5000000000000002E-2</v>
          </cell>
          <cell r="DU15">
            <v>6.5000000000000002E-2</v>
          </cell>
          <cell r="DV15">
            <v>6.5000000000000002E-2</v>
          </cell>
          <cell r="DW15">
            <v>6.5000000000000002E-2</v>
          </cell>
          <cell r="DX15">
            <v>6.5000000000000002E-2</v>
          </cell>
          <cell r="DY15">
            <v>6.5000000000000002E-2</v>
          </cell>
          <cell r="DZ15">
            <v>6.5000000000000002E-2</v>
          </cell>
          <cell r="EA15">
            <v>6.5000000000000002E-2</v>
          </cell>
          <cell r="EB15">
            <v>6.5000000000000002E-2</v>
          </cell>
          <cell r="EC15">
            <v>6.5000000000000002E-2</v>
          </cell>
          <cell r="ED15">
            <v>6.5000000000000002E-2</v>
          </cell>
          <cell r="EE15">
            <v>6.5000000000000002E-2</v>
          </cell>
          <cell r="EF15">
            <v>6.5000000000000002E-2</v>
          </cell>
          <cell r="EG15">
            <v>6.5000000000000002E-2</v>
          </cell>
          <cell r="EH15">
            <v>6.5000000000000002E-2</v>
          </cell>
          <cell r="EI15">
            <v>6.5000000000000002E-2</v>
          </cell>
          <cell r="EJ15">
            <v>6.5000000000000002E-2</v>
          </cell>
          <cell r="EK15">
            <v>6.5000000000000002E-2</v>
          </cell>
          <cell r="EL15">
            <v>6.5000000000000002E-2</v>
          </cell>
          <cell r="EM15">
            <v>6.5000000000000002E-2</v>
          </cell>
          <cell r="EN15">
            <v>6.5000000000000002E-2</v>
          </cell>
          <cell r="EO15">
            <v>6.5000000000000002E-2</v>
          </cell>
          <cell r="EP15">
            <v>6.5000000000000002E-2</v>
          </cell>
          <cell r="EQ15">
            <v>6.5000000000000002E-2</v>
          </cell>
          <cell r="ER15">
            <v>6.5000000000000002E-2</v>
          </cell>
          <cell r="ES15">
            <v>6.5000000000000002E-2</v>
          </cell>
          <cell r="ET15">
            <v>6.5000000000000002E-2</v>
          </cell>
          <cell r="EU15">
            <v>6.5000000000000002E-2</v>
          </cell>
          <cell r="EV15">
            <v>6.5000000000000002E-2</v>
          </cell>
          <cell r="EW15">
            <v>6.5000000000000002E-2</v>
          </cell>
          <cell r="EX15">
            <v>6.5000000000000002E-2</v>
          </cell>
          <cell r="EY15">
            <v>6.5000000000000002E-2</v>
          </cell>
          <cell r="EZ15">
            <v>6.5000000000000002E-2</v>
          </cell>
          <cell r="FA15">
            <v>6.5000000000000002E-2</v>
          </cell>
          <cell r="FB15">
            <v>6.5000000000000002E-2</v>
          </cell>
          <cell r="FC15">
            <v>6.5000000000000002E-2</v>
          </cell>
          <cell r="FD15">
            <v>6.5000000000000002E-2</v>
          </cell>
          <cell r="FE15">
            <v>6.5000000000000002E-2</v>
          </cell>
          <cell r="FF15">
            <v>6.5000000000000002E-2</v>
          </cell>
          <cell r="FG15">
            <v>6.5000000000000002E-2</v>
          </cell>
          <cell r="FH15">
            <v>6.5000000000000002E-2</v>
          </cell>
          <cell r="FI15">
            <v>6.5000000000000002E-2</v>
          </cell>
          <cell r="FJ15">
            <v>6.5000000000000002E-2</v>
          </cell>
          <cell r="FK15">
            <v>6.5000000000000002E-2</v>
          </cell>
          <cell r="FL15">
            <v>6.5000000000000002E-2</v>
          </cell>
          <cell r="FM15">
            <v>6.5000000000000002E-2</v>
          </cell>
          <cell r="FN15">
            <v>6.5000000000000002E-2</v>
          </cell>
          <cell r="FO15">
            <v>6.5000000000000002E-2</v>
          </cell>
          <cell r="FP15">
            <v>6.5000000000000002E-2</v>
          </cell>
          <cell r="FQ15">
            <v>6.5000000000000002E-2</v>
          </cell>
          <cell r="FR15">
            <v>6.5000000000000002E-2</v>
          </cell>
        </row>
        <row r="16">
          <cell r="A16" t="str">
            <v>Forecast interest</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27800000.000000004</v>
          </cell>
          <cell r="BD16">
            <v>27800000.000000004</v>
          </cell>
          <cell r="BE16">
            <v>27800000.000000004</v>
          </cell>
          <cell r="BF16">
            <v>27800000.000000004</v>
          </cell>
          <cell r="BG16">
            <v>27800000.000000004</v>
          </cell>
          <cell r="BH16">
            <v>27800000.000000004</v>
          </cell>
          <cell r="BI16">
            <v>27800000.000000004</v>
          </cell>
          <cell r="BJ16">
            <v>27800000.000000004</v>
          </cell>
          <cell r="BK16">
            <v>27800000.000000004</v>
          </cell>
          <cell r="BL16">
            <v>27800000.000000004</v>
          </cell>
          <cell r="BM16">
            <v>27800000.000000004</v>
          </cell>
          <cell r="BN16">
            <v>27800000.000000004</v>
          </cell>
          <cell r="BO16">
            <v>27800000.000000004</v>
          </cell>
          <cell r="BP16">
            <v>27800000.000000004</v>
          </cell>
          <cell r="BQ16">
            <v>27800000.000000004</v>
          </cell>
          <cell r="BR16">
            <v>27800000.000000004</v>
          </cell>
          <cell r="BS16">
            <v>27800000.000000004</v>
          </cell>
          <cell r="BT16">
            <v>27800000.000000004</v>
          </cell>
          <cell r="BU16">
            <v>27800000.000000004</v>
          </cell>
          <cell r="BV16">
            <v>27400000.000000004</v>
          </cell>
          <cell r="BW16">
            <v>27400000.000000004</v>
          </cell>
          <cell r="BX16">
            <v>27400000.000000004</v>
          </cell>
          <cell r="BY16">
            <v>27400000.000000004</v>
          </cell>
          <cell r="BZ16">
            <v>27400000.000000004</v>
          </cell>
          <cell r="CA16">
            <v>27400000.000000004</v>
          </cell>
          <cell r="CB16">
            <v>26600000</v>
          </cell>
          <cell r="CC16">
            <v>26600000</v>
          </cell>
          <cell r="CD16">
            <v>26600000</v>
          </cell>
          <cell r="CE16">
            <v>26600000</v>
          </cell>
          <cell r="CF16">
            <v>26600000</v>
          </cell>
          <cell r="CG16">
            <v>26600000</v>
          </cell>
          <cell r="CH16">
            <v>26600000</v>
          </cell>
          <cell r="CI16">
            <v>26600000</v>
          </cell>
          <cell r="CJ16">
            <v>26600000</v>
          </cell>
          <cell r="CK16">
            <v>26600000</v>
          </cell>
          <cell r="CL16">
            <v>26600000</v>
          </cell>
          <cell r="CM16">
            <v>26600000</v>
          </cell>
          <cell r="CN16">
            <v>26000000</v>
          </cell>
          <cell r="CO16">
            <v>26000000</v>
          </cell>
          <cell r="CP16">
            <v>26000000</v>
          </cell>
          <cell r="CQ16">
            <v>26000000</v>
          </cell>
          <cell r="CR16">
            <v>26000000</v>
          </cell>
          <cell r="CS16">
            <v>26000000</v>
          </cell>
          <cell r="CT16">
            <v>26000000</v>
          </cell>
          <cell r="CU16">
            <v>26000000</v>
          </cell>
          <cell r="CV16">
            <v>26000000</v>
          </cell>
          <cell r="CW16">
            <v>26000000</v>
          </cell>
          <cell r="CX16">
            <v>26000000</v>
          </cell>
          <cell r="CY16">
            <v>26000000</v>
          </cell>
          <cell r="CZ16">
            <v>26000000</v>
          </cell>
          <cell r="DA16">
            <v>26000000</v>
          </cell>
          <cell r="DB16">
            <v>26000000</v>
          </cell>
          <cell r="DC16">
            <v>26000000</v>
          </cell>
          <cell r="DD16">
            <v>26000000</v>
          </cell>
          <cell r="DE16">
            <v>26000000</v>
          </cell>
          <cell r="DF16">
            <v>26000000</v>
          </cell>
          <cell r="DG16">
            <v>26000000</v>
          </cell>
          <cell r="DH16">
            <v>26000000</v>
          </cell>
          <cell r="DI16">
            <v>26000000</v>
          </cell>
          <cell r="DJ16">
            <v>29581605.495000001</v>
          </cell>
          <cell r="DK16">
            <v>29581605.495000001</v>
          </cell>
          <cell r="DL16">
            <v>29581605.495000001</v>
          </cell>
          <cell r="DM16">
            <v>29581605.495000001</v>
          </cell>
          <cell r="DN16">
            <v>29581605.495000001</v>
          </cell>
          <cell r="DO16">
            <v>29581605.495000001</v>
          </cell>
          <cell r="DP16">
            <v>29581605.495000001</v>
          </cell>
          <cell r="DQ16">
            <v>29581605.495000001</v>
          </cell>
          <cell r="DR16">
            <v>29581605.495000001</v>
          </cell>
          <cell r="DS16">
            <v>29581605.495000001</v>
          </cell>
          <cell r="DT16">
            <v>29581605.495000001</v>
          </cell>
          <cell r="DU16">
            <v>29581605.495000001</v>
          </cell>
          <cell r="DV16">
            <v>29581605.495000001</v>
          </cell>
          <cell r="DW16">
            <v>29581605.495000001</v>
          </cell>
          <cell r="DX16">
            <v>29581605.495000001</v>
          </cell>
          <cell r="DY16">
            <v>29581605.495000001</v>
          </cell>
          <cell r="DZ16">
            <v>29581605.495000001</v>
          </cell>
          <cell r="EA16">
            <v>29581605.495000001</v>
          </cell>
          <cell r="EB16">
            <v>29581605.495000001</v>
          </cell>
          <cell r="EC16">
            <v>29581605.495000001</v>
          </cell>
          <cell r="ED16">
            <v>29581605.495000001</v>
          </cell>
          <cell r="EE16">
            <v>29581605.495000001</v>
          </cell>
          <cell r="EF16">
            <v>29581605.495000001</v>
          </cell>
          <cell r="EG16">
            <v>29581605.495000001</v>
          </cell>
          <cell r="EH16">
            <v>29581605.495000001</v>
          </cell>
          <cell r="EI16">
            <v>29581605.495000001</v>
          </cell>
          <cell r="EJ16">
            <v>29581605.495000001</v>
          </cell>
          <cell r="EK16">
            <v>29581605.495000001</v>
          </cell>
          <cell r="EL16">
            <v>29581605.495000001</v>
          </cell>
          <cell r="EM16">
            <v>29581605.495000001</v>
          </cell>
          <cell r="EN16">
            <v>29581605.495000001</v>
          </cell>
          <cell r="EO16">
            <v>29581605.495000001</v>
          </cell>
          <cell r="EP16">
            <v>29581605.495000001</v>
          </cell>
          <cell r="EQ16">
            <v>29581605.495000001</v>
          </cell>
          <cell r="ER16">
            <v>29581605.495000001</v>
          </cell>
          <cell r="ES16">
            <v>29581605.495000001</v>
          </cell>
          <cell r="ET16">
            <v>29581605.495000001</v>
          </cell>
          <cell r="EU16">
            <v>29581605.495000001</v>
          </cell>
          <cell r="EV16">
            <v>29581605.495000001</v>
          </cell>
          <cell r="EW16">
            <v>29581605.495000001</v>
          </cell>
          <cell r="EX16">
            <v>29581605.495000001</v>
          </cell>
          <cell r="EY16">
            <v>29581605.495000001</v>
          </cell>
          <cell r="EZ16">
            <v>29581605.495000001</v>
          </cell>
          <cell r="FA16">
            <v>29581605.495000001</v>
          </cell>
          <cell r="FB16">
            <v>29581605.495000001</v>
          </cell>
          <cell r="FC16">
            <v>29581605.495000001</v>
          </cell>
          <cell r="FD16">
            <v>29581605.495000001</v>
          </cell>
          <cell r="FE16">
            <v>29581605.495000001</v>
          </cell>
          <cell r="FF16">
            <v>29581605.495000001</v>
          </cell>
          <cell r="FG16">
            <v>29581605.495000001</v>
          </cell>
          <cell r="FH16">
            <v>29581605.495000001</v>
          </cell>
          <cell r="FI16">
            <v>29581605.495000001</v>
          </cell>
          <cell r="FJ16">
            <v>29581605.495000001</v>
          </cell>
          <cell r="FK16">
            <v>29581605.495000001</v>
          </cell>
          <cell r="FL16">
            <v>29581605.495000001</v>
          </cell>
          <cell r="FM16">
            <v>29581605.495000001</v>
          </cell>
          <cell r="FN16">
            <v>29581605.495000001</v>
          </cell>
          <cell r="FO16">
            <v>29581605.495000001</v>
          </cell>
          <cell r="FP16">
            <v>29581605.495000001</v>
          </cell>
          <cell r="FQ16">
            <v>29581605.495000001</v>
          </cell>
          <cell r="FR16">
            <v>29581605.495000001</v>
          </cell>
        </row>
        <row r="17">
          <cell r="A17" t="str">
            <v>Income secured as % of interest</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0.23575539568345322</v>
          </cell>
          <cell r="BD17">
            <v>0.23575539568345322</v>
          </cell>
          <cell r="BE17">
            <v>0.23575539568345322</v>
          </cell>
          <cell r="BF17">
            <v>0.23575539568345322</v>
          </cell>
          <cell r="BG17">
            <v>0.23575539568345322</v>
          </cell>
          <cell r="BH17">
            <v>0.23575539568345322</v>
          </cell>
          <cell r="BI17">
            <v>0.23575539568345322</v>
          </cell>
          <cell r="BJ17">
            <v>0.2678776978417266</v>
          </cell>
          <cell r="BK17">
            <v>0.2678776978417266</v>
          </cell>
          <cell r="BL17">
            <v>0.2678776978417266</v>
          </cell>
          <cell r="BM17">
            <v>0.2678776978417266</v>
          </cell>
          <cell r="BN17">
            <v>0.2678776978417266</v>
          </cell>
          <cell r="BO17">
            <v>0.2678776978417266</v>
          </cell>
          <cell r="BP17">
            <v>0.2678776978417266</v>
          </cell>
          <cell r="BQ17">
            <v>0.2678776978417266</v>
          </cell>
          <cell r="BR17">
            <v>0.2678776978417266</v>
          </cell>
          <cell r="BS17">
            <v>0.28726618705035967</v>
          </cell>
          <cell r="BT17">
            <v>0.28726618705035967</v>
          </cell>
          <cell r="BU17">
            <v>0.28726618705035967</v>
          </cell>
          <cell r="BV17">
            <v>0.45562043795620433</v>
          </cell>
          <cell r="BW17">
            <v>0.45562043795620433</v>
          </cell>
          <cell r="BX17">
            <v>0.45562043795620433</v>
          </cell>
          <cell r="BY17">
            <v>0.6258394160583941</v>
          </cell>
          <cell r="BZ17">
            <v>0.6258394160583941</v>
          </cell>
          <cell r="CA17">
            <v>0.6258394160583941</v>
          </cell>
          <cell r="CB17">
            <v>1.0551879699248121</v>
          </cell>
          <cell r="CC17">
            <v>1.0551879699248121</v>
          </cell>
          <cell r="CD17">
            <v>1.0551879699248121</v>
          </cell>
          <cell r="CE17">
            <v>1.0551879699248121</v>
          </cell>
          <cell r="CF17">
            <v>1.0551879699248121</v>
          </cell>
          <cell r="CG17">
            <v>1.0551879699248121</v>
          </cell>
          <cell r="CH17">
            <v>1.4277067669172931</v>
          </cell>
          <cell r="CI17">
            <v>1.4277067669172931</v>
          </cell>
          <cell r="CJ17">
            <v>1.4277067669172931</v>
          </cell>
          <cell r="CK17">
            <v>1.5178947368421052</v>
          </cell>
          <cell r="CL17">
            <v>1.5178947368421052</v>
          </cell>
          <cell r="CM17">
            <v>1.5178947368421052</v>
          </cell>
          <cell r="CN17">
            <v>1.7177307692307693</v>
          </cell>
          <cell r="CO17">
            <v>1.7177307692307693</v>
          </cell>
          <cell r="CP17">
            <v>1.7177307692307693</v>
          </cell>
          <cell r="CQ17">
            <v>1.7177307692307693</v>
          </cell>
          <cell r="CR17">
            <v>1.7177307692307693</v>
          </cell>
          <cell r="CS17">
            <v>1.7177307692307693</v>
          </cell>
          <cell r="CT17">
            <v>1.8291538461538461</v>
          </cell>
          <cell r="CU17">
            <v>1.8291538461538461</v>
          </cell>
          <cell r="CV17">
            <v>1.8291538461538461</v>
          </cell>
          <cell r="CW17">
            <v>1.8291538461538461</v>
          </cell>
          <cell r="CX17">
            <v>1.8291538461538461</v>
          </cell>
          <cell r="CY17">
            <v>1.8291538461538461</v>
          </cell>
          <cell r="CZ17">
            <v>1.8313846153846154</v>
          </cell>
          <cell r="DA17">
            <v>1.8313846153846154</v>
          </cell>
          <cell r="DB17">
            <v>1.8313846153846154</v>
          </cell>
          <cell r="DC17">
            <v>1.8313846153846154</v>
          </cell>
          <cell r="DD17">
            <v>1.8313846153846154</v>
          </cell>
          <cell r="DE17">
            <v>1.8313846153846154</v>
          </cell>
          <cell r="DF17">
            <v>1.9768076923076923</v>
          </cell>
          <cell r="DG17">
            <v>1.9768076923076923</v>
          </cell>
          <cell r="DH17">
            <v>1.9768076923076923</v>
          </cell>
          <cell r="DI17">
            <v>1.9768076923076923</v>
          </cell>
          <cell r="DJ17">
            <v>1.7374648583116059</v>
          </cell>
          <cell r="DK17">
            <v>1.7374648583116059</v>
          </cell>
          <cell r="DL17">
            <v>1.7374648583116059</v>
          </cell>
          <cell r="DM17">
            <v>1.7374648583116059</v>
          </cell>
          <cell r="DN17">
            <v>1.7374648583116059</v>
          </cell>
          <cell r="DO17">
            <v>1.7374648583116059</v>
          </cell>
          <cell r="DP17">
            <v>1.7374648583116059</v>
          </cell>
          <cell r="DQ17">
            <v>1.7374648583116059</v>
          </cell>
          <cell r="DR17">
            <v>1.7374648583116059</v>
          </cell>
          <cell r="DS17">
            <v>1.7374648583116059</v>
          </cell>
          <cell r="DT17">
            <v>1.7374648583116059</v>
          </cell>
          <cell r="DU17">
            <v>1.7374648583116059</v>
          </cell>
          <cell r="DV17">
            <v>1.7374648583116059</v>
          </cell>
          <cell r="DW17">
            <v>1.7374648583116059</v>
          </cell>
          <cell r="DX17">
            <v>1.7374648583116059</v>
          </cell>
          <cell r="DY17">
            <v>1.7374648583116059</v>
          </cell>
          <cell r="DZ17">
            <v>1.7374648583116059</v>
          </cell>
          <cell r="EA17">
            <v>1.7374648583116059</v>
          </cell>
          <cell r="EB17">
            <v>1.7374648583116059</v>
          </cell>
          <cell r="EC17">
            <v>1.7374648583116059</v>
          </cell>
          <cell r="ED17">
            <v>1.7374648583116059</v>
          </cell>
          <cell r="EE17">
            <v>1.7374648583116059</v>
          </cell>
          <cell r="EF17">
            <v>1.7374648583116059</v>
          </cell>
          <cell r="EG17">
            <v>1.7374648583116059</v>
          </cell>
          <cell r="EH17">
            <v>1.7374648583116059</v>
          </cell>
          <cell r="EI17">
            <v>1.7374648583116059</v>
          </cell>
          <cell r="EJ17">
            <v>1.7374648583116059</v>
          </cell>
          <cell r="EK17">
            <v>1.7374648583116059</v>
          </cell>
          <cell r="EL17">
            <v>1.7374648583116059</v>
          </cell>
          <cell r="EM17">
            <v>1.7374648583116059</v>
          </cell>
          <cell r="EN17">
            <v>1.7374648583116059</v>
          </cell>
          <cell r="EO17">
            <v>1.7374648583116059</v>
          </cell>
          <cell r="EP17">
            <v>1.7374648583116059</v>
          </cell>
          <cell r="EQ17">
            <v>1.7374648583116059</v>
          </cell>
          <cell r="ER17">
            <v>1.7374648583116059</v>
          </cell>
          <cell r="ES17">
            <v>1.7374648583116059</v>
          </cell>
          <cell r="ET17">
            <v>1.7374648583116059</v>
          </cell>
          <cell r="EU17">
            <v>1.7374648583116059</v>
          </cell>
          <cell r="EV17">
            <v>1.7374648583116059</v>
          </cell>
          <cell r="EW17">
            <v>1.7374648583116059</v>
          </cell>
          <cell r="EX17">
            <v>1.7374648583116059</v>
          </cell>
          <cell r="EY17">
            <v>1.7374648583116059</v>
          </cell>
          <cell r="EZ17">
            <v>1.7374648583116059</v>
          </cell>
          <cell r="FA17">
            <v>1.7374648583116059</v>
          </cell>
          <cell r="FB17">
            <v>1.7374648583116059</v>
          </cell>
          <cell r="FC17">
            <v>1.7374648583116059</v>
          </cell>
          <cell r="FD17">
            <v>1.7374648583116059</v>
          </cell>
          <cell r="FE17">
            <v>1.7374648583116059</v>
          </cell>
          <cell r="FF17">
            <v>1.7374648583116059</v>
          </cell>
          <cell r="FG17">
            <v>1.7374648583116059</v>
          </cell>
          <cell r="FH17">
            <v>1.7374648583116059</v>
          </cell>
          <cell r="FI17">
            <v>1.7374648583116059</v>
          </cell>
          <cell r="FJ17">
            <v>1.7374648583116059</v>
          </cell>
          <cell r="FK17">
            <v>1.7374648583116059</v>
          </cell>
          <cell r="FL17">
            <v>1.7374648583116059</v>
          </cell>
          <cell r="FM17">
            <v>1.7374648583116059</v>
          </cell>
          <cell r="FN17">
            <v>1.7374648583116059</v>
          </cell>
          <cell r="FO17">
            <v>1.7374648583116059</v>
          </cell>
          <cell r="FP17">
            <v>1.7374648583116059</v>
          </cell>
          <cell r="FQ17">
            <v>1.7374648583116059</v>
          </cell>
          <cell r="FR17">
            <v>1.7374648583116059</v>
          </cell>
        </row>
        <row r="18">
          <cell r="A18" t="str">
            <v>Annualised rent passing</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4866241.1145205479</v>
          </cell>
          <cell r="CY18">
            <v>4866241.1145205479</v>
          </cell>
          <cell r="CZ18">
            <v>5657685.4800000004</v>
          </cell>
          <cell r="DA18">
            <v>5657685.4800000004</v>
          </cell>
          <cell r="DB18">
            <v>5657685.4800000004</v>
          </cell>
          <cell r="DC18">
            <v>42385405.644383542</v>
          </cell>
          <cell r="DD18">
            <v>42385405.644383542</v>
          </cell>
          <cell r="DE18">
            <v>42385405.644383542</v>
          </cell>
          <cell r="DF18">
            <v>44666585.479999997</v>
          </cell>
          <cell r="DG18">
            <v>44666585.479999997</v>
          </cell>
          <cell r="DH18">
            <v>44666585.479999997</v>
          </cell>
          <cell r="DI18">
            <v>50508357.63435068</v>
          </cell>
          <cell r="DJ18">
            <v>50508357.63435068</v>
          </cell>
          <cell r="DK18">
            <v>50508357.63435068</v>
          </cell>
          <cell r="DL18">
            <v>48053790.971799999</v>
          </cell>
          <cell r="DM18">
            <v>48053790.971799999</v>
          </cell>
          <cell r="DN18">
            <v>48053790.971799999</v>
          </cell>
          <cell r="DO18">
            <v>48053790.971799999</v>
          </cell>
          <cell r="DP18">
            <v>48053790.971799999</v>
          </cell>
          <cell r="DQ18">
            <v>48053790.971799999</v>
          </cell>
          <cell r="DR18">
            <v>48053790.971799999</v>
          </cell>
          <cell r="DS18">
            <v>48053790.971799999</v>
          </cell>
          <cell r="DT18">
            <v>48053790.971799999</v>
          </cell>
          <cell r="DU18">
            <v>48604592.201141998</v>
          </cell>
          <cell r="DV18">
            <v>48604592.201141998</v>
          </cell>
          <cell r="DW18">
            <v>48604592.201141998</v>
          </cell>
          <cell r="DX18">
            <v>48623008.815812998</v>
          </cell>
          <cell r="DY18">
            <v>48623008.815812998</v>
          </cell>
          <cell r="DZ18">
            <v>48623008.815812998</v>
          </cell>
          <cell r="EA18">
            <v>48623008.815812998</v>
          </cell>
          <cell r="EB18">
            <v>48623008.815812998</v>
          </cell>
          <cell r="EC18">
            <v>48623008.815812998</v>
          </cell>
          <cell r="ED18">
            <v>48623008.815812998</v>
          </cell>
          <cell r="EE18">
            <v>48623008.815812998</v>
          </cell>
          <cell r="EF18">
            <v>48623008.815812998</v>
          </cell>
          <cell r="EG18">
            <v>49175103.20818197</v>
          </cell>
          <cell r="EH18">
            <v>49175103.20818197</v>
          </cell>
          <cell r="EI18">
            <v>49175103.20818197</v>
          </cell>
          <cell r="EJ18">
            <v>49194164.404366456</v>
          </cell>
          <cell r="EK18">
            <v>49194164.404366456</v>
          </cell>
          <cell r="EL18">
            <v>49194164.404366456</v>
          </cell>
          <cell r="EM18">
            <v>49194164.404366456</v>
          </cell>
          <cell r="EN18">
            <v>49194164.404366456</v>
          </cell>
          <cell r="EO18">
            <v>49194164.404366456</v>
          </cell>
          <cell r="EP18">
            <v>49194164.404366456</v>
          </cell>
          <cell r="EQ18">
            <v>49194164.404366456</v>
          </cell>
          <cell r="ER18">
            <v>49194164.404366456</v>
          </cell>
          <cell r="ES18">
            <v>49490605.080468342</v>
          </cell>
          <cell r="ET18">
            <v>49490605.080468342</v>
          </cell>
          <cell r="EU18">
            <v>49490605.080468342</v>
          </cell>
          <cell r="EV18">
            <v>49510333.418519281</v>
          </cell>
          <cell r="EW18">
            <v>49510333.418519281</v>
          </cell>
          <cell r="EX18">
            <v>49510333.418519281</v>
          </cell>
          <cell r="EY18">
            <v>49510333.418519281</v>
          </cell>
          <cell r="EZ18">
            <v>49510333.418519281</v>
          </cell>
          <cell r="FA18">
            <v>49510333.418519281</v>
          </cell>
          <cell r="FB18">
            <v>49510333.418519281</v>
          </cell>
          <cell r="FC18">
            <v>49510333.418519281</v>
          </cell>
          <cell r="FD18">
            <v>49510333.418519281</v>
          </cell>
          <cell r="FE18">
            <v>66636827.078284726</v>
          </cell>
          <cell r="FF18">
            <v>66636827.078284726</v>
          </cell>
          <cell r="FG18">
            <v>66636827.078284726</v>
          </cell>
          <cell r="FH18">
            <v>66657245.908167452</v>
          </cell>
          <cell r="FI18">
            <v>66657245.908167452</v>
          </cell>
          <cell r="FJ18">
            <v>66657245.908167452</v>
          </cell>
          <cell r="FK18">
            <v>67801397.908167452</v>
          </cell>
          <cell r="FL18">
            <v>67801397.908167452</v>
          </cell>
          <cell r="FM18">
            <v>67801397.908167452</v>
          </cell>
          <cell r="FN18">
            <v>67801397.908167452</v>
          </cell>
          <cell r="FO18">
            <v>67801397.908167452</v>
          </cell>
          <cell r="FP18">
            <v>67801397.908167452</v>
          </cell>
          <cell r="FQ18">
            <v>67843664.886024699</v>
          </cell>
          <cell r="FR18">
            <v>67843664.886024699</v>
          </cell>
        </row>
        <row r="19">
          <cell r="A19" t="str">
            <v>Rents passing as % of interest</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0.18716311978925185</v>
          </cell>
          <cell r="CY19">
            <v>0.18716311978925185</v>
          </cell>
          <cell r="CZ19">
            <v>0.21760328769230772</v>
          </cell>
          <cell r="DA19">
            <v>0.21760328769230772</v>
          </cell>
          <cell r="DB19">
            <v>0.21760328769230772</v>
          </cell>
          <cell r="DC19">
            <v>1.6302079093993671</v>
          </cell>
          <cell r="DD19">
            <v>1.6302079093993671</v>
          </cell>
          <cell r="DE19">
            <v>1.6302079093993671</v>
          </cell>
          <cell r="DF19">
            <v>1.7179455953846152</v>
          </cell>
          <cell r="DG19">
            <v>1.7179455953846152</v>
          </cell>
          <cell r="DH19">
            <v>1.7179455953846152</v>
          </cell>
          <cell r="DI19">
            <v>1.9426291397827185</v>
          </cell>
          <cell r="DJ19">
            <v>1.7074244886028178</v>
          </cell>
          <cell r="DK19">
            <v>1.7074244886028178</v>
          </cell>
          <cell r="DL19">
            <v>1.6244483748497776</v>
          </cell>
          <cell r="DM19">
            <v>1.6244483748497776</v>
          </cell>
          <cell r="DN19">
            <v>1.6244483748497776</v>
          </cell>
          <cell r="DO19">
            <v>1.6244483748497776</v>
          </cell>
          <cell r="DP19">
            <v>1.6244483748497776</v>
          </cell>
          <cell r="DQ19">
            <v>1.6244483748497776</v>
          </cell>
          <cell r="DR19">
            <v>1.6244483748497776</v>
          </cell>
          <cell r="DS19">
            <v>1.6244483748497776</v>
          </cell>
          <cell r="DT19">
            <v>1.6244483748497776</v>
          </cell>
          <cell r="DU19">
            <v>1.643068095454026</v>
          </cell>
          <cell r="DV19">
            <v>1.643068095454026</v>
          </cell>
          <cell r="DW19">
            <v>1.643068095454026</v>
          </cell>
          <cell r="DX19">
            <v>1.6436906652693832</v>
          </cell>
          <cell r="DY19">
            <v>1.6436906652693832</v>
          </cell>
          <cell r="DZ19">
            <v>1.6436906652693832</v>
          </cell>
          <cell r="EA19">
            <v>1.6436906652693832</v>
          </cell>
          <cell r="EB19">
            <v>1.6436906652693832</v>
          </cell>
          <cell r="EC19">
            <v>1.6436906652693832</v>
          </cell>
          <cell r="ED19">
            <v>1.6436906652693832</v>
          </cell>
          <cell r="EE19">
            <v>1.6436906652693832</v>
          </cell>
          <cell r="EF19">
            <v>1.6436906652693832</v>
          </cell>
          <cell r="EG19">
            <v>1.6623541009798721</v>
          </cell>
          <cell r="EH19">
            <v>1.6623541009798721</v>
          </cell>
          <cell r="EI19">
            <v>1.6623541009798721</v>
          </cell>
          <cell r="EJ19">
            <v>1.6629984607387671</v>
          </cell>
          <cell r="EK19">
            <v>1.6629984607387671</v>
          </cell>
          <cell r="EL19">
            <v>1.6629984607387671</v>
          </cell>
          <cell r="EM19">
            <v>1.6629984607387671</v>
          </cell>
          <cell r="EN19">
            <v>1.6629984607387671</v>
          </cell>
          <cell r="EO19">
            <v>1.6629984607387671</v>
          </cell>
          <cell r="EP19">
            <v>1.6629984607387671</v>
          </cell>
          <cell r="EQ19">
            <v>1.6629984607387671</v>
          </cell>
          <cell r="ER19">
            <v>1.6629984607387671</v>
          </cell>
          <cell r="ES19">
            <v>1.6730195759264466</v>
          </cell>
          <cell r="ET19">
            <v>1.6730195759264466</v>
          </cell>
          <cell r="EU19">
            <v>1.6730195759264466</v>
          </cell>
          <cell r="EV19">
            <v>1.6736864882769027</v>
          </cell>
          <cell r="EW19">
            <v>1.6736864882769027</v>
          </cell>
          <cell r="EX19">
            <v>1.6736864882769027</v>
          </cell>
          <cell r="EY19">
            <v>1.6736864882769027</v>
          </cell>
          <cell r="EZ19">
            <v>1.6736864882769027</v>
          </cell>
          <cell r="FA19">
            <v>1.6736864882769027</v>
          </cell>
          <cell r="FB19">
            <v>1.6736864882769027</v>
          </cell>
          <cell r="FC19">
            <v>1.6736864882769027</v>
          </cell>
          <cell r="FD19">
            <v>1.6736864882769027</v>
          </cell>
          <cell r="FE19">
            <v>2.2526440321012307</v>
          </cell>
          <cell r="FF19">
            <v>2.2526440321012307</v>
          </cell>
          <cell r="FG19">
            <v>2.2526440321012307</v>
          </cell>
          <cell r="FH19">
            <v>2.2533342863839532</v>
          </cell>
          <cell r="FI19">
            <v>2.2533342863839532</v>
          </cell>
          <cell r="FJ19">
            <v>2.2533342863839532</v>
          </cell>
          <cell r="FK19">
            <v>2.2920121059564367</v>
          </cell>
          <cell r="FL19">
            <v>2.2920121059564367</v>
          </cell>
          <cell r="FM19">
            <v>2.2920121059564367</v>
          </cell>
          <cell r="FN19">
            <v>2.2920121059564367</v>
          </cell>
          <cell r="FO19">
            <v>2.2920121059564367</v>
          </cell>
          <cell r="FP19">
            <v>2.2920121059564367</v>
          </cell>
          <cell r="FQ19">
            <v>2.2934409323216722</v>
          </cell>
          <cell r="FR19">
            <v>2.2934409323216722</v>
          </cell>
        </row>
        <row r="20">
          <cell r="A20" t="str">
            <v>Loan B available</v>
          </cell>
          <cell r="B20" t="str">
            <v>no</v>
          </cell>
          <cell r="C20" t="str">
            <v>no</v>
          </cell>
          <cell r="D20" t="str">
            <v>no</v>
          </cell>
          <cell r="E20" t="str">
            <v>no</v>
          </cell>
          <cell r="F20" t="str">
            <v>no</v>
          </cell>
          <cell r="G20" t="str">
            <v>no</v>
          </cell>
          <cell r="H20" t="str">
            <v>no</v>
          </cell>
          <cell r="I20" t="str">
            <v>no</v>
          </cell>
          <cell r="J20" t="str">
            <v>no</v>
          </cell>
          <cell r="K20" t="str">
            <v>no</v>
          </cell>
          <cell r="L20" t="str">
            <v>no</v>
          </cell>
          <cell r="M20" t="str">
            <v>no</v>
          </cell>
          <cell r="N20" t="str">
            <v>no</v>
          </cell>
          <cell r="O20" t="str">
            <v>no</v>
          </cell>
          <cell r="P20" t="str">
            <v>no</v>
          </cell>
          <cell r="Q20" t="str">
            <v>no</v>
          </cell>
          <cell r="R20" t="str">
            <v>no</v>
          </cell>
          <cell r="S20" t="str">
            <v>no</v>
          </cell>
          <cell r="T20" t="str">
            <v>no</v>
          </cell>
          <cell r="U20" t="str">
            <v>no</v>
          </cell>
          <cell r="V20" t="str">
            <v>no</v>
          </cell>
          <cell r="W20" t="str">
            <v>no</v>
          </cell>
          <cell r="X20" t="str">
            <v>no</v>
          </cell>
          <cell r="Y20" t="str">
            <v>no</v>
          </cell>
          <cell r="Z20" t="str">
            <v>no</v>
          </cell>
          <cell r="AA20" t="str">
            <v>no</v>
          </cell>
          <cell r="AB20" t="str">
            <v>no</v>
          </cell>
          <cell r="AC20" t="str">
            <v>no</v>
          </cell>
          <cell r="AD20" t="str">
            <v>no</v>
          </cell>
          <cell r="AE20" t="str">
            <v>no</v>
          </cell>
          <cell r="AF20" t="str">
            <v>no</v>
          </cell>
          <cell r="AG20" t="str">
            <v>no</v>
          </cell>
          <cell r="AH20" t="str">
            <v>no</v>
          </cell>
          <cell r="AI20" t="str">
            <v>no</v>
          </cell>
          <cell r="AJ20" t="str">
            <v>no</v>
          </cell>
          <cell r="AK20" t="str">
            <v>no</v>
          </cell>
          <cell r="AL20" t="str">
            <v>no</v>
          </cell>
          <cell r="AM20" t="str">
            <v>no</v>
          </cell>
          <cell r="AN20" t="str">
            <v>no</v>
          </cell>
          <cell r="AO20" t="str">
            <v>no</v>
          </cell>
          <cell r="AP20" t="str">
            <v>no</v>
          </cell>
          <cell r="AQ20" t="str">
            <v>no</v>
          </cell>
          <cell r="AR20" t="str">
            <v>no</v>
          </cell>
          <cell r="AS20" t="str">
            <v>no</v>
          </cell>
          <cell r="AT20" t="str">
            <v>no</v>
          </cell>
          <cell r="AU20" t="str">
            <v>no</v>
          </cell>
          <cell r="AV20" t="str">
            <v>no</v>
          </cell>
          <cell r="AW20" t="str">
            <v>no</v>
          </cell>
          <cell r="AX20" t="str">
            <v>no</v>
          </cell>
          <cell r="AY20" t="str">
            <v>no</v>
          </cell>
          <cell r="AZ20" t="str">
            <v>no</v>
          </cell>
          <cell r="BA20" t="str">
            <v>no</v>
          </cell>
          <cell r="BB20" t="str">
            <v>no</v>
          </cell>
          <cell r="BC20" t="str">
            <v>no</v>
          </cell>
          <cell r="BD20" t="str">
            <v>no</v>
          </cell>
          <cell r="BE20" t="str">
            <v>no</v>
          </cell>
          <cell r="BF20" t="str">
            <v>no</v>
          </cell>
          <cell r="BG20" t="str">
            <v>no</v>
          </cell>
          <cell r="BH20" t="str">
            <v>no</v>
          </cell>
          <cell r="BI20" t="str">
            <v>no</v>
          </cell>
          <cell r="BJ20" t="str">
            <v>no</v>
          </cell>
          <cell r="BK20" t="str">
            <v>no</v>
          </cell>
          <cell r="BL20" t="str">
            <v>no</v>
          </cell>
          <cell r="BM20" t="str">
            <v>no</v>
          </cell>
          <cell r="BN20" t="str">
            <v>no</v>
          </cell>
          <cell r="BO20" t="str">
            <v>no</v>
          </cell>
          <cell r="BP20" t="str">
            <v>no</v>
          </cell>
          <cell r="BQ20" t="str">
            <v>no</v>
          </cell>
          <cell r="BR20" t="str">
            <v>no</v>
          </cell>
          <cell r="BS20" t="str">
            <v>no</v>
          </cell>
          <cell r="BT20" t="str">
            <v>no</v>
          </cell>
          <cell r="BU20" t="str">
            <v>no</v>
          </cell>
          <cell r="BV20" t="str">
            <v>no</v>
          </cell>
          <cell r="BW20" t="str">
            <v>no</v>
          </cell>
          <cell r="BX20" t="str">
            <v>no</v>
          </cell>
          <cell r="BY20" t="str">
            <v>no</v>
          </cell>
          <cell r="BZ20" t="str">
            <v>no</v>
          </cell>
          <cell r="CA20" t="str">
            <v>no</v>
          </cell>
          <cell r="CB20" t="str">
            <v>no</v>
          </cell>
          <cell r="CC20" t="str">
            <v>no</v>
          </cell>
          <cell r="CD20" t="str">
            <v>no</v>
          </cell>
          <cell r="CE20" t="str">
            <v>no</v>
          </cell>
          <cell r="CF20" t="str">
            <v>no</v>
          </cell>
          <cell r="CG20" t="str">
            <v>no</v>
          </cell>
          <cell r="CH20" t="str">
            <v>no</v>
          </cell>
          <cell r="CI20" t="str">
            <v>no</v>
          </cell>
          <cell r="CJ20" t="str">
            <v>no</v>
          </cell>
          <cell r="CK20" t="str">
            <v>no</v>
          </cell>
          <cell r="CL20" t="str">
            <v>no</v>
          </cell>
          <cell r="CM20" t="str">
            <v>no</v>
          </cell>
          <cell r="CN20" t="str">
            <v>no</v>
          </cell>
          <cell r="CO20" t="str">
            <v>no</v>
          </cell>
          <cell r="CP20" t="str">
            <v>no</v>
          </cell>
          <cell r="CQ20" t="str">
            <v>no</v>
          </cell>
          <cell r="CR20" t="str">
            <v>no</v>
          </cell>
          <cell r="CS20" t="str">
            <v>no</v>
          </cell>
          <cell r="CT20" t="str">
            <v>no</v>
          </cell>
          <cell r="CU20" t="str">
            <v>no</v>
          </cell>
          <cell r="CV20" t="str">
            <v>no</v>
          </cell>
          <cell r="CW20" t="str">
            <v>no</v>
          </cell>
          <cell r="CX20" t="str">
            <v>no</v>
          </cell>
          <cell r="CY20" t="str">
            <v>no</v>
          </cell>
          <cell r="CZ20" t="str">
            <v>no</v>
          </cell>
          <cell r="DA20" t="str">
            <v>no</v>
          </cell>
          <cell r="DB20" t="str">
            <v>no</v>
          </cell>
          <cell r="DC20" t="str">
            <v>yes</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row>
        <row r="21">
          <cell r="A21" t="str">
            <v>Loan B look up test</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1</v>
          </cell>
          <cell r="DD21">
            <v>2</v>
          </cell>
          <cell r="DE21">
            <v>2</v>
          </cell>
          <cell r="DF21">
            <v>2</v>
          </cell>
          <cell r="DG21">
            <v>2</v>
          </cell>
          <cell r="DH21">
            <v>2</v>
          </cell>
          <cell r="DI21">
            <v>2</v>
          </cell>
          <cell r="DJ21">
            <v>2</v>
          </cell>
          <cell r="DK21">
            <v>2</v>
          </cell>
          <cell r="DL21">
            <v>2</v>
          </cell>
          <cell r="DM21">
            <v>2</v>
          </cell>
          <cell r="DN21">
            <v>2</v>
          </cell>
          <cell r="DO21">
            <v>2</v>
          </cell>
          <cell r="DP21">
            <v>2</v>
          </cell>
          <cell r="DQ21">
            <v>2</v>
          </cell>
          <cell r="DR21">
            <v>2</v>
          </cell>
          <cell r="DS21">
            <v>2</v>
          </cell>
          <cell r="DT21">
            <v>2</v>
          </cell>
          <cell r="DU21">
            <v>2</v>
          </cell>
          <cell r="DV21">
            <v>2</v>
          </cell>
          <cell r="DW21">
            <v>2</v>
          </cell>
          <cell r="DX21">
            <v>2</v>
          </cell>
          <cell r="DY21">
            <v>2</v>
          </cell>
          <cell r="DZ21">
            <v>2</v>
          </cell>
          <cell r="EA21">
            <v>2</v>
          </cell>
          <cell r="EB21">
            <v>2</v>
          </cell>
          <cell r="EC21">
            <v>2</v>
          </cell>
          <cell r="ED21">
            <v>2</v>
          </cell>
          <cell r="EE21">
            <v>2</v>
          </cell>
          <cell r="EF21">
            <v>2</v>
          </cell>
          <cell r="EG21">
            <v>2</v>
          </cell>
          <cell r="EH21">
            <v>2</v>
          </cell>
          <cell r="EI21">
            <v>2</v>
          </cell>
          <cell r="EJ21">
            <v>2</v>
          </cell>
          <cell r="EK21">
            <v>2</v>
          </cell>
          <cell r="EL21">
            <v>2</v>
          </cell>
          <cell r="EM21">
            <v>2</v>
          </cell>
          <cell r="EN21">
            <v>2</v>
          </cell>
          <cell r="EO21">
            <v>2</v>
          </cell>
          <cell r="EP21">
            <v>2</v>
          </cell>
          <cell r="EQ21">
            <v>2</v>
          </cell>
          <cell r="ER21">
            <v>2</v>
          </cell>
          <cell r="ES21">
            <v>2</v>
          </cell>
          <cell r="ET21">
            <v>2</v>
          </cell>
          <cell r="EU21">
            <v>2</v>
          </cell>
          <cell r="EV21">
            <v>2</v>
          </cell>
          <cell r="EW21">
            <v>2</v>
          </cell>
          <cell r="EX21">
            <v>2</v>
          </cell>
          <cell r="EY21">
            <v>2</v>
          </cell>
          <cell r="EZ21">
            <v>2</v>
          </cell>
          <cell r="FA21">
            <v>2</v>
          </cell>
          <cell r="FB21">
            <v>2</v>
          </cell>
          <cell r="FC21">
            <v>2</v>
          </cell>
          <cell r="FD21">
            <v>2</v>
          </cell>
          <cell r="FE21">
            <v>2</v>
          </cell>
          <cell r="FF21">
            <v>2</v>
          </cell>
          <cell r="FG21">
            <v>2</v>
          </cell>
          <cell r="FH21">
            <v>2</v>
          </cell>
          <cell r="FI21">
            <v>2</v>
          </cell>
          <cell r="FJ21">
            <v>2</v>
          </cell>
          <cell r="FK21">
            <v>2</v>
          </cell>
          <cell r="FL21">
            <v>2</v>
          </cell>
          <cell r="FM21">
            <v>2</v>
          </cell>
          <cell r="FN21">
            <v>2</v>
          </cell>
          <cell r="FO21">
            <v>2</v>
          </cell>
          <cell r="FP21">
            <v>2</v>
          </cell>
          <cell r="FQ21">
            <v>2</v>
          </cell>
          <cell r="FR21">
            <v>2</v>
          </cell>
        </row>
        <row r="22">
          <cell r="A22" t="str">
            <v>Maximum guarantee payable</v>
          </cell>
          <cell r="B22" t="str">
            <v>N/A</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cell r="AE22" t="str">
            <v>N/A</v>
          </cell>
          <cell r="AF22" t="str">
            <v>N/A</v>
          </cell>
          <cell r="AG22" t="str">
            <v>N/A</v>
          </cell>
          <cell r="AH22" t="str">
            <v>N/A</v>
          </cell>
          <cell r="AI22" t="str">
            <v>N/A</v>
          </cell>
          <cell r="AJ22" t="str">
            <v>N/A</v>
          </cell>
          <cell r="AK22" t="str">
            <v>N/A</v>
          </cell>
          <cell r="AL22" t="str">
            <v>N/A</v>
          </cell>
          <cell r="AM22" t="str">
            <v>N/A</v>
          </cell>
          <cell r="AN22" t="str">
            <v>N/A</v>
          </cell>
          <cell r="AO22" t="str">
            <v>N/A</v>
          </cell>
          <cell r="AP22" t="str">
            <v>N/A</v>
          </cell>
          <cell r="AQ22" t="str">
            <v>N/A</v>
          </cell>
          <cell r="AR22" t="str">
            <v>N/A</v>
          </cell>
          <cell r="AS22" t="str">
            <v>N/A</v>
          </cell>
          <cell r="AT22" t="str">
            <v>N/A</v>
          </cell>
          <cell r="AU22" t="str">
            <v>N/A</v>
          </cell>
          <cell r="AV22" t="str">
            <v>N/A</v>
          </cell>
          <cell r="AW22" t="str">
            <v>N/A</v>
          </cell>
          <cell r="AX22" t="str">
            <v>N/A</v>
          </cell>
          <cell r="AY22" t="str">
            <v>N/A</v>
          </cell>
          <cell r="AZ22" t="str">
            <v>N/A</v>
          </cell>
          <cell r="BA22" t="str">
            <v>N/A</v>
          </cell>
          <cell r="BB22">
            <v>26000000</v>
          </cell>
          <cell r="BC22">
            <v>26000000</v>
          </cell>
          <cell r="BD22">
            <v>26000000</v>
          </cell>
          <cell r="BE22">
            <v>26000000</v>
          </cell>
          <cell r="BF22">
            <v>26000000</v>
          </cell>
          <cell r="BG22">
            <v>26000000</v>
          </cell>
          <cell r="BH22">
            <v>26000000</v>
          </cell>
          <cell r="BI22">
            <v>26000000</v>
          </cell>
          <cell r="BJ22">
            <v>26000000</v>
          </cell>
          <cell r="BK22">
            <v>26000000</v>
          </cell>
          <cell r="BL22">
            <v>26000000</v>
          </cell>
          <cell r="BM22">
            <v>26000000</v>
          </cell>
          <cell r="BN22">
            <v>26000000</v>
          </cell>
          <cell r="BO22">
            <v>26000000</v>
          </cell>
          <cell r="BP22">
            <v>26000000</v>
          </cell>
          <cell r="BQ22">
            <v>26000000</v>
          </cell>
          <cell r="BR22">
            <v>26000000</v>
          </cell>
          <cell r="BS22">
            <v>26000000</v>
          </cell>
          <cell r="BT22">
            <v>26000000</v>
          </cell>
          <cell r="BU22">
            <v>26000000</v>
          </cell>
          <cell r="BV22">
            <v>26000000</v>
          </cell>
          <cell r="BW22">
            <v>26000000</v>
          </cell>
          <cell r="BX22">
            <v>26000000</v>
          </cell>
          <cell r="BY22">
            <v>26000000</v>
          </cell>
          <cell r="BZ22">
            <v>26000000</v>
          </cell>
          <cell r="CA22">
            <v>26000000</v>
          </cell>
          <cell r="CB22">
            <v>13000000</v>
          </cell>
          <cell r="CC22">
            <v>13000000</v>
          </cell>
          <cell r="CD22">
            <v>13000000</v>
          </cell>
          <cell r="CE22">
            <v>13000000</v>
          </cell>
          <cell r="CF22">
            <v>13000000</v>
          </cell>
          <cell r="CG22">
            <v>13000000</v>
          </cell>
          <cell r="CH22">
            <v>6500000</v>
          </cell>
          <cell r="CI22">
            <v>6500000</v>
          </cell>
          <cell r="CJ22">
            <v>6500000</v>
          </cell>
          <cell r="CK22">
            <v>6500000</v>
          </cell>
          <cell r="CL22">
            <v>6500000</v>
          </cell>
          <cell r="CM22">
            <v>6500000</v>
          </cell>
          <cell r="CN22">
            <v>6500000</v>
          </cell>
          <cell r="CO22">
            <v>6500000</v>
          </cell>
          <cell r="CP22">
            <v>6500000</v>
          </cell>
          <cell r="CQ22">
            <v>6500000</v>
          </cell>
          <cell r="CR22">
            <v>6500000</v>
          </cell>
          <cell r="CS22">
            <v>6500000</v>
          </cell>
          <cell r="CT22">
            <v>6500000</v>
          </cell>
          <cell r="CU22">
            <v>6500000</v>
          </cell>
          <cell r="CV22">
            <v>6500000</v>
          </cell>
          <cell r="CW22">
            <v>6500000</v>
          </cell>
          <cell r="CX22">
            <v>6500000</v>
          </cell>
          <cell r="CY22">
            <v>6500000</v>
          </cell>
          <cell r="CZ22">
            <v>6500000</v>
          </cell>
          <cell r="DA22">
            <v>6500000</v>
          </cell>
          <cell r="DB22">
            <v>6500000</v>
          </cell>
          <cell r="DC22" t="str">
            <v>N/A</v>
          </cell>
          <cell r="DD22" t="str">
            <v>N/A</v>
          </cell>
          <cell r="DE22" t="str">
            <v>N/A</v>
          </cell>
          <cell r="DF22" t="str">
            <v>N/A</v>
          </cell>
          <cell r="DG22" t="str">
            <v>N/A</v>
          </cell>
          <cell r="DH22" t="str">
            <v>N/A</v>
          </cell>
          <cell r="DI22" t="str">
            <v>N/A</v>
          </cell>
          <cell r="DJ22" t="str">
            <v>N/A</v>
          </cell>
          <cell r="DK22" t="str">
            <v>N/A</v>
          </cell>
          <cell r="DL22" t="str">
            <v>N/A</v>
          </cell>
          <cell r="DM22" t="str">
            <v>N/A</v>
          </cell>
          <cell r="DN22" t="str">
            <v>N/A</v>
          </cell>
          <cell r="DO22" t="str">
            <v>N/A</v>
          </cell>
          <cell r="DP22" t="str">
            <v>N/A</v>
          </cell>
          <cell r="DQ22" t="str">
            <v>N/A</v>
          </cell>
          <cell r="DR22" t="str">
            <v>N/A</v>
          </cell>
          <cell r="DS22" t="str">
            <v>N/A</v>
          </cell>
          <cell r="DT22" t="str">
            <v>N/A</v>
          </cell>
          <cell r="DU22" t="str">
            <v>N/A</v>
          </cell>
          <cell r="DV22" t="str">
            <v>N/A</v>
          </cell>
          <cell r="DW22" t="str">
            <v>N/A</v>
          </cell>
          <cell r="DX22" t="str">
            <v>N/A</v>
          </cell>
          <cell r="DY22" t="str">
            <v>N/A</v>
          </cell>
          <cell r="DZ22" t="str">
            <v>N/A</v>
          </cell>
          <cell r="EA22" t="str">
            <v>N/A</v>
          </cell>
          <cell r="EB22" t="str">
            <v>N/A</v>
          </cell>
          <cell r="EC22" t="str">
            <v>N/A</v>
          </cell>
          <cell r="ED22" t="str">
            <v>N/A</v>
          </cell>
          <cell r="EE22" t="str">
            <v>N/A</v>
          </cell>
          <cell r="EF22" t="str">
            <v>N/A</v>
          </cell>
          <cell r="EG22" t="str">
            <v>N/A</v>
          </cell>
          <cell r="EH22" t="str">
            <v>N/A</v>
          </cell>
          <cell r="EI22" t="str">
            <v>N/A</v>
          </cell>
          <cell r="EJ22" t="str">
            <v>N/A</v>
          </cell>
          <cell r="EK22" t="str">
            <v>N/A</v>
          </cell>
          <cell r="EL22" t="str">
            <v>N/A</v>
          </cell>
          <cell r="EM22" t="str">
            <v>N/A</v>
          </cell>
          <cell r="EN22" t="str">
            <v>N/A</v>
          </cell>
          <cell r="EO22" t="str">
            <v>N/A</v>
          </cell>
          <cell r="EP22" t="str">
            <v>N/A</v>
          </cell>
          <cell r="EQ22" t="str">
            <v>N/A</v>
          </cell>
          <cell r="ER22" t="str">
            <v>N/A</v>
          </cell>
          <cell r="ES22" t="str">
            <v>N/A</v>
          </cell>
          <cell r="ET22" t="str">
            <v>N/A</v>
          </cell>
          <cell r="EU22" t="str">
            <v>N/A</v>
          </cell>
          <cell r="EV22" t="str">
            <v>N/A</v>
          </cell>
          <cell r="EW22" t="str">
            <v>N/A</v>
          </cell>
          <cell r="EX22" t="str">
            <v>N/A</v>
          </cell>
          <cell r="EY22" t="str">
            <v>N/A</v>
          </cell>
          <cell r="EZ22" t="str">
            <v>N/A</v>
          </cell>
          <cell r="FA22" t="str">
            <v>N/A</v>
          </cell>
          <cell r="FB22" t="str">
            <v>N/A</v>
          </cell>
          <cell r="FC22" t="str">
            <v>N/A</v>
          </cell>
          <cell r="FD22" t="str">
            <v>N/A</v>
          </cell>
          <cell r="FE22" t="str">
            <v>N/A</v>
          </cell>
          <cell r="FF22" t="str">
            <v>N/A</v>
          </cell>
          <cell r="FG22" t="str">
            <v>N/A</v>
          </cell>
          <cell r="FH22" t="str">
            <v>N/A</v>
          </cell>
          <cell r="FI22" t="str">
            <v>N/A</v>
          </cell>
          <cell r="FJ22" t="str">
            <v>N/A</v>
          </cell>
          <cell r="FK22" t="str">
            <v>N/A</v>
          </cell>
          <cell r="FL22" t="str">
            <v>N/A</v>
          </cell>
          <cell r="FM22" t="str">
            <v>N/A</v>
          </cell>
          <cell r="FN22" t="str">
            <v>N/A</v>
          </cell>
          <cell r="FO22" t="str">
            <v>N/A</v>
          </cell>
          <cell r="FP22" t="str">
            <v>N/A</v>
          </cell>
          <cell r="FQ22" t="str">
            <v>N/A</v>
          </cell>
          <cell r="FR22" t="str">
            <v>N/A</v>
          </cell>
        </row>
        <row r="26">
          <cell r="A26" t="str">
            <v>Lettings % secured</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0.12234459585588948</v>
          </cell>
          <cell r="BC26">
            <v>0.12234459585588948</v>
          </cell>
          <cell r="BD26">
            <v>0.12234459585588948</v>
          </cell>
          <cell r="BE26">
            <v>0.12234459585588948</v>
          </cell>
          <cell r="BF26">
            <v>0.12234459585588948</v>
          </cell>
          <cell r="BG26">
            <v>0.12234459585588948</v>
          </cell>
          <cell r="BH26">
            <v>0.12234459585588948</v>
          </cell>
          <cell r="BI26">
            <v>0.12234459585588948</v>
          </cell>
          <cell r="BJ26">
            <v>0.13901437371663244</v>
          </cell>
          <cell r="BK26">
            <v>0.13901437371663244</v>
          </cell>
          <cell r="BL26">
            <v>0.13901437371663244</v>
          </cell>
          <cell r="BM26">
            <v>0.13901437371663244</v>
          </cell>
          <cell r="BN26">
            <v>0.13901437371663244</v>
          </cell>
          <cell r="BO26">
            <v>0.13901437371663244</v>
          </cell>
          <cell r="BP26">
            <v>0.13901437371663244</v>
          </cell>
          <cell r="BQ26">
            <v>0.13901437371663244</v>
          </cell>
          <cell r="BR26">
            <v>0.13901437371663244</v>
          </cell>
          <cell r="BS26">
            <v>0.14907597535934292</v>
          </cell>
          <cell r="BT26">
            <v>0.14907597535934292</v>
          </cell>
          <cell r="BU26">
            <v>0.14907597535934292</v>
          </cell>
          <cell r="BV26">
            <v>0.23304088109016241</v>
          </cell>
          <cell r="BW26">
            <v>0.23304088109016241</v>
          </cell>
          <cell r="BX26">
            <v>0.23304088109016241</v>
          </cell>
          <cell r="BY26">
            <v>0.32010453612096323</v>
          </cell>
          <cell r="BZ26">
            <v>0.32010453612096323</v>
          </cell>
          <cell r="CA26">
            <v>0.32010453612096323</v>
          </cell>
          <cell r="CB26">
            <v>0.52394997199925331</v>
          </cell>
          <cell r="CC26">
            <v>0.52394997199925331</v>
          </cell>
          <cell r="CD26">
            <v>0.52394997199925331</v>
          </cell>
          <cell r="CE26">
            <v>0.52394997199925331</v>
          </cell>
          <cell r="CF26">
            <v>0.52394997199925331</v>
          </cell>
          <cell r="CG26">
            <v>0.52394997199925331</v>
          </cell>
          <cell r="CH26">
            <v>0.70892290461078966</v>
          </cell>
          <cell r="CI26">
            <v>0.70892290461078966</v>
          </cell>
          <cell r="CJ26">
            <v>0.70892290461078966</v>
          </cell>
          <cell r="CK26">
            <v>0.75370543214485719</v>
          </cell>
          <cell r="CL26">
            <v>0.75370543214485719</v>
          </cell>
          <cell r="CM26">
            <v>0.75370543214485719</v>
          </cell>
          <cell r="CN26">
            <v>0.83369423184618252</v>
          </cell>
          <cell r="CO26">
            <v>0.83369423184618252</v>
          </cell>
          <cell r="CP26">
            <v>0.83369423184618252</v>
          </cell>
          <cell r="CQ26">
            <v>0.83369423184618252</v>
          </cell>
          <cell r="CR26">
            <v>0.83369423184618252</v>
          </cell>
          <cell r="CS26">
            <v>0.83369423184618252</v>
          </cell>
          <cell r="CT26">
            <v>0.88777300728019415</v>
          </cell>
          <cell r="CU26">
            <v>0.88777300728019415</v>
          </cell>
          <cell r="CV26">
            <v>0.88777300728019415</v>
          </cell>
          <cell r="CW26">
            <v>0.88777300728019415</v>
          </cell>
          <cell r="CX26">
            <v>0.88777300728019415</v>
          </cell>
          <cell r="CY26">
            <v>0.88777300728019415</v>
          </cell>
          <cell r="CZ26">
            <v>0.88885570281874182</v>
          </cell>
          <cell r="DA26">
            <v>0.88885570281874182</v>
          </cell>
          <cell r="DB26">
            <v>0.88885570281874182</v>
          </cell>
          <cell r="DC26">
            <v>0.88885570281874182</v>
          </cell>
          <cell r="DD26">
            <v>0.88885570281874182</v>
          </cell>
          <cell r="DE26">
            <v>0.88885570281874182</v>
          </cell>
          <cell r="DF26">
            <v>0.95943625163337687</v>
          </cell>
          <cell r="DG26">
            <v>0.95943625163337687</v>
          </cell>
          <cell r="DH26">
            <v>0.95943625163337687</v>
          </cell>
          <cell r="DI26">
            <v>0.95943625163337687</v>
          </cell>
          <cell r="DJ26">
            <v>0.95943625163337687</v>
          </cell>
          <cell r="DK26">
            <v>0.95943625163337687</v>
          </cell>
          <cell r="DL26">
            <v>0.95943625163337687</v>
          </cell>
          <cell r="DM26">
            <v>0.95943625163337687</v>
          </cell>
          <cell r="DN26">
            <v>0.95943625163337687</v>
          </cell>
          <cell r="DO26">
            <v>0.95943625163337687</v>
          </cell>
          <cell r="DP26">
            <v>0.95943625163337687</v>
          </cell>
          <cell r="DQ26">
            <v>0.95943625163337687</v>
          </cell>
          <cell r="DR26">
            <v>0.95943625163337687</v>
          </cell>
          <cell r="DS26">
            <v>0.95943625163337687</v>
          </cell>
          <cell r="DT26">
            <v>0.95943625163337687</v>
          </cell>
          <cell r="DU26">
            <v>0.95943625163337687</v>
          </cell>
          <cell r="DV26">
            <v>0.95943625163337687</v>
          </cell>
          <cell r="DW26">
            <v>0.95943625163337687</v>
          </cell>
          <cell r="DX26">
            <v>0.95943625163337687</v>
          </cell>
          <cell r="DY26">
            <v>0.95943625163337687</v>
          </cell>
          <cell r="DZ26">
            <v>0.95943625163337687</v>
          </cell>
          <cell r="EA26">
            <v>0.95943625163337687</v>
          </cell>
          <cell r="EB26">
            <v>0.95943625163337687</v>
          </cell>
          <cell r="EC26">
            <v>0.95943625163337687</v>
          </cell>
          <cell r="ED26">
            <v>0.95943625163337687</v>
          </cell>
          <cell r="EE26">
            <v>0.95943625163337687</v>
          </cell>
          <cell r="EF26">
            <v>0.95943625163337687</v>
          </cell>
          <cell r="EG26">
            <v>0.95943625163337687</v>
          </cell>
          <cell r="EH26">
            <v>0.95943625163337687</v>
          </cell>
          <cell r="EI26">
            <v>0.95943625163337687</v>
          </cell>
          <cell r="EJ26">
            <v>0.95943625163337687</v>
          </cell>
          <cell r="EK26">
            <v>0.95943625163337687</v>
          </cell>
          <cell r="EL26">
            <v>0.95943625163337687</v>
          </cell>
          <cell r="EM26">
            <v>0.95943625163337687</v>
          </cell>
          <cell r="EN26">
            <v>0.95943625163337687</v>
          </cell>
          <cell r="EO26">
            <v>0.95943625163337687</v>
          </cell>
          <cell r="EP26">
            <v>0.95943625163337687</v>
          </cell>
          <cell r="EQ26">
            <v>0.95943625163337687</v>
          </cell>
          <cell r="ER26">
            <v>0.95943625163337687</v>
          </cell>
          <cell r="ES26">
            <v>0.95943625163337687</v>
          </cell>
          <cell r="ET26">
            <v>0.95943625163337687</v>
          </cell>
          <cell r="EU26">
            <v>0.95943625163337687</v>
          </cell>
          <cell r="EV26">
            <v>0.95943625163337687</v>
          </cell>
          <cell r="EW26">
            <v>0.95943625163337687</v>
          </cell>
          <cell r="EX26">
            <v>0.95943625163337687</v>
          </cell>
          <cell r="EY26">
            <v>0.95943625163337687</v>
          </cell>
          <cell r="EZ26">
            <v>0.95943625163337687</v>
          </cell>
          <cell r="FA26">
            <v>0.95943625163337687</v>
          </cell>
          <cell r="FB26">
            <v>0.95943625163337687</v>
          </cell>
          <cell r="FC26">
            <v>0.95943625163337687</v>
          </cell>
          <cell r="FD26">
            <v>0.95943625163337687</v>
          </cell>
          <cell r="FE26">
            <v>0.95943625163337687</v>
          </cell>
          <cell r="FF26">
            <v>0.95943625163337687</v>
          </cell>
          <cell r="FG26">
            <v>0.95943625163337687</v>
          </cell>
          <cell r="FH26">
            <v>0.95943625163337687</v>
          </cell>
          <cell r="FI26">
            <v>0.95943625163337687</v>
          </cell>
          <cell r="FJ26">
            <v>0.95943625163337687</v>
          </cell>
          <cell r="FK26">
            <v>0.95943625163337687</v>
          </cell>
          <cell r="FL26">
            <v>0.95943625163337687</v>
          </cell>
          <cell r="FM26">
            <v>0.95943625163337687</v>
          </cell>
          <cell r="FN26">
            <v>0.95943625163337687</v>
          </cell>
          <cell r="FO26">
            <v>0.95943625163337687</v>
          </cell>
          <cell r="FP26">
            <v>0.95943625163337687</v>
          </cell>
          <cell r="FQ26">
            <v>0.95943625163337687</v>
          </cell>
          <cell r="FR26">
            <v>0.95943625163337687</v>
          </cell>
        </row>
      </sheetData>
      <sheetData sheetId="17" refreshError="1"/>
      <sheetData sheetId="18" refreshError="1">
        <row r="52">
          <cell r="B52">
            <v>5.5789999999999999E-2</v>
          </cell>
        </row>
      </sheetData>
      <sheetData sheetId="19" refreshError="1"/>
      <sheetData sheetId="20" refreshError="1"/>
      <sheetData sheetId="21" refreshError="1">
        <row r="11">
          <cell r="D11">
            <v>38078</v>
          </cell>
          <cell r="E11">
            <v>38139</v>
          </cell>
          <cell r="F11">
            <v>38231</v>
          </cell>
          <cell r="G11">
            <v>38322</v>
          </cell>
          <cell r="H11">
            <v>38412</v>
          </cell>
          <cell r="I11">
            <v>38504</v>
          </cell>
          <cell r="J11">
            <v>38596</v>
          </cell>
          <cell r="K11">
            <v>38687</v>
          </cell>
          <cell r="L11">
            <v>38777</v>
          </cell>
          <cell r="M11">
            <v>38869</v>
          </cell>
          <cell r="N11">
            <v>38961</v>
          </cell>
          <cell r="O11">
            <v>39052</v>
          </cell>
          <cell r="P11">
            <v>39142</v>
          </cell>
          <cell r="Q11">
            <v>39234</v>
          </cell>
          <cell r="R11">
            <v>39326</v>
          </cell>
          <cell r="S11">
            <v>39417</v>
          </cell>
          <cell r="T11">
            <v>39508</v>
          </cell>
          <cell r="U11">
            <v>39600</v>
          </cell>
          <cell r="V11">
            <v>39692</v>
          </cell>
          <cell r="W11">
            <v>39783</v>
          </cell>
          <cell r="X11">
            <v>39873</v>
          </cell>
          <cell r="Y11">
            <v>39965</v>
          </cell>
          <cell r="Z11">
            <v>40057</v>
          </cell>
          <cell r="AA11">
            <v>40148</v>
          </cell>
          <cell r="AB11">
            <v>40238</v>
          </cell>
          <cell r="AC11">
            <v>40330</v>
          </cell>
          <cell r="AD11">
            <v>40422</v>
          </cell>
          <cell r="AE11">
            <v>40513</v>
          </cell>
          <cell r="AF11">
            <v>40603</v>
          </cell>
          <cell r="AG11">
            <v>40695</v>
          </cell>
          <cell r="AH11">
            <v>40787</v>
          </cell>
          <cell r="AI11">
            <v>40878</v>
          </cell>
          <cell r="AJ11">
            <v>40969</v>
          </cell>
          <cell r="AK11">
            <v>41061</v>
          </cell>
          <cell r="AL11">
            <v>41153</v>
          </cell>
          <cell r="AM11">
            <v>41244</v>
          </cell>
          <cell r="AN11">
            <v>41334</v>
          </cell>
          <cell r="AO11">
            <v>41426</v>
          </cell>
          <cell r="AP11">
            <v>41518</v>
          </cell>
          <cell r="AQ11">
            <v>41609</v>
          </cell>
          <cell r="AR11">
            <v>41699</v>
          </cell>
          <cell r="AS11">
            <v>41791</v>
          </cell>
          <cell r="AT11">
            <v>41883</v>
          </cell>
          <cell r="AU11">
            <v>41974</v>
          </cell>
          <cell r="AV11">
            <v>42064</v>
          </cell>
        </row>
        <row r="12">
          <cell r="B12" t="str">
            <v>Cumulative rent committed</v>
          </cell>
        </row>
        <row r="13">
          <cell r="B13" t="str">
            <v>Peters Lane / New Majesty's Lane</v>
          </cell>
          <cell r="D13">
            <v>0</v>
          </cell>
          <cell r="E13">
            <v>0</v>
          </cell>
          <cell r="F13">
            <v>0</v>
          </cell>
          <cell r="G13">
            <v>0</v>
          </cell>
          <cell r="H13">
            <v>0</v>
          </cell>
          <cell r="I13">
            <v>0</v>
          </cell>
          <cell r="J13">
            <v>539000</v>
          </cell>
          <cell r="K13">
            <v>2920000</v>
          </cell>
          <cell r="L13">
            <v>4763000</v>
          </cell>
          <cell r="M13">
            <v>6814000</v>
          </cell>
          <cell r="N13">
            <v>6814000</v>
          </cell>
          <cell r="O13">
            <v>8696000</v>
          </cell>
          <cell r="P13">
            <v>9482000</v>
          </cell>
          <cell r="Q13">
            <v>9875000</v>
          </cell>
          <cell r="R13">
            <v>9875000</v>
          </cell>
          <cell r="S13">
            <v>9875000</v>
          </cell>
          <cell r="T13">
            <v>9875000</v>
          </cell>
          <cell r="U13">
            <v>9875000</v>
          </cell>
          <cell r="V13">
            <v>9875000</v>
          </cell>
          <cell r="W13">
            <v>9875000</v>
          </cell>
          <cell r="X13">
            <v>9875000</v>
          </cell>
          <cell r="Y13">
            <v>9875000</v>
          </cell>
          <cell r="Z13">
            <v>9875000</v>
          </cell>
          <cell r="AA13">
            <v>9875000</v>
          </cell>
          <cell r="AB13">
            <v>9875000</v>
          </cell>
          <cell r="AC13">
            <v>9875000</v>
          </cell>
          <cell r="AD13">
            <v>9875000</v>
          </cell>
          <cell r="AE13">
            <v>9875000</v>
          </cell>
          <cell r="AF13">
            <v>9875000</v>
          </cell>
          <cell r="AG13">
            <v>9875000</v>
          </cell>
          <cell r="AH13">
            <v>9875000</v>
          </cell>
          <cell r="AI13">
            <v>9875000</v>
          </cell>
          <cell r="AJ13">
            <v>9875000</v>
          </cell>
          <cell r="AK13">
            <v>9875000</v>
          </cell>
          <cell r="AL13">
            <v>9875000</v>
          </cell>
          <cell r="AM13">
            <v>9875000</v>
          </cell>
          <cell r="AN13">
            <v>9875000</v>
          </cell>
          <cell r="AO13">
            <v>9875000</v>
          </cell>
          <cell r="AP13">
            <v>9875000</v>
          </cell>
          <cell r="AQ13">
            <v>9875000</v>
          </cell>
          <cell r="AR13">
            <v>9875000</v>
          </cell>
          <cell r="AS13">
            <v>9875000</v>
          </cell>
          <cell r="AT13">
            <v>9875000</v>
          </cell>
          <cell r="AU13">
            <v>9875000</v>
          </cell>
          <cell r="AV13">
            <v>9875000</v>
          </cell>
        </row>
        <row r="14">
          <cell r="B14" t="str">
            <v>South John Street (Lower)</v>
          </cell>
          <cell r="D14">
            <v>0</v>
          </cell>
          <cell r="E14">
            <v>0</v>
          </cell>
          <cell r="F14">
            <v>0</v>
          </cell>
          <cell r="G14">
            <v>0</v>
          </cell>
          <cell r="H14">
            <v>0</v>
          </cell>
          <cell r="I14">
            <v>0</v>
          </cell>
          <cell r="J14">
            <v>0</v>
          </cell>
          <cell r="K14">
            <v>1574000</v>
          </cell>
          <cell r="L14">
            <v>2874000</v>
          </cell>
          <cell r="M14">
            <v>6719000</v>
          </cell>
          <cell r="N14">
            <v>6719000</v>
          </cell>
          <cell r="O14">
            <v>10769000</v>
          </cell>
          <cell r="P14">
            <v>11346000</v>
          </cell>
          <cell r="Q14">
            <v>12033000</v>
          </cell>
          <cell r="R14">
            <v>12033000</v>
          </cell>
          <cell r="S14">
            <v>12258000</v>
          </cell>
          <cell r="T14">
            <v>12258000</v>
          </cell>
          <cell r="U14">
            <v>12258000</v>
          </cell>
          <cell r="V14">
            <v>12258000</v>
          </cell>
          <cell r="W14">
            <v>12258000</v>
          </cell>
          <cell r="X14">
            <v>12258000</v>
          </cell>
          <cell r="Y14">
            <v>12258000</v>
          </cell>
          <cell r="Z14">
            <v>12258000</v>
          </cell>
          <cell r="AA14">
            <v>12258000</v>
          </cell>
          <cell r="AB14">
            <v>12258000</v>
          </cell>
          <cell r="AC14">
            <v>12258000</v>
          </cell>
          <cell r="AD14">
            <v>12258000</v>
          </cell>
          <cell r="AE14">
            <v>12258000</v>
          </cell>
          <cell r="AF14">
            <v>12258000</v>
          </cell>
          <cell r="AG14">
            <v>12258000</v>
          </cell>
          <cell r="AH14">
            <v>12258000</v>
          </cell>
          <cell r="AI14">
            <v>12258000</v>
          </cell>
          <cell r="AJ14">
            <v>12258000</v>
          </cell>
          <cell r="AK14">
            <v>12258000</v>
          </cell>
          <cell r="AL14">
            <v>12258000</v>
          </cell>
          <cell r="AM14">
            <v>12258000</v>
          </cell>
          <cell r="AN14">
            <v>12258000</v>
          </cell>
          <cell r="AO14">
            <v>12258000</v>
          </cell>
          <cell r="AP14">
            <v>12258000</v>
          </cell>
          <cell r="AQ14">
            <v>12258000</v>
          </cell>
          <cell r="AR14">
            <v>12258000</v>
          </cell>
          <cell r="AS14">
            <v>12258000</v>
          </cell>
          <cell r="AT14">
            <v>12258000</v>
          </cell>
          <cell r="AU14">
            <v>12258000</v>
          </cell>
          <cell r="AV14">
            <v>12258000</v>
          </cell>
        </row>
        <row r="15">
          <cell r="B15" t="str">
            <v>South John Street (Upper)</v>
          </cell>
          <cell r="D15">
            <v>0</v>
          </cell>
          <cell r="E15">
            <v>0</v>
          </cell>
          <cell r="F15">
            <v>0</v>
          </cell>
          <cell r="G15">
            <v>0</v>
          </cell>
          <cell r="H15">
            <v>0</v>
          </cell>
          <cell r="I15">
            <v>0</v>
          </cell>
          <cell r="J15">
            <v>0</v>
          </cell>
          <cell r="K15">
            <v>0</v>
          </cell>
          <cell r="L15">
            <v>819000</v>
          </cell>
          <cell r="M15">
            <v>3245000</v>
          </cell>
          <cell r="N15">
            <v>3245000</v>
          </cell>
          <cell r="O15">
            <v>5302000</v>
          </cell>
          <cell r="P15">
            <v>5867000</v>
          </cell>
          <cell r="Q15">
            <v>6359000</v>
          </cell>
          <cell r="R15">
            <v>6359000</v>
          </cell>
          <cell r="S15">
            <v>7895000</v>
          </cell>
          <cell r="T15">
            <v>7895000</v>
          </cell>
          <cell r="U15">
            <v>7895000</v>
          </cell>
          <cell r="V15">
            <v>7895000</v>
          </cell>
          <cell r="W15">
            <v>7895000</v>
          </cell>
          <cell r="X15">
            <v>7895000</v>
          </cell>
          <cell r="Y15">
            <v>7895000</v>
          </cell>
          <cell r="Z15">
            <v>7895000</v>
          </cell>
          <cell r="AA15">
            <v>7895000</v>
          </cell>
          <cell r="AB15">
            <v>7895000</v>
          </cell>
          <cell r="AC15">
            <v>7895000</v>
          </cell>
          <cell r="AD15">
            <v>7895000</v>
          </cell>
          <cell r="AE15">
            <v>7895000</v>
          </cell>
          <cell r="AF15">
            <v>7895000</v>
          </cell>
          <cell r="AG15">
            <v>7895000</v>
          </cell>
          <cell r="AH15">
            <v>7895000</v>
          </cell>
          <cell r="AI15">
            <v>7895000</v>
          </cell>
          <cell r="AJ15">
            <v>7895000</v>
          </cell>
          <cell r="AK15">
            <v>7895000</v>
          </cell>
          <cell r="AL15">
            <v>7895000</v>
          </cell>
          <cell r="AM15">
            <v>7895000</v>
          </cell>
          <cell r="AN15">
            <v>7895000</v>
          </cell>
          <cell r="AO15">
            <v>7895000</v>
          </cell>
          <cell r="AP15">
            <v>7895000</v>
          </cell>
          <cell r="AQ15">
            <v>7895000</v>
          </cell>
          <cell r="AR15">
            <v>7895000</v>
          </cell>
          <cell r="AS15">
            <v>7895000</v>
          </cell>
          <cell r="AT15">
            <v>7895000</v>
          </cell>
          <cell r="AU15">
            <v>7895000</v>
          </cell>
          <cell r="AV15">
            <v>7895000</v>
          </cell>
        </row>
        <row r="16">
          <cell r="B16" t="str">
            <v>Lord Street / South John Street (upper)</v>
          </cell>
          <cell r="D16">
            <v>0</v>
          </cell>
          <cell r="E16">
            <v>0</v>
          </cell>
          <cell r="F16">
            <v>0</v>
          </cell>
          <cell r="G16">
            <v>0</v>
          </cell>
          <cell r="H16">
            <v>0</v>
          </cell>
          <cell r="I16">
            <v>0</v>
          </cell>
          <cell r="J16">
            <v>0</v>
          </cell>
          <cell r="K16">
            <v>0</v>
          </cell>
          <cell r="L16">
            <v>0</v>
          </cell>
          <cell r="M16">
            <v>814000</v>
          </cell>
          <cell r="N16">
            <v>814000</v>
          </cell>
          <cell r="O16">
            <v>1515000</v>
          </cell>
          <cell r="P16">
            <v>1515000</v>
          </cell>
          <cell r="Q16">
            <v>1628000</v>
          </cell>
          <cell r="R16">
            <v>1628000</v>
          </cell>
          <cell r="S16">
            <v>1751000</v>
          </cell>
          <cell r="T16">
            <v>1751000</v>
          </cell>
          <cell r="U16">
            <v>1751000</v>
          </cell>
          <cell r="V16">
            <v>1751000</v>
          </cell>
          <cell r="W16">
            <v>1751000</v>
          </cell>
          <cell r="X16">
            <v>1751000</v>
          </cell>
          <cell r="Y16">
            <v>1751000</v>
          </cell>
          <cell r="Z16">
            <v>1751000</v>
          </cell>
          <cell r="AA16">
            <v>1751000</v>
          </cell>
          <cell r="AB16">
            <v>1751000</v>
          </cell>
          <cell r="AC16">
            <v>1751000</v>
          </cell>
          <cell r="AD16">
            <v>1751000</v>
          </cell>
          <cell r="AE16">
            <v>1751000</v>
          </cell>
          <cell r="AF16">
            <v>1751000</v>
          </cell>
          <cell r="AG16">
            <v>1751000</v>
          </cell>
          <cell r="AH16">
            <v>1751000</v>
          </cell>
          <cell r="AI16">
            <v>1751000</v>
          </cell>
          <cell r="AJ16">
            <v>1751000</v>
          </cell>
          <cell r="AK16">
            <v>1751000</v>
          </cell>
          <cell r="AL16">
            <v>1751000</v>
          </cell>
          <cell r="AM16">
            <v>1751000</v>
          </cell>
          <cell r="AN16">
            <v>1751000</v>
          </cell>
          <cell r="AO16">
            <v>1751000</v>
          </cell>
          <cell r="AP16">
            <v>1751000</v>
          </cell>
          <cell r="AQ16">
            <v>1751000</v>
          </cell>
          <cell r="AR16">
            <v>1751000</v>
          </cell>
          <cell r="AS16">
            <v>1751000</v>
          </cell>
          <cell r="AT16">
            <v>1751000</v>
          </cell>
          <cell r="AU16">
            <v>1751000</v>
          </cell>
          <cell r="AV16">
            <v>1751000</v>
          </cell>
        </row>
        <row r="17">
          <cell r="B17" t="str">
            <v>Thomas's Lane</v>
          </cell>
          <cell r="D17">
            <v>0</v>
          </cell>
          <cell r="E17">
            <v>0</v>
          </cell>
          <cell r="F17">
            <v>0</v>
          </cell>
          <cell r="G17">
            <v>0</v>
          </cell>
          <cell r="H17">
            <v>0</v>
          </cell>
          <cell r="I17">
            <v>0</v>
          </cell>
          <cell r="J17">
            <v>0</v>
          </cell>
          <cell r="K17">
            <v>0</v>
          </cell>
          <cell r="L17">
            <v>0</v>
          </cell>
          <cell r="M17">
            <v>0</v>
          </cell>
          <cell r="N17">
            <v>0</v>
          </cell>
          <cell r="O17">
            <v>246000</v>
          </cell>
          <cell r="P17">
            <v>246000</v>
          </cell>
          <cell r="Q17">
            <v>246000</v>
          </cell>
          <cell r="R17">
            <v>246000</v>
          </cell>
          <cell r="S17">
            <v>360000</v>
          </cell>
          <cell r="T17">
            <v>360000</v>
          </cell>
          <cell r="U17">
            <v>360000</v>
          </cell>
          <cell r="V17">
            <v>360000</v>
          </cell>
          <cell r="W17">
            <v>360000</v>
          </cell>
          <cell r="X17">
            <v>360000</v>
          </cell>
          <cell r="Y17">
            <v>360000</v>
          </cell>
          <cell r="Z17">
            <v>360000</v>
          </cell>
          <cell r="AA17">
            <v>360000</v>
          </cell>
          <cell r="AB17">
            <v>360000</v>
          </cell>
          <cell r="AC17">
            <v>360000</v>
          </cell>
          <cell r="AD17">
            <v>360000</v>
          </cell>
          <cell r="AE17">
            <v>360000</v>
          </cell>
          <cell r="AF17">
            <v>360000</v>
          </cell>
          <cell r="AG17">
            <v>360000</v>
          </cell>
          <cell r="AH17">
            <v>360000</v>
          </cell>
          <cell r="AI17">
            <v>360000</v>
          </cell>
          <cell r="AJ17">
            <v>360000</v>
          </cell>
          <cell r="AK17">
            <v>360000</v>
          </cell>
          <cell r="AL17">
            <v>360000</v>
          </cell>
          <cell r="AM17">
            <v>360000</v>
          </cell>
          <cell r="AN17">
            <v>360000</v>
          </cell>
          <cell r="AO17">
            <v>360000</v>
          </cell>
          <cell r="AP17">
            <v>360000</v>
          </cell>
          <cell r="AQ17">
            <v>360000</v>
          </cell>
          <cell r="AR17">
            <v>360000</v>
          </cell>
          <cell r="AS17">
            <v>360000</v>
          </cell>
          <cell r="AT17">
            <v>360000</v>
          </cell>
          <cell r="AU17">
            <v>360000</v>
          </cell>
          <cell r="AV17">
            <v>360000</v>
          </cell>
        </row>
        <row r="18">
          <cell r="B18" t="str">
            <v>Paradise Street (west)</v>
          </cell>
          <cell r="D18">
            <v>0</v>
          </cell>
          <cell r="E18">
            <v>0</v>
          </cell>
          <cell r="F18">
            <v>0</v>
          </cell>
          <cell r="G18">
            <v>0</v>
          </cell>
          <cell r="H18">
            <v>0</v>
          </cell>
          <cell r="I18">
            <v>0</v>
          </cell>
          <cell r="J18">
            <v>0</v>
          </cell>
          <cell r="K18">
            <v>543000</v>
          </cell>
          <cell r="L18">
            <v>1245000</v>
          </cell>
          <cell r="M18">
            <v>2615000</v>
          </cell>
          <cell r="N18">
            <v>2615000</v>
          </cell>
          <cell r="O18">
            <v>2841000</v>
          </cell>
          <cell r="P18">
            <v>2841000</v>
          </cell>
          <cell r="Q18">
            <v>3177000</v>
          </cell>
          <cell r="R18">
            <v>3177000</v>
          </cell>
          <cell r="S18">
            <v>3755000</v>
          </cell>
          <cell r="T18">
            <v>3755000</v>
          </cell>
          <cell r="U18">
            <v>3755000</v>
          </cell>
          <cell r="V18">
            <v>3755000</v>
          </cell>
          <cell r="W18">
            <v>3755000</v>
          </cell>
          <cell r="X18">
            <v>3755000</v>
          </cell>
          <cell r="Y18">
            <v>3755000</v>
          </cell>
          <cell r="Z18">
            <v>3755000</v>
          </cell>
          <cell r="AA18">
            <v>3755000</v>
          </cell>
          <cell r="AB18">
            <v>3755000</v>
          </cell>
          <cell r="AC18">
            <v>3755000</v>
          </cell>
          <cell r="AD18">
            <v>3755000</v>
          </cell>
          <cell r="AE18">
            <v>3755000</v>
          </cell>
          <cell r="AF18">
            <v>3755000</v>
          </cell>
          <cell r="AG18">
            <v>3755000</v>
          </cell>
          <cell r="AH18">
            <v>3755000</v>
          </cell>
          <cell r="AI18">
            <v>3755000</v>
          </cell>
          <cell r="AJ18">
            <v>3755000</v>
          </cell>
          <cell r="AK18">
            <v>3755000</v>
          </cell>
          <cell r="AL18">
            <v>3755000</v>
          </cell>
          <cell r="AM18">
            <v>3755000</v>
          </cell>
          <cell r="AN18">
            <v>3755000</v>
          </cell>
          <cell r="AO18">
            <v>3755000</v>
          </cell>
          <cell r="AP18">
            <v>3755000</v>
          </cell>
          <cell r="AQ18">
            <v>3755000</v>
          </cell>
          <cell r="AR18">
            <v>3755000</v>
          </cell>
          <cell r="AS18">
            <v>3755000</v>
          </cell>
          <cell r="AT18">
            <v>3755000</v>
          </cell>
          <cell r="AU18">
            <v>3755000</v>
          </cell>
          <cell r="AV18">
            <v>3755000</v>
          </cell>
        </row>
        <row r="19">
          <cell r="B19" t="str">
            <v>Paradise Street (east)</v>
          </cell>
          <cell r="D19">
            <v>0</v>
          </cell>
          <cell r="E19">
            <v>0</v>
          </cell>
          <cell r="F19">
            <v>0</v>
          </cell>
          <cell r="G19">
            <v>0</v>
          </cell>
          <cell r="H19">
            <v>0</v>
          </cell>
          <cell r="I19">
            <v>0</v>
          </cell>
          <cell r="J19">
            <v>0</v>
          </cell>
          <cell r="K19">
            <v>0</v>
          </cell>
          <cell r="L19">
            <v>0</v>
          </cell>
          <cell r="M19">
            <v>414000</v>
          </cell>
          <cell r="N19">
            <v>414000</v>
          </cell>
          <cell r="O19">
            <v>1002000</v>
          </cell>
          <cell r="P19">
            <v>1288000</v>
          </cell>
          <cell r="Q19">
            <v>1805000</v>
          </cell>
          <cell r="R19">
            <v>1805000</v>
          </cell>
          <cell r="S19">
            <v>1996000</v>
          </cell>
          <cell r="T19">
            <v>1996000</v>
          </cell>
          <cell r="U19">
            <v>1996000</v>
          </cell>
          <cell r="V19">
            <v>1996000</v>
          </cell>
          <cell r="W19">
            <v>1996000</v>
          </cell>
          <cell r="X19">
            <v>1996000</v>
          </cell>
          <cell r="Y19">
            <v>1996000</v>
          </cell>
          <cell r="Z19">
            <v>1996000</v>
          </cell>
          <cell r="AA19">
            <v>1996000</v>
          </cell>
          <cell r="AB19">
            <v>1996000</v>
          </cell>
          <cell r="AC19">
            <v>1996000</v>
          </cell>
          <cell r="AD19">
            <v>1996000</v>
          </cell>
          <cell r="AE19">
            <v>1996000</v>
          </cell>
          <cell r="AF19">
            <v>1996000</v>
          </cell>
          <cell r="AG19">
            <v>1996000</v>
          </cell>
          <cell r="AH19">
            <v>1996000</v>
          </cell>
          <cell r="AI19">
            <v>1996000</v>
          </cell>
          <cell r="AJ19">
            <v>1996000</v>
          </cell>
          <cell r="AK19">
            <v>1996000</v>
          </cell>
          <cell r="AL19">
            <v>1996000</v>
          </cell>
          <cell r="AM19">
            <v>1996000</v>
          </cell>
          <cell r="AN19">
            <v>1996000</v>
          </cell>
          <cell r="AO19">
            <v>1996000</v>
          </cell>
          <cell r="AP19">
            <v>1996000</v>
          </cell>
          <cell r="AQ19">
            <v>1996000</v>
          </cell>
          <cell r="AR19">
            <v>1996000</v>
          </cell>
          <cell r="AS19">
            <v>1996000</v>
          </cell>
          <cell r="AT19">
            <v>1996000</v>
          </cell>
          <cell r="AU19">
            <v>1996000</v>
          </cell>
          <cell r="AV19">
            <v>1996000</v>
          </cell>
        </row>
        <row r="20">
          <cell r="B20" t="str">
            <v>College Lane</v>
          </cell>
          <cell r="D20">
            <v>0</v>
          </cell>
          <cell r="E20">
            <v>0</v>
          </cell>
          <cell r="F20">
            <v>0</v>
          </cell>
          <cell r="G20">
            <v>0</v>
          </cell>
          <cell r="H20">
            <v>0</v>
          </cell>
          <cell r="I20">
            <v>0</v>
          </cell>
          <cell r="J20">
            <v>0</v>
          </cell>
          <cell r="K20">
            <v>0</v>
          </cell>
          <cell r="L20">
            <v>0</v>
          </cell>
          <cell r="M20">
            <v>0</v>
          </cell>
          <cell r="N20">
            <v>0</v>
          </cell>
          <cell r="O20">
            <v>0</v>
          </cell>
          <cell r="P20">
            <v>185000</v>
          </cell>
          <cell r="Q20">
            <v>185000</v>
          </cell>
          <cell r="R20">
            <v>185000</v>
          </cell>
          <cell r="S20">
            <v>185000</v>
          </cell>
          <cell r="T20">
            <v>185000</v>
          </cell>
          <cell r="U20">
            <v>185000</v>
          </cell>
          <cell r="V20">
            <v>185000</v>
          </cell>
          <cell r="W20">
            <v>185000</v>
          </cell>
          <cell r="X20">
            <v>185000</v>
          </cell>
          <cell r="Y20">
            <v>185000</v>
          </cell>
          <cell r="Z20">
            <v>185000</v>
          </cell>
          <cell r="AA20">
            <v>185000</v>
          </cell>
          <cell r="AB20">
            <v>185000</v>
          </cell>
          <cell r="AC20">
            <v>185000</v>
          </cell>
          <cell r="AD20">
            <v>185000</v>
          </cell>
          <cell r="AE20">
            <v>185000</v>
          </cell>
          <cell r="AF20">
            <v>185000</v>
          </cell>
          <cell r="AG20">
            <v>185000</v>
          </cell>
          <cell r="AH20">
            <v>185000</v>
          </cell>
          <cell r="AI20">
            <v>185000</v>
          </cell>
          <cell r="AJ20">
            <v>185000</v>
          </cell>
          <cell r="AK20">
            <v>185000</v>
          </cell>
          <cell r="AL20">
            <v>185000</v>
          </cell>
          <cell r="AM20">
            <v>185000</v>
          </cell>
          <cell r="AN20">
            <v>185000</v>
          </cell>
          <cell r="AO20">
            <v>185000</v>
          </cell>
          <cell r="AP20">
            <v>185000</v>
          </cell>
          <cell r="AQ20">
            <v>185000</v>
          </cell>
          <cell r="AR20">
            <v>185000</v>
          </cell>
          <cell r="AS20">
            <v>185000</v>
          </cell>
          <cell r="AT20">
            <v>185000</v>
          </cell>
          <cell r="AU20">
            <v>185000</v>
          </cell>
          <cell r="AV20">
            <v>185000</v>
          </cell>
        </row>
        <row r="21">
          <cell r="B21" t="str">
            <v xml:space="preserve">Hanover Street </v>
          </cell>
          <cell r="D21">
            <v>0</v>
          </cell>
          <cell r="E21">
            <v>0</v>
          </cell>
          <cell r="F21">
            <v>0</v>
          </cell>
          <cell r="G21">
            <v>0</v>
          </cell>
          <cell r="H21">
            <v>0</v>
          </cell>
          <cell r="I21">
            <v>0</v>
          </cell>
          <cell r="J21">
            <v>0</v>
          </cell>
          <cell r="K21">
            <v>0</v>
          </cell>
          <cell r="L21">
            <v>0</v>
          </cell>
          <cell r="M21">
            <v>0</v>
          </cell>
          <cell r="N21">
            <v>0</v>
          </cell>
          <cell r="O21">
            <v>0</v>
          </cell>
          <cell r="P21">
            <v>0</v>
          </cell>
          <cell r="Q21">
            <v>1156000</v>
          </cell>
          <cell r="R21">
            <v>1156000</v>
          </cell>
          <cell r="S21">
            <v>1156000</v>
          </cell>
          <cell r="T21">
            <v>1156000</v>
          </cell>
          <cell r="U21">
            <v>1156000</v>
          </cell>
          <cell r="V21">
            <v>1156000</v>
          </cell>
          <cell r="W21">
            <v>1156000</v>
          </cell>
          <cell r="X21">
            <v>1156000</v>
          </cell>
          <cell r="Y21">
            <v>1156000</v>
          </cell>
          <cell r="Z21">
            <v>1156000</v>
          </cell>
          <cell r="AA21">
            <v>1156000</v>
          </cell>
          <cell r="AB21">
            <v>1156000</v>
          </cell>
          <cell r="AC21">
            <v>1156000</v>
          </cell>
          <cell r="AD21">
            <v>1156000</v>
          </cell>
          <cell r="AE21">
            <v>1156000</v>
          </cell>
          <cell r="AF21">
            <v>1156000</v>
          </cell>
          <cell r="AG21">
            <v>1156000</v>
          </cell>
          <cell r="AH21">
            <v>1156000</v>
          </cell>
          <cell r="AI21">
            <v>1156000</v>
          </cell>
          <cell r="AJ21">
            <v>1156000</v>
          </cell>
          <cell r="AK21">
            <v>1156000</v>
          </cell>
          <cell r="AL21">
            <v>1156000</v>
          </cell>
          <cell r="AM21">
            <v>1156000</v>
          </cell>
          <cell r="AN21">
            <v>1156000</v>
          </cell>
          <cell r="AO21">
            <v>1156000</v>
          </cell>
          <cell r="AP21">
            <v>1156000</v>
          </cell>
          <cell r="AQ21">
            <v>1156000</v>
          </cell>
          <cell r="AR21">
            <v>1156000</v>
          </cell>
          <cell r="AS21">
            <v>1156000</v>
          </cell>
          <cell r="AT21">
            <v>1156000</v>
          </cell>
          <cell r="AU21">
            <v>1156000</v>
          </cell>
          <cell r="AV21">
            <v>1156000</v>
          </cell>
        </row>
        <row r="22">
          <cell r="B22" t="str">
            <v>Hanover Street / School Lane</v>
          </cell>
          <cell r="D22">
            <v>0</v>
          </cell>
          <cell r="E22">
            <v>0</v>
          </cell>
          <cell r="F22">
            <v>0</v>
          </cell>
          <cell r="G22">
            <v>0</v>
          </cell>
          <cell r="H22">
            <v>0</v>
          </cell>
          <cell r="I22">
            <v>0</v>
          </cell>
          <cell r="J22">
            <v>0</v>
          </cell>
          <cell r="K22">
            <v>0</v>
          </cell>
          <cell r="L22">
            <v>0</v>
          </cell>
          <cell r="M22">
            <v>0</v>
          </cell>
          <cell r="N22">
            <v>0</v>
          </cell>
          <cell r="O22">
            <v>0</v>
          </cell>
          <cell r="P22">
            <v>0</v>
          </cell>
          <cell r="Q22">
            <v>76000</v>
          </cell>
          <cell r="R22">
            <v>76000</v>
          </cell>
          <cell r="S22">
            <v>76000</v>
          </cell>
          <cell r="T22">
            <v>76000</v>
          </cell>
          <cell r="U22">
            <v>76000</v>
          </cell>
          <cell r="V22">
            <v>76000</v>
          </cell>
          <cell r="W22">
            <v>76000</v>
          </cell>
          <cell r="X22">
            <v>76000</v>
          </cell>
          <cell r="Y22">
            <v>76000</v>
          </cell>
          <cell r="Z22">
            <v>76000</v>
          </cell>
          <cell r="AA22">
            <v>76000</v>
          </cell>
          <cell r="AB22">
            <v>76000</v>
          </cell>
          <cell r="AC22">
            <v>76000</v>
          </cell>
          <cell r="AD22">
            <v>76000</v>
          </cell>
          <cell r="AE22">
            <v>76000</v>
          </cell>
          <cell r="AF22">
            <v>76000</v>
          </cell>
          <cell r="AG22">
            <v>76000</v>
          </cell>
          <cell r="AH22">
            <v>76000</v>
          </cell>
          <cell r="AI22">
            <v>76000</v>
          </cell>
          <cell r="AJ22">
            <v>76000</v>
          </cell>
          <cell r="AK22">
            <v>76000</v>
          </cell>
          <cell r="AL22">
            <v>76000</v>
          </cell>
          <cell r="AM22">
            <v>76000</v>
          </cell>
          <cell r="AN22">
            <v>76000</v>
          </cell>
          <cell r="AO22">
            <v>76000</v>
          </cell>
          <cell r="AP22">
            <v>76000</v>
          </cell>
          <cell r="AQ22">
            <v>76000</v>
          </cell>
          <cell r="AR22">
            <v>76000</v>
          </cell>
          <cell r="AS22">
            <v>76000</v>
          </cell>
          <cell r="AT22">
            <v>76000</v>
          </cell>
          <cell r="AU22">
            <v>76000</v>
          </cell>
          <cell r="AV22">
            <v>76000</v>
          </cell>
        </row>
        <row r="23">
          <cell r="B23" t="str">
            <v>Ropewalks (Hanover Street/Seel Street)</v>
          </cell>
          <cell r="D23">
            <v>0</v>
          </cell>
          <cell r="E23">
            <v>0</v>
          </cell>
          <cell r="F23">
            <v>0</v>
          </cell>
          <cell r="G23">
            <v>0</v>
          </cell>
          <cell r="H23">
            <v>0</v>
          </cell>
          <cell r="I23">
            <v>0</v>
          </cell>
          <cell r="J23">
            <v>0</v>
          </cell>
          <cell r="K23">
            <v>0</v>
          </cell>
          <cell r="L23">
            <v>0</v>
          </cell>
          <cell r="M23">
            <v>0</v>
          </cell>
          <cell r="N23">
            <v>0</v>
          </cell>
          <cell r="O23">
            <v>159000</v>
          </cell>
          <cell r="P23">
            <v>159000</v>
          </cell>
          <cell r="Q23">
            <v>159000</v>
          </cell>
          <cell r="R23">
            <v>159000</v>
          </cell>
          <cell r="S23">
            <v>159000</v>
          </cell>
          <cell r="T23">
            <v>159000</v>
          </cell>
          <cell r="U23">
            <v>159000</v>
          </cell>
          <cell r="V23">
            <v>159000</v>
          </cell>
          <cell r="W23">
            <v>159000</v>
          </cell>
          <cell r="X23">
            <v>159000</v>
          </cell>
          <cell r="Y23">
            <v>159000</v>
          </cell>
          <cell r="Z23">
            <v>159000</v>
          </cell>
          <cell r="AA23">
            <v>159000</v>
          </cell>
          <cell r="AB23">
            <v>159000</v>
          </cell>
          <cell r="AC23">
            <v>159000</v>
          </cell>
          <cell r="AD23">
            <v>159000</v>
          </cell>
          <cell r="AE23">
            <v>159000</v>
          </cell>
          <cell r="AF23">
            <v>159000</v>
          </cell>
          <cell r="AG23">
            <v>159000</v>
          </cell>
          <cell r="AH23">
            <v>159000</v>
          </cell>
          <cell r="AI23">
            <v>159000</v>
          </cell>
          <cell r="AJ23">
            <v>159000</v>
          </cell>
          <cell r="AK23">
            <v>159000</v>
          </cell>
          <cell r="AL23">
            <v>159000</v>
          </cell>
          <cell r="AM23">
            <v>159000</v>
          </cell>
          <cell r="AN23">
            <v>159000</v>
          </cell>
          <cell r="AO23">
            <v>159000</v>
          </cell>
          <cell r="AP23">
            <v>159000</v>
          </cell>
          <cell r="AQ23">
            <v>159000</v>
          </cell>
          <cell r="AR23">
            <v>159000</v>
          </cell>
          <cell r="AS23">
            <v>159000</v>
          </cell>
          <cell r="AT23">
            <v>159000</v>
          </cell>
          <cell r="AU23">
            <v>159000</v>
          </cell>
          <cell r="AV23">
            <v>159000</v>
          </cell>
        </row>
        <row r="24">
          <cell r="B24" t="str">
            <v xml:space="preserve">Department Stores </v>
          </cell>
          <cell r="D24">
            <v>1444000</v>
          </cell>
          <cell r="E24">
            <v>1444000</v>
          </cell>
          <cell r="F24">
            <v>1444000</v>
          </cell>
          <cell r="G24">
            <v>2337000</v>
          </cell>
          <cell r="H24">
            <v>2337000</v>
          </cell>
          <cell r="I24">
            <v>2337000</v>
          </cell>
          <cell r="J24">
            <v>2337000</v>
          </cell>
          <cell r="K24">
            <v>2337000</v>
          </cell>
          <cell r="L24">
            <v>2337000</v>
          </cell>
          <cell r="M24">
            <v>2337000</v>
          </cell>
          <cell r="N24">
            <v>2337000</v>
          </cell>
          <cell r="O24">
            <v>2337000</v>
          </cell>
          <cell r="P24">
            <v>2337000</v>
          </cell>
          <cell r="Q24">
            <v>2337000</v>
          </cell>
          <cell r="R24">
            <v>2337000</v>
          </cell>
          <cell r="S24">
            <v>2337000</v>
          </cell>
          <cell r="T24">
            <v>2337000</v>
          </cell>
          <cell r="U24">
            <v>2337000</v>
          </cell>
          <cell r="V24">
            <v>2337000</v>
          </cell>
          <cell r="W24">
            <v>2337000</v>
          </cell>
          <cell r="X24">
            <v>2337000</v>
          </cell>
          <cell r="Y24">
            <v>2337000</v>
          </cell>
          <cell r="Z24">
            <v>2337000</v>
          </cell>
          <cell r="AA24">
            <v>2337000</v>
          </cell>
          <cell r="AB24">
            <v>2337000</v>
          </cell>
          <cell r="AC24">
            <v>2337000</v>
          </cell>
          <cell r="AD24">
            <v>2337000</v>
          </cell>
          <cell r="AE24">
            <v>2337000</v>
          </cell>
          <cell r="AF24">
            <v>2337000</v>
          </cell>
          <cell r="AG24">
            <v>2337000</v>
          </cell>
          <cell r="AH24">
            <v>2337000</v>
          </cell>
          <cell r="AI24">
            <v>2337000</v>
          </cell>
          <cell r="AJ24">
            <v>2337000</v>
          </cell>
          <cell r="AK24">
            <v>2337000</v>
          </cell>
          <cell r="AL24">
            <v>2337000</v>
          </cell>
          <cell r="AM24">
            <v>2337000</v>
          </cell>
          <cell r="AN24">
            <v>2337000</v>
          </cell>
          <cell r="AO24">
            <v>2337000</v>
          </cell>
          <cell r="AP24">
            <v>2337000</v>
          </cell>
          <cell r="AQ24">
            <v>2337000</v>
          </cell>
          <cell r="AR24">
            <v>2337000</v>
          </cell>
          <cell r="AS24">
            <v>2337000</v>
          </cell>
          <cell r="AT24">
            <v>2337000</v>
          </cell>
          <cell r="AU24">
            <v>2337000</v>
          </cell>
          <cell r="AV24">
            <v>2337000</v>
          </cell>
        </row>
        <row r="25">
          <cell r="B25" t="str">
            <v xml:space="preserve">Pool area / leisure </v>
          </cell>
          <cell r="D25">
            <v>760000</v>
          </cell>
          <cell r="E25">
            <v>760000</v>
          </cell>
          <cell r="F25">
            <v>760000</v>
          </cell>
          <cell r="G25">
            <v>760000</v>
          </cell>
          <cell r="H25">
            <v>760000</v>
          </cell>
          <cell r="I25">
            <v>760000</v>
          </cell>
          <cell r="J25">
            <v>760000</v>
          </cell>
          <cell r="K25">
            <v>760000</v>
          </cell>
          <cell r="L25">
            <v>760000</v>
          </cell>
          <cell r="M25">
            <v>760000</v>
          </cell>
          <cell r="N25">
            <v>760000</v>
          </cell>
          <cell r="O25">
            <v>760000</v>
          </cell>
          <cell r="P25">
            <v>760000</v>
          </cell>
          <cell r="Q25">
            <v>1275000</v>
          </cell>
          <cell r="R25">
            <v>1275000</v>
          </cell>
          <cell r="S25">
            <v>1275000</v>
          </cell>
          <cell r="T25">
            <v>1275000</v>
          </cell>
          <cell r="U25">
            <v>1275000</v>
          </cell>
          <cell r="V25">
            <v>1275000</v>
          </cell>
          <cell r="W25">
            <v>5056000</v>
          </cell>
          <cell r="X25">
            <v>5056000</v>
          </cell>
          <cell r="Y25">
            <v>5056000</v>
          </cell>
          <cell r="Z25">
            <v>5056000</v>
          </cell>
          <cell r="AA25">
            <v>5056000</v>
          </cell>
          <cell r="AB25">
            <v>5056000</v>
          </cell>
          <cell r="AC25">
            <v>5056000</v>
          </cell>
          <cell r="AD25">
            <v>5056000</v>
          </cell>
          <cell r="AE25">
            <v>5056000</v>
          </cell>
          <cell r="AF25">
            <v>5056000</v>
          </cell>
          <cell r="AG25">
            <v>5056000</v>
          </cell>
          <cell r="AH25">
            <v>5056000</v>
          </cell>
          <cell r="AI25">
            <v>5056000</v>
          </cell>
          <cell r="AJ25">
            <v>5056000</v>
          </cell>
          <cell r="AK25">
            <v>5056000</v>
          </cell>
          <cell r="AL25">
            <v>5056000</v>
          </cell>
          <cell r="AM25">
            <v>5056000</v>
          </cell>
          <cell r="AN25">
            <v>5056000</v>
          </cell>
          <cell r="AO25">
            <v>5056000</v>
          </cell>
          <cell r="AP25">
            <v>5056000</v>
          </cell>
          <cell r="AQ25">
            <v>5056000</v>
          </cell>
          <cell r="AR25">
            <v>5056000</v>
          </cell>
          <cell r="AS25">
            <v>5056000</v>
          </cell>
          <cell r="AT25">
            <v>5056000</v>
          </cell>
          <cell r="AU25">
            <v>5056000</v>
          </cell>
          <cell r="AV25">
            <v>5056000</v>
          </cell>
        </row>
        <row r="26">
          <cell r="B26" t="str">
            <v>Car Park</v>
          </cell>
          <cell r="D26">
            <v>4350000</v>
          </cell>
          <cell r="E26">
            <v>4350000</v>
          </cell>
          <cell r="F26">
            <v>4350000</v>
          </cell>
          <cell r="G26">
            <v>4350000</v>
          </cell>
          <cell r="H26">
            <v>4350000</v>
          </cell>
          <cell r="I26">
            <v>4350000</v>
          </cell>
          <cell r="J26">
            <v>4350000</v>
          </cell>
          <cell r="K26">
            <v>4350000</v>
          </cell>
          <cell r="L26">
            <v>4350000</v>
          </cell>
          <cell r="M26">
            <v>4350000</v>
          </cell>
          <cell r="N26">
            <v>4350000</v>
          </cell>
          <cell r="O26">
            <v>4350000</v>
          </cell>
          <cell r="P26">
            <v>4350000</v>
          </cell>
          <cell r="Q26">
            <v>4350000</v>
          </cell>
          <cell r="R26">
            <v>4350000</v>
          </cell>
          <cell r="S26">
            <v>4350000</v>
          </cell>
          <cell r="T26">
            <v>4350000</v>
          </cell>
          <cell r="U26">
            <v>4350000</v>
          </cell>
          <cell r="V26">
            <v>4350000</v>
          </cell>
          <cell r="W26">
            <v>4350000</v>
          </cell>
          <cell r="X26">
            <v>4350000</v>
          </cell>
          <cell r="Y26">
            <v>4350000</v>
          </cell>
          <cell r="Z26">
            <v>4350000</v>
          </cell>
          <cell r="AA26">
            <v>4350000</v>
          </cell>
          <cell r="AB26">
            <v>4350000</v>
          </cell>
          <cell r="AC26">
            <v>4350000</v>
          </cell>
          <cell r="AD26">
            <v>4350000</v>
          </cell>
          <cell r="AE26">
            <v>4350000</v>
          </cell>
          <cell r="AF26">
            <v>4350000</v>
          </cell>
          <cell r="AG26">
            <v>4350000</v>
          </cell>
          <cell r="AH26">
            <v>4350000</v>
          </cell>
          <cell r="AI26">
            <v>4350000</v>
          </cell>
          <cell r="AJ26">
            <v>4350000</v>
          </cell>
          <cell r="AK26">
            <v>4350000</v>
          </cell>
          <cell r="AL26">
            <v>4350000</v>
          </cell>
          <cell r="AM26">
            <v>4350000</v>
          </cell>
          <cell r="AN26">
            <v>4350000</v>
          </cell>
          <cell r="AO26">
            <v>4350000</v>
          </cell>
          <cell r="AP26">
            <v>4350000</v>
          </cell>
          <cell r="AQ26">
            <v>4350000</v>
          </cell>
          <cell r="AR26">
            <v>4350000</v>
          </cell>
          <cell r="AS26">
            <v>4350000</v>
          </cell>
          <cell r="AT26">
            <v>4350000</v>
          </cell>
          <cell r="AU26">
            <v>4350000</v>
          </cell>
          <cell r="AV26">
            <v>4350000</v>
          </cell>
        </row>
        <row r="27">
          <cell r="B27" t="str">
            <v>Offices</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130000</v>
          </cell>
          <cell r="T27">
            <v>130000</v>
          </cell>
          <cell r="U27">
            <v>130000</v>
          </cell>
          <cell r="V27">
            <v>130000</v>
          </cell>
          <cell r="W27">
            <v>130000</v>
          </cell>
          <cell r="X27">
            <v>130000</v>
          </cell>
          <cell r="Y27">
            <v>130000</v>
          </cell>
          <cell r="Z27">
            <v>130000</v>
          </cell>
          <cell r="AA27">
            <v>130000</v>
          </cell>
          <cell r="AB27">
            <v>130000</v>
          </cell>
          <cell r="AC27">
            <v>130000</v>
          </cell>
          <cell r="AD27">
            <v>130000</v>
          </cell>
          <cell r="AE27">
            <v>130000</v>
          </cell>
          <cell r="AF27">
            <v>130000</v>
          </cell>
          <cell r="AG27">
            <v>130000</v>
          </cell>
          <cell r="AH27">
            <v>130000</v>
          </cell>
          <cell r="AI27">
            <v>130000</v>
          </cell>
          <cell r="AJ27">
            <v>130000</v>
          </cell>
          <cell r="AK27">
            <v>130000</v>
          </cell>
          <cell r="AL27">
            <v>130000</v>
          </cell>
          <cell r="AM27">
            <v>130000</v>
          </cell>
          <cell r="AN27">
            <v>130000</v>
          </cell>
          <cell r="AO27">
            <v>130000</v>
          </cell>
          <cell r="AP27">
            <v>130000</v>
          </cell>
          <cell r="AQ27">
            <v>130000</v>
          </cell>
          <cell r="AR27">
            <v>130000</v>
          </cell>
          <cell r="AS27">
            <v>130000</v>
          </cell>
          <cell r="AT27">
            <v>130000</v>
          </cell>
          <cell r="AU27">
            <v>130000</v>
          </cell>
          <cell r="AV27">
            <v>130000</v>
          </cell>
        </row>
        <row r="28">
          <cell r="B28" t="str">
            <v>Mall Income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58000</v>
          </cell>
          <cell r="V28">
            <v>58000</v>
          </cell>
          <cell r="W28">
            <v>58000</v>
          </cell>
          <cell r="X28">
            <v>58000</v>
          </cell>
          <cell r="Y28">
            <v>58000</v>
          </cell>
          <cell r="Z28">
            <v>58000</v>
          </cell>
          <cell r="AA28">
            <v>58000</v>
          </cell>
          <cell r="AB28">
            <v>58000</v>
          </cell>
          <cell r="AC28">
            <v>58000</v>
          </cell>
          <cell r="AD28">
            <v>58000</v>
          </cell>
          <cell r="AE28">
            <v>58000</v>
          </cell>
          <cell r="AF28">
            <v>58000</v>
          </cell>
          <cell r="AG28">
            <v>58000</v>
          </cell>
          <cell r="AH28">
            <v>58000</v>
          </cell>
          <cell r="AI28">
            <v>58000</v>
          </cell>
          <cell r="AJ28">
            <v>58000</v>
          </cell>
          <cell r="AK28">
            <v>58000</v>
          </cell>
          <cell r="AL28">
            <v>58000</v>
          </cell>
          <cell r="AM28">
            <v>58000</v>
          </cell>
          <cell r="AN28">
            <v>58000</v>
          </cell>
          <cell r="AO28">
            <v>58000</v>
          </cell>
          <cell r="AP28">
            <v>58000</v>
          </cell>
          <cell r="AQ28">
            <v>58000</v>
          </cell>
          <cell r="AR28">
            <v>58000</v>
          </cell>
          <cell r="AS28">
            <v>58000</v>
          </cell>
          <cell r="AT28">
            <v>58000</v>
          </cell>
          <cell r="AU28">
            <v>58000</v>
          </cell>
          <cell r="AV28">
            <v>58000</v>
          </cell>
        </row>
        <row r="29">
          <cell r="B29" t="str">
            <v>Total</v>
          </cell>
          <cell r="D29">
            <v>6554000</v>
          </cell>
          <cell r="E29">
            <v>6554000</v>
          </cell>
          <cell r="F29">
            <v>6554000</v>
          </cell>
          <cell r="G29">
            <v>7447000</v>
          </cell>
          <cell r="H29">
            <v>7447000</v>
          </cell>
          <cell r="I29">
            <v>7447000</v>
          </cell>
          <cell r="J29">
            <v>7986000</v>
          </cell>
          <cell r="K29">
            <v>12484000</v>
          </cell>
          <cell r="L29">
            <v>17148000</v>
          </cell>
          <cell r="M29">
            <v>28068000</v>
          </cell>
          <cell r="N29">
            <v>28068000</v>
          </cell>
          <cell r="O29">
            <v>37977000</v>
          </cell>
          <cell r="P29">
            <v>40376000</v>
          </cell>
          <cell r="Q29">
            <v>44661000</v>
          </cell>
          <cell r="R29">
            <v>44661000</v>
          </cell>
          <cell r="S29">
            <v>47558000</v>
          </cell>
          <cell r="T29">
            <v>47558000</v>
          </cell>
          <cell r="U29">
            <v>47616000</v>
          </cell>
          <cell r="V29">
            <v>47616000</v>
          </cell>
          <cell r="W29">
            <v>51397000</v>
          </cell>
          <cell r="X29">
            <v>51397000</v>
          </cell>
          <cell r="Y29">
            <v>51397000</v>
          </cell>
          <cell r="Z29">
            <v>51397000</v>
          </cell>
          <cell r="AA29">
            <v>51397000</v>
          </cell>
          <cell r="AB29">
            <v>51397000</v>
          </cell>
          <cell r="AC29">
            <v>51397000</v>
          </cell>
          <cell r="AD29">
            <v>51397000</v>
          </cell>
          <cell r="AE29">
            <v>51397000</v>
          </cell>
          <cell r="AF29">
            <v>51397000</v>
          </cell>
          <cell r="AG29">
            <v>51397000</v>
          </cell>
          <cell r="AH29">
            <v>51397000</v>
          </cell>
          <cell r="AI29">
            <v>51397000</v>
          </cell>
          <cell r="AJ29">
            <v>51397000</v>
          </cell>
          <cell r="AK29">
            <v>51397000</v>
          </cell>
          <cell r="AL29">
            <v>51397000</v>
          </cell>
          <cell r="AM29">
            <v>51397000</v>
          </cell>
          <cell r="AN29">
            <v>51397000</v>
          </cell>
          <cell r="AO29">
            <v>51397000</v>
          </cell>
          <cell r="AP29">
            <v>51397000</v>
          </cell>
          <cell r="AQ29">
            <v>51397000</v>
          </cell>
          <cell r="AR29">
            <v>51397000</v>
          </cell>
          <cell r="AS29">
            <v>51397000</v>
          </cell>
          <cell r="AT29">
            <v>51397000</v>
          </cell>
          <cell r="AU29">
            <v>51397000</v>
          </cell>
          <cell r="AV29">
            <v>51397000</v>
          </cell>
        </row>
        <row r="31">
          <cell r="B31" t="str">
            <v>Rent committed as % of Total ERV</v>
          </cell>
          <cell r="C31" t="str">
            <v>Memo total rent target</v>
          </cell>
          <cell r="D31">
            <v>38078</v>
          </cell>
          <cell r="E31">
            <v>38139</v>
          </cell>
          <cell r="F31">
            <v>38231</v>
          </cell>
          <cell r="G31">
            <v>38322</v>
          </cell>
          <cell r="H31">
            <v>38412</v>
          </cell>
          <cell r="I31">
            <v>38504</v>
          </cell>
          <cell r="J31">
            <v>38596</v>
          </cell>
          <cell r="K31">
            <v>38687</v>
          </cell>
          <cell r="L31">
            <v>38777</v>
          </cell>
          <cell r="M31">
            <v>38869</v>
          </cell>
          <cell r="N31">
            <v>38961</v>
          </cell>
          <cell r="O31">
            <v>39052</v>
          </cell>
          <cell r="P31">
            <v>39142</v>
          </cell>
          <cell r="Q31">
            <v>39234</v>
          </cell>
          <cell r="R31">
            <v>39326</v>
          </cell>
          <cell r="S31">
            <v>39417</v>
          </cell>
          <cell r="T31">
            <v>39508</v>
          </cell>
          <cell r="U31">
            <v>39600</v>
          </cell>
          <cell r="V31">
            <v>39692</v>
          </cell>
          <cell r="W31">
            <v>39783</v>
          </cell>
          <cell r="X31">
            <v>39873</v>
          </cell>
          <cell r="Y31">
            <v>39965</v>
          </cell>
          <cell r="Z31">
            <v>40057</v>
          </cell>
          <cell r="AA31">
            <v>40148</v>
          </cell>
          <cell r="AB31">
            <v>40238</v>
          </cell>
          <cell r="AC31">
            <v>40330</v>
          </cell>
          <cell r="AD31">
            <v>40422</v>
          </cell>
          <cell r="AE31">
            <v>40513</v>
          </cell>
          <cell r="AF31">
            <v>40603</v>
          </cell>
          <cell r="AG31">
            <v>40695</v>
          </cell>
          <cell r="AH31">
            <v>40787</v>
          </cell>
          <cell r="AI31">
            <v>40878</v>
          </cell>
          <cell r="AJ31">
            <v>40969</v>
          </cell>
          <cell r="AK31">
            <v>41061</v>
          </cell>
          <cell r="AL31">
            <v>41153</v>
          </cell>
          <cell r="AM31">
            <v>41244</v>
          </cell>
          <cell r="AN31">
            <v>41334</v>
          </cell>
          <cell r="AO31">
            <v>41426</v>
          </cell>
          <cell r="AP31">
            <v>41518</v>
          </cell>
          <cell r="AQ31">
            <v>41609</v>
          </cell>
          <cell r="AR31">
            <v>41699</v>
          </cell>
          <cell r="AS31">
            <v>41791</v>
          </cell>
          <cell r="AT31">
            <v>41883</v>
          </cell>
          <cell r="AU31">
            <v>41974</v>
          </cell>
          <cell r="AV31">
            <v>42064</v>
          </cell>
        </row>
        <row r="32">
          <cell r="B32" t="str">
            <v>Peters Lane / New Manesty's Lane</v>
          </cell>
          <cell r="C32">
            <v>9875000</v>
          </cell>
          <cell r="D32">
            <v>0</v>
          </cell>
          <cell r="E32">
            <v>0</v>
          </cell>
          <cell r="F32">
            <v>0</v>
          </cell>
          <cell r="G32">
            <v>0</v>
          </cell>
          <cell r="H32">
            <v>0</v>
          </cell>
          <cell r="I32">
            <v>0</v>
          </cell>
          <cell r="J32">
            <v>5.4582278481012658E-2</v>
          </cell>
          <cell r="K32">
            <v>0.29569620253164558</v>
          </cell>
          <cell r="L32">
            <v>0.48232911392405065</v>
          </cell>
          <cell r="M32">
            <v>0.6900253164556962</v>
          </cell>
          <cell r="N32">
            <v>0.6900253164556962</v>
          </cell>
          <cell r="O32">
            <v>0.88060759493670882</v>
          </cell>
          <cell r="P32">
            <v>0.96020253164556957</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E32">
            <v>1</v>
          </cell>
          <cell r="AF32">
            <v>1</v>
          </cell>
          <cell r="AG32">
            <v>1</v>
          </cell>
          <cell r="AH32">
            <v>1</v>
          </cell>
          <cell r="AI32">
            <v>1</v>
          </cell>
          <cell r="AJ32">
            <v>1</v>
          </cell>
          <cell r="AK32">
            <v>1</v>
          </cell>
          <cell r="AL32">
            <v>1</v>
          </cell>
          <cell r="AM32">
            <v>1</v>
          </cell>
          <cell r="AN32">
            <v>1</v>
          </cell>
          <cell r="AO32">
            <v>1</v>
          </cell>
          <cell r="AP32">
            <v>1</v>
          </cell>
          <cell r="AQ32">
            <v>1</v>
          </cell>
          <cell r="AR32">
            <v>1</v>
          </cell>
          <cell r="AS32">
            <v>1</v>
          </cell>
          <cell r="AT32">
            <v>1</v>
          </cell>
          <cell r="AU32">
            <v>1</v>
          </cell>
          <cell r="AV32">
            <v>1</v>
          </cell>
        </row>
        <row r="33">
          <cell r="B33" t="str">
            <v>South John Street (Lower)</v>
          </cell>
          <cell r="C33">
            <v>12258000</v>
          </cell>
          <cell r="D33">
            <v>0</v>
          </cell>
          <cell r="E33">
            <v>0</v>
          </cell>
          <cell r="F33">
            <v>0</v>
          </cell>
          <cell r="G33">
            <v>0</v>
          </cell>
          <cell r="H33">
            <v>0</v>
          </cell>
          <cell r="I33">
            <v>0</v>
          </cell>
          <cell r="J33">
            <v>0</v>
          </cell>
          <cell r="K33">
            <v>0.12840593897862621</v>
          </cell>
          <cell r="L33">
            <v>0.23445912873225649</v>
          </cell>
          <cell r="M33">
            <v>0.54813183227280149</v>
          </cell>
          <cell r="N33">
            <v>0.54813183227280149</v>
          </cell>
          <cell r="O33">
            <v>0.8785283080437265</v>
          </cell>
          <cell r="P33">
            <v>0.92559960841899169</v>
          </cell>
          <cell r="Q33">
            <v>0.98164464023494857</v>
          </cell>
          <cell r="R33">
            <v>0.98164464023494857</v>
          </cell>
          <cell r="S33">
            <v>1</v>
          </cell>
          <cell r="T33">
            <v>1</v>
          </cell>
          <cell r="U33">
            <v>1</v>
          </cell>
          <cell r="V33">
            <v>1</v>
          </cell>
          <cell r="W33">
            <v>1</v>
          </cell>
          <cell r="X33">
            <v>1</v>
          </cell>
          <cell r="Y33">
            <v>1</v>
          </cell>
          <cell r="Z33">
            <v>1</v>
          </cell>
          <cell r="AA33">
            <v>1</v>
          </cell>
          <cell r="AB33">
            <v>1</v>
          </cell>
          <cell r="AC33">
            <v>1</v>
          </cell>
          <cell r="AD33">
            <v>1</v>
          </cell>
          <cell r="AE33">
            <v>1</v>
          </cell>
          <cell r="AF33">
            <v>1</v>
          </cell>
          <cell r="AG33">
            <v>1</v>
          </cell>
          <cell r="AH33">
            <v>1</v>
          </cell>
          <cell r="AI33">
            <v>1</v>
          </cell>
          <cell r="AJ33">
            <v>1</v>
          </cell>
          <cell r="AK33">
            <v>1</v>
          </cell>
          <cell r="AL33">
            <v>1</v>
          </cell>
          <cell r="AM33">
            <v>1</v>
          </cell>
          <cell r="AN33">
            <v>1</v>
          </cell>
          <cell r="AO33">
            <v>1</v>
          </cell>
          <cell r="AP33">
            <v>1</v>
          </cell>
          <cell r="AQ33">
            <v>1</v>
          </cell>
          <cell r="AR33">
            <v>1</v>
          </cell>
          <cell r="AS33">
            <v>1</v>
          </cell>
          <cell r="AT33">
            <v>1</v>
          </cell>
          <cell r="AU33">
            <v>1</v>
          </cell>
          <cell r="AV33">
            <v>1</v>
          </cell>
        </row>
        <row r="34">
          <cell r="B34" t="str">
            <v>South John Street (Upper)</v>
          </cell>
          <cell r="C34">
            <v>7895000</v>
          </cell>
          <cell r="D34">
            <v>0</v>
          </cell>
          <cell r="E34">
            <v>0</v>
          </cell>
          <cell r="F34">
            <v>0</v>
          </cell>
          <cell r="G34">
            <v>0</v>
          </cell>
          <cell r="H34">
            <v>0</v>
          </cell>
          <cell r="I34">
            <v>0</v>
          </cell>
          <cell r="J34">
            <v>0</v>
          </cell>
          <cell r="K34">
            <v>0</v>
          </cell>
          <cell r="L34">
            <v>0.10373654211526283</v>
          </cell>
          <cell r="M34">
            <v>0.41101963267891073</v>
          </cell>
          <cell r="N34">
            <v>0.41101963267891073</v>
          </cell>
          <cell r="O34">
            <v>0.67156428119062694</v>
          </cell>
          <cell r="P34">
            <v>0.74312856238125391</v>
          </cell>
          <cell r="Q34">
            <v>0.80544648511716277</v>
          </cell>
          <cell r="R34">
            <v>0.80544648511716277</v>
          </cell>
          <cell r="S34">
            <v>1</v>
          </cell>
          <cell r="T34">
            <v>1</v>
          </cell>
          <cell r="U34">
            <v>1</v>
          </cell>
          <cell r="V34">
            <v>1</v>
          </cell>
          <cell r="W34">
            <v>1</v>
          </cell>
          <cell r="X34">
            <v>1</v>
          </cell>
          <cell r="Y34">
            <v>1</v>
          </cell>
          <cell r="Z34">
            <v>1</v>
          </cell>
          <cell r="AA34">
            <v>1</v>
          </cell>
          <cell r="AB34">
            <v>1</v>
          </cell>
          <cell r="AC34">
            <v>1</v>
          </cell>
          <cell r="AD34">
            <v>1</v>
          </cell>
          <cell r="AE34">
            <v>1</v>
          </cell>
          <cell r="AF34">
            <v>1</v>
          </cell>
          <cell r="AG34">
            <v>1</v>
          </cell>
          <cell r="AH34">
            <v>1</v>
          </cell>
          <cell r="AI34">
            <v>1</v>
          </cell>
          <cell r="AJ34">
            <v>1</v>
          </cell>
          <cell r="AK34">
            <v>1</v>
          </cell>
          <cell r="AL34">
            <v>1</v>
          </cell>
          <cell r="AM34">
            <v>1</v>
          </cell>
          <cell r="AN34">
            <v>1</v>
          </cell>
          <cell r="AO34">
            <v>1</v>
          </cell>
          <cell r="AP34">
            <v>1</v>
          </cell>
          <cell r="AQ34">
            <v>1</v>
          </cell>
          <cell r="AR34">
            <v>1</v>
          </cell>
          <cell r="AS34">
            <v>1</v>
          </cell>
          <cell r="AT34">
            <v>1</v>
          </cell>
          <cell r="AU34">
            <v>1</v>
          </cell>
          <cell r="AV34">
            <v>1</v>
          </cell>
        </row>
        <row r="35">
          <cell r="B35" t="str">
            <v>Lord Street / South John Street (upper)</v>
          </cell>
          <cell r="C35">
            <v>1751000</v>
          </cell>
          <cell r="D35">
            <v>0</v>
          </cell>
          <cell r="E35">
            <v>0</v>
          </cell>
          <cell r="F35">
            <v>0</v>
          </cell>
          <cell r="G35">
            <v>0</v>
          </cell>
          <cell r="H35">
            <v>0</v>
          </cell>
          <cell r="I35">
            <v>0</v>
          </cell>
          <cell r="J35">
            <v>0</v>
          </cell>
          <cell r="K35">
            <v>0</v>
          </cell>
          <cell r="L35">
            <v>0</v>
          </cell>
          <cell r="M35">
            <v>0.46487721302113078</v>
          </cell>
          <cell r="N35">
            <v>0.46487721302113078</v>
          </cell>
          <cell r="O35">
            <v>0.86521987435751002</v>
          </cell>
          <cell r="P35">
            <v>0.86521987435751002</v>
          </cell>
          <cell r="Q35">
            <v>0.92975442604226155</v>
          </cell>
          <cell r="R35">
            <v>0.92975442604226155</v>
          </cell>
          <cell r="S35">
            <v>1</v>
          </cell>
          <cell r="T35">
            <v>1</v>
          </cell>
          <cell r="U35">
            <v>1</v>
          </cell>
          <cell r="V35">
            <v>1</v>
          </cell>
          <cell r="W35">
            <v>1</v>
          </cell>
          <cell r="X35">
            <v>1</v>
          </cell>
          <cell r="Y35">
            <v>1</v>
          </cell>
          <cell r="Z35">
            <v>1</v>
          </cell>
          <cell r="AA35">
            <v>1</v>
          </cell>
          <cell r="AB35">
            <v>1</v>
          </cell>
          <cell r="AC35">
            <v>1</v>
          </cell>
          <cell r="AD35">
            <v>1</v>
          </cell>
          <cell r="AE35">
            <v>1</v>
          </cell>
          <cell r="AF35">
            <v>1</v>
          </cell>
          <cell r="AG35">
            <v>1</v>
          </cell>
          <cell r="AH35">
            <v>1</v>
          </cell>
          <cell r="AI35">
            <v>1</v>
          </cell>
          <cell r="AJ35">
            <v>1</v>
          </cell>
          <cell r="AK35">
            <v>1</v>
          </cell>
          <cell r="AL35">
            <v>1</v>
          </cell>
          <cell r="AM35">
            <v>1</v>
          </cell>
          <cell r="AN35">
            <v>1</v>
          </cell>
          <cell r="AO35">
            <v>1</v>
          </cell>
          <cell r="AP35">
            <v>1</v>
          </cell>
          <cell r="AQ35">
            <v>1</v>
          </cell>
          <cell r="AR35">
            <v>1</v>
          </cell>
          <cell r="AS35">
            <v>1</v>
          </cell>
          <cell r="AT35">
            <v>1</v>
          </cell>
          <cell r="AU35">
            <v>1</v>
          </cell>
          <cell r="AV35">
            <v>1</v>
          </cell>
        </row>
        <row r="36">
          <cell r="B36" t="str">
            <v>Thomas's Lane</v>
          </cell>
          <cell r="C36">
            <v>360000</v>
          </cell>
          <cell r="D36">
            <v>0</v>
          </cell>
          <cell r="E36">
            <v>0</v>
          </cell>
          <cell r="F36">
            <v>0</v>
          </cell>
          <cell r="G36">
            <v>0</v>
          </cell>
          <cell r="H36">
            <v>0</v>
          </cell>
          <cell r="I36">
            <v>0</v>
          </cell>
          <cell r="J36">
            <v>0</v>
          </cell>
          <cell r="K36">
            <v>0</v>
          </cell>
          <cell r="L36">
            <v>0</v>
          </cell>
          <cell r="M36">
            <v>0</v>
          </cell>
          <cell r="N36">
            <v>0</v>
          </cell>
          <cell r="O36">
            <v>0.68333333333333335</v>
          </cell>
          <cell r="P36">
            <v>0.68333333333333335</v>
          </cell>
          <cell r="Q36">
            <v>0.68333333333333335</v>
          </cell>
          <cell r="R36">
            <v>0.68333333333333335</v>
          </cell>
          <cell r="S36">
            <v>1</v>
          </cell>
          <cell r="T36">
            <v>1</v>
          </cell>
          <cell r="U36">
            <v>1</v>
          </cell>
          <cell r="V36">
            <v>1</v>
          </cell>
          <cell r="W36">
            <v>1</v>
          </cell>
          <cell r="X36">
            <v>1</v>
          </cell>
          <cell r="Y36">
            <v>1</v>
          </cell>
          <cell r="Z36">
            <v>1</v>
          </cell>
          <cell r="AA36">
            <v>1</v>
          </cell>
          <cell r="AB36">
            <v>1</v>
          </cell>
          <cell r="AC36">
            <v>1</v>
          </cell>
          <cell r="AD36">
            <v>1</v>
          </cell>
          <cell r="AE36">
            <v>1</v>
          </cell>
          <cell r="AF36">
            <v>1</v>
          </cell>
          <cell r="AG36">
            <v>1</v>
          </cell>
          <cell r="AH36">
            <v>1</v>
          </cell>
          <cell r="AI36">
            <v>1</v>
          </cell>
          <cell r="AJ36">
            <v>1</v>
          </cell>
          <cell r="AK36">
            <v>1</v>
          </cell>
          <cell r="AL36">
            <v>1</v>
          </cell>
          <cell r="AM36">
            <v>1</v>
          </cell>
          <cell r="AN36">
            <v>1</v>
          </cell>
          <cell r="AO36">
            <v>1</v>
          </cell>
          <cell r="AP36">
            <v>1</v>
          </cell>
          <cell r="AQ36">
            <v>1</v>
          </cell>
          <cell r="AR36">
            <v>1</v>
          </cell>
          <cell r="AS36">
            <v>1</v>
          </cell>
          <cell r="AT36">
            <v>1</v>
          </cell>
          <cell r="AU36">
            <v>1</v>
          </cell>
          <cell r="AV36">
            <v>1</v>
          </cell>
        </row>
        <row r="37">
          <cell r="B37" t="str">
            <v>Paradise Street (west)</v>
          </cell>
          <cell r="C37">
            <v>3755000</v>
          </cell>
          <cell r="D37">
            <v>0</v>
          </cell>
          <cell r="E37">
            <v>0</v>
          </cell>
          <cell r="F37">
            <v>0</v>
          </cell>
          <cell r="G37">
            <v>0</v>
          </cell>
          <cell r="H37">
            <v>0</v>
          </cell>
          <cell r="I37">
            <v>0</v>
          </cell>
          <cell r="J37">
            <v>0</v>
          </cell>
          <cell r="K37">
            <v>0.14460719041278294</v>
          </cell>
          <cell r="L37">
            <v>0.33155792276964047</v>
          </cell>
          <cell r="M37">
            <v>0.69640479360852192</v>
          </cell>
          <cell r="N37">
            <v>0.69640479360852192</v>
          </cell>
          <cell r="O37">
            <v>0.75659121171770971</v>
          </cell>
          <cell r="P37">
            <v>0.75659121171770971</v>
          </cell>
          <cell r="Q37">
            <v>0.84607190412782951</v>
          </cell>
          <cell r="R37">
            <v>0.84607190412782951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cell r="AQ37">
            <v>1</v>
          </cell>
          <cell r="AR37">
            <v>1</v>
          </cell>
          <cell r="AS37">
            <v>1</v>
          </cell>
          <cell r="AT37">
            <v>1</v>
          </cell>
          <cell r="AU37">
            <v>1</v>
          </cell>
          <cell r="AV37">
            <v>1</v>
          </cell>
        </row>
        <row r="38">
          <cell r="B38" t="str">
            <v>Paradise Street (east)</v>
          </cell>
          <cell r="C38">
            <v>1996000</v>
          </cell>
          <cell r="D38">
            <v>0</v>
          </cell>
          <cell r="E38">
            <v>0</v>
          </cell>
          <cell r="F38">
            <v>0</v>
          </cell>
          <cell r="G38">
            <v>0</v>
          </cell>
          <cell r="H38">
            <v>0</v>
          </cell>
          <cell r="I38">
            <v>0</v>
          </cell>
          <cell r="J38">
            <v>0</v>
          </cell>
          <cell r="K38">
            <v>0</v>
          </cell>
          <cell r="L38">
            <v>0</v>
          </cell>
          <cell r="M38">
            <v>0.20741482965931865</v>
          </cell>
          <cell r="N38">
            <v>0.20741482965931865</v>
          </cell>
          <cell r="O38">
            <v>0.50200400801603207</v>
          </cell>
          <cell r="P38">
            <v>0.64529058116232463</v>
          </cell>
          <cell r="Q38">
            <v>0.90430861723446898</v>
          </cell>
          <cell r="R38">
            <v>0.90430861723446898</v>
          </cell>
          <cell r="S38">
            <v>1</v>
          </cell>
          <cell r="T38">
            <v>1</v>
          </cell>
          <cell r="U38">
            <v>1</v>
          </cell>
          <cell r="V38">
            <v>1</v>
          </cell>
          <cell r="W38">
            <v>1</v>
          </cell>
          <cell r="X38">
            <v>1</v>
          </cell>
          <cell r="Y38">
            <v>1</v>
          </cell>
          <cell r="Z38">
            <v>1</v>
          </cell>
          <cell r="AA38">
            <v>1</v>
          </cell>
          <cell r="AB38">
            <v>1</v>
          </cell>
          <cell r="AC38">
            <v>1</v>
          </cell>
          <cell r="AD38">
            <v>1</v>
          </cell>
          <cell r="AE38">
            <v>1</v>
          </cell>
          <cell r="AF38">
            <v>1</v>
          </cell>
          <cell r="AG38">
            <v>1</v>
          </cell>
          <cell r="AH38">
            <v>1</v>
          </cell>
          <cell r="AI38">
            <v>1</v>
          </cell>
          <cell r="AJ38">
            <v>1</v>
          </cell>
          <cell r="AK38">
            <v>1</v>
          </cell>
          <cell r="AL38">
            <v>1</v>
          </cell>
          <cell r="AM38">
            <v>1</v>
          </cell>
          <cell r="AN38">
            <v>1</v>
          </cell>
          <cell r="AO38">
            <v>1</v>
          </cell>
          <cell r="AP38">
            <v>1</v>
          </cell>
          <cell r="AQ38">
            <v>1</v>
          </cell>
          <cell r="AR38">
            <v>1</v>
          </cell>
          <cell r="AS38">
            <v>1</v>
          </cell>
          <cell r="AT38">
            <v>1</v>
          </cell>
          <cell r="AU38">
            <v>1</v>
          </cell>
          <cell r="AV38">
            <v>1</v>
          </cell>
        </row>
        <row r="39">
          <cell r="B39" t="str">
            <v>College Lane</v>
          </cell>
          <cell r="C39">
            <v>185000</v>
          </cell>
          <cell r="D39">
            <v>0</v>
          </cell>
          <cell r="E39">
            <v>0</v>
          </cell>
          <cell r="F39">
            <v>0</v>
          </cell>
          <cell r="G39">
            <v>0</v>
          </cell>
          <cell r="H39">
            <v>0</v>
          </cell>
          <cell r="I39">
            <v>0</v>
          </cell>
          <cell r="J39">
            <v>0</v>
          </cell>
          <cell r="K39">
            <v>0</v>
          </cell>
          <cell r="L39">
            <v>0</v>
          </cell>
          <cell r="M39">
            <v>0</v>
          </cell>
          <cell r="N39">
            <v>0</v>
          </cell>
          <cell r="O39">
            <v>0</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E39">
            <v>1</v>
          </cell>
          <cell r="AF39">
            <v>1</v>
          </cell>
          <cell r="AG39">
            <v>1</v>
          </cell>
          <cell r="AH39">
            <v>1</v>
          </cell>
          <cell r="AI39">
            <v>1</v>
          </cell>
          <cell r="AJ39">
            <v>1</v>
          </cell>
          <cell r="AK39">
            <v>1</v>
          </cell>
          <cell r="AL39">
            <v>1</v>
          </cell>
          <cell r="AM39">
            <v>1</v>
          </cell>
          <cell r="AN39">
            <v>1</v>
          </cell>
          <cell r="AO39">
            <v>1</v>
          </cell>
          <cell r="AP39">
            <v>1</v>
          </cell>
          <cell r="AQ39">
            <v>1</v>
          </cell>
          <cell r="AR39">
            <v>1</v>
          </cell>
          <cell r="AS39">
            <v>1</v>
          </cell>
          <cell r="AT39">
            <v>1</v>
          </cell>
          <cell r="AU39">
            <v>1</v>
          </cell>
          <cell r="AV39">
            <v>1</v>
          </cell>
        </row>
        <row r="40">
          <cell r="B40" t="str">
            <v xml:space="preserve">Hanover Street </v>
          </cell>
          <cell r="C40">
            <v>1156000</v>
          </cell>
          <cell r="D40">
            <v>0</v>
          </cell>
          <cell r="E40">
            <v>0</v>
          </cell>
          <cell r="F40">
            <v>0</v>
          </cell>
          <cell r="G40">
            <v>0</v>
          </cell>
          <cell r="H40">
            <v>0</v>
          </cell>
          <cell r="I40">
            <v>0</v>
          </cell>
          <cell r="J40">
            <v>0</v>
          </cell>
          <cell r="K40">
            <v>0</v>
          </cell>
          <cell r="L40">
            <v>0</v>
          </cell>
          <cell r="M40">
            <v>0</v>
          </cell>
          <cell r="N40">
            <v>0</v>
          </cell>
          <cell r="O40">
            <v>0</v>
          </cell>
          <cell r="P40">
            <v>0</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E40">
            <v>1</v>
          </cell>
          <cell r="AF40">
            <v>1</v>
          </cell>
          <cell r="AG40">
            <v>1</v>
          </cell>
          <cell r="AH40">
            <v>1</v>
          </cell>
          <cell r="AI40">
            <v>1</v>
          </cell>
          <cell r="AJ40">
            <v>1</v>
          </cell>
          <cell r="AK40">
            <v>1</v>
          </cell>
          <cell r="AL40">
            <v>1</v>
          </cell>
          <cell r="AM40">
            <v>1</v>
          </cell>
          <cell r="AN40">
            <v>1</v>
          </cell>
          <cell r="AO40">
            <v>1</v>
          </cell>
          <cell r="AP40">
            <v>1</v>
          </cell>
          <cell r="AQ40">
            <v>1</v>
          </cell>
          <cell r="AR40">
            <v>1</v>
          </cell>
          <cell r="AS40">
            <v>1</v>
          </cell>
          <cell r="AT40">
            <v>1</v>
          </cell>
          <cell r="AU40">
            <v>1</v>
          </cell>
          <cell r="AV40">
            <v>1</v>
          </cell>
        </row>
        <row r="41">
          <cell r="B41" t="str">
            <v>Hanover Street / School Lane</v>
          </cell>
          <cell r="C41">
            <v>76000</v>
          </cell>
          <cell r="D41">
            <v>0</v>
          </cell>
          <cell r="E41">
            <v>0</v>
          </cell>
          <cell r="F41">
            <v>0</v>
          </cell>
          <cell r="G41">
            <v>0</v>
          </cell>
          <cell r="H41">
            <v>0</v>
          </cell>
          <cell r="I41">
            <v>0</v>
          </cell>
          <cell r="J41">
            <v>0</v>
          </cell>
          <cell r="K41">
            <v>0</v>
          </cell>
          <cell r="L41">
            <v>0</v>
          </cell>
          <cell r="M41">
            <v>0</v>
          </cell>
          <cell r="N41">
            <v>0</v>
          </cell>
          <cell r="O41">
            <v>0</v>
          </cell>
          <cell r="P41">
            <v>0</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E41">
            <v>1</v>
          </cell>
          <cell r="AF41">
            <v>1</v>
          </cell>
          <cell r="AG41">
            <v>1</v>
          </cell>
          <cell r="AH41">
            <v>1</v>
          </cell>
          <cell r="AI41">
            <v>1</v>
          </cell>
          <cell r="AJ41">
            <v>1</v>
          </cell>
          <cell r="AK41">
            <v>1</v>
          </cell>
          <cell r="AL41">
            <v>1</v>
          </cell>
          <cell r="AM41">
            <v>1</v>
          </cell>
          <cell r="AN41">
            <v>1</v>
          </cell>
          <cell r="AO41">
            <v>1</v>
          </cell>
          <cell r="AP41">
            <v>1</v>
          </cell>
          <cell r="AQ41">
            <v>1</v>
          </cell>
          <cell r="AR41">
            <v>1</v>
          </cell>
          <cell r="AS41">
            <v>1</v>
          </cell>
          <cell r="AT41">
            <v>1</v>
          </cell>
          <cell r="AU41">
            <v>1</v>
          </cell>
          <cell r="AV41">
            <v>1</v>
          </cell>
        </row>
        <row r="42">
          <cell r="B42" t="str">
            <v>Ropewalks (Hanover Street/Seel Street)</v>
          </cell>
          <cell r="C42">
            <v>159000</v>
          </cell>
          <cell r="D42">
            <v>0</v>
          </cell>
          <cell r="E42">
            <v>0</v>
          </cell>
          <cell r="F42">
            <v>0</v>
          </cell>
          <cell r="G42">
            <v>0</v>
          </cell>
          <cell r="H42">
            <v>0</v>
          </cell>
          <cell r="I42">
            <v>0</v>
          </cell>
          <cell r="J42">
            <v>0</v>
          </cell>
          <cell r="K42">
            <v>0</v>
          </cell>
          <cell r="L42">
            <v>0</v>
          </cell>
          <cell r="M42">
            <v>0</v>
          </cell>
          <cell r="N42">
            <v>0</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E42">
            <v>1</v>
          </cell>
          <cell r="AF42">
            <v>1</v>
          </cell>
          <cell r="AG42">
            <v>1</v>
          </cell>
          <cell r="AH42">
            <v>1</v>
          </cell>
          <cell r="AI42">
            <v>1</v>
          </cell>
          <cell r="AJ42">
            <v>1</v>
          </cell>
          <cell r="AK42">
            <v>1</v>
          </cell>
          <cell r="AL42">
            <v>1</v>
          </cell>
          <cell r="AM42">
            <v>1</v>
          </cell>
          <cell r="AN42">
            <v>1</v>
          </cell>
          <cell r="AO42">
            <v>1</v>
          </cell>
          <cell r="AP42">
            <v>1</v>
          </cell>
          <cell r="AQ42">
            <v>1</v>
          </cell>
          <cell r="AR42">
            <v>1</v>
          </cell>
          <cell r="AS42">
            <v>1</v>
          </cell>
          <cell r="AT42">
            <v>1</v>
          </cell>
          <cell r="AU42">
            <v>1</v>
          </cell>
          <cell r="AV42">
            <v>1</v>
          </cell>
        </row>
        <row r="43">
          <cell r="B43" t="str">
            <v xml:space="preserve">Department Stores </v>
          </cell>
          <cell r="C43">
            <v>2337000</v>
          </cell>
          <cell r="D43">
            <v>0.61788617886178865</v>
          </cell>
          <cell r="E43">
            <v>0.61788617886178865</v>
          </cell>
          <cell r="F43">
            <v>0.61788617886178865</v>
          </cell>
          <cell r="G43">
            <v>1</v>
          </cell>
          <cell r="H43">
            <v>1</v>
          </cell>
          <cell r="I43">
            <v>1</v>
          </cell>
          <cell r="J43">
            <v>1</v>
          </cell>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E43">
            <v>1</v>
          </cell>
          <cell r="AF43">
            <v>1</v>
          </cell>
          <cell r="AG43">
            <v>1</v>
          </cell>
          <cell r="AH43">
            <v>1</v>
          </cell>
          <cell r="AI43">
            <v>1</v>
          </cell>
          <cell r="AJ43">
            <v>1</v>
          </cell>
          <cell r="AK43">
            <v>1</v>
          </cell>
          <cell r="AL43">
            <v>1</v>
          </cell>
          <cell r="AM43">
            <v>1</v>
          </cell>
          <cell r="AN43">
            <v>1</v>
          </cell>
          <cell r="AO43">
            <v>1</v>
          </cell>
          <cell r="AP43">
            <v>1</v>
          </cell>
          <cell r="AQ43">
            <v>1</v>
          </cell>
          <cell r="AR43">
            <v>1</v>
          </cell>
          <cell r="AS43">
            <v>1</v>
          </cell>
          <cell r="AT43">
            <v>1</v>
          </cell>
          <cell r="AU43">
            <v>1</v>
          </cell>
          <cell r="AV43">
            <v>1</v>
          </cell>
        </row>
        <row r="44">
          <cell r="B44" t="str">
            <v xml:space="preserve">Pool area / leisure </v>
          </cell>
          <cell r="C44">
            <v>5056000</v>
          </cell>
          <cell r="D44">
            <v>0.15031645569620253</v>
          </cell>
          <cell r="E44">
            <v>0.15031645569620253</v>
          </cell>
          <cell r="F44">
            <v>0.15031645569620253</v>
          </cell>
          <cell r="G44">
            <v>0.15031645569620253</v>
          </cell>
          <cell r="H44">
            <v>0.15031645569620253</v>
          </cell>
          <cell r="I44">
            <v>0.15031645569620253</v>
          </cell>
          <cell r="J44">
            <v>0.15031645569620253</v>
          </cell>
          <cell r="K44">
            <v>0.15031645569620253</v>
          </cell>
          <cell r="L44">
            <v>0.15031645569620253</v>
          </cell>
          <cell r="M44">
            <v>0.15031645569620253</v>
          </cell>
          <cell r="N44">
            <v>0.15031645569620253</v>
          </cell>
          <cell r="O44">
            <v>0.15031645569620253</v>
          </cell>
          <cell r="P44">
            <v>0.15031645569620253</v>
          </cell>
          <cell r="Q44">
            <v>0.25217563291139239</v>
          </cell>
          <cell r="R44">
            <v>0.25217563291139239</v>
          </cell>
          <cell r="S44">
            <v>0.25217563291139239</v>
          </cell>
          <cell r="T44">
            <v>0.25217563291139239</v>
          </cell>
          <cell r="U44">
            <v>0.25217563291139239</v>
          </cell>
          <cell r="V44">
            <v>0.25217563291139239</v>
          </cell>
          <cell r="W44">
            <v>1</v>
          </cell>
          <cell r="X44">
            <v>1</v>
          </cell>
          <cell r="Y44">
            <v>1</v>
          </cell>
          <cell r="Z44">
            <v>1</v>
          </cell>
          <cell r="AA44">
            <v>1</v>
          </cell>
          <cell r="AB44">
            <v>1</v>
          </cell>
          <cell r="AC44">
            <v>1</v>
          </cell>
          <cell r="AD44">
            <v>1</v>
          </cell>
          <cell r="AE44">
            <v>1</v>
          </cell>
          <cell r="AF44">
            <v>1</v>
          </cell>
          <cell r="AG44">
            <v>1</v>
          </cell>
          <cell r="AH44">
            <v>1</v>
          </cell>
          <cell r="AI44">
            <v>1</v>
          </cell>
          <cell r="AJ44">
            <v>1</v>
          </cell>
          <cell r="AK44">
            <v>1</v>
          </cell>
          <cell r="AL44">
            <v>1</v>
          </cell>
          <cell r="AM44">
            <v>1</v>
          </cell>
          <cell r="AN44">
            <v>1</v>
          </cell>
          <cell r="AO44">
            <v>1</v>
          </cell>
          <cell r="AP44">
            <v>1</v>
          </cell>
          <cell r="AQ44">
            <v>1</v>
          </cell>
          <cell r="AR44">
            <v>1</v>
          </cell>
          <cell r="AS44">
            <v>1</v>
          </cell>
          <cell r="AT44">
            <v>1</v>
          </cell>
          <cell r="AU44">
            <v>1</v>
          </cell>
          <cell r="AV44">
            <v>1</v>
          </cell>
        </row>
        <row r="45">
          <cell r="B45" t="str">
            <v>Car Park</v>
          </cell>
          <cell r="C45">
            <v>4350000</v>
          </cell>
          <cell r="D45">
            <v>1</v>
          </cell>
          <cell r="E45">
            <v>1</v>
          </cell>
          <cell r="F45">
            <v>1</v>
          </cell>
          <cell r="G45">
            <v>1</v>
          </cell>
          <cell r="H45">
            <v>1</v>
          </cell>
          <cell r="I45">
            <v>1</v>
          </cell>
          <cell r="J45">
            <v>1</v>
          </cell>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E45">
            <v>1</v>
          </cell>
          <cell r="AF45">
            <v>1</v>
          </cell>
          <cell r="AG45">
            <v>1</v>
          </cell>
          <cell r="AH45">
            <v>1</v>
          </cell>
          <cell r="AI45">
            <v>1</v>
          </cell>
          <cell r="AJ45">
            <v>1</v>
          </cell>
          <cell r="AK45">
            <v>1</v>
          </cell>
          <cell r="AL45">
            <v>1</v>
          </cell>
          <cell r="AM45">
            <v>1</v>
          </cell>
          <cell r="AN45">
            <v>1</v>
          </cell>
          <cell r="AO45">
            <v>1</v>
          </cell>
          <cell r="AP45">
            <v>1</v>
          </cell>
          <cell r="AQ45">
            <v>1</v>
          </cell>
          <cell r="AR45">
            <v>1</v>
          </cell>
          <cell r="AS45">
            <v>1</v>
          </cell>
          <cell r="AT45">
            <v>1</v>
          </cell>
          <cell r="AU45">
            <v>1</v>
          </cell>
          <cell r="AV45">
            <v>1</v>
          </cell>
        </row>
        <row r="46">
          <cell r="B46" t="str">
            <v>Offices</v>
          </cell>
          <cell r="C46">
            <v>130000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1</v>
          </cell>
          <cell r="T46">
            <v>1</v>
          </cell>
          <cell r="U46">
            <v>1</v>
          </cell>
          <cell r="V46">
            <v>1</v>
          </cell>
          <cell r="W46">
            <v>1</v>
          </cell>
          <cell r="X46">
            <v>1</v>
          </cell>
          <cell r="Y46">
            <v>1</v>
          </cell>
          <cell r="Z46">
            <v>1</v>
          </cell>
          <cell r="AA46">
            <v>1</v>
          </cell>
          <cell r="AB46">
            <v>1</v>
          </cell>
          <cell r="AC46">
            <v>1</v>
          </cell>
          <cell r="AD46">
            <v>1</v>
          </cell>
          <cell r="AE46">
            <v>1</v>
          </cell>
          <cell r="AF46">
            <v>1</v>
          </cell>
          <cell r="AG46">
            <v>1</v>
          </cell>
          <cell r="AH46">
            <v>1</v>
          </cell>
          <cell r="AI46">
            <v>1</v>
          </cell>
          <cell r="AJ46">
            <v>1</v>
          </cell>
          <cell r="AK46">
            <v>1</v>
          </cell>
          <cell r="AL46">
            <v>1</v>
          </cell>
          <cell r="AM46">
            <v>1</v>
          </cell>
          <cell r="AN46">
            <v>1</v>
          </cell>
          <cell r="AO46">
            <v>1</v>
          </cell>
          <cell r="AP46">
            <v>1</v>
          </cell>
          <cell r="AQ46">
            <v>1</v>
          </cell>
          <cell r="AR46">
            <v>1</v>
          </cell>
          <cell r="AS46">
            <v>1</v>
          </cell>
          <cell r="AT46">
            <v>1</v>
          </cell>
          <cell r="AU46">
            <v>1</v>
          </cell>
          <cell r="AV46">
            <v>1</v>
          </cell>
        </row>
        <row r="47">
          <cell r="B47" t="str">
            <v>Mall Income</v>
          </cell>
          <cell r="C47">
            <v>58000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1</v>
          </cell>
          <cell r="V47">
            <v>1</v>
          </cell>
          <cell r="W47">
            <v>1</v>
          </cell>
          <cell r="X47">
            <v>1</v>
          </cell>
          <cell r="Y47">
            <v>1</v>
          </cell>
          <cell r="Z47">
            <v>1</v>
          </cell>
          <cell r="AA47">
            <v>1</v>
          </cell>
          <cell r="AB47">
            <v>1</v>
          </cell>
          <cell r="AC47">
            <v>1</v>
          </cell>
          <cell r="AD47">
            <v>1</v>
          </cell>
          <cell r="AE47">
            <v>1</v>
          </cell>
          <cell r="AF47">
            <v>1</v>
          </cell>
          <cell r="AG47">
            <v>1</v>
          </cell>
          <cell r="AH47">
            <v>1</v>
          </cell>
          <cell r="AI47">
            <v>1</v>
          </cell>
          <cell r="AJ47">
            <v>1</v>
          </cell>
          <cell r="AK47">
            <v>1</v>
          </cell>
          <cell r="AL47">
            <v>1</v>
          </cell>
          <cell r="AM47">
            <v>1</v>
          </cell>
          <cell r="AN47">
            <v>1</v>
          </cell>
          <cell r="AO47">
            <v>1</v>
          </cell>
          <cell r="AP47">
            <v>1</v>
          </cell>
          <cell r="AQ47">
            <v>1</v>
          </cell>
          <cell r="AR47">
            <v>1</v>
          </cell>
          <cell r="AS47">
            <v>1</v>
          </cell>
          <cell r="AT47">
            <v>1</v>
          </cell>
          <cell r="AU47">
            <v>1</v>
          </cell>
          <cell r="AV47">
            <v>1</v>
          </cell>
        </row>
        <row r="48">
          <cell r="B48" t="str">
            <v>Total</v>
          </cell>
          <cell r="C48">
            <v>51397000</v>
          </cell>
          <cell r="D48">
            <v>0.12751717026285581</v>
          </cell>
          <cell r="E48">
            <v>0.12751717026285581</v>
          </cell>
          <cell r="F48">
            <v>0.12751717026285581</v>
          </cell>
          <cell r="G48">
            <v>0.14489172519796875</v>
          </cell>
          <cell r="H48">
            <v>0.14489172519796875</v>
          </cell>
          <cell r="I48">
            <v>0.14489172519796875</v>
          </cell>
          <cell r="J48">
            <v>0.15537871860225305</v>
          </cell>
          <cell r="K48">
            <v>0.24289355409848823</v>
          </cell>
          <cell r="L48">
            <v>0.33363815008658093</v>
          </cell>
          <cell r="M48">
            <v>0.54610191256299001</v>
          </cell>
          <cell r="N48">
            <v>0.54610191256299001</v>
          </cell>
          <cell r="O48">
            <v>0.7388952662606767</v>
          </cell>
          <cell r="P48">
            <v>0.78557114228456915</v>
          </cell>
          <cell r="Q48">
            <v>0.868941767029204</v>
          </cell>
          <cell r="R48">
            <v>0.868941767029204</v>
          </cell>
          <cell r="S48">
            <v>0.92530692452866903</v>
          </cell>
          <cell r="T48">
            <v>0.92530692452866903</v>
          </cell>
          <cell r="U48">
            <v>0.92643539506196859</v>
          </cell>
          <cell r="V48">
            <v>0.92643539506196859</v>
          </cell>
          <cell r="W48">
            <v>1</v>
          </cell>
          <cell r="X48">
            <v>1</v>
          </cell>
          <cell r="Y48">
            <v>1</v>
          </cell>
          <cell r="Z48">
            <v>1</v>
          </cell>
          <cell r="AA48">
            <v>1</v>
          </cell>
          <cell r="AB48">
            <v>1</v>
          </cell>
          <cell r="AC48">
            <v>1</v>
          </cell>
          <cell r="AD48">
            <v>1</v>
          </cell>
          <cell r="AE48">
            <v>1</v>
          </cell>
          <cell r="AF48">
            <v>1</v>
          </cell>
          <cell r="AG48">
            <v>1</v>
          </cell>
          <cell r="AH48">
            <v>1</v>
          </cell>
          <cell r="AI48">
            <v>1</v>
          </cell>
          <cell r="AJ48">
            <v>1</v>
          </cell>
          <cell r="AK48">
            <v>1</v>
          </cell>
          <cell r="AL48">
            <v>1</v>
          </cell>
          <cell r="AM48">
            <v>1</v>
          </cell>
          <cell r="AN48">
            <v>1</v>
          </cell>
          <cell r="AO48">
            <v>1</v>
          </cell>
          <cell r="AP48">
            <v>1</v>
          </cell>
          <cell r="AQ48">
            <v>1</v>
          </cell>
          <cell r="AR48">
            <v>1</v>
          </cell>
          <cell r="AS48">
            <v>1</v>
          </cell>
          <cell r="AT48">
            <v>1</v>
          </cell>
          <cell r="AU48">
            <v>1</v>
          </cell>
          <cell r="AV48">
            <v>1</v>
          </cell>
        </row>
      </sheetData>
      <sheetData sheetId="22" refreshError="1"/>
      <sheetData sheetId="23" refreshError="1"/>
      <sheetData sheetId="24" refreshError="1"/>
      <sheetData sheetId="25" refreshError="1">
        <row r="16">
          <cell r="B16">
            <v>39539</v>
          </cell>
          <cell r="C16">
            <v>39600</v>
          </cell>
          <cell r="D16">
            <v>39692</v>
          </cell>
          <cell r="E16">
            <v>39783</v>
          </cell>
          <cell r="F16">
            <v>39873</v>
          </cell>
          <cell r="G16">
            <v>39965</v>
          </cell>
          <cell r="H16">
            <v>40057</v>
          </cell>
          <cell r="I16">
            <v>40148</v>
          </cell>
          <cell r="J16">
            <v>40238</v>
          </cell>
          <cell r="K16">
            <v>40330</v>
          </cell>
          <cell r="L16">
            <v>40422</v>
          </cell>
          <cell r="M16">
            <v>40513</v>
          </cell>
          <cell r="N16">
            <v>40603</v>
          </cell>
          <cell r="O16">
            <v>40695</v>
          </cell>
          <cell r="P16">
            <v>40787</v>
          </cell>
          <cell r="Q16">
            <v>40878</v>
          </cell>
          <cell r="R16">
            <v>40969</v>
          </cell>
          <cell r="S16">
            <v>41061</v>
          </cell>
          <cell r="T16">
            <v>41153</v>
          </cell>
          <cell r="U16">
            <v>41244</v>
          </cell>
          <cell r="V16">
            <v>41334</v>
          </cell>
          <cell r="W16">
            <v>41426</v>
          </cell>
          <cell r="X16">
            <v>41518</v>
          </cell>
          <cell r="Y16">
            <v>41609</v>
          </cell>
          <cell r="Z16">
            <v>41699</v>
          </cell>
        </row>
        <row r="17">
          <cell r="A17" t="str">
            <v>Gross rents</v>
          </cell>
          <cell r="B17">
            <v>1013013.6986301369</v>
          </cell>
          <cell r="C17">
            <v>1087500</v>
          </cell>
          <cell r="D17">
            <v>10752689.041095886</v>
          </cell>
          <cell r="E17">
            <v>11353000</v>
          </cell>
          <cell r="F17">
            <v>12746767.12328767</v>
          </cell>
          <cell r="G17">
            <v>12849250</v>
          </cell>
          <cell r="H17">
            <v>12849250</v>
          </cell>
          <cell r="I17">
            <v>12849250</v>
          </cell>
          <cell r="J17">
            <v>12849250</v>
          </cell>
          <cell r="K17">
            <v>12849250</v>
          </cell>
          <cell r="L17">
            <v>12849250</v>
          </cell>
          <cell r="M17">
            <v>12849250</v>
          </cell>
          <cell r="N17">
            <v>12849250</v>
          </cell>
          <cell r="O17">
            <v>12849250</v>
          </cell>
          <cell r="P17">
            <v>12849250</v>
          </cell>
          <cell r="Q17">
            <v>12849250</v>
          </cell>
          <cell r="R17">
            <v>12849250</v>
          </cell>
          <cell r="S17">
            <v>12849250</v>
          </cell>
          <cell r="T17">
            <v>12849250</v>
          </cell>
          <cell r="U17">
            <v>12849250</v>
          </cell>
          <cell r="V17">
            <v>17445925</v>
          </cell>
          <cell r="W17">
            <v>17445925</v>
          </cell>
          <cell r="X17">
            <v>17753744</v>
          </cell>
          <cell r="Y17">
            <v>17753744</v>
          </cell>
          <cell r="Z17">
            <v>17753744</v>
          </cell>
        </row>
        <row r="18">
          <cell r="A18" t="str">
            <v>Other income</v>
          </cell>
          <cell r="B18">
            <v>254197.58000000005</v>
          </cell>
          <cell r="C18">
            <v>381296.37</v>
          </cell>
          <cell r="D18">
            <v>381296.37</v>
          </cell>
          <cell r="E18">
            <v>381296.37</v>
          </cell>
          <cell r="F18">
            <v>390193.28529999999</v>
          </cell>
          <cell r="G18">
            <v>394641.74295000004</v>
          </cell>
          <cell r="H18">
            <v>394641.74295000004</v>
          </cell>
          <cell r="I18">
            <v>394641.74295000004</v>
          </cell>
          <cell r="J18">
            <v>403850.05028549995</v>
          </cell>
          <cell r="K18">
            <v>408454.20395324996</v>
          </cell>
          <cell r="L18">
            <v>408454.20395324996</v>
          </cell>
          <cell r="M18">
            <v>408454.20395324996</v>
          </cell>
          <cell r="N18">
            <v>417984.80204549228</v>
          </cell>
          <cell r="O18">
            <v>422750.1010916137</v>
          </cell>
          <cell r="P18">
            <v>422750.1010916137</v>
          </cell>
          <cell r="Q18">
            <v>422750.1010916137</v>
          </cell>
          <cell r="R18">
            <v>432614.27011708467</v>
          </cell>
          <cell r="S18">
            <v>437546.35462981998</v>
          </cell>
          <cell r="T18">
            <v>437546.35462981998</v>
          </cell>
          <cell r="U18">
            <v>437546.35462981998</v>
          </cell>
          <cell r="V18">
            <v>447755.76957118243</v>
          </cell>
          <cell r="W18">
            <v>452860.47704186372</v>
          </cell>
          <cell r="X18">
            <v>452860.47704186372</v>
          </cell>
          <cell r="Y18">
            <v>452860.47704186372</v>
          </cell>
          <cell r="Z18">
            <v>463427.22150617378</v>
          </cell>
        </row>
        <row r="19">
          <cell r="A19" t="str">
            <v>Ground rent</v>
          </cell>
          <cell r="B19">
            <v>0</v>
          </cell>
          <cell r="C19">
            <v>0</v>
          </cell>
          <cell r="D19">
            <v>0</v>
          </cell>
          <cell r="E19">
            <v>0</v>
          </cell>
          <cell r="F19">
            <v>0</v>
          </cell>
          <cell r="G19">
            <v>-1427233.7347945203</v>
          </cell>
          <cell r="H19">
            <v>-716474</v>
          </cell>
          <cell r="I19">
            <v>-716474</v>
          </cell>
          <cell r="J19">
            <v>-716474</v>
          </cell>
          <cell r="K19">
            <v>-716474</v>
          </cell>
          <cell r="L19">
            <v>-716474</v>
          </cell>
          <cell r="M19">
            <v>-716474</v>
          </cell>
          <cell r="N19">
            <v>-716474</v>
          </cell>
          <cell r="O19">
            <v>-716474</v>
          </cell>
          <cell r="P19">
            <v>-716474</v>
          </cell>
          <cell r="Q19">
            <v>-716474</v>
          </cell>
          <cell r="R19">
            <v>-716474</v>
          </cell>
          <cell r="S19">
            <v>-716474</v>
          </cell>
          <cell r="T19">
            <v>-716474</v>
          </cell>
          <cell r="U19">
            <v>-716474</v>
          </cell>
          <cell r="V19">
            <v>-972785</v>
          </cell>
          <cell r="W19">
            <v>-972785</v>
          </cell>
          <cell r="X19">
            <v>-989949</v>
          </cell>
          <cell r="Y19">
            <v>-989949</v>
          </cell>
          <cell r="Z19">
            <v>-989949</v>
          </cell>
        </row>
        <row r="20">
          <cell r="A20" t="str">
            <v>Irrecoverable costs</v>
          </cell>
          <cell r="B20">
            <v>-50651</v>
          </cell>
          <cell r="C20">
            <v>-54375</v>
          </cell>
          <cell r="D20">
            <v>-537634</v>
          </cell>
          <cell r="E20">
            <v>-567650</v>
          </cell>
          <cell r="F20">
            <v>-509871</v>
          </cell>
          <cell r="G20">
            <v>-513970</v>
          </cell>
          <cell r="H20">
            <v>-513970</v>
          </cell>
          <cell r="I20">
            <v>-513970</v>
          </cell>
          <cell r="J20">
            <v>-385478</v>
          </cell>
          <cell r="K20">
            <v>-385478</v>
          </cell>
          <cell r="L20">
            <v>-385478</v>
          </cell>
          <cell r="M20">
            <v>-385478</v>
          </cell>
          <cell r="N20">
            <v>-256985</v>
          </cell>
          <cell r="O20">
            <v>-256985</v>
          </cell>
          <cell r="P20">
            <v>-256985</v>
          </cell>
          <cell r="Q20">
            <v>-256985</v>
          </cell>
          <cell r="R20">
            <v>-192739</v>
          </cell>
          <cell r="S20">
            <v>-192739</v>
          </cell>
          <cell r="T20">
            <v>-192739</v>
          </cell>
          <cell r="U20">
            <v>-192739</v>
          </cell>
          <cell r="V20">
            <v>-261689</v>
          </cell>
          <cell r="W20">
            <v>-261689</v>
          </cell>
          <cell r="X20">
            <v>-266306</v>
          </cell>
          <cell r="Y20">
            <v>-266306</v>
          </cell>
          <cell r="Z20">
            <v>-266306</v>
          </cell>
        </row>
        <row r="21">
          <cell r="B21">
            <v>1216560.278630137</v>
          </cell>
          <cell r="C21">
            <v>1414421.37</v>
          </cell>
          <cell r="D21">
            <v>10596351.411095886</v>
          </cell>
          <cell r="E21">
            <v>11166646.369999999</v>
          </cell>
          <cell r="F21">
            <v>12627089.40858767</v>
          </cell>
          <cell r="G21">
            <v>11302688.00815548</v>
          </cell>
          <cell r="H21">
            <v>12013447.74295</v>
          </cell>
          <cell r="I21">
            <v>12013447.74295</v>
          </cell>
          <cell r="J21">
            <v>12151148.0502855</v>
          </cell>
          <cell r="K21">
            <v>12155752.203953249</v>
          </cell>
          <cell r="L21">
            <v>12155752.203953249</v>
          </cell>
          <cell r="M21">
            <v>12155752.203953249</v>
          </cell>
          <cell r="N21">
            <v>12293775.802045492</v>
          </cell>
          <cell r="O21">
            <v>12298541.101091614</v>
          </cell>
          <cell r="P21">
            <v>12298541.101091614</v>
          </cell>
          <cell r="Q21">
            <v>12298541.101091614</v>
          </cell>
          <cell r="R21">
            <v>12372651.270117085</v>
          </cell>
          <cell r="S21">
            <v>12377583.35462982</v>
          </cell>
          <cell r="T21">
            <v>12377583.35462982</v>
          </cell>
          <cell r="U21">
            <v>12377583.35462982</v>
          </cell>
          <cell r="V21">
            <v>16659206.769571181</v>
          </cell>
          <cell r="W21">
            <v>16664311.477041863</v>
          </cell>
          <cell r="X21">
            <v>16950349.477041863</v>
          </cell>
          <cell r="Y21">
            <v>16950349.477041863</v>
          </cell>
          <cell r="Z21">
            <v>16960916.221506175</v>
          </cell>
        </row>
        <row r="22">
          <cell r="E22">
            <v>22995892.739726018</v>
          </cell>
        </row>
        <row r="23">
          <cell r="A23" t="str">
            <v>To payment of Loan A</v>
          </cell>
          <cell r="B23">
            <v>1216560.278630137</v>
          </cell>
          <cell r="C23">
            <v>1414421.37</v>
          </cell>
          <cell r="D23">
            <v>10596351.411095886</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row>
        <row r="24">
          <cell r="A24" t="str">
            <v>To payment of Loan B</v>
          </cell>
          <cell r="B24">
            <v>0</v>
          </cell>
          <cell r="C24">
            <v>0</v>
          </cell>
          <cell r="D24">
            <v>0</v>
          </cell>
          <cell r="E24">
            <v>11166646.369999999</v>
          </cell>
          <cell r="F24">
            <v>12627089.40858767</v>
          </cell>
          <cell r="G24">
            <v>11302688.00815548</v>
          </cell>
          <cell r="H24">
            <v>12013447.74295</v>
          </cell>
          <cell r="I24">
            <v>12013447.74295</v>
          </cell>
          <cell r="J24">
            <v>12151148.0502855</v>
          </cell>
          <cell r="K24">
            <v>12155752.203953249</v>
          </cell>
          <cell r="L24">
            <v>12155752.203953249</v>
          </cell>
          <cell r="M24">
            <v>12155752.203953249</v>
          </cell>
          <cell r="N24">
            <v>12293775.802045492</v>
          </cell>
          <cell r="O24">
            <v>12298541.101091614</v>
          </cell>
          <cell r="P24">
            <v>12298541.101091614</v>
          </cell>
          <cell r="Q24">
            <v>12298541.101091614</v>
          </cell>
          <cell r="R24">
            <v>12372651.270117085</v>
          </cell>
          <cell r="S24">
            <v>12377583.35462982</v>
          </cell>
          <cell r="T24">
            <v>12377583.35462982</v>
          </cell>
          <cell r="U24">
            <v>12377583.35462982</v>
          </cell>
          <cell r="V24">
            <v>16659206.769571181</v>
          </cell>
          <cell r="W24">
            <v>16664311.477041863</v>
          </cell>
          <cell r="X24">
            <v>16950349.477041863</v>
          </cell>
          <cell r="Y24">
            <v>16950349.477041863</v>
          </cell>
          <cell r="Z24">
            <v>16960916.221506175</v>
          </cell>
        </row>
        <row r="25">
          <cell r="A25" t="str">
            <v>Beyond loan terms</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ow r="2">
          <cell r="A2" t="str">
            <v>Liverpool PSDA</v>
          </cell>
        </row>
      </sheetData>
      <sheetData sheetId="52"/>
      <sheetData sheetId="53"/>
      <sheetData sheetId="54">
        <row r="14">
          <cell r="G14">
            <v>36495</v>
          </cell>
        </row>
      </sheetData>
      <sheetData sheetId="55">
        <row r="27">
          <cell r="B27">
            <v>6.25E-2</v>
          </cell>
        </row>
      </sheetData>
      <sheetData sheetId="56"/>
      <sheetData sheetId="57"/>
      <sheetData sheetId="58"/>
      <sheetData sheetId="59"/>
      <sheetData sheetId="60">
        <row r="18">
          <cell r="A18" t="str">
            <v>Actual Rolled up Equity</v>
          </cell>
        </row>
      </sheetData>
      <sheetData sheetId="61"/>
      <sheetData sheetId="62">
        <row r="14">
          <cell r="C14">
            <v>39722</v>
          </cell>
        </row>
      </sheetData>
      <sheetData sheetId="63"/>
      <sheetData sheetId="64">
        <row r="12">
          <cell r="B12">
            <v>36495</v>
          </cell>
        </row>
      </sheetData>
      <sheetData sheetId="65">
        <row r="12">
          <cell r="B12">
            <v>36495</v>
          </cell>
        </row>
      </sheetData>
      <sheetData sheetId="66"/>
      <sheetData sheetId="67">
        <row r="52">
          <cell r="B52">
            <v>5.5789999999999999E-2</v>
          </cell>
        </row>
      </sheetData>
      <sheetData sheetId="68"/>
      <sheetData sheetId="69">
        <row r="11">
          <cell r="D11">
            <v>38078</v>
          </cell>
        </row>
      </sheetData>
      <sheetData sheetId="70"/>
      <sheetData sheetId="71"/>
      <sheetData sheetId="72">
        <row r="16">
          <cell r="B16">
            <v>39539</v>
          </cell>
        </row>
      </sheetData>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ooting,Column &amp; Beam"/>
      <sheetName val="1st &amp; roof beams"/>
      <sheetName val="concrete columns"/>
      <sheetName val="RC wall n parapet,Concrete cvr"/>
      <sheetName val="Slab"/>
      <sheetName val="concrete slab thickening"/>
      <sheetName val="Steelwork_stndrd tkoff"/>
      <sheetName val="List of All Steel Properties"/>
      <sheetName val="Home"/>
      <sheetName val="UB1"/>
      <sheetName val="UB2"/>
      <sheetName val="UC"/>
      <sheetName val="UBP"/>
      <sheetName val="RSJ"/>
      <sheetName val="RSC"/>
      <sheetName val="PFC"/>
      <sheetName val="EAngle"/>
      <sheetName val="UEAngle"/>
      <sheetName val="CHShf"/>
      <sheetName val="SHShf"/>
      <sheetName val="RHShf"/>
      <sheetName val="CHScf"/>
      <sheetName val="SHScf"/>
      <sheetName val="RHScf"/>
      <sheetName val="TeeUB"/>
      <sheetName val="TeeUC"/>
      <sheetName val="TeeRSJ"/>
      <sheetName val="CastUB"/>
      <sheetName val="CastUC"/>
      <sheetName val="CastRSJ"/>
      <sheetName val="ASB"/>
      <sheetName val="SFB"/>
      <sheetName val="IPN"/>
      <sheetName val="IPE"/>
      <sheetName val="HE1"/>
      <sheetName val="HE2"/>
      <sheetName val="HL"/>
      <sheetName val="HD"/>
      <sheetName val="HP"/>
      <sheetName val="UPE"/>
      <sheetName val="UPN"/>
      <sheetName val="U"/>
      <sheetName val="SHSjumbo"/>
      <sheetName val="EQ LEG L"/>
      <sheetName val="UNEQ LEG L"/>
      <sheetName val="Joists"/>
      <sheetName val="CH"/>
      <sheetName val="W Shape_Metric"/>
      <sheetName val="Rectangular HSS"/>
      <sheetName val="Square HSS"/>
      <sheetName val="Round HSS"/>
      <sheetName val="Standard Beams_S"/>
      <sheetName val="Bearing Piles_HP"/>
      <sheetName val="Standand Channels_C"/>
      <sheetName val="WShapeASTM1"/>
      <sheetName val="WShapeASTM2"/>
      <sheetName val="Angles_L"/>
      <sheetName val="Purlins Properties"/>
      <sheetName val="Concrete_Structural"/>
      <sheetName val="Sheet1"/>
      <sheetName val="Sheet2"/>
      <sheetName val="Sheet3"/>
      <sheetName val="assumptions"/>
      <sheetName val="Footing,Column_&amp;_Beam"/>
      <sheetName val="1st_&amp;_roof_beams"/>
      <sheetName val="concrete_columns"/>
      <sheetName val="RC_wall_n_parapet,Concrete_cvr"/>
      <sheetName val="concrete_slab_thickening"/>
      <sheetName val="Steelwork_stndrd_tkoff"/>
      <sheetName val="List_of_All_Steel_Properties"/>
      <sheetName val="EQ_LEG_L"/>
      <sheetName val="UNEQ_LEG_L"/>
      <sheetName val="W_Shape_Metric"/>
      <sheetName val="Rectangular_HSS"/>
      <sheetName val="Square_HSS"/>
      <sheetName val="Round_HSS"/>
      <sheetName val="Standard_Beams_S"/>
      <sheetName val="Bearing_Piles_HP"/>
      <sheetName val="Standand_Channels_C"/>
      <sheetName val="Purlins_Properties"/>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s>
    <sheetDataSet>
      <sheetData sheetId="0" refreshError="1"/>
      <sheetData sheetId="1" refreshError="1"/>
      <sheetData sheetId="2" refreshError="1"/>
      <sheetData sheetId="3" refreshError="1"/>
      <sheetData sheetId="4">
        <row r="156">
          <cell r="P156">
            <v>15.76</v>
          </cell>
        </row>
      </sheetData>
      <sheetData sheetId="5"/>
      <sheetData sheetId="6" refreshError="1"/>
      <sheetData sheetId="7" refreshError="1"/>
      <sheetData sheetId="8">
        <row r="8">
          <cell r="A8" t="str">
            <v>UB Universal Beams</v>
          </cell>
        </row>
        <row r="9">
          <cell r="A9" t="str">
            <v>UC Universal Columns</v>
          </cell>
        </row>
        <row r="10">
          <cell r="A10" t="str">
            <v>UBP Universal Bearing Piles</v>
          </cell>
        </row>
        <row r="11">
          <cell r="A11" t="str">
            <v>RSJ Joists with Taper Flanges</v>
          </cell>
        </row>
        <row r="12">
          <cell r="A12" t="str">
            <v>RSC Channels</v>
          </cell>
        </row>
        <row r="13">
          <cell r="A13" t="str">
            <v>PFC Parallel Flange Channels</v>
          </cell>
        </row>
        <row r="14">
          <cell r="A14" t="str">
            <v>EA Equal Angle</v>
          </cell>
        </row>
        <row r="15">
          <cell r="A15" t="str">
            <v>UEA Unequal Angle</v>
          </cell>
        </row>
        <row r="16">
          <cell r="A16" t="str">
            <v>CHS Circular Hollow Section Hot Finished</v>
          </cell>
        </row>
        <row r="17">
          <cell r="A17" t="str">
            <v>SHS Square Hollow Section Hot Finished</v>
          </cell>
        </row>
        <row r="18">
          <cell r="A18" t="str">
            <v>RHS Rectangular Hollow Section Hot Finished</v>
          </cell>
        </row>
        <row r="19">
          <cell r="A19" t="str">
            <v>CHSc Circular Hollow Section Cold Finished</v>
          </cell>
        </row>
        <row r="20">
          <cell r="A20" t="str">
            <v>SHSc Square Hollow Section Cold Finished</v>
          </cell>
        </row>
        <row r="21">
          <cell r="A21" t="str">
            <v>RHSc Rectangular Hollow Section Cold Finished</v>
          </cell>
        </row>
        <row r="22">
          <cell r="A22" t="str">
            <v>TeeUB Tees Cut from Universal Beam</v>
          </cell>
        </row>
        <row r="23">
          <cell r="A23" t="str">
            <v>TeeUC Tees Cut from Universal Column</v>
          </cell>
        </row>
        <row r="24">
          <cell r="A24" t="str">
            <v>TeeRSJ Tees Cut from Joists with Taper Flanges</v>
          </cell>
        </row>
        <row r="25">
          <cell r="A25" t="str">
            <v>CastUB Castellated Universal Beams</v>
          </cell>
        </row>
        <row r="26">
          <cell r="A26" t="str">
            <v>CastUC Castellated Universal Columns</v>
          </cell>
        </row>
        <row r="27">
          <cell r="A27" t="str">
            <v>CastRSJ Castellated Joists</v>
          </cell>
        </row>
        <row r="28">
          <cell r="A28" t="str">
            <v>ASB Asymmetric Slimflor Beams</v>
          </cell>
        </row>
        <row r="29">
          <cell r="A29" t="str">
            <v>SFB Slimflor Fabricated Beams</v>
          </cell>
        </row>
        <row r="30">
          <cell r="A30" t="str">
            <v>IPN European Narrow Flange Beams</v>
          </cell>
        </row>
        <row r="31">
          <cell r="A31" t="str">
            <v>IPE European Narrow Flange Beams</v>
          </cell>
        </row>
        <row r="32">
          <cell r="A32" t="str">
            <v>HE European Wide Flange Beams</v>
          </cell>
        </row>
        <row r="33">
          <cell r="A33" t="str">
            <v>HL - European Wide Flange Beams</v>
          </cell>
        </row>
        <row r="34">
          <cell r="A34" t="str">
            <v>HD - European Wide Flange Beams</v>
          </cell>
        </row>
        <row r="35">
          <cell r="A35" t="str">
            <v>HP - European Wide Flange Beams</v>
          </cell>
        </row>
        <row r="36">
          <cell r="A36" t="str">
            <v>UPE_European Channel</v>
          </cell>
        </row>
        <row r="37">
          <cell r="A37" t="str">
            <v>UPN_European Channel</v>
          </cell>
        </row>
        <row r="38">
          <cell r="A38" t="str">
            <v>U_European Channel</v>
          </cell>
        </row>
        <row r="39">
          <cell r="A39" t="str">
            <v>SHSjumbo Jumbo Square Hollow Sections</v>
          </cell>
        </row>
        <row r="40">
          <cell r="A40" t="str">
            <v>Equal Legs_L_mm x mm x mm</v>
          </cell>
        </row>
        <row r="41">
          <cell r="A41" t="str">
            <v>Unequal Legs_L_mm x mm x mm</v>
          </cell>
        </row>
        <row r="42">
          <cell r="A42" t="str">
            <v>J_Joists</v>
          </cell>
        </row>
        <row r="43">
          <cell r="A43" t="str">
            <v>CH_Channels</v>
          </cell>
        </row>
        <row r="44">
          <cell r="A44" t="str">
            <v>W Shapes ASTM American W Shapes</v>
          </cell>
        </row>
        <row r="45">
          <cell r="A45" t="str">
            <v>RHS Rectangular Hollow Section</v>
          </cell>
        </row>
        <row r="46">
          <cell r="A46" t="str">
            <v>SHS Square Hollow Section</v>
          </cell>
        </row>
        <row r="47">
          <cell r="A47" t="str">
            <v>CHS Circular Hollow Section</v>
          </cell>
        </row>
        <row r="48">
          <cell r="A48" t="str">
            <v>Standard Beams_S</v>
          </cell>
        </row>
        <row r="49">
          <cell r="A49" t="str">
            <v>Bearing Piles_HP</v>
          </cell>
        </row>
        <row r="50">
          <cell r="A50" t="str">
            <v>Standard Channels_C</v>
          </cell>
        </row>
        <row r="51">
          <cell r="A51" t="str">
            <v>W Shapes ASTM American W Shapes_English</v>
          </cell>
        </row>
        <row r="52">
          <cell r="A52" t="str">
            <v>Angles_L_in x in x in</v>
          </cell>
        </row>
        <row r="53">
          <cell r="A53" t="str">
            <v>RHS Rectangular Hollow Section_in x in x in</v>
          </cell>
        </row>
        <row r="54">
          <cell r="A54" t="str">
            <v>SHS Square Hollow Section_in x in x in</v>
          </cell>
        </row>
        <row r="55">
          <cell r="A55" t="str">
            <v>CHS Circular Hollow Section_in x in</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ow r="156">
          <cell r="P156">
            <v>15.76</v>
          </cell>
        </row>
      </sheetData>
      <sheetData sheetId="68"/>
      <sheetData sheetId="69"/>
      <sheetData sheetId="70">
        <row r="8">
          <cell r="A8" t="str">
            <v>UB Universal Beams</v>
          </cell>
        </row>
      </sheetData>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공사수행방안"/>
      <sheetName val="C3"/>
      <sheetName val="Rate analysis"/>
      <sheetName val="#REF"/>
      <sheetName val="PriceSummary"/>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ERTIFICATE"/>
      <sheetName val="Comp.1 (Internal)"/>
      <sheetName val="Design"/>
      <sheetName val="Basis"/>
      <sheetName val="BQ-E20-02(Rp)"/>
      <sheetName val="Costing"/>
      <sheetName val="Villa Type J"/>
      <sheetName val="Amortization Table"/>
      <sheetName val="Rate_analysis1"/>
      <sheetName val="Rate_analysis"/>
      <sheetName val="Substructure"/>
      <sheetName val="Additional Items"/>
      <sheetName val="Earthworks"/>
      <sheetName val="Envelope"/>
      <sheetName val="External Site Improvement"/>
      <sheetName val="Finishes"/>
      <sheetName val="Infrastructure"/>
      <sheetName val="M+E 1st Fix"/>
      <sheetName val="M+E 2nd Fix"/>
      <sheetName val="Provisional Sums"/>
      <sheetName val="Superstructure"/>
      <sheetName val="airport_codes_20070710 (2)"/>
      <sheetName val="CONSO"/>
      <sheetName val="FitOutConfCentre"/>
      <sheetName val="Sn3pt3Appx2UR-LNGtrain"/>
      <sheetName val="أسعار الخامات"/>
      <sheetName val="BOQ"/>
      <sheetName val="أسعار المصنعيات"/>
      <sheetName val="أسعار المعدات"/>
      <sheetName val="خرسانات"/>
      <sheetName val="أسعار التكلفة"/>
      <sheetName val="List of All Steel Properties"/>
      <sheetName val="données et résultats"/>
      <sheetName val="VARNS"/>
      <sheetName val="Bill 1"/>
      <sheetName val="Bill 2"/>
      <sheetName val="Bill 3"/>
      <sheetName val="Bill 4"/>
      <sheetName val="Bill 5"/>
      <sheetName val="Bill 6"/>
      <sheetName val="Bill 7"/>
      <sheetName val="Details for Charts"/>
      <sheetName val="Maintenance Tasks"/>
      <sheetName val="Capital Asset Replacement"/>
      <sheetName val="Corrective Maintenance"/>
      <sheetName val="Overhaul"/>
      <sheetName val="Rate_analysis2"/>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Additional_Items"/>
      <sheetName val="External_Site_Improvement"/>
      <sheetName val="M+E_1st_Fix"/>
      <sheetName val="M+E_2nd_Fix"/>
      <sheetName val="Provisional_Sums"/>
      <sheetName val="airport_codes_20070710_(2)"/>
      <sheetName val="Rate_analysis3"/>
      <sheetName val="rent_&amp;_value_assumptions1"/>
      <sheetName val="PSDA_detailed_cashflow_for_deb1"/>
      <sheetName val="Financing_Assumptions1"/>
      <sheetName val="Equity_shares_analysis1"/>
      <sheetName val="Loan_B_interest1"/>
      <sheetName val="Loan_covenant_tests1"/>
      <sheetName val="Net_rent_analysis1"/>
      <sheetName val="Rents_committed1"/>
      <sheetName val="LCC_profit_share_calculation1"/>
      <sheetName val="Loan_A_interest_guarantee1"/>
      <sheetName val="Additional_Items1"/>
      <sheetName val="External_Site_Improvement1"/>
      <sheetName val="M+E_1st_Fix1"/>
      <sheetName val="M+E_2nd_Fix1"/>
      <sheetName val="Provisional_Sums1"/>
      <sheetName val="airport_codes_20070710_(2)1"/>
      <sheetName val="rent_&amp;_value_assumptions2"/>
      <sheetName val="PSDA_detailed_cashflow_for_deb2"/>
      <sheetName val="Financing_Assumptions2"/>
      <sheetName val="Equity_shares_analysis2"/>
      <sheetName val="Loan_B_interest2"/>
      <sheetName val="Loan_covenant_tests2"/>
      <sheetName val="Net_rent_analysis2"/>
      <sheetName val="Rents_committed2"/>
      <sheetName val="LCC_profit_share_calculation2"/>
      <sheetName val="Loan_A_interest_guarantee2"/>
      <sheetName val="Calendar"/>
      <sheetName val="ACCRS"/>
      <sheetName val="ITEMS"/>
      <sheetName val="Details"/>
      <sheetName val="Ra  stair"/>
      <sheetName val="지계"/>
      <sheetName val="Main Summary- Contractor"/>
      <sheetName val="ITANA"/>
      <sheetName val="% prog figs -u5 and total"/>
      <sheetName val="Detail In Door Stad"/>
      <sheetName val="INPUT"/>
      <sheetName val="L4-L15"/>
      <sheetName val="Summary"/>
      <sheetName val="Option 1"/>
      <sheetName val="Account Codes"/>
      <sheetName val="Admin"/>
      <sheetName val="Opening Cash Position"/>
      <sheetName val="AoR Finishing"/>
      <sheetName val="Analysis-R1"/>
      <sheetName val="Summary Cost"/>
      <sheetName val="Direct Cost"/>
      <sheetName val="Detail_In_Door_Stad"/>
      <sheetName val="Summary_Cost"/>
      <sheetName val="Direct_Cost"/>
      <sheetName val="rent_&amp;_value_assumptions3"/>
      <sheetName val="PSDA_detailed_cashflow_for_deb3"/>
      <sheetName val="Financing_Assumptions3"/>
      <sheetName val="Equity_shares_analysis3"/>
      <sheetName val="Loan_B_interest3"/>
      <sheetName val="Loan_covenant_tests3"/>
      <sheetName val="Net_rent_analysis3"/>
      <sheetName val="Rents_committed3"/>
      <sheetName val="LCC_profit_share_calculation3"/>
      <sheetName val="Loan_A_interest_guarantee3"/>
      <sheetName val="Rate_analysis4"/>
      <sheetName val="Additional_Items2"/>
      <sheetName val="External_Site_Improvement2"/>
      <sheetName val="M+E_1st_Fix2"/>
      <sheetName val="M+E_2nd_Fix2"/>
      <sheetName val="Provisional_Sums2"/>
      <sheetName val="airport_codes_20070710_(2)2"/>
      <sheetName val="Main_Summary-_Contractor"/>
      <sheetName val="Ra__stair"/>
      <sheetName val="Rate_analysis5"/>
      <sheetName val="Additional_Items3"/>
      <sheetName val="External_Site_Improvement3"/>
      <sheetName val="M+E_1st_Fix3"/>
      <sheetName val="M+E_2nd_Fix3"/>
      <sheetName val="Provisional_Sums3"/>
      <sheetName val="airport_codes_20070710_(2)3"/>
      <sheetName val="rent_&amp;_value_assumptions4"/>
      <sheetName val="PSDA_detailed_cashflow_for_deb4"/>
      <sheetName val="Financing_Assumptions4"/>
      <sheetName val="Equity_shares_analysis4"/>
      <sheetName val="Loan_B_interest4"/>
      <sheetName val="Loan_covenant_tests4"/>
      <sheetName val="Net_rent_analysis4"/>
      <sheetName val="Rents_committed4"/>
      <sheetName val="LCC_profit_share_calculation4"/>
      <sheetName val="Loan_A_interest_guarantee4"/>
      <sheetName val="Main_Summary-_Contractor1"/>
      <sheetName val="Ra__stair1"/>
      <sheetName val="Rate_analysis6"/>
      <sheetName val="Additional_Items4"/>
      <sheetName val="External_Site_Improvement4"/>
      <sheetName val="M+E_1st_Fix4"/>
      <sheetName val="M+E_2nd_Fix4"/>
      <sheetName val="Provisional_Sums4"/>
      <sheetName val="airport_codes_20070710_(2)4"/>
      <sheetName val="rent_&amp;_value_assumptions5"/>
      <sheetName val="PSDA_detailed_cashflow_for_deb5"/>
      <sheetName val="Financing_Assumptions5"/>
      <sheetName val="Equity_shares_analysis5"/>
      <sheetName val="Loan_B_interest5"/>
      <sheetName val="Loan_covenant_tests5"/>
      <sheetName val="Net_rent_analysis5"/>
      <sheetName val="Rents_committed5"/>
      <sheetName val="LCC_profit_share_calculation5"/>
      <sheetName val="Loan_A_interest_guarantee5"/>
      <sheetName val="Main_Summary-_Contractor2"/>
      <sheetName val="Ra__stair2"/>
      <sheetName val="Rate_analysis7"/>
      <sheetName val="airport_codes_20070710_(2)5"/>
      <sheetName val="Additional_Items5"/>
      <sheetName val="External_Site_Improvement5"/>
      <sheetName val="M+E_1st_Fix5"/>
      <sheetName val="M+E_2nd_Fix5"/>
      <sheetName val="Provisional_Sums5"/>
      <sheetName val="rent_&amp;_value_assumptions6"/>
      <sheetName val="PSDA_detailed_cashflow_for_deb6"/>
      <sheetName val="Financing_Assumptions6"/>
      <sheetName val="Equity_shares_analysis6"/>
      <sheetName val="Loan_B_interest6"/>
      <sheetName val="Loan_covenant_tests6"/>
      <sheetName val="Net_rent_analysis6"/>
      <sheetName val="Rents_committed6"/>
      <sheetName val="LCC_profit_share_calculation6"/>
      <sheetName val="Loan_A_interest_guarantee6"/>
      <sheetName val="Main_Summary-_Contractor3"/>
      <sheetName val="Ra__stair3"/>
      <sheetName val="Rate_analysis8"/>
      <sheetName val="airport_codes_20070710_(2)6"/>
      <sheetName val="Additional_Items6"/>
      <sheetName val="External_Site_Improvement6"/>
      <sheetName val="M+E_1st_Fix6"/>
      <sheetName val="M+E_2nd_Fix6"/>
      <sheetName val="Provisional_Sums6"/>
      <sheetName val="rent_&amp;_value_assumptions7"/>
      <sheetName val="PSDA_detailed_cashflow_for_deb7"/>
      <sheetName val="Financing_Assumptions7"/>
      <sheetName val="Equity_shares_analysis7"/>
      <sheetName val="Loan_B_interest7"/>
      <sheetName val="Loan_covenant_tests7"/>
      <sheetName val="Net_rent_analysis7"/>
      <sheetName val="Rents_committed7"/>
      <sheetName val="LCC_profit_share_calculation7"/>
      <sheetName val="Loan_A_interest_guarantee7"/>
      <sheetName val="Main_Summary-_Contractor4"/>
      <sheetName val="Ra__stair4"/>
      <sheetName val="Cover"/>
      <sheetName val="Project Details "/>
      <sheetName val="PC, Prov Sums, Quants"/>
      <sheetName val="COST CONTROL MATRIX"/>
      <sheetName val="Section Summary"/>
      <sheetName val="Rate_analysis9"/>
      <sheetName val="airport_codes_20070710_(2)7"/>
      <sheetName val="Additional_Items7"/>
      <sheetName val="External_Site_Improvement7"/>
      <sheetName val="M+E_1st_Fix7"/>
      <sheetName val="M+E_2nd_Fix7"/>
      <sheetName val="Provisional_Sums7"/>
      <sheetName val="rent_&amp;_value_assumptions8"/>
      <sheetName val="PSDA_detailed_cashflow_for_deb8"/>
      <sheetName val="Financing_Assumptions8"/>
      <sheetName val="Equity_shares_analysis8"/>
      <sheetName val="Loan_B_interest8"/>
      <sheetName val="Loan_covenant_tests8"/>
      <sheetName val="Net_rent_analysis8"/>
      <sheetName val="Rents_committed8"/>
      <sheetName val="LCC_profit_share_calculation8"/>
      <sheetName val="Loan_A_interest_guarantee8"/>
      <sheetName val="Main_Summary-_Contractor5"/>
      <sheetName val="Ra__stair5"/>
      <sheetName val="2851"/>
      <sheetName val="Div Sum"/>
      <sheetName val="OIL SYST DATA SHTS"/>
      <sheetName val="Structure Bills Qty"/>
      <sheetName val="OOC Form"/>
      <sheetName val="Ten_dets"/>
      <sheetName val="Progress Photos"/>
      <sheetName val="Contents"/>
      <sheetName val="Cost Report Summary"/>
      <sheetName val="Variations"/>
      <sheetName val="3.Anticipated Variations"/>
      <sheetName val="Client Change"/>
      <sheetName val="Orders Placed"/>
      <sheetName val="Package Contingency"/>
      <sheetName val="Design Reserve"/>
      <sheetName val="2.Detailed Summary"/>
      <sheetName val="ONP Tracker"/>
      <sheetName val="Package Data"/>
      <sheetName val="Stage E Cost Plan"/>
      <sheetName val="Package Transfers"/>
      <sheetName val="Original Budget"/>
      <sheetName val="GAE8'97"/>
      <sheetName val="analysis"/>
      <sheetName val="Schedule of Rates"/>
      <sheetName val="Initial Data"/>
      <sheetName val="Cost Plan"/>
      <sheetName val="Rate_analysis11"/>
      <sheetName val="Villa_Type_J2"/>
      <sheetName val="Amortization_Table2"/>
      <sheetName val="rent_&amp;_value_assumptions10"/>
      <sheetName val="PSDA_detailed_cashflow_for_de10"/>
      <sheetName val="Financing_Assumptions10"/>
      <sheetName val="Equity_shares_analysis10"/>
      <sheetName val="Loan_B_interest10"/>
      <sheetName val="Loan_covenant_tests10"/>
      <sheetName val="Net_rent_analysis10"/>
      <sheetName val="Rents_committed10"/>
      <sheetName val="LCC_profit_share_calculation10"/>
      <sheetName val="Loan_A_interest_guarantee10"/>
      <sheetName val="Comp_1_(Internal)2"/>
      <sheetName val="Additional_Items9"/>
      <sheetName val="External_Site_Improvement9"/>
      <sheetName val="M+E_1st_Fix9"/>
      <sheetName val="M+E_2nd_Fix9"/>
      <sheetName val="Provisional_Sums9"/>
      <sheetName val="airport_codes_20070710_(2)9"/>
      <sheetName val="Ra__stair7"/>
      <sheetName val="Main_Summary-_Contractor7"/>
      <sheetName val="AoR_Finishing2"/>
      <sheetName val="Structure_Bills_Qty2"/>
      <sheetName val="Project_Details_2"/>
      <sheetName val="PC,_Prov_Sums,_Quants2"/>
      <sheetName val="COST_CONTROL_MATRIX2"/>
      <sheetName val="Comp_1_(Internal)"/>
      <sheetName val="Villa_Type_J"/>
      <sheetName val="Amortization_Table"/>
      <sheetName val="AoR_Finishing"/>
      <sheetName val="Structure_Bills_Qty"/>
      <sheetName val="Project_Details_"/>
      <sheetName val="PC,_Prov_Sums,_Quants"/>
      <sheetName val="COST_CONTROL_MATRIX"/>
      <sheetName val="Rate_analysis10"/>
      <sheetName val="rent_&amp;_value_assumptions9"/>
      <sheetName val="PSDA_detailed_cashflow_for_deb9"/>
      <sheetName val="Financing_Assumptions9"/>
      <sheetName val="Equity_shares_analysis9"/>
      <sheetName val="Loan_B_interest9"/>
      <sheetName val="Loan_covenant_tests9"/>
      <sheetName val="Net_rent_analysis9"/>
      <sheetName val="Rents_committed9"/>
      <sheetName val="LCC_profit_share_calculation9"/>
      <sheetName val="Loan_A_interest_guarantee9"/>
      <sheetName val="Comp_1_(Internal)1"/>
      <sheetName val="Villa_Type_J1"/>
      <sheetName val="Amortization_Table1"/>
      <sheetName val="Additional_Items8"/>
      <sheetName val="External_Site_Improvement8"/>
      <sheetName val="M+E_1st_Fix8"/>
      <sheetName val="M+E_2nd_Fix8"/>
      <sheetName val="Provisional_Sums8"/>
      <sheetName val="airport_codes_20070710_(2)8"/>
      <sheetName val="Ra__stair6"/>
      <sheetName val="Main_Summary-_Contractor6"/>
      <sheetName val="Structure_Bills_Qty1"/>
      <sheetName val="Project_Details_1"/>
      <sheetName val="PC,_Prov_Sums,_Quants1"/>
      <sheetName val="COST_CONTROL_MATRIX1"/>
      <sheetName val="AoR_Finishing1"/>
      <sheetName val="Detail_In_Door_Stad1"/>
      <sheetName val="Summary_Cost1"/>
      <sheetName val="Direct_Cost1"/>
      <sheetName val="%_prog_figs_-u5_and_total"/>
      <sheetName val="List_of_All_Steel_Properties"/>
      <sheetName val="données_et_résultats"/>
      <sheetName val="أسعار_الخامات"/>
      <sheetName val="أسعار_المصنعيات"/>
      <sheetName val="أسعار_المعدات"/>
      <sheetName val="أسعار_التكلفة"/>
    </sheetNames>
    <sheetDataSet>
      <sheetData sheetId="0" refreshError="1">
        <row r="2">
          <cell r="H2" t="str">
            <v>: PRC 750</v>
          </cell>
        </row>
        <row r="3">
          <cell r="H3" t="str">
            <v>: AMOC</v>
          </cell>
          <cell r="K3" t="str">
            <v>PRC E750 SBC 012</v>
          </cell>
        </row>
        <row r="4">
          <cell r="H4" t="str">
            <v>: ALXEANDRIA, EGYPT</v>
          </cell>
        </row>
        <row r="5">
          <cell r="H5" t="str">
            <v>: BLOCK 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Macro custom function"/>
      <sheetName val="Raw Data"/>
      <sheetName val="C3"/>
      <sheetName val="Notes"/>
      <sheetName val="기계내역서"/>
      <sheetName val="Option"/>
      <sheetName val="Ra  stair"/>
      <sheetName val="summary_"/>
      <sheetName val="areas_"/>
      <sheetName val="BOQ_A"/>
      <sheetName val="BOQ-B"/>
      <sheetName val="BOQ-C"/>
      <sheetName val="BOQ"/>
      <sheetName val="Named ranges"/>
      <sheetName val="summary_1"/>
      <sheetName val="areas_1"/>
      <sheetName val="Admin"/>
      <sheetName val="Opening Cash Position"/>
      <sheetName val="Project Details"/>
      <sheetName val="1 Exec"/>
      <sheetName val="CPS"/>
      <sheetName val="CERTIFICATE"/>
      <sheetName val="Assumptions"/>
      <sheetName val="@risk rents and incentives"/>
      <sheetName val="Car park lease"/>
      <sheetName val="Net rent analysis"/>
      <sheetName val="Macro_custom_function"/>
      <sheetName val="Raw_Data"/>
      <sheetName val=" Est "/>
      <sheetName val="AN"/>
      <sheetName val="Cashflow"/>
      <sheetName val="Act Weekly Lab"/>
      <sheetName val="Prelims"/>
      <sheetName val="CVR Detail"/>
      <sheetName val="Cost Code Lookup"/>
      <sheetName val="Data Download"/>
      <sheetName val="CVR Summary"/>
      <sheetName val="Check Sheet"/>
      <sheetName val="EST-41b"/>
      <sheetName val="공사수행방안"/>
      <sheetName val="직노"/>
      <sheetName val="환산"/>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2-Cash Flow"/>
      <sheetName val="Cash Flow"/>
      <sheetName val="Uniliever"/>
      <sheetName val="당초"/>
      <sheetName val="③赤紙(日文)"/>
      <sheetName val="Navigation"/>
      <sheetName val="summary_2"/>
      <sheetName val="areas_2"/>
      <sheetName val="Macro_custom_function1"/>
      <sheetName val="Raw_Data1"/>
      <sheetName val="Ra__stair"/>
      <sheetName val="Opening_Cash_Position"/>
      <sheetName val="@risk_rents_and_incentives"/>
      <sheetName val="Car_park_lease"/>
      <sheetName val="Net_rent_analysis"/>
      <sheetName val="_Est_"/>
      <sheetName val="C1ㅇ"/>
      <sheetName val="#3E1_GCR"/>
      <sheetName val="PriceSummary"/>
      <sheetName val="Valves"/>
      <sheetName val="MOS-Civil "/>
      <sheetName val="Addition-ProtectionSummary"/>
      <sheetName val="Addition"/>
      <sheetName val="Measurement-Omission"/>
      <sheetName val="Omission"/>
      <sheetName val="Sheet2"/>
      <sheetName val=" Cost"/>
      <sheetName val="Legal"/>
      <sheetName val="Mail Merge"/>
      <sheetName val="D B1CO"/>
      <sheetName val="B B5 Sum"/>
      <sheetName val="C External Works"/>
      <sheetName val="B B Sum"/>
      <sheetName val="B B3A Sum"/>
      <sheetName val="B B3A FO Sum"/>
      <sheetName val="B B4A Sum"/>
      <sheetName val="B B4A FO Sum"/>
      <sheetName val="B B2RT Sum"/>
      <sheetName val="B B2RT FO Sum"/>
      <sheetName val="BOQRedLine-Rev"/>
      <sheetName val="Calendar"/>
      <sheetName val="labour"/>
      <sheetName val="Summary"/>
      <sheetName val="#REF"/>
      <sheetName val="FitOutConfCentre"/>
      <sheetName val="Estimate Detail"/>
      <sheetName val="BASEMENT"/>
      <sheetName val="Formulas"/>
      <sheetName val="A.O.R r1Str"/>
      <sheetName val="Details"/>
      <sheetName val="HB CEC schd 4.2"/>
      <sheetName val="HB CEC schd 4.3"/>
      <sheetName val="HB CEC schd 5.2"/>
      <sheetName val="HB CEC schd 6.2"/>
      <sheetName val="HB CEC schd 7.2"/>
      <sheetName val="HB CEC schd 9.2"/>
      <sheetName val="Cost"/>
      <sheetName val="VCH-SLC"/>
      <sheetName val="Supplier"/>
      <sheetName val="ITANA"/>
      <sheetName val="Cover"/>
      <sheetName val="Day work"/>
      <sheetName val="Ra__stair1"/>
      <sheetName val="summary_3"/>
      <sheetName val="areas_3"/>
      <sheetName val="Macro_custom_function2"/>
      <sheetName val="Raw_Data2"/>
      <sheetName val="Ra__stair2"/>
      <sheetName val="mw"/>
      <sheetName val="Apx.B"/>
      <sheetName val="Internal Finishes (Unit types)"/>
      <sheetName val="Drop Down List"/>
      <sheetName val="List of All Steel Properties"/>
      <sheetName val="Annex2"/>
      <sheetName val="BOQ1"/>
      <sheetName val="Opening_Cash_Position1"/>
      <sheetName val="@risk_rents_and_incentives1"/>
      <sheetName val="Car_park_lease1"/>
      <sheetName val="Net_rent_analysis1"/>
      <sheetName val="_Est_1"/>
      <sheetName val="Project_Details"/>
      <sheetName val="1_Exec"/>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med_ranges"/>
      <sheetName val="2-Cash_Flow"/>
      <sheetName val="Cash_Flow"/>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Data"/>
      <sheetName val="Preliminaries"/>
      <sheetName val="Part A"/>
      <sheetName val="summary_9"/>
      <sheetName val="areas_9"/>
      <sheetName val="Macro_custom_function8"/>
      <sheetName val="Raw_Data8"/>
      <sheetName val="Ra__stair8"/>
      <sheetName val="summary_8"/>
      <sheetName val="areas_8"/>
      <sheetName val="Macro_custom_function7"/>
      <sheetName val="Raw_Data7"/>
      <sheetName val="Ra__stair7"/>
      <sheetName val="summary_4"/>
      <sheetName val="areas_4"/>
      <sheetName val="Macro_custom_function3"/>
      <sheetName val="Raw_Data3"/>
      <sheetName val="Ra__stair3"/>
      <sheetName val="summary_5"/>
      <sheetName val="areas_5"/>
      <sheetName val="Macro_custom_function4"/>
      <sheetName val="Raw_Data4"/>
      <sheetName val="Ra__stair4"/>
      <sheetName val="summary_6"/>
      <sheetName val="areas_6"/>
      <sheetName val="Macro_custom_function5"/>
      <sheetName val="Raw_Data5"/>
      <sheetName val="Ra__stair5"/>
      <sheetName val="summary_7"/>
      <sheetName val="areas_7"/>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Opening_Cash_Position2"/>
      <sheetName val="@risk_rents_and_incentives2"/>
      <sheetName val="Car_park_lease2"/>
      <sheetName val="Net_rent_analysis2"/>
      <sheetName val="_Est_2"/>
      <sheetName val="summary_13"/>
      <sheetName val="areas_13"/>
      <sheetName val="Macro_custom_function12"/>
      <sheetName val="Raw_Data12"/>
      <sheetName val="Ra__stair12"/>
      <sheetName val="Opening_Cash_Position3"/>
      <sheetName val="@risk_rents_and_incentives3"/>
      <sheetName val="Car_park_lease3"/>
      <sheetName val="Net_rent_analysis3"/>
      <sheetName val="_Est_3"/>
      <sheetName val="AoR Finishing"/>
      <sheetName val="2-Cash_Flow1"/>
      <sheetName val="2-Cash_Flow2"/>
      <sheetName val="2-Cash_Flow3"/>
      <sheetName val="2-Cash_Flow4"/>
      <sheetName val="Appraisal"/>
      <sheetName val="Budget"/>
      <sheetName val="2-Cash_Flow5"/>
      <sheetName val="2-Cash_Flow6"/>
      <sheetName val="Act_Weekly_Lab1"/>
      <sheetName val="CVR_Detail1"/>
      <sheetName val="Cost_Code_Lookup1"/>
      <sheetName val="Data_Download1"/>
      <sheetName val="CVR_Summary1"/>
      <sheetName val="Check_Sheet1"/>
      <sheetName val="Project_Details1"/>
      <sheetName val="D_B1CO1"/>
      <sheetName val="B_B5_Sum1"/>
      <sheetName val="C_External_Works1"/>
      <sheetName val="B_B_Sum1"/>
      <sheetName val="B_B3A_Sum1"/>
      <sheetName val="B_B3A_FO_Sum1"/>
      <sheetName val="B_B4A_Sum1"/>
      <sheetName val="B_B4A_FO_Sum1"/>
      <sheetName val="B_B2RT_Sum1"/>
      <sheetName val="B_B2RT_FO_Sum1"/>
      <sheetName val="Act_Weekly_Lab2"/>
      <sheetName val="CVR_Detail2"/>
      <sheetName val="Cost_Code_Lookup2"/>
      <sheetName val="Data_Download2"/>
      <sheetName val="CVR_Summary2"/>
      <sheetName val="Check_Sheet2"/>
      <sheetName val="Project_Details2"/>
      <sheetName val="D_B1CO2"/>
      <sheetName val="B_B5_Sum2"/>
      <sheetName val="C_External_Works2"/>
      <sheetName val="B_B_Sum2"/>
      <sheetName val="B_B3A_Sum2"/>
      <sheetName val="B_B3A_FO_Sum2"/>
      <sheetName val="B_B4A_Sum2"/>
      <sheetName val="B_B4A_FO_Sum2"/>
      <sheetName val="B_B2RT_Sum2"/>
      <sheetName val="B_B2RT_FO_Sum2"/>
      <sheetName val="2-Cash_Flow10"/>
      <sheetName val="Act_Weekly_Lab4"/>
      <sheetName val="CVR_Detail4"/>
      <sheetName val="Cost_Code_Lookup4"/>
      <sheetName val="Data_Download4"/>
      <sheetName val="CVR_Summary4"/>
      <sheetName val="Check_Sheet4"/>
      <sheetName val="Project_Details4"/>
      <sheetName val="D_B1CO4"/>
      <sheetName val="B_B5_Sum4"/>
      <sheetName val="C_External_Works4"/>
      <sheetName val="B_B_Sum4"/>
      <sheetName val="B_B3A_Sum4"/>
      <sheetName val="B_B3A_FO_Sum4"/>
      <sheetName val="B_B4A_Sum4"/>
      <sheetName val="B_B4A_FO_Sum4"/>
      <sheetName val="B_B2RT_Sum4"/>
      <sheetName val="B_B2RT_FO_Sum4"/>
      <sheetName val="Opening_Cash_Position4"/>
      <sheetName val="@risk_rents_and_incentives4"/>
      <sheetName val="Car_park_lease4"/>
      <sheetName val="Net_rent_analysis4"/>
      <sheetName val="_Est_4"/>
      <sheetName val="2-Cash_Flow7"/>
      <sheetName val="2-Cash_Flow8"/>
      <sheetName val="2-Cash_Flow9"/>
      <sheetName val="Act_Weekly_Lab3"/>
      <sheetName val="CVR_Detail3"/>
      <sheetName val="Cost_Code_Lookup3"/>
      <sheetName val="Data_Download3"/>
      <sheetName val="CVR_Summary3"/>
      <sheetName val="Check_Sheet3"/>
      <sheetName val="Project_Details3"/>
      <sheetName val="D_B1CO3"/>
      <sheetName val="B_B5_Sum3"/>
      <sheetName val="C_External_Works3"/>
      <sheetName val="B_B_Sum3"/>
      <sheetName val="B_B3A_Sum3"/>
      <sheetName val="B_B3A_FO_Sum3"/>
      <sheetName val="B_B4A_Sum3"/>
      <sheetName val="B_B4A_FO_Sum3"/>
      <sheetName val="B_B2RT_Sum3"/>
      <sheetName val="B_B2RT_FO_Sum3"/>
      <sheetName val="2-Cash_Flow11"/>
      <sheetName val="Act_Weekly_Lab6"/>
      <sheetName val="CVR_Detail6"/>
      <sheetName val="Cost_Code_Lookup6"/>
      <sheetName val="Data_Download6"/>
      <sheetName val="CVR_Summary6"/>
      <sheetName val="Check_Sheet6"/>
      <sheetName val="Project_Details6"/>
      <sheetName val="D_B1CO6"/>
      <sheetName val="B_B5_Sum6"/>
      <sheetName val="C_External_Works6"/>
      <sheetName val="B_B_Sum6"/>
      <sheetName val="B_B3A_Sum6"/>
      <sheetName val="B_B3A_FO_Sum6"/>
      <sheetName val="B_B4A_Sum6"/>
      <sheetName val="B_B4A_FO_Sum6"/>
      <sheetName val="B_B2RT_Sum6"/>
      <sheetName val="B_B2RT_FO_Sum6"/>
      <sheetName val="Opening_Cash_Position5"/>
      <sheetName val="@risk_rents_and_incentives5"/>
      <sheetName val="Car_park_lease5"/>
      <sheetName val="Net_rent_analysis5"/>
      <sheetName val="_Est_5"/>
      <sheetName val="Act_Weekly_Lab5"/>
      <sheetName val="CVR_Detail5"/>
      <sheetName val="Cost_Code_Lookup5"/>
      <sheetName val="Data_Download5"/>
      <sheetName val="CVR_Summary5"/>
      <sheetName val="Check_Sheet5"/>
      <sheetName val="Project_Details5"/>
      <sheetName val="D_B1CO5"/>
      <sheetName val="B_B5_Sum5"/>
      <sheetName val="C_External_Works5"/>
      <sheetName val="B_B_Sum5"/>
      <sheetName val="B_B3A_Sum5"/>
      <sheetName val="B_B3A_FO_Sum5"/>
      <sheetName val="B_B4A_Sum5"/>
      <sheetName val="B_B4A_FO_Sum5"/>
      <sheetName val="B_B2RT_Sum5"/>
      <sheetName val="B_B2RT_FO_Sum5"/>
      <sheetName val="2-Cash_Flow12"/>
      <sheetName val="Act_Weekly_Lab7"/>
      <sheetName val="CVR_Detail7"/>
      <sheetName val="Cost_Code_Lookup7"/>
      <sheetName val="Data_Download7"/>
      <sheetName val="CVR_Summary7"/>
      <sheetName val="Check_Sheet7"/>
      <sheetName val="Project_Details7"/>
      <sheetName val="D_B1CO7"/>
      <sheetName val="B_B5_Sum7"/>
      <sheetName val="C_External_Works7"/>
      <sheetName val="B_B_Sum7"/>
      <sheetName val="B_B3A_Sum7"/>
      <sheetName val="B_B3A_FO_Sum7"/>
      <sheetName val="B_B4A_Sum7"/>
      <sheetName val="B_B4A_FO_Sum7"/>
      <sheetName val="B_B2RT_Sum7"/>
      <sheetName val="B_B2RT_FO_Sum7"/>
      <sheetName val="Opening_Cash_Position6"/>
      <sheetName val="@risk_rents_and_incentives6"/>
      <sheetName val="Car_park_lease6"/>
      <sheetName val="Net_rent_analysis6"/>
      <sheetName val="_Est_6"/>
      <sheetName val="2-Cash_Flow13"/>
      <sheetName val="Act_Weekly_Lab8"/>
      <sheetName val="CVR_Detail8"/>
      <sheetName val="Cost_Code_Lookup8"/>
      <sheetName val="Data_Download8"/>
      <sheetName val="CVR_Summary8"/>
      <sheetName val="Check_Sheet8"/>
      <sheetName val="Project_Details8"/>
      <sheetName val="D_B1CO8"/>
      <sheetName val="B_B5_Sum8"/>
      <sheetName val="C_External_Works8"/>
      <sheetName val="B_B_Sum8"/>
      <sheetName val="B_B3A_Sum8"/>
      <sheetName val="B_B3A_FO_Sum8"/>
      <sheetName val="B_B4A_Sum8"/>
      <sheetName val="B_B4A_FO_Sum8"/>
      <sheetName val="B_B2RT_Sum8"/>
      <sheetName val="B_B2RT_FO_Sum8"/>
      <sheetName val="Opening_Cash_Position7"/>
      <sheetName val="@risk_rents_and_incentives7"/>
      <sheetName val="Car_park_lease7"/>
      <sheetName val="Net_rent_analysis7"/>
      <sheetName val="_Est_7"/>
      <sheetName val="% prog figs -u5 and total"/>
      <sheetName val="Provisional Sums"/>
      <sheetName val="workscope변경"/>
      <sheetName val="allowances"/>
      <sheetName val="analysis"/>
      <sheetName val="수입"/>
      <sheetName val="PB(NOV # 12)"/>
      <sheetName val="BaseWeight"/>
      <sheetName val="Details for Charts"/>
      <sheetName val="SS MH"/>
      <sheetName val="Maintenance Tasks"/>
      <sheetName val="Capital Asset Replacement"/>
      <sheetName val="Corrective Maintenance"/>
      <sheetName val="Overhaul"/>
      <sheetName val="New Rates"/>
      <sheetName val="STORE-DEL-pipe"/>
      <sheetName val="abs-boq"/>
      <sheetName val="S Curve Calcs"/>
      <sheetName val="ACCRS"/>
      <sheetName val="ITEMS"/>
      <sheetName val="Hic_150EOffice"/>
      <sheetName val="COST CONTROL MATRIX"/>
      <sheetName val="Project Details "/>
      <sheetName val="PC, Prov Sums, Quants"/>
      <sheetName val="Progress Photos"/>
      <sheetName val="Contents"/>
      <sheetName val="Cost Report Summary"/>
      <sheetName val="Dry Cost BOQ"/>
      <sheetName val="ANX3A11"/>
      <sheetName val="COST SHEET DET"/>
      <sheetName val="WorkBreakDown"/>
      <sheetName val="summary_14"/>
      <sheetName val="areas_14"/>
      <sheetName val="Macro_custom_function13"/>
      <sheetName val="Raw_Data13"/>
      <sheetName val="Ra__stair13"/>
      <sheetName val="Part-A"/>
      <sheetName val="지계"/>
      <sheetName val="0"/>
      <sheetName val="Design"/>
      <sheetName val="Main Summary- Contractor"/>
      <sheetName val="AJE"/>
      <sheetName val="FF-3"/>
      <sheetName val="rcc( sub)"/>
      <sheetName val="Struct_Earth"/>
      <sheetName val="ITEM"/>
      <sheetName val="GRSummary"/>
      <sheetName val="Option 1"/>
      <sheetName val="Part-1"/>
      <sheetName val="HB_CEC_schd_4_2"/>
      <sheetName val="HB_CEC_schd_4_3"/>
      <sheetName val="HB_CEC_schd_5_2"/>
      <sheetName val="HB_CEC_schd_6_2"/>
      <sheetName val="HB_CEC_schd_7_2"/>
      <sheetName val="HB_CEC_schd_9_2"/>
      <sheetName val="VARNS"/>
      <sheetName val="P3Dates"/>
      <sheetName val="Alum"/>
      <sheetName val="appl"/>
      <sheetName val="Cert"/>
      <sheetName val="Iron"/>
      <sheetName val="kitc"/>
      <sheetName val="Bldg"/>
      <sheetName val="Sewr"/>
      <sheetName val="VO"/>
      <sheetName val="PROCURE"/>
      <sheetName val="train cash"/>
      <sheetName val="Total All By Trades highest 1st"/>
      <sheetName val="Rate analysis"/>
      <sheetName val="B"/>
      <sheetName val="Assumption Inputs"/>
      <sheetName val="COMMON DATA"/>
      <sheetName val="Projektgrunddaten"/>
      <sheetName val="PBBT_Intern"/>
      <sheetName val="ESTIMATE"/>
      <sheetName val="CONSO"/>
      <sheetName val="Intro"/>
      <sheetName val="List"/>
      <sheetName val="FITZ MORT 94"/>
      <sheetName val="Sales &amp; Prod"/>
      <sheetName val="Apartment Types"/>
      <sheetName val="Sheet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1_Exec1"/>
      <sheetName val="Cash_Flow1"/>
      <sheetName val="Named_ranges1"/>
      <sheetName val="MOS-Civil_1"/>
      <sheetName val="_Cost1"/>
      <sheetName val="Mail_Merge1"/>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1_Exec3"/>
      <sheetName val="Cash_Flow3"/>
      <sheetName val="Named_ranges3"/>
      <sheetName val="MOS-Civil_3"/>
      <sheetName val="_Cost3"/>
      <sheetName val="Mail_Merge3"/>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1_Exec2"/>
      <sheetName val="Cash_Flow2"/>
      <sheetName val="Named_ranges2"/>
      <sheetName val="MOS-Civil_2"/>
      <sheetName val="_Cost2"/>
      <sheetName val="Mail_Merge2"/>
      <sheetName val="Criteria"/>
      <sheetName val="CarillionYTD"/>
      <sheetName val="Day_work"/>
      <sheetName val="Data Sheet"/>
      <sheetName val="Cost Summary"/>
      <sheetName val="Val breakdown"/>
      <sheetName val="summary_15"/>
      <sheetName val="areas_15"/>
      <sheetName val="Macro_custom_function14"/>
      <sheetName val="Raw_Data14"/>
      <sheetName val="Ra__stair14"/>
      <sheetName val="HB_CEC_schd_4_21"/>
      <sheetName val="HB_CEC_schd_4_31"/>
      <sheetName val="HB_CEC_schd_5_21"/>
      <sheetName val="HB_CEC_schd_6_21"/>
      <sheetName val="HB_CEC_schd_7_21"/>
      <sheetName val="HB_CEC_schd_9_21"/>
      <sheetName val="%_prog_figs_-u5_and_total1"/>
      <sheetName val="New_Rates1"/>
      <sheetName val="Cost_Summary1"/>
      <sheetName val="Val_breakdown1"/>
      <sheetName val="Day_work1"/>
      <sheetName val="PB(NOV_#_12)1"/>
      <sheetName val="AoR_Finishing1"/>
      <sheetName val="%_prog_figs_-u5_and_total"/>
      <sheetName val="New_Rates"/>
      <sheetName val="Cost_Summary"/>
      <sheetName val="Val_breakdown"/>
      <sheetName val="PB(NOV_#_12)"/>
      <sheetName val="AoR_Finishing"/>
      <sheetName val="1010"/>
      <sheetName val="1020"/>
      <sheetName val="1090"/>
      <sheetName val="Camp Power Cost"/>
      <sheetName val="DIV 06"/>
      <sheetName val="Back Up"/>
      <sheetName val="Sheet6"/>
      <sheetName val="BILL 1"/>
      <sheetName val="M-480"/>
      <sheetName val="M-519"/>
      <sheetName val="Recovered_Sheet1"/>
      <sheetName val="Category Lookup Table"/>
      <sheetName val="Netstatement"/>
      <sheetName val="OMAN 10"/>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etails_for_Charts"/>
      <sheetName val="Internal_Finishes_(Unit_types)"/>
      <sheetName val="Project D"/>
      <sheetName val="summary_16"/>
      <sheetName val="areas_16"/>
      <sheetName val="Macro_custom_function15"/>
      <sheetName val="Raw_Data15"/>
      <sheetName val="Ra__stair15"/>
      <sheetName val="Total_All_By_Trades_highest_1st"/>
      <sheetName val="Total_All_By_Trades_highest_1s1"/>
      <sheetName val="Internal_Finishes_(Unit_types)1"/>
      <sheetName val="Sheet7"/>
      <sheetName val="Opening_Cash_Position8"/>
      <sheetName val="@risk_rents_and_incentives8"/>
      <sheetName val="Car_park_lease8"/>
      <sheetName val="Net_rent_analysis8"/>
      <sheetName val="_Est_8"/>
      <sheetName val="Project_Details9"/>
      <sheetName val="1_Exec4"/>
      <sheetName val="Act_Weekly_Lab9"/>
      <sheetName val="CVR_Detail9"/>
      <sheetName val="Cost_Code_Lookup9"/>
      <sheetName val="Data_Download9"/>
      <sheetName val="CVR_Summary9"/>
      <sheetName val="Check_Sheet9"/>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Named_ranges4"/>
      <sheetName val="2-Cash_Flow14"/>
      <sheetName val="Cash_Flow4"/>
      <sheetName val="MOS-Civil_4"/>
      <sheetName val="_Cost4"/>
      <sheetName val="Mail_Merge4"/>
      <sheetName val="D_B1CO9"/>
      <sheetName val="B_B5_Sum9"/>
      <sheetName val="C_External_Works9"/>
      <sheetName val="B_B_Sum9"/>
      <sheetName val="B_B3A_Sum9"/>
      <sheetName val="B_B3A_FO_Sum9"/>
      <sheetName val="B_B4A_Sum9"/>
      <sheetName val="B_B4A_FO_Sum9"/>
      <sheetName val="B_B2RT_Sum9"/>
      <sheetName val="B_B2RT_FO_Sum9"/>
      <sheetName val="Rate_analysis"/>
      <sheetName val="Assumption_Inputs"/>
      <sheetName val="COMMON_DATA"/>
      <sheetName val="A_O_R_r1Str"/>
      <sheetName val="List_of_All_Steel_Properties"/>
      <sheetName val="Option_1"/>
      <sheetName val="FITZ_MORT_94"/>
      <sheetName val="Sales_&amp;_Prod"/>
      <sheetName val="COST_SHEET_DET"/>
      <sheetName val="SS_MH"/>
      <sheetName val="Maintenance_Tasks"/>
      <sheetName val="Capital_Asset_Replacement"/>
      <sheetName val="Corrective_Maintenance"/>
      <sheetName val="Apartment_Types"/>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Lstsub"/>
      <sheetName val="Material List "/>
      <sheetName val="Mall waterproofing"/>
      <sheetName val="GAE8'97"/>
      <sheetName val="MG"/>
      <sheetName val="Source List"/>
      <sheetName val="Common"/>
      <sheetName val="Sizing Estimator - PAL Cameras"/>
      <sheetName val="Lookups"/>
      <sheetName val="Items_DVM"/>
      <sheetName val="9618UH"/>
      <sheetName val="Apx_B"/>
      <sheetName val="Back_Up"/>
      <sheetName val="COST_CONTROL_MATRIX"/>
      <sheetName val="Project_Details_"/>
      <sheetName val="PC,_Prov_Sums,_Quants"/>
      <sheetName val="Progress_Photos"/>
      <sheetName val="Cost_Report_Summary"/>
      <sheetName val="Provisional_Sums"/>
      <sheetName val="Validation List"/>
      <sheetName val="Div Summary"/>
      <sheetName val="GS"/>
      <sheetName val="Base Data - AC and C Material"/>
      <sheetName val="Base Data - Permanent Material"/>
      <sheetName val="Base Data - Temporary Material"/>
      <sheetName val="Drop_Down_List"/>
      <sheetName val="rc01"/>
      <sheetName val="Bat Room"/>
      <sheetName val="7.0 CASHFLOW"/>
      <sheetName val="9.0 VARIATION"/>
      <sheetName val="Standard_mass_bal_template"/>
      <sheetName val="Lulworth NEW TF CALCS"/>
      <sheetName val="cover page"/>
      <sheetName val="Surface Aeration"/>
      <sheetName val="ASP DESIGN"/>
      <sheetName val="Original"/>
      <sheetName val="S_Curve_Calcs"/>
      <sheetName val="Main_Summary-_Contractor"/>
      <sheetName val="List_of_All_Steel_Properties1"/>
      <sheetName val="Apx_B1"/>
      <sheetName val="Drop_Down_List1"/>
      <sheetName val="summary_17"/>
      <sheetName val="areas_17"/>
      <sheetName val="Macro_custom_function16"/>
      <sheetName val="Raw_Data16"/>
      <sheetName val="Ra__stair16"/>
      <sheetName val="HB_CEC_schd_4_22"/>
      <sheetName val="HB_CEC_schd_4_32"/>
      <sheetName val="HB_CEC_schd_5_22"/>
      <sheetName val="HB_CEC_schd_6_22"/>
      <sheetName val="HB_CEC_schd_7_22"/>
      <sheetName val="HB_CEC_schd_9_22"/>
      <sheetName val="PB(NOV_#_12)2"/>
      <sheetName val="Details_for_Charts1"/>
      <sheetName val="Estimate_Detail"/>
      <sheetName val="Camp_Power_Cost"/>
      <sheetName val="Part_A"/>
      <sheetName val="summary_18"/>
      <sheetName val="areas_18"/>
      <sheetName val="Macro_custom_function17"/>
      <sheetName val="Raw_Data17"/>
      <sheetName val="Ra__stair17"/>
      <sheetName val="Opening_Cash_Position9"/>
      <sheetName val="@risk_rents_and_incentives9"/>
      <sheetName val="Car_park_lease9"/>
      <sheetName val="Net_rent_analysis9"/>
      <sheetName val="_Est_9"/>
      <sheetName val="Act_Weekly_Lab10"/>
      <sheetName val="CVR_Detail10"/>
      <sheetName val="Cost_Code_Lookup10"/>
      <sheetName val="Data_Download10"/>
      <sheetName val="CVR_Summary10"/>
      <sheetName val="Check_Sheet10"/>
      <sheetName val="Project_Details10"/>
      <sheetName val="2-Cash_Flow15"/>
      <sheetName val="D_B1CO10"/>
      <sheetName val="B_B5_Sum10"/>
      <sheetName val="C_External_Works10"/>
      <sheetName val="B_B_Sum10"/>
      <sheetName val="B_B3A_Sum10"/>
      <sheetName val="B_B3A_FO_Sum10"/>
      <sheetName val="B_B4A_Sum10"/>
      <sheetName val="B_B4A_FO_Sum10"/>
      <sheetName val="B_B2RT_Sum10"/>
      <sheetName val="B_B2RT_FO_Sum10"/>
      <sheetName val="HB_CEC_schd_4_23"/>
      <sheetName val="HB_CEC_schd_4_33"/>
      <sheetName val="HB_CEC_schd_5_23"/>
      <sheetName val="HB_CEC_schd_6_23"/>
      <sheetName val="HB_CEC_schd_7_23"/>
      <sheetName val="HB_CEC_schd_9_23"/>
      <sheetName val="%_prog_figs_-u5_and_total2"/>
      <sheetName val="Day_work2"/>
      <sheetName val="A_O_R_r1Str1"/>
      <sheetName val="Internal_Finishes_(Unit_types)2"/>
      <sheetName val="PB(NOV_#_12)3"/>
      <sheetName val="New_Rates2"/>
      <sheetName val="COST_SHEET_DET1"/>
      <sheetName val="SS_MH1"/>
      <sheetName val="Maintenance_Tasks1"/>
      <sheetName val="Capital_Asset_Replacement1"/>
      <sheetName val="Corrective_Maintenance1"/>
      <sheetName val="Details_for_Charts2"/>
      <sheetName val="COMMON_DATA1"/>
      <sheetName val="Main_Summary-_Contractor1"/>
      <sheetName val="Back_Up1"/>
      <sheetName val="FITZ_MORT_941"/>
      <sheetName val="Sales_&amp;_Prod1"/>
      <sheetName val="Total_All_By_Trades_highest_1s2"/>
      <sheetName val="Rate_analysis1"/>
      <sheetName val="Assumption_Inputs1"/>
      <sheetName val="COST_CONTROL_MATRIX1"/>
      <sheetName val="Project_Details_1"/>
      <sheetName val="PC,_Prov_Sums,_Quants1"/>
      <sheetName val="Progress_Photos1"/>
      <sheetName val="Cost_Report_Summary1"/>
      <sheetName val="Provisional_Sums1"/>
      <sheetName val="Option_11"/>
      <sheetName val="Estimate_Detail1"/>
      <sheetName val="Camp_Power_Cost1"/>
      <sheetName val="Part_A1"/>
      <sheetName val="Apartment_Types1"/>
      <sheetName val="summary_19"/>
      <sheetName val="areas_19"/>
      <sheetName val="Macro_custom_function18"/>
      <sheetName val="Raw_Data18"/>
      <sheetName val="Ra__stair18"/>
      <sheetName val="Opening_Cash_Position10"/>
      <sheetName val="@risk_rents_and_incentives10"/>
      <sheetName val="Car_park_lease10"/>
      <sheetName val="Net_rent_analysis10"/>
      <sheetName val="_Est_10"/>
      <sheetName val="Act_Weekly_Lab11"/>
      <sheetName val="CVR_Detail11"/>
      <sheetName val="Cost_Code_Lookup11"/>
      <sheetName val="Data_Download11"/>
      <sheetName val="CVR_Summary11"/>
      <sheetName val="Check_Sheet11"/>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Project_Details11"/>
      <sheetName val="1_Exec5"/>
      <sheetName val="Named_ranges5"/>
      <sheetName val="2-Cash_Flow16"/>
      <sheetName val="Cash_Flow5"/>
      <sheetName val="MOS-Civil_5"/>
      <sheetName val="_Cost5"/>
      <sheetName val="Mail_Merge5"/>
      <sheetName val="D_B1CO11"/>
      <sheetName val="B_B5_Sum11"/>
      <sheetName val="C_External_Works11"/>
      <sheetName val="B_B_Sum11"/>
      <sheetName val="B_B3A_Sum11"/>
      <sheetName val="B_B3A_FO_Sum11"/>
      <sheetName val="B_B4A_Sum11"/>
      <sheetName val="B_B4A_FO_Sum11"/>
      <sheetName val="B_B2RT_Sum11"/>
      <sheetName val="B_B2RT_FO_Sum11"/>
      <sheetName val="HB_CEC_schd_4_24"/>
      <sheetName val="HB_CEC_schd_4_34"/>
      <sheetName val="HB_CEC_schd_5_24"/>
      <sheetName val="HB_CEC_schd_6_24"/>
      <sheetName val="HB_CEC_schd_7_24"/>
      <sheetName val="HB_CEC_schd_9_24"/>
      <sheetName val="%_prog_figs_-u5_and_total3"/>
      <sheetName val="List_of_All_Steel_Properties2"/>
      <sheetName val="Day_work3"/>
      <sheetName val="A_O_R_r1Str2"/>
      <sheetName val="Apx_B2"/>
      <sheetName val="Internal_Finishes_(Unit_types)3"/>
      <sheetName val="PB(NOV_#_12)4"/>
      <sheetName val="New_Rates3"/>
      <sheetName val="COST_SHEET_DET2"/>
      <sheetName val="SS_MH2"/>
      <sheetName val="Maintenance_Tasks2"/>
      <sheetName val="Capital_Asset_Replacement2"/>
      <sheetName val="Corrective_Maintenance2"/>
      <sheetName val="Details_for_Charts3"/>
      <sheetName val="Main_Summary-_Contractor2"/>
      <sheetName val="Drop_Down_List2"/>
      <sheetName val="COMMON_DATA2"/>
      <sheetName val="AoR_Finishing2"/>
      <sheetName val="Rate_analysis2"/>
      <sheetName val="Total_All_By_Trades_highest_1s3"/>
      <sheetName val="Sales_&amp;_Prod2"/>
      <sheetName val="Assumption_Inputs2"/>
      <sheetName val="Back_Up2"/>
      <sheetName val="COST_CONTROL_MATRIX2"/>
      <sheetName val="Project_Details_2"/>
      <sheetName val="PC,_Prov_Sums,_Quants2"/>
      <sheetName val="Progress_Photos2"/>
      <sheetName val="Cost_Report_Summary2"/>
      <sheetName val="Provisional_Sums2"/>
      <sheetName val="Option_12"/>
      <sheetName val="FITZ_MORT_942"/>
      <sheetName val="Estimate_Detail2"/>
      <sheetName val="Cost_Summary2"/>
      <sheetName val="Val_breakdown2"/>
      <sheetName val="Apartment_Types2"/>
      <sheetName val="Part_A2"/>
      <sheetName val="Camp_Power_Cost2"/>
      <sheetName val="summary_20"/>
      <sheetName val="areas_20"/>
      <sheetName val="Macro_custom_function19"/>
      <sheetName val="Raw_Data19"/>
      <sheetName val="Ra__stair19"/>
      <sheetName val="Opening_Cash_Position11"/>
      <sheetName val="@risk_rents_and_incentives11"/>
      <sheetName val="Car_park_lease11"/>
      <sheetName val="Net_rent_analysis11"/>
      <sheetName val="_Est_11"/>
      <sheetName val="Act_Weekly_Lab12"/>
      <sheetName val="CVR_Detail12"/>
      <sheetName val="Cost_Code_Lookup12"/>
      <sheetName val="Data_Download12"/>
      <sheetName val="CVR_Summary12"/>
      <sheetName val="Check_Sheet12"/>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Project_Details12"/>
      <sheetName val="1_Exec6"/>
      <sheetName val="Named_ranges6"/>
      <sheetName val="2-Cash_Flow17"/>
      <sheetName val="Cash_Flow6"/>
      <sheetName val="MOS-Civil_6"/>
      <sheetName val="_Cost6"/>
      <sheetName val="Mail_Merge6"/>
      <sheetName val="D_B1CO12"/>
      <sheetName val="B_B5_Sum12"/>
      <sheetName val="C_External_Works12"/>
      <sheetName val="B_B_Sum12"/>
      <sheetName val="B_B3A_Sum12"/>
      <sheetName val="B_B3A_FO_Sum12"/>
      <sheetName val="B_B4A_Sum12"/>
      <sheetName val="B_B4A_FO_Sum12"/>
      <sheetName val="B_B2RT_Sum12"/>
      <sheetName val="B_B2RT_FO_Sum12"/>
      <sheetName val="HB_CEC_schd_4_25"/>
      <sheetName val="HB_CEC_schd_4_35"/>
      <sheetName val="HB_CEC_schd_5_25"/>
      <sheetName val="HB_CEC_schd_6_25"/>
      <sheetName val="HB_CEC_schd_7_25"/>
      <sheetName val="HB_CEC_schd_9_25"/>
      <sheetName val="%_prog_figs_-u5_and_total4"/>
      <sheetName val="List_of_All_Steel_Properties3"/>
      <sheetName val="Day_work4"/>
      <sheetName val="A_O_R_r1Str3"/>
      <sheetName val="Apx_B3"/>
      <sheetName val="Internal_Finishes_(Unit_types)4"/>
      <sheetName val="PB(NOV_#_12)5"/>
      <sheetName val="New_Rates4"/>
      <sheetName val="COST_SHEET_DET3"/>
      <sheetName val="SS_MH3"/>
      <sheetName val="Maintenance_Tasks3"/>
      <sheetName val="Capital_Asset_Replacement3"/>
      <sheetName val="Corrective_Maintenance3"/>
      <sheetName val="Details_for_Charts4"/>
      <sheetName val="Main_Summary-_Contractor3"/>
      <sheetName val="Drop_Down_List3"/>
      <sheetName val="COMMON_DATA3"/>
      <sheetName val="AoR_Finishing3"/>
      <sheetName val="Rate_analysis3"/>
      <sheetName val="Total_All_By_Trades_highest_1s4"/>
      <sheetName val="Sales_&amp;_Prod3"/>
      <sheetName val="Assumption_Inputs3"/>
      <sheetName val="Back_Up3"/>
      <sheetName val="COST_CONTROL_MATRIX3"/>
      <sheetName val="Project_Details_3"/>
      <sheetName val="PC,_Prov_Sums,_Quants3"/>
      <sheetName val="Progress_Photos3"/>
      <sheetName val="Cost_Report_Summary3"/>
      <sheetName val="Provisional_Sums3"/>
      <sheetName val="Option_13"/>
      <sheetName val="FITZ_MORT_943"/>
      <sheetName val="Estimate_Detail3"/>
      <sheetName val="Cost_Summary3"/>
      <sheetName val="Val_breakdown3"/>
      <sheetName val="Apartment_Types3"/>
      <sheetName val="Part_A3"/>
      <sheetName val="Camp_Power_Cost3"/>
      <sheetName val="summary_21"/>
      <sheetName val="areas_21"/>
      <sheetName val="Macro_custom_function20"/>
      <sheetName val="Raw_Data20"/>
      <sheetName val="Ra__stair20"/>
      <sheetName val="Opening_Cash_Position12"/>
      <sheetName val="@risk_rents_and_incentives12"/>
      <sheetName val="Car_park_lease12"/>
      <sheetName val="Net_rent_analysis12"/>
      <sheetName val="_Est_12"/>
      <sheetName val="Act_Weekly_Lab13"/>
      <sheetName val="CVR_Detail13"/>
      <sheetName val="Cost_Code_Lookup13"/>
      <sheetName val="Data_Download13"/>
      <sheetName val="CVR_Summary13"/>
      <sheetName val="Check_Sheet13"/>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Project_Details13"/>
      <sheetName val="1_Exec7"/>
      <sheetName val="Named_ranges7"/>
      <sheetName val="2-Cash_Flow18"/>
      <sheetName val="Cash_Flow7"/>
      <sheetName val="MOS-Civil_7"/>
      <sheetName val="_Cost7"/>
      <sheetName val="Mail_Merge7"/>
      <sheetName val="D_B1CO13"/>
      <sheetName val="B_B5_Sum13"/>
      <sheetName val="C_External_Works13"/>
      <sheetName val="B_B_Sum13"/>
      <sheetName val="B_B3A_Sum13"/>
      <sheetName val="B_B3A_FO_Sum13"/>
      <sheetName val="B_B4A_Sum13"/>
      <sheetName val="B_B4A_FO_Sum13"/>
      <sheetName val="B_B2RT_Sum13"/>
      <sheetName val="B_B2RT_FO_Sum13"/>
      <sheetName val="HB_CEC_schd_4_26"/>
      <sheetName val="HB_CEC_schd_4_36"/>
      <sheetName val="HB_CEC_schd_5_26"/>
      <sheetName val="HB_CEC_schd_6_26"/>
      <sheetName val="HB_CEC_schd_7_26"/>
      <sheetName val="HB_CEC_schd_9_26"/>
      <sheetName val="%_prog_figs_-u5_and_total5"/>
      <sheetName val="List_of_All_Steel_Properties4"/>
      <sheetName val="Day_work5"/>
      <sheetName val="A_O_R_r1Str4"/>
      <sheetName val="Apx_B4"/>
      <sheetName val="Internal_Finishes_(Unit_types)5"/>
      <sheetName val="PB(NOV_#_12)6"/>
      <sheetName val="New_Rates5"/>
      <sheetName val="COST_SHEET_DET4"/>
      <sheetName val="SS_MH4"/>
      <sheetName val="Maintenance_Tasks4"/>
      <sheetName val="Capital_Asset_Replacement4"/>
      <sheetName val="Corrective_Maintenance4"/>
      <sheetName val="Details_for_Charts5"/>
      <sheetName val="Main_Summary-_Contractor4"/>
      <sheetName val="Drop_Down_List4"/>
      <sheetName val="COMMON_DATA4"/>
      <sheetName val="AoR_Finishing4"/>
      <sheetName val="Rate_analysis4"/>
      <sheetName val="Total_All_By_Trades_highest_1s5"/>
      <sheetName val="Sales_&amp;_Prod4"/>
      <sheetName val="Assumption_Inputs4"/>
      <sheetName val="Back_Up4"/>
      <sheetName val="COST_CONTROL_MATRIX4"/>
      <sheetName val="Project_Details_4"/>
      <sheetName val="PC,_Prov_Sums,_Quants4"/>
      <sheetName val="Progress_Photos4"/>
      <sheetName val="Cost_Report_Summary4"/>
      <sheetName val="Provisional_Sums4"/>
      <sheetName val="Option_14"/>
      <sheetName val="FITZ_MORT_944"/>
      <sheetName val="Estimate_Detail4"/>
      <sheetName val="Cost_Summary4"/>
      <sheetName val="Val_breakdown4"/>
      <sheetName val="Apartment_Types4"/>
      <sheetName val="Part_A4"/>
      <sheetName val="Camp_Power_Cost4"/>
      <sheetName val="summary_22"/>
      <sheetName val="areas_22"/>
      <sheetName val="Macro_custom_function21"/>
      <sheetName val="Raw_Data21"/>
      <sheetName val="Ra__stair21"/>
      <sheetName val="Opening_Cash_Position13"/>
      <sheetName val="@risk_rents_and_incentives13"/>
      <sheetName val="Car_park_lease13"/>
      <sheetName val="Net_rent_analysis13"/>
      <sheetName val="_Est_13"/>
      <sheetName val="Act_Weekly_Lab14"/>
      <sheetName val="CVR_Detail14"/>
      <sheetName val="Cost_Code_Lookup14"/>
      <sheetName val="Data_Download14"/>
      <sheetName val="CVR_Summary14"/>
      <sheetName val="Check_Sheet14"/>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Project_Details14"/>
      <sheetName val="1_Exec8"/>
      <sheetName val="Named_ranges8"/>
      <sheetName val="2-Cash_Flow19"/>
      <sheetName val="Cash_Flow8"/>
      <sheetName val="MOS-Civil_8"/>
      <sheetName val="_Cost8"/>
      <sheetName val="Mail_Merge8"/>
      <sheetName val="D_B1CO14"/>
      <sheetName val="B_B5_Sum14"/>
      <sheetName val="C_External_Works14"/>
      <sheetName val="B_B_Sum14"/>
      <sheetName val="B_B3A_Sum14"/>
      <sheetName val="B_B3A_FO_Sum14"/>
      <sheetName val="B_B4A_Sum14"/>
      <sheetName val="B_B4A_FO_Sum14"/>
      <sheetName val="B_B2RT_Sum14"/>
      <sheetName val="B_B2RT_FO_Sum14"/>
      <sheetName val="HB_CEC_schd_4_27"/>
      <sheetName val="HB_CEC_schd_4_37"/>
      <sheetName val="HB_CEC_schd_5_27"/>
      <sheetName val="HB_CEC_schd_6_27"/>
      <sheetName val="HB_CEC_schd_7_27"/>
      <sheetName val="HB_CEC_schd_9_27"/>
      <sheetName val="%_prog_figs_-u5_and_total6"/>
      <sheetName val="List_of_All_Steel_Properties5"/>
      <sheetName val="Day_work6"/>
      <sheetName val="A_O_R_r1Str5"/>
      <sheetName val="Apx_B5"/>
      <sheetName val="Internal_Finishes_(Unit_types)6"/>
      <sheetName val="PB(NOV_#_12)7"/>
      <sheetName val="New_Rates6"/>
      <sheetName val="COST_SHEET_DET5"/>
      <sheetName val="SS_MH5"/>
      <sheetName val="Maintenance_Tasks5"/>
      <sheetName val="Capital_Asset_Replacement5"/>
      <sheetName val="Corrective_Maintenance5"/>
      <sheetName val="Details_for_Charts6"/>
      <sheetName val="Main_Summary-_Contractor5"/>
      <sheetName val="Drop_Down_List5"/>
      <sheetName val="COMMON_DATA5"/>
      <sheetName val="AoR_Finishing5"/>
      <sheetName val="Rate_analysis5"/>
      <sheetName val="Total_All_By_Trades_highest_1s6"/>
      <sheetName val="Sales_&amp;_Prod5"/>
      <sheetName val="Assumption_Inputs5"/>
      <sheetName val="Back_Up5"/>
      <sheetName val="COST_CONTROL_MATRIX5"/>
      <sheetName val="Project_Details_5"/>
      <sheetName val="PC,_Prov_Sums,_Quants5"/>
      <sheetName val="Progress_Photos5"/>
      <sheetName val="Cost_Report_Summary5"/>
      <sheetName val="Provisional_Sums5"/>
      <sheetName val="Option_15"/>
      <sheetName val="FITZ_MORT_945"/>
      <sheetName val="Estimate_Detail5"/>
      <sheetName val="Cost_Summary5"/>
      <sheetName val="Val_breakdown5"/>
      <sheetName val="Apartment_Types5"/>
      <sheetName val="Part_A5"/>
      <sheetName val="Camp_Power_Cost5"/>
      <sheetName val="summary_23"/>
      <sheetName val="areas_23"/>
      <sheetName val="Macro_custom_function22"/>
      <sheetName val="Raw_Data22"/>
      <sheetName val="Ra__stair22"/>
      <sheetName val="Opening_Cash_Position14"/>
      <sheetName val="@risk_rents_and_incentives14"/>
      <sheetName val="Car_park_lease14"/>
      <sheetName val="Net_rent_analysis14"/>
      <sheetName val="_Est_14"/>
      <sheetName val="Act_Weekly_Lab15"/>
      <sheetName val="CVR_Detail15"/>
      <sheetName val="Cost_Code_Lookup15"/>
      <sheetName val="Data_Download15"/>
      <sheetName val="CVR_Summary15"/>
      <sheetName val="Check_Sheet15"/>
      <sheetName val="rent_&amp;_value_assumptions9"/>
      <sheetName val="PSDA_detailed_cashflow_for_deb9"/>
      <sheetName val="Financing_Assumptions9"/>
      <sheetName val="Equity_shares_analysis9"/>
      <sheetName val="Loan_B_interest9"/>
      <sheetName val="Loan_covenant_tests9"/>
      <sheetName val="Rents_committed9"/>
      <sheetName val="LCC_profit_share_calculation9"/>
      <sheetName val="Loan_A_interest_guarantee9"/>
      <sheetName val="Project_Details15"/>
      <sheetName val="1_Exec9"/>
      <sheetName val="Named_ranges9"/>
      <sheetName val="2-Cash_Flow20"/>
      <sheetName val="Cash_Flow9"/>
      <sheetName val="MOS-Civil_9"/>
      <sheetName val="_Cost9"/>
      <sheetName val="Mail_Merge9"/>
      <sheetName val="D_B1CO15"/>
      <sheetName val="B_B5_Sum15"/>
      <sheetName val="C_External_Works15"/>
      <sheetName val="B_B_Sum15"/>
      <sheetName val="B_B3A_Sum15"/>
      <sheetName val="B_B3A_FO_Sum15"/>
      <sheetName val="B_B4A_Sum15"/>
      <sheetName val="B_B4A_FO_Sum15"/>
      <sheetName val="B_B2RT_Sum15"/>
      <sheetName val="B_B2RT_FO_Sum15"/>
      <sheetName val="HB_CEC_schd_4_28"/>
      <sheetName val="HB_CEC_schd_4_38"/>
      <sheetName val="HB_CEC_schd_5_28"/>
      <sheetName val="HB_CEC_schd_6_28"/>
      <sheetName val="HB_CEC_schd_7_28"/>
      <sheetName val="HB_CEC_schd_9_28"/>
      <sheetName val="%_prog_figs_-u5_and_total7"/>
      <sheetName val="List_of_All_Steel_Properties6"/>
      <sheetName val="Day_work7"/>
      <sheetName val="A_O_R_r1Str6"/>
      <sheetName val="Apx_B6"/>
      <sheetName val="Internal_Finishes_(Unit_types)7"/>
      <sheetName val="PB(NOV_#_12)8"/>
      <sheetName val="New_Rates7"/>
      <sheetName val="COST_SHEET_DET6"/>
      <sheetName val="SS_MH6"/>
      <sheetName val="Maintenance_Tasks6"/>
      <sheetName val="Capital_Asset_Replacement6"/>
      <sheetName val="Corrective_Maintenance6"/>
      <sheetName val="Details_for_Charts7"/>
      <sheetName val="Main_Summary-_Contractor6"/>
      <sheetName val="Drop_Down_List6"/>
      <sheetName val="COMMON_DATA6"/>
      <sheetName val="AoR_Finishing6"/>
      <sheetName val="Rate_analysis6"/>
      <sheetName val="Total_All_By_Trades_highest_1s7"/>
      <sheetName val="Sales_&amp;_Prod6"/>
      <sheetName val="Assumption_Inputs6"/>
      <sheetName val="Back_Up6"/>
      <sheetName val="COST_CONTROL_MATRIX6"/>
      <sheetName val="Project_Details_6"/>
      <sheetName val="PC,_Prov_Sums,_Quants6"/>
      <sheetName val="Progress_Photos6"/>
      <sheetName val="Cost_Report_Summary6"/>
      <sheetName val="Provisional_Sums6"/>
      <sheetName val="Option_16"/>
      <sheetName val="FITZ_MORT_946"/>
      <sheetName val="Estimate_Detail6"/>
      <sheetName val="Cost_Summary6"/>
      <sheetName val="Val_breakdown6"/>
      <sheetName val="Apartment_Types6"/>
      <sheetName val="Part_A6"/>
      <sheetName val="Camp_Power_Cost6"/>
      <sheetName val="11B_"/>
      <sheetName val="Dry_Cost_BOQ"/>
      <sheetName val="rcc(_sub)"/>
      <sheetName val="Sizing_Estimator_-_PAL_Cameras"/>
      <sheetName val="train_cash"/>
      <sheetName val="ESI _ PF DELHI"/>
      <sheetName val="V.Summary"/>
      <sheetName val="EI 27-0010C BACKUP"/>
      <sheetName val="gap-makrana"/>
      <sheetName val="Breakdowns List"/>
      <sheetName val="steel total"/>
      <sheetName val="Tables"/>
      <sheetName val="SPT vs PHI"/>
      <sheetName val="CASHFLOW BCS"/>
      <sheetName val="FM_INPUTS"/>
      <sheetName val="HAJ_AREA"/>
      <sheetName val="BCS_SA5_BM"/>
      <sheetName val="BCS_SA4_BM"/>
      <sheetName val="BCS_BH_BM"/>
      <sheetName val="BCS_PARK_BM"/>
      <sheetName val="S-CURVE"/>
      <sheetName val="selling"/>
      <sheetName val="Data_Sheet"/>
      <sheetName val="BILL_1"/>
      <sheetName val="Source_List"/>
      <sheetName val="ASA"/>
      <sheetName val="OOC Form"/>
      <sheetName val="MOS"/>
      <sheetName val="Front Sheet"/>
      <sheetName val="Population"/>
      <sheetName val="Quantity"/>
      <sheetName val="Parameter"/>
      <sheetName val="Demand"/>
      <sheetName val="Occ"/>
      <sheetName val="Construction Costs &amp; Allocation"/>
      <sheetName val="Schedule Activities"/>
      <sheetName val="Ref. Tables"/>
      <sheetName val="Risk Impact Table"/>
      <sheetName val="RBS"/>
      <sheetName val="Form 6"/>
      <sheetName val="Initial Data"/>
      <sheetName val="Package Status"/>
      <sheetName val="data_dci"/>
      <sheetName val="data_mci"/>
      <sheetName val="behind"/>
      <sheetName val="Main"/>
      <sheetName val="L4-L15"/>
      <sheetName val="CABLERET"/>
      <sheetName val="FEEDER"/>
      <sheetName val="Settings"/>
      <sheetName val="Points"/>
      <sheetName val="Summary of Glands &amp; Lugs"/>
      <sheetName val="PARAMETERS"/>
      <sheetName val="Expiration"/>
      <sheetName val="beam-reinft"/>
      <sheetName val="1 Summary"/>
      <sheetName val="reference"/>
      <sheetName val="Tender Summary"/>
      <sheetName val="Insurance Ext"/>
      <sheetName val="Concrete Dimension"/>
      <sheetName val="Material_List_"/>
      <sheetName val="Material_List_1"/>
      <sheetName val="Material_List_2"/>
      <sheetName val="Material_List_3"/>
      <sheetName val="Material_List_4"/>
      <sheetName val="Front_Sheet"/>
      <sheetName val="Refs"/>
      <sheetName val="Initial_Data"/>
      <sheetName val="Package_Status"/>
      <sheetName val="EI_27-0010C_BACKUP"/>
      <sheetName val="Breakdowns_List"/>
      <sheetName val="BQMPALOC"/>
      <sheetName val="APP. B"/>
      <sheetName val="App. A"/>
      <sheetName val="Appendix A"/>
      <sheetName val="finshes"/>
      <sheetName val="Validation_List"/>
      <sheetName val="S_Curve_Calcs1"/>
      <sheetName val="Constant"/>
      <sheetName val="Master log"/>
      <sheetName val="VARIATION LOG"/>
      <sheetName val="Dry_Cost_BOQ2"/>
      <sheetName val="S_Curve_Calcs2"/>
      <sheetName val="rcc(_sub)2"/>
      <sheetName val="Sizing_Estimator_-_PAL_Cameras2"/>
      <sheetName val="train_cash2"/>
      <sheetName val="Bat_Room"/>
      <sheetName val="_Structural"/>
      <sheetName val="Travel_Cranes"/>
      <sheetName val="Recap_Architect"/>
      <sheetName val="Recap_External"/>
      <sheetName val="Recap_Struct"/>
      <sheetName val="Recap_Travel_Crane"/>
      <sheetName val="Package_1"/>
      <sheetName val="Recap_Lift"/>
      <sheetName val="7_0_CASHFLOW"/>
      <sheetName val="9_0_VARIATION"/>
      <sheetName val="OMAN_10"/>
      <sheetName val="Project_D"/>
      <sheetName val="Dry_Cost_BOQ1"/>
      <sheetName val="rcc(_sub)1"/>
      <sheetName val="train_cash1"/>
      <sheetName val="Sizing_Estimator_-_PAL_Cameras1"/>
      <sheetName val="Dry_Cost_BOQ3"/>
      <sheetName val="S_Curve_Calcs3"/>
      <sheetName val="rcc(_sub)3"/>
      <sheetName val="train_cash3"/>
      <sheetName val="Sizing_Estimator_-_PAL_Cameras3"/>
      <sheetName val="11B_1"/>
      <sheetName val="BILL_11"/>
      <sheetName val="Bat_Room1"/>
      <sheetName val="_Structural1"/>
      <sheetName val="Travel_Cranes1"/>
      <sheetName val="Recap_Architect1"/>
      <sheetName val="Recap_External1"/>
      <sheetName val="Recap_Struct1"/>
      <sheetName val="Recap_Travel_Crane1"/>
      <sheetName val="Package_11"/>
      <sheetName val="Recap_Lift1"/>
      <sheetName val="Source_List1"/>
      <sheetName val="7_0_CASHFLOW1"/>
      <sheetName val="9_0_VARIATION1"/>
      <sheetName val="OMAN_101"/>
      <sheetName val="Project_D1"/>
      <sheetName val="Dry_Cost_BOQ4"/>
      <sheetName val="S_Curve_Calcs4"/>
      <sheetName val="rcc(_sub)4"/>
      <sheetName val="Sizing_Estimator_-_PAL_Cameras4"/>
      <sheetName val="train_cash4"/>
      <sheetName val="11B_2"/>
      <sheetName val="BILL_12"/>
      <sheetName val="Bat_Room2"/>
      <sheetName val="_Structural2"/>
      <sheetName val="Travel_Cranes2"/>
      <sheetName val="Recap_Architect2"/>
      <sheetName val="Recap_External2"/>
      <sheetName val="Recap_Struct2"/>
      <sheetName val="Recap_Travel_Crane2"/>
      <sheetName val="Package_12"/>
      <sheetName val="Recap_Lift2"/>
      <sheetName val="Source_List2"/>
      <sheetName val="7_0_CASHFLOW2"/>
      <sheetName val="9_0_VARIATION2"/>
      <sheetName val="OMAN_102"/>
      <sheetName val="Project_D2"/>
      <sheetName val="ADWEA2"/>
      <sheetName val="Tosh"/>
      <sheetName val="cover_page"/>
      <sheetName val="Lulworth_NEW_TF_CALCS"/>
      <sheetName val="Surface_Aeration"/>
      <sheetName val="ASP_DESIGN"/>
      <sheetName val="banilad"/>
      <sheetName val="Mactan"/>
      <sheetName val="Mandaue"/>
      <sheetName val="Detail In Door Stad"/>
      <sheetName val="CONS. PROJECT HITS"/>
      <sheetName val="Costing"/>
      <sheetName val="PARAMETRES"/>
      <sheetName val="Mat.Cost"/>
      <sheetName val="IDCCALHYD-GOO"/>
      <sheetName val="Cost_Any."/>
      <sheetName val="Mat_Cost"/>
      <sheetName val="SOR"/>
      <sheetName val="newsales"/>
      <sheetName val="AUG17"/>
      <sheetName val="AUG18"/>
      <sheetName val="AUG19"/>
      <sheetName val="AUG20"/>
      <sheetName val="AUG21"/>
      <sheetName val="AUG22"/>
      <sheetName val="AUG24"/>
      <sheetName val="AUG25"/>
      <sheetName val="AUG26"/>
      <sheetName val="AUG27"/>
      <sheetName val="AUG28"/>
      <sheetName val="AUG29"/>
      <sheetName val="AUG31"/>
      <sheetName val="upa"/>
      <sheetName val="TASK"/>
      <sheetName val="Mall_waterproofing"/>
      <sheetName val="ARCH"/>
      <sheetName val="PLUMBING"/>
      <sheetName val="Abs PMRL"/>
      <sheetName val="currency"/>
      <sheetName val="Materials "/>
      <sheetName val="MAchinery(R1)"/>
      <sheetName val="GQL DwnLd"/>
      <sheetName val="Contractors"/>
      <sheetName val="Mthly Salary"/>
      <sheetName val="Input Sheet"/>
      <sheetName val="Sum Rept"/>
      <sheetName val="Cat"/>
      <sheetName val="WEEKLY DASHBOA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refreshError="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sheetData sheetId="413"/>
      <sheetData sheetId="414"/>
      <sheetData sheetId="415"/>
      <sheetData sheetId="416"/>
      <sheetData sheetId="417" refreshError="1"/>
      <sheetData sheetId="418" refreshError="1"/>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sheetData sheetId="433" refreshError="1"/>
      <sheetData sheetId="434"/>
      <sheetData sheetId="435"/>
      <sheetData sheetId="436"/>
      <sheetData sheetId="437"/>
      <sheetData sheetId="438"/>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sheetData sheetId="453"/>
      <sheetData sheetId="454"/>
      <sheetData sheetId="455"/>
      <sheetData sheetId="456"/>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refreshError="1"/>
      <sheetData sheetId="531" refreshError="1"/>
      <sheetData sheetId="532"/>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sheetData sheetId="1274"/>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sheetData sheetId="1299"/>
      <sheetData sheetId="1300"/>
      <sheetData sheetId="1301"/>
      <sheetData sheetId="1302"/>
      <sheetData sheetId="1303"/>
      <sheetData sheetId="1304" refreshError="1"/>
      <sheetData sheetId="1305"/>
      <sheetData sheetId="1306"/>
      <sheetData sheetId="1307"/>
      <sheetData sheetId="1308"/>
      <sheetData sheetId="1309" refreshError="1"/>
      <sheetData sheetId="1310" refreshError="1"/>
      <sheetData sheetId="1311" refreshError="1"/>
      <sheetData sheetId="1312" refreshError="1"/>
      <sheetData sheetId="1313" refreshError="1"/>
      <sheetData sheetId="1314"/>
      <sheetData sheetId="1315"/>
      <sheetData sheetId="1316" refreshError="1"/>
      <sheetData sheetId="1317" refreshError="1"/>
      <sheetData sheetId="1318" refreshError="1"/>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refreshError="1"/>
      <sheetData sheetId="1384" refreshError="1"/>
      <sheetData sheetId="1385"/>
      <sheetData sheetId="1386"/>
      <sheetData sheetId="1387"/>
      <sheetData sheetId="1388"/>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Macro custom function"/>
      <sheetName val="Raw Data"/>
      <sheetName val="C3"/>
      <sheetName val="BOQ_A"/>
      <sheetName val="BOQ-B"/>
      <sheetName val="BOQ-C"/>
      <sheetName val="Notes"/>
      <sheetName val="기계내역서"/>
      <sheetName val="Option"/>
      <sheetName val="BOQ"/>
      <sheetName val="Ra  stair"/>
      <sheetName val="Admin"/>
      <sheetName val="Opening Cash Position"/>
      <sheetName val="CERTIFICATE"/>
      <sheetName val="Assumptions"/>
      <sheetName val="@risk rents and incentives"/>
      <sheetName val="Car park lease"/>
      <sheetName val="Net rent analysis"/>
      <sheetName val="summary_1"/>
      <sheetName val="areas_1"/>
      <sheetName val="Macro_custom_function"/>
      <sheetName val="Raw_Data"/>
      <sheetName val=" Est "/>
      <sheetName val="Cashflow"/>
      <sheetName val="2-Cash Flow"/>
      <sheetName val="Cash Flow"/>
      <sheetName val="Uniliever"/>
      <sheetName val="Valves"/>
      <sheetName val="Calendar"/>
      <sheetName val="Named ranges"/>
      <sheetName val="Project Details"/>
      <sheetName val="1 Exec"/>
      <sheetName val="당초"/>
      <sheetName val="③赤紙(日文)"/>
      <sheetName val="AN"/>
      <sheetName val="CPS"/>
      <sheetName val="Act Weekly Lab"/>
      <sheetName val="Prelims"/>
      <sheetName val="CVR Detail"/>
      <sheetName val="Cost Code Lookup"/>
      <sheetName val="Data Download"/>
      <sheetName val="CVR Summary"/>
      <sheetName val="Check Sheet"/>
      <sheetName val="EST-41b"/>
      <sheetName val="공사수행방안"/>
      <sheetName val="직노"/>
      <sheetName val="환산"/>
      <sheetName val="Cost"/>
      <sheetName val="Summary"/>
      <sheetName val="labour"/>
      <sheetName val="BOQRedLine-Rev"/>
      <sheetName val="Cover"/>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Initial Data"/>
      <sheetName val="Package Status"/>
      <sheetName val="supplier"/>
      <sheetName val="List of All Steel Properties"/>
      <sheetName val="EI 27-0010C BACKUP"/>
      <sheetName val="gap-makrana"/>
      <sheetName val="Breakdowns List"/>
      <sheetName val="Ra__stair"/>
      <sheetName val="Constant"/>
      <sheetName val="Master log"/>
      <sheetName val="VARIATION LOG"/>
      <sheetName val="Formulas"/>
      <sheetName val="FitOutConfCentre"/>
      <sheetName val="BASEMENT"/>
      <sheetName val="PriceSummary"/>
      <sheetName val="Rate analysis"/>
      <sheetName val="PB(NOV # 12)"/>
      <sheetName val="allowances"/>
      <sheetName val="analysis"/>
      <sheetName val="Projektgrunddaten"/>
      <sheetName val="PBBT_Intern"/>
      <sheetName val="Navigation"/>
      <sheetName val="summary_2"/>
      <sheetName val="areas_2"/>
      <sheetName val="Macro_custom_function1"/>
      <sheetName val="Raw_Data1"/>
      <sheetName val="Opening_Cash_Position"/>
      <sheetName val="@risk_rents_and_incentives"/>
      <sheetName val="Car_park_lease"/>
      <sheetName val="Net_rent_analysis"/>
      <sheetName val="_Est_"/>
      <sheetName val="C1ㅇ"/>
      <sheetName val="#3E1_GCR"/>
      <sheetName val="MOS-Civil "/>
      <sheetName val="Addition-ProtectionSummary"/>
      <sheetName val="Addition"/>
      <sheetName val="Measurement-Omission"/>
      <sheetName val="Omission"/>
      <sheetName val="Sheet2"/>
      <sheetName val=" Cost"/>
      <sheetName val="Legal"/>
      <sheetName val="Mail Merge"/>
      <sheetName val="D B1CO"/>
      <sheetName val="B B5 Sum"/>
      <sheetName val="C External Works"/>
      <sheetName val="B B Sum"/>
      <sheetName val="B B3A Sum"/>
      <sheetName val="B B3A FO Sum"/>
      <sheetName val="B B4A Sum"/>
      <sheetName val="B B4A FO Sum"/>
      <sheetName val="B B2RT Sum"/>
      <sheetName val="B B2RT FO Sum"/>
      <sheetName val="Details"/>
      <sheetName val="HB CEC schd 4.2"/>
      <sheetName val="HB CEC schd 4.3"/>
      <sheetName val="HB CEC schd 5.2"/>
      <sheetName val="HB CEC schd 6.2"/>
      <sheetName val="HB CEC schd 7.2"/>
      <sheetName val="HB CEC schd 9.2"/>
      <sheetName val="summary_3"/>
      <sheetName val="areas_3"/>
      <sheetName val="Macro_custom_function2"/>
      <sheetName val="Raw_Data2"/>
      <sheetName val="Ra__stair1"/>
      <sheetName val="Opening_Cash_Position1"/>
      <sheetName val="@risk_rents_and_incentives1"/>
      <sheetName val="Car_park_lease1"/>
      <sheetName val="Net_rent_analysis1"/>
      <sheetName val="_Est_1"/>
      <sheetName val="Project_Details"/>
      <sheetName val="1_Exec"/>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med_ranges"/>
      <sheetName val="2-Cash_Flow"/>
      <sheetName val="Cash_Flow"/>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 prog figs -u5 and total"/>
      <sheetName val="ESTIMATE"/>
      <sheetName val="Intro"/>
      <sheetName val="2-Cash_Flow1"/>
      <sheetName val="Cash_Flow1"/>
      <sheetName val="Named_ranges1"/>
      <sheetName val="Project_Details1"/>
      <sheetName val="1_Exec1"/>
      <sheetName val="Act_Weekly_Lab1"/>
      <sheetName val="CVR_Detail1"/>
      <sheetName val="Cost_Code_Lookup1"/>
      <sheetName val="Data_Download1"/>
      <sheetName val="CVR_Summary1"/>
      <sheetName val="Check_Sheet1"/>
      <sheetName val="summary_5"/>
      <sheetName val="areas_5"/>
      <sheetName val="Macro_custom_function4"/>
      <sheetName val="Raw_Data4"/>
      <sheetName val="Ra__stair3"/>
      <sheetName val="Opening_Cash_Position3"/>
      <sheetName val="@risk_rents_and_incentives3"/>
      <sheetName val="Car_park_lease3"/>
      <sheetName val="Net_rent_analysis3"/>
      <sheetName val="_Est_3"/>
      <sheetName val="2-Cash_Flow3"/>
      <sheetName val="Cash_Flow3"/>
      <sheetName val="Named_ranges3"/>
      <sheetName val="Project_Details3"/>
      <sheetName val="1_Exec3"/>
      <sheetName val="Act_Weekly_Lab3"/>
      <sheetName val="CVR_Detail3"/>
      <sheetName val="Cost_Code_Lookup3"/>
      <sheetName val="Data_Download3"/>
      <sheetName val="CVR_Summary3"/>
      <sheetName val="Check_Sheet3"/>
      <sheetName val="summary_4"/>
      <sheetName val="areas_4"/>
      <sheetName val="Macro_custom_function3"/>
      <sheetName val="Raw_Data3"/>
      <sheetName val="Ra__stair2"/>
      <sheetName val="Opening_Cash_Position2"/>
      <sheetName val="@risk_rents_and_incentives2"/>
      <sheetName val="Car_park_lease2"/>
      <sheetName val="Net_rent_analysis2"/>
      <sheetName val="_Est_2"/>
      <sheetName val="2-Cash_Flow2"/>
      <sheetName val="Cash_Flow2"/>
      <sheetName val="Named_ranges2"/>
      <sheetName val="Project_Details2"/>
      <sheetName val="1_Exec2"/>
      <sheetName val="Act_Weekly_Lab2"/>
      <sheetName val="CVR_Detail2"/>
      <sheetName val="Cost_Code_Lookup2"/>
      <sheetName val="Data_Download2"/>
      <sheetName val="CVR_Summary2"/>
      <sheetName val="Check_Sheet2"/>
      <sheetName val="summary_6"/>
      <sheetName val="areas_6"/>
      <sheetName val="summary_7"/>
      <sheetName val="areas_7"/>
      <sheetName val="ARCH"/>
      <sheetName val="PLUMBING"/>
      <sheetName val="Take-off F&amp;C Finish"/>
      <sheetName val="DIV09-Finishes "/>
      <sheetName val="rc01"/>
      <sheetName val="MECHANICAL"/>
      <sheetName val="Internal Finishes (Unit types)"/>
      <sheetName val="Macro_custom_function5"/>
      <sheetName val="Raw_Data5"/>
      <sheetName val="Ra__stair4"/>
      <sheetName val="Opening_Cash_Position4"/>
      <sheetName val="@risk_rents_and_incentives4"/>
      <sheetName val="Car_park_lease4"/>
      <sheetName val="Net_rent_analysis4"/>
      <sheetName val="_Est_4"/>
      <sheetName val="2-Cash_Flow4"/>
      <sheetName val="Cash_Flow4"/>
      <sheetName val="Act_Weekly_Lab4"/>
      <sheetName val="CVR_Detail4"/>
      <sheetName val="Cost_Code_Lookup4"/>
      <sheetName val="Data_Download4"/>
      <sheetName val="CVR_Summary4"/>
      <sheetName val="Check_Sheet4"/>
      <sheetName val="Named_ranges4"/>
      <sheetName val="Project_Details4"/>
      <sheetName val="1_Exec4"/>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List_of_All_Steel_Properties"/>
      <sheetName val="Initial_Data"/>
      <sheetName val="Package_Status"/>
      <sheetName val="EI_27-0010C_BACKUP"/>
      <sheetName val="Breakdowns_List"/>
      <sheetName val="Rate_analysis"/>
      <sheetName val="PB(NOV_#_12)"/>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HB_CEC_schd_4_2"/>
      <sheetName val="HB_CEC_schd_4_3"/>
      <sheetName val="HB_CEC_schd_5_2"/>
      <sheetName val="HB_CEC_schd_6_2"/>
      <sheetName val="HB_CEC_schd_7_2"/>
      <sheetName val="HB_CEC_schd_9_2"/>
      <sheetName val="%_prog_figs_-u5_and_total"/>
      <sheetName val="Master_log"/>
      <sheetName val="VARIATION_LOG"/>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지계"/>
      <sheetName val="Design"/>
      <sheetName val="#REF"/>
      <sheetName val="SOA"/>
      <sheetName val="Material List "/>
      <sheetName val="ITANA"/>
      <sheetName val="VCH-SLC"/>
      <sheetName val="A.O.R r1Str"/>
      <sheetName val="steel total"/>
      <sheetName val="수입"/>
      <sheetName val="Apartment Types"/>
      <sheetName val="Sheet1"/>
      <sheetName val="Annex2"/>
      <sheetName val="BOQ1"/>
      <sheetName val="appl"/>
      <sheetName val="Iron"/>
      <sheetName val="kitc"/>
      <sheetName val="Bldg"/>
      <sheetName val="Cert"/>
      <sheetName val="Sewr"/>
      <sheetName val="Tables"/>
      <sheetName val="SPT vs PHI"/>
      <sheetName val="New Rates"/>
      <sheetName val="ANX3A11"/>
      <sheetName val="COST SHEET DET"/>
      <sheetName val="summary_9"/>
      <sheetName val="areas_9"/>
      <sheetName val="Macro_custom_function8"/>
      <sheetName val="Raw_Data8"/>
      <sheetName val="Ra__stair8"/>
      <sheetName val="summary_8"/>
      <sheetName val="areas_8"/>
      <sheetName val="Macro_custom_function7"/>
      <sheetName val="Raw_Data7"/>
      <sheetName val="Ra__stair7"/>
      <sheetName val="Ra__stair5"/>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summary_13"/>
      <sheetName val="areas_13"/>
      <sheetName val="Macro_custom_function12"/>
      <sheetName val="Raw_Data12"/>
      <sheetName val="Ra__stair12"/>
      <sheetName val="AJE"/>
      <sheetName val="V.Summary"/>
      <sheetName val="Opening_Cash_Position5"/>
      <sheetName val="@risk_rents_and_incentives5"/>
      <sheetName val="Car_park_lease5"/>
      <sheetName val="Net_rent_analysis5"/>
      <sheetName val="_Est_5"/>
      <sheetName val="Named_ranges5"/>
      <sheetName val="Project_Details5"/>
      <sheetName val="1_Exec5"/>
      <sheetName val="2-Cash_Flow5"/>
      <sheetName val="Cash_Flow5"/>
      <sheetName val="Act_Weekly_Lab5"/>
      <sheetName val="CVR_Detail5"/>
      <sheetName val="Cost_Code_Lookup5"/>
      <sheetName val="Data_Download5"/>
      <sheetName val="CVR_Summary5"/>
      <sheetName val="Check_Sheet5"/>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List_of_All_Steel_Properties1"/>
      <sheetName val="Material_List_"/>
      <sheetName val="Opening_Cash_Position6"/>
      <sheetName val="@risk_rents_and_incentives6"/>
      <sheetName val="Car_park_lease6"/>
      <sheetName val="Net_rent_analysis6"/>
      <sheetName val="_Est_6"/>
      <sheetName val="2-Cash_Flow6"/>
      <sheetName val="Cash_Flow6"/>
      <sheetName val="Named_ranges6"/>
      <sheetName val="Project_Details6"/>
      <sheetName val="1_Exec6"/>
      <sheetName val="Act_Weekly_Lab6"/>
      <sheetName val="CVR_Detail6"/>
      <sheetName val="Cost_Code_Lookup6"/>
      <sheetName val="Data_Download6"/>
      <sheetName val="CVR_Summary6"/>
      <sheetName val="Check_Sheet6"/>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Material_List_1"/>
      <sheetName val="List_of_All_Steel_Properties2"/>
      <sheetName val="EI_27-0010C_BACKUP1"/>
      <sheetName val="Breakdowns_List1"/>
      <sheetName val="Initial_Data1"/>
      <sheetName val="Package_Status1"/>
      <sheetName val="Master_log1"/>
      <sheetName val="VARIATION_LOG1"/>
      <sheetName val="Opening_Cash_Position7"/>
      <sheetName val="@risk_rents_and_incentives7"/>
      <sheetName val="Car_park_lease7"/>
      <sheetName val="Net_rent_analysis7"/>
      <sheetName val="_Est_7"/>
      <sheetName val="2-Cash_Flow7"/>
      <sheetName val="Cash_Flow7"/>
      <sheetName val="Named_ranges7"/>
      <sheetName val="Project_Details7"/>
      <sheetName val="1_Exec7"/>
      <sheetName val="Act_Weekly_Lab7"/>
      <sheetName val="CVR_Detail7"/>
      <sheetName val="Cost_Code_Lookup7"/>
      <sheetName val="Data_Download7"/>
      <sheetName val="CVR_Summary7"/>
      <sheetName val="Check_Sheet7"/>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Material_List_2"/>
      <sheetName val="D_B1CO2"/>
      <sheetName val="B_B5_Sum2"/>
      <sheetName val="C_External_Works2"/>
      <sheetName val="B_B_Sum2"/>
      <sheetName val="B_B3A_Sum2"/>
      <sheetName val="B_B3A_FO_Sum2"/>
      <sheetName val="B_B4A_Sum2"/>
      <sheetName val="B_B4A_FO_Sum2"/>
      <sheetName val="B_B2RT_Sum2"/>
      <sheetName val="B_B2RT_FO_Sum2"/>
      <sheetName val="List_of_All_Steel_Properties3"/>
      <sheetName val="EI_27-0010C_BACKUP2"/>
      <sheetName val="Master_log2"/>
      <sheetName val="VARIATION_LOG2"/>
      <sheetName val="Breakdowns_List2"/>
      <sheetName val="Initial_Data2"/>
      <sheetName val="Package_Status2"/>
      <sheetName val="Opening_Cash_Position8"/>
      <sheetName val="@risk_rents_and_incentives8"/>
      <sheetName val="Car_park_lease8"/>
      <sheetName val="Net_rent_analysis8"/>
      <sheetName val="_Est_8"/>
      <sheetName val="2-Cash_Flow8"/>
      <sheetName val="Cash_Flow8"/>
      <sheetName val="Named_ranges8"/>
      <sheetName val="Project_Details8"/>
      <sheetName val="1_Exec8"/>
      <sheetName val="Act_Weekly_Lab8"/>
      <sheetName val="CVR_Detail8"/>
      <sheetName val="Cost_Code_Lookup8"/>
      <sheetName val="Data_Download8"/>
      <sheetName val="CVR_Summary8"/>
      <sheetName val="Check_Sheet8"/>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Material_List_3"/>
      <sheetName val="D_B1CO3"/>
      <sheetName val="B_B5_Sum3"/>
      <sheetName val="C_External_Works3"/>
      <sheetName val="B_B_Sum3"/>
      <sheetName val="B_B3A_Sum3"/>
      <sheetName val="B_B3A_FO_Sum3"/>
      <sheetName val="B_B4A_Sum3"/>
      <sheetName val="B_B4A_FO_Sum3"/>
      <sheetName val="B_B2RT_Sum3"/>
      <sheetName val="B_B2RT_FO_Sum3"/>
      <sheetName val="List_of_All_Steel_Properties4"/>
      <sheetName val="EI_27-0010C_BACKUP3"/>
      <sheetName val="Master_log3"/>
      <sheetName val="VARIATION_LOG3"/>
      <sheetName val="Breakdowns_List3"/>
      <sheetName val="Initial_Data3"/>
      <sheetName val="Package_Status3"/>
      <sheetName val="Opening_Cash_Position9"/>
      <sheetName val="@risk_rents_and_incentives9"/>
      <sheetName val="Car_park_lease9"/>
      <sheetName val="Net_rent_analysis9"/>
      <sheetName val="_Est_9"/>
      <sheetName val="2-Cash_Flow9"/>
      <sheetName val="Cash_Flow9"/>
      <sheetName val="Named_ranges9"/>
      <sheetName val="Project_Details9"/>
      <sheetName val="1_Exec9"/>
      <sheetName val="Act_Weekly_Lab9"/>
      <sheetName val="CVR_Detail9"/>
      <sheetName val="Cost_Code_Lookup9"/>
      <sheetName val="Data_Download9"/>
      <sheetName val="CVR_Summary9"/>
      <sheetName val="Check_Sheet9"/>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Material_List_4"/>
      <sheetName val="D_B1CO4"/>
      <sheetName val="B_B5_Sum4"/>
      <sheetName val="C_External_Works4"/>
      <sheetName val="B_B_Sum4"/>
      <sheetName val="B_B3A_Sum4"/>
      <sheetName val="B_B3A_FO_Sum4"/>
      <sheetName val="B_B4A_Sum4"/>
      <sheetName val="B_B4A_FO_Sum4"/>
      <sheetName val="B_B2RT_Sum4"/>
      <sheetName val="B_B2RT_FO_Sum4"/>
      <sheetName val="List_of_All_Steel_Properties5"/>
      <sheetName val="EI_27-0010C_BACKUP4"/>
      <sheetName val="Master_log4"/>
      <sheetName val="VARIATION_LOG4"/>
      <sheetName val="Breakdowns_List4"/>
      <sheetName val="Initial_Data4"/>
      <sheetName val="Package_Status4"/>
      <sheetName val="Opening_Cash_Position10"/>
      <sheetName val="@risk_rents_and_incentives10"/>
      <sheetName val="Car_park_lease10"/>
      <sheetName val="Net_rent_analysis10"/>
      <sheetName val="_Est_10"/>
      <sheetName val="2-Cash_Flow10"/>
      <sheetName val="Cash_Flow10"/>
      <sheetName val="Named_ranges10"/>
      <sheetName val="Project_Details10"/>
      <sheetName val="1_Exec10"/>
      <sheetName val="Act_Weekly_Lab10"/>
      <sheetName val="CVR_Detail10"/>
      <sheetName val="Cost_Code_Lookup10"/>
      <sheetName val="Data_Download10"/>
      <sheetName val="CVR_Summary10"/>
      <sheetName val="Check_Sheet10"/>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Material_List_5"/>
      <sheetName val="D_B1CO5"/>
      <sheetName val="B_B5_Sum5"/>
      <sheetName val="C_External_Works5"/>
      <sheetName val="B_B_Sum5"/>
      <sheetName val="B_B3A_Sum5"/>
      <sheetName val="B_B3A_FO_Sum5"/>
      <sheetName val="B_B4A_Sum5"/>
      <sheetName val="B_B4A_FO_Sum5"/>
      <sheetName val="B_B2RT_Sum5"/>
      <sheetName val="B_B2RT_FO_Sum5"/>
      <sheetName val="List_of_All_Steel_Properties6"/>
      <sheetName val="EI_27-0010C_BACKUP5"/>
      <sheetName val="Master_log5"/>
      <sheetName val="VARIATION_LOG5"/>
      <sheetName val="Breakdowns_List5"/>
      <sheetName val="Initial_Data5"/>
      <sheetName val="Package_Status5"/>
      <sheetName val="Details for Charts"/>
      <sheetName val="Villa Tracker"/>
      <sheetName val="Rate_analysis1"/>
      <sheetName val="PB(NOV_#_12)1"/>
      <sheetName val="MOS-Civil_2"/>
      <sheetName val="_Cost2"/>
      <sheetName val="Mail_Merge2"/>
      <sheetName val="HB_CEC_schd_4_21"/>
      <sheetName val="HB_CEC_schd_4_31"/>
      <sheetName val="HB_CEC_schd_5_21"/>
      <sheetName val="HB_CEC_schd_6_21"/>
      <sheetName val="HB_CEC_schd_7_21"/>
      <sheetName val="HB_CEC_schd_9_21"/>
      <sheetName val="%_prog_figs_-u5_and_total1"/>
      <sheetName val="WorkBreakDown"/>
      <sheetName val="A-Property"/>
      <sheetName val="Population"/>
      <sheetName val="Front Sheet"/>
      <sheetName val="Parameter"/>
      <sheetName val="Quantity"/>
      <sheetName val="rcc( sub)"/>
      <sheetName val="MOS"/>
      <sheetName val="Sheet7"/>
      <sheetName val="Demand"/>
      <sheetName val="Occ"/>
      <sheetName val="Construction Costs &amp; Allocation"/>
      <sheetName val="Schedule Activities"/>
      <sheetName val="Ref. Tables"/>
      <sheetName val="Risk Impact Table"/>
      <sheetName val="RBS"/>
      <sheetName val="Mall waterproofing"/>
      <sheetName val="GAE8'97"/>
      <sheetName val="Form 6"/>
      <sheetName val="Apx.B"/>
      <sheetName val="Z"/>
      <sheetName val="Cash2"/>
      <sheetName val="Day work"/>
      <sheetName val="Data"/>
      <sheetName val="Preliminaries"/>
      <sheetName val="workscope변경"/>
      <sheetName val="BaseWeight"/>
      <sheetName val="Criteria"/>
      <sheetName val="CarillionYTD"/>
      <sheetName val="Day_work"/>
      <sheetName val="COMMON DATA"/>
      <sheetName val="AoR Finishing"/>
      <sheetName val="Details_for_Charts"/>
      <sheetName val="Internal_Finishes_(Unit_types)"/>
      <sheetName val="ITEM"/>
      <sheetName val="GRSummary"/>
      <sheetName val="abs-boq"/>
      <sheetName val="SS MH"/>
      <sheetName val="Maintenance Tasks"/>
      <sheetName val="Capital Asset Replacement"/>
      <sheetName val="Corrective Maintenance"/>
      <sheetName val="Overhaul"/>
      <sheetName val="summary_14"/>
      <sheetName val="areas_14"/>
      <sheetName val="Macro_custom_function13"/>
      <sheetName val="Raw_Data13"/>
      <sheetName val="Ra__stair13"/>
      <sheetName val="Part-A"/>
      <sheetName val="0"/>
      <sheetName val="Main Summary- Contractor"/>
      <sheetName val="STORE-DEL-pipe"/>
      <sheetName val="FF-3"/>
      <sheetName val="mw"/>
      <sheetName val="Back Up"/>
      <sheetName val="FITZ MORT 94"/>
      <sheetName val="Sales &amp; Prod"/>
      <sheetName val="Total All By Trades highest 1st"/>
      <sheetName val="Assumption Inputs"/>
      <sheetName val="B"/>
      <sheetName val="COST CONTROL MATRIX"/>
      <sheetName val="Project Details "/>
      <sheetName val="PC, Prov Sums, Quants"/>
      <sheetName val="Progress Photos"/>
      <sheetName val="Contents"/>
      <sheetName val="Cost Report Summary"/>
      <sheetName val="Provisional Sums"/>
      <sheetName val="Appraisal"/>
      <sheetName val="Budget"/>
      <sheetName val="2-Cash_Flow11"/>
      <sheetName val="D_B1CO6"/>
      <sheetName val="B_B5_Sum6"/>
      <sheetName val="C_External_Works6"/>
      <sheetName val="B_B_Sum6"/>
      <sheetName val="B_B3A_Sum6"/>
      <sheetName val="B_B3A_FO_Sum6"/>
      <sheetName val="B_B4A_Sum6"/>
      <sheetName val="B_B4A_FO_Sum6"/>
      <sheetName val="B_B2RT_Sum6"/>
      <sheetName val="B_B2RT_FO_Sum6"/>
      <sheetName val="2-Cash_Flow12"/>
      <sheetName val="D_B1CO7"/>
      <sheetName val="B_B5_Sum7"/>
      <sheetName val="C_External_Works7"/>
      <sheetName val="B_B_Sum7"/>
      <sheetName val="B_B3A_Sum7"/>
      <sheetName val="B_B3A_FO_Sum7"/>
      <sheetName val="B_B4A_Sum7"/>
      <sheetName val="B_B4A_FO_Sum7"/>
      <sheetName val="B_B2RT_Sum7"/>
      <sheetName val="B_B2RT_FO_Sum7"/>
      <sheetName val="2-Cash_Flow13"/>
      <sheetName val="D_B1CO8"/>
      <sheetName val="B_B5_Sum8"/>
      <sheetName val="C_External_Works8"/>
      <sheetName val="B_B_Sum8"/>
      <sheetName val="B_B3A_Sum8"/>
      <sheetName val="B_B3A_FO_Sum8"/>
      <sheetName val="B_B4A_Sum8"/>
      <sheetName val="B_B4A_FO_Sum8"/>
      <sheetName val="B_B2RT_Sum8"/>
      <sheetName val="B_B2RT_FO_Sum8"/>
      <sheetName val="Option 1"/>
      <sheetName val="VARNS"/>
      <sheetName val="P3Dates"/>
      <sheetName val="Alum"/>
      <sheetName val="VO"/>
      <sheetName val="Estimate Detail"/>
      <sheetName val="1010"/>
      <sheetName val="1020"/>
      <sheetName val="1090"/>
      <sheetName val="Camp Power Cost"/>
      <sheetName val="Part A"/>
      <sheetName val="CONSO"/>
      <sheetName val="List"/>
      <sheetName val="Hic_150EOffice"/>
      <sheetName val="Validation List"/>
      <sheetName val="Drop Down List"/>
      <sheetName val="Part-1"/>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ternal_Finishes_(Unit_types)1"/>
      <sheetName val="ESI _ PF DELHI"/>
      <sheetName val="PROCURE"/>
      <sheetName val="train cash"/>
      <sheetName val="S Curve Calcs"/>
      <sheetName val="ACCRS"/>
      <sheetName val="ITEMS"/>
      <sheetName val="Dry Cost BOQ"/>
      <sheetName val="Struct_Earth"/>
      <sheetName val="Common"/>
      <sheetName val="Sizing Estimator - PAL Cameras"/>
      <sheetName val="Lookups"/>
      <sheetName val="Items_DVM"/>
      <sheetName val="9618UH"/>
      <sheetName val="Cost Summary"/>
      <sheetName val="Val breakdown"/>
      <sheetName val="MOS-Civil_3"/>
      <sheetName val="_Cost3"/>
      <sheetName val="Mail_Merge3"/>
      <sheetName val="MOS-Civil_4"/>
      <sheetName val="_Cost4"/>
      <sheetName val="Mail_Merge4"/>
      <sheetName val="MOS-Civil_5"/>
      <sheetName val="_Cost5"/>
      <sheetName val="Mail_Merge5"/>
      <sheetName val="Front_Sheet"/>
      <sheetName val="rcc(_sub)"/>
      <sheetName val="data_dci"/>
      <sheetName val="data_mci"/>
      <sheetName val="behind"/>
      <sheetName val="Main"/>
      <sheetName val="1 Summary"/>
      <sheetName val="Refs"/>
      <sheetName val="beam-reinft"/>
      <sheetName val="reference"/>
      <sheetName val="L4-L15"/>
      <sheetName val="Tender Summary"/>
      <sheetName val="Insurance Ext"/>
      <sheetName val="Concrete Dimension"/>
      <sheetName val="OOC Form"/>
      <sheetName val="PLD PRO SUM+QTY (Drwg Qty)"/>
      <sheetName val="Div Summary"/>
      <sheetName val="CABLERET"/>
      <sheetName val="FEEDER"/>
      <sheetName val="Settings"/>
      <sheetName val="Points"/>
      <sheetName val="Summary of Glands &amp; Lugs"/>
      <sheetName val="PARAMETERS"/>
      <sheetName val="Expiration"/>
      <sheetName val="Equip"/>
      <sheetName val="PRL"/>
      <sheetName val="Mech SOR Comparison  "/>
      <sheetName val="Tender_Summary"/>
      <sheetName val="Insurance_Ext"/>
      <sheetName val="Concrete_Dimension"/>
      <sheetName val="OOC_Form"/>
      <sheetName val="Tender_Summary1"/>
      <sheetName val="Insurance_Ext1"/>
      <sheetName val="Tender_Summary2"/>
      <sheetName val="Insurance_Ext2"/>
      <sheetName val="Concrete_Dimension1"/>
      <sheetName val="OOC_Form1"/>
      <sheetName val="Mall_waterproofing"/>
      <sheetName val="1_Summary"/>
      <sheetName val="Mall_waterproofing1"/>
      <sheetName val="1_Summary1"/>
      <sheetName val="Tender_Summary3"/>
      <sheetName val="Insurance_Ext3"/>
      <sheetName val="OOC_Form2"/>
      <sheetName val="Concrete_Dimension2"/>
      <sheetName val="Lstsub"/>
      <sheetName val="co-no.2"/>
      <sheetName val="Material Price List"/>
      <sheetName val="FAB별"/>
      <sheetName val="Architectural Codes"/>
      <sheetName val="Oth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sheetData sheetId="639" refreshError="1"/>
      <sheetData sheetId="640" refreshError="1"/>
      <sheetData sheetId="641"/>
      <sheetData sheetId="642"/>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refreshError="1"/>
      <sheetData sheetId="711" refreshError="1"/>
      <sheetData sheetId="712" refreshError="1"/>
      <sheetData sheetId="713" refreshError="1"/>
      <sheetData sheetId="714" refreshError="1"/>
      <sheetData sheetId="715" refreshError="1"/>
      <sheetData sheetId="716"/>
      <sheetData sheetId="717"/>
      <sheetData sheetId="718"/>
      <sheetData sheetId="719"/>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sheetData sheetId="781"/>
      <sheetData sheetId="782"/>
      <sheetData sheetId="783"/>
      <sheetData sheetId="784"/>
      <sheetData sheetId="785"/>
      <sheetData sheetId="786"/>
      <sheetData sheetId="787"/>
      <sheetData sheetId="788"/>
      <sheetData sheetId="789"/>
      <sheetData sheetId="790"/>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refreshError="1"/>
      <sheetData sheetId="835" refreshError="1"/>
      <sheetData sheetId="836" refreshError="1"/>
      <sheetData sheetId="837" refreshError="1"/>
      <sheetData sheetId="838" refreshError="1"/>
      <sheetData sheetId="83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OP"/>
      <sheetName val="FIELD"/>
      <sheetName val="TESTING"/>
      <sheetName val="WEIGHT"/>
      <sheetName val="AreaPerM"/>
      <sheetName val="Sample Comp"/>
      <sheetName val="ORIG"/>
      <sheetName val="Sheet3"/>
      <sheetName val="Sheet4"/>
      <sheetName val="Sheet5"/>
      <sheetName val="Sheet6"/>
      <sheetName val="Sheet7"/>
      <sheetName val="Sheet8"/>
      <sheetName val="Sheet9"/>
      <sheetName val="Sheet10"/>
      <sheetName val="Sample_Comp"/>
      <sheetName val="Basis"/>
      <sheetName val="Sample_Comp1"/>
      <sheetName val="BASE"/>
      <sheetName val="COMMON DATA"/>
    </sheetNames>
    <sheetDataSet>
      <sheetData sheetId="0" refreshError="1">
        <row r="7">
          <cell r="A7" t="str">
            <v>Pipe Size</v>
          </cell>
          <cell r="B7" t="str">
            <v>STD</v>
          </cell>
          <cell r="C7" t="str">
            <v>XS</v>
          </cell>
          <cell r="D7">
            <v>20</v>
          </cell>
          <cell r="E7">
            <v>30</v>
          </cell>
          <cell r="F7">
            <v>40</v>
          </cell>
          <cell r="G7">
            <v>60</v>
          </cell>
          <cell r="H7">
            <v>80</v>
          </cell>
          <cell r="I7">
            <v>100</v>
          </cell>
          <cell r="J7">
            <v>120</v>
          </cell>
          <cell r="K7">
            <v>140</v>
          </cell>
          <cell r="L7">
            <v>160</v>
          </cell>
          <cell r="M7" t="str">
            <v>XXS</v>
          </cell>
          <cell r="N7" t="str">
            <v>Pipe Size</v>
          </cell>
          <cell r="O7" t="str">
            <v>STD</v>
          </cell>
          <cell r="P7" t="str">
            <v>XS</v>
          </cell>
          <cell r="Q7">
            <v>20</v>
          </cell>
          <cell r="R7">
            <v>30</v>
          </cell>
          <cell r="S7">
            <v>40</v>
          </cell>
          <cell r="T7">
            <v>60</v>
          </cell>
          <cell r="U7">
            <v>80</v>
          </cell>
          <cell r="V7">
            <v>100</v>
          </cell>
          <cell r="W7">
            <v>120</v>
          </cell>
          <cell r="X7">
            <v>140</v>
          </cell>
          <cell r="Y7">
            <v>160</v>
          </cell>
          <cell r="Z7" t="str">
            <v>XXS</v>
          </cell>
          <cell r="AA7" t="str">
            <v>Pipe Size</v>
          </cell>
          <cell r="AB7" t="str">
            <v>STD</v>
          </cell>
          <cell r="AC7" t="str">
            <v>XS</v>
          </cell>
          <cell r="AD7">
            <v>20</v>
          </cell>
          <cell r="AE7">
            <v>30</v>
          </cell>
          <cell r="AF7">
            <v>40</v>
          </cell>
          <cell r="AG7">
            <v>60</v>
          </cell>
          <cell r="AH7">
            <v>80</v>
          </cell>
          <cell r="AI7">
            <v>100</v>
          </cell>
          <cell r="AJ7">
            <v>120</v>
          </cell>
          <cell r="AK7">
            <v>140</v>
          </cell>
          <cell r="AL7">
            <v>160</v>
          </cell>
          <cell r="AM7" t="str">
            <v>XXS</v>
          </cell>
          <cell r="AN7" t="str">
            <v>Pipe Size</v>
          </cell>
          <cell r="AO7" t="str">
            <v>STD</v>
          </cell>
          <cell r="AP7" t="str">
            <v>XS</v>
          </cell>
          <cell r="AQ7">
            <v>20</v>
          </cell>
          <cell r="AR7">
            <v>30</v>
          </cell>
          <cell r="AS7">
            <v>40</v>
          </cell>
          <cell r="AT7">
            <v>60</v>
          </cell>
          <cell r="AU7">
            <v>80</v>
          </cell>
          <cell r="AV7">
            <v>100</v>
          </cell>
          <cell r="AW7">
            <v>120</v>
          </cell>
          <cell r="AX7">
            <v>140</v>
          </cell>
          <cell r="AY7">
            <v>160</v>
          </cell>
          <cell r="AZ7" t="str">
            <v>XXS</v>
          </cell>
          <cell r="BA7" t="str">
            <v>Pipe Size</v>
          </cell>
          <cell r="BB7">
            <v>150</v>
          </cell>
          <cell r="BC7">
            <v>300</v>
          </cell>
          <cell r="BD7">
            <v>400</v>
          </cell>
          <cell r="BE7" t="str">
            <v>600</v>
          </cell>
          <cell r="BF7" t="str">
            <v>900</v>
          </cell>
          <cell r="BG7">
            <v>1500</v>
          </cell>
          <cell r="BH7">
            <v>2500</v>
          </cell>
          <cell r="BI7" t="str">
            <v>Pipe Size</v>
          </cell>
          <cell r="BJ7">
            <v>150</v>
          </cell>
          <cell r="BK7">
            <v>300</v>
          </cell>
          <cell r="BL7">
            <v>400</v>
          </cell>
          <cell r="BM7" t="str">
            <v>600</v>
          </cell>
          <cell r="BN7" t="str">
            <v>900</v>
          </cell>
          <cell r="BO7">
            <v>1500</v>
          </cell>
          <cell r="BP7">
            <v>2500</v>
          </cell>
          <cell r="BQ7" t="str">
            <v>Pipe Size</v>
          </cell>
          <cell r="BR7" t="str">
            <v>STD</v>
          </cell>
          <cell r="BS7" t="str">
            <v>XS</v>
          </cell>
          <cell r="BT7">
            <v>20</v>
          </cell>
          <cell r="BU7">
            <v>30</v>
          </cell>
          <cell r="BV7">
            <v>40</v>
          </cell>
          <cell r="BW7">
            <v>60</v>
          </cell>
          <cell r="BX7">
            <v>80</v>
          </cell>
          <cell r="BY7">
            <v>100</v>
          </cell>
          <cell r="BZ7">
            <v>120</v>
          </cell>
          <cell r="CA7">
            <v>140</v>
          </cell>
          <cell r="CB7">
            <v>160</v>
          </cell>
          <cell r="CC7" t="str">
            <v>XXS</v>
          </cell>
          <cell r="CD7" t="str">
            <v>Pipe Size</v>
          </cell>
          <cell r="CE7" t="str">
            <v>STD</v>
          </cell>
          <cell r="CF7" t="str">
            <v>XS</v>
          </cell>
          <cell r="CG7">
            <v>20</v>
          </cell>
          <cell r="CH7">
            <v>30</v>
          </cell>
          <cell r="CI7">
            <v>40</v>
          </cell>
          <cell r="CJ7">
            <v>60</v>
          </cell>
          <cell r="CK7">
            <v>80</v>
          </cell>
          <cell r="CL7">
            <v>100</v>
          </cell>
          <cell r="CM7">
            <v>120</v>
          </cell>
          <cell r="CN7">
            <v>140</v>
          </cell>
          <cell r="CO7">
            <v>160</v>
          </cell>
          <cell r="CP7" t="str">
            <v>XXS</v>
          </cell>
          <cell r="CQ7" t="str">
            <v>Pipe Size</v>
          </cell>
          <cell r="CR7" t="str">
            <v>STD</v>
          </cell>
          <cell r="CS7" t="str">
            <v>XS</v>
          </cell>
          <cell r="CT7">
            <v>20</v>
          </cell>
          <cell r="CU7">
            <v>30</v>
          </cell>
          <cell r="CV7">
            <v>40</v>
          </cell>
          <cell r="CW7">
            <v>60</v>
          </cell>
          <cell r="CX7">
            <v>80</v>
          </cell>
          <cell r="CY7">
            <v>100</v>
          </cell>
          <cell r="CZ7">
            <v>120</v>
          </cell>
          <cell r="DA7">
            <v>140</v>
          </cell>
          <cell r="DB7">
            <v>160</v>
          </cell>
          <cell r="DC7" t="str">
            <v>XXS</v>
          </cell>
          <cell r="DD7" t="str">
            <v>Pipe Size</v>
          </cell>
          <cell r="DE7" t="str">
            <v>STD</v>
          </cell>
          <cell r="DF7" t="str">
            <v>XS</v>
          </cell>
          <cell r="DG7">
            <v>20</v>
          </cell>
          <cell r="DH7">
            <v>30</v>
          </cell>
          <cell r="DI7">
            <v>40</v>
          </cell>
          <cell r="DJ7">
            <v>60</v>
          </cell>
          <cell r="DK7">
            <v>80</v>
          </cell>
          <cell r="DL7">
            <v>100</v>
          </cell>
          <cell r="DM7">
            <v>120</v>
          </cell>
          <cell r="DN7">
            <v>140</v>
          </cell>
          <cell r="DO7">
            <v>160</v>
          </cell>
          <cell r="DP7" t="str">
            <v>XXS</v>
          </cell>
          <cell r="DQ7" t="str">
            <v>Pipe Size</v>
          </cell>
          <cell r="DR7" t="str">
            <v>STD</v>
          </cell>
          <cell r="DS7" t="str">
            <v>XS</v>
          </cell>
          <cell r="DT7">
            <v>20</v>
          </cell>
          <cell r="DU7">
            <v>30</v>
          </cell>
          <cell r="DV7">
            <v>40</v>
          </cell>
          <cell r="DW7">
            <v>60</v>
          </cell>
          <cell r="DX7">
            <v>80</v>
          </cell>
          <cell r="DY7">
            <v>100</v>
          </cell>
          <cell r="DZ7">
            <v>120</v>
          </cell>
          <cell r="EA7">
            <v>140</v>
          </cell>
          <cell r="EB7">
            <v>160</v>
          </cell>
          <cell r="EC7" t="str">
            <v>XXS</v>
          </cell>
          <cell r="ED7" t="str">
            <v>Pipe Size</v>
          </cell>
          <cell r="EE7">
            <v>3000</v>
          </cell>
          <cell r="EF7">
            <v>6000</v>
          </cell>
          <cell r="EG7" t="str">
            <v>Pipe Size</v>
          </cell>
          <cell r="EH7" t="str">
            <v>STD</v>
          </cell>
          <cell r="EI7" t="str">
            <v>XS</v>
          </cell>
          <cell r="EJ7">
            <v>20</v>
          </cell>
          <cell r="EK7">
            <v>30</v>
          </cell>
          <cell r="EL7">
            <v>40</v>
          </cell>
          <cell r="EM7">
            <v>60</v>
          </cell>
          <cell r="EN7">
            <v>80</v>
          </cell>
          <cell r="EO7">
            <v>100</v>
          </cell>
          <cell r="EP7">
            <v>120</v>
          </cell>
          <cell r="EQ7">
            <v>140</v>
          </cell>
          <cell r="ER7">
            <v>160</v>
          </cell>
          <cell r="ES7" t="str">
            <v>XXS</v>
          </cell>
          <cell r="ET7" t="str">
            <v>Pipe Size</v>
          </cell>
          <cell r="EU7" t="str">
            <v>STD</v>
          </cell>
          <cell r="EV7" t="str">
            <v>XS</v>
          </cell>
          <cell r="EW7">
            <v>20</v>
          </cell>
          <cell r="EX7">
            <v>30</v>
          </cell>
          <cell r="EY7">
            <v>40</v>
          </cell>
          <cell r="EZ7">
            <v>60</v>
          </cell>
          <cell r="FA7">
            <v>80</v>
          </cell>
          <cell r="FB7">
            <v>100</v>
          </cell>
          <cell r="FC7">
            <v>120</v>
          </cell>
          <cell r="FD7">
            <v>140</v>
          </cell>
          <cell r="FE7">
            <v>160</v>
          </cell>
          <cell r="FF7" t="str">
            <v>XXS</v>
          </cell>
        </row>
        <row r="8">
          <cell r="A8">
            <v>1</v>
          </cell>
          <cell r="B8">
            <v>2</v>
          </cell>
          <cell r="C8">
            <v>3</v>
          </cell>
          <cell r="D8">
            <v>4</v>
          </cell>
          <cell r="E8">
            <v>5</v>
          </cell>
          <cell r="F8">
            <v>6</v>
          </cell>
          <cell r="G8">
            <v>7</v>
          </cell>
          <cell r="H8">
            <v>8</v>
          </cell>
          <cell r="I8">
            <v>9</v>
          </cell>
          <cell r="J8">
            <v>10</v>
          </cell>
          <cell r="K8">
            <v>11</v>
          </cell>
          <cell r="L8">
            <v>12</v>
          </cell>
          <cell r="M8">
            <v>13</v>
          </cell>
          <cell r="N8">
            <v>1</v>
          </cell>
          <cell r="O8">
            <v>2</v>
          </cell>
          <cell r="P8">
            <v>3</v>
          </cell>
          <cell r="Q8">
            <v>4</v>
          </cell>
          <cell r="R8">
            <v>5</v>
          </cell>
          <cell r="S8">
            <v>6</v>
          </cell>
          <cell r="T8">
            <v>7</v>
          </cell>
          <cell r="U8">
            <v>8</v>
          </cell>
          <cell r="V8">
            <v>9</v>
          </cell>
          <cell r="W8">
            <v>10</v>
          </cell>
          <cell r="X8">
            <v>11</v>
          </cell>
          <cell r="Y8">
            <v>12</v>
          </cell>
          <cell r="Z8">
            <v>13</v>
          </cell>
          <cell r="AA8">
            <v>1</v>
          </cell>
          <cell r="AB8">
            <v>2</v>
          </cell>
          <cell r="AC8">
            <v>3</v>
          </cell>
          <cell r="AD8">
            <v>4</v>
          </cell>
          <cell r="AE8">
            <v>5</v>
          </cell>
          <cell r="AF8">
            <v>6</v>
          </cell>
          <cell r="AG8">
            <v>7</v>
          </cell>
          <cell r="AH8">
            <v>8</v>
          </cell>
          <cell r="AI8">
            <v>9</v>
          </cell>
          <cell r="AJ8">
            <v>10</v>
          </cell>
          <cell r="AK8">
            <v>11</v>
          </cell>
          <cell r="AL8">
            <v>12</v>
          </cell>
          <cell r="AM8">
            <v>13</v>
          </cell>
          <cell r="AN8">
            <v>1</v>
          </cell>
          <cell r="AO8">
            <v>2</v>
          </cell>
          <cell r="AP8">
            <v>3</v>
          </cell>
          <cell r="AQ8">
            <v>4</v>
          </cell>
          <cell r="AR8">
            <v>5</v>
          </cell>
          <cell r="AS8">
            <v>6</v>
          </cell>
          <cell r="AT8">
            <v>7</v>
          </cell>
          <cell r="AU8">
            <v>8</v>
          </cell>
          <cell r="AV8">
            <v>9</v>
          </cell>
          <cell r="AW8">
            <v>10</v>
          </cell>
          <cell r="AX8">
            <v>11</v>
          </cell>
          <cell r="AY8">
            <v>12</v>
          </cell>
          <cell r="AZ8">
            <v>13</v>
          </cell>
          <cell r="BA8">
            <v>1</v>
          </cell>
          <cell r="BB8">
            <v>2</v>
          </cell>
          <cell r="BC8">
            <v>3</v>
          </cell>
          <cell r="BD8">
            <v>4</v>
          </cell>
          <cell r="BE8">
            <v>5</v>
          </cell>
          <cell r="BF8">
            <v>6</v>
          </cell>
          <cell r="BG8">
            <v>7</v>
          </cell>
          <cell r="BH8">
            <v>8</v>
          </cell>
          <cell r="BI8">
            <v>1</v>
          </cell>
          <cell r="BJ8">
            <v>2</v>
          </cell>
          <cell r="BK8">
            <v>3</v>
          </cell>
          <cell r="BL8">
            <v>4</v>
          </cell>
          <cell r="BM8">
            <v>5</v>
          </cell>
          <cell r="BN8">
            <v>6</v>
          </cell>
          <cell r="BO8">
            <v>7</v>
          </cell>
          <cell r="BP8">
            <v>8</v>
          </cell>
          <cell r="BQ8">
            <v>1</v>
          </cell>
          <cell r="BR8">
            <v>2</v>
          </cell>
          <cell r="BS8">
            <v>3</v>
          </cell>
          <cell r="BT8">
            <v>4</v>
          </cell>
          <cell r="BU8">
            <v>5</v>
          </cell>
          <cell r="BV8">
            <v>6</v>
          </cell>
          <cell r="BW8">
            <v>7</v>
          </cell>
          <cell r="BX8">
            <v>8</v>
          </cell>
          <cell r="BY8">
            <v>9</v>
          </cell>
          <cell r="BZ8">
            <v>10</v>
          </cell>
          <cell r="CA8">
            <v>11</v>
          </cell>
          <cell r="CB8">
            <v>12</v>
          </cell>
          <cell r="CC8">
            <v>13</v>
          </cell>
          <cell r="CD8">
            <v>1</v>
          </cell>
          <cell r="CE8">
            <v>2</v>
          </cell>
          <cell r="CF8">
            <v>3</v>
          </cell>
          <cell r="CG8">
            <v>4</v>
          </cell>
          <cell r="CH8">
            <v>5</v>
          </cell>
          <cell r="CI8">
            <v>6</v>
          </cell>
          <cell r="CJ8">
            <v>7</v>
          </cell>
          <cell r="CK8">
            <v>8</v>
          </cell>
          <cell r="CL8">
            <v>9</v>
          </cell>
          <cell r="CM8">
            <v>10</v>
          </cell>
          <cell r="CN8">
            <v>11</v>
          </cell>
          <cell r="CO8">
            <v>12</v>
          </cell>
          <cell r="CP8">
            <v>13</v>
          </cell>
          <cell r="CQ8">
            <v>1</v>
          </cell>
          <cell r="CR8">
            <v>2</v>
          </cell>
          <cell r="CS8">
            <v>3</v>
          </cell>
          <cell r="CT8">
            <v>4</v>
          </cell>
          <cell r="CU8">
            <v>5</v>
          </cell>
          <cell r="CV8">
            <v>6</v>
          </cell>
          <cell r="CW8">
            <v>7</v>
          </cell>
          <cell r="CX8">
            <v>8</v>
          </cell>
          <cell r="CY8">
            <v>9</v>
          </cell>
          <cell r="CZ8">
            <v>10</v>
          </cell>
          <cell r="DA8">
            <v>11</v>
          </cell>
          <cell r="DB8">
            <v>12</v>
          </cell>
          <cell r="DC8">
            <v>13</v>
          </cell>
          <cell r="DD8">
            <v>1</v>
          </cell>
          <cell r="DE8">
            <v>2</v>
          </cell>
          <cell r="DF8">
            <v>3</v>
          </cell>
          <cell r="DG8">
            <v>4</v>
          </cell>
          <cell r="DH8">
            <v>5</v>
          </cell>
          <cell r="DI8">
            <v>6</v>
          </cell>
          <cell r="DJ8">
            <v>7</v>
          </cell>
          <cell r="DK8">
            <v>8</v>
          </cell>
          <cell r="DL8">
            <v>9</v>
          </cell>
          <cell r="DM8">
            <v>10</v>
          </cell>
          <cell r="DN8">
            <v>11</v>
          </cell>
          <cell r="DO8">
            <v>12</v>
          </cell>
          <cell r="DP8">
            <v>13</v>
          </cell>
          <cell r="DQ8">
            <v>1</v>
          </cell>
          <cell r="DR8">
            <v>2</v>
          </cell>
          <cell r="DS8">
            <v>3</v>
          </cell>
          <cell r="DT8">
            <v>4</v>
          </cell>
          <cell r="DU8">
            <v>5</v>
          </cell>
          <cell r="DV8">
            <v>6</v>
          </cell>
          <cell r="DW8">
            <v>7</v>
          </cell>
          <cell r="DX8">
            <v>8</v>
          </cell>
          <cell r="DY8">
            <v>9</v>
          </cell>
          <cell r="DZ8">
            <v>10</v>
          </cell>
          <cell r="EA8">
            <v>11</v>
          </cell>
          <cell r="EB8">
            <v>12</v>
          </cell>
          <cell r="EC8">
            <v>13</v>
          </cell>
          <cell r="ED8">
            <v>1</v>
          </cell>
          <cell r="EE8">
            <v>2</v>
          </cell>
          <cell r="EF8">
            <v>3</v>
          </cell>
          <cell r="EG8">
            <v>1</v>
          </cell>
          <cell r="EH8">
            <v>2</v>
          </cell>
          <cell r="EI8">
            <v>3</v>
          </cell>
          <cell r="EJ8">
            <v>4</v>
          </cell>
          <cell r="EK8">
            <v>5</v>
          </cell>
          <cell r="EL8">
            <v>6</v>
          </cell>
          <cell r="EM8">
            <v>7</v>
          </cell>
          <cell r="EN8">
            <v>8</v>
          </cell>
          <cell r="EO8">
            <v>9</v>
          </cell>
          <cell r="EP8">
            <v>10</v>
          </cell>
          <cell r="EQ8">
            <v>11</v>
          </cell>
          <cell r="ER8">
            <v>12</v>
          </cell>
          <cell r="ES8">
            <v>13</v>
          </cell>
          <cell r="ET8">
            <v>1</v>
          </cell>
          <cell r="EU8">
            <v>2</v>
          </cell>
          <cell r="EV8">
            <v>3</v>
          </cell>
          <cell r="EW8">
            <v>4</v>
          </cell>
          <cell r="EX8">
            <v>5</v>
          </cell>
          <cell r="EY8">
            <v>6</v>
          </cell>
          <cell r="EZ8">
            <v>7</v>
          </cell>
          <cell r="FA8">
            <v>8</v>
          </cell>
          <cell r="FB8">
            <v>9</v>
          </cell>
          <cell r="FC8">
            <v>10</v>
          </cell>
          <cell r="FD8">
            <v>11</v>
          </cell>
          <cell r="FE8">
            <v>12</v>
          </cell>
          <cell r="FF8">
            <v>13</v>
          </cell>
        </row>
        <row r="9">
          <cell r="A9">
            <v>0.5</v>
          </cell>
          <cell r="B9">
            <v>0.03</v>
          </cell>
          <cell r="C9">
            <v>3.3000000000000002E-2</v>
          </cell>
          <cell r="D9">
            <v>0.03</v>
          </cell>
          <cell r="E9">
            <v>0.03</v>
          </cell>
          <cell r="F9">
            <v>0.03</v>
          </cell>
          <cell r="G9">
            <v>0.03</v>
          </cell>
          <cell r="H9">
            <v>3.3000000000000002E-2</v>
          </cell>
          <cell r="I9">
            <v>3.3000000000000002E-2</v>
          </cell>
          <cell r="J9">
            <v>3.5999999999999997E-2</v>
          </cell>
          <cell r="K9">
            <v>3.5999999999999997E-2</v>
          </cell>
          <cell r="L9">
            <v>3.5999999999999997E-2</v>
          </cell>
          <cell r="M9">
            <v>3.5999999999999997E-2</v>
          </cell>
          <cell r="N9">
            <v>0.5</v>
          </cell>
          <cell r="O9">
            <v>0.6</v>
          </cell>
          <cell r="P9">
            <v>0.7</v>
          </cell>
          <cell r="S9">
            <v>0.6</v>
          </cell>
          <cell r="U9">
            <v>0.7</v>
          </cell>
          <cell r="Y9">
            <v>0.9</v>
          </cell>
          <cell r="Z9">
            <v>0.9</v>
          </cell>
          <cell r="AA9">
            <v>0.5</v>
          </cell>
          <cell r="AB9">
            <v>0.09</v>
          </cell>
          <cell r="AC9">
            <v>0.13</v>
          </cell>
          <cell r="AF9">
            <v>0.09</v>
          </cell>
          <cell r="AH9">
            <v>0.13</v>
          </cell>
          <cell r="AL9">
            <v>0.18</v>
          </cell>
          <cell r="AM9">
            <v>0.18</v>
          </cell>
          <cell r="AN9">
            <v>0.5</v>
          </cell>
          <cell r="AO9">
            <v>7.0000000000000007E-2</v>
          </cell>
          <cell r="AP9">
            <v>0.1</v>
          </cell>
          <cell r="AS9">
            <v>7.0000000000000007E-2</v>
          </cell>
          <cell r="AU9">
            <v>0.1</v>
          </cell>
          <cell r="AY9">
            <v>0.14000000000000001</v>
          </cell>
          <cell r="AZ9">
            <v>0.14000000000000001</v>
          </cell>
          <cell r="BA9">
            <v>0.5</v>
          </cell>
          <cell r="BB9">
            <v>0.8</v>
          </cell>
          <cell r="BC9">
            <v>0.9</v>
          </cell>
          <cell r="BD9">
            <v>1.2</v>
          </cell>
          <cell r="BE9">
            <v>1.2</v>
          </cell>
          <cell r="BF9">
            <v>1.4</v>
          </cell>
          <cell r="BG9">
            <v>1.6</v>
          </cell>
          <cell r="BH9">
            <v>1.8</v>
          </cell>
          <cell r="BI9">
            <v>0.5</v>
          </cell>
          <cell r="BJ9">
            <v>1.05</v>
          </cell>
          <cell r="BK9">
            <v>1.2</v>
          </cell>
          <cell r="BL9">
            <v>1.2</v>
          </cell>
          <cell r="BM9">
            <v>1.5</v>
          </cell>
          <cell r="BN9">
            <v>1.5</v>
          </cell>
          <cell r="BO9">
            <v>1.6</v>
          </cell>
          <cell r="BP9">
            <v>1.7</v>
          </cell>
          <cell r="BQ9">
            <v>0.5</v>
          </cell>
          <cell r="BR9">
            <v>1.8</v>
          </cell>
          <cell r="BS9">
            <v>1.9</v>
          </cell>
          <cell r="BV9">
            <v>1.8</v>
          </cell>
          <cell r="BX9">
            <v>1.9</v>
          </cell>
          <cell r="CB9">
            <v>2.7</v>
          </cell>
          <cell r="CC9">
            <v>2.7</v>
          </cell>
          <cell r="CD9">
            <v>0.5</v>
          </cell>
          <cell r="CE9">
            <v>4.4000000000000004</v>
          </cell>
          <cell r="CF9">
            <v>4.7</v>
          </cell>
          <cell r="CI9">
            <v>4.4000000000000004</v>
          </cell>
          <cell r="CK9">
            <v>4.7</v>
          </cell>
          <cell r="CO9">
            <v>6.7</v>
          </cell>
          <cell r="CP9">
            <v>6.7</v>
          </cell>
          <cell r="CQ9">
            <v>0.5</v>
          </cell>
          <cell r="CR9">
            <v>2.4</v>
          </cell>
          <cell r="CS9">
            <v>2.5</v>
          </cell>
          <cell r="CV9">
            <v>2.4</v>
          </cell>
          <cell r="CX9">
            <v>2.5</v>
          </cell>
          <cell r="DB9">
            <v>3.6</v>
          </cell>
          <cell r="DC9">
            <v>3.6</v>
          </cell>
          <cell r="DD9">
            <v>0.5</v>
          </cell>
          <cell r="DE9">
            <v>5.9</v>
          </cell>
          <cell r="DF9">
            <v>6.2</v>
          </cell>
          <cell r="DI9">
            <v>5.9</v>
          </cell>
          <cell r="DK9">
            <v>6.2</v>
          </cell>
          <cell r="DO9">
            <v>8.9</v>
          </cell>
          <cell r="DP9">
            <v>8.9</v>
          </cell>
          <cell r="DQ9">
            <v>0.5</v>
          </cell>
          <cell r="DR9">
            <v>1.3</v>
          </cell>
          <cell r="DS9">
            <v>1.7</v>
          </cell>
          <cell r="DT9">
            <v>1.3</v>
          </cell>
          <cell r="DU9">
            <v>1.3</v>
          </cell>
          <cell r="DV9">
            <v>1.3</v>
          </cell>
          <cell r="DW9">
            <v>1.3</v>
          </cell>
          <cell r="DX9">
            <v>1.7</v>
          </cell>
          <cell r="DY9">
            <v>1.7</v>
          </cell>
          <cell r="DZ9">
            <v>1.7</v>
          </cell>
          <cell r="EA9">
            <v>2.2000000000000002</v>
          </cell>
          <cell r="EB9">
            <v>2.2000000000000002</v>
          </cell>
          <cell r="EC9">
            <v>2.2000000000000002</v>
          </cell>
          <cell r="ED9">
            <v>0.5</v>
          </cell>
          <cell r="EE9">
            <v>1.4</v>
          </cell>
          <cell r="EF9">
            <v>1.7</v>
          </cell>
          <cell r="EG9">
            <v>0.5</v>
          </cell>
          <cell r="EH9">
            <v>0.5</v>
          </cell>
          <cell r="EI9">
            <v>0.5</v>
          </cell>
          <cell r="EJ9">
            <v>0.5</v>
          </cell>
          <cell r="EK9">
            <v>0.5</v>
          </cell>
          <cell r="EL9">
            <v>0.5</v>
          </cell>
          <cell r="EM9">
            <v>0.5</v>
          </cell>
          <cell r="EN9">
            <v>0.5</v>
          </cell>
          <cell r="EO9">
            <v>0.5</v>
          </cell>
          <cell r="EP9">
            <v>0.5</v>
          </cell>
          <cell r="EQ9">
            <v>0.5</v>
          </cell>
          <cell r="ER9">
            <v>0.5</v>
          </cell>
          <cell r="ES9">
            <v>0.5</v>
          </cell>
          <cell r="ET9">
            <v>0.5</v>
          </cell>
          <cell r="EU9">
            <v>0.17</v>
          </cell>
          <cell r="EV9">
            <v>0.25</v>
          </cell>
          <cell r="EY9">
            <v>0.17</v>
          </cell>
          <cell r="FA9">
            <v>0.25</v>
          </cell>
          <cell r="FE9">
            <v>0.36</v>
          </cell>
          <cell r="FF9">
            <v>0.36</v>
          </cell>
        </row>
        <row r="10">
          <cell r="A10">
            <v>0.75</v>
          </cell>
          <cell r="B10">
            <v>0.03</v>
          </cell>
          <cell r="C10">
            <v>3.4000000000000002E-2</v>
          </cell>
          <cell r="D10">
            <v>0.03</v>
          </cell>
          <cell r="E10">
            <v>0.03</v>
          </cell>
          <cell r="F10">
            <v>0.03</v>
          </cell>
          <cell r="G10">
            <v>0.03</v>
          </cell>
          <cell r="H10">
            <v>3.4000000000000002E-2</v>
          </cell>
          <cell r="I10">
            <v>3.4000000000000002E-2</v>
          </cell>
          <cell r="J10">
            <v>3.9E-2</v>
          </cell>
          <cell r="K10">
            <v>3.9E-2</v>
          </cell>
          <cell r="L10">
            <v>3.9E-2</v>
          </cell>
          <cell r="M10">
            <v>3.9E-2</v>
          </cell>
          <cell r="N10">
            <v>0.75</v>
          </cell>
          <cell r="O10">
            <v>0.6</v>
          </cell>
          <cell r="P10">
            <v>0.7</v>
          </cell>
          <cell r="S10">
            <v>0.6</v>
          </cell>
          <cell r="U10">
            <v>0.7</v>
          </cell>
          <cell r="Y10">
            <v>0.9</v>
          </cell>
          <cell r="Z10">
            <v>0.9</v>
          </cell>
          <cell r="AA10">
            <v>0.75</v>
          </cell>
          <cell r="AB10">
            <v>0.09</v>
          </cell>
          <cell r="AC10">
            <v>0.13</v>
          </cell>
          <cell r="AF10">
            <v>0.09</v>
          </cell>
          <cell r="AH10">
            <v>0.13</v>
          </cell>
          <cell r="AL10">
            <v>0.18</v>
          </cell>
          <cell r="AM10">
            <v>0.18</v>
          </cell>
          <cell r="AN10">
            <v>0.75</v>
          </cell>
          <cell r="AO10">
            <v>7.0000000000000007E-2</v>
          </cell>
          <cell r="AP10">
            <v>0.1</v>
          </cell>
          <cell r="AS10">
            <v>7.0000000000000007E-2</v>
          </cell>
          <cell r="AU10">
            <v>0.1</v>
          </cell>
          <cell r="AY10">
            <v>0.14000000000000001</v>
          </cell>
          <cell r="AZ10">
            <v>0.14000000000000001</v>
          </cell>
          <cell r="BA10">
            <v>0.75</v>
          </cell>
          <cell r="BB10">
            <v>0.8</v>
          </cell>
          <cell r="BC10">
            <v>0.9</v>
          </cell>
          <cell r="BD10">
            <v>1.2</v>
          </cell>
          <cell r="BE10">
            <v>1.2</v>
          </cell>
          <cell r="BF10">
            <v>1.4</v>
          </cell>
          <cell r="BG10">
            <v>1.6</v>
          </cell>
          <cell r="BH10">
            <v>1.8</v>
          </cell>
          <cell r="BI10">
            <v>0.75</v>
          </cell>
          <cell r="BJ10">
            <v>1.05</v>
          </cell>
          <cell r="BK10">
            <v>1.2</v>
          </cell>
          <cell r="BL10">
            <v>1.2</v>
          </cell>
          <cell r="BM10">
            <v>1.5</v>
          </cell>
          <cell r="BN10">
            <v>1.5</v>
          </cell>
          <cell r="BO10">
            <v>1.6</v>
          </cell>
          <cell r="BP10">
            <v>1.7</v>
          </cell>
          <cell r="BQ10">
            <v>0.75</v>
          </cell>
          <cell r="BR10">
            <v>1.8</v>
          </cell>
          <cell r="BS10">
            <v>1.9</v>
          </cell>
          <cell r="BV10">
            <v>1.8</v>
          </cell>
          <cell r="BX10">
            <v>1.9</v>
          </cell>
          <cell r="CB10">
            <v>2.7</v>
          </cell>
          <cell r="CC10">
            <v>2.7</v>
          </cell>
          <cell r="CD10">
            <v>0.75</v>
          </cell>
          <cell r="CE10">
            <v>4.4000000000000004</v>
          </cell>
          <cell r="CF10">
            <v>4.7</v>
          </cell>
          <cell r="CI10">
            <v>4.4000000000000004</v>
          </cell>
          <cell r="CK10">
            <v>4.7</v>
          </cell>
          <cell r="CO10">
            <v>6.7</v>
          </cell>
          <cell r="CP10">
            <v>6.7</v>
          </cell>
          <cell r="CQ10">
            <v>0.75</v>
          </cell>
          <cell r="CR10">
            <v>2.4</v>
          </cell>
          <cell r="CS10">
            <v>2.5</v>
          </cell>
          <cell r="CV10">
            <v>2.4</v>
          </cell>
          <cell r="CX10">
            <v>2.5</v>
          </cell>
          <cell r="DB10">
            <v>3.6</v>
          </cell>
          <cell r="DC10">
            <v>3.6</v>
          </cell>
          <cell r="DD10">
            <v>0.75</v>
          </cell>
          <cell r="DE10">
            <v>5.9</v>
          </cell>
          <cell r="DF10">
            <v>6.2</v>
          </cell>
          <cell r="DI10">
            <v>5.9</v>
          </cell>
          <cell r="DK10">
            <v>6.2</v>
          </cell>
          <cell r="DO10">
            <v>8.9</v>
          </cell>
          <cell r="DP10">
            <v>8.9</v>
          </cell>
          <cell r="DQ10">
            <v>0.75</v>
          </cell>
          <cell r="DR10">
            <v>1.6</v>
          </cell>
          <cell r="DS10">
            <v>1.9</v>
          </cell>
          <cell r="DT10">
            <v>1.6</v>
          </cell>
          <cell r="DU10">
            <v>1.6</v>
          </cell>
          <cell r="DV10">
            <v>1.6</v>
          </cell>
          <cell r="DW10">
            <v>1.6</v>
          </cell>
          <cell r="DX10">
            <v>1.9</v>
          </cell>
          <cell r="DY10">
            <v>1.9</v>
          </cell>
          <cell r="DZ10">
            <v>1.9</v>
          </cell>
          <cell r="EA10">
            <v>2.6</v>
          </cell>
          <cell r="EB10">
            <v>2.6</v>
          </cell>
          <cell r="EC10">
            <v>2.6</v>
          </cell>
          <cell r="ED10">
            <v>0.75</v>
          </cell>
          <cell r="EE10">
            <v>1.6</v>
          </cell>
          <cell r="EF10">
            <v>1.9</v>
          </cell>
          <cell r="EG10">
            <v>0.75</v>
          </cell>
          <cell r="EH10">
            <v>0.5</v>
          </cell>
          <cell r="EI10">
            <v>0.5</v>
          </cell>
          <cell r="EJ10">
            <v>0.5</v>
          </cell>
          <cell r="EK10">
            <v>0.5</v>
          </cell>
          <cell r="EL10">
            <v>0.5</v>
          </cell>
          <cell r="EM10">
            <v>0.5</v>
          </cell>
          <cell r="EN10">
            <v>0.5</v>
          </cell>
          <cell r="EO10">
            <v>0.6</v>
          </cell>
          <cell r="EP10">
            <v>0.6</v>
          </cell>
          <cell r="EQ10">
            <v>0.6</v>
          </cell>
          <cell r="ER10">
            <v>0.6</v>
          </cell>
          <cell r="ES10">
            <v>0.6</v>
          </cell>
          <cell r="ET10">
            <v>0.75</v>
          </cell>
          <cell r="EU10">
            <v>0.17</v>
          </cell>
          <cell r="EV10">
            <v>0.25</v>
          </cell>
          <cell r="EY10">
            <v>0.17</v>
          </cell>
          <cell r="FA10">
            <v>0.25</v>
          </cell>
          <cell r="FE10">
            <v>0.36</v>
          </cell>
          <cell r="FF10">
            <v>0.36</v>
          </cell>
        </row>
        <row r="11">
          <cell r="A11">
            <v>1</v>
          </cell>
          <cell r="B11">
            <v>3.1E-2</v>
          </cell>
          <cell r="C11">
            <v>3.5999999999999997E-2</v>
          </cell>
          <cell r="D11">
            <v>3.1E-2</v>
          </cell>
          <cell r="E11">
            <v>3.1E-2</v>
          </cell>
          <cell r="F11">
            <v>3.1E-2</v>
          </cell>
          <cell r="G11">
            <v>3.1E-2</v>
          </cell>
          <cell r="H11">
            <v>3.5999999999999997E-2</v>
          </cell>
          <cell r="I11">
            <v>3.5999999999999997E-2</v>
          </cell>
          <cell r="J11">
            <v>4.1000000000000002E-2</v>
          </cell>
          <cell r="K11">
            <v>4.1000000000000002E-2</v>
          </cell>
          <cell r="L11">
            <v>4.1000000000000002E-2</v>
          </cell>
          <cell r="M11">
            <v>4.1000000000000002E-2</v>
          </cell>
          <cell r="N11">
            <v>1</v>
          </cell>
          <cell r="O11">
            <v>0.6</v>
          </cell>
          <cell r="P11">
            <v>0.7</v>
          </cell>
          <cell r="S11">
            <v>0.6</v>
          </cell>
          <cell r="U11">
            <v>0.7</v>
          </cell>
          <cell r="Y11">
            <v>0.9</v>
          </cell>
          <cell r="Z11">
            <v>0.9</v>
          </cell>
          <cell r="AA11">
            <v>1</v>
          </cell>
          <cell r="AB11">
            <v>0.09</v>
          </cell>
          <cell r="AC11">
            <v>0.13</v>
          </cell>
          <cell r="AF11">
            <v>0.09</v>
          </cell>
          <cell r="AH11">
            <v>0.13</v>
          </cell>
          <cell r="AL11">
            <v>0.18</v>
          </cell>
          <cell r="AM11">
            <v>0.18</v>
          </cell>
          <cell r="AN11">
            <v>1</v>
          </cell>
          <cell r="AO11">
            <v>7.0000000000000007E-2</v>
          </cell>
          <cell r="AP11">
            <v>0.1</v>
          </cell>
          <cell r="AS11">
            <v>7.0000000000000007E-2</v>
          </cell>
          <cell r="AU11">
            <v>0.1</v>
          </cell>
          <cell r="AY11">
            <v>0.14000000000000001</v>
          </cell>
          <cell r="AZ11">
            <v>0.14000000000000001</v>
          </cell>
          <cell r="BA11">
            <v>1</v>
          </cell>
          <cell r="BB11">
            <v>0.8</v>
          </cell>
          <cell r="BC11">
            <v>0.9</v>
          </cell>
          <cell r="BD11">
            <v>1.2</v>
          </cell>
          <cell r="BE11">
            <v>1.2</v>
          </cell>
          <cell r="BF11">
            <v>1.4</v>
          </cell>
          <cell r="BG11">
            <v>1.6</v>
          </cell>
          <cell r="BH11">
            <v>1.8</v>
          </cell>
          <cell r="BI11">
            <v>1</v>
          </cell>
          <cell r="BJ11">
            <v>1.05</v>
          </cell>
          <cell r="BK11">
            <v>1.2</v>
          </cell>
          <cell r="BL11">
            <v>1.2</v>
          </cell>
          <cell r="BM11">
            <v>1.5</v>
          </cell>
          <cell r="BN11">
            <v>1.5</v>
          </cell>
          <cell r="BO11">
            <v>1.6</v>
          </cell>
          <cell r="BP11">
            <v>1.7</v>
          </cell>
          <cell r="BQ11">
            <v>1</v>
          </cell>
          <cell r="BR11">
            <v>1.8</v>
          </cell>
          <cell r="BS11">
            <v>1.9</v>
          </cell>
          <cell r="BV11">
            <v>1.8</v>
          </cell>
          <cell r="BX11">
            <v>1.9</v>
          </cell>
          <cell r="CB11">
            <v>2.7</v>
          </cell>
          <cell r="CC11">
            <v>2.7</v>
          </cell>
          <cell r="CD11">
            <v>1</v>
          </cell>
          <cell r="CE11">
            <v>4.4000000000000004</v>
          </cell>
          <cell r="CF11">
            <v>4.7</v>
          </cell>
          <cell r="CI11">
            <v>4.4000000000000004</v>
          </cell>
          <cell r="CK11">
            <v>4.7</v>
          </cell>
          <cell r="CO11">
            <v>6.7</v>
          </cell>
          <cell r="CP11">
            <v>6.7</v>
          </cell>
          <cell r="CQ11">
            <v>1</v>
          </cell>
          <cell r="CR11">
            <v>2.4</v>
          </cell>
          <cell r="CS11">
            <v>2.5</v>
          </cell>
          <cell r="CV11">
            <v>2.4</v>
          </cell>
          <cell r="CX11">
            <v>2.5</v>
          </cell>
          <cell r="DB11">
            <v>3.6</v>
          </cell>
          <cell r="DC11">
            <v>3.6</v>
          </cell>
          <cell r="DD11">
            <v>1</v>
          </cell>
          <cell r="DE11">
            <v>5.9</v>
          </cell>
          <cell r="DF11">
            <v>6.2</v>
          </cell>
          <cell r="DI11">
            <v>5.9</v>
          </cell>
          <cell r="DK11">
            <v>6.2</v>
          </cell>
          <cell r="DO11">
            <v>8.9</v>
          </cell>
          <cell r="DP11">
            <v>8.9</v>
          </cell>
          <cell r="DQ11">
            <v>1</v>
          </cell>
          <cell r="DR11">
            <v>1.8</v>
          </cell>
          <cell r="DS11">
            <v>2.2000000000000002</v>
          </cell>
          <cell r="DT11">
            <v>1.8</v>
          </cell>
          <cell r="DU11">
            <v>1.8</v>
          </cell>
          <cell r="DV11">
            <v>1.8</v>
          </cell>
          <cell r="DW11">
            <v>1.8</v>
          </cell>
          <cell r="DX11">
            <v>2.2000000000000002</v>
          </cell>
          <cell r="DY11">
            <v>2.2000000000000002</v>
          </cell>
          <cell r="DZ11">
            <v>2.2000000000000002</v>
          </cell>
          <cell r="EA11">
            <v>2.9</v>
          </cell>
          <cell r="EB11">
            <v>2.9</v>
          </cell>
          <cell r="EC11">
            <v>2.9</v>
          </cell>
          <cell r="ED11">
            <v>1</v>
          </cell>
          <cell r="EE11">
            <v>1.8</v>
          </cell>
          <cell r="EF11">
            <v>2.2000000000000002</v>
          </cell>
          <cell r="EG11">
            <v>1</v>
          </cell>
          <cell r="EH11">
            <v>0.6</v>
          </cell>
          <cell r="EI11">
            <v>0.6</v>
          </cell>
          <cell r="EJ11">
            <v>0.6</v>
          </cell>
          <cell r="EK11">
            <v>0.6</v>
          </cell>
          <cell r="EL11">
            <v>0.6</v>
          </cell>
          <cell r="EM11">
            <v>0.6</v>
          </cell>
          <cell r="EN11">
            <v>0.6</v>
          </cell>
          <cell r="EO11">
            <v>0.7</v>
          </cell>
          <cell r="EP11">
            <v>0.7</v>
          </cell>
          <cell r="EQ11">
            <v>0.7</v>
          </cell>
          <cell r="ER11">
            <v>0.7</v>
          </cell>
          <cell r="ES11">
            <v>0.7</v>
          </cell>
          <cell r="ET11">
            <v>1</v>
          </cell>
          <cell r="EU11">
            <v>0.17</v>
          </cell>
          <cell r="EV11">
            <v>0.25</v>
          </cell>
          <cell r="EY11">
            <v>0.17</v>
          </cell>
          <cell r="FA11">
            <v>0.25</v>
          </cell>
          <cell r="FE11">
            <v>0.36</v>
          </cell>
          <cell r="FF11">
            <v>0.36</v>
          </cell>
        </row>
        <row r="12">
          <cell r="A12">
            <v>1.5</v>
          </cell>
          <cell r="B12">
            <v>3.5000000000000003E-2</v>
          </cell>
          <cell r="C12">
            <v>4.1000000000000002E-2</v>
          </cell>
          <cell r="D12">
            <v>3.5000000000000003E-2</v>
          </cell>
          <cell r="E12">
            <v>3.5000000000000003E-2</v>
          </cell>
          <cell r="F12">
            <v>3.5000000000000003E-2</v>
          </cell>
          <cell r="G12">
            <v>3.5000000000000003E-2</v>
          </cell>
          <cell r="H12">
            <v>4.1000000000000002E-2</v>
          </cell>
          <cell r="I12">
            <v>4.1000000000000002E-2</v>
          </cell>
          <cell r="J12">
            <v>4.9000000000000002E-2</v>
          </cell>
          <cell r="K12">
            <v>4.9000000000000002E-2</v>
          </cell>
          <cell r="L12">
            <v>4.9000000000000002E-2</v>
          </cell>
          <cell r="M12">
            <v>4.9000000000000002E-2</v>
          </cell>
          <cell r="N12">
            <v>1.5</v>
          </cell>
          <cell r="O12">
            <v>0.7</v>
          </cell>
          <cell r="P12">
            <v>0.8</v>
          </cell>
          <cell r="S12">
            <v>0.7</v>
          </cell>
          <cell r="U12">
            <v>0.8</v>
          </cell>
          <cell r="Y12">
            <v>1.1000000000000001</v>
          </cell>
          <cell r="Z12">
            <v>1.1000000000000001</v>
          </cell>
          <cell r="AA12">
            <v>1.5</v>
          </cell>
          <cell r="AB12">
            <v>0.09</v>
          </cell>
          <cell r="AC12">
            <v>0.13</v>
          </cell>
          <cell r="AF12">
            <v>0.09</v>
          </cell>
          <cell r="AH12">
            <v>0.13</v>
          </cell>
          <cell r="AL12">
            <v>0.18</v>
          </cell>
          <cell r="AM12">
            <v>0.18</v>
          </cell>
          <cell r="AN12">
            <v>1.5</v>
          </cell>
          <cell r="AO12">
            <v>7.0000000000000007E-2</v>
          </cell>
          <cell r="AP12">
            <v>0.1</v>
          </cell>
          <cell r="AS12">
            <v>7.0000000000000007E-2</v>
          </cell>
          <cell r="AU12">
            <v>0.1</v>
          </cell>
          <cell r="AY12">
            <v>0.14000000000000001</v>
          </cell>
          <cell r="AZ12">
            <v>0.14000000000000001</v>
          </cell>
          <cell r="BA12">
            <v>1.5</v>
          </cell>
          <cell r="BB12">
            <v>0.9</v>
          </cell>
          <cell r="BC12">
            <v>1.1000000000000001</v>
          </cell>
          <cell r="BD12">
            <v>1.2</v>
          </cell>
          <cell r="BE12">
            <v>1.2</v>
          </cell>
          <cell r="BF12">
            <v>1.6</v>
          </cell>
          <cell r="BG12">
            <v>1.8</v>
          </cell>
          <cell r="BH12">
            <v>2</v>
          </cell>
          <cell r="BI12">
            <v>1.5</v>
          </cell>
          <cell r="BJ12">
            <v>1.05</v>
          </cell>
          <cell r="BK12">
            <v>1.2</v>
          </cell>
          <cell r="BL12">
            <v>1.2</v>
          </cell>
          <cell r="BM12">
            <v>1.5</v>
          </cell>
          <cell r="BN12">
            <v>1.5</v>
          </cell>
          <cell r="BO12">
            <v>1.6</v>
          </cell>
          <cell r="BP12">
            <v>1.7</v>
          </cell>
          <cell r="BQ12">
            <v>1.5</v>
          </cell>
          <cell r="BR12">
            <v>2.1</v>
          </cell>
          <cell r="BS12">
            <v>2.2999999999999998</v>
          </cell>
          <cell r="BV12">
            <v>2.1</v>
          </cell>
          <cell r="BX12">
            <v>2.2999999999999998</v>
          </cell>
          <cell r="CB12">
            <v>3.5</v>
          </cell>
          <cell r="CC12">
            <v>3.5</v>
          </cell>
          <cell r="CD12">
            <v>1.5</v>
          </cell>
          <cell r="CE12">
            <v>4.4000000000000004</v>
          </cell>
          <cell r="CF12">
            <v>4.7</v>
          </cell>
          <cell r="CI12">
            <v>4.4000000000000004</v>
          </cell>
          <cell r="CK12">
            <v>4.7</v>
          </cell>
          <cell r="CO12">
            <v>6.7</v>
          </cell>
          <cell r="CP12">
            <v>6.7</v>
          </cell>
          <cell r="CQ12">
            <v>1.5</v>
          </cell>
          <cell r="CR12">
            <v>2.8</v>
          </cell>
          <cell r="CS12">
            <v>3.1</v>
          </cell>
          <cell r="CV12">
            <v>2.8</v>
          </cell>
          <cell r="CX12">
            <v>3.1</v>
          </cell>
          <cell r="DB12">
            <v>4.7</v>
          </cell>
          <cell r="DC12">
            <v>4.7</v>
          </cell>
          <cell r="DD12">
            <v>1.5</v>
          </cell>
          <cell r="DE12">
            <v>5.9</v>
          </cell>
          <cell r="DF12">
            <v>6.2</v>
          </cell>
          <cell r="DI12">
            <v>5.9</v>
          </cell>
          <cell r="DK12">
            <v>6.2</v>
          </cell>
          <cell r="DO12">
            <v>8.9</v>
          </cell>
          <cell r="DP12">
            <v>8.9</v>
          </cell>
          <cell r="DQ12">
            <v>1.5</v>
          </cell>
          <cell r="DR12">
            <v>2.5</v>
          </cell>
          <cell r="DS12">
            <v>3.2</v>
          </cell>
          <cell r="DT12">
            <v>2.5</v>
          </cell>
          <cell r="DU12">
            <v>2.5</v>
          </cell>
          <cell r="DV12">
            <v>2.5</v>
          </cell>
          <cell r="DW12">
            <v>2.5</v>
          </cell>
          <cell r="DX12">
            <v>3.2</v>
          </cell>
          <cell r="DY12">
            <v>3.2</v>
          </cell>
          <cell r="DZ12">
            <v>3.2</v>
          </cell>
          <cell r="EA12">
            <v>4.3</v>
          </cell>
          <cell r="EB12">
            <v>4.3</v>
          </cell>
          <cell r="EC12">
            <v>4.3</v>
          </cell>
          <cell r="ED12">
            <v>1.5</v>
          </cell>
          <cell r="EE12">
            <v>2.2999999999999998</v>
          </cell>
          <cell r="EF12">
            <v>2.8</v>
          </cell>
          <cell r="EG12">
            <v>1.5</v>
          </cell>
          <cell r="EH12">
            <v>0.8</v>
          </cell>
          <cell r="EI12">
            <v>0.8</v>
          </cell>
          <cell r="EJ12">
            <v>0.8</v>
          </cell>
          <cell r="EK12">
            <v>0.8</v>
          </cell>
          <cell r="EL12">
            <v>0.8</v>
          </cell>
          <cell r="EM12">
            <v>0.8</v>
          </cell>
          <cell r="EN12">
            <v>0.8</v>
          </cell>
          <cell r="EO12">
            <v>1</v>
          </cell>
          <cell r="EP12">
            <v>1</v>
          </cell>
          <cell r="EQ12">
            <v>1</v>
          </cell>
          <cell r="ER12">
            <v>1</v>
          </cell>
          <cell r="ES12">
            <v>1</v>
          </cell>
          <cell r="ET12">
            <v>1.5</v>
          </cell>
          <cell r="EU12">
            <v>0.17</v>
          </cell>
          <cell r="EV12">
            <v>0.25</v>
          </cell>
          <cell r="EY12">
            <v>0.17</v>
          </cell>
          <cell r="FA12">
            <v>0.25</v>
          </cell>
          <cell r="FE12">
            <v>0.36</v>
          </cell>
          <cell r="FF12">
            <v>0.36</v>
          </cell>
        </row>
        <row r="13">
          <cell r="A13">
            <v>2</v>
          </cell>
          <cell r="B13">
            <v>3.5999999999999997E-2</v>
          </cell>
          <cell r="C13">
            <v>4.3999999999999997E-2</v>
          </cell>
          <cell r="D13">
            <v>3.5999999999999997E-2</v>
          </cell>
          <cell r="E13">
            <v>3.5999999999999997E-2</v>
          </cell>
          <cell r="F13">
            <v>3.5999999999999997E-2</v>
          </cell>
          <cell r="G13">
            <v>3.5999999999999997E-2</v>
          </cell>
          <cell r="H13">
            <v>4.3999999999999997E-2</v>
          </cell>
          <cell r="I13">
            <v>4.3999999999999997E-2</v>
          </cell>
          <cell r="J13">
            <v>5.2999999999999999E-2</v>
          </cell>
          <cell r="K13">
            <v>5.2999999999999999E-2</v>
          </cell>
          <cell r="L13">
            <v>5.2999999999999999E-2</v>
          </cell>
          <cell r="M13">
            <v>5.2999999999999999E-2</v>
          </cell>
          <cell r="N13">
            <v>2</v>
          </cell>
          <cell r="O13">
            <v>0.8</v>
          </cell>
          <cell r="P13">
            <v>0.9</v>
          </cell>
          <cell r="S13">
            <v>0.8</v>
          </cell>
          <cell r="U13">
            <v>0.9</v>
          </cell>
          <cell r="Y13">
            <v>1.4</v>
          </cell>
          <cell r="Z13">
            <v>1.4</v>
          </cell>
          <cell r="AA13">
            <v>2</v>
          </cell>
          <cell r="AB13">
            <v>0.09</v>
          </cell>
          <cell r="AC13">
            <v>0.13</v>
          </cell>
          <cell r="AF13">
            <v>0.09</v>
          </cell>
          <cell r="AH13">
            <v>0.13</v>
          </cell>
          <cell r="AL13">
            <v>0.18</v>
          </cell>
          <cell r="AM13">
            <v>0.18</v>
          </cell>
          <cell r="AN13">
            <v>2</v>
          </cell>
          <cell r="AO13">
            <v>7.0000000000000007E-2</v>
          </cell>
          <cell r="AP13">
            <v>0.1</v>
          </cell>
          <cell r="AS13">
            <v>7.0000000000000007E-2</v>
          </cell>
          <cell r="AU13">
            <v>0.1</v>
          </cell>
          <cell r="AY13">
            <v>0.14000000000000001</v>
          </cell>
          <cell r="AZ13">
            <v>0.14000000000000001</v>
          </cell>
          <cell r="BA13">
            <v>2</v>
          </cell>
          <cell r="BB13">
            <v>1.1000000000000001</v>
          </cell>
          <cell r="BC13">
            <v>1.2</v>
          </cell>
          <cell r="BD13">
            <v>1.6</v>
          </cell>
          <cell r="BE13">
            <v>1.6</v>
          </cell>
          <cell r="BF13">
            <v>2.1</v>
          </cell>
          <cell r="BG13">
            <v>2.4</v>
          </cell>
          <cell r="BH13">
            <v>2.6</v>
          </cell>
          <cell r="BI13">
            <v>2</v>
          </cell>
          <cell r="BJ13">
            <v>1.05</v>
          </cell>
          <cell r="BK13">
            <v>1.2</v>
          </cell>
          <cell r="BL13">
            <v>1.2</v>
          </cell>
          <cell r="BM13">
            <v>1.5</v>
          </cell>
          <cell r="BN13">
            <v>1.5</v>
          </cell>
          <cell r="BO13">
            <v>1.6</v>
          </cell>
          <cell r="BP13">
            <v>1.7</v>
          </cell>
          <cell r="BQ13">
            <v>2</v>
          </cell>
          <cell r="BR13">
            <v>2.2000000000000002</v>
          </cell>
          <cell r="BS13">
            <v>2.7</v>
          </cell>
          <cell r="BV13">
            <v>2.2000000000000002</v>
          </cell>
          <cell r="BX13">
            <v>2.7</v>
          </cell>
          <cell r="CB13">
            <v>4.5999999999999996</v>
          </cell>
          <cell r="CC13">
            <v>4.5999999999999996</v>
          </cell>
          <cell r="CD13">
            <v>2</v>
          </cell>
          <cell r="CE13">
            <v>4.5999999999999996</v>
          </cell>
          <cell r="CF13">
            <v>5.0999999999999996</v>
          </cell>
          <cell r="CI13">
            <v>4.5999999999999996</v>
          </cell>
          <cell r="CK13">
            <v>5.0999999999999996</v>
          </cell>
          <cell r="CO13">
            <v>8.6</v>
          </cell>
          <cell r="CP13">
            <v>8.6</v>
          </cell>
          <cell r="CQ13">
            <v>2</v>
          </cell>
          <cell r="CR13">
            <v>2.9</v>
          </cell>
          <cell r="CS13">
            <v>3.6</v>
          </cell>
          <cell r="CV13">
            <v>2.9</v>
          </cell>
          <cell r="CX13">
            <v>3.6</v>
          </cell>
          <cell r="DB13">
            <v>6.2</v>
          </cell>
          <cell r="DC13">
            <v>6.2</v>
          </cell>
          <cell r="DD13">
            <v>2</v>
          </cell>
          <cell r="DE13">
            <v>6</v>
          </cell>
          <cell r="DF13">
            <v>6.7</v>
          </cell>
          <cell r="DI13">
            <v>6</v>
          </cell>
          <cell r="DK13">
            <v>6.7</v>
          </cell>
          <cell r="DO13">
            <v>11.6</v>
          </cell>
          <cell r="DP13">
            <v>11.6</v>
          </cell>
          <cell r="DQ13">
            <v>2</v>
          </cell>
          <cell r="DR13">
            <v>3.4</v>
          </cell>
          <cell r="DS13">
            <v>4.2</v>
          </cell>
          <cell r="DT13">
            <v>3.4</v>
          </cell>
          <cell r="DU13">
            <v>3.4</v>
          </cell>
          <cell r="DV13">
            <v>3.4</v>
          </cell>
          <cell r="DW13">
            <v>3.4</v>
          </cell>
          <cell r="DX13">
            <v>4.2</v>
          </cell>
          <cell r="DY13">
            <v>4.2</v>
          </cell>
          <cell r="DZ13">
            <v>4.2</v>
          </cell>
          <cell r="EA13">
            <v>5.6</v>
          </cell>
          <cell r="EB13">
            <v>5.6</v>
          </cell>
          <cell r="EC13">
            <v>5.6</v>
          </cell>
          <cell r="ED13">
            <v>2</v>
          </cell>
          <cell r="EE13">
            <v>2.9</v>
          </cell>
          <cell r="EF13">
            <v>3.6</v>
          </cell>
          <cell r="EG13">
            <v>2</v>
          </cell>
          <cell r="EH13">
            <v>0.9</v>
          </cell>
          <cell r="EI13">
            <v>0.9</v>
          </cell>
          <cell r="EJ13">
            <v>0.9</v>
          </cell>
          <cell r="EK13">
            <v>0.9</v>
          </cell>
          <cell r="EL13">
            <v>0.9</v>
          </cell>
          <cell r="EM13">
            <v>0.9</v>
          </cell>
          <cell r="EN13">
            <v>0.9</v>
          </cell>
          <cell r="EO13">
            <v>1.3</v>
          </cell>
          <cell r="EP13">
            <v>1.3</v>
          </cell>
          <cell r="EQ13">
            <v>1.3</v>
          </cell>
          <cell r="ER13">
            <v>1.3</v>
          </cell>
          <cell r="ES13">
            <v>1.3</v>
          </cell>
          <cell r="ET13">
            <v>2</v>
          </cell>
          <cell r="EU13">
            <v>0.17</v>
          </cell>
          <cell r="EV13">
            <v>0.25</v>
          </cell>
          <cell r="EY13">
            <v>0.17</v>
          </cell>
          <cell r="FA13">
            <v>0.25</v>
          </cell>
          <cell r="FE13">
            <v>0.36</v>
          </cell>
          <cell r="FF13">
            <v>0.36</v>
          </cell>
        </row>
        <row r="14">
          <cell r="A14">
            <v>2.5</v>
          </cell>
          <cell r="B14">
            <v>3.9E-2</v>
          </cell>
          <cell r="C14">
            <v>4.8000000000000001E-2</v>
          </cell>
          <cell r="D14">
            <v>3.9E-2</v>
          </cell>
          <cell r="E14">
            <v>3.9E-2</v>
          </cell>
          <cell r="F14">
            <v>3.9E-2</v>
          </cell>
          <cell r="G14">
            <v>3.9E-2</v>
          </cell>
          <cell r="H14">
            <v>4.8000000000000001E-2</v>
          </cell>
          <cell r="I14">
            <v>4.8000000000000001E-2</v>
          </cell>
          <cell r="J14">
            <v>5.8999999999999997E-2</v>
          </cell>
          <cell r="K14">
            <v>5.8999999999999997E-2</v>
          </cell>
          <cell r="L14">
            <v>5.8999999999999997E-2</v>
          </cell>
          <cell r="M14">
            <v>5.8999999999999997E-2</v>
          </cell>
          <cell r="N14">
            <v>2.5</v>
          </cell>
          <cell r="O14">
            <v>1</v>
          </cell>
          <cell r="P14">
            <v>1.1000000000000001</v>
          </cell>
          <cell r="S14">
            <v>1</v>
          </cell>
          <cell r="U14">
            <v>1.1000000000000001</v>
          </cell>
          <cell r="Y14">
            <v>1.6</v>
          </cell>
          <cell r="Z14">
            <v>1.6</v>
          </cell>
          <cell r="AA14">
            <v>2.5</v>
          </cell>
          <cell r="AB14">
            <v>0.1</v>
          </cell>
          <cell r="AC14">
            <v>0.15</v>
          </cell>
          <cell r="AF14">
            <v>0.1</v>
          </cell>
          <cell r="AH14">
            <v>0.15</v>
          </cell>
          <cell r="AL14">
            <v>0.2</v>
          </cell>
          <cell r="AM14">
            <v>0.2</v>
          </cell>
          <cell r="AN14">
            <v>2.5</v>
          </cell>
          <cell r="AO14">
            <v>0.08</v>
          </cell>
          <cell r="AP14">
            <v>0.12</v>
          </cell>
          <cell r="AS14">
            <v>0.08</v>
          </cell>
          <cell r="AU14">
            <v>0.12</v>
          </cell>
          <cell r="AY14">
            <v>0.16</v>
          </cell>
          <cell r="AZ14">
            <v>0.16</v>
          </cell>
          <cell r="BA14">
            <v>2.5</v>
          </cell>
          <cell r="BB14">
            <v>1.3</v>
          </cell>
          <cell r="BC14">
            <v>1.5</v>
          </cell>
          <cell r="BD14">
            <v>2</v>
          </cell>
          <cell r="BE14">
            <v>2</v>
          </cell>
          <cell r="BF14">
            <v>2.6</v>
          </cell>
          <cell r="BG14">
            <v>2.9</v>
          </cell>
          <cell r="BH14">
            <v>3.2</v>
          </cell>
          <cell r="BI14">
            <v>2.5</v>
          </cell>
          <cell r="BJ14">
            <v>1.4</v>
          </cell>
          <cell r="BK14">
            <v>1.6</v>
          </cell>
          <cell r="BL14">
            <v>1.6</v>
          </cell>
          <cell r="BM14">
            <v>1.8</v>
          </cell>
          <cell r="BN14">
            <v>1.8</v>
          </cell>
          <cell r="BO14">
            <v>1.9</v>
          </cell>
          <cell r="BP14">
            <v>2.2000000000000002</v>
          </cell>
          <cell r="BQ14">
            <v>2.5</v>
          </cell>
          <cell r="BR14">
            <v>2.4</v>
          </cell>
          <cell r="BS14">
            <v>3.3</v>
          </cell>
          <cell r="BV14">
            <v>2.4</v>
          </cell>
          <cell r="BX14">
            <v>3.3</v>
          </cell>
          <cell r="CB14">
            <v>5.0999999999999996</v>
          </cell>
          <cell r="CC14">
            <v>5.0999999999999996</v>
          </cell>
          <cell r="CD14">
            <v>2.5</v>
          </cell>
          <cell r="CE14">
            <v>5</v>
          </cell>
          <cell r="CF14">
            <v>6.1</v>
          </cell>
          <cell r="CI14">
            <v>5</v>
          </cell>
          <cell r="CK14">
            <v>6.1</v>
          </cell>
          <cell r="CO14">
            <v>9.4</v>
          </cell>
          <cell r="CP14">
            <v>9.4</v>
          </cell>
          <cell r="CQ14">
            <v>2.5</v>
          </cell>
          <cell r="CR14">
            <v>3.3</v>
          </cell>
          <cell r="CS14">
            <v>4.4000000000000004</v>
          </cell>
          <cell r="CV14">
            <v>3.3</v>
          </cell>
          <cell r="CX14">
            <v>4.4000000000000004</v>
          </cell>
          <cell r="DB14">
            <v>6.9</v>
          </cell>
          <cell r="DC14">
            <v>6.9</v>
          </cell>
          <cell r="DD14">
            <v>2.5</v>
          </cell>
          <cell r="DE14">
            <v>6.8</v>
          </cell>
          <cell r="DF14">
            <v>8.1</v>
          </cell>
          <cell r="DI14">
            <v>6.8</v>
          </cell>
          <cell r="DK14">
            <v>8.1</v>
          </cell>
          <cell r="DO14">
            <v>12.7</v>
          </cell>
          <cell r="DP14">
            <v>12.7</v>
          </cell>
          <cell r="DQ14">
            <v>2.5</v>
          </cell>
          <cell r="DR14">
            <v>4</v>
          </cell>
          <cell r="DS14">
            <v>5.0999999999999996</v>
          </cell>
          <cell r="DT14">
            <v>4</v>
          </cell>
          <cell r="DU14">
            <v>4</v>
          </cell>
          <cell r="DV14">
            <v>4</v>
          </cell>
          <cell r="DW14">
            <v>4</v>
          </cell>
          <cell r="DX14">
            <v>5.0999999999999996</v>
          </cell>
          <cell r="DY14">
            <v>5.0999999999999996</v>
          </cell>
          <cell r="DZ14">
            <v>5.0999999999999996</v>
          </cell>
          <cell r="EA14">
            <v>6.7</v>
          </cell>
          <cell r="EB14">
            <v>6.7</v>
          </cell>
          <cell r="EC14">
            <v>6.7</v>
          </cell>
          <cell r="ED14">
            <v>2.5</v>
          </cell>
          <cell r="EE14">
            <v>3.4</v>
          </cell>
          <cell r="EF14">
            <v>4.2</v>
          </cell>
          <cell r="EG14">
            <v>2.5</v>
          </cell>
          <cell r="EH14">
            <v>1.1000000000000001</v>
          </cell>
          <cell r="EI14">
            <v>1.1000000000000001</v>
          </cell>
          <cell r="EJ14">
            <v>1.1000000000000001</v>
          </cell>
          <cell r="EK14">
            <v>1.1000000000000001</v>
          </cell>
          <cell r="EL14">
            <v>1.1000000000000001</v>
          </cell>
          <cell r="EM14">
            <v>1.1000000000000001</v>
          </cell>
          <cell r="EN14">
            <v>1.1000000000000001</v>
          </cell>
          <cell r="EO14">
            <v>1.4</v>
          </cell>
          <cell r="EP14">
            <v>1.4</v>
          </cell>
          <cell r="EQ14">
            <v>1.4</v>
          </cell>
          <cell r="ER14">
            <v>1.4</v>
          </cell>
          <cell r="ES14">
            <v>1.4</v>
          </cell>
          <cell r="ET14">
            <v>2.5</v>
          </cell>
          <cell r="EU14">
            <v>0.23</v>
          </cell>
          <cell r="EV14">
            <v>0.34</v>
          </cell>
          <cell r="EY14">
            <v>0.23</v>
          </cell>
          <cell r="FA14">
            <v>0.34</v>
          </cell>
          <cell r="FE14">
            <v>0.4</v>
          </cell>
          <cell r="FF14">
            <v>0.4</v>
          </cell>
        </row>
        <row r="15">
          <cell r="A15">
            <v>3</v>
          </cell>
          <cell r="B15">
            <v>4.1000000000000002E-2</v>
          </cell>
          <cell r="C15">
            <v>5.2999999999999999E-2</v>
          </cell>
          <cell r="D15">
            <v>4.1000000000000002E-2</v>
          </cell>
          <cell r="E15">
            <v>4.1000000000000002E-2</v>
          </cell>
          <cell r="F15">
            <v>4.1000000000000002E-2</v>
          </cell>
          <cell r="G15">
            <v>4.1000000000000002E-2</v>
          </cell>
          <cell r="H15">
            <v>5.2999999999999999E-2</v>
          </cell>
          <cell r="I15">
            <v>5.2999999999999999E-2</v>
          </cell>
          <cell r="J15">
            <v>6.5000000000000002E-2</v>
          </cell>
          <cell r="K15">
            <v>6.5000000000000002E-2</v>
          </cell>
          <cell r="L15">
            <v>6.5000000000000002E-2</v>
          </cell>
          <cell r="M15">
            <v>6.5000000000000002E-2</v>
          </cell>
          <cell r="N15">
            <v>3</v>
          </cell>
          <cell r="O15">
            <v>1.1000000000000001</v>
          </cell>
          <cell r="P15">
            <v>1.2</v>
          </cell>
          <cell r="S15">
            <v>1.1000000000000001</v>
          </cell>
          <cell r="U15">
            <v>1.2</v>
          </cell>
          <cell r="Y15">
            <v>1.8</v>
          </cell>
          <cell r="Z15">
            <v>1.8</v>
          </cell>
          <cell r="AA15">
            <v>3</v>
          </cell>
          <cell r="AB15">
            <v>0.13</v>
          </cell>
          <cell r="AC15">
            <v>0.18</v>
          </cell>
          <cell r="AF15">
            <v>0.13</v>
          </cell>
          <cell r="AH15">
            <v>0.18</v>
          </cell>
          <cell r="AL15">
            <v>0.24</v>
          </cell>
          <cell r="AM15">
            <v>0.24</v>
          </cell>
          <cell r="AN15">
            <v>3</v>
          </cell>
          <cell r="AO15">
            <v>0.1</v>
          </cell>
          <cell r="AP15">
            <v>0.14000000000000001</v>
          </cell>
          <cell r="AS15">
            <v>0.1</v>
          </cell>
          <cell r="AU15">
            <v>0.14000000000000001</v>
          </cell>
          <cell r="AY15">
            <v>0.19</v>
          </cell>
          <cell r="AZ15">
            <v>0.19</v>
          </cell>
          <cell r="BA15">
            <v>3</v>
          </cell>
          <cell r="BB15">
            <v>1.6</v>
          </cell>
          <cell r="BC15">
            <v>1.8</v>
          </cell>
          <cell r="BD15">
            <v>2.5</v>
          </cell>
          <cell r="BE15">
            <v>2.5</v>
          </cell>
          <cell r="BF15">
            <v>3.1</v>
          </cell>
          <cell r="BG15">
            <v>3.5</v>
          </cell>
          <cell r="BH15">
            <v>3.9</v>
          </cell>
          <cell r="BI15">
            <v>3</v>
          </cell>
          <cell r="BJ15">
            <v>1.7</v>
          </cell>
          <cell r="BK15">
            <v>1.9</v>
          </cell>
          <cell r="BL15">
            <v>1.9</v>
          </cell>
          <cell r="BM15">
            <v>2.2000000000000002</v>
          </cell>
          <cell r="BN15">
            <v>2.2000000000000002</v>
          </cell>
          <cell r="BO15">
            <v>2.2999999999999998</v>
          </cell>
          <cell r="BP15">
            <v>2.4</v>
          </cell>
          <cell r="BQ15">
            <v>3</v>
          </cell>
          <cell r="BR15">
            <v>2.8</v>
          </cell>
          <cell r="BS15">
            <v>3.8</v>
          </cell>
          <cell r="BV15">
            <v>2.8</v>
          </cell>
          <cell r="BX15">
            <v>3.8</v>
          </cell>
          <cell r="CB15">
            <v>5.7</v>
          </cell>
          <cell r="CC15">
            <v>5.7</v>
          </cell>
          <cell r="CD15">
            <v>3</v>
          </cell>
          <cell r="CE15">
            <v>5.8</v>
          </cell>
          <cell r="CF15">
            <v>6.9</v>
          </cell>
          <cell r="CI15">
            <v>5.8</v>
          </cell>
          <cell r="CK15">
            <v>6.9</v>
          </cell>
          <cell r="CO15">
            <v>10.4</v>
          </cell>
          <cell r="CP15">
            <v>10.4</v>
          </cell>
          <cell r="CQ15">
            <v>3</v>
          </cell>
          <cell r="CR15">
            <v>3.8</v>
          </cell>
          <cell r="CS15">
            <v>5.0999999999999996</v>
          </cell>
          <cell r="CV15">
            <v>3.8</v>
          </cell>
          <cell r="CX15">
            <v>5.0999999999999996</v>
          </cell>
          <cell r="DB15">
            <v>7.7</v>
          </cell>
          <cell r="DC15">
            <v>7.7</v>
          </cell>
          <cell r="DD15">
            <v>3</v>
          </cell>
          <cell r="DE15">
            <v>7.6</v>
          </cell>
          <cell r="DF15">
            <v>9.1</v>
          </cell>
          <cell r="DI15">
            <v>7.6</v>
          </cell>
          <cell r="DK15">
            <v>9.1</v>
          </cell>
          <cell r="DO15">
            <v>14</v>
          </cell>
          <cell r="DP15">
            <v>14</v>
          </cell>
          <cell r="DQ15">
            <v>3</v>
          </cell>
          <cell r="DR15">
            <v>4.5999999999999996</v>
          </cell>
          <cell r="DS15">
            <v>5.9</v>
          </cell>
          <cell r="DT15">
            <v>4.5999999999999996</v>
          </cell>
          <cell r="DU15">
            <v>4.5999999999999996</v>
          </cell>
          <cell r="DV15">
            <v>4.5999999999999996</v>
          </cell>
          <cell r="DW15">
            <v>4.5999999999999996</v>
          </cell>
          <cell r="DX15">
            <v>5.9</v>
          </cell>
          <cell r="DY15">
            <v>5.9</v>
          </cell>
          <cell r="DZ15">
            <v>5.9</v>
          </cell>
          <cell r="EA15">
            <v>9.1999999999999993</v>
          </cell>
          <cell r="EB15">
            <v>9.1999999999999993</v>
          </cell>
          <cell r="EC15">
            <v>9.1999999999999993</v>
          </cell>
          <cell r="ED15">
            <v>3</v>
          </cell>
          <cell r="EE15">
            <v>4</v>
          </cell>
          <cell r="EF15">
            <v>4.9000000000000004</v>
          </cell>
          <cell r="EG15">
            <v>3</v>
          </cell>
          <cell r="EH15">
            <v>1.2</v>
          </cell>
          <cell r="EI15">
            <v>1.2</v>
          </cell>
          <cell r="EJ15">
            <v>1.2</v>
          </cell>
          <cell r="EK15">
            <v>1.2</v>
          </cell>
          <cell r="EL15">
            <v>1.2</v>
          </cell>
          <cell r="EM15">
            <v>1.2</v>
          </cell>
          <cell r="EN15">
            <v>1.2</v>
          </cell>
          <cell r="EO15">
            <v>1.7</v>
          </cell>
          <cell r="EP15">
            <v>1.7</v>
          </cell>
          <cell r="EQ15">
            <v>1.7</v>
          </cell>
          <cell r="ER15">
            <v>1.7</v>
          </cell>
          <cell r="ES15">
            <v>1.7</v>
          </cell>
          <cell r="ET15">
            <v>3</v>
          </cell>
          <cell r="EU15">
            <v>0.25</v>
          </cell>
          <cell r="EV15">
            <v>0.36</v>
          </cell>
          <cell r="EY15">
            <v>0.25</v>
          </cell>
          <cell r="FA15">
            <v>0.36</v>
          </cell>
          <cell r="FE15">
            <v>0.49</v>
          </cell>
          <cell r="FF15">
            <v>0.49</v>
          </cell>
        </row>
        <row r="16">
          <cell r="A16">
            <v>3.5</v>
          </cell>
          <cell r="B16">
            <v>4.3999999999999997E-2</v>
          </cell>
          <cell r="C16">
            <v>5.5E-2</v>
          </cell>
          <cell r="D16">
            <v>4.3999999999999997E-2</v>
          </cell>
          <cell r="E16">
            <v>4.3999999999999997E-2</v>
          </cell>
          <cell r="F16">
            <v>4.3999999999999997E-2</v>
          </cell>
          <cell r="G16">
            <v>4.3999999999999997E-2</v>
          </cell>
          <cell r="H16">
            <v>5.5E-2</v>
          </cell>
          <cell r="I16">
            <v>5.5E-2</v>
          </cell>
          <cell r="J16">
            <v>6.8000000000000005E-2</v>
          </cell>
          <cell r="K16">
            <v>6.8000000000000005E-2</v>
          </cell>
          <cell r="L16">
            <v>6.8000000000000005E-2</v>
          </cell>
          <cell r="M16">
            <v>6.8000000000000005E-2</v>
          </cell>
          <cell r="N16">
            <v>3.5</v>
          </cell>
          <cell r="O16">
            <v>1.2</v>
          </cell>
          <cell r="P16">
            <v>1.4</v>
          </cell>
          <cell r="S16">
            <v>1.2</v>
          </cell>
          <cell r="U16">
            <v>1.4</v>
          </cell>
          <cell r="Y16">
            <v>2.3100000000000005</v>
          </cell>
          <cell r="Z16">
            <v>2.3100000000000005</v>
          </cell>
          <cell r="AA16">
            <v>3.5</v>
          </cell>
          <cell r="AB16">
            <v>0.155</v>
          </cell>
          <cell r="AC16">
            <v>0.21</v>
          </cell>
          <cell r="AF16">
            <v>0.155</v>
          </cell>
          <cell r="AH16">
            <v>0.21</v>
          </cell>
          <cell r="AL16">
            <v>0.3</v>
          </cell>
          <cell r="AM16">
            <v>0.3</v>
          </cell>
          <cell r="AN16">
            <v>3.5</v>
          </cell>
          <cell r="AO16">
            <v>0.12</v>
          </cell>
          <cell r="AP16">
            <v>0.16500000000000001</v>
          </cell>
          <cell r="AS16">
            <v>0.12</v>
          </cell>
          <cell r="AU16">
            <v>0.16500000000000001</v>
          </cell>
          <cell r="AY16">
            <v>0.23499999999999999</v>
          </cell>
          <cell r="AZ16">
            <v>0.23499999999999999</v>
          </cell>
          <cell r="BA16">
            <v>3.5</v>
          </cell>
          <cell r="BB16">
            <v>1.9</v>
          </cell>
          <cell r="BC16">
            <v>2.1</v>
          </cell>
          <cell r="BD16">
            <v>2.9</v>
          </cell>
          <cell r="BE16">
            <v>2.9</v>
          </cell>
          <cell r="BF16">
            <v>3.7</v>
          </cell>
          <cell r="BG16">
            <v>4.0999999999999996</v>
          </cell>
          <cell r="BH16">
            <v>4.5999999999999996</v>
          </cell>
          <cell r="BI16">
            <v>3.5</v>
          </cell>
          <cell r="BJ16">
            <v>1.9</v>
          </cell>
          <cell r="BK16">
            <v>2.1</v>
          </cell>
          <cell r="BL16">
            <v>2.1</v>
          </cell>
          <cell r="BM16">
            <v>2.4</v>
          </cell>
          <cell r="BN16">
            <v>2.4</v>
          </cell>
          <cell r="BO16">
            <v>2.6</v>
          </cell>
          <cell r="BP16">
            <v>2.7</v>
          </cell>
          <cell r="BQ16">
            <v>3.5</v>
          </cell>
          <cell r="BR16">
            <v>3.2</v>
          </cell>
          <cell r="BS16">
            <v>4.3</v>
          </cell>
          <cell r="BV16">
            <v>3.2</v>
          </cell>
          <cell r="BX16">
            <v>4.3</v>
          </cell>
          <cell r="CB16">
            <v>6.6</v>
          </cell>
          <cell r="CC16">
            <v>6.6</v>
          </cell>
          <cell r="CD16">
            <v>3.5</v>
          </cell>
          <cell r="CE16">
            <v>6.5</v>
          </cell>
          <cell r="CF16">
            <v>7.6</v>
          </cell>
          <cell r="CI16">
            <v>6.5</v>
          </cell>
          <cell r="CK16">
            <v>7.6</v>
          </cell>
          <cell r="CO16">
            <v>11.85</v>
          </cell>
          <cell r="CP16">
            <v>11.85</v>
          </cell>
          <cell r="CQ16">
            <v>3.5</v>
          </cell>
          <cell r="CR16">
            <v>4.3</v>
          </cell>
          <cell r="CS16">
            <v>5.6</v>
          </cell>
          <cell r="CV16">
            <v>4.3</v>
          </cell>
          <cell r="CX16">
            <v>5.6</v>
          </cell>
          <cell r="DB16">
            <v>8.8000000000000007</v>
          </cell>
          <cell r="DC16">
            <v>8.8000000000000007</v>
          </cell>
          <cell r="DD16">
            <v>3.5</v>
          </cell>
          <cell r="DE16">
            <v>8.6999999999999993</v>
          </cell>
          <cell r="DF16">
            <v>10.1</v>
          </cell>
          <cell r="DI16">
            <v>8.6999999999999993</v>
          </cell>
          <cell r="DK16">
            <v>10.1</v>
          </cell>
          <cell r="DO16">
            <v>15.8</v>
          </cell>
          <cell r="DP16">
            <v>15.8</v>
          </cell>
          <cell r="DQ16">
            <v>3.5</v>
          </cell>
          <cell r="DR16">
            <v>5.35</v>
          </cell>
          <cell r="DS16">
            <v>6.65</v>
          </cell>
          <cell r="DT16">
            <v>5.35</v>
          </cell>
          <cell r="DU16">
            <v>5.35</v>
          </cell>
          <cell r="DV16">
            <v>5.35</v>
          </cell>
          <cell r="DW16">
            <v>5.35</v>
          </cell>
          <cell r="DX16">
            <v>6.65</v>
          </cell>
          <cell r="DY16">
            <v>6.65</v>
          </cell>
          <cell r="DZ16">
            <v>6.65</v>
          </cell>
          <cell r="EA16">
            <v>9.5</v>
          </cell>
          <cell r="EB16">
            <v>9.5</v>
          </cell>
          <cell r="EC16">
            <v>9.5</v>
          </cell>
          <cell r="ET16">
            <v>3.5</v>
          </cell>
          <cell r="EU16">
            <v>0.30499999999999999</v>
          </cell>
          <cell r="EV16">
            <v>0.42499999999999999</v>
          </cell>
          <cell r="EY16">
            <v>0.30499999999999999</v>
          </cell>
          <cell r="FA16">
            <v>0.42499999999999999</v>
          </cell>
          <cell r="FE16">
            <v>0.63</v>
          </cell>
          <cell r="FF16">
            <v>0.63</v>
          </cell>
        </row>
        <row r="17">
          <cell r="A17">
            <v>4</v>
          </cell>
          <cell r="B17">
            <v>4.4999999999999998E-2</v>
          </cell>
          <cell r="C17">
            <v>5.8000000000000003E-2</v>
          </cell>
          <cell r="D17">
            <v>4.4999999999999998E-2</v>
          </cell>
          <cell r="E17">
            <v>4.4999999999999998E-2</v>
          </cell>
          <cell r="F17">
            <v>4.4999999999999998E-2</v>
          </cell>
          <cell r="G17">
            <v>4.4999999999999998E-2</v>
          </cell>
          <cell r="H17">
            <v>5.8000000000000003E-2</v>
          </cell>
          <cell r="I17">
            <v>5.8000000000000003E-2</v>
          </cell>
          <cell r="J17">
            <v>7.0999999999999994E-2</v>
          </cell>
          <cell r="K17">
            <v>7.0999999999999994E-2</v>
          </cell>
          <cell r="L17">
            <v>7.0999999999999994E-2</v>
          </cell>
          <cell r="M17">
            <v>7.0999999999999994E-2</v>
          </cell>
          <cell r="N17">
            <v>4</v>
          </cell>
          <cell r="O17">
            <v>1.3</v>
          </cell>
          <cell r="P17">
            <v>1.6</v>
          </cell>
          <cell r="S17">
            <v>1.3</v>
          </cell>
          <cell r="U17">
            <v>1.6</v>
          </cell>
          <cell r="W17">
            <v>2.4</v>
          </cell>
          <cell r="Y17">
            <v>2.6</v>
          </cell>
          <cell r="Z17">
            <v>2.6</v>
          </cell>
          <cell r="AA17">
            <v>4</v>
          </cell>
          <cell r="AB17">
            <v>0.18</v>
          </cell>
          <cell r="AC17">
            <v>0.24</v>
          </cell>
          <cell r="AF17">
            <v>0.18</v>
          </cell>
          <cell r="AH17">
            <v>0.24</v>
          </cell>
          <cell r="AJ17">
            <v>0.33</v>
          </cell>
          <cell r="AL17">
            <v>0.36</v>
          </cell>
          <cell r="AM17">
            <v>0.36</v>
          </cell>
          <cell r="AN17">
            <v>4</v>
          </cell>
          <cell r="AO17">
            <v>0.14000000000000001</v>
          </cell>
          <cell r="AP17">
            <v>0.19</v>
          </cell>
          <cell r="AS17">
            <v>0.14000000000000001</v>
          </cell>
          <cell r="AU17">
            <v>0.19</v>
          </cell>
          <cell r="AW17">
            <v>0.26</v>
          </cell>
          <cell r="AY17">
            <v>0.28000000000000003</v>
          </cell>
          <cell r="AZ17">
            <v>0.28000000000000003</v>
          </cell>
          <cell r="BA17">
            <v>4</v>
          </cell>
          <cell r="BB17">
            <v>2.1</v>
          </cell>
          <cell r="BC17">
            <v>2.2999999999999998</v>
          </cell>
          <cell r="BD17">
            <v>3</v>
          </cell>
          <cell r="BE17">
            <v>3.3</v>
          </cell>
          <cell r="BF17">
            <v>4.2</v>
          </cell>
          <cell r="BG17">
            <v>4.7</v>
          </cell>
          <cell r="BH17">
            <v>5.2</v>
          </cell>
          <cell r="BI17">
            <v>4</v>
          </cell>
          <cell r="BJ17">
            <v>2.1</v>
          </cell>
          <cell r="BK17">
            <v>2.2999999999999998</v>
          </cell>
          <cell r="BL17">
            <v>2.2999999999999998</v>
          </cell>
          <cell r="BM17">
            <v>2.6</v>
          </cell>
          <cell r="BN17">
            <v>2.6</v>
          </cell>
          <cell r="BO17">
            <v>2.9</v>
          </cell>
          <cell r="BP17">
            <v>3</v>
          </cell>
          <cell r="BQ17">
            <v>4</v>
          </cell>
          <cell r="BR17">
            <v>3.5</v>
          </cell>
          <cell r="BS17">
            <v>4.9000000000000004</v>
          </cell>
          <cell r="BV17">
            <v>3.5</v>
          </cell>
          <cell r="BX17">
            <v>4.9000000000000004</v>
          </cell>
          <cell r="BZ17">
            <v>6.1</v>
          </cell>
          <cell r="CB17">
            <v>7.5</v>
          </cell>
          <cell r="CC17">
            <v>7.5</v>
          </cell>
          <cell r="CD17">
            <v>4</v>
          </cell>
          <cell r="CE17">
            <v>7</v>
          </cell>
          <cell r="CF17">
            <v>8.6999999999999993</v>
          </cell>
          <cell r="CI17">
            <v>7</v>
          </cell>
          <cell r="CK17">
            <v>8.6999999999999993</v>
          </cell>
          <cell r="CM17">
            <v>10.9</v>
          </cell>
          <cell r="CO17">
            <v>13.3</v>
          </cell>
          <cell r="CP17">
            <v>13.3</v>
          </cell>
          <cell r="CQ17">
            <v>4</v>
          </cell>
          <cell r="CR17">
            <v>4.8</v>
          </cell>
          <cell r="CS17">
            <v>6.6</v>
          </cell>
          <cell r="CV17">
            <v>4.8</v>
          </cell>
          <cell r="CX17">
            <v>6.6</v>
          </cell>
          <cell r="CZ17">
            <v>8.1999999999999993</v>
          </cell>
          <cell r="DB17">
            <v>9.9</v>
          </cell>
          <cell r="DC17">
            <v>9.9</v>
          </cell>
          <cell r="DD17">
            <v>4</v>
          </cell>
          <cell r="DE17">
            <v>9.6999999999999993</v>
          </cell>
          <cell r="DF17">
            <v>11.7</v>
          </cell>
          <cell r="DI17">
            <v>9.6999999999999993</v>
          </cell>
          <cell r="DK17">
            <v>11.7</v>
          </cell>
          <cell r="DM17">
            <v>14.5</v>
          </cell>
          <cell r="DO17">
            <v>17.600000000000001</v>
          </cell>
          <cell r="DP17">
            <v>17.600000000000001</v>
          </cell>
          <cell r="DQ17">
            <v>4</v>
          </cell>
          <cell r="DR17">
            <v>6.1</v>
          </cell>
          <cell r="DS17">
            <v>7.4</v>
          </cell>
          <cell r="DT17">
            <v>6.1</v>
          </cell>
          <cell r="DU17">
            <v>6.1</v>
          </cell>
          <cell r="DV17">
            <v>6.1</v>
          </cell>
          <cell r="DW17">
            <v>6.1</v>
          </cell>
          <cell r="DX17">
            <v>7.4</v>
          </cell>
          <cell r="DY17">
            <v>7.4</v>
          </cell>
          <cell r="DZ17">
            <v>7.4</v>
          </cell>
          <cell r="EA17">
            <v>9.8000000000000007</v>
          </cell>
          <cell r="EB17">
            <v>9.8000000000000007</v>
          </cell>
          <cell r="EC17">
            <v>9.8000000000000007</v>
          </cell>
          <cell r="ET17">
            <v>4</v>
          </cell>
          <cell r="EU17">
            <v>0.36</v>
          </cell>
          <cell r="EV17">
            <v>0.49</v>
          </cell>
          <cell r="EY17">
            <v>0.36</v>
          </cell>
          <cell r="FA17">
            <v>0.49</v>
          </cell>
          <cell r="FC17">
            <v>0.71</v>
          </cell>
          <cell r="FE17">
            <v>0.76</v>
          </cell>
          <cell r="FF17">
            <v>0.76</v>
          </cell>
        </row>
        <row r="18">
          <cell r="A18">
            <v>5</v>
          </cell>
          <cell r="B18">
            <v>4.8000000000000001E-2</v>
          </cell>
          <cell r="C18">
            <v>6.3E-2</v>
          </cell>
          <cell r="D18">
            <v>4.8000000000000001E-2</v>
          </cell>
          <cell r="E18">
            <v>4.8000000000000001E-2</v>
          </cell>
          <cell r="F18">
            <v>4.8000000000000001E-2</v>
          </cell>
          <cell r="G18">
            <v>4.8000000000000001E-2</v>
          </cell>
          <cell r="H18">
            <v>6.3E-2</v>
          </cell>
          <cell r="I18">
            <v>6.3E-2</v>
          </cell>
          <cell r="J18">
            <v>7.9000000000000001E-2</v>
          </cell>
          <cell r="K18">
            <v>7.9000000000000001E-2</v>
          </cell>
          <cell r="L18">
            <v>7.9000000000000001E-2</v>
          </cell>
          <cell r="M18">
            <v>7.9000000000000001E-2</v>
          </cell>
          <cell r="N18">
            <v>5</v>
          </cell>
          <cell r="O18">
            <v>1.5</v>
          </cell>
          <cell r="P18">
            <v>1.9</v>
          </cell>
          <cell r="S18">
            <v>1.5</v>
          </cell>
          <cell r="U18">
            <v>1.9</v>
          </cell>
          <cell r="W18">
            <v>2.5</v>
          </cell>
          <cell r="Y18">
            <v>3.3</v>
          </cell>
          <cell r="Z18">
            <v>3.3</v>
          </cell>
          <cell r="AA18">
            <v>5</v>
          </cell>
          <cell r="AB18">
            <v>0.21</v>
          </cell>
          <cell r="AC18">
            <v>0.31</v>
          </cell>
          <cell r="AF18">
            <v>0.21</v>
          </cell>
          <cell r="AH18">
            <v>0.31</v>
          </cell>
          <cell r="AJ18">
            <v>0.38</v>
          </cell>
          <cell r="AL18">
            <v>0.43</v>
          </cell>
          <cell r="AM18">
            <v>0.43</v>
          </cell>
          <cell r="AN18">
            <v>5</v>
          </cell>
          <cell r="AO18">
            <v>0.17</v>
          </cell>
          <cell r="AP18">
            <v>0.24</v>
          </cell>
          <cell r="AS18">
            <v>0.17</v>
          </cell>
          <cell r="AU18">
            <v>0.24</v>
          </cell>
          <cell r="AW18">
            <v>0.3</v>
          </cell>
          <cell r="AY18">
            <v>0.34</v>
          </cell>
          <cell r="AZ18">
            <v>0.34</v>
          </cell>
          <cell r="BA18">
            <v>5</v>
          </cell>
          <cell r="BB18">
            <v>2.6</v>
          </cell>
          <cell r="BC18">
            <v>2.9</v>
          </cell>
          <cell r="BD18">
            <v>3.9</v>
          </cell>
          <cell r="BE18">
            <v>4.2</v>
          </cell>
          <cell r="BF18">
            <v>5.3</v>
          </cell>
          <cell r="BG18">
            <v>5.9</v>
          </cell>
          <cell r="BH18">
            <v>6.5</v>
          </cell>
          <cell r="BI18">
            <v>5</v>
          </cell>
          <cell r="BJ18">
            <v>2.5</v>
          </cell>
          <cell r="BK18">
            <v>2.8</v>
          </cell>
          <cell r="BL18">
            <v>2.8</v>
          </cell>
          <cell r="BM18">
            <v>3.1</v>
          </cell>
          <cell r="BN18">
            <v>3.1</v>
          </cell>
          <cell r="BO18">
            <v>3.4</v>
          </cell>
          <cell r="BP18">
            <v>3.5</v>
          </cell>
          <cell r="BQ18">
            <v>5</v>
          </cell>
          <cell r="BR18">
            <v>4.4000000000000004</v>
          </cell>
          <cell r="BS18">
            <v>6</v>
          </cell>
          <cell r="BV18">
            <v>4.4000000000000004</v>
          </cell>
          <cell r="BX18">
            <v>6</v>
          </cell>
          <cell r="BZ18">
            <v>7.5</v>
          </cell>
          <cell r="CB18">
            <v>9.3000000000000007</v>
          </cell>
          <cell r="CC18">
            <v>9.3000000000000007</v>
          </cell>
          <cell r="CD18">
            <v>5</v>
          </cell>
          <cell r="CE18">
            <v>8.5</v>
          </cell>
          <cell r="CF18">
            <v>10.3</v>
          </cell>
          <cell r="CI18">
            <v>8.5</v>
          </cell>
          <cell r="CK18">
            <v>10.3</v>
          </cell>
          <cell r="CM18">
            <v>13.1</v>
          </cell>
          <cell r="CO18">
            <v>16</v>
          </cell>
          <cell r="CP18">
            <v>16</v>
          </cell>
          <cell r="CQ18">
            <v>5</v>
          </cell>
          <cell r="CR18">
            <v>5.8</v>
          </cell>
          <cell r="CS18">
            <v>7.9</v>
          </cell>
          <cell r="CV18">
            <v>5.8</v>
          </cell>
          <cell r="CX18">
            <v>7.9</v>
          </cell>
          <cell r="CZ18">
            <v>10.199999999999999</v>
          </cell>
          <cell r="DB18">
            <v>12.5</v>
          </cell>
          <cell r="DC18">
            <v>12.5</v>
          </cell>
          <cell r="DD18">
            <v>5</v>
          </cell>
          <cell r="DE18">
            <v>11.4</v>
          </cell>
          <cell r="DF18">
            <v>13.7</v>
          </cell>
          <cell r="DI18">
            <v>11.4</v>
          </cell>
          <cell r="DK18">
            <v>13.7</v>
          </cell>
          <cell r="DM18">
            <v>17.2</v>
          </cell>
          <cell r="DO18">
            <v>21.7</v>
          </cell>
          <cell r="DP18">
            <v>21.7</v>
          </cell>
          <cell r="DQ18">
            <v>5</v>
          </cell>
          <cell r="DR18">
            <v>6.9</v>
          </cell>
          <cell r="DS18">
            <v>8.1</v>
          </cell>
          <cell r="DT18">
            <v>6.9</v>
          </cell>
          <cell r="DU18">
            <v>6.9</v>
          </cell>
          <cell r="DV18">
            <v>6.9</v>
          </cell>
          <cell r="DW18">
            <v>6.9</v>
          </cell>
          <cell r="DX18">
            <v>8.1</v>
          </cell>
          <cell r="DY18">
            <v>8.1</v>
          </cell>
          <cell r="DZ18">
            <v>8.1</v>
          </cell>
          <cell r="EA18">
            <v>11.9</v>
          </cell>
          <cell r="EB18">
            <v>11.9</v>
          </cell>
          <cell r="EC18">
            <v>11.9</v>
          </cell>
          <cell r="ET18">
            <v>5</v>
          </cell>
          <cell r="EU18">
            <v>0.46</v>
          </cell>
          <cell r="EV18">
            <v>0.66</v>
          </cell>
          <cell r="EY18">
            <v>0.46</v>
          </cell>
          <cell r="FA18">
            <v>0.66</v>
          </cell>
          <cell r="FC18">
            <v>0.77</v>
          </cell>
          <cell r="FE18">
            <v>0.91</v>
          </cell>
          <cell r="FF18">
            <v>0.91</v>
          </cell>
        </row>
        <row r="19">
          <cell r="A19">
            <v>6</v>
          </cell>
          <cell r="B19">
            <v>5.0999999999999997E-2</v>
          </cell>
          <cell r="C19">
            <v>7.0000000000000007E-2</v>
          </cell>
          <cell r="D19">
            <v>5.0999999999999997E-2</v>
          </cell>
          <cell r="E19">
            <v>5.0999999999999997E-2</v>
          </cell>
          <cell r="F19">
            <v>5.0999999999999997E-2</v>
          </cell>
          <cell r="G19">
            <v>5.0999999999999997E-2</v>
          </cell>
          <cell r="H19">
            <v>7.0000000000000007E-2</v>
          </cell>
          <cell r="I19">
            <v>7.0000000000000007E-2</v>
          </cell>
          <cell r="J19">
            <v>9.0999999999999998E-2</v>
          </cell>
          <cell r="K19">
            <v>9.0999999999999998E-2</v>
          </cell>
          <cell r="L19">
            <v>9.0999999999999998E-2</v>
          </cell>
          <cell r="M19">
            <v>9.0999999999999998E-2</v>
          </cell>
          <cell r="N19">
            <v>6</v>
          </cell>
          <cell r="O19">
            <v>1.8</v>
          </cell>
          <cell r="P19">
            <v>2.1</v>
          </cell>
          <cell r="S19">
            <v>1.8</v>
          </cell>
          <cell r="U19">
            <v>2.1</v>
          </cell>
          <cell r="W19">
            <v>3.2</v>
          </cell>
          <cell r="Y19">
            <v>4.3</v>
          </cell>
          <cell r="Z19">
            <v>4.3</v>
          </cell>
          <cell r="AA19">
            <v>6</v>
          </cell>
          <cell r="AB19">
            <v>0.28999999999999998</v>
          </cell>
          <cell r="AC19">
            <v>0.38</v>
          </cell>
          <cell r="AF19">
            <v>0.28999999999999998</v>
          </cell>
          <cell r="AH19">
            <v>0.38</v>
          </cell>
          <cell r="AJ19">
            <v>0.49</v>
          </cell>
          <cell r="AL19">
            <v>0.55000000000000004</v>
          </cell>
          <cell r="AM19">
            <v>0.55000000000000004</v>
          </cell>
          <cell r="AN19">
            <v>6</v>
          </cell>
          <cell r="AO19">
            <v>0.23</v>
          </cell>
          <cell r="AP19">
            <v>0.3</v>
          </cell>
          <cell r="AS19">
            <v>0.23</v>
          </cell>
          <cell r="AU19">
            <v>0.3</v>
          </cell>
          <cell r="AW19">
            <v>0.39</v>
          </cell>
          <cell r="AY19">
            <v>0.43</v>
          </cell>
          <cell r="AZ19">
            <v>0.43</v>
          </cell>
          <cell r="BA19">
            <v>6</v>
          </cell>
          <cell r="BB19">
            <v>3.1</v>
          </cell>
          <cell r="BC19">
            <v>3.4</v>
          </cell>
          <cell r="BD19">
            <v>4.5</v>
          </cell>
          <cell r="BE19">
            <v>5.0999999999999996</v>
          </cell>
          <cell r="BF19">
            <v>6.3</v>
          </cell>
          <cell r="BG19">
            <v>7.1</v>
          </cell>
          <cell r="BH19">
            <v>7.8</v>
          </cell>
          <cell r="BI19">
            <v>6</v>
          </cell>
          <cell r="BJ19">
            <v>2.9</v>
          </cell>
          <cell r="BK19">
            <v>3.2</v>
          </cell>
          <cell r="BL19">
            <v>3.2</v>
          </cell>
          <cell r="BM19">
            <v>3.5</v>
          </cell>
          <cell r="BN19">
            <v>3.5</v>
          </cell>
          <cell r="BO19">
            <v>3.9</v>
          </cell>
          <cell r="BP19">
            <v>4</v>
          </cell>
          <cell r="BQ19">
            <v>6</v>
          </cell>
          <cell r="BR19">
            <v>4.7</v>
          </cell>
          <cell r="BS19">
            <v>6.5</v>
          </cell>
          <cell r="BV19">
            <v>4.7</v>
          </cell>
          <cell r="BX19">
            <v>6.5</v>
          </cell>
          <cell r="BZ19">
            <v>9.5</v>
          </cell>
          <cell r="CB19">
            <v>12.1</v>
          </cell>
          <cell r="CC19">
            <v>12.1</v>
          </cell>
          <cell r="CD19">
            <v>6</v>
          </cell>
          <cell r="CE19">
            <v>8.9</v>
          </cell>
          <cell r="CF19">
            <v>11.1</v>
          </cell>
          <cell r="CI19">
            <v>8.9</v>
          </cell>
          <cell r="CK19">
            <v>11.1</v>
          </cell>
          <cell r="CM19">
            <v>16.100000000000001</v>
          </cell>
          <cell r="CO19">
            <v>20.100000000000001</v>
          </cell>
          <cell r="CP19">
            <v>20.100000000000001</v>
          </cell>
          <cell r="CQ19">
            <v>6</v>
          </cell>
          <cell r="CR19">
            <v>6.2</v>
          </cell>
          <cell r="CS19">
            <v>8.6999999999999993</v>
          </cell>
          <cell r="CV19">
            <v>6.2</v>
          </cell>
          <cell r="CX19">
            <v>8.6999999999999993</v>
          </cell>
          <cell r="CZ19">
            <v>12.6</v>
          </cell>
          <cell r="DB19">
            <v>16</v>
          </cell>
          <cell r="DC19">
            <v>16</v>
          </cell>
          <cell r="DD19">
            <v>6</v>
          </cell>
          <cell r="DE19">
            <v>12</v>
          </cell>
          <cell r="DF19">
            <v>14.9</v>
          </cell>
          <cell r="DI19">
            <v>12</v>
          </cell>
          <cell r="DK19">
            <v>14.9</v>
          </cell>
          <cell r="DM19">
            <v>21.3</v>
          </cell>
          <cell r="DO19">
            <v>27.3</v>
          </cell>
          <cell r="DP19">
            <v>27.3</v>
          </cell>
          <cell r="DQ19">
            <v>6</v>
          </cell>
          <cell r="DR19">
            <v>7.6</v>
          </cell>
          <cell r="DS19">
            <v>8.6</v>
          </cell>
          <cell r="DT19">
            <v>7.6</v>
          </cell>
          <cell r="DU19">
            <v>7.6</v>
          </cell>
          <cell r="DV19">
            <v>7.6</v>
          </cell>
          <cell r="DW19">
            <v>7.6</v>
          </cell>
          <cell r="DX19">
            <v>8.6</v>
          </cell>
          <cell r="DY19">
            <v>8.6</v>
          </cell>
          <cell r="DZ19">
            <v>8.6</v>
          </cell>
          <cell r="EA19">
            <v>13.9</v>
          </cell>
          <cell r="EB19">
            <v>13.9</v>
          </cell>
          <cell r="EC19">
            <v>13.9</v>
          </cell>
          <cell r="ET19">
            <v>6</v>
          </cell>
          <cell r="EU19">
            <v>0.59</v>
          </cell>
          <cell r="EV19">
            <v>0.79</v>
          </cell>
          <cell r="EY19">
            <v>0.59</v>
          </cell>
          <cell r="FA19">
            <v>0.79</v>
          </cell>
          <cell r="FC19">
            <v>1</v>
          </cell>
          <cell r="FE19">
            <v>1.1399999999999999</v>
          </cell>
          <cell r="FF19">
            <v>1.1399999999999999</v>
          </cell>
        </row>
        <row r="20">
          <cell r="A20">
            <v>8</v>
          </cell>
          <cell r="B20">
            <v>6.3E-2</v>
          </cell>
          <cell r="C20">
            <v>8.7999999999999995E-2</v>
          </cell>
          <cell r="D20">
            <v>6.3E-2</v>
          </cell>
          <cell r="E20">
            <v>6.3E-2</v>
          </cell>
          <cell r="F20">
            <v>6.3E-2</v>
          </cell>
          <cell r="G20">
            <v>6.3E-2</v>
          </cell>
          <cell r="H20">
            <v>8.7999999999999995E-2</v>
          </cell>
          <cell r="I20">
            <v>8.7999999999999995E-2</v>
          </cell>
          <cell r="J20">
            <v>0.11899999999999999</v>
          </cell>
          <cell r="K20">
            <v>0.11899999999999999</v>
          </cell>
          <cell r="L20">
            <v>0.11899999999999999</v>
          </cell>
          <cell r="M20">
            <v>0.11899999999999999</v>
          </cell>
          <cell r="N20">
            <v>8</v>
          </cell>
          <cell r="O20">
            <v>2.2000000000000002</v>
          </cell>
          <cell r="P20">
            <v>2.8</v>
          </cell>
          <cell r="Q20">
            <v>2.2000000000000002</v>
          </cell>
          <cell r="R20">
            <v>2.2000000000000002</v>
          </cell>
          <cell r="S20">
            <v>2.2000000000000002</v>
          </cell>
          <cell r="T20">
            <v>2.5</v>
          </cell>
          <cell r="U20">
            <v>2.8</v>
          </cell>
          <cell r="V20">
            <v>3.8</v>
          </cell>
          <cell r="W20">
            <v>5.0999999999999996</v>
          </cell>
          <cell r="X20">
            <v>6.4</v>
          </cell>
          <cell r="Y20">
            <v>7.3</v>
          </cell>
          <cell r="Z20">
            <v>7.3</v>
          </cell>
          <cell r="AA20">
            <v>8</v>
          </cell>
          <cell r="AB20">
            <v>0.4</v>
          </cell>
          <cell r="AC20">
            <v>0.56000000000000005</v>
          </cell>
          <cell r="AD20">
            <v>0.4</v>
          </cell>
          <cell r="AE20">
            <v>0.4</v>
          </cell>
          <cell r="AF20">
            <v>0.4</v>
          </cell>
          <cell r="AG20">
            <v>0.51</v>
          </cell>
          <cell r="AH20">
            <v>0.56000000000000005</v>
          </cell>
          <cell r="AI20">
            <v>0.66</v>
          </cell>
          <cell r="AJ20">
            <v>0.75</v>
          </cell>
          <cell r="AK20">
            <v>0.84</v>
          </cell>
          <cell r="AL20">
            <v>0.99</v>
          </cell>
          <cell r="AM20">
            <v>0.99</v>
          </cell>
          <cell r="AN20">
            <v>8</v>
          </cell>
          <cell r="AO20">
            <v>0.32</v>
          </cell>
          <cell r="AP20">
            <v>0.44</v>
          </cell>
          <cell r="AQ20">
            <v>0.32</v>
          </cell>
          <cell r="AR20">
            <v>0.32</v>
          </cell>
          <cell r="AS20">
            <v>0.32</v>
          </cell>
          <cell r="AT20">
            <v>0.4</v>
          </cell>
          <cell r="AU20">
            <v>0.44</v>
          </cell>
          <cell r="AV20">
            <v>0.52</v>
          </cell>
          <cell r="AW20">
            <v>0.59</v>
          </cell>
          <cell r="AX20">
            <v>0.65</v>
          </cell>
          <cell r="AY20">
            <v>0.71</v>
          </cell>
          <cell r="AZ20">
            <v>0.71</v>
          </cell>
          <cell r="BA20">
            <v>8</v>
          </cell>
          <cell r="BB20">
            <v>4.3</v>
          </cell>
          <cell r="BC20">
            <v>4.5999999999999996</v>
          </cell>
          <cell r="BD20">
            <v>6.2</v>
          </cell>
          <cell r="BE20">
            <v>6.8</v>
          </cell>
          <cell r="BF20">
            <v>8.3000000000000007</v>
          </cell>
          <cell r="BG20">
            <v>9.3000000000000007</v>
          </cell>
          <cell r="BH20">
            <v>10.199999999999999</v>
          </cell>
          <cell r="BI20">
            <v>8</v>
          </cell>
          <cell r="BJ20">
            <v>3.6</v>
          </cell>
          <cell r="BK20">
            <v>3.9</v>
          </cell>
          <cell r="BL20">
            <v>3.9</v>
          </cell>
          <cell r="BM20">
            <v>4.3</v>
          </cell>
          <cell r="BN20">
            <v>4.3</v>
          </cell>
          <cell r="BO20">
            <v>4.9000000000000004</v>
          </cell>
          <cell r="BP20">
            <v>5.0999999999999996</v>
          </cell>
          <cell r="BQ20">
            <v>8</v>
          </cell>
          <cell r="BR20">
            <v>5.3</v>
          </cell>
          <cell r="BS20">
            <v>7.5</v>
          </cell>
          <cell r="BT20">
            <v>5.3</v>
          </cell>
          <cell r="BU20">
            <v>5.3</v>
          </cell>
          <cell r="BV20">
            <v>5.3</v>
          </cell>
          <cell r="BW20">
            <v>7</v>
          </cell>
          <cell r="BX20">
            <v>7.5</v>
          </cell>
          <cell r="BY20">
            <v>10.199999999999999</v>
          </cell>
          <cell r="BZ20">
            <v>12.9</v>
          </cell>
          <cell r="CA20">
            <v>15.8</v>
          </cell>
          <cell r="CB20">
            <v>18.2</v>
          </cell>
          <cell r="CC20">
            <v>18.2</v>
          </cell>
          <cell r="CD20">
            <v>8</v>
          </cell>
          <cell r="CE20">
            <v>9.9</v>
          </cell>
          <cell r="CF20">
            <v>12.3</v>
          </cell>
          <cell r="CG20">
            <v>9.9</v>
          </cell>
          <cell r="CH20">
            <v>9.9</v>
          </cell>
          <cell r="CI20">
            <v>9.9</v>
          </cell>
          <cell r="CJ20">
            <v>11.3</v>
          </cell>
          <cell r="CK20">
            <v>12.3</v>
          </cell>
          <cell r="CL20">
            <v>16.8</v>
          </cell>
          <cell r="CM20">
            <v>20.8</v>
          </cell>
          <cell r="CN20">
            <v>24.8</v>
          </cell>
          <cell r="CO20">
            <v>27.8</v>
          </cell>
          <cell r="CP20">
            <v>27.8</v>
          </cell>
          <cell r="CQ20">
            <v>8</v>
          </cell>
          <cell r="CR20">
            <v>7.3</v>
          </cell>
          <cell r="CS20">
            <v>9.9</v>
          </cell>
          <cell r="CT20">
            <v>7.3</v>
          </cell>
          <cell r="CU20">
            <v>7.3</v>
          </cell>
          <cell r="CV20">
            <v>7.3</v>
          </cell>
          <cell r="CW20">
            <v>9.4</v>
          </cell>
          <cell r="CX20">
            <v>9.9</v>
          </cell>
          <cell r="CY20">
            <v>13.5</v>
          </cell>
          <cell r="CZ20">
            <v>17</v>
          </cell>
          <cell r="DA20">
            <v>21.3</v>
          </cell>
          <cell r="DB20">
            <v>24.2</v>
          </cell>
          <cell r="DC20">
            <v>24.2</v>
          </cell>
          <cell r="DD20">
            <v>8</v>
          </cell>
          <cell r="DE20">
            <v>13.4</v>
          </cell>
          <cell r="DF20">
            <v>18.3</v>
          </cell>
          <cell r="DG20">
            <v>13.4</v>
          </cell>
          <cell r="DH20">
            <v>13.4</v>
          </cell>
          <cell r="DI20">
            <v>13.4</v>
          </cell>
          <cell r="DJ20">
            <v>15.3</v>
          </cell>
          <cell r="DK20">
            <v>18.3</v>
          </cell>
          <cell r="DL20">
            <v>22.4</v>
          </cell>
          <cell r="DM20">
            <v>27.8</v>
          </cell>
          <cell r="DN20">
            <v>33.700000000000003</v>
          </cell>
          <cell r="DO20">
            <v>37.700000000000003</v>
          </cell>
          <cell r="DP20">
            <v>37.700000000000003</v>
          </cell>
          <cell r="DQ20">
            <v>8</v>
          </cell>
          <cell r="DR20">
            <v>8.4</v>
          </cell>
          <cell r="DS20">
            <v>9.1999999999999993</v>
          </cell>
          <cell r="DT20">
            <v>8.4</v>
          </cell>
          <cell r="DU20">
            <v>8.4</v>
          </cell>
          <cell r="DV20">
            <v>8.4</v>
          </cell>
          <cell r="DW20">
            <v>8.4</v>
          </cell>
          <cell r="DX20">
            <v>9.1999999999999993</v>
          </cell>
          <cell r="DY20">
            <v>9.1999999999999993</v>
          </cell>
          <cell r="DZ20">
            <v>9.1999999999999993</v>
          </cell>
          <cell r="EA20">
            <v>16.399999999999999</v>
          </cell>
          <cell r="EB20">
            <v>16.399999999999999</v>
          </cell>
          <cell r="EC20">
            <v>16.399999999999999</v>
          </cell>
          <cell r="ET20">
            <v>8</v>
          </cell>
          <cell r="EU20">
            <v>0.82</v>
          </cell>
          <cell r="EV20">
            <v>1.1399999999999999</v>
          </cell>
          <cell r="EW20">
            <v>0.82</v>
          </cell>
          <cell r="EX20">
            <v>0.82</v>
          </cell>
          <cell r="EY20">
            <v>0.82</v>
          </cell>
          <cell r="EZ20">
            <v>1.07</v>
          </cell>
          <cell r="FA20">
            <v>1.1399999999999999</v>
          </cell>
          <cell r="FB20">
            <v>1.39</v>
          </cell>
          <cell r="FC20">
            <v>1.55</v>
          </cell>
          <cell r="FD20">
            <v>1.73</v>
          </cell>
          <cell r="FE20">
            <v>2.02</v>
          </cell>
          <cell r="FF20">
            <v>2.02</v>
          </cell>
        </row>
        <row r="21">
          <cell r="A21">
            <v>10</v>
          </cell>
          <cell r="B21">
            <v>7.9000000000000001E-2</v>
          </cell>
          <cell r="C21">
            <v>0.11</v>
          </cell>
          <cell r="D21">
            <v>7.9000000000000001E-2</v>
          </cell>
          <cell r="E21">
            <v>7.9000000000000001E-2</v>
          </cell>
          <cell r="F21">
            <v>7.9000000000000001E-2</v>
          </cell>
          <cell r="G21">
            <v>7.9000000000000001E-2</v>
          </cell>
          <cell r="H21">
            <v>0.11</v>
          </cell>
          <cell r="I21">
            <v>0.11</v>
          </cell>
          <cell r="J21">
            <v>0.14899999999999999</v>
          </cell>
          <cell r="K21">
            <v>0.14899999999999999</v>
          </cell>
          <cell r="L21">
            <v>0.14899999999999999</v>
          </cell>
          <cell r="M21">
            <v>0.14899999999999999</v>
          </cell>
          <cell r="N21">
            <v>10</v>
          </cell>
          <cell r="O21">
            <v>2.7</v>
          </cell>
          <cell r="P21">
            <v>3.4</v>
          </cell>
          <cell r="Q21">
            <v>2.7</v>
          </cell>
          <cell r="R21">
            <v>2.7</v>
          </cell>
          <cell r="S21">
            <v>2.7</v>
          </cell>
          <cell r="T21">
            <v>3.4</v>
          </cell>
          <cell r="U21">
            <v>4.3</v>
          </cell>
          <cell r="V21">
            <v>5.8</v>
          </cell>
          <cell r="W21">
            <v>8</v>
          </cell>
          <cell r="X21">
            <v>9.6</v>
          </cell>
          <cell r="Y21">
            <v>11.1</v>
          </cell>
          <cell r="Z21">
            <v>11.1</v>
          </cell>
          <cell r="AA21">
            <v>10</v>
          </cell>
          <cell r="AB21">
            <v>0.56000000000000005</v>
          </cell>
          <cell r="AC21">
            <v>0.8</v>
          </cell>
          <cell r="AD21">
            <v>0.56000000000000005</v>
          </cell>
          <cell r="AE21">
            <v>0.56000000000000005</v>
          </cell>
          <cell r="AF21">
            <v>0.56000000000000005</v>
          </cell>
          <cell r="AG21">
            <v>0.8</v>
          </cell>
          <cell r="AH21">
            <v>0.86</v>
          </cell>
          <cell r="AI21">
            <v>0.95</v>
          </cell>
          <cell r="AJ21">
            <v>1.08</v>
          </cell>
          <cell r="AK21">
            <v>1.24</v>
          </cell>
          <cell r="AL21">
            <v>1.5</v>
          </cell>
          <cell r="AM21">
            <v>1.5</v>
          </cell>
          <cell r="AN21">
            <v>10</v>
          </cell>
          <cell r="AO21">
            <v>0.44</v>
          </cell>
          <cell r="AP21">
            <v>0.63</v>
          </cell>
          <cell r="AQ21">
            <v>0.44</v>
          </cell>
          <cell r="AR21">
            <v>0.44</v>
          </cell>
          <cell r="AS21">
            <v>0.44</v>
          </cell>
          <cell r="AT21">
            <v>0.63</v>
          </cell>
          <cell r="AU21">
            <v>0.68</v>
          </cell>
          <cell r="AV21">
            <v>0.75</v>
          </cell>
          <cell r="AW21">
            <v>0.83</v>
          </cell>
          <cell r="AX21">
            <v>0.91</v>
          </cell>
          <cell r="AY21">
            <v>0.99</v>
          </cell>
          <cell r="AZ21">
            <v>0.99</v>
          </cell>
          <cell r="BA21">
            <v>10</v>
          </cell>
          <cell r="BB21">
            <v>5.3</v>
          </cell>
          <cell r="BC21">
            <v>5.8</v>
          </cell>
          <cell r="BD21">
            <v>7.6</v>
          </cell>
          <cell r="BE21">
            <v>9.4</v>
          </cell>
          <cell r="BF21">
            <v>10.6</v>
          </cell>
          <cell r="BG21">
            <v>11.9</v>
          </cell>
          <cell r="BH21">
            <v>13.1</v>
          </cell>
          <cell r="BI21">
            <v>10</v>
          </cell>
          <cell r="BJ21">
            <v>4.5</v>
          </cell>
          <cell r="BK21">
            <v>4.8</v>
          </cell>
          <cell r="BL21">
            <v>4.8</v>
          </cell>
          <cell r="BM21">
            <v>5.3</v>
          </cell>
          <cell r="BN21">
            <v>5.3</v>
          </cell>
          <cell r="BO21">
            <v>6.1</v>
          </cell>
          <cell r="BP21">
            <v>6.2</v>
          </cell>
          <cell r="BQ21">
            <v>10</v>
          </cell>
          <cell r="BR21">
            <v>6</v>
          </cell>
          <cell r="BS21">
            <v>8.6999999999999993</v>
          </cell>
          <cell r="BT21">
            <v>6</v>
          </cell>
          <cell r="BU21">
            <v>6</v>
          </cell>
          <cell r="BV21">
            <v>6</v>
          </cell>
          <cell r="BW21">
            <v>8.6999999999999993</v>
          </cell>
          <cell r="BX21">
            <v>10.7</v>
          </cell>
          <cell r="BY21">
            <v>13.9</v>
          </cell>
          <cell r="BZ21">
            <v>17.899999999999999</v>
          </cell>
          <cell r="CA21">
            <v>23.1</v>
          </cell>
          <cell r="CB21">
            <v>27.8</v>
          </cell>
          <cell r="CC21">
            <v>27.8</v>
          </cell>
          <cell r="CD21">
            <v>10</v>
          </cell>
          <cell r="CE21">
            <v>10.8</v>
          </cell>
          <cell r="CF21">
            <v>13.8</v>
          </cell>
          <cell r="CG21">
            <v>10.8</v>
          </cell>
          <cell r="CH21">
            <v>10.8</v>
          </cell>
          <cell r="CI21">
            <v>10.8</v>
          </cell>
          <cell r="CJ21">
            <v>13.8</v>
          </cell>
          <cell r="CK21">
            <v>17.100000000000001</v>
          </cell>
          <cell r="CL21">
            <v>22.1</v>
          </cell>
          <cell r="CM21">
            <v>26.3</v>
          </cell>
          <cell r="CN21">
            <v>29.5</v>
          </cell>
          <cell r="CO21">
            <v>33.1</v>
          </cell>
          <cell r="CP21">
            <v>33.1</v>
          </cell>
          <cell r="CQ21">
            <v>10</v>
          </cell>
          <cell r="CR21">
            <v>8.1</v>
          </cell>
          <cell r="CS21">
            <v>11.6</v>
          </cell>
          <cell r="CT21">
            <v>8.1</v>
          </cell>
          <cell r="CU21">
            <v>8.1</v>
          </cell>
          <cell r="CV21">
            <v>8.1</v>
          </cell>
          <cell r="CW21">
            <v>11.6</v>
          </cell>
          <cell r="CX21">
            <v>14.1</v>
          </cell>
          <cell r="CY21">
            <v>18.5</v>
          </cell>
          <cell r="CZ21">
            <v>23.8</v>
          </cell>
          <cell r="DA21">
            <v>30.7</v>
          </cell>
          <cell r="DB21">
            <v>37</v>
          </cell>
          <cell r="DC21">
            <v>37</v>
          </cell>
          <cell r="DD21">
            <v>10</v>
          </cell>
          <cell r="DE21">
            <v>14.7</v>
          </cell>
          <cell r="DF21">
            <v>18.399999999999999</v>
          </cell>
          <cell r="DG21">
            <v>14.7</v>
          </cell>
          <cell r="DH21">
            <v>14.7</v>
          </cell>
          <cell r="DI21">
            <v>14.7</v>
          </cell>
          <cell r="DJ21">
            <v>18.399999999999999</v>
          </cell>
          <cell r="DK21">
            <v>22</v>
          </cell>
          <cell r="DL21">
            <v>27.2</v>
          </cell>
          <cell r="DM21">
            <v>37.700000000000003</v>
          </cell>
          <cell r="DN21">
            <v>41.4</v>
          </cell>
          <cell r="DO21">
            <v>45.1</v>
          </cell>
          <cell r="DP21">
            <v>45.1</v>
          </cell>
          <cell r="DQ21">
            <v>10</v>
          </cell>
          <cell r="DR21">
            <v>11.8</v>
          </cell>
          <cell r="DS21">
            <v>16.899999999999999</v>
          </cell>
          <cell r="DT21">
            <v>11.8</v>
          </cell>
          <cell r="DU21">
            <v>11.8</v>
          </cell>
          <cell r="DV21">
            <v>11.8</v>
          </cell>
          <cell r="DW21">
            <v>11.8</v>
          </cell>
          <cell r="DX21">
            <v>16.899999999999999</v>
          </cell>
          <cell r="DY21">
            <v>16.899999999999999</v>
          </cell>
          <cell r="DZ21">
            <v>16.899999999999999</v>
          </cell>
          <cell r="EA21">
            <v>26.3</v>
          </cell>
          <cell r="EB21">
            <v>26.3</v>
          </cell>
          <cell r="EC21">
            <v>26.3</v>
          </cell>
          <cell r="ET21">
            <v>10</v>
          </cell>
          <cell r="EU21">
            <v>1.17</v>
          </cell>
          <cell r="EV21">
            <v>1.56</v>
          </cell>
          <cell r="EW21">
            <v>1.17</v>
          </cell>
          <cell r="EX21">
            <v>1.17</v>
          </cell>
          <cell r="EY21">
            <v>1.17</v>
          </cell>
          <cell r="EZ21">
            <v>1.56</v>
          </cell>
          <cell r="FA21">
            <v>1.79</v>
          </cell>
          <cell r="FB21">
            <v>2.0699999999999998</v>
          </cell>
          <cell r="FC21">
            <v>2.19</v>
          </cell>
          <cell r="FD21">
            <v>2.61</v>
          </cell>
          <cell r="FE21">
            <v>3.09</v>
          </cell>
          <cell r="FF21">
            <v>3.09</v>
          </cell>
        </row>
        <row r="22">
          <cell r="A22">
            <v>12</v>
          </cell>
          <cell r="B22">
            <v>9.6000000000000002E-2</v>
          </cell>
          <cell r="C22">
            <v>0.13400000000000001</v>
          </cell>
          <cell r="D22">
            <v>9.6000000000000002E-2</v>
          </cell>
          <cell r="E22">
            <v>9.6000000000000002E-2</v>
          </cell>
          <cell r="F22">
            <v>9.6000000000000002E-2</v>
          </cell>
          <cell r="G22">
            <v>9.6000000000000002E-2</v>
          </cell>
          <cell r="H22">
            <v>0.13400000000000001</v>
          </cell>
          <cell r="I22">
            <v>0.13400000000000001</v>
          </cell>
          <cell r="J22">
            <v>0.183</v>
          </cell>
          <cell r="K22">
            <v>0.183</v>
          </cell>
          <cell r="L22">
            <v>0.183</v>
          </cell>
          <cell r="M22">
            <v>0.183</v>
          </cell>
          <cell r="N22">
            <v>12</v>
          </cell>
          <cell r="O22">
            <v>3.1</v>
          </cell>
          <cell r="P22">
            <v>4</v>
          </cell>
          <cell r="Q22">
            <v>3.1</v>
          </cell>
          <cell r="R22">
            <v>3.1</v>
          </cell>
          <cell r="S22">
            <v>3.4</v>
          </cell>
          <cell r="T22">
            <v>4.4000000000000004</v>
          </cell>
          <cell r="U22">
            <v>5.6</v>
          </cell>
          <cell r="V22">
            <v>8.4</v>
          </cell>
          <cell r="W22">
            <v>10.4</v>
          </cell>
          <cell r="X22">
            <v>13</v>
          </cell>
          <cell r="Y22">
            <v>15.2</v>
          </cell>
          <cell r="Z22">
            <v>15.2</v>
          </cell>
          <cell r="AA22">
            <v>12</v>
          </cell>
          <cell r="AB22">
            <v>0.61</v>
          </cell>
          <cell r="AC22">
            <v>0.95</v>
          </cell>
          <cell r="AD22">
            <v>0.61</v>
          </cell>
          <cell r="AE22">
            <v>0.61</v>
          </cell>
          <cell r="AF22">
            <v>0.75</v>
          </cell>
          <cell r="AG22">
            <v>1.1299999999999999</v>
          </cell>
          <cell r="AH22">
            <v>1.19</v>
          </cell>
          <cell r="AI22">
            <v>1.29</v>
          </cell>
          <cell r="AJ22">
            <v>1.5</v>
          </cell>
          <cell r="AK22">
            <v>1.66</v>
          </cell>
          <cell r="AL22">
            <v>1.78</v>
          </cell>
          <cell r="AM22">
            <v>1.78</v>
          </cell>
          <cell r="AN22">
            <v>12</v>
          </cell>
          <cell r="AO22">
            <v>0.48</v>
          </cell>
          <cell r="AP22">
            <v>0.75</v>
          </cell>
          <cell r="AQ22">
            <v>0.48</v>
          </cell>
          <cell r="AR22">
            <v>0.48</v>
          </cell>
          <cell r="AS22">
            <v>0.59</v>
          </cell>
          <cell r="AT22">
            <v>0.89</v>
          </cell>
          <cell r="AU22">
            <v>0.94</v>
          </cell>
          <cell r="AV22">
            <v>1.03</v>
          </cell>
          <cell r="AW22">
            <v>1.1200000000000001</v>
          </cell>
          <cell r="AX22">
            <v>1.21</v>
          </cell>
          <cell r="AY22">
            <v>1.3</v>
          </cell>
          <cell r="AZ22">
            <v>1.3</v>
          </cell>
          <cell r="BA22">
            <v>12</v>
          </cell>
          <cell r="BB22">
            <v>6.5</v>
          </cell>
          <cell r="BC22">
            <v>7</v>
          </cell>
          <cell r="BD22">
            <v>9.3000000000000007</v>
          </cell>
          <cell r="BE22">
            <v>11.6</v>
          </cell>
          <cell r="BF22">
            <v>13</v>
          </cell>
          <cell r="BG22">
            <v>14.6</v>
          </cell>
          <cell r="BH22">
            <v>16.100000000000001</v>
          </cell>
          <cell r="BI22">
            <v>12</v>
          </cell>
          <cell r="BJ22">
            <v>5.25</v>
          </cell>
          <cell r="BK22">
            <v>5.7</v>
          </cell>
          <cell r="BL22">
            <v>5.7</v>
          </cell>
          <cell r="BM22">
            <v>6.3</v>
          </cell>
          <cell r="BN22">
            <v>6.3</v>
          </cell>
          <cell r="BO22">
            <v>7.4</v>
          </cell>
          <cell r="BP22">
            <v>8</v>
          </cell>
          <cell r="BQ22">
            <v>12</v>
          </cell>
          <cell r="BR22">
            <v>6.9</v>
          </cell>
          <cell r="BS22">
            <v>10</v>
          </cell>
          <cell r="BT22">
            <v>6.9</v>
          </cell>
          <cell r="BU22">
            <v>6.9</v>
          </cell>
          <cell r="BV22">
            <v>8.4</v>
          </cell>
          <cell r="BW22">
            <v>11.1</v>
          </cell>
          <cell r="BX22">
            <v>14.4</v>
          </cell>
          <cell r="BY22">
            <v>19.899999999999999</v>
          </cell>
          <cell r="BZ22">
            <v>24.3</v>
          </cell>
          <cell r="CA22">
            <v>29.4</v>
          </cell>
          <cell r="CB22">
            <v>33.200000000000003</v>
          </cell>
          <cell r="CC22">
            <v>33.200000000000003</v>
          </cell>
          <cell r="CD22">
            <v>12</v>
          </cell>
          <cell r="CE22">
            <v>12</v>
          </cell>
          <cell r="CF22">
            <v>15.5</v>
          </cell>
          <cell r="CG22">
            <v>12</v>
          </cell>
          <cell r="CH22">
            <v>12</v>
          </cell>
          <cell r="CI22">
            <v>13</v>
          </cell>
          <cell r="CJ22">
            <v>17.2</v>
          </cell>
          <cell r="CK22">
            <v>22.3</v>
          </cell>
          <cell r="CL22">
            <v>30.1</v>
          </cell>
          <cell r="CM22">
            <v>33.5</v>
          </cell>
          <cell r="CN22">
            <v>37.799999999999997</v>
          </cell>
          <cell r="CO22">
            <v>40.4</v>
          </cell>
          <cell r="CP22">
            <v>40.4</v>
          </cell>
          <cell r="CQ22">
            <v>12</v>
          </cell>
          <cell r="CR22">
            <v>9.1999999999999993</v>
          </cell>
          <cell r="CS22">
            <v>13.3</v>
          </cell>
          <cell r="CT22">
            <v>9.1999999999999993</v>
          </cell>
          <cell r="CU22">
            <v>9.1999999999999993</v>
          </cell>
          <cell r="CV22">
            <v>11</v>
          </cell>
          <cell r="CW22">
            <v>14.8</v>
          </cell>
          <cell r="CX22">
            <v>19.399999999999999</v>
          </cell>
          <cell r="CY22">
            <v>20.5</v>
          </cell>
          <cell r="CZ22">
            <v>32.700000000000003</v>
          </cell>
          <cell r="DA22">
            <v>38.700000000000003</v>
          </cell>
          <cell r="DB22">
            <v>44.2</v>
          </cell>
          <cell r="DC22">
            <v>44.2</v>
          </cell>
          <cell r="DD22">
            <v>12</v>
          </cell>
          <cell r="DE22">
            <v>16.3</v>
          </cell>
          <cell r="DF22">
            <v>20.6</v>
          </cell>
          <cell r="DG22">
            <v>16.3</v>
          </cell>
          <cell r="DH22">
            <v>16.3</v>
          </cell>
          <cell r="DI22">
            <v>17.2</v>
          </cell>
          <cell r="DJ22">
            <v>23</v>
          </cell>
          <cell r="DK22">
            <v>30</v>
          </cell>
          <cell r="DL22">
            <v>38.700000000000003</v>
          </cell>
          <cell r="DM22">
            <v>43.8</v>
          </cell>
          <cell r="DN22">
            <v>51.5</v>
          </cell>
          <cell r="DO22">
            <v>60.1</v>
          </cell>
          <cell r="DP22">
            <v>60.1</v>
          </cell>
          <cell r="DQ22">
            <v>12</v>
          </cell>
          <cell r="DR22">
            <v>16.5</v>
          </cell>
          <cell r="DS22">
            <v>19.600000000000001</v>
          </cell>
          <cell r="DT22">
            <v>16.5</v>
          </cell>
          <cell r="DU22">
            <v>16.5</v>
          </cell>
          <cell r="DV22">
            <v>16.5</v>
          </cell>
          <cell r="DW22">
            <v>16.5</v>
          </cell>
          <cell r="DX22">
            <v>19.600000000000001</v>
          </cell>
          <cell r="DY22">
            <v>19.600000000000001</v>
          </cell>
          <cell r="DZ22">
            <v>19.600000000000001</v>
          </cell>
          <cell r="EA22">
            <v>38.9</v>
          </cell>
          <cell r="EB22">
            <v>38.9</v>
          </cell>
          <cell r="EC22">
            <v>38.9</v>
          </cell>
          <cell r="ET22">
            <v>12</v>
          </cell>
          <cell r="EU22">
            <v>1.3</v>
          </cell>
          <cell r="EV22">
            <v>2.0699999999999998</v>
          </cell>
          <cell r="EW22">
            <v>1.3</v>
          </cell>
          <cell r="EX22">
            <v>1.3</v>
          </cell>
          <cell r="EY22">
            <v>1.75</v>
          </cell>
          <cell r="EZ22">
            <v>2.33</v>
          </cell>
          <cell r="FA22">
            <v>2.46</v>
          </cell>
          <cell r="FB22">
            <v>2.69</v>
          </cell>
          <cell r="FC22">
            <v>3.09</v>
          </cell>
          <cell r="FD22">
            <v>3.51</v>
          </cell>
          <cell r="FE22">
            <v>3.71</v>
          </cell>
          <cell r="FF22">
            <v>3.71</v>
          </cell>
        </row>
        <row r="23">
          <cell r="A23">
            <v>14</v>
          </cell>
          <cell r="B23">
            <v>0.11600000000000001</v>
          </cell>
          <cell r="C23">
            <v>0.159</v>
          </cell>
          <cell r="D23">
            <v>0.11600000000000001</v>
          </cell>
          <cell r="E23">
            <v>0.11600000000000001</v>
          </cell>
          <cell r="F23">
            <v>0.11600000000000001</v>
          </cell>
          <cell r="G23">
            <v>0.11600000000000001</v>
          </cell>
          <cell r="H23">
            <v>0.159</v>
          </cell>
          <cell r="I23">
            <v>0.159</v>
          </cell>
          <cell r="J23">
            <v>0.218</v>
          </cell>
          <cell r="K23">
            <v>0.218</v>
          </cell>
          <cell r="L23">
            <v>0.218</v>
          </cell>
          <cell r="M23">
            <v>0.218</v>
          </cell>
          <cell r="N23">
            <v>14</v>
          </cell>
          <cell r="O23">
            <v>3.6</v>
          </cell>
          <cell r="P23">
            <v>4.8</v>
          </cell>
          <cell r="Q23">
            <v>3.6</v>
          </cell>
          <cell r="R23">
            <v>3.6</v>
          </cell>
          <cell r="S23">
            <v>4.2</v>
          </cell>
          <cell r="T23">
            <v>5.8</v>
          </cell>
          <cell r="U23">
            <v>8.1</v>
          </cell>
          <cell r="V23">
            <v>11.2</v>
          </cell>
          <cell r="W23">
            <v>13.7</v>
          </cell>
          <cell r="X23">
            <v>16.3</v>
          </cell>
          <cell r="Y23">
            <v>19.2</v>
          </cell>
          <cell r="Z23">
            <v>19.2</v>
          </cell>
          <cell r="AA23">
            <v>14</v>
          </cell>
          <cell r="AB23">
            <v>0.85</v>
          </cell>
          <cell r="AC23">
            <v>1.1299999999999999</v>
          </cell>
          <cell r="AD23">
            <v>0.85</v>
          </cell>
          <cell r="AE23">
            <v>0.85</v>
          </cell>
          <cell r="AF23">
            <v>1</v>
          </cell>
          <cell r="AG23">
            <v>1.25</v>
          </cell>
          <cell r="AH23">
            <v>1.45</v>
          </cell>
          <cell r="AI23">
            <v>1.55</v>
          </cell>
          <cell r="AJ23">
            <v>1.7</v>
          </cell>
          <cell r="AK23">
            <v>2</v>
          </cell>
          <cell r="AL23">
            <v>2.1</v>
          </cell>
          <cell r="AM23">
            <v>2.1</v>
          </cell>
          <cell r="AN23">
            <v>14</v>
          </cell>
          <cell r="AO23">
            <v>0.67</v>
          </cell>
          <cell r="AP23">
            <v>0.89</v>
          </cell>
          <cell r="AQ23">
            <v>0.67</v>
          </cell>
          <cell r="AR23">
            <v>0.67</v>
          </cell>
          <cell r="AS23">
            <v>0.79</v>
          </cell>
          <cell r="AT23">
            <v>0.98</v>
          </cell>
          <cell r="AU23">
            <v>1.1399999999999999</v>
          </cell>
          <cell r="AV23">
            <v>1.33</v>
          </cell>
          <cell r="AW23">
            <v>1.46</v>
          </cell>
          <cell r="AX23">
            <v>1.62</v>
          </cell>
          <cell r="AY23">
            <v>1.78</v>
          </cell>
          <cell r="AZ23">
            <v>1.78</v>
          </cell>
          <cell r="BA23">
            <v>14</v>
          </cell>
          <cell r="BB23">
            <v>7.6</v>
          </cell>
          <cell r="BC23">
            <v>8.5</v>
          </cell>
          <cell r="BD23">
            <v>11</v>
          </cell>
          <cell r="BE23">
            <v>13.7</v>
          </cell>
          <cell r="BF23">
            <v>15</v>
          </cell>
          <cell r="BG23">
            <v>16.8</v>
          </cell>
          <cell r="BI23">
            <v>14</v>
          </cell>
          <cell r="BJ23">
            <v>6.1</v>
          </cell>
          <cell r="BK23">
            <v>6.6</v>
          </cell>
          <cell r="BL23">
            <v>6.6</v>
          </cell>
          <cell r="BM23">
            <v>7.4</v>
          </cell>
          <cell r="BN23">
            <v>7.4</v>
          </cell>
          <cell r="BO23">
            <v>8.9</v>
          </cell>
          <cell r="BQ23">
            <v>14</v>
          </cell>
          <cell r="BR23">
            <v>7.9</v>
          </cell>
          <cell r="BS23">
            <v>11.5</v>
          </cell>
          <cell r="BT23">
            <v>7.9</v>
          </cell>
          <cell r="BU23">
            <v>7.9</v>
          </cell>
          <cell r="BV23">
            <v>9.8000000000000007</v>
          </cell>
          <cell r="BW23">
            <v>13.6</v>
          </cell>
          <cell r="BX23">
            <v>19.2</v>
          </cell>
          <cell r="BY23">
            <v>24.5</v>
          </cell>
          <cell r="BZ23">
            <v>29.3</v>
          </cell>
          <cell r="CA23">
            <v>33</v>
          </cell>
          <cell r="CB23">
            <v>40.6</v>
          </cell>
          <cell r="CD23">
            <v>14</v>
          </cell>
          <cell r="CE23">
            <v>13.6</v>
          </cell>
          <cell r="CF23">
            <v>17.5</v>
          </cell>
          <cell r="CG23">
            <v>13.6</v>
          </cell>
          <cell r="CH23">
            <v>13.6</v>
          </cell>
          <cell r="CI23">
            <v>15.1</v>
          </cell>
          <cell r="CJ23">
            <v>20.6</v>
          </cell>
          <cell r="CK23">
            <v>29.2</v>
          </cell>
          <cell r="CL23">
            <v>37.299999999999997</v>
          </cell>
          <cell r="CM23">
            <v>39.700000000000003</v>
          </cell>
          <cell r="CN23">
            <v>44.6</v>
          </cell>
          <cell r="CO23">
            <v>51.3</v>
          </cell>
          <cell r="CQ23">
            <v>14</v>
          </cell>
          <cell r="CR23">
            <v>10.5</v>
          </cell>
          <cell r="CS23">
            <v>15.4</v>
          </cell>
          <cell r="CT23">
            <v>10.5</v>
          </cell>
          <cell r="CU23">
            <v>10.5</v>
          </cell>
          <cell r="CV23">
            <v>13</v>
          </cell>
          <cell r="CW23">
            <v>18.100000000000001</v>
          </cell>
          <cell r="CX23">
            <v>25.5</v>
          </cell>
          <cell r="CY23">
            <v>32.5</v>
          </cell>
          <cell r="CZ23">
            <v>38.9</v>
          </cell>
          <cell r="DA23">
            <v>43.7</v>
          </cell>
          <cell r="DB23">
            <v>54.4</v>
          </cell>
          <cell r="DD23">
            <v>14</v>
          </cell>
          <cell r="DE23">
            <v>17.8</v>
          </cell>
          <cell r="DF23">
            <v>23.4</v>
          </cell>
          <cell r="DG23">
            <v>17.8</v>
          </cell>
          <cell r="DH23">
            <v>17.8</v>
          </cell>
          <cell r="DI23">
            <v>19.8</v>
          </cell>
          <cell r="DJ23">
            <v>27.6</v>
          </cell>
          <cell r="DK23">
            <v>38.9</v>
          </cell>
          <cell r="DL23">
            <v>44.6</v>
          </cell>
          <cell r="DM23">
            <v>52.7</v>
          </cell>
          <cell r="DN23">
            <v>59.7</v>
          </cell>
          <cell r="DO23">
            <v>68.8</v>
          </cell>
          <cell r="DQ23">
            <v>14</v>
          </cell>
          <cell r="DR23">
            <v>20.7</v>
          </cell>
          <cell r="DS23">
            <v>23</v>
          </cell>
          <cell r="DT23">
            <v>20.7</v>
          </cell>
          <cell r="DU23">
            <v>20.7</v>
          </cell>
          <cell r="DV23">
            <v>20.7</v>
          </cell>
          <cell r="DW23">
            <v>20.7</v>
          </cell>
          <cell r="DX23">
            <v>23</v>
          </cell>
          <cell r="DY23">
            <v>23</v>
          </cell>
          <cell r="DZ23">
            <v>23</v>
          </cell>
          <cell r="EA23">
            <v>51</v>
          </cell>
          <cell r="EB23">
            <v>51</v>
          </cell>
          <cell r="EC23">
            <v>51</v>
          </cell>
          <cell r="ET23">
            <v>14</v>
          </cell>
          <cell r="EU23">
            <v>1.75</v>
          </cell>
          <cell r="EV23">
            <v>2.2599999999999998</v>
          </cell>
          <cell r="EW23">
            <v>1.75</v>
          </cell>
          <cell r="EX23">
            <v>1.75</v>
          </cell>
          <cell r="EY23">
            <v>2.2599999999999998</v>
          </cell>
          <cell r="EZ23">
            <v>2.5</v>
          </cell>
          <cell r="FA23">
            <v>2.87</v>
          </cell>
          <cell r="FB23">
            <v>3.26</v>
          </cell>
          <cell r="FC23">
            <v>3.51</v>
          </cell>
        </row>
        <row r="24">
          <cell r="A24">
            <v>16</v>
          </cell>
          <cell r="B24">
            <v>0.13800000000000001</v>
          </cell>
          <cell r="C24">
            <v>0.186</v>
          </cell>
          <cell r="D24">
            <v>0.13800000000000001</v>
          </cell>
          <cell r="E24">
            <v>0.13800000000000001</v>
          </cell>
          <cell r="F24">
            <v>0.13800000000000001</v>
          </cell>
          <cell r="G24">
            <v>0.13800000000000001</v>
          </cell>
          <cell r="H24">
            <v>0.186</v>
          </cell>
          <cell r="I24">
            <v>0.186</v>
          </cell>
          <cell r="J24">
            <v>0.254</v>
          </cell>
          <cell r="K24">
            <v>0.254</v>
          </cell>
          <cell r="L24">
            <v>0.254</v>
          </cell>
          <cell r="M24">
            <v>0.254</v>
          </cell>
          <cell r="N24">
            <v>16</v>
          </cell>
          <cell r="O24">
            <v>4.2</v>
          </cell>
          <cell r="P24">
            <v>5.6</v>
          </cell>
          <cell r="Q24">
            <v>4.2</v>
          </cell>
          <cell r="R24">
            <v>4.2</v>
          </cell>
          <cell r="S24">
            <v>5.6</v>
          </cell>
          <cell r="T24">
            <v>7.1</v>
          </cell>
          <cell r="U24">
            <v>10.5</v>
          </cell>
          <cell r="V24">
            <v>14.3</v>
          </cell>
          <cell r="W24">
            <v>17.600000000000001</v>
          </cell>
          <cell r="X24">
            <v>21.1</v>
          </cell>
          <cell r="Y24">
            <v>23.5</v>
          </cell>
          <cell r="Z24">
            <v>23.5</v>
          </cell>
          <cell r="AA24">
            <v>16</v>
          </cell>
          <cell r="AB24">
            <v>0.95</v>
          </cell>
          <cell r="AC24">
            <v>1.4</v>
          </cell>
          <cell r="AD24">
            <v>0.95</v>
          </cell>
          <cell r="AE24">
            <v>0.95</v>
          </cell>
          <cell r="AF24">
            <v>1.4</v>
          </cell>
          <cell r="AG24">
            <v>1.55</v>
          </cell>
          <cell r="AH24">
            <v>1.65</v>
          </cell>
          <cell r="AI24">
            <v>1.85</v>
          </cell>
          <cell r="AJ24">
            <v>2</v>
          </cell>
          <cell r="AK24">
            <v>2.25</v>
          </cell>
          <cell r="AL24">
            <v>2.5499999999999998</v>
          </cell>
          <cell r="AM24">
            <v>2.5499999999999998</v>
          </cell>
          <cell r="AN24">
            <v>16</v>
          </cell>
          <cell r="AO24">
            <v>0.75</v>
          </cell>
          <cell r="AP24">
            <v>1.1000000000000001</v>
          </cell>
          <cell r="AQ24">
            <v>0.75</v>
          </cell>
          <cell r="AR24">
            <v>0.75</v>
          </cell>
          <cell r="AS24">
            <v>1.1000000000000001</v>
          </cell>
          <cell r="AT24">
            <v>1.22</v>
          </cell>
          <cell r="AU24">
            <v>1.35</v>
          </cell>
          <cell r="AV24">
            <v>1.48</v>
          </cell>
          <cell r="AW24">
            <v>1.61</v>
          </cell>
          <cell r="AX24">
            <v>1.74</v>
          </cell>
          <cell r="AY24">
            <v>1.87</v>
          </cell>
          <cell r="AZ24">
            <v>1.87</v>
          </cell>
          <cell r="BA24">
            <v>16</v>
          </cell>
          <cell r="BB24">
            <v>8.9</v>
          </cell>
          <cell r="BC24">
            <v>9.6</v>
          </cell>
          <cell r="BD24">
            <v>12.7</v>
          </cell>
          <cell r="BE24">
            <v>15.6</v>
          </cell>
          <cell r="BF24">
            <v>17</v>
          </cell>
          <cell r="BG24">
            <v>19</v>
          </cell>
          <cell r="BI24">
            <v>16</v>
          </cell>
          <cell r="BJ24">
            <v>7.1</v>
          </cell>
          <cell r="BK24">
            <v>7.7</v>
          </cell>
          <cell r="BL24">
            <v>7.7</v>
          </cell>
          <cell r="BM24">
            <v>8.6</v>
          </cell>
          <cell r="BN24">
            <v>8.6</v>
          </cell>
          <cell r="BO24">
            <v>11.3</v>
          </cell>
          <cell r="BQ24">
            <v>16</v>
          </cell>
          <cell r="BR24">
            <v>9</v>
          </cell>
          <cell r="BS24">
            <v>12.9</v>
          </cell>
          <cell r="BT24">
            <v>9</v>
          </cell>
          <cell r="BU24">
            <v>9</v>
          </cell>
          <cell r="BV24">
            <v>12.9</v>
          </cell>
          <cell r="BW24">
            <v>17.100000000000001</v>
          </cell>
          <cell r="BX24">
            <v>22.7</v>
          </cell>
          <cell r="BY24">
            <v>30.9</v>
          </cell>
          <cell r="BZ24">
            <v>35.1</v>
          </cell>
          <cell r="CA24">
            <v>38.799999999999997</v>
          </cell>
          <cell r="CB24">
            <v>46.9</v>
          </cell>
          <cell r="CD24">
            <v>16</v>
          </cell>
          <cell r="CE24">
            <v>15.2</v>
          </cell>
          <cell r="CF24">
            <v>19.7</v>
          </cell>
          <cell r="CG24">
            <v>15.2</v>
          </cell>
          <cell r="CH24">
            <v>15.2</v>
          </cell>
          <cell r="CI24">
            <v>19.3</v>
          </cell>
          <cell r="CJ24">
            <v>25.5</v>
          </cell>
          <cell r="CK24">
            <v>34</v>
          </cell>
          <cell r="CL24">
            <v>46.4</v>
          </cell>
          <cell r="CM24">
            <v>48.7</v>
          </cell>
          <cell r="CN24">
            <v>51.4</v>
          </cell>
          <cell r="CO24">
            <v>59.3</v>
          </cell>
          <cell r="CQ24">
            <v>16</v>
          </cell>
          <cell r="CR24">
            <v>12</v>
          </cell>
          <cell r="CS24">
            <v>17.100000000000001</v>
          </cell>
          <cell r="CT24">
            <v>12</v>
          </cell>
          <cell r="CU24">
            <v>12</v>
          </cell>
          <cell r="CV24">
            <v>17.100000000000001</v>
          </cell>
          <cell r="CW24">
            <v>22.7</v>
          </cell>
          <cell r="CX24">
            <v>29.9</v>
          </cell>
          <cell r="CY24">
            <v>41.3</v>
          </cell>
          <cell r="CZ24">
            <v>46.4</v>
          </cell>
          <cell r="DA24">
            <v>51.8</v>
          </cell>
          <cell r="DB24">
            <v>62.8</v>
          </cell>
          <cell r="DD24">
            <v>16</v>
          </cell>
          <cell r="DE24">
            <v>20.100000000000001</v>
          </cell>
          <cell r="DF24">
            <v>25.6</v>
          </cell>
          <cell r="DG24">
            <v>20.100000000000001</v>
          </cell>
          <cell r="DH24">
            <v>20.100000000000001</v>
          </cell>
          <cell r="DI24">
            <v>25.6</v>
          </cell>
          <cell r="DJ24">
            <v>34</v>
          </cell>
          <cell r="DK24">
            <v>44.8</v>
          </cell>
          <cell r="DL24">
            <v>55.7</v>
          </cell>
          <cell r="DM24">
            <v>70</v>
          </cell>
          <cell r="DN24">
            <v>71.8</v>
          </cell>
          <cell r="DO24">
            <v>79.5</v>
          </cell>
          <cell r="DQ24">
            <v>16</v>
          </cell>
          <cell r="DR24">
            <v>24.7</v>
          </cell>
          <cell r="DS24">
            <v>26.4</v>
          </cell>
          <cell r="DT24">
            <v>24.7</v>
          </cell>
          <cell r="DU24">
            <v>24.7</v>
          </cell>
          <cell r="DV24">
            <v>24.7</v>
          </cell>
          <cell r="DW24">
            <v>24.7</v>
          </cell>
          <cell r="DX24">
            <v>26.4</v>
          </cell>
          <cell r="DY24">
            <v>26.4</v>
          </cell>
          <cell r="DZ24">
            <v>26.4</v>
          </cell>
          <cell r="EA24">
            <v>66.3</v>
          </cell>
          <cell r="EB24">
            <v>66.3</v>
          </cell>
          <cell r="EC24">
            <v>66.3</v>
          </cell>
          <cell r="ET24">
            <v>16</v>
          </cell>
          <cell r="EU24">
            <v>2.0099999999999998</v>
          </cell>
          <cell r="EV24">
            <v>2.92</v>
          </cell>
          <cell r="EW24">
            <v>2.0099999999999998</v>
          </cell>
          <cell r="EX24">
            <v>2.0099999999999998</v>
          </cell>
          <cell r="EY24">
            <v>2.92</v>
          </cell>
          <cell r="EZ24">
            <v>3.14</v>
          </cell>
          <cell r="FA24">
            <v>3.51</v>
          </cell>
          <cell r="FB24">
            <v>3.71</v>
          </cell>
          <cell r="FC24">
            <v>4.13</v>
          </cell>
        </row>
        <row r="25">
          <cell r="A25">
            <v>18</v>
          </cell>
          <cell r="B25">
            <v>0.161</v>
          </cell>
          <cell r="C25">
            <v>0.214</v>
          </cell>
          <cell r="D25">
            <v>0.161</v>
          </cell>
          <cell r="E25">
            <v>0.161</v>
          </cell>
          <cell r="F25">
            <v>0.161</v>
          </cell>
          <cell r="G25">
            <v>0.161</v>
          </cell>
          <cell r="H25">
            <v>0.214</v>
          </cell>
          <cell r="I25">
            <v>0.214</v>
          </cell>
          <cell r="J25">
            <v>0.29099999999999998</v>
          </cell>
          <cell r="K25">
            <v>0.29099999999999998</v>
          </cell>
          <cell r="L25">
            <v>0.29099999999999998</v>
          </cell>
          <cell r="M25">
            <v>0.29099999999999998</v>
          </cell>
          <cell r="N25">
            <v>18</v>
          </cell>
          <cell r="O25">
            <v>4.9000000000000004</v>
          </cell>
          <cell r="P25">
            <v>6.5</v>
          </cell>
          <cell r="Q25">
            <v>4.9000000000000004</v>
          </cell>
          <cell r="R25">
            <v>5.7</v>
          </cell>
          <cell r="S25">
            <v>7.3</v>
          </cell>
          <cell r="T25">
            <v>9.5</v>
          </cell>
          <cell r="U25">
            <v>13.9</v>
          </cell>
          <cell r="V25">
            <v>18.5</v>
          </cell>
          <cell r="W25">
            <v>21.7</v>
          </cell>
          <cell r="X25">
            <v>25.4</v>
          </cell>
          <cell r="Y25">
            <v>28.6</v>
          </cell>
          <cell r="Z25">
            <v>28.6</v>
          </cell>
          <cell r="AA25">
            <v>18</v>
          </cell>
          <cell r="AB25">
            <v>1.2</v>
          </cell>
          <cell r="AC25">
            <v>1.7</v>
          </cell>
          <cell r="AD25">
            <v>1.2</v>
          </cell>
          <cell r="AE25">
            <v>1.4</v>
          </cell>
          <cell r="AF25">
            <v>1.7</v>
          </cell>
          <cell r="AG25">
            <v>1.9</v>
          </cell>
          <cell r="AH25">
            <v>2</v>
          </cell>
          <cell r="AI25">
            <v>2.25</v>
          </cell>
          <cell r="AJ25">
            <v>2.4</v>
          </cell>
          <cell r="AK25">
            <v>2.7</v>
          </cell>
          <cell r="AL25">
            <v>3.15</v>
          </cell>
          <cell r="AM25">
            <v>3.15</v>
          </cell>
          <cell r="AN25">
            <v>18</v>
          </cell>
          <cell r="AO25">
            <v>0.94</v>
          </cell>
          <cell r="AP25">
            <v>1.34</v>
          </cell>
          <cell r="AQ25">
            <v>0.94</v>
          </cell>
          <cell r="AR25">
            <v>1.1000000000000001</v>
          </cell>
          <cell r="AS25">
            <v>1.34</v>
          </cell>
          <cell r="AT25">
            <v>1.5</v>
          </cell>
          <cell r="AU25">
            <v>1.66</v>
          </cell>
          <cell r="AV25">
            <v>1.82</v>
          </cell>
          <cell r="AW25">
            <v>1.98</v>
          </cell>
          <cell r="AX25">
            <v>2.14</v>
          </cell>
          <cell r="AY25">
            <v>2.2999999999999998</v>
          </cell>
          <cell r="AZ25">
            <v>2.2999999999999998</v>
          </cell>
          <cell r="BA25">
            <v>18</v>
          </cell>
          <cell r="BB25">
            <v>10.3</v>
          </cell>
          <cell r="BC25">
            <v>11.4</v>
          </cell>
          <cell r="BD25">
            <v>14.8</v>
          </cell>
          <cell r="BE25">
            <v>17.899999999999999</v>
          </cell>
          <cell r="BF25">
            <v>20.100000000000001</v>
          </cell>
          <cell r="BG25">
            <v>22.5</v>
          </cell>
          <cell r="BI25">
            <v>18</v>
          </cell>
          <cell r="BJ25">
            <v>8.3000000000000007</v>
          </cell>
          <cell r="BK25">
            <v>8.9</v>
          </cell>
          <cell r="BL25">
            <v>8.9</v>
          </cell>
          <cell r="BM25">
            <v>10.1</v>
          </cell>
          <cell r="BN25">
            <v>10.1</v>
          </cell>
          <cell r="BO25">
            <v>12</v>
          </cell>
          <cell r="BQ25">
            <v>18</v>
          </cell>
          <cell r="BR25">
            <v>9.8000000000000007</v>
          </cell>
          <cell r="BS25">
            <v>13.8</v>
          </cell>
          <cell r="BT25">
            <v>9.8000000000000007</v>
          </cell>
          <cell r="BU25">
            <v>12.8</v>
          </cell>
          <cell r="BV25">
            <v>16.2</v>
          </cell>
          <cell r="BW25">
            <v>21.6</v>
          </cell>
          <cell r="BX25">
            <v>25.5</v>
          </cell>
          <cell r="BY25">
            <v>37.4</v>
          </cell>
          <cell r="BZ25">
            <v>41.5</v>
          </cell>
          <cell r="CA25">
            <v>45</v>
          </cell>
          <cell r="CB25">
            <v>58.7</v>
          </cell>
          <cell r="CD25">
            <v>18</v>
          </cell>
          <cell r="CE25">
            <v>16.2</v>
          </cell>
          <cell r="CF25">
            <v>20.2</v>
          </cell>
          <cell r="CG25">
            <v>16.2</v>
          </cell>
          <cell r="CH25">
            <v>18.7</v>
          </cell>
          <cell r="CI25">
            <v>23.7</v>
          </cell>
          <cell r="CJ25">
            <v>31.7</v>
          </cell>
          <cell r="CK25">
            <v>38.1</v>
          </cell>
          <cell r="CL25">
            <v>50.4</v>
          </cell>
          <cell r="CM25">
            <v>52.44</v>
          </cell>
          <cell r="CN25">
            <v>55.4</v>
          </cell>
          <cell r="CO25">
            <v>74.2</v>
          </cell>
          <cell r="CQ25">
            <v>18</v>
          </cell>
          <cell r="CR25">
            <v>13.1</v>
          </cell>
          <cell r="CS25">
            <v>18.3</v>
          </cell>
          <cell r="CT25">
            <v>13.1</v>
          </cell>
          <cell r="CU25">
            <v>17</v>
          </cell>
          <cell r="CV25">
            <v>21.6</v>
          </cell>
          <cell r="CW25">
            <v>29.1</v>
          </cell>
          <cell r="CX25">
            <v>34.4</v>
          </cell>
          <cell r="CY25">
            <v>50.1</v>
          </cell>
          <cell r="CZ25">
            <v>55.6</v>
          </cell>
          <cell r="DA25">
            <v>60.1</v>
          </cell>
          <cell r="DB25">
            <v>78.599999999999994</v>
          </cell>
          <cell r="DD25">
            <v>18</v>
          </cell>
          <cell r="DE25">
            <v>21.6</v>
          </cell>
          <cell r="DF25">
            <v>26.8</v>
          </cell>
          <cell r="DG25">
            <v>21.6</v>
          </cell>
          <cell r="DH25">
            <v>24.9</v>
          </cell>
          <cell r="DI25">
            <v>31.7</v>
          </cell>
          <cell r="DJ25">
            <v>42.5</v>
          </cell>
          <cell r="DK25">
            <v>50.4</v>
          </cell>
          <cell r="DL25">
            <v>67.599999999999994</v>
          </cell>
          <cell r="DM25">
            <v>70.3</v>
          </cell>
          <cell r="DN25">
            <v>74.099999999999994</v>
          </cell>
          <cell r="DO25">
            <v>99.5</v>
          </cell>
          <cell r="DQ25">
            <v>18</v>
          </cell>
          <cell r="DR25">
            <v>29.3</v>
          </cell>
          <cell r="DS25">
            <v>32.1</v>
          </cell>
          <cell r="DT25">
            <v>29.3</v>
          </cell>
          <cell r="DU25">
            <v>29.3</v>
          </cell>
          <cell r="DV25">
            <v>29.3</v>
          </cell>
          <cell r="DW25">
            <v>29.3</v>
          </cell>
          <cell r="DX25">
            <v>32.1</v>
          </cell>
          <cell r="DY25">
            <v>32.1</v>
          </cell>
          <cell r="DZ25">
            <v>32.1</v>
          </cell>
          <cell r="EA25">
            <v>85.2</v>
          </cell>
          <cell r="EB25">
            <v>85.2</v>
          </cell>
          <cell r="EC25">
            <v>85.2</v>
          </cell>
          <cell r="ET25">
            <v>18</v>
          </cell>
          <cell r="EU25">
            <v>2.5</v>
          </cell>
          <cell r="EV25">
            <v>3.51</v>
          </cell>
          <cell r="EW25">
            <v>2.5</v>
          </cell>
          <cell r="EX25">
            <v>3.09</v>
          </cell>
          <cell r="EY25">
            <v>3.51</v>
          </cell>
          <cell r="EZ25">
            <v>3.71</v>
          </cell>
          <cell r="FA25">
            <v>4.13</v>
          </cell>
          <cell r="FB25">
            <v>4.59</v>
          </cell>
        </row>
        <row r="26">
          <cell r="A26">
            <v>20</v>
          </cell>
          <cell r="B26">
            <v>0.189</v>
          </cell>
          <cell r="C26">
            <v>0.24099999999999999</v>
          </cell>
          <cell r="D26">
            <v>0.189</v>
          </cell>
          <cell r="E26">
            <v>0.189</v>
          </cell>
          <cell r="F26">
            <v>0.189</v>
          </cell>
          <cell r="G26">
            <v>0.189</v>
          </cell>
          <cell r="H26">
            <v>0.24099999999999999</v>
          </cell>
          <cell r="I26">
            <v>0.24099999999999999</v>
          </cell>
          <cell r="J26">
            <v>0.32900000000000001</v>
          </cell>
          <cell r="K26">
            <v>0.32900000000000001</v>
          </cell>
          <cell r="L26">
            <v>0.32900000000000001</v>
          </cell>
          <cell r="M26">
            <v>0.32900000000000001</v>
          </cell>
          <cell r="N26">
            <v>20</v>
          </cell>
          <cell r="O26">
            <v>5.3</v>
          </cell>
          <cell r="P26">
            <v>7.1</v>
          </cell>
          <cell r="Q26">
            <v>5.3</v>
          </cell>
          <cell r="R26">
            <v>7.1</v>
          </cell>
          <cell r="S26">
            <v>7.9</v>
          </cell>
          <cell r="T26">
            <v>11.7</v>
          </cell>
          <cell r="U26">
            <v>16.5</v>
          </cell>
          <cell r="V26">
            <v>22.1</v>
          </cell>
          <cell r="W26">
            <v>27</v>
          </cell>
          <cell r="X26">
            <v>31.3</v>
          </cell>
          <cell r="Y26">
            <v>34.6</v>
          </cell>
          <cell r="Z26">
            <v>34.6</v>
          </cell>
          <cell r="AA26">
            <v>20</v>
          </cell>
          <cell r="AB26">
            <v>1.45</v>
          </cell>
          <cell r="AC26">
            <v>1.9</v>
          </cell>
          <cell r="AD26">
            <v>1.45</v>
          </cell>
          <cell r="AE26">
            <v>1.95</v>
          </cell>
          <cell r="AF26">
            <v>2.1</v>
          </cell>
          <cell r="AG26">
            <v>2.25</v>
          </cell>
          <cell r="AH26">
            <v>2.4</v>
          </cell>
          <cell r="AI26">
            <v>2.65</v>
          </cell>
          <cell r="AJ26">
            <v>2.8</v>
          </cell>
          <cell r="AK26">
            <v>3.25</v>
          </cell>
          <cell r="AL26">
            <v>3.7</v>
          </cell>
          <cell r="AM26">
            <v>3.7</v>
          </cell>
          <cell r="AN26">
            <v>20</v>
          </cell>
          <cell r="AO26">
            <v>1.1399999999999999</v>
          </cell>
          <cell r="AP26">
            <v>1.5</v>
          </cell>
          <cell r="AQ26">
            <v>1.1399999999999999</v>
          </cell>
          <cell r="AR26">
            <v>1.54</v>
          </cell>
          <cell r="AS26">
            <v>1.65</v>
          </cell>
          <cell r="AT26">
            <v>1.82</v>
          </cell>
          <cell r="AU26">
            <v>1.99</v>
          </cell>
          <cell r="AV26">
            <v>2.16</v>
          </cell>
          <cell r="AW26">
            <v>2.33</v>
          </cell>
          <cell r="AX26">
            <v>2.5</v>
          </cell>
          <cell r="AY26">
            <v>2.67</v>
          </cell>
          <cell r="AZ26">
            <v>2.67</v>
          </cell>
          <cell r="BA26">
            <v>20</v>
          </cell>
          <cell r="BB26">
            <v>12.4</v>
          </cell>
          <cell r="BC26">
            <v>13.6</v>
          </cell>
          <cell r="BD26">
            <v>17.899999999999999</v>
          </cell>
          <cell r="BE26">
            <v>20.100000000000001</v>
          </cell>
          <cell r="BF26">
            <v>23.3</v>
          </cell>
          <cell r="BG26">
            <v>26.1</v>
          </cell>
          <cell r="BI26">
            <v>20</v>
          </cell>
          <cell r="BJ26">
            <v>9.1</v>
          </cell>
          <cell r="BK26">
            <v>9.9</v>
          </cell>
          <cell r="BL26">
            <v>9.9</v>
          </cell>
          <cell r="BM26">
            <v>11.2</v>
          </cell>
          <cell r="BN26">
            <v>11.2</v>
          </cell>
          <cell r="BO26">
            <v>14.3</v>
          </cell>
          <cell r="BQ26">
            <v>20</v>
          </cell>
          <cell r="BR26">
            <v>11</v>
          </cell>
          <cell r="BS26">
            <v>15.5</v>
          </cell>
          <cell r="BT26">
            <v>11</v>
          </cell>
          <cell r="BU26">
            <v>15.5</v>
          </cell>
          <cell r="BV26">
            <v>18.899999999999999</v>
          </cell>
          <cell r="BW26">
            <v>27.6</v>
          </cell>
          <cell r="BX26">
            <v>30</v>
          </cell>
          <cell r="BY26">
            <v>43.3</v>
          </cell>
          <cell r="BZ26">
            <v>47.3</v>
          </cell>
          <cell r="CA26">
            <v>51.6</v>
          </cell>
          <cell r="CB26">
            <v>65.900000000000006</v>
          </cell>
          <cell r="CD26">
            <v>20</v>
          </cell>
          <cell r="CE26">
            <v>17.899999999999999</v>
          </cell>
          <cell r="CF26">
            <v>22.5</v>
          </cell>
          <cell r="CG26">
            <v>17.899999999999999</v>
          </cell>
          <cell r="CH26">
            <v>22.4</v>
          </cell>
          <cell r="CI26">
            <v>27.4</v>
          </cell>
          <cell r="CJ26">
            <v>40</v>
          </cell>
          <cell r="CK26">
            <v>47</v>
          </cell>
          <cell r="CL26">
            <v>54</v>
          </cell>
          <cell r="CM26">
            <v>62.5</v>
          </cell>
          <cell r="CN26">
            <v>71.8</v>
          </cell>
          <cell r="CO26">
            <v>83.3</v>
          </cell>
          <cell r="CQ26">
            <v>20</v>
          </cell>
          <cell r="CR26">
            <v>14.5</v>
          </cell>
          <cell r="CS26">
            <v>20.100000000000001</v>
          </cell>
          <cell r="CT26">
            <v>14.5</v>
          </cell>
          <cell r="CU26">
            <v>20.100000000000001</v>
          </cell>
          <cell r="CV26">
            <v>25.1</v>
          </cell>
          <cell r="CW26">
            <v>36.700000000000003</v>
          </cell>
          <cell r="CX26">
            <v>39.700000000000003</v>
          </cell>
          <cell r="CY26">
            <v>57.9</v>
          </cell>
          <cell r="CZ26">
            <v>63.4</v>
          </cell>
          <cell r="DA26">
            <v>70</v>
          </cell>
          <cell r="DB26">
            <v>88.3</v>
          </cell>
          <cell r="DD26">
            <v>20</v>
          </cell>
          <cell r="DE26">
            <v>23.9</v>
          </cell>
          <cell r="DF26">
            <v>30.2</v>
          </cell>
          <cell r="DG26">
            <v>23.9</v>
          </cell>
          <cell r="DH26">
            <v>30.2</v>
          </cell>
          <cell r="DI26">
            <v>36.9</v>
          </cell>
          <cell r="DJ26">
            <v>53.3</v>
          </cell>
          <cell r="DK26">
            <v>60.4</v>
          </cell>
          <cell r="DL26">
            <v>72.5</v>
          </cell>
          <cell r="DM26">
            <v>83.9</v>
          </cell>
          <cell r="DN26">
            <v>96</v>
          </cell>
          <cell r="DO26">
            <v>1111.8</v>
          </cell>
          <cell r="DQ26">
            <v>20</v>
          </cell>
          <cell r="DR26">
            <v>35.6</v>
          </cell>
          <cell r="DS26">
            <v>39</v>
          </cell>
          <cell r="DT26">
            <v>35.6</v>
          </cell>
          <cell r="DU26">
            <v>35.6</v>
          </cell>
          <cell r="DV26">
            <v>35.6</v>
          </cell>
          <cell r="DW26">
            <v>35.6</v>
          </cell>
          <cell r="DX26">
            <v>39</v>
          </cell>
          <cell r="DY26">
            <v>39</v>
          </cell>
          <cell r="DZ26">
            <v>39</v>
          </cell>
          <cell r="EA26">
            <v>94.6</v>
          </cell>
          <cell r="EB26">
            <v>94.6</v>
          </cell>
          <cell r="EC26">
            <v>94.6</v>
          </cell>
          <cell r="ET26">
            <v>20</v>
          </cell>
          <cell r="EU26">
            <v>3</v>
          </cell>
          <cell r="EV26">
            <v>4</v>
          </cell>
          <cell r="EW26">
            <v>3</v>
          </cell>
          <cell r="EX26">
            <v>4</v>
          </cell>
          <cell r="EY26">
            <v>4.8099999999999996</v>
          </cell>
          <cell r="EZ26">
            <v>5.22</v>
          </cell>
          <cell r="FA26">
            <v>5.5</v>
          </cell>
        </row>
        <row r="27">
          <cell r="A27">
            <v>24</v>
          </cell>
          <cell r="B27">
            <v>0.21</v>
          </cell>
          <cell r="C27">
            <v>0.27300000000000002</v>
          </cell>
          <cell r="D27">
            <v>0.21</v>
          </cell>
          <cell r="E27">
            <v>0.21</v>
          </cell>
          <cell r="F27">
            <v>0.21</v>
          </cell>
          <cell r="G27">
            <v>0.21</v>
          </cell>
          <cell r="H27">
            <v>0.27300000000000002</v>
          </cell>
          <cell r="I27">
            <v>0.27300000000000002</v>
          </cell>
          <cell r="J27">
            <v>0.37</v>
          </cell>
          <cell r="K27">
            <v>0.37</v>
          </cell>
          <cell r="L27">
            <v>0.37</v>
          </cell>
          <cell r="M27">
            <v>0.37</v>
          </cell>
          <cell r="N27">
            <v>24</v>
          </cell>
          <cell r="O27">
            <v>5.9</v>
          </cell>
          <cell r="P27">
            <v>8.5</v>
          </cell>
          <cell r="Q27">
            <v>5.9</v>
          </cell>
          <cell r="R27">
            <v>10.5</v>
          </cell>
          <cell r="S27">
            <v>11.2</v>
          </cell>
          <cell r="T27">
            <v>17</v>
          </cell>
          <cell r="U27">
            <v>26.3</v>
          </cell>
          <cell r="V27">
            <v>30.4</v>
          </cell>
          <cell r="W27">
            <v>36.9</v>
          </cell>
          <cell r="X27">
            <v>41.8</v>
          </cell>
          <cell r="Y27">
            <v>50.2</v>
          </cell>
          <cell r="Z27">
            <v>50.2</v>
          </cell>
          <cell r="AA27">
            <v>24</v>
          </cell>
          <cell r="AB27">
            <v>2.2000000000000002</v>
          </cell>
          <cell r="AC27">
            <v>2.8</v>
          </cell>
          <cell r="AD27">
            <v>2.2000000000000002</v>
          </cell>
          <cell r="AE27">
            <v>2.95</v>
          </cell>
          <cell r="AF27">
            <v>3.1</v>
          </cell>
          <cell r="AG27">
            <v>3.25</v>
          </cell>
          <cell r="AH27">
            <v>3.35</v>
          </cell>
          <cell r="AI27">
            <v>3.65</v>
          </cell>
          <cell r="AJ27">
            <v>4.05</v>
          </cell>
          <cell r="AK27">
            <v>4.55</v>
          </cell>
          <cell r="AL27">
            <v>5.15</v>
          </cell>
          <cell r="AM27">
            <v>5.15</v>
          </cell>
          <cell r="AN27">
            <v>24</v>
          </cell>
          <cell r="AO27">
            <v>1.73</v>
          </cell>
          <cell r="AP27">
            <v>2.2000000000000002</v>
          </cell>
          <cell r="AQ27">
            <v>1.73</v>
          </cell>
          <cell r="AR27">
            <v>2.3199999999999998</v>
          </cell>
          <cell r="AS27">
            <v>2.44</v>
          </cell>
          <cell r="AT27">
            <v>2.68</v>
          </cell>
          <cell r="AU27">
            <v>2.92</v>
          </cell>
          <cell r="AV27">
            <v>3.16</v>
          </cell>
          <cell r="AW27">
            <v>3.4</v>
          </cell>
          <cell r="AX27">
            <v>3.64</v>
          </cell>
          <cell r="AY27">
            <v>3.88</v>
          </cell>
          <cell r="AZ27">
            <v>3.88</v>
          </cell>
          <cell r="BA27">
            <v>24</v>
          </cell>
          <cell r="BB27">
            <v>15.5</v>
          </cell>
          <cell r="BC27">
            <v>17</v>
          </cell>
          <cell r="BD27">
            <v>21.7</v>
          </cell>
          <cell r="BE27">
            <v>26.4</v>
          </cell>
          <cell r="BF27">
            <v>29.5</v>
          </cell>
          <cell r="BG27">
            <v>33</v>
          </cell>
          <cell r="BI27">
            <v>24</v>
          </cell>
          <cell r="BJ27">
            <v>10.199999999999999</v>
          </cell>
          <cell r="BK27">
            <v>11.1</v>
          </cell>
          <cell r="BL27">
            <v>11.1</v>
          </cell>
          <cell r="BM27">
            <v>12.7</v>
          </cell>
          <cell r="BN27">
            <v>12.7</v>
          </cell>
          <cell r="BO27">
            <v>16.3</v>
          </cell>
          <cell r="BQ27">
            <v>24</v>
          </cell>
          <cell r="BR27">
            <v>12</v>
          </cell>
          <cell r="BS27">
            <v>16.8</v>
          </cell>
          <cell r="BT27">
            <v>12</v>
          </cell>
          <cell r="BU27">
            <v>18</v>
          </cell>
          <cell r="BV27">
            <v>23.5</v>
          </cell>
          <cell r="BW27">
            <v>35.299999999999997</v>
          </cell>
          <cell r="BX27">
            <v>39</v>
          </cell>
          <cell r="BY27">
            <v>55</v>
          </cell>
          <cell r="BZ27">
            <v>59</v>
          </cell>
          <cell r="CA27">
            <v>66</v>
          </cell>
          <cell r="CB27">
            <v>77.099999999999994</v>
          </cell>
          <cell r="CD27">
            <v>24</v>
          </cell>
          <cell r="CE27">
            <v>18.899999999999999</v>
          </cell>
          <cell r="CF27">
            <v>23.5</v>
          </cell>
          <cell r="CG27">
            <v>18.899999999999999</v>
          </cell>
          <cell r="CH27">
            <v>25.7</v>
          </cell>
          <cell r="CI27">
            <v>30.9</v>
          </cell>
          <cell r="CJ27">
            <v>44.5</v>
          </cell>
          <cell r="CK27">
            <v>50.4</v>
          </cell>
          <cell r="CL27">
            <v>61.3</v>
          </cell>
          <cell r="CM27">
            <v>72.599999999999994</v>
          </cell>
          <cell r="CN27">
            <v>84</v>
          </cell>
          <cell r="CO27">
            <v>97.4</v>
          </cell>
          <cell r="CQ27">
            <v>24</v>
          </cell>
          <cell r="CR27">
            <v>15.9</v>
          </cell>
          <cell r="CS27">
            <v>22.5</v>
          </cell>
          <cell r="CT27">
            <v>15.9</v>
          </cell>
          <cell r="CU27">
            <v>28.2</v>
          </cell>
          <cell r="CV27">
            <v>30.1</v>
          </cell>
          <cell r="CW27">
            <v>46.8</v>
          </cell>
          <cell r="CX27">
            <v>47.5</v>
          </cell>
          <cell r="CY27">
            <v>73.599999999999994</v>
          </cell>
          <cell r="CZ27">
            <v>79.099999999999994</v>
          </cell>
          <cell r="DA27">
            <v>89.6</v>
          </cell>
          <cell r="DB27">
            <v>103.3</v>
          </cell>
          <cell r="DD27">
            <v>24</v>
          </cell>
          <cell r="DE27">
            <v>25</v>
          </cell>
          <cell r="DF27">
            <v>32.5</v>
          </cell>
          <cell r="DG27">
            <v>25</v>
          </cell>
          <cell r="DH27">
            <v>32.799999999999997</v>
          </cell>
          <cell r="DI27">
            <v>43.3</v>
          </cell>
          <cell r="DJ27">
            <v>60.5</v>
          </cell>
          <cell r="DK27">
            <v>65.099999999999994</v>
          </cell>
          <cell r="DL27">
            <v>82.3</v>
          </cell>
          <cell r="DM27">
            <v>97.4</v>
          </cell>
          <cell r="DN27">
            <v>112.3</v>
          </cell>
          <cell r="DO27">
            <v>130.6</v>
          </cell>
          <cell r="DQ27">
            <v>24</v>
          </cell>
          <cell r="DR27">
            <v>54.5</v>
          </cell>
          <cell r="DS27">
            <v>63.7</v>
          </cell>
          <cell r="DT27">
            <v>54.5</v>
          </cell>
          <cell r="DU27">
            <v>54.5</v>
          </cell>
          <cell r="DV27">
            <v>54.5</v>
          </cell>
          <cell r="DW27">
            <v>54.5</v>
          </cell>
          <cell r="DX27">
            <v>63.7</v>
          </cell>
          <cell r="DY27">
            <v>63.7</v>
          </cell>
          <cell r="DZ27">
            <v>63.7</v>
          </cell>
          <cell r="EA27">
            <v>113.5</v>
          </cell>
          <cell r="EB27">
            <v>113.5</v>
          </cell>
          <cell r="EC27">
            <v>113.5</v>
          </cell>
          <cell r="ET27">
            <v>24</v>
          </cell>
          <cell r="EU27">
            <v>4.3899999999999997</v>
          </cell>
          <cell r="EV27">
            <v>5.84</v>
          </cell>
          <cell r="EW27">
            <v>4.3899999999999997</v>
          </cell>
          <cell r="EX27">
            <v>6.13</v>
          </cell>
          <cell r="EY27">
            <v>6.5</v>
          </cell>
          <cell r="EZ27">
            <v>6.72</v>
          </cell>
          <cell r="FA27">
            <v>7.09</v>
          </cell>
        </row>
      </sheetData>
      <sheetData sheetId="1" refreshError="1">
        <row r="7">
          <cell r="A7" t="str">
            <v>Pipe Size</v>
          </cell>
          <cell r="B7" t="str">
            <v>STD</v>
          </cell>
          <cell r="C7" t="str">
            <v>XS</v>
          </cell>
          <cell r="D7">
            <v>20</v>
          </cell>
          <cell r="E7">
            <v>30</v>
          </cell>
          <cell r="F7">
            <v>40</v>
          </cell>
          <cell r="G7">
            <v>60</v>
          </cell>
          <cell r="H7">
            <v>80</v>
          </cell>
          <cell r="I7">
            <v>100</v>
          </cell>
          <cell r="J7">
            <v>120</v>
          </cell>
          <cell r="K7">
            <v>140</v>
          </cell>
          <cell r="L7">
            <v>160</v>
          </cell>
          <cell r="M7" t="str">
            <v>XXS</v>
          </cell>
          <cell r="N7" t="str">
            <v>Pipe Size</v>
          </cell>
          <cell r="O7" t="str">
            <v>STD</v>
          </cell>
          <cell r="P7" t="str">
            <v>XS</v>
          </cell>
          <cell r="Q7">
            <v>20</v>
          </cell>
          <cell r="R7">
            <v>30</v>
          </cell>
          <cell r="S7">
            <v>40</v>
          </cell>
          <cell r="T7">
            <v>60</v>
          </cell>
          <cell r="U7">
            <v>80</v>
          </cell>
          <cell r="V7">
            <v>100</v>
          </cell>
          <cell r="W7">
            <v>120</v>
          </cell>
          <cell r="X7">
            <v>140</v>
          </cell>
          <cell r="Y7">
            <v>160</v>
          </cell>
          <cell r="Z7" t="str">
            <v>XXS</v>
          </cell>
          <cell r="AA7" t="str">
            <v>Pipe Size</v>
          </cell>
          <cell r="AB7" t="str">
            <v>STD</v>
          </cell>
          <cell r="AC7" t="str">
            <v>XS</v>
          </cell>
          <cell r="AD7">
            <v>20</v>
          </cell>
          <cell r="AE7">
            <v>30</v>
          </cell>
          <cell r="AF7">
            <v>40</v>
          </cell>
          <cell r="AG7">
            <v>60</v>
          </cell>
          <cell r="AH7">
            <v>80</v>
          </cell>
          <cell r="AI7">
            <v>100</v>
          </cell>
          <cell r="AJ7">
            <v>120</v>
          </cell>
          <cell r="AK7">
            <v>140</v>
          </cell>
          <cell r="AL7">
            <v>160</v>
          </cell>
          <cell r="AM7" t="str">
            <v>XXS</v>
          </cell>
          <cell r="AN7" t="str">
            <v>Pipe Size</v>
          </cell>
          <cell r="AO7" t="str">
            <v>STD</v>
          </cell>
          <cell r="AP7" t="str">
            <v>XS</v>
          </cell>
          <cell r="AQ7">
            <v>20</v>
          </cell>
          <cell r="AR7">
            <v>30</v>
          </cell>
          <cell r="AS7">
            <v>40</v>
          </cell>
          <cell r="AT7">
            <v>60</v>
          </cell>
          <cell r="AU7">
            <v>80</v>
          </cell>
          <cell r="AV7">
            <v>100</v>
          </cell>
          <cell r="AW7">
            <v>120</v>
          </cell>
          <cell r="AX7">
            <v>140</v>
          </cell>
          <cell r="AY7">
            <v>160</v>
          </cell>
          <cell r="AZ7" t="str">
            <v>XXS</v>
          </cell>
          <cell r="BA7" t="str">
            <v>Pipe Size</v>
          </cell>
          <cell r="BB7" t="str">
            <v>STD</v>
          </cell>
          <cell r="BC7" t="str">
            <v>XS</v>
          </cell>
          <cell r="BD7">
            <v>20</v>
          </cell>
          <cell r="BE7">
            <v>30</v>
          </cell>
          <cell r="BF7">
            <v>40</v>
          </cell>
          <cell r="BG7">
            <v>60</v>
          </cell>
          <cell r="BH7">
            <v>80</v>
          </cell>
          <cell r="BI7">
            <v>100</v>
          </cell>
          <cell r="BJ7">
            <v>120</v>
          </cell>
          <cell r="BK7">
            <v>140</v>
          </cell>
          <cell r="BL7">
            <v>160</v>
          </cell>
          <cell r="BM7" t="str">
            <v>XXS</v>
          </cell>
          <cell r="BN7" t="str">
            <v>Pipe Size</v>
          </cell>
          <cell r="BO7">
            <v>150</v>
          </cell>
          <cell r="BP7">
            <v>300</v>
          </cell>
          <cell r="BQ7">
            <v>400</v>
          </cell>
          <cell r="BR7" t="str">
            <v>600</v>
          </cell>
          <cell r="BS7" t="str">
            <v>900</v>
          </cell>
          <cell r="BT7">
            <v>1500</v>
          </cell>
          <cell r="BU7">
            <v>2500</v>
          </cell>
          <cell r="BV7" t="str">
            <v>Pipe Size</v>
          </cell>
          <cell r="BW7">
            <v>150</v>
          </cell>
          <cell r="BX7">
            <v>300</v>
          </cell>
          <cell r="BY7">
            <v>400</v>
          </cell>
          <cell r="BZ7" t="str">
            <v>600</v>
          </cell>
          <cell r="CA7" t="str">
            <v>900</v>
          </cell>
          <cell r="CB7">
            <v>1500</v>
          </cell>
          <cell r="CC7">
            <v>2500</v>
          </cell>
          <cell r="CD7" t="str">
            <v>Pipe Size</v>
          </cell>
          <cell r="CE7">
            <v>150</v>
          </cell>
          <cell r="CF7">
            <v>300</v>
          </cell>
          <cell r="CG7">
            <v>400</v>
          </cell>
          <cell r="CH7">
            <v>600</v>
          </cell>
          <cell r="CI7">
            <v>900</v>
          </cell>
          <cell r="CJ7">
            <v>1500</v>
          </cell>
          <cell r="CK7">
            <v>2500</v>
          </cell>
          <cell r="CL7" t="str">
            <v>Pipe Size</v>
          </cell>
          <cell r="CM7">
            <v>150</v>
          </cell>
          <cell r="CN7">
            <v>300</v>
          </cell>
          <cell r="CO7">
            <v>400</v>
          </cell>
          <cell r="CP7">
            <v>600</v>
          </cell>
          <cell r="CQ7">
            <v>900</v>
          </cell>
          <cell r="CR7">
            <v>1500</v>
          </cell>
          <cell r="CS7">
            <v>2500</v>
          </cell>
          <cell r="CT7" t="str">
            <v>Pipe Size</v>
          </cell>
          <cell r="CU7" t="str">
            <v>STD</v>
          </cell>
          <cell r="CV7" t="str">
            <v>XS</v>
          </cell>
          <cell r="CW7">
            <v>20</v>
          </cell>
          <cell r="CX7">
            <v>30</v>
          </cell>
          <cell r="CY7">
            <v>40</v>
          </cell>
          <cell r="CZ7">
            <v>60</v>
          </cell>
          <cell r="DA7">
            <v>80</v>
          </cell>
          <cell r="DB7">
            <v>100</v>
          </cell>
          <cell r="DC7">
            <v>120</v>
          </cell>
          <cell r="DD7">
            <v>140</v>
          </cell>
          <cell r="DE7">
            <v>160</v>
          </cell>
          <cell r="DF7" t="str">
            <v>XXS</v>
          </cell>
          <cell r="DG7" t="str">
            <v>Pipe Size</v>
          </cell>
          <cell r="DH7" t="str">
            <v>STD</v>
          </cell>
          <cell r="DI7" t="str">
            <v>XS</v>
          </cell>
          <cell r="DJ7">
            <v>20</v>
          </cell>
          <cell r="DK7">
            <v>30</v>
          </cell>
          <cell r="DL7">
            <v>40</v>
          </cell>
          <cell r="DM7">
            <v>60</v>
          </cell>
          <cell r="DN7">
            <v>80</v>
          </cell>
          <cell r="DO7">
            <v>100</v>
          </cell>
          <cell r="DP7">
            <v>120</v>
          </cell>
          <cell r="DQ7">
            <v>140</v>
          </cell>
          <cell r="DR7">
            <v>160</v>
          </cell>
          <cell r="DS7" t="str">
            <v>XXS</v>
          </cell>
          <cell r="DT7" t="str">
            <v>Pipe Size</v>
          </cell>
          <cell r="DU7" t="str">
            <v>STD</v>
          </cell>
          <cell r="DV7" t="str">
            <v>XS</v>
          </cell>
          <cell r="DW7">
            <v>20</v>
          </cell>
          <cell r="DX7">
            <v>30</v>
          </cell>
          <cell r="DY7">
            <v>40</v>
          </cell>
          <cell r="DZ7">
            <v>60</v>
          </cell>
          <cell r="EA7">
            <v>80</v>
          </cell>
          <cell r="EB7">
            <v>100</v>
          </cell>
          <cell r="EC7">
            <v>120</v>
          </cell>
          <cell r="ED7">
            <v>140</v>
          </cell>
          <cell r="EE7">
            <v>160</v>
          </cell>
          <cell r="EF7" t="str">
            <v>XXS</v>
          </cell>
          <cell r="EG7" t="str">
            <v>Pipe Size</v>
          </cell>
          <cell r="EH7" t="str">
            <v>STD</v>
          </cell>
          <cell r="EI7" t="str">
            <v>XS</v>
          </cell>
          <cell r="EJ7">
            <v>20</v>
          </cell>
          <cell r="EK7">
            <v>30</v>
          </cell>
          <cell r="EL7">
            <v>40</v>
          </cell>
          <cell r="EM7">
            <v>60</v>
          </cell>
          <cell r="EN7">
            <v>80</v>
          </cell>
          <cell r="EO7">
            <v>100</v>
          </cell>
          <cell r="EP7">
            <v>120</v>
          </cell>
          <cell r="EQ7">
            <v>140</v>
          </cell>
          <cell r="ER7">
            <v>160</v>
          </cell>
          <cell r="ES7" t="str">
            <v>XXS</v>
          </cell>
          <cell r="ET7" t="str">
            <v>Pipe Size</v>
          </cell>
          <cell r="EU7" t="str">
            <v>STD</v>
          </cell>
          <cell r="EV7" t="str">
            <v>XS</v>
          </cell>
          <cell r="EW7">
            <v>20</v>
          </cell>
          <cell r="EX7">
            <v>30</v>
          </cell>
          <cell r="EY7">
            <v>40</v>
          </cell>
          <cell r="EZ7">
            <v>60</v>
          </cell>
          <cell r="FA7">
            <v>80</v>
          </cell>
          <cell r="FB7">
            <v>100</v>
          </cell>
          <cell r="FC7">
            <v>120</v>
          </cell>
          <cell r="FD7">
            <v>140</v>
          </cell>
          <cell r="FE7">
            <v>160</v>
          </cell>
          <cell r="FF7" t="str">
            <v>XXS</v>
          </cell>
          <cell r="FG7" t="str">
            <v>Pipe Size</v>
          </cell>
          <cell r="FH7">
            <v>3000</v>
          </cell>
          <cell r="FI7">
            <v>6000</v>
          </cell>
          <cell r="FJ7" t="str">
            <v>Pipe Size</v>
          </cell>
          <cell r="FK7" t="str">
            <v>STD</v>
          </cell>
          <cell r="FL7" t="str">
            <v>XS</v>
          </cell>
          <cell r="FM7">
            <v>20</v>
          </cell>
          <cell r="FN7">
            <v>30</v>
          </cell>
          <cell r="FO7">
            <v>40</v>
          </cell>
          <cell r="FP7">
            <v>60</v>
          </cell>
          <cell r="FQ7">
            <v>80</v>
          </cell>
          <cell r="FR7">
            <v>100</v>
          </cell>
          <cell r="FS7">
            <v>120</v>
          </cell>
          <cell r="FT7">
            <v>140</v>
          </cell>
          <cell r="FU7">
            <v>160</v>
          </cell>
          <cell r="FV7" t="str">
            <v>XXS</v>
          </cell>
          <cell r="FW7" t="str">
            <v>Pipe Size</v>
          </cell>
          <cell r="FX7" t="str">
            <v>Plain</v>
          </cell>
          <cell r="FY7" t="str">
            <v>Back Welded</v>
          </cell>
        </row>
        <row r="8">
          <cell r="A8">
            <v>1</v>
          </cell>
          <cell r="B8">
            <v>2</v>
          </cell>
          <cell r="C8">
            <v>3</v>
          </cell>
          <cell r="D8">
            <v>4</v>
          </cell>
          <cell r="E8">
            <v>5</v>
          </cell>
          <cell r="F8">
            <v>6</v>
          </cell>
          <cell r="G8">
            <v>7</v>
          </cell>
          <cell r="H8">
            <v>8</v>
          </cell>
          <cell r="I8">
            <v>9</v>
          </cell>
          <cell r="J8">
            <v>10</v>
          </cell>
          <cell r="K8">
            <v>11</v>
          </cell>
          <cell r="L8">
            <v>12</v>
          </cell>
          <cell r="M8">
            <v>13</v>
          </cell>
          <cell r="N8">
            <v>1</v>
          </cell>
          <cell r="O8">
            <v>2</v>
          </cell>
          <cell r="P8">
            <v>3</v>
          </cell>
          <cell r="Q8">
            <v>4</v>
          </cell>
          <cell r="R8">
            <v>5</v>
          </cell>
          <cell r="S8">
            <v>6</v>
          </cell>
          <cell r="T8">
            <v>7</v>
          </cell>
          <cell r="U8">
            <v>8</v>
          </cell>
          <cell r="V8">
            <v>9</v>
          </cell>
          <cell r="W8">
            <v>10</v>
          </cell>
          <cell r="X8">
            <v>11</v>
          </cell>
          <cell r="Y8">
            <v>12</v>
          </cell>
          <cell r="Z8">
            <v>13</v>
          </cell>
          <cell r="AA8">
            <v>1</v>
          </cell>
          <cell r="AB8">
            <v>2</v>
          </cell>
          <cell r="AC8">
            <v>3</v>
          </cell>
          <cell r="AD8">
            <v>4</v>
          </cell>
          <cell r="AE8">
            <v>5</v>
          </cell>
          <cell r="AF8">
            <v>6</v>
          </cell>
          <cell r="AG8">
            <v>7</v>
          </cell>
          <cell r="AH8">
            <v>8</v>
          </cell>
          <cell r="AI8">
            <v>9</v>
          </cell>
          <cell r="AJ8">
            <v>10</v>
          </cell>
          <cell r="AK8">
            <v>11</v>
          </cell>
          <cell r="AL8">
            <v>12</v>
          </cell>
          <cell r="AM8">
            <v>13</v>
          </cell>
          <cell r="AN8">
            <v>1</v>
          </cell>
          <cell r="AO8">
            <v>2</v>
          </cell>
          <cell r="AP8">
            <v>3</v>
          </cell>
          <cell r="AQ8">
            <v>4</v>
          </cell>
          <cell r="AR8">
            <v>5</v>
          </cell>
          <cell r="AS8">
            <v>6</v>
          </cell>
          <cell r="AT8">
            <v>7</v>
          </cell>
          <cell r="AU8">
            <v>8</v>
          </cell>
          <cell r="AV8">
            <v>9</v>
          </cell>
          <cell r="AW8">
            <v>10</v>
          </cell>
          <cell r="AX8">
            <v>11</v>
          </cell>
          <cell r="AY8">
            <v>12</v>
          </cell>
          <cell r="AZ8">
            <v>13</v>
          </cell>
          <cell r="BA8">
            <v>1</v>
          </cell>
          <cell r="BB8">
            <v>2</v>
          </cell>
          <cell r="BC8">
            <v>3</v>
          </cell>
          <cell r="BD8">
            <v>4</v>
          </cell>
          <cell r="BE8">
            <v>5</v>
          </cell>
          <cell r="BF8">
            <v>6</v>
          </cell>
          <cell r="BG8">
            <v>7</v>
          </cell>
          <cell r="BH8">
            <v>8</v>
          </cell>
          <cell r="BI8">
            <v>9</v>
          </cell>
          <cell r="BJ8">
            <v>10</v>
          </cell>
          <cell r="BK8">
            <v>11</v>
          </cell>
          <cell r="BL8">
            <v>12</v>
          </cell>
          <cell r="BM8">
            <v>13</v>
          </cell>
          <cell r="BN8">
            <v>1</v>
          </cell>
          <cell r="BO8">
            <v>2</v>
          </cell>
          <cell r="BP8">
            <v>3</v>
          </cell>
          <cell r="BQ8">
            <v>4</v>
          </cell>
          <cell r="BR8">
            <v>5</v>
          </cell>
          <cell r="BS8">
            <v>6</v>
          </cell>
          <cell r="BT8">
            <v>7</v>
          </cell>
          <cell r="BU8">
            <v>8</v>
          </cell>
          <cell r="BV8">
            <v>1</v>
          </cell>
          <cell r="BW8">
            <v>2</v>
          </cell>
          <cell r="BX8">
            <v>3</v>
          </cell>
          <cell r="BY8">
            <v>4</v>
          </cell>
          <cell r="BZ8">
            <v>5</v>
          </cell>
          <cell r="CA8">
            <v>6</v>
          </cell>
          <cell r="CB8">
            <v>7</v>
          </cell>
          <cell r="CC8">
            <v>8</v>
          </cell>
          <cell r="CD8">
            <v>1</v>
          </cell>
          <cell r="CE8">
            <v>2</v>
          </cell>
          <cell r="CF8">
            <v>3</v>
          </cell>
          <cell r="CG8">
            <v>4</v>
          </cell>
          <cell r="CH8">
            <v>5</v>
          </cell>
          <cell r="CI8">
            <v>6</v>
          </cell>
          <cell r="CJ8">
            <v>7</v>
          </cell>
          <cell r="CK8">
            <v>8</v>
          </cell>
          <cell r="CL8">
            <v>1</v>
          </cell>
          <cell r="CM8">
            <v>2</v>
          </cell>
          <cell r="CN8">
            <v>3</v>
          </cell>
          <cell r="CO8">
            <v>4</v>
          </cell>
          <cell r="CP8">
            <v>5</v>
          </cell>
          <cell r="CQ8">
            <v>6</v>
          </cell>
          <cell r="CR8">
            <v>7</v>
          </cell>
          <cell r="CS8">
            <v>8</v>
          </cell>
          <cell r="CT8">
            <v>1</v>
          </cell>
          <cell r="CU8">
            <v>2</v>
          </cell>
          <cell r="CV8">
            <v>3</v>
          </cell>
          <cell r="CW8">
            <v>4</v>
          </cell>
          <cell r="CX8">
            <v>5</v>
          </cell>
          <cell r="CY8">
            <v>6</v>
          </cell>
          <cell r="CZ8">
            <v>7</v>
          </cell>
          <cell r="DA8">
            <v>8</v>
          </cell>
          <cell r="DB8">
            <v>9</v>
          </cell>
          <cell r="DC8">
            <v>10</v>
          </cell>
          <cell r="DD8">
            <v>11</v>
          </cell>
          <cell r="DE8">
            <v>12</v>
          </cell>
          <cell r="DF8">
            <v>13</v>
          </cell>
          <cell r="DG8">
            <v>1</v>
          </cell>
          <cell r="DH8">
            <v>2</v>
          </cell>
          <cell r="DI8">
            <v>3</v>
          </cell>
          <cell r="DJ8">
            <v>4</v>
          </cell>
          <cell r="DK8">
            <v>5</v>
          </cell>
          <cell r="DL8">
            <v>6</v>
          </cell>
          <cell r="DM8">
            <v>7</v>
          </cell>
          <cell r="DN8">
            <v>8</v>
          </cell>
          <cell r="DO8">
            <v>9</v>
          </cell>
          <cell r="DP8">
            <v>10</v>
          </cell>
          <cell r="DQ8">
            <v>11</v>
          </cell>
          <cell r="DR8">
            <v>12</v>
          </cell>
          <cell r="DS8">
            <v>13</v>
          </cell>
          <cell r="DT8">
            <v>1</v>
          </cell>
          <cell r="DU8">
            <v>2</v>
          </cell>
          <cell r="DV8">
            <v>3</v>
          </cell>
          <cell r="DW8">
            <v>4</v>
          </cell>
          <cell r="DX8">
            <v>5</v>
          </cell>
          <cell r="DY8">
            <v>6</v>
          </cell>
          <cell r="DZ8">
            <v>7</v>
          </cell>
          <cell r="EA8">
            <v>8</v>
          </cell>
          <cell r="EB8">
            <v>9</v>
          </cell>
          <cell r="EC8">
            <v>10</v>
          </cell>
          <cell r="ED8">
            <v>11</v>
          </cell>
          <cell r="EE8">
            <v>12</v>
          </cell>
          <cell r="EF8">
            <v>13</v>
          </cell>
          <cell r="EG8">
            <v>1</v>
          </cell>
          <cell r="EH8">
            <v>2</v>
          </cell>
          <cell r="EI8">
            <v>3</v>
          </cell>
          <cell r="EJ8">
            <v>4</v>
          </cell>
          <cell r="EK8">
            <v>5</v>
          </cell>
          <cell r="EL8">
            <v>6</v>
          </cell>
          <cell r="EM8">
            <v>7</v>
          </cell>
          <cell r="EN8">
            <v>8</v>
          </cell>
          <cell r="EO8">
            <v>9</v>
          </cell>
          <cell r="EP8">
            <v>10</v>
          </cell>
          <cell r="EQ8">
            <v>11</v>
          </cell>
          <cell r="ER8">
            <v>12</v>
          </cell>
          <cell r="ES8">
            <v>13</v>
          </cell>
          <cell r="ET8">
            <v>1</v>
          </cell>
          <cell r="EU8">
            <v>2</v>
          </cell>
          <cell r="EV8">
            <v>3</v>
          </cell>
          <cell r="EW8">
            <v>4</v>
          </cell>
          <cell r="EX8">
            <v>5</v>
          </cell>
          <cell r="EY8">
            <v>6</v>
          </cell>
          <cell r="EZ8">
            <v>7</v>
          </cell>
          <cell r="FA8">
            <v>8</v>
          </cell>
          <cell r="FB8">
            <v>9</v>
          </cell>
          <cell r="FC8">
            <v>10</v>
          </cell>
          <cell r="FD8">
            <v>11</v>
          </cell>
          <cell r="FE8">
            <v>12</v>
          </cell>
          <cell r="FF8">
            <v>13</v>
          </cell>
          <cell r="FG8">
            <v>1</v>
          </cell>
          <cell r="FH8">
            <v>2</v>
          </cell>
          <cell r="FI8">
            <v>3</v>
          </cell>
          <cell r="FJ8">
            <v>1</v>
          </cell>
          <cell r="FK8">
            <v>2</v>
          </cell>
          <cell r="FL8">
            <v>3</v>
          </cell>
          <cell r="FM8">
            <v>4</v>
          </cell>
          <cell r="FN8">
            <v>5</v>
          </cell>
          <cell r="FO8">
            <v>6</v>
          </cell>
          <cell r="FP8">
            <v>7</v>
          </cell>
          <cell r="FQ8">
            <v>8</v>
          </cell>
          <cell r="FR8">
            <v>9</v>
          </cell>
          <cell r="FS8">
            <v>10</v>
          </cell>
          <cell r="FT8">
            <v>11</v>
          </cell>
          <cell r="FU8">
            <v>12</v>
          </cell>
          <cell r="FV8">
            <v>13</v>
          </cell>
          <cell r="FW8">
            <v>1</v>
          </cell>
          <cell r="FX8">
            <v>2</v>
          </cell>
          <cell r="FY8">
            <v>3</v>
          </cell>
        </row>
        <row r="9">
          <cell r="A9">
            <v>0.5</v>
          </cell>
          <cell r="B9">
            <v>0.16</v>
          </cell>
          <cell r="C9">
            <v>0.18</v>
          </cell>
          <cell r="D9">
            <v>0.16</v>
          </cell>
          <cell r="E9">
            <v>0.16</v>
          </cell>
          <cell r="F9">
            <v>0.16</v>
          </cell>
          <cell r="G9">
            <v>0.16</v>
          </cell>
          <cell r="H9">
            <v>0.18</v>
          </cell>
          <cell r="I9">
            <v>0.18</v>
          </cell>
          <cell r="J9">
            <v>0.18</v>
          </cell>
          <cell r="K9">
            <v>0.18</v>
          </cell>
          <cell r="L9">
            <v>0.18</v>
          </cell>
          <cell r="M9">
            <v>0.18</v>
          </cell>
          <cell r="N9">
            <v>0.5</v>
          </cell>
          <cell r="O9">
            <v>0.27</v>
          </cell>
          <cell r="P9">
            <v>0.3</v>
          </cell>
          <cell r="Q9">
            <v>0.27</v>
          </cell>
          <cell r="R9">
            <v>0.27</v>
          </cell>
          <cell r="S9">
            <v>0.27</v>
          </cell>
          <cell r="T9">
            <v>0.27</v>
          </cell>
          <cell r="U9">
            <v>0.3</v>
          </cell>
          <cell r="V9">
            <v>0.3</v>
          </cell>
          <cell r="W9">
            <v>0.34</v>
          </cell>
          <cell r="X9">
            <v>0.34</v>
          </cell>
          <cell r="Y9">
            <v>0.34</v>
          </cell>
          <cell r="Z9">
            <v>0.34</v>
          </cell>
          <cell r="AA9">
            <v>0.5</v>
          </cell>
          <cell r="AB9">
            <v>0.7</v>
          </cell>
          <cell r="AC9">
            <v>0.8</v>
          </cell>
          <cell r="AF9">
            <v>0.7</v>
          </cell>
          <cell r="AH9">
            <v>0.8</v>
          </cell>
          <cell r="AL9">
            <v>1</v>
          </cell>
          <cell r="AM9">
            <v>1</v>
          </cell>
          <cell r="AN9">
            <v>0.5</v>
          </cell>
          <cell r="AO9">
            <v>0.1</v>
          </cell>
          <cell r="AP9">
            <v>0.15</v>
          </cell>
          <cell r="AS9">
            <v>0.1</v>
          </cell>
          <cell r="AU9">
            <v>0.15</v>
          </cell>
          <cell r="AY9">
            <v>0.21</v>
          </cell>
          <cell r="AZ9">
            <v>0.21</v>
          </cell>
          <cell r="BA9">
            <v>0.5</v>
          </cell>
          <cell r="BB9">
            <v>0.08</v>
          </cell>
          <cell r="BC9">
            <v>0.12</v>
          </cell>
          <cell r="BF9">
            <v>0.08</v>
          </cell>
          <cell r="BH9">
            <v>0.12</v>
          </cell>
          <cell r="BL9">
            <v>0.16</v>
          </cell>
          <cell r="BM9">
            <v>0.16</v>
          </cell>
          <cell r="BN9">
            <v>0.5</v>
          </cell>
          <cell r="BO9">
            <v>0.9</v>
          </cell>
          <cell r="BP9">
            <v>1</v>
          </cell>
          <cell r="BQ9">
            <v>1.4</v>
          </cell>
          <cell r="BR9">
            <v>1.4</v>
          </cell>
          <cell r="BS9">
            <v>1.6</v>
          </cell>
          <cell r="BT9">
            <v>1.8</v>
          </cell>
          <cell r="BU9">
            <v>2.1</v>
          </cell>
          <cell r="BV9">
            <v>0.5</v>
          </cell>
          <cell r="BW9">
            <v>1.5</v>
          </cell>
          <cell r="BX9">
            <v>1.8</v>
          </cell>
          <cell r="BY9">
            <v>1.8</v>
          </cell>
          <cell r="BZ9">
            <v>2.6</v>
          </cell>
          <cell r="CA9">
            <v>2.6</v>
          </cell>
          <cell r="CB9">
            <v>2.8</v>
          </cell>
          <cell r="CC9">
            <v>3</v>
          </cell>
          <cell r="CD9">
            <v>0.5</v>
          </cell>
          <cell r="CE9">
            <v>0.2</v>
          </cell>
          <cell r="CF9">
            <v>0.2</v>
          </cell>
          <cell r="CG9">
            <v>0.2</v>
          </cell>
          <cell r="CH9">
            <v>0.3</v>
          </cell>
          <cell r="CI9">
            <v>0.3</v>
          </cell>
          <cell r="CJ9">
            <v>0.5</v>
          </cell>
          <cell r="CK9">
            <v>0.5</v>
          </cell>
          <cell r="CL9">
            <v>0.5</v>
          </cell>
          <cell r="CM9">
            <v>0.7</v>
          </cell>
          <cell r="CN9">
            <v>0.8</v>
          </cell>
          <cell r="CO9">
            <v>0.8</v>
          </cell>
          <cell r="CP9">
            <v>0.9</v>
          </cell>
          <cell r="CQ9">
            <v>1</v>
          </cell>
          <cell r="CR9">
            <v>1.2</v>
          </cell>
          <cell r="CS9">
            <v>1.6</v>
          </cell>
          <cell r="CT9">
            <v>0.5</v>
          </cell>
          <cell r="CU9">
            <v>2.1</v>
          </cell>
          <cell r="CV9">
            <v>2.2000000000000002</v>
          </cell>
          <cell r="CY9">
            <v>2.1</v>
          </cell>
          <cell r="DA9">
            <v>2.2000000000000002</v>
          </cell>
          <cell r="DE9">
            <v>3.1</v>
          </cell>
          <cell r="DF9">
            <v>3.1</v>
          </cell>
          <cell r="DG9">
            <v>0.5</v>
          </cell>
          <cell r="DH9">
            <v>5</v>
          </cell>
          <cell r="DI9">
            <v>5.4</v>
          </cell>
          <cell r="DL9">
            <v>5</v>
          </cell>
          <cell r="DN9">
            <v>5.4</v>
          </cell>
          <cell r="DR9">
            <v>7.7</v>
          </cell>
          <cell r="DS9">
            <v>7.7</v>
          </cell>
          <cell r="DT9">
            <v>0.5</v>
          </cell>
          <cell r="DU9">
            <v>2.8</v>
          </cell>
          <cell r="DV9">
            <v>2.9</v>
          </cell>
          <cell r="DY9">
            <v>2.8</v>
          </cell>
          <cell r="EA9">
            <v>2.9</v>
          </cell>
          <cell r="EE9">
            <v>4.0999999999999996</v>
          </cell>
          <cell r="EF9">
            <v>4.0999999999999996</v>
          </cell>
          <cell r="EG9">
            <v>0.5</v>
          </cell>
          <cell r="EH9">
            <v>6.8</v>
          </cell>
          <cell r="EI9">
            <v>7.1</v>
          </cell>
          <cell r="EL9">
            <v>6.8</v>
          </cell>
          <cell r="EN9">
            <v>7.1</v>
          </cell>
          <cell r="ER9">
            <v>10.199999999999999</v>
          </cell>
          <cell r="ES9">
            <v>10.199999999999999</v>
          </cell>
          <cell r="ET9">
            <v>0.5</v>
          </cell>
          <cell r="EU9">
            <v>1.5</v>
          </cell>
          <cell r="EV9">
            <v>2</v>
          </cell>
          <cell r="EW9">
            <v>1.5</v>
          </cell>
          <cell r="EX9">
            <v>1.5</v>
          </cell>
          <cell r="EY9">
            <v>1.5</v>
          </cell>
          <cell r="EZ9">
            <v>1.5</v>
          </cell>
          <cell r="FA9">
            <v>2</v>
          </cell>
          <cell r="FB9">
            <v>2</v>
          </cell>
          <cell r="FC9">
            <v>2</v>
          </cell>
          <cell r="FD9">
            <v>2.5</v>
          </cell>
          <cell r="FE9">
            <v>2.5</v>
          </cell>
          <cell r="FF9">
            <v>2.5</v>
          </cell>
          <cell r="FG9">
            <v>0.5</v>
          </cell>
          <cell r="FH9">
            <v>1.6</v>
          </cell>
          <cell r="FI9">
            <v>2</v>
          </cell>
          <cell r="FJ9">
            <v>0.5</v>
          </cell>
          <cell r="FK9">
            <v>0.6</v>
          </cell>
          <cell r="FL9">
            <v>0.6</v>
          </cell>
          <cell r="FM9">
            <v>0.6</v>
          </cell>
          <cell r="FN9">
            <v>0.6</v>
          </cell>
          <cell r="FO9">
            <v>0.6</v>
          </cell>
          <cell r="FP9">
            <v>0.6</v>
          </cell>
          <cell r="FQ9">
            <v>0.6</v>
          </cell>
          <cell r="FR9">
            <v>0.6</v>
          </cell>
          <cell r="FS9">
            <v>0.6</v>
          </cell>
          <cell r="FT9">
            <v>0.6</v>
          </cell>
          <cell r="FU9">
            <v>0.6</v>
          </cell>
          <cell r="FV9">
            <v>0.6</v>
          </cell>
          <cell r="FW9">
            <v>0.5</v>
          </cell>
          <cell r="FX9">
            <v>0.1</v>
          </cell>
          <cell r="FY9">
            <v>0.4</v>
          </cell>
        </row>
        <row r="10">
          <cell r="A10">
            <v>0.75</v>
          </cell>
          <cell r="B10">
            <v>0.17</v>
          </cell>
          <cell r="C10">
            <v>0.19</v>
          </cell>
          <cell r="D10">
            <v>0.17</v>
          </cell>
          <cell r="E10">
            <v>0.17</v>
          </cell>
          <cell r="F10">
            <v>0.17</v>
          </cell>
          <cell r="G10">
            <v>0.17</v>
          </cell>
          <cell r="H10">
            <v>0.19</v>
          </cell>
          <cell r="I10">
            <v>0.19</v>
          </cell>
          <cell r="J10">
            <v>0.19</v>
          </cell>
          <cell r="K10">
            <v>0.19</v>
          </cell>
          <cell r="L10">
            <v>0.19</v>
          </cell>
          <cell r="M10">
            <v>0.19</v>
          </cell>
          <cell r="N10">
            <v>0.75</v>
          </cell>
          <cell r="O10">
            <v>0.28000000000000003</v>
          </cell>
          <cell r="P10">
            <v>0.32</v>
          </cell>
          <cell r="Q10">
            <v>0.28000000000000003</v>
          </cell>
          <cell r="R10">
            <v>0.28000000000000003</v>
          </cell>
          <cell r="S10">
            <v>0.28000000000000003</v>
          </cell>
          <cell r="T10">
            <v>0.28000000000000003</v>
          </cell>
          <cell r="U10">
            <v>0.32</v>
          </cell>
          <cell r="V10">
            <v>0.32</v>
          </cell>
          <cell r="W10">
            <v>0.35</v>
          </cell>
          <cell r="X10">
            <v>0.35</v>
          </cell>
          <cell r="Y10">
            <v>0.35</v>
          </cell>
          <cell r="Z10">
            <v>0.35</v>
          </cell>
          <cell r="AA10">
            <v>0.75</v>
          </cell>
          <cell r="AB10">
            <v>0.7</v>
          </cell>
          <cell r="AC10">
            <v>0.8</v>
          </cell>
          <cell r="AF10">
            <v>0.7</v>
          </cell>
          <cell r="AH10">
            <v>0.8</v>
          </cell>
          <cell r="AL10">
            <v>1</v>
          </cell>
          <cell r="AM10">
            <v>1</v>
          </cell>
          <cell r="AN10">
            <v>0.75</v>
          </cell>
          <cell r="AO10">
            <v>0.1</v>
          </cell>
          <cell r="AP10">
            <v>0.15</v>
          </cell>
          <cell r="AS10">
            <v>0.1</v>
          </cell>
          <cell r="AU10">
            <v>0.15</v>
          </cell>
          <cell r="AY10">
            <v>0.21</v>
          </cell>
          <cell r="AZ10">
            <v>0.21</v>
          </cell>
          <cell r="BA10">
            <v>0.75</v>
          </cell>
          <cell r="BB10">
            <v>0.08</v>
          </cell>
          <cell r="BC10">
            <v>0.12</v>
          </cell>
          <cell r="BF10">
            <v>0.08</v>
          </cell>
          <cell r="BH10">
            <v>0.12</v>
          </cell>
          <cell r="BL10">
            <v>0.16</v>
          </cell>
          <cell r="BM10">
            <v>0.16</v>
          </cell>
          <cell r="BN10">
            <v>0.75</v>
          </cell>
          <cell r="BO10">
            <v>0.9</v>
          </cell>
          <cell r="BP10">
            <v>1</v>
          </cell>
          <cell r="BQ10">
            <v>1.4</v>
          </cell>
          <cell r="BR10">
            <v>1.4</v>
          </cell>
          <cell r="BS10">
            <v>1.6</v>
          </cell>
          <cell r="BT10">
            <v>1.8</v>
          </cell>
          <cell r="BU10">
            <v>2.1</v>
          </cell>
          <cell r="BV10">
            <v>0.75</v>
          </cell>
          <cell r="BW10">
            <v>1.5</v>
          </cell>
          <cell r="BX10">
            <v>1.8</v>
          </cell>
          <cell r="BY10">
            <v>1.8</v>
          </cell>
          <cell r="BZ10">
            <v>2.6</v>
          </cell>
          <cell r="CA10">
            <v>2.6</v>
          </cell>
          <cell r="CB10">
            <v>2.8</v>
          </cell>
          <cell r="CC10">
            <v>3</v>
          </cell>
          <cell r="CD10">
            <v>0.75</v>
          </cell>
          <cell r="CE10">
            <v>0.2</v>
          </cell>
          <cell r="CF10">
            <v>0.3</v>
          </cell>
          <cell r="CG10">
            <v>0.3</v>
          </cell>
          <cell r="CH10">
            <v>0.5</v>
          </cell>
          <cell r="CI10">
            <v>0.5</v>
          </cell>
          <cell r="CJ10">
            <v>0.6</v>
          </cell>
          <cell r="CK10">
            <v>0.6</v>
          </cell>
          <cell r="CL10">
            <v>0.75</v>
          </cell>
          <cell r="CM10">
            <v>0.7</v>
          </cell>
          <cell r="CN10">
            <v>0.8</v>
          </cell>
          <cell r="CO10">
            <v>0.8</v>
          </cell>
          <cell r="CP10">
            <v>0.9</v>
          </cell>
          <cell r="CQ10">
            <v>1</v>
          </cell>
          <cell r="CR10">
            <v>1.2</v>
          </cell>
          <cell r="CS10">
            <v>1.6</v>
          </cell>
          <cell r="CT10">
            <v>0.75</v>
          </cell>
          <cell r="CU10">
            <v>2.1</v>
          </cell>
          <cell r="CV10">
            <v>2.2000000000000002</v>
          </cell>
          <cell r="CY10">
            <v>2.1</v>
          </cell>
          <cell r="DA10">
            <v>2.2000000000000002</v>
          </cell>
          <cell r="DE10">
            <v>3.1</v>
          </cell>
          <cell r="DF10">
            <v>3.1</v>
          </cell>
          <cell r="DG10">
            <v>0.75</v>
          </cell>
          <cell r="DH10">
            <v>5</v>
          </cell>
          <cell r="DI10">
            <v>5.4</v>
          </cell>
          <cell r="DL10">
            <v>5</v>
          </cell>
          <cell r="DN10">
            <v>5.4</v>
          </cell>
          <cell r="DR10">
            <v>7.7</v>
          </cell>
          <cell r="DS10">
            <v>7.7</v>
          </cell>
          <cell r="DT10">
            <v>0.75</v>
          </cell>
          <cell r="DU10">
            <v>2.8</v>
          </cell>
          <cell r="DV10">
            <v>2.9</v>
          </cell>
          <cell r="DY10">
            <v>2.8</v>
          </cell>
          <cell r="EA10">
            <v>2.9</v>
          </cell>
          <cell r="EE10">
            <v>4.0999999999999996</v>
          </cell>
          <cell r="EF10">
            <v>4.0999999999999996</v>
          </cell>
          <cell r="EG10">
            <v>0.75</v>
          </cell>
          <cell r="EH10">
            <v>6.8</v>
          </cell>
          <cell r="EI10">
            <v>7.1</v>
          </cell>
          <cell r="EL10">
            <v>6.8</v>
          </cell>
          <cell r="EN10">
            <v>7.1</v>
          </cell>
          <cell r="ER10">
            <v>10.199999999999999</v>
          </cell>
          <cell r="ES10">
            <v>10.199999999999999</v>
          </cell>
          <cell r="ET10">
            <v>0.75</v>
          </cell>
          <cell r="EU10">
            <v>1.8</v>
          </cell>
          <cell r="EV10">
            <v>2.2000000000000002</v>
          </cell>
          <cell r="EW10">
            <v>1.8</v>
          </cell>
          <cell r="EX10">
            <v>1.8</v>
          </cell>
          <cell r="EY10">
            <v>1.8</v>
          </cell>
          <cell r="EZ10">
            <v>1.8</v>
          </cell>
          <cell r="FA10">
            <v>2.2000000000000002</v>
          </cell>
          <cell r="FB10">
            <v>2.2000000000000002</v>
          </cell>
          <cell r="FC10">
            <v>2.2000000000000002</v>
          </cell>
          <cell r="FD10">
            <v>3</v>
          </cell>
          <cell r="FE10">
            <v>3</v>
          </cell>
          <cell r="FF10">
            <v>3</v>
          </cell>
          <cell r="FG10">
            <v>0.75</v>
          </cell>
          <cell r="FH10">
            <v>1.8</v>
          </cell>
          <cell r="FI10">
            <v>2.2000000000000002</v>
          </cell>
          <cell r="FJ10">
            <v>0.75</v>
          </cell>
          <cell r="FK10">
            <v>0.6</v>
          </cell>
          <cell r="FL10">
            <v>0.6</v>
          </cell>
          <cell r="FM10">
            <v>0.6</v>
          </cell>
          <cell r="FN10">
            <v>0.6</v>
          </cell>
          <cell r="FO10">
            <v>0.6</v>
          </cell>
          <cell r="FP10">
            <v>0.6</v>
          </cell>
          <cell r="FQ10">
            <v>0.6</v>
          </cell>
          <cell r="FR10">
            <v>0.7</v>
          </cell>
          <cell r="FS10">
            <v>0.7</v>
          </cell>
          <cell r="FT10">
            <v>0.7</v>
          </cell>
          <cell r="FU10">
            <v>0.7</v>
          </cell>
          <cell r="FV10">
            <v>0.7</v>
          </cell>
          <cell r="FW10">
            <v>0.75</v>
          </cell>
          <cell r="FX10">
            <v>0.1</v>
          </cell>
          <cell r="FY10">
            <v>0.5</v>
          </cell>
        </row>
        <row r="11">
          <cell r="A11">
            <v>1</v>
          </cell>
          <cell r="B11">
            <v>0.17</v>
          </cell>
          <cell r="C11">
            <v>0.2</v>
          </cell>
          <cell r="D11">
            <v>0.17</v>
          </cell>
          <cell r="E11">
            <v>0.17</v>
          </cell>
          <cell r="F11">
            <v>0.17</v>
          </cell>
          <cell r="G11">
            <v>0.17</v>
          </cell>
          <cell r="H11">
            <v>0.2</v>
          </cell>
          <cell r="I11">
            <v>0.2</v>
          </cell>
          <cell r="J11">
            <v>0.2</v>
          </cell>
          <cell r="K11">
            <v>0.2</v>
          </cell>
          <cell r="L11">
            <v>0.2</v>
          </cell>
          <cell r="M11">
            <v>0.2</v>
          </cell>
          <cell r="N11">
            <v>1</v>
          </cell>
          <cell r="O11">
            <v>0.28999999999999998</v>
          </cell>
          <cell r="P11">
            <v>0.34</v>
          </cell>
          <cell r="Q11">
            <v>0.28999999999999998</v>
          </cell>
          <cell r="R11">
            <v>0.28999999999999998</v>
          </cell>
          <cell r="S11">
            <v>0.28999999999999998</v>
          </cell>
          <cell r="T11">
            <v>0.28999999999999998</v>
          </cell>
          <cell r="U11">
            <v>0.34</v>
          </cell>
          <cell r="V11">
            <v>0.34</v>
          </cell>
          <cell r="W11">
            <v>0.39</v>
          </cell>
          <cell r="X11">
            <v>0.39</v>
          </cell>
          <cell r="Y11">
            <v>0.39</v>
          </cell>
          <cell r="Z11">
            <v>0.39</v>
          </cell>
          <cell r="AA11">
            <v>1</v>
          </cell>
          <cell r="AB11">
            <v>0.7</v>
          </cell>
          <cell r="AC11">
            <v>0.8</v>
          </cell>
          <cell r="AF11">
            <v>0.7</v>
          </cell>
          <cell r="AH11">
            <v>0.8</v>
          </cell>
          <cell r="AL11">
            <v>1</v>
          </cell>
          <cell r="AM11">
            <v>1</v>
          </cell>
          <cell r="AN11">
            <v>1</v>
          </cell>
          <cell r="AO11">
            <v>0.1</v>
          </cell>
          <cell r="AP11">
            <v>0.15</v>
          </cell>
          <cell r="AS11">
            <v>0.1</v>
          </cell>
          <cell r="AU11">
            <v>0.15</v>
          </cell>
          <cell r="AY11">
            <v>0.21</v>
          </cell>
          <cell r="AZ11">
            <v>0.21</v>
          </cell>
          <cell r="BA11">
            <v>1</v>
          </cell>
          <cell r="BB11">
            <v>0.08</v>
          </cell>
          <cell r="BC11">
            <v>0.12</v>
          </cell>
          <cell r="BF11">
            <v>0.08</v>
          </cell>
          <cell r="BH11">
            <v>0.12</v>
          </cell>
          <cell r="BL11">
            <v>0.16</v>
          </cell>
          <cell r="BM11">
            <v>0.16</v>
          </cell>
          <cell r="BN11">
            <v>1</v>
          </cell>
          <cell r="BO11">
            <v>0.9</v>
          </cell>
          <cell r="BP11">
            <v>1</v>
          </cell>
          <cell r="BQ11">
            <v>1.4</v>
          </cell>
          <cell r="BR11">
            <v>1.4</v>
          </cell>
          <cell r="BS11">
            <v>1.6</v>
          </cell>
          <cell r="BT11">
            <v>1.8</v>
          </cell>
          <cell r="BU11">
            <v>2.1</v>
          </cell>
          <cell r="BV11">
            <v>1</v>
          </cell>
          <cell r="BW11">
            <v>1.5</v>
          </cell>
          <cell r="BX11">
            <v>1.8</v>
          </cell>
          <cell r="BY11">
            <v>1.8</v>
          </cell>
          <cell r="BZ11">
            <v>2.6</v>
          </cell>
          <cell r="CA11">
            <v>2.6</v>
          </cell>
          <cell r="CB11">
            <v>2.8</v>
          </cell>
          <cell r="CC11">
            <v>3</v>
          </cell>
          <cell r="CD11">
            <v>1</v>
          </cell>
          <cell r="CE11">
            <v>0.3</v>
          </cell>
          <cell r="CF11">
            <v>0.3</v>
          </cell>
          <cell r="CG11">
            <v>0.3</v>
          </cell>
          <cell r="CH11">
            <v>0.6</v>
          </cell>
          <cell r="CI11">
            <v>0.6</v>
          </cell>
          <cell r="CJ11">
            <v>0.6</v>
          </cell>
          <cell r="CK11">
            <v>0.7</v>
          </cell>
          <cell r="CL11">
            <v>1</v>
          </cell>
          <cell r="CM11">
            <v>0.7</v>
          </cell>
          <cell r="CN11">
            <v>0.8</v>
          </cell>
          <cell r="CO11">
            <v>0.8</v>
          </cell>
          <cell r="CP11">
            <v>0.9</v>
          </cell>
          <cell r="CQ11">
            <v>1</v>
          </cell>
          <cell r="CR11">
            <v>1.2</v>
          </cell>
          <cell r="CS11">
            <v>1.6</v>
          </cell>
          <cell r="CT11">
            <v>1</v>
          </cell>
          <cell r="CU11">
            <v>2.1</v>
          </cell>
          <cell r="CV11">
            <v>2.2000000000000002</v>
          </cell>
          <cell r="CY11">
            <v>2.1</v>
          </cell>
          <cell r="DA11">
            <v>2.2000000000000002</v>
          </cell>
          <cell r="DE11">
            <v>3.1</v>
          </cell>
          <cell r="DF11">
            <v>3.1</v>
          </cell>
          <cell r="DG11">
            <v>1</v>
          </cell>
          <cell r="DH11">
            <v>5</v>
          </cell>
          <cell r="DI11">
            <v>5.4</v>
          </cell>
          <cell r="DL11">
            <v>5</v>
          </cell>
          <cell r="DN11">
            <v>5.4</v>
          </cell>
          <cell r="DR11">
            <v>7.7</v>
          </cell>
          <cell r="DS11">
            <v>7.7</v>
          </cell>
          <cell r="DT11">
            <v>1</v>
          </cell>
          <cell r="DU11">
            <v>2.8</v>
          </cell>
          <cell r="DV11">
            <v>2.9</v>
          </cell>
          <cell r="DY11">
            <v>2.8</v>
          </cell>
          <cell r="EA11">
            <v>2.9</v>
          </cell>
          <cell r="EE11">
            <v>4.0999999999999996</v>
          </cell>
          <cell r="EF11">
            <v>4.0999999999999996</v>
          </cell>
          <cell r="EG11">
            <v>1</v>
          </cell>
          <cell r="EH11">
            <v>6.8</v>
          </cell>
          <cell r="EI11">
            <v>7.1</v>
          </cell>
          <cell r="EL11">
            <v>6.8</v>
          </cell>
          <cell r="EN11">
            <v>7.1</v>
          </cell>
          <cell r="ER11">
            <v>10.199999999999999</v>
          </cell>
          <cell r="ES11">
            <v>10.199999999999999</v>
          </cell>
          <cell r="ET11">
            <v>1</v>
          </cell>
          <cell r="EU11">
            <v>2.1</v>
          </cell>
          <cell r="EV11">
            <v>2.5</v>
          </cell>
          <cell r="EW11">
            <v>2.1</v>
          </cell>
          <cell r="EX11">
            <v>2.1</v>
          </cell>
          <cell r="EY11">
            <v>2.1</v>
          </cell>
          <cell r="EZ11">
            <v>2.1</v>
          </cell>
          <cell r="FA11">
            <v>2.5</v>
          </cell>
          <cell r="FB11">
            <v>2.5</v>
          </cell>
          <cell r="FC11">
            <v>2.5</v>
          </cell>
          <cell r="FD11">
            <v>3.3</v>
          </cell>
          <cell r="FE11">
            <v>3.3</v>
          </cell>
          <cell r="FF11">
            <v>3.3</v>
          </cell>
          <cell r="FG11">
            <v>1</v>
          </cell>
          <cell r="FH11">
            <v>2.1</v>
          </cell>
          <cell r="FI11">
            <v>2.5</v>
          </cell>
          <cell r="FJ11">
            <v>1</v>
          </cell>
          <cell r="FK11">
            <v>0.7</v>
          </cell>
          <cell r="FL11">
            <v>0.7</v>
          </cell>
          <cell r="FM11">
            <v>0.7</v>
          </cell>
          <cell r="FN11">
            <v>0.7</v>
          </cell>
          <cell r="FO11">
            <v>0.7</v>
          </cell>
          <cell r="FP11">
            <v>0.7</v>
          </cell>
          <cell r="FQ11">
            <v>0.7</v>
          </cell>
          <cell r="FR11">
            <v>0.8</v>
          </cell>
          <cell r="FS11">
            <v>0.8</v>
          </cell>
          <cell r="FT11">
            <v>0.8</v>
          </cell>
          <cell r="FU11">
            <v>0.8</v>
          </cell>
          <cell r="FV11">
            <v>0.8</v>
          </cell>
          <cell r="FW11">
            <v>1</v>
          </cell>
          <cell r="FX11">
            <v>0.2</v>
          </cell>
          <cell r="FY11">
            <v>0.5</v>
          </cell>
        </row>
        <row r="12">
          <cell r="A12">
            <v>1.5</v>
          </cell>
          <cell r="B12">
            <v>0.19</v>
          </cell>
          <cell r="C12">
            <v>0.22</v>
          </cell>
          <cell r="D12">
            <v>0.19</v>
          </cell>
          <cell r="E12">
            <v>0.19</v>
          </cell>
          <cell r="F12">
            <v>0.19</v>
          </cell>
          <cell r="G12">
            <v>0.19</v>
          </cell>
          <cell r="H12">
            <v>0.22</v>
          </cell>
          <cell r="I12">
            <v>0.22</v>
          </cell>
          <cell r="J12">
            <v>0.22</v>
          </cell>
          <cell r="K12">
            <v>0.22</v>
          </cell>
          <cell r="L12">
            <v>0.22</v>
          </cell>
          <cell r="M12">
            <v>0.22</v>
          </cell>
          <cell r="N12">
            <v>1.5</v>
          </cell>
          <cell r="O12">
            <v>0.32</v>
          </cell>
          <cell r="P12">
            <v>0.37</v>
          </cell>
          <cell r="Q12">
            <v>0.32</v>
          </cell>
          <cell r="R12">
            <v>0.32</v>
          </cell>
          <cell r="S12">
            <v>0.32</v>
          </cell>
          <cell r="T12">
            <v>0.32</v>
          </cell>
          <cell r="U12">
            <v>0.37</v>
          </cell>
          <cell r="V12">
            <v>0.37</v>
          </cell>
          <cell r="W12">
            <v>0.45</v>
          </cell>
          <cell r="X12">
            <v>0.45</v>
          </cell>
          <cell r="Y12">
            <v>0.45</v>
          </cell>
          <cell r="Z12">
            <v>0.45</v>
          </cell>
          <cell r="AA12">
            <v>1.5</v>
          </cell>
          <cell r="AB12">
            <v>0.8</v>
          </cell>
          <cell r="AC12">
            <v>0.9</v>
          </cell>
          <cell r="AF12">
            <v>0.8</v>
          </cell>
          <cell r="AH12">
            <v>0.9</v>
          </cell>
          <cell r="AL12">
            <v>1.3</v>
          </cell>
          <cell r="AM12">
            <v>1.3</v>
          </cell>
          <cell r="AN12">
            <v>1.5</v>
          </cell>
          <cell r="AO12">
            <v>0.1</v>
          </cell>
          <cell r="AP12">
            <v>0.15</v>
          </cell>
          <cell r="AS12">
            <v>0.1</v>
          </cell>
          <cell r="AU12">
            <v>0.15</v>
          </cell>
          <cell r="AY12">
            <v>0.21</v>
          </cell>
          <cell r="AZ12">
            <v>0.21</v>
          </cell>
          <cell r="BA12">
            <v>1.5</v>
          </cell>
          <cell r="BB12">
            <v>0.08</v>
          </cell>
          <cell r="BC12">
            <v>0.12</v>
          </cell>
          <cell r="BF12">
            <v>0.08</v>
          </cell>
          <cell r="BH12">
            <v>0.12</v>
          </cell>
          <cell r="BL12">
            <v>0.16</v>
          </cell>
          <cell r="BM12">
            <v>0.16</v>
          </cell>
          <cell r="BN12">
            <v>1.5</v>
          </cell>
          <cell r="BO12">
            <v>1</v>
          </cell>
          <cell r="BP12">
            <v>1.3</v>
          </cell>
          <cell r="BQ12">
            <v>1.4</v>
          </cell>
          <cell r="BR12">
            <v>1.4</v>
          </cell>
          <cell r="BS12">
            <v>1.8</v>
          </cell>
          <cell r="BT12">
            <v>2.1</v>
          </cell>
          <cell r="BU12">
            <v>2.2999999999999998</v>
          </cell>
          <cell r="BV12">
            <v>1.5</v>
          </cell>
          <cell r="BW12">
            <v>1.5</v>
          </cell>
          <cell r="BX12">
            <v>1.8</v>
          </cell>
          <cell r="BY12">
            <v>1.8</v>
          </cell>
          <cell r="BZ12">
            <v>2.6</v>
          </cell>
          <cell r="CA12">
            <v>2.6</v>
          </cell>
          <cell r="CB12">
            <v>2.8</v>
          </cell>
          <cell r="CC12">
            <v>3</v>
          </cell>
          <cell r="CD12">
            <v>1.5</v>
          </cell>
          <cell r="CE12">
            <v>0.4</v>
          </cell>
          <cell r="CF12">
            <v>0.3</v>
          </cell>
          <cell r="CG12">
            <v>0.3</v>
          </cell>
          <cell r="CH12">
            <v>1</v>
          </cell>
          <cell r="CI12">
            <v>1</v>
          </cell>
          <cell r="CJ12">
            <v>0.9</v>
          </cell>
          <cell r="CK12">
            <v>1.2</v>
          </cell>
          <cell r="CL12">
            <v>1.5</v>
          </cell>
          <cell r="CM12">
            <v>0.7</v>
          </cell>
          <cell r="CN12">
            <v>0.8</v>
          </cell>
          <cell r="CO12">
            <v>0.8</v>
          </cell>
          <cell r="CP12">
            <v>0.9</v>
          </cell>
          <cell r="CQ12">
            <v>1</v>
          </cell>
          <cell r="CR12">
            <v>1.2</v>
          </cell>
          <cell r="CS12">
            <v>1.6</v>
          </cell>
          <cell r="CT12">
            <v>1.5</v>
          </cell>
          <cell r="CU12">
            <v>2.4</v>
          </cell>
          <cell r="CV12">
            <v>2.6</v>
          </cell>
          <cell r="CY12">
            <v>2.4</v>
          </cell>
          <cell r="DA12">
            <v>2.6</v>
          </cell>
          <cell r="DE12">
            <v>4</v>
          </cell>
          <cell r="DF12">
            <v>4</v>
          </cell>
          <cell r="DG12">
            <v>1.5</v>
          </cell>
          <cell r="DH12">
            <v>5</v>
          </cell>
          <cell r="DI12">
            <v>5.4</v>
          </cell>
          <cell r="DL12">
            <v>5</v>
          </cell>
          <cell r="DN12">
            <v>5.4</v>
          </cell>
          <cell r="DR12">
            <v>7.7</v>
          </cell>
          <cell r="DS12">
            <v>7.7</v>
          </cell>
          <cell r="DT12">
            <v>1.5</v>
          </cell>
          <cell r="DU12">
            <v>3.2</v>
          </cell>
          <cell r="DV12">
            <v>3.6</v>
          </cell>
          <cell r="DY12">
            <v>3.2</v>
          </cell>
          <cell r="EA12">
            <v>3.6</v>
          </cell>
          <cell r="EE12">
            <v>5.4</v>
          </cell>
          <cell r="EF12">
            <v>5.4</v>
          </cell>
          <cell r="EG12">
            <v>1.5</v>
          </cell>
          <cell r="EH12">
            <v>6.8</v>
          </cell>
          <cell r="EI12">
            <v>7.1</v>
          </cell>
          <cell r="EL12">
            <v>6.8</v>
          </cell>
          <cell r="EN12">
            <v>7.1</v>
          </cell>
          <cell r="ER12">
            <v>10.199999999999999</v>
          </cell>
          <cell r="ES12">
            <v>10.199999999999999</v>
          </cell>
          <cell r="ET12">
            <v>1.5</v>
          </cell>
          <cell r="EU12">
            <v>2.9</v>
          </cell>
          <cell r="EV12">
            <v>3.7</v>
          </cell>
          <cell r="EW12">
            <v>2.9</v>
          </cell>
          <cell r="EX12">
            <v>2.9</v>
          </cell>
          <cell r="EY12">
            <v>2.9</v>
          </cell>
          <cell r="EZ12">
            <v>2.9</v>
          </cell>
          <cell r="FA12">
            <v>3.7</v>
          </cell>
          <cell r="FB12">
            <v>3.7</v>
          </cell>
          <cell r="FC12">
            <v>3.7</v>
          </cell>
          <cell r="FD12">
            <v>4.9000000000000004</v>
          </cell>
          <cell r="FE12">
            <v>4.9000000000000004</v>
          </cell>
          <cell r="FF12">
            <v>4.9000000000000004</v>
          </cell>
          <cell r="FG12">
            <v>1.5</v>
          </cell>
          <cell r="FH12">
            <v>2.6</v>
          </cell>
          <cell r="FI12">
            <v>3.2</v>
          </cell>
          <cell r="FJ12">
            <v>1.5</v>
          </cell>
          <cell r="FK12">
            <v>0.9</v>
          </cell>
          <cell r="FL12">
            <v>0.9</v>
          </cell>
          <cell r="FM12">
            <v>0.9</v>
          </cell>
          <cell r="FN12">
            <v>0.9</v>
          </cell>
          <cell r="FO12">
            <v>0.9</v>
          </cell>
          <cell r="FP12">
            <v>0.9</v>
          </cell>
          <cell r="FQ12">
            <v>0.9</v>
          </cell>
          <cell r="FR12">
            <v>1.2</v>
          </cell>
          <cell r="FS12">
            <v>1.2</v>
          </cell>
          <cell r="FT12">
            <v>1.2</v>
          </cell>
          <cell r="FU12">
            <v>1.2</v>
          </cell>
          <cell r="FV12">
            <v>1.2</v>
          </cell>
          <cell r="FW12">
            <v>1.5</v>
          </cell>
          <cell r="FX12">
            <v>0.3</v>
          </cell>
          <cell r="FY12">
            <v>0.7</v>
          </cell>
        </row>
        <row r="13">
          <cell r="A13">
            <v>2</v>
          </cell>
          <cell r="B13">
            <v>0.2</v>
          </cell>
          <cell r="C13">
            <v>0.24</v>
          </cell>
          <cell r="D13">
            <v>0.2</v>
          </cell>
          <cell r="E13">
            <v>0.2</v>
          </cell>
          <cell r="F13">
            <v>0.2</v>
          </cell>
          <cell r="G13">
            <v>0.2</v>
          </cell>
          <cell r="H13">
            <v>0.24</v>
          </cell>
          <cell r="I13">
            <v>0.24</v>
          </cell>
          <cell r="J13">
            <v>0.24</v>
          </cell>
          <cell r="K13">
            <v>0.24</v>
          </cell>
          <cell r="L13">
            <v>0.24</v>
          </cell>
          <cell r="M13">
            <v>0.24</v>
          </cell>
          <cell r="N13">
            <v>2</v>
          </cell>
          <cell r="O13">
            <v>0.34</v>
          </cell>
          <cell r="P13">
            <v>0.4</v>
          </cell>
          <cell r="Q13">
            <v>0.34</v>
          </cell>
          <cell r="R13">
            <v>0.34</v>
          </cell>
          <cell r="S13">
            <v>0.34</v>
          </cell>
          <cell r="T13">
            <v>0.34</v>
          </cell>
          <cell r="U13">
            <v>0.4</v>
          </cell>
          <cell r="V13">
            <v>0.4</v>
          </cell>
          <cell r="W13">
            <v>0.49</v>
          </cell>
          <cell r="X13">
            <v>0.49</v>
          </cell>
          <cell r="Y13">
            <v>0.49</v>
          </cell>
          <cell r="Z13">
            <v>0.49</v>
          </cell>
          <cell r="AA13">
            <v>2</v>
          </cell>
          <cell r="AB13">
            <v>1</v>
          </cell>
          <cell r="AC13">
            <v>1</v>
          </cell>
          <cell r="AF13">
            <v>1</v>
          </cell>
          <cell r="AH13">
            <v>1</v>
          </cell>
          <cell r="AL13">
            <v>1.6</v>
          </cell>
          <cell r="AM13">
            <v>1.6</v>
          </cell>
          <cell r="AN13">
            <v>2</v>
          </cell>
          <cell r="AO13">
            <v>0.1</v>
          </cell>
          <cell r="AP13">
            <v>0.15</v>
          </cell>
          <cell r="AS13">
            <v>0.1</v>
          </cell>
          <cell r="AU13">
            <v>0.15</v>
          </cell>
          <cell r="AY13">
            <v>0.21</v>
          </cell>
          <cell r="AZ13">
            <v>0.21</v>
          </cell>
          <cell r="BA13">
            <v>2</v>
          </cell>
          <cell r="BB13">
            <v>0.08</v>
          </cell>
          <cell r="BC13">
            <v>0.12</v>
          </cell>
          <cell r="BF13">
            <v>0.08</v>
          </cell>
          <cell r="BH13">
            <v>0.12</v>
          </cell>
          <cell r="BL13">
            <v>0.16</v>
          </cell>
          <cell r="BM13">
            <v>0.16</v>
          </cell>
          <cell r="BN13">
            <v>2</v>
          </cell>
          <cell r="BO13">
            <v>1.3</v>
          </cell>
          <cell r="BP13">
            <v>1.4</v>
          </cell>
          <cell r="BQ13">
            <v>1.8</v>
          </cell>
          <cell r="BR13">
            <v>1.8</v>
          </cell>
          <cell r="BS13">
            <v>2.4</v>
          </cell>
          <cell r="BT13">
            <v>2.7</v>
          </cell>
          <cell r="BU13">
            <v>3</v>
          </cell>
          <cell r="BV13">
            <v>2</v>
          </cell>
          <cell r="BW13">
            <v>1.5</v>
          </cell>
          <cell r="BX13">
            <v>1.8</v>
          </cell>
          <cell r="BY13">
            <v>1.8</v>
          </cell>
          <cell r="BZ13">
            <v>2.6</v>
          </cell>
          <cell r="CA13">
            <v>2.6</v>
          </cell>
          <cell r="CB13">
            <v>2.8</v>
          </cell>
          <cell r="CC13">
            <v>3</v>
          </cell>
          <cell r="CD13">
            <v>2</v>
          </cell>
          <cell r="CE13">
            <v>0.5</v>
          </cell>
          <cell r="CF13">
            <v>0.8</v>
          </cell>
          <cell r="CG13">
            <v>0.8</v>
          </cell>
          <cell r="CH13">
            <v>1.3</v>
          </cell>
          <cell r="CI13">
            <v>1.3</v>
          </cell>
          <cell r="CJ13">
            <v>1.5</v>
          </cell>
          <cell r="CK13">
            <v>1.8</v>
          </cell>
          <cell r="CL13">
            <v>2</v>
          </cell>
          <cell r="CM13">
            <v>0.7</v>
          </cell>
          <cell r="CN13">
            <v>0.8</v>
          </cell>
          <cell r="CO13">
            <v>0.8</v>
          </cell>
          <cell r="CP13">
            <v>0.9</v>
          </cell>
          <cell r="CQ13">
            <v>1</v>
          </cell>
          <cell r="CR13">
            <v>1.2</v>
          </cell>
          <cell r="CS13">
            <v>1.6</v>
          </cell>
          <cell r="CT13">
            <v>2</v>
          </cell>
          <cell r="CU13">
            <v>2.5</v>
          </cell>
          <cell r="CV13">
            <v>3.1</v>
          </cell>
          <cell r="CY13">
            <v>2.5</v>
          </cell>
          <cell r="DA13">
            <v>3.1</v>
          </cell>
          <cell r="DE13">
            <v>5.3</v>
          </cell>
          <cell r="DF13">
            <v>5.3</v>
          </cell>
          <cell r="DG13">
            <v>2</v>
          </cell>
          <cell r="DH13">
            <v>5.3</v>
          </cell>
          <cell r="DI13">
            <v>5.9</v>
          </cell>
          <cell r="DL13">
            <v>5.3</v>
          </cell>
          <cell r="DN13">
            <v>5.9</v>
          </cell>
          <cell r="DR13">
            <v>9.9</v>
          </cell>
          <cell r="DS13">
            <v>9.9</v>
          </cell>
          <cell r="DT13">
            <v>2</v>
          </cell>
          <cell r="DU13">
            <v>3.3</v>
          </cell>
          <cell r="DV13">
            <v>4.0999999999999996</v>
          </cell>
          <cell r="DY13">
            <v>3.3</v>
          </cell>
          <cell r="EA13">
            <v>4.0999999999999996</v>
          </cell>
          <cell r="EE13">
            <v>7.1</v>
          </cell>
          <cell r="EF13">
            <v>7.1</v>
          </cell>
          <cell r="EG13">
            <v>2</v>
          </cell>
          <cell r="EH13">
            <v>6.9</v>
          </cell>
          <cell r="EI13">
            <v>7.7</v>
          </cell>
          <cell r="EL13">
            <v>6.9</v>
          </cell>
          <cell r="EN13">
            <v>7.7</v>
          </cell>
          <cell r="ER13">
            <v>13.3</v>
          </cell>
          <cell r="ES13">
            <v>13.3</v>
          </cell>
          <cell r="ET13">
            <v>2</v>
          </cell>
          <cell r="EU13">
            <v>3.9</v>
          </cell>
          <cell r="EV13">
            <v>4.8</v>
          </cell>
          <cell r="EW13">
            <v>3.9</v>
          </cell>
          <cell r="EX13">
            <v>3.9</v>
          </cell>
          <cell r="EY13">
            <v>3.9</v>
          </cell>
          <cell r="EZ13">
            <v>3.9</v>
          </cell>
          <cell r="FA13">
            <v>4.8</v>
          </cell>
          <cell r="FB13">
            <v>4.8</v>
          </cell>
          <cell r="FC13">
            <v>4.8</v>
          </cell>
          <cell r="FD13">
            <v>6.4</v>
          </cell>
          <cell r="FE13">
            <v>6.4</v>
          </cell>
          <cell r="FF13">
            <v>6.4</v>
          </cell>
          <cell r="FG13">
            <v>2</v>
          </cell>
          <cell r="FH13">
            <v>3.3</v>
          </cell>
          <cell r="FI13">
            <v>4.0999999999999996</v>
          </cell>
          <cell r="FJ13">
            <v>2</v>
          </cell>
          <cell r="FK13">
            <v>1</v>
          </cell>
          <cell r="FL13">
            <v>1</v>
          </cell>
          <cell r="FM13">
            <v>1</v>
          </cell>
          <cell r="FN13">
            <v>1</v>
          </cell>
          <cell r="FO13">
            <v>1</v>
          </cell>
          <cell r="FP13">
            <v>1</v>
          </cell>
          <cell r="FQ13">
            <v>1</v>
          </cell>
          <cell r="FR13">
            <v>1.5</v>
          </cell>
          <cell r="FS13">
            <v>1.5</v>
          </cell>
          <cell r="FT13">
            <v>1.5</v>
          </cell>
          <cell r="FU13">
            <v>1.5</v>
          </cell>
          <cell r="FV13">
            <v>1.5</v>
          </cell>
          <cell r="FW13">
            <v>2</v>
          </cell>
          <cell r="FX13">
            <v>0.3</v>
          </cell>
          <cell r="FY13">
            <v>0.9</v>
          </cell>
        </row>
        <row r="14">
          <cell r="A14">
            <v>2.5</v>
          </cell>
          <cell r="B14">
            <v>0.21</v>
          </cell>
          <cell r="C14">
            <v>0.26</v>
          </cell>
          <cell r="D14">
            <v>0.21</v>
          </cell>
          <cell r="E14">
            <v>0.21</v>
          </cell>
          <cell r="F14">
            <v>0.21</v>
          </cell>
          <cell r="G14">
            <v>0.21</v>
          </cell>
          <cell r="H14">
            <v>0.26</v>
          </cell>
          <cell r="I14">
            <v>0.26</v>
          </cell>
          <cell r="J14">
            <v>0.26</v>
          </cell>
          <cell r="K14">
            <v>0.26</v>
          </cell>
          <cell r="L14">
            <v>0.26</v>
          </cell>
          <cell r="M14">
            <v>0.26</v>
          </cell>
          <cell r="N14">
            <v>2.5</v>
          </cell>
          <cell r="O14">
            <v>0.36</v>
          </cell>
          <cell r="P14">
            <v>0.44</v>
          </cell>
          <cell r="Q14">
            <v>0.36</v>
          </cell>
          <cell r="R14">
            <v>0.36</v>
          </cell>
          <cell r="S14">
            <v>0.36</v>
          </cell>
          <cell r="T14">
            <v>0.36</v>
          </cell>
          <cell r="U14">
            <v>0.44</v>
          </cell>
          <cell r="V14">
            <v>0.44</v>
          </cell>
          <cell r="W14">
            <v>0.54</v>
          </cell>
          <cell r="X14">
            <v>0.54</v>
          </cell>
          <cell r="Y14">
            <v>0.54</v>
          </cell>
          <cell r="Z14">
            <v>0.54</v>
          </cell>
          <cell r="AA14">
            <v>2.5</v>
          </cell>
          <cell r="AB14">
            <v>1.2</v>
          </cell>
          <cell r="AC14">
            <v>1.3</v>
          </cell>
          <cell r="AF14">
            <v>1.2</v>
          </cell>
          <cell r="AH14">
            <v>1.3</v>
          </cell>
          <cell r="AL14">
            <v>1.8</v>
          </cell>
          <cell r="AM14">
            <v>1.8</v>
          </cell>
          <cell r="AN14">
            <v>2.5</v>
          </cell>
          <cell r="AO14">
            <v>0.12</v>
          </cell>
          <cell r="AP14">
            <v>0.17</v>
          </cell>
          <cell r="AS14">
            <v>0.12</v>
          </cell>
          <cell r="AU14">
            <v>0.17</v>
          </cell>
          <cell r="AY14">
            <v>0.23</v>
          </cell>
          <cell r="AZ14">
            <v>0.23</v>
          </cell>
          <cell r="BA14">
            <v>2.5</v>
          </cell>
          <cell r="BB14">
            <v>0.09</v>
          </cell>
          <cell r="BC14">
            <v>0.14000000000000001</v>
          </cell>
          <cell r="BF14">
            <v>0.09</v>
          </cell>
          <cell r="BH14">
            <v>0.14000000000000001</v>
          </cell>
          <cell r="BL14">
            <v>0.18</v>
          </cell>
          <cell r="BM14">
            <v>0.18</v>
          </cell>
          <cell r="BN14">
            <v>2.5</v>
          </cell>
          <cell r="BO14">
            <v>1.5</v>
          </cell>
          <cell r="BP14">
            <v>1.7</v>
          </cell>
          <cell r="BQ14">
            <v>2.2999999999999998</v>
          </cell>
          <cell r="BR14">
            <v>2.2999999999999998</v>
          </cell>
          <cell r="BS14">
            <v>3</v>
          </cell>
          <cell r="BT14">
            <v>3.3</v>
          </cell>
          <cell r="BU14">
            <v>3.6</v>
          </cell>
          <cell r="BV14">
            <v>2.5</v>
          </cell>
          <cell r="BW14">
            <v>2</v>
          </cell>
          <cell r="BX14">
            <v>2.2999999999999998</v>
          </cell>
          <cell r="BY14">
            <v>2.2999999999999998</v>
          </cell>
          <cell r="BZ14">
            <v>3.4</v>
          </cell>
          <cell r="CA14">
            <v>3.4</v>
          </cell>
          <cell r="CB14">
            <v>3.6</v>
          </cell>
          <cell r="CC14">
            <v>4.2</v>
          </cell>
          <cell r="CD14">
            <v>2.5</v>
          </cell>
          <cell r="CE14">
            <v>0.8</v>
          </cell>
          <cell r="CF14">
            <v>1.1000000000000001</v>
          </cell>
          <cell r="CG14">
            <v>1.1000000000000001</v>
          </cell>
          <cell r="CH14">
            <v>1.5</v>
          </cell>
          <cell r="CI14">
            <v>1.5</v>
          </cell>
          <cell r="CJ14">
            <v>1.9</v>
          </cell>
          <cell r="CK14">
            <v>2.1</v>
          </cell>
          <cell r="CL14">
            <v>2.5</v>
          </cell>
          <cell r="CM14">
            <v>0.8</v>
          </cell>
          <cell r="CN14">
            <v>0.9</v>
          </cell>
          <cell r="CO14">
            <v>0.9</v>
          </cell>
          <cell r="CP14">
            <v>1</v>
          </cell>
          <cell r="CQ14">
            <v>1.2</v>
          </cell>
          <cell r="CR14">
            <v>1.5</v>
          </cell>
          <cell r="CS14">
            <v>2</v>
          </cell>
          <cell r="CT14">
            <v>2.5</v>
          </cell>
          <cell r="CU14">
            <v>2.8</v>
          </cell>
          <cell r="CV14">
            <v>3.8</v>
          </cell>
          <cell r="CY14">
            <v>2.8</v>
          </cell>
          <cell r="DA14">
            <v>3.8</v>
          </cell>
          <cell r="DE14">
            <v>5.9</v>
          </cell>
          <cell r="DF14">
            <v>5.9</v>
          </cell>
          <cell r="DG14">
            <v>2.5</v>
          </cell>
          <cell r="DH14">
            <v>5.8</v>
          </cell>
          <cell r="DI14">
            <v>7</v>
          </cell>
          <cell r="DL14">
            <v>5.8</v>
          </cell>
          <cell r="DN14">
            <v>7</v>
          </cell>
          <cell r="DR14">
            <v>10.8</v>
          </cell>
          <cell r="DS14">
            <v>10.8</v>
          </cell>
          <cell r="DT14">
            <v>2.5</v>
          </cell>
          <cell r="DU14">
            <v>3.8</v>
          </cell>
          <cell r="DV14">
            <v>5.0999999999999996</v>
          </cell>
          <cell r="DY14">
            <v>3.8</v>
          </cell>
          <cell r="EA14">
            <v>5.0999999999999996</v>
          </cell>
          <cell r="EE14">
            <v>7.9</v>
          </cell>
          <cell r="EF14">
            <v>7.9</v>
          </cell>
          <cell r="EG14">
            <v>2.5</v>
          </cell>
          <cell r="EH14">
            <v>7.8</v>
          </cell>
          <cell r="EI14">
            <v>9.3000000000000007</v>
          </cell>
          <cell r="EL14">
            <v>7.8</v>
          </cell>
          <cell r="EN14">
            <v>9.3000000000000007</v>
          </cell>
          <cell r="ER14">
            <v>14.6</v>
          </cell>
          <cell r="ES14">
            <v>14.6</v>
          </cell>
          <cell r="ET14">
            <v>2.5</v>
          </cell>
          <cell r="EU14">
            <v>4.5999999999999996</v>
          </cell>
          <cell r="EV14">
            <v>5.9</v>
          </cell>
          <cell r="EW14">
            <v>4.5999999999999996</v>
          </cell>
          <cell r="EX14">
            <v>4.5999999999999996</v>
          </cell>
          <cell r="EY14">
            <v>4.5999999999999996</v>
          </cell>
          <cell r="EZ14">
            <v>4.5999999999999996</v>
          </cell>
          <cell r="FA14">
            <v>5.9</v>
          </cell>
          <cell r="FB14">
            <v>5.9</v>
          </cell>
          <cell r="FC14">
            <v>5.9</v>
          </cell>
          <cell r="FD14">
            <v>7.7</v>
          </cell>
          <cell r="FE14">
            <v>7.7</v>
          </cell>
          <cell r="FF14">
            <v>7.7</v>
          </cell>
          <cell r="FG14">
            <v>2.5</v>
          </cell>
          <cell r="FH14">
            <v>3.9</v>
          </cell>
          <cell r="FI14">
            <v>4.8</v>
          </cell>
          <cell r="FJ14">
            <v>2.5</v>
          </cell>
          <cell r="FK14">
            <v>1.3</v>
          </cell>
          <cell r="FL14">
            <v>1.3</v>
          </cell>
          <cell r="FM14">
            <v>1.3</v>
          </cell>
          <cell r="FN14">
            <v>1.3</v>
          </cell>
          <cell r="FO14">
            <v>1.3</v>
          </cell>
          <cell r="FP14">
            <v>1.3</v>
          </cell>
          <cell r="FQ14">
            <v>1.3</v>
          </cell>
          <cell r="FR14">
            <v>1.6</v>
          </cell>
          <cell r="FS14">
            <v>1.6</v>
          </cell>
          <cell r="FT14">
            <v>1.6</v>
          </cell>
          <cell r="FU14">
            <v>1.6</v>
          </cell>
          <cell r="FV14">
            <v>1.6</v>
          </cell>
          <cell r="FW14">
            <v>2.5</v>
          </cell>
          <cell r="FX14">
            <v>0.4</v>
          </cell>
          <cell r="FY14">
            <v>1</v>
          </cell>
        </row>
        <row r="15">
          <cell r="A15">
            <v>3</v>
          </cell>
          <cell r="B15">
            <v>0.23</v>
          </cell>
          <cell r="C15">
            <v>0.28000000000000003</v>
          </cell>
          <cell r="D15">
            <v>0.23</v>
          </cell>
          <cell r="E15">
            <v>0.23</v>
          </cell>
          <cell r="F15">
            <v>0.23</v>
          </cell>
          <cell r="G15">
            <v>0.23</v>
          </cell>
          <cell r="H15">
            <v>0.28000000000000003</v>
          </cell>
          <cell r="I15">
            <v>0.28000000000000003</v>
          </cell>
          <cell r="J15">
            <v>0.28000000000000003</v>
          </cell>
          <cell r="K15">
            <v>0.28000000000000003</v>
          </cell>
          <cell r="L15">
            <v>0.28000000000000003</v>
          </cell>
          <cell r="M15">
            <v>0.28000000000000003</v>
          </cell>
          <cell r="N15">
            <v>3</v>
          </cell>
          <cell r="O15">
            <v>0.39</v>
          </cell>
          <cell r="P15">
            <v>0.48</v>
          </cell>
          <cell r="Q15">
            <v>0.39</v>
          </cell>
          <cell r="R15">
            <v>0.39</v>
          </cell>
          <cell r="S15">
            <v>0.39</v>
          </cell>
          <cell r="T15">
            <v>0.39</v>
          </cell>
          <cell r="U15">
            <v>0.48</v>
          </cell>
          <cell r="V15">
            <v>0.48</v>
          </cell>
          <cell r="W15">
            <v>0.59</v>
          </cell>
          <cell r="X15">
            <v>0.59</v>
          </cell>
          <cell r="Y15">
            <v>0.59</v>
          </cell>
          <cell r="Z15">
            <v>0.59</v>
          </cell>
          <cell r="AA15">
            <v>3</v>
          </cell>
          <cell r="AB15">
            <v>1.3</v>
          </cell>
          <cell r="AC15">
            <v>1.4</v>
          </cell>
          <cell r="AF15">
            <v>1.3</v>
          </cell>
          <cell r="AH15">
            <v>1.4</v>
          </cell>
          <cell r="AL15">
            <v>2.1</v>
          </cell>
          <cell r="AM15">
            <v>2.1</v>
          </cell>
          <cell r="AN15">
            <v>3</v>
          </cell>
          <cell r="AO15">
            <v>0.15</v>
          </cell>
          <cell r="AP15">
            <v>0.21</v>
          </cell>
          <cell r="AS15">
            <v>0.15</v>
          </cell>
          <cell r="AU15">
            <v>0.21</v>
          </cell>
          <cell r="AY15">
            <v>0.28000000000000003</v>
          </cell>
          <cell r="AZ15">
            <v>0.28000000000000003</v>
          </cell>
          <cell r="BA15">
            <v>3</v>
          </cell>
          <cell r="BB15">
            <v>0.12</v>
          </cell>
          <cell r="BC15">
            <v>0.16</v>
          </cell>
          <cell r="BF15">
            <v>0.12</v>
          </cell>
          <cell r="BH15">
            <v>0.16</v>
          </cell>
          <cell r="BL15">
            <v>0.22</v>
          </cell>
          <cell r="BM15">
            <v>0.22</v>
          </cell>
          <cell r="BN15">
            <v>3</v>
          </cell>
          <cell r="BO15">
            <v>1.8</v>
          </cell>
          <cell r="BP15">
            <v>2.1</v>
          </cell>
          <cell r="BQ15">
            <v>2.9</v>
          </cell>
          <cell r="BR15">
            <v>2.9</v>
          </cell>
          <cell r="BS15">
            <v>3.6</v>
          </cell>
          <cell r="BT15">
            <v>4</v>
          </cell>
          <cell r="BU15">
            <v>4.4000000000000004</v>
          </cell>
          <cell r="BV15">
            <v>3</v>
          </cell>
          <cell r="BW15">
            <v>2.5</v>
          </cell>
          <cell r="BX15">
            <v>2.8</v>
          </cell>
          <cell r="BY15">
            <v>2.8</v>
          </cell>
          <cell r="BZ15">
            <v>4.0999999999999996</v>
          </cell>
          <cell r="CA15">
            <v>4.0999999999999996</v>
          </cell>
          <cell r="CB15">
            <v>4.3</v>
          </cell>
          <cell r="CC15">
            <v>4.5</v>
          </cell>
          <cell r="CD15">
            <v>3</v>
          </cell>
          <cell r="CE15">
            <v>1.2</v>
          </cell>
          <cell r="CF15">
            <v>1.5</v>
          </cell>
          <cell r="CG15">
            <v>1.5</v>
          </cell>
          <cell r="CH15">
            <v>2</v>
          </cell>
          <cell r="CI15">
            <v>2</v>
          </cell>
          <cell r="CJ15">
            <v>2.4</v>
          </cell>
          <cell r="CK15">
            <v>2.6</v>
          </cell>
          <cell r="CL15">
            <v>3</v>
          </cell>
          <cell r="CM15">
            <v>0.8</v>
          </cell>
          <cell r="CN15">
            <v>0.9</v>
          </cell>
          <cell r="CO15">
            <v>0.9</v>
          </cell>
          <cell r="CP15">
            <v>1</v>
          </cell>
          <cell r="CQ15">
            <v>1.2</v>
          </cell>
          <cell r="CR15">
            <v>1.5</v>
          </cell>
          <cell r="CS15">
            <v>2</v>
          </cell>
          <cell r="CT15">
            <v>3</v>
          </cell>
          <cell r="CU15">
            <v>3.2</v>
          </cell>
          <cell r="CV15">
            <v>4.4000000000000004</v>
          </cell>
          <cell r="CY15">
            <v>3.2</v>
          </cell>
          <cell r="DA15">
            <v>4.4000000000000004</v>
          </cell>
          <cell r="DE15">
            <v>6.6</v>
          </cell>
          <cell r="DF15">
            <v>6.6</v>
          </cell>
          <cell r="DG15">
            <v>3</v>
          </cell>
          <cell r="DH15">
            <v>6.7</v>
          </cell>
          <cell r="DI15">
            <v>7.9</v>
          </cell>
          <cell r="DL15">
            <v>6.7</v>
          </cell>
          <cell r="DN15">
            <v>7.9</v>
          </cell>
          <cell r="DR15">
            <v>12</v>
          </cell>
          <cell r="DS15">
            <v>12</v>
          </cell>
          <cell r="DT15">
            <v>3</v>
          </cell>
          <cell r="DU15">
            <v>4.4000000000000004</v>
          </cell>
          <cell r="DV15">
            <v>5.9</v>
          </cell>
          <cell r="DY15">
            <v>4.4000000000000004</v>
          </cell>
          <cell r="EA15">
            <v>5.9</v>
          </cell>
          <cell r="EE15">
            <v>8.9</v>
          </cell>
          <cell r="EF15">
            <v>8.9</v>
          </cell>
          <cell r="EG15">
            <v>3</v>
          </cell>
          <cell r="EH15">
            <v>8.6999999999999993</v>
          </cell>
          <cell r="EI15">
            <v>10.5</v>
          </cell>
          <cell r="EL15">
            <v>8.6999999999999993</v>
          </cell>
          <cell r="EN15">
            <v>10.5</v>
          </cell>
          <cell r="ER15">
            <v>16.100000000000001</v>
          </cell>
          <cell r="ES15">
            <v>16.100000000000001</v>
          </cell>
          <cell r="ET15">
            <v>3</v>
          </cell>
          <cell r="EU15">
            <v>5.3</v>
          </cell>
          <cell r="EV15">
            <v>6.8</v>
          </cell>
          <cell r="EW15">
            <v>5.3</v>
          </cell>
          <cell r="EX15">
            <v>5.3</v>
          </cell>
          <cell r="EY15">
            <v>5.3</v>
          </cell>
          <cell r="EZ15">
            <v>5.3</v>
          </cell>
          <cell r="FA15">
            <v>6.8</v>
          </cell>
          <cell r="FB15">
            <v>6.8</v>
          </cell>
          <cell r="FC15">
            <v>6.8</v>
          </cell>
          <cell r="FD15">
            <v>10.6</v>
          </cell>
          <cell r="FE15">
            <v>10.6</v>
          </cell>
          <cell r="FF15">
            <v>10.6</v>
          </cell>
          <cell r="FG15">
            <v>3</v>
          </cell>
          <cell r="FH15">
            <v>4.5999999999999996</v>
          </cell>
          <cell r="FI15">
            <v>5.6</v>
          </cell>
          <cell r="FJ15">
            <v>3</v>
          </cell>
          <cell r="FK15">
            <v>1.4</v>
          </cell>
          <cell r="FL15">
            <v>1.4</v>
          </cell>
          <cell r="FM15">
            <v>1.4</v>
          </cell>
          <cell r="FN15">
            <v>1.4</v>
          </cell>
          <cell r="FO15">
            <v>1.4</v>
          </cell>
          <cell r="FP15">
            <v>1.4</v>
          </cell>
          <cell r="FQ15">
            <v>1.4</v>
          </cell>
          <cell r="FR15">
            <v>2</v>
          </cell>
          <cell r="FS15">
            <v>2</v>
          </cell>
          <cell r="FT15">
            <v>2</v>
          </cell>
          <cell r="FU15">
            <v>2</v>
          </cell>
          <cell r="FV15">
            <v>2</v>
          </cell>
          <cell r="FW15">
            <v>3</v>
          </cell>
          <cell r="FX15">
            <v>0.4</v>
          </cell>
          <cell r="FY15">
            <v>1.2</v>
          </cell>
        </row>
        <row r="16">
          <cell r="A16">
            <v>3.5</v>
          </cell>
          <cell r="B16">
            <v>0.24</v>
          </cell>
          <cell r="C16">
            <v>0.3</v>
          </cell>
          <cell r="D16">
            <v>0.24</v>
          </cell>
          <cell r="E16">
            <v>0.24</v>
          </cell>
          <cell r="F16">
            <v>0.24</v>
          </cell>
          <cell r="G16">
            <v>0.24</v>
          </cell>
          <cell r="H16">
            <v>0.3</v>
          </cell>
          <cell r="I16">
            <v>0.3</v>
          </cell>
          <cell r="J16">
            <v>0.3</v>
          </cell>
          <cell r="K16">
            <v>0.3</v>
          </cell>
          <cell r="L16">
            <v>0.3</v>
          </cell>
          <cell r="M16">
            <v>0.3</v>
          </cell>
          <cell r="N16">
            <v>3.5</v>
          </cell>
          <cell r="O16">
            <v>0.4</v>
          </cell>
          <cell r="P16">
            <v>0.5</v>
          </cell>
          <cell r="Q16">
            <v>0.4</v>
          </cell>
          <cell r="R16">
            <v>0.4</v>
          </cell>
          <cell r="S16">
            <v>0.4</v>
          </cell>
          <cell r="T16">
            <v>0.4</v>
          </cell>
          <cell r="U16">
            <v>0.5</v>
          </cell>
          <cell r="V16">
            <v>0.5</v>
          </cell>
          <cell r="W16">
            <v>0.62</v>
          </cell>
          <cell r="X16">
            <v>0.62</v>
          </cell>
          <cell r="Y16">
            <v>0.62</v>
          </cell>
          <cell r="Z16">
            <v>0.62</v>
          </cell>
          <cell r="AA16">
            <v>3.5</v>
          </cell>
          <cell r="AB16">
            <v>1.4</v>
          </cell>
          <cell r="AC16">
            <v>1.6</v>
          </cell>
          <cell r="AF16">
            <v>1.4</v>
          </cell>
          <cell r="AH16">
            <v>1.6</v>
          </cell>
          <cell r="AL16">
            <v>2.68</v>
          </cell>
          <cell r="AM16">
            <v>2.68</v>
          </cell>
          <cell r="AN16">
            <v>3.5</v>
          </cell>
          <cell r="AO16">
            <v>0.18</v>
          </cell>
          <cell r="AP16">
            <v>0.25</v>
          </cell>
          <cell r="AS16">
            <v>0.18</v>
          </cell>
          <cell r="AU16">
            <v>0.25</v>
          </cell>
          <cell r="AY16">
            <v>0.35</v>
          </cell>
          <cell r="AZ16">
            <v>0.35</v>
          </cell>
          <cell r="BA16">
            <v>3.5</v>
          </cell>
          <cell r="BB16">
            <v>0.14000000000000001</v>
          </cell>
          <cell r="BC16">
            <v>0.19</v>
          </cell>
          <cell r="BF16">
            <v>0.14000000000000001</v>
          </cell>
          <cell r="BH16">
            <v>0.19</v>
          </cell>
          <cell r="BL16">
            <v>0.27</v>
          </cell>
          <cell r="BM16">
            <v>0.27</v>
          </cell>
          <cell r="BN16">
            <v>3.5</v>
          </cell>
          <cell r="BO16">
            <v>2.2000000000000002</v>
          </cell>
          <cell r="BP16">
            <v>2.4</v>
          </cell>
          <cell r="BQ16">
            <v>3.3</v>
          </cell>
          <cell r="BR16">
            <v>3.3</v>
          </cell>
          <cell r="BS16">
            <v>4.2</v>
          </cell>
          <cell r="BT16">
            <v>4.7</v>
          </cell>
          <cell r="BU16">
            <v>5.2</v>
          </cell>
          <cell r="BV16">
            <v>3.5</v>
          </cell>
          <cell r="BW16">
            <v>2.9</v>
          </cell>
          <cell r="BX16">
            <v>3.2</v>
          </cell>
          <cell r="BY16">
            <v>3.2</v>
          </cell>
          <cell r="BZ16">
            <v>4.5999999999999996</v>
          </cell>
          <cell r="CA16">
            <v>4.5999999999999996</v>
          </cell>
          <cell r="CB16">
            <v>5</v>
          </cell>
          <cell r="CC16">
            <v>5.2</v>
          </cell>
          <cell r="CD16">
            <v>3.5</v>
          </cell>
          <cell r="CE16">
            <v>1.4</v>
          </cell>
          <cell r="CF16">
            <v>1.7</v>
          </cell>
          <cell r="CG16">
            <v>1.7</v>
          </cell>
          <cell r="CH16">
            <v>2.2999999999999998</v>
          </cell>
          <cell r="CI16">
            <v>2.2999999999999998</v>
          </cell>
          <cell r="CJ16">
            <v>2.7</v>
          </cell>
          <cell r="CK16">
            <v>2.9</v>
          </cell>
          <cell r="CL16">
            <v>3.5</v>
          </cell>
          <cell r="CM16">
            <v>1</v>
          </cell>
          <cell r="CN16">
            <v>1.2</v>
          </cell>
          <cell r="CO16">
            <v>1.2</v>
          </cell>
          <cell r="CP16">
            <v>1.3</v>
          </cell>
          <cell r="CQ16">
            <v>1.5</v>
          </cell>
          <cell r="CR16">
            <v>1.8</v>
          </cell>
          <cell r="CS16">
            <v>2.4</v>
          </cell>
          <cell r="CT16">
            <v>3.5</v>
          </cell>
          <cell r="CU16">
            <v>3.7</v>
          </cell>
          <cell r="CV16">
            <v>4.9000000000000004</v>
          </cell>
          <cell r="CY16">
            <v>3.7</v>
          </cell>
          <cell r="DA16">
            <v>4.9000000000000004</v>
          </cell>
          <cell r="DE16">
            <v>7.6</v>
          </cell>
          <cell r="DF16">
            <v>7.6</v>
          </cell>
          <cell r="DG16">
            <v>3.5</v>
          </cell>
          <cell r="DH16">
            <v>7.5</v>
          </cell>
          <cell r="DI16">
            <v>8.6999999999999993</v>
          </cell>
          <cell r="DL16">
            <v>7.5</v>
          </cell>
          <cell r="DN16">
            <v>8.6999999999999993</v>
          </cell>
          <cell r="DR16">
            <v>13.65</v>
          </cell>
          <cell r="DS16">
            <v>13.65</v>
          </cell>
          <cell r="DT16">
            <v>3.5</v>
          </cell>
          <cell r="DU16">
            <v>4.9000000000000004</v>
          </cell>
          <cell r="DV16">
            <v>6.4</v>
          </cell>
          <cell r="DY16">
            <v>4.9000000000000004</v>
          </cell>
          <cell r="EA16">
            <v>6.4</v>
          </cell>
          <cell r="EE16">
            <v>10.15</v>
          </cell>
          <cell r="EF16">
            <v>10.15</v>
          </cell>
          <cell r="EG16">
            <v>3.5</v>
          </cell>
          <cell r="EH16">
            <v>10</v>
          </cell>
          <cell r="EI16">
            <v>11.6</v>
          </cell>
          <cell r="EL16">
            <v>10</v>
          </cell>
          <cell r="EN16">
            <v>11.6</v>
          </cell>
          <cell r="ER16">
            <v>18.149999999999999</v>
          </cell>
          <cell r="ES16">
            <v>18.149999999999999</v>
          </cell>
          <cell r="ET16">
            <v>3.5</v>
          </cell>
          <cell r="EU16">
            <v>6.15</v>
          </cell>
          <cell r="EV16">
            <v>7.65</v>
          </cell>
          <cell r="EW16">
            <v>6.15</v>
          </cell>
          <cell r="EX16">
            <v>6.15</v>
          </cell>
          <cell r="EY16">
            <v>6.15</v>
          </cell>
          <cell r="EZ16">
            <v>6.15</v>
          </cell>
          <cell r="FA16">
            <v>7.65</v>
          </cell>
          <cell r="FB16">
            <v>7.65</v>
          </cell>
          <cell r="FC16">
            <v>7.65</v>
          </cell>
          <cell r="FD16">
            <v>10.95</v>
          </cell>
          <cell r="FE16">
            <v>10.95</v>
          </cell>
          <cell r="FF16">
            <v>10.95</v>
          </cell>
          <cell r="FW16">
            <v>3.5</v>
          </cell>
          <cell r="FX16">
            <v>0.4</v>
          </cell>
          <cell r="FY16">
            <v>1.4</v>
          </cell>
        </row>
        <row r="17">
          <cell r="A17">
            <v>4</v>
          </cell>
          <cell r="B17">
            <v>0.25</v>
          </cell>
          <cell r="C17">
            <v>0.31</v>
          </cell>
          <cell r="D17">
            <v>0.25</v>
          </cell>
          <cell r="E17">
            <v>0.25</v>
          </cell>
          <cell r="F17">
            <v>0.25</v>
          </cell>
          <cell r="G17">
            <v>0.25</v>
          </cell>
          <cell r="H17">
            <v>0.31</v>
          </cell>
          <cell r="I17">
            <v>0.31</v>
          </cell>
          <cell r="J17">
            <v>0.31</v>
          </cell>
          <cell r="K17">
            <v>0.31</v>
          </cell>
          <cell r="L17">
            <v>0.31</v>
          </cell>
          <cell r="M17">
            <v>0.31</v>
          </cell>
          <cell r="N17">
            <v>4</v>
          </cell>
          <cell r="O17">
            <v>0.41</v>
          </cell>
          <cell r="P17">
            <v>0.52</v>
          </cell>
          <cell r="Q17">
            <v>0.41</v>
          </cell>
          <cell r="R17">
            <v>0.41</v>
          </cell>
          <cell r="S17">
            <v>0.41</v>
          </cell>
          <cell r="T17">
            <v>0.41</v>
          </cell>
          <cell r="U17">
            <v>0.52</v>
          </cell>
          <cell r="V17">
            <v>0.52</v>
          </cell>
          <cell r="W17">
            <v>0.66</v>
          </cell>
          <cell r="X17">
            <v>0.66</v>
          </cell>
          <cell r="Y17">
            <v>0.66</v>
          </cell>
          <cell r="Z17">
            <v>0.66</v>
          </cell>
          <cell r="AA17">
            <v>4</v>
          </cell>
          <cell r="AB17">
            <v>1.5</v>
          </cell>
          <cell r="AC17">
            <v>1.8</v>
          </cell>
          <cell r="AF17">
            <v>1.5</v>
          </cell>
          <cell r="AH17">
            <v>1.8</v>
          </cell>
          <cell r="AJ17">
            <v>2.8</v>
          </cell>
          <cell r="AL17">
            <v>3</v>
          </cell>
          <cell r="AM17">
            <v>3</v>
          </cell>
          <cell r="AN17">
            <v>4</v>
          </cell>
          <cell r="AO17">
            <v>0.21</v>
          </cell>
          <cell r="AP17">
            <v>0.28000000000000003</v>
          </cell>
          <cell r="AS17">
            <v>0.21</v>
          </cell>
          <cell r="AU17">
            <v>0.28000000000000003</v>
          </cell>
          <cell r="AW17">
            <v>0.38</v>
          </cell>
          <cell r="AY17">
            <v>0.41</v>
          </cell>
          <cell r="AZ17">
            <v>0.41</v>
          </cell>
          <cell r="BA17">
            <v>4</v>
          </cell>
          <cell r="BB17">
            <v>0.16</v>
          </cell>
          <cell r="BC17">
            <v>0.22</v>
          </cell>
          <cell r="BF17">
            <v>0.16</v>
          </cell>
          <cell r="BH17">
            <v>0.22</v>
          </cell>
          <cell r="BJ17">
            <v>0.3</v>
          </cell>
          <cell r="BL17">
            <v>0.32</v>
          </cell>
          <cell r="BM17">
            <v>0.32</v>
          </cell>
          <cell r="BN17">
            <v>4</v>
          </cell>
          <cell r="BO17">
            <v>2.4</v>
          </cell>
          <cell r="BP17">
            <v>2.6</v>
          </cell>
          <cell r="BQ17">
            <v>3.5</v>
          </cell>
          <cell r="BR17">
            <v>3.8</v>
          </cell>
          <cell r="BS17">
            <v>4.8</v>
          </cell>
          <cell r="BT17">
            <v>5.4</v>
          </cell>
          <cell r="BU17">
            <v>5.9</v>
          </cell>
          <cell r="BV17">
            <v>4</v>
          </cell>
          <cell r="BW17">
            <v>3.2</v>
          </cell>
          <cell r="BX17">
            <v>3.5</v>
          </cell>
          <cell r="BY17">
            <v>3.5</v>
          </cell>
          <cell r="BZ17">
            <v>5</v>
          </cell>
          <cell r="CA17">
            <v>5</v>
          </cell>
          <cell r="CB17">
            <v>5.6</v>
          </cell>
          <cell r="CC17">
            <v>5.8</v>
          </cell>
          <cell r="CD17">
            <v>4</v>
          </cell>
          <cell r="CE17">
            <v>1.7</v>
          </cell>
          <cell r="CF17">
            <v>2</v>
          </cell>
          <cell r="CG17">
            <v>2</v>
          </cell>
          <cell r="CH17">
            <v>2.6</v>
          </cell>
          <cell r="CI17">
            <v>2.6</v>
          </cell>
          <cell r="CJ17">
            <v>3.1</v>
          </cell>
          <cell r="CK17">
            <v>3.4</v>
          </cell>
          <cell r="CL17">
            <v>4</v>
          </cell>
          <cell r="CM17">
            <v>1.2</v>
          </cell>
          <cell r="CN17">
            <v>1.4</v>
          </cell>
          <cell r="CO17">
            <v>1.4</v>
          </cell>
          <cell r="CP17">
            <v>1.5</v>
          </cell>
          <cell r="CQ17">
            <v>1.7</v>
          </cell>
          <cell r="CR17">
            <v>2.1</v>
          </cell>
          <cell r="CS17">
            <v>2.8</v>
          </cell>
          <cell r="CT17">
            <v>4</v>
          </cell>
          <cell r="CU17">
            <v>4</v>
          </cell>
          <cell r="CV17">
            <v>5.6</v>
          </cell>
          <cell r="CY17">
            <v>4</v>
          </cell>
          <cell r="DA17">
            <v>5.6</v>
          </cell>
          <cell r="DC17">
            <v>7</v>
          </cell>
          <cell r="DE17">
            <v>8.6</v>
          </cell>
          <cell r="DF17">
            <v>8.6</v>
          </cell>
          <cell r="DG17">
            <v>4</v>
          </cell>
          <cell r="DH17">
            <v>8.1</v>
          </cell>
          <cell r="DI17">
            <v>10</v>
          </cell>
          <cell r="DL17">
            <v>8.1</v>
          </cell>
          <cell r="DN17">
            <v>10</v>
          </cell>
          <cell r="DP17">
            <v>12.5</v>
          </cell>
          <cell r="DR17">
            <v>15.3</v>
          </cell>
          <cell r="DS17">
            <v>15.3</v>
          </cell>
          <cell r="DT17">
            <v>4</v>
          </cell>
          <cell r="DU17">
            <v>5.5</v>
          </cell>
          <cell r="DV17">
            <v>7.6</v>
          </cell>
          <cell r="DY17">
            <v>5.5</v>
          </cell>
          <cell r="EA17">
            <v>7.6</v>
          </cell>
          <cell r="EC17">
            <v>9.4</v>
          </cell>
          <cell r="EE17">
            <v>11.4</v>
          </cell>
          <cell r="EF17">
            <v>11.4</v>
          </cell>
          <cell r="EG17">
            <v>4</v>
          </cell>
          <cell r="EH17">
            <v>11.2</v>
          </cell>
          <cell r="EI17">
            <v>13.5</v>
          </cell>
          <cell r="EL17">
            <v>11.2</v>
          </cell>
          <cell r="EN17">
            <v>13.5</v>
          </cell>
          <cell r="ER17">
            <v>20.2</v>
          </cell>
          <cell r="ES17">
            <v>20.2</v>
          </cell>
          <cell r="ET17">
            <v>4</v>
          </cell>
          <cell r="EU17">
            <v>7</v>
          </cell>
          <cell r="EV17">
            <v>8.5</v>
          </cell>
          <cell r="EW17">
            <v>7</v>
          </cell>
          <cell r="EX17">
            <v>7</v>
          </cell>
          <cell r="EY17">
            <v>7</v>
          </cell>
          <cell r="EZ17">
            <v>7</v>
          </cell>
          <cell r="FA17">
            <v>8.5</v>
          </cell>
          <cell r="FB17">
            <v>8.5</v>
          </cell>
          <cell r="FC17">
            <v>8.5</v>
          </cell>
          <cell r="FD17">
            <v>11.3</v>
          </cell>
          <cell r="FE17">
            <v>11.3</v>
          </cell>
          <cell r="FF17">
            <v>11.3</v>
          </cell>
          <cell r="FW17">
            <v>4</v>
          </cell>
          <cell r="FX17">
            <v>0.5</v>
          </cell>
          <cell r="FY17">
            <v>1.6</v>
          </cell>
        </row>
        <row r="18">
          <cell r="A18">
            <v>5</v>
          </cell>
          <cell r="B18">
            <v>0.26</v>
          </cell>
          <cell r="C18">
            <v>0.34</v>
          </cell>
          <cell r="D18">
            <v>0.26</v>
          </cell>
          <cell r="E18">
            <v>0.26</v>
          </cell>
          <cell r="F18">
            <v>0.26</v>
          </cell>
          <cell r="G18">
            <v>0.26</v>
          </cell>
          <cell r="H18">
            <v>0.34</v>
          </cell>
          <cell r="I18">
            <v>0.34</v>
          </cell>
          <cell r="J18">
            <v>0.34</v>
          </cell>
          <cell r="K18">
            <v>0.34</v>
          </cell>
          <cell r="L18">
            <v>0.34</v>
          </cell>
          <cell r="M18">
            <v>0.34</v>
          </cell>
          <cell r="N18">
            <v>5</v>
          </cell>
          <cell r="O18">
            <v>0.44</v>
          </cell>
          <cell r="P18">
            <v>0.56999999999999995</v>
          </cell>
          <cell r="Q18">
            <v>0.44</v>
          </cell>
          <cell r="R18">
            <v>0.44</v>
          </cell>
          <cell r="S18">
            <v>0.44</v>
          </cell>
          <cell r="T18">
            <v>0.44</v>
          </cell>
          <cell r="U18">
            <v>0.56999999999999995</v>
          </cell>
          <cell r="V18">
            <v>0.56999999999999995</v>
          </cell>
          <cell r="W18">
            <v>0.72</v>
          </cell>
          <cell r="X18">
            <v>0.72</v>
          </cell>
          <cell r="Y18">
            <v>0.72</v>
          </cell>
          <cell r="Z18">
            <v>0.72</v>
          </cell>
          <cell r="AA18">
            <v>5</v>
          </cell>
          <cell r="AB18">
            <v>1.7</v>
          </cell>
          <cell r="AC18">
            <v>2.1</v>
          </cell>
          <cell r="AF18">
            <v>1.7</v>
          </cell>
          <cell r="AH18">
            <v>2.1</v>
          </cell>
          <cell r="AJ18">
            <v>2.9</v>
          </cell>
          <cell r="AL18">
            <v>3.8</v>
          </cell>
          <cell r="AM18">
            <v>3.8</v>
          </cell>
          <cell r="AN18">
            <v>5</v>
          </cell>
          <cell r="AO18">
            <v>0.24</v>
          </cell>
          <cell r="AP18">
            <v>0.36</v>
          </cell>
          <cell r="AS18">
            <v>0.24</v>
          </cell>
          <cell r="AU18">
            <v>0.36</v>
          </cell>
          <cell r="AW18">
            <v>0.44</v>
          </cell>
          <cell r="AY18">
            <v>0.49</v>
          </cell>
          <cell r="AZ18">
            <v>0.49</v>
          </cell>
          <cell r="BA18">
            <v>5</v>
          </cell>
          <cell r="BB18">
            <v>0.2</v>
          </cell>
          <cell r="BC18">
            <v>0.28000000000000003</v>
          </cell>
          <cell r="BF18">
            <v>0.2</v>
          </cell>
          <cell r="BH18">
            <v>0.28000000000000003</v>
          </cell>
          <cell r="BJ18">
            <v>0.35</v>
          </cell>
          <cell r="BL18">
            <v>0.39</v>
          </cell>
          <cell r="BM18">
            <v>0.39</v>
          </cell>
          <cell r="BN18">
            <v>5</v>
          </cell>
          <cell r="BO18">
            <v>3</v>
          </cell>
          <cell r="BP18">
            <v>3.3</v>
          </cell>
          <cell r="BQ18">
            <v>4.5</v>
          </cell>
          <cell r="BR18">
            <v>4.8</v>
          </cell>
          <cell r="BS18">
            <v>6.1</v>
          </cell>
          <cell r="BT18">
            <v>6.7</v>
          </cell>
          <cell r="BU18">
            <v>7.4</v>
          </cell>
          <cell r="BV18">
            <v>5</v>
          </cell>
          <cell r="BW18">
            <v>3.7</v>
          </cell>
          <cell r="BX18">
            <v>4.0999999999999996</v>
          </cell>
          <cell r="BY18">
            <v>4.0999999999999996</v>
          </cell>
          <cell r="BZ18">
            <v>5.9</v>
          </cell>
          <cell r="CA18">
            <v>5.9</v>
          </cell>
          <cell r="CB18">
            <v>6.5</v>
          </cell>
          <cell r="CC18">
            <v>6.7</v>
          </cell>
          <cell r="CD18">
            <v>5</v>
          </cell>
          <cell r="CE18">
            <v>2</v>
          </cell>
          <cell r="CF18">
            <v>2.4</v>
          </cell>
          <cell r="CG18">
            <v>2.4</v>
          </cell>
          <cell r="CH18">
            <v>3</v>
          </cell>
          <cell r="CI18">
            <v>3</v>
          </cell>
          <cell r="CJ18">
            <v>3.6</v>
          </cell>
          <cell r="CK18">
            <v>4</v>
          </cell>
          <cell r="CL18">
            <v>5</v>
          </cell>
          <cell r="CM18">
            <v>1.4</v>
          </cell>
          <cell r="CN18">
            <v>1.6</v>
          </cell>
          <cell r="CO18">
            <v>1.6</v>
          </cell>
          <cell r="CP18">
            <v>1.7</v>
          </cell>
          <cell r="CQ18">
            <v>1.9</v>
          </cell>
          <cell r="CR18">
            <v>2.4</v>
          </cell>
          <cell r="CS18">
            <v>3.1</v>
          </cell>
          <cell r="CT18">
            <v>5</v>
          </cell>
          <cell r="CU18">
            <v>5.0999999999999996</v>
          </cell>
          <cell r="CV18">
            <v>6.9</v>
          </cell>
          <cell r="CY18">
            <v>5.0999999999999996</v>
          </cell>
          <cell r="DA18">
            <v>6.9</v>
          </cell>
          <cell r="DC18">
            <v>8.6</v>
          </cell>
          <cell r="DE18">
            <v>10.7</v>
          </cell>
          <cell r="DF18">
            <v>10.7</v>
          </cell>
          <cell r="DG18">
            <v>5</v>
          </cell>
          <cell r="DH18">
            <v>9.8000000000000007</v>
          </cell>
          <cell r="DI18">
            <v>11.8</v>
          </cell>
          <cell r="DL18">
            <v>9.8000000000000007</v>
          </cell>
          <cell r="DN18">
            <v>11.8</v>
          </cell>
          <cell r="DP18">
            <v>15.1</v>
          </cell>
          <cell r="DR18">
            <v>18.399999999999999</v>
          </cell>
          <cell r="DS18">
            <v>18.399999999999999</v>
          </cell>
          <cell r="DT18">
            <v>5</v>
          </cell>
          <cell r="DU18">
            <v>6.7</v>
          </cell>
          <cell r="DV18">
            <v>9.1</v>
          </cell>
          <cell r="DY18">
            <v>6.7</v>
          </cell>
          <cell r="EA18">
            <v>9.1</v>
          </cell>
          <cell r="EC18">
            <v>11.7</v>
          </cell>
          <cell r="EE18">
            <v>14.4</v>
          </cell>
          <cell r="EF18">
            <v>14.4</v>
          </cell>
          <cell r="EG18">
            <v>5</v>
          </cell>
          <cell r="EH18">
            <v>13.1</v>
          </cell>
          <cell r="EI18">
            <v>15.8</v>
          </cell>
          <cell r="EL18">
            <v>13.1</v>
          </cell>
          <cell r="EN18">
            <v>15.8</v>
          </cell>
          <cell r="ER18">
            <v>25</v>
          </cell>
          <cell r="ES18">
            <v>25</v>
          </cell>
          <cell r="ET18">
            <v>5</v>
          </cell>
          <cell r="EU18">
            <v>7.9</v>
          </cell>
          <cell r="EV18">
            <v>9.3000000000000007</v>
          </cell>
          <cell r="EW18">
            <v>7.9</v>
          </cell>
          <cell r="EX18">
            <v>7.9</v>
          </cell>
          <cell r="EY18">
            <v>7.9</v>
          </cell>
          <cell r="EZ18">
            <v>7.9</v>
          </cell>
          <cell r="FA18">
            <v>9.3000000000000007</v>
          </cell>
          <cell r="FB18">
            <v>9.3000000000000007</v>
          </cell>
          <cell r="FC18">
            <v>9.3000000000000007</v>
          </cell>
          <cell r="FD18">
            <v>13.7</v>
          </cell>
          <cell r="FE18">
            <v>13.7</v>
          </cell>
          <cell r="FF18">
            <v>13.7</v>
          </cell>
          <cell r="FW18">
            <v>5</v>
          </cell>
          <cell r="FX18">
            <v>0.6</v>
          </cell>
          <cell r="FY18">
            <v>1.95</v>
          </cell>
        </row>
        <row r="19">
          <cell r="A19">
            <v>6</v>
          </cell>
          <cell r="B19">
            <v>0.28000000000000003</v>
          </cell>
          <cell r="C19">
            <v>0.38</v>
          </cell>
          <cell r="D19">
            <v>0.28000000000000003</v>
          </cell>
          <cell r="E19">
            <v>0.28000000000000003</v>
          </cell>
          <cell r="F19">
            <v>0.28000000000000003</v>
          </cell>
          <cell r="G19">
            <v>0.28000000000000003</v>
          </cell>
          <cell r="H19">
            <v>0.38</v>
          </cell>
          <cell r="I19">
            <v>0.38</v>
          </cell>
          <cell r="J19">
            <v>0.38</v>
          </cell>
          <cell r="K19">
            <v>0.38</v>
          </cell>
          <cell r="L19">
            <v>0.38</v>
          </cell>
          <cell r="M19">
            <v>0.38</v>
          </cell>
          <cell r="N19">
            <v>6</v>
          </cell>
          <cell r="O19">
            <v>0.47</v>
          </cell>
          <cell r="P19">
            <v>0.64</v>
          </cell>
          <cell r="Q19">
            <v>0.47</v>
          </cell>
          <cell r="R19">
            <v>0.47</v>
          </cell>
          <cell r="S19">
            <v>0.47</v>
          </cell>
          <cell r="T19">
            <v>0.47</v>
          </cell>
          <cell r="U19">
            <v>0.64</v>
          </cell>
          <cell r="V19">
            <v>0.64</v>
          </cell>
          <cell r="W19">
            <v>0.84</v>
          </cell>
          <cell r="X19">
            <v>0.84</v>
          </cell>
          <cell r="Y19">
            <v>0.84</v>
          </cell>
          <cell r="Z19">
            <v>0.84</v>
          </cell>
          <cell r="AA19">
            <v>6</v>
          </cell>
          <cell r="AB19">
            <v>2</v>
          </cell>
          <cell r="AC19">
            <v>2.5</v>
          </cell>
          <cell r="AF19">
            <v>2</v>
          </cell>
          <cell r="AH19">
            <v>2.5</v>
          </cell>
          <cell r="AJ19">
            <v>3.8</v>
          </cell>
          <cell r="AL19">
            <v>4.9000000000000004</v>
          </cell>
          <cell r="AM19">
            <v>4.9000000000000004</v>
          </cell>
          <cell r="AN19">
            <v>6</v>
          </cell>
          <cell r="AO19">
            <v>0.33</v>
          </cell>
          <cell r="AP19">
            <v>0.45</v>
          </cell>
          <cell r="AS19">
            <v>0.33</v>
          </cell>
          <cell r="AU19">
            <v>0.45</v>
          </cell>
          <cell r="AW19">
            <v>0.56000000000000005</v>
          </cell>
          <cell r="AY19">
            <v>0.63</v>
          </cell>
          <cell r="AZ19">
            <v>0.63</v>
          </cell>
          <cell r="BA19">
            <v>6</v>
          </cell>
          <cell r="BB19">
            <v>0.26</v>
          </cell>
          <cell r="BC19">
            <v>0.35</v>
          </cell>
          <cell r="BF19">
            <v>0.26</v>
          </cell>
          <cell r="BH19">
            <v>0.35</v>
          </cell>
          <cell r="BJ19">
            <v>0.45</v>
          </cell>
          <cell r="BL19">
            <v>0.49</v>
          </cell>
          <cell r="BM19">
            <v>0.49</v>
          </cell>
          <cell r="BN19">
            <v>6</v>
          </cell>
          <cell r="BO19">
            <v>3.6</v>
          </cell>
          <cell r="BP19">
            <v>3.9</v>
          </cell>
          <cell r="BQ19">
            <v>5.2</v>
          </cell>
          <cell r="BR19">
            <v>5.9</v>
          </cell>
          <cell r="BS19">
            <v>7.2</v>
          </cell>
          <cell r="BT19">
            <v>8.1</v>
          </cell>
          <cell r="BU19">
            <v>8.9</v>
          </cell>
          <cell r="BV19">
            <v>6</v>
          </cell>
          <cell r="BW19">
            <v>4.2</v>
          </cell>
          <cell r="BX19">
            <v>4.7</v>
          </cell>
          <cell r="BY19">
            <v>4.7</v>
          </cell>
          <cell r="BZ19">
            <v>6.7</v>
          </cell>
          <cell r="CA19">
            <v>6.7</v>
          </cell>
          <cell r="CB19">
            <v>7.4</v>
          </cell>
          <cell r="CC19">
            <v>7.6</v>
          </cell>
          <cell r="CD19">
            <v>6</v>
          </cell>
          <cell r="CE19">
            <v>2.2000000000000002</v>
          </cell>
          <cell r="CF19">
            <v>2.7</v>
          </cell>
          <cell r="CG19">
            <v>2.7</v>
          </cell>
          <cell r="CH19">
            <v>3.3</v>
          </cell>
          <cell r="CI19">
            <v>3.3</v>
          </cell>
          <cell r="CJ19">
            <v>4.0999999999999996</v>
          </cell>
          <cell r="CK19">
            <v>4.0999999999999996</v>
          </cell>
          <cell r="CL19">
            <v>6</v>
          </cell>
          <cell r="CM19">
            <v>1.5</v>
          </cell>
          <cell r="CN19">
            <v>1.7</v>
          </cell>
          <cell r="CO19">
            <v>1.7</v>
          </cell>
          <cell r="CP19">
            <v>1.8</v>
          </cell>
          <cell r="CQ19">
            <v>2.1</v>
          </cell>
          <cell r="CR19">
            <v>2.6</v>
          </cell>
          <cell r="CS19">
            <v>3.4</v>
          </cell>
          <cell r="CT19">
            <v>6</v>
          </cell>
          <cell r="CU19">
            <v>5.4</v>
          </cell>
          <cell r="CV19">
            <v>7.5</v>
          </cell>
          <cell r="CY19">
            <v>5.4</v>
          </cell>
          <cell r="DA19">
            <v>7.5</v>
          </cell>
          <cell r="DC19">
            <v>10.9</v>
          </cell>
          <cell r="DE19">
            <v>13.9</v>
          </cell>
          <cell r="DF19">
            <v>13.9</v>
          </cell>
          <cell r="DG19">
            <v>6</v>
          </cell>
          <cell r="DH19">
            <v>10.199999999999999</v>
          </cell>
          <cell r="DI19">
            <v>12.8</v>
          </cell>
          <cell r="DL19">
            <v>10.199999999999999</v>
          </cell>
          <cell r="DN19">
            <v>12.8</v>
          </cell>
          <cell r="DP19">
            <v>18.5</v>
          </cell>
          <cell r="DR19">
            <v>23.1</v>
          </cell>
          <cell r="DS19">
            <v>23.1</v>
          </cell>
          <cell r="DT19">
            <v>6</v>
          </cell>
          <cell r="DU19">
            <v>7.1</v>
          </cell>
          <cell r="DV19">
            <v>10</v>
          </cell>
          <cell r="DY19">
            <v>7.1</v>
          </cell>
          <cell r="EA19">
            <v>10</v>
          </cell>
          <cell r="EC19">
            <v>14.5</v>
          </cell>
          <cell r="EE19">
            <v>18.399999999999999</v>
          </cell>
          <cell r="EF19">
            <v>18.399999999999999</v>
          </cell>
          <cell r="EG19">
            <v>6</v>
          </cell>
          <cell r="EH19">
            <v>13.8</v>
          </cell>
          <cell r="EI19">
            <v>17.100000000000001</v>
          </cell>
          <cell r="EL19">
            <v>13.8</v>
          </cell>
          <cell r="EN19">
            <v>17.100000000000001</v>
          </cell>
          <cell r="ER19">
            <v>31.4</v>
          </cell>
          <cell r="ES19">
            <v>31.4</v>
          </cell>
          <cell r="ET19">
            <v>6</v>
          </cell>
          <cell r="EU19">
            <v>8.6999999999999993</v>
          </cell>
          <cell r="EV19">
            <v>9.9</v>
          </cell>
          <cell r="EW19">
            <v>8.6999999999999993</v>
          </cell>
          <cell r="EX19">
            <v>8.6999999999999993</v>
          </cell>
          <cell r="EY19">
            <v>8.6999999999999993</v>
          </cell>
          <cell r="EZ19">
            <v>8.6999999999999993</v>
          </cell>
          <cell r="FA19">
            <v>9.9</v>
          </cell>
          <cell r="FB19">
            <v>9.9</v>
          </cell>
          <cell r="FC19">
            <v>9.9</v>
          </cell>
          <cell r="FD19">
            <v>16</v>
          </cell>
          <cell r="FE19">
            <v>16</v>
          </cell>
          <cell r="FF19">
            <v>16</v>
          </cell>
          <cell r="FW19">
            <v>6</v>
          </cell>
          <cell r="FX19">
            <v>0.7</v>
          </cell>
          <cell r="FY19">
            <v>2.2999999999999998</v>
          </cell>
        </row>
        <row r="20">
          <cell r="A20">
            <v>8</v>
          </cell>
          <cell r="B20">
            <v>0.34</v>
          </cell>
          <cell r="C20">
            <v>0.48</v>
          </cell>
          <cell r="D20">
            <v>0.34</v>
          </cell>
          <cell r="E20">
            <v>0.34</v>
          </cell>
          <cell r="F20">
            <v>0.34</v>
          </cell>
          <cell r="G20">
            <v>0.34</v>
          </cell>
          <cell r="H20">
            <v>0.48</v>
          </cell>
          <cell r="I20">
            <v>0.48</v>
          </cell>
          <cell r="J20">
            <v>0.48</v>
          </cell>
          <cell r="K20">
            <v>0.48</v>
          </cell>
          <cell r="L20">
            <v>0.48</v>
          </cell>
          <cell r="M20">
            <v>0.48</v>
          </cell>
          <cell r="N20">
            <v>8</v>
          </cell>
          <cell r="O20">
            <v>0.56999999999999995</v>
          </cell>
          <cell r="P20">
            <v>0.81</v>
          </cell>
          <cell r="Q20">
            <v>0.56999999999999995</v>
          </cell>
          <cell r="R20">
            <v>0.56999999999999995</v>
          </cell>
          <cell r="S20">
            <v>0.56999999999999995</v>
          </cell>
          <cell r="T20">
            <v>0.56999999999999995</v>
          </cell>
          <cell r="U20">
            <v>0.81</v>
          </cell>
          <cell r="V20">
            <v>0.81</v>
          </cell>
          <cell r="W20">
            <v>0.99</v>
          </cell>
          <cell r="X20">
            <v>0.99</v>
          </cell>
          <cell r="Y20">
            <v>0.99</v>
          </cell>
          <cell r="Z20">
            <v>0.99</v>
          </cell>
          <cell r="AA20">
            <v>8</v>
          </cell>
          <cell r="AB20">
            <v>2.6</v>
          </cell>
          <cell r="AC20">
            <v>3.3</v>
          </cell>
          <cell r="AD20">
            <v>2.6</v>
          </cell>
          <cell r="AE20">
            <v>2.6</v>
          </cell>
          <cell r="AF20">
            <v>2.6</v>
          </cell>
          <cell r="AG20">
            <v>3</v>
          </cell>
          <cell r="AH20">
            <v>3.3</v>
          </cell>
          <cell r="AI20">
            <v>4.5999999999999996</v>
          </cell>
          <cell r="AJ20">
            <v>6</v>
          </cell>
          <cell r="AK20">
            <v>7.5</v>
          </cell>
          <cell r="AL20">
            <v>8.6</v>
          </cell>
          <cell r="AM20">
            <v>8.6</v>
          </cell>
          <cell r="AN20">
            <v>8</v>
          </cell>
          <cell r="AO20">
            <v>0.46</v>
          </cell>
          <cell r="AP20">
            <v>0.64</v>
          </cell>
          <cell r="AQ20">
            <v>0.46</v>
          </cell>
          <cell r="AR20">
            <v>0.46</v>
          </cell>
          <cell r="AS20">
            <v>0.46</v>
          </cell>
          <cell r="AT20">
            <v>0.59</v>
          </cell>
          <cell r="AU20">
            <v>0.64</v>
          </cell>
          <cell r="AV20">
            <v>0.76</v>
          </cell>
          <cell r="AW20">
            <v>0.86</v>
          </cell>
          <cell r="AX20">
            <v>0.97</v>
          </cell>
          <cell r="AY20">
            <v>1.1399999999999999</v>
          </cell>
          <cell r="AZ20">
            <v>1.1399999999999999</v>
          </cell>
          <cell r="BA20">
            <v>8</v>
          </cell>
          <cell r="BB20">
            <v>0.37</v>
          </cell>
          <cell r="BC20">
            <v>0.51</v>
          </cell>
          <cell r="BD20">
            <v>0.37</v>
          </cell>
          <cell r="BE20">
            <v>0.37</v>
          </cell>
          <cell r="BF20">
            <v>0.37</v>
          </cell>
          <cell r="BG20">
            <v>0.46</v>
          </cell>
          <cell r="BH20">
            <v>0.51</v>
          </cell>
          <cell r="BI20">
            <v>0.6</v>
          </cell>
          <cell r="BJ20">
            <v>0.68</v>
          </cell>
          <cell r="BK20">
            <v>0.75</v>
          </cell>
          <cell r="BL20">
            <v>0.82</v>
          </cell>
          <cell r="BM20">
            <v>0.82</v>
          </cell>
          <cell r="BN20">
            <v>8</v>
          </cell>
          <cell r="BO20">
            <v>5.0999999999999996</v>
          </cell>
          <cell r="BP20">
            <v>5.4</v>
          </cell>
          <cell r="BQ20">
            <v>7.3</v>
          </cell>
          <cell r="BR20">
            <v>8</v>
          </cell>
          <cell r="BS20">
            <v>9.9</v>
          </cell>
          <cell r="BT20">
            <v>11</v>
          </cell>
          <cell r="BU20">
            <v>12</v>
          </cell>
          <cell r="BV20">
            <v>8</v>
          </cell>
          <cell r="BW20">
            <v>5.4</v>
          </cell>
          <cell r="BX20">
            <v>6</v>
          </cell>
          <cell r="BY20">
            <v>6</v>
          </cell>
          <cell r="BZ20">
            <v>8.6</v>
          </cell>
          <cell r="CA20">
            <v>8.6</v>
          </cell>
          <cell r="CB20">
            <v>9.8000000000000007</v>
          </cell>
          <cell r="CC20">
            <v>10.199999999999999</v>
          </cell>
          <cell r="CD20">
            <v>8</v>
          </cell>
          <cell r="CE20">
            <v>2.8</v>
          </cell>
          <cell r="CF20">
            <v>3.4</v>
          </cell>
          <cell r="CG20">
            <v>3.4</v>
          </cell>
          <cell r="CH20">
            <v>4.2</v>
          </cell>
          <cell r="CI20">
            <v>4.2</v>
          </cell>
          <cell r="CJ20">
            <v>5.3</v>
          </cell>
          <cell r="CK20">
            <v>5.9</v>
          </cell>
          <cell r="CL20">
            <v>8</v>
          </cell>
          <cell r="CM20">
            <v>2.1</v>
          </cell>
          <cell r="CN20">
            <v>2.4</v>
          </cell>
          <cell r="CO20">
            <v>2.4</v>
          </cell>
          <cell r="CP20">
            <v>2.6</v>
          </cell>
          <cell r="CQ20">
            <v>3</v>
          </cell>
          <cell r="CR20">
            <v>3.7</v>
          </cell>
          <cell r="CS20">
            <v>4.9000000000000004</v>
          </cell>
          <cell r="CT20">
            <v>8</v>
          </cell>
          <cell r="CU20">
            <v>6.3</v>
          </cell>
          <cell r="CV20">
            <v>8.9</v>
          </cell>
          <cell r="CW20">
            <v>6.3</v>
          </cell>
          <cell r="CX20">
            <v>6.3</v>
          </cell>
          <cell r="CY20">
            <v>6.3</v>
          </cell>
          <cell r="CZ20">
            <v>8.3000000000000007</v>
          </cell>
          <cell r="DA20">
            <v>8.9</v>
          </cell>
          <cell r="DB20">
            <v>12</v>
          </cell>
          <cell r="DC20">
            <v>15.2</v>
          </cell>
          <cell r="DD20">
            <v>18.600000000000001</v>
          </cell>
          <cell r="DE20">
            <v>21.5</v>
          </cell>
          <cell r="DF20">
            <v>21.5</v>
          </cell>
          <cell r="DG20">
            <v>8</v>
          </cell>
          <cell r="DH20">
            <v>11.7</v>
          </cell>
          <cell r="DI20">
            <v>14.5</v>
          </cell>
          <cell r="DJ20">
            <v>11.7</v>
          </cell>
          <cell r="DK20">
            <v>11.7</v>
          </cell>
          <cell r="DL20">
            <v>11.7</v>
          </cell>
          <cell r="DM20">
            <v>13.4</v>
          </cell>
          <cell r="DN20">
            <v>14.5</v>
          </cell>
          <cell r="DO20">
            <v>19.8</v>
          </cell>
          <cell r="DP20">
            <v>24.5</v>
          </cell>
          <cell r="DQ20">
            <v>29.3</v>
          </cell>
          <cell r="DR20">
            <v>32.799999999999997</v>
          </cell>
          <cell r="DS20">
            <v>32.799999999999997</v>
          </cell>
          <cell r="DT20">
            <v>8</v>
          </cell>
          <cell r="DU20">
            <v>8.6</v>
          </cell>
          <cell r="DV20">
            <v>11.7</v>
          </cell>
          <cell r="DW20">
            <v>8.6</v>
          </cell>
          <cell r="DX20">
            <v>8.6</v>
          </cell>
          <cell r="DY20">
            <v>8.6</v>
          </cell>
          <cell r="DZ20">
            <v>11.1</v>
          </cell>
          <cell r="EA20">
            <v>11.7</v>
          </cell>
          <cell r="EB20">
            <v>15.9</v>
          </cell>
          <cell r="EC20">
            <v>20.100000000000001</v>
          </cell>
          <cell r="ED20">
            <v>25.1</v>
          </cell>
          <cell r="EE20">
            <v>28.6</v>
          </cell>
          <cell r="EF20">
            <v>28.6</v>
          </cell>
          <cell r="EG20">
            <v>8</v>
          </cell>
          <cell r="EH20">
            <v>15.8</v>
          </cell>
          <cell r="EI20">
            <v>21.6</v>
          </cell>
          <cell r="EJ20">
            <v>15.8</v>
          </cell>
          <cell r="EK20">
            <v>15.8</v>
          </cell>
          <cell r="EL20">
            <v>15.8</v>
          </cell>
          <cell r="EM20">
            <v>18.100000000000001</v>
          </cell>
          <cell r="EN20">
            <v>21.6</v>
          </cell>
          <cell r="EO20">
            <v>26.4</v>
          </cell>
          <cell r="EP20">
            <v>32.799999999999997</v>
          </cell>
          <cell r="EQ20">
            <v>39.799999999999997</v>
          </cell>
          <cell r="ER20">
            <v>44.5</v>
          </cell>
          <cell r="ES20">
            <v>44.5</v>
          </cell>
          <cell r="ET20">
            <v>8</v>
          </cell>
          <cell r="EU20">
            <v>9.6999999999999993</v>
          </cell>
          <cell r="EV20">
            <v>10.6</v>
          </cell>
          <cell r="EW20">
            <v>9.6999999999999993</v>
          </cell>
          <cell r="EX20">
            <v>9.6999999999999993</v>
          </cell>
          <cell r="EY20">
            <v>9.6999999999999993</v>
          </cell>
          <cell r="EZ20">
            <v>9.6999999999999993</v>
          </cell>
          <cell r="FA20">
            <v>10.6</v>
          </cell>
          <cell r="FB20">
            <v>10.6</v>
          </cell>
          <cell r="FC20">
            <v>10.6</v>
          </cell>
          <cell r="FD20">
            <v>18.899999999999999</v>
          </cell>
          <cell r="FE20">
            <v>18.899999999999999</v>
          </cell>
          <cell r="FF20">
            <v>18.899999999999999</v>
          </cell>
          <cell r="FW20">
            <v>8</v>
          </cell>
          <cell r="FX20">
            <v>0.9</v>
          </cell>
          <cell r="FY20">
            <v>2.8</v>
          </cell>
        </row>
        <row r="21">
          <cell r="A21">
            <v>10</v>
          </cell>
          <cell r="B21">
            <v>0.43</v>
          </cell>
          <cell r="C21">
            <v>0.6</v>
          </cell>
          <cell r="D21">
            <v>0.43</v>
          </cell>
          <cell r="E21">
            <v>0.43</v>
          </cell>
          <cell r="F21">
            <v>0.43</v>
          </cell>
          <cell r="G21">
            <v>0.43</v>
          </cell>
          <cell r="H21">
            <v>0.6</v>
          </cell>
          <cell r="I21">
            <v>0.6</v>
          </cell>
          <cell r="J21">
            <v>0.6</v>
          </cell>
          <cell r="K21">
            <v>0.6</v>
          </cell>
          <cell r="L21">
            <v>0.6</v>
          </cell>
          <cell r="M21">
            <v>0.6</v>
          </cell>
          <cell r="N21">
            <v>10</v>
          </cell>
          <cell r="O21">
            <v>0.72</v>
          </cell>
          <cell r="P21">
            <v>1</v>
          </cell>
          <cell r="Q21">
            <v>0.72</v>
          </cell>
          <cell r="R21">
            <v>0.72</v>
          </cell>
          <cell r="S21">
            <v>0.72</v>
          </cell>
          <cell r="T21">
            <v>0.72</v>
          </cell>
          <cell r="U21">
            <v>1</v>
          </cell>
          <cell r="V21">
            <v>1</v>
          </cell>
          <cell r="W21">
            <v>1.38</v>
          </cell>
          <cell r="X21">
            <v>1.38</v>
          </cell>
          <cell r="Y21">
            <v>1.38</v>
          </cell>
          <cell r="Z21">
            <v>1.38</v>
          </cell>
          <cell r="AA21">
            <v>10</v>
          </cell>
          <cell r="AB21">
            <v>3.1</v>
          </cell>
          <cell r="AC21">
            <v>4</v>
          </cell>
          <cell r="AD21">
            <v>3.1</v>
          </cell>
          <cell r="AE21">
            <v>3.1</v>
          </cell>
          <cell r="AF21">
            <v>3.1</v>
          </cell>
          <cell r="AG21">
            <v>4</v>
          </cell>
          <cell r="AH21">
            <v>5.0999999999999996</v>
          </cell>
          <cell r="AI21">
            <v>6.8</v>
          </cell>
          <cell r="AJ21">
            <v>9.4</v>
          </cell>
          <cell r="AK21">
            <v>11.4</v>
          </cell>
          <cell r="AL21">
            <v>13.1</v>
          </cell>
          <cell r="AM21">
            <v>13.1</v>
          </cell>
          <cell r="AN21">
            <v>10</v>
          </cell>
          <cell r="AO21">
            <v>0.64</v>
          </cell>
          <cell r="AP21">
            <v>0.92</v>
          </cell>
          <cell r="AQ21">
            <v>0.64</v>
          </cell>
          <cell r="AR21">
            <v>0.64</v>
          </cell>
          <cell r="AS21">
            <v>0.64</v>
          </cell>
          <cell r="AT21">
            <v>0.92</v>
          </cell>
          <cell r="AU21">
            <v>0.99</v>
          </cell>
          <cell r="AV21">
            <v>1.0900000000000001</v>
          </cell>
          <cell r="AW21">
            <v>1.24</v>
          </cell>
          <cell r="AX21">
            <v>1.43</v>
          </cell>
          <cell r="AY21">
            <v>1.73</v>
          </cell>
          <cell r="AZ21">
            <v>1.73</v>
          </cell>
          <cell r="BA21">
            <v>10</v>
          </cell>
          <cell r="BB21">
            <v>0.51</v>
          </cell>
          <cell r="BC21">
            <v>0.72</v>
          </cell>
          <cell r="BD21">
            <v>0.51</v>
          </cell>
          <cell r="BE21">
            <v>0.51</v>
          </cell>
          <cell r="BF21">
            <v>0.51</v>
          </cell>
          <cell r="BG21">
            <v>0.72</v>
          </cell>
          <cell r="BH21">
            <v>0.78</v>
          </cell>
          <cell r="BI21">
            <v>0.86</v>
          </cell>
          <cell r="BJ21">
            <v>0.95</v>
          </cell>
          <cell r="BK21">
            <v>1.04</v>
          </cell>
          <cell r="BL21">
            <v>1.1299999999999999</v>
          </cell>
          <cell r="BM21">
            <v>1.1299999999999999</v>
          </cell>
          <cell r="BN21">
            <v>10</v>
          </cell>
          <cell r="BO21">
            <v>6.3</v>
          </cell>
          <cell r="BP21">
            <v>6.8</v>
          </cell>
          <cell r="BQ21">
            <v>9</v>
          </cell>
          <cell r="BR21">
            <v>11.1</v>
          </cell>
          <cell r="BS21">
            <v>12.5</v>
          </cell>
          <cell r="BT21">
            <v>14</v>
          </cell>
          <cell r="BU21">
            <v>15.5</v>
          </cell>
          <cell r="BV21">
            <v>10</v>
          </cell>
          <cell r="BW21">
            <v>6.7</v>
          </cell>
          <cell r="BX21">
            <v>7.3</v>
          </cell>
          <cell r="BY21">
            <v>7.3</v>
          </cell>
          <cell r="BZ21">
            <v>10.1</v>
          </cell>
          <cell r="CA21">
            <v>10.1</v>
          </cell>
          <cell r="CB21">
            <v>11.6</v>
          </cell>
          <cell r="CC21">
            <v>11.8</v>
          </cell>
          <cell r="CD21">
            <v>10</v>
          </cell>
          <cell r="CE21">
            <v>3.6</v>
          </cell>
          <cell r="CF21">
            <v>4.2</v>
          </cell>
          <cell r="CG21">
            <v>4.2</v>
          </cell>
          <cell r="CH21">
            <v>5.0999999999999996</v>
          </cell>
          <cell r="CI21">
            <v>5.0999999999999996</v>
          </cell>
          <cell r="CJ21">
            <v>6.8</v>
          </cell>
          <cell r="CK21">
            <v>7</v>
          </cell>
          <cell r="CL21">
            <v>10</v>
          </cell>
          <cell r="CM21">
            <v>2.7</v>
          </cell>
          <cell r="CN21">
            <v>3</v>
          </cell>
          <cell r="CO21">
            <v>3</v>
          </cell>
          <cell r="CP21">
            <v>3.2</v>
          </cell>
          <cell r="CQ21">
            <v>3.7</v>
          </cell>
          <cell r="CR21">
            <v>4.5999999999999996</v>
          </cell>
          <cell r="CS21">
            <v>6.1</v>
          </cell>
          <cell r="CT21">
            <v>10</v>
          </cell>
          <cell r="CU21">
            <v>7.1</v>
          </cell>
          <cell r="CV21">
            <v>10.3</v>
          </cell>
          <cell r="CW21">
            <v>7.1</v>
          </cell>
          <cell r="CX21">
            <v>7.1</v>
          </cell>
          <cell r="CY21">
            <v>7.1</v>
          </cell>
          <cell r="CZ21">
            <v>10.3</v>
          </cell>
          <cell r="DA21">
            <v>12.6</v>
          </cell>
          <cell r="DB21">
            <v>16.399999999999999</v>
          </cell>
          <cell r="DC21">
            <v>21.1</v>
          </cell>
          <cell r="DD21">
            <v>27.3</v>
          </cell>
          <cell r="DE21">
            <v>32.799999999999997</v>
          </cell>
          <cell r="DF21">
            <v>32.799999999999997</v>
          </cell>
          <cell r="DG21">
            <v>10</v>
          </cell>
          <cell r="DH21">
            <v>12.7</v>
          </cell>
          <cell r="DI21">
            <v>16.3</v>
          </cell>
          <cell r="DJ21">
            <v>12.7</v>
          </cell>
          <cell r="DK21">
            <v>12.7</v>
          </cell>
          <cell r="DL21">
            <v>12.7</v>
          </cell>
          <cell r="DM21">
            <v>16.3</v>
          </cell>
          <cell r="DN21">
            <v>20.2</v>
          </cell>
          <cell r="DO21">
            <v>26</v>
          </cell>
          <cell r="DP21">
            <v>31</v>
          </cell>
          <cell r="DQ21">
            <v>34.799999999999997</v>
          </cell>
          <cell r="DR21">
            <v>39.1</v>
          </cell>
          <cell r="DS21">
            <v>39.1</v>
          </cell>
          <cell r="DT21">
            <v>10</v>
          </cell>
          <cell r="DU21">
            <v>9.6</v>
          </cell>
          <cell r="DV21">
            <v>13.7</v>
          </cell>
          <cell r="DW21">
            <v>9.6</v>
          </cell>
          <cell r="DX21">
            <v>9.6</v>
          </cell>
          <cell r="DY21">
            <v>9.6</v>
          </cell>
          <cell r="DZ21">
            <v>13.7</v>
          </cell>
          <cell r="EA21">
            <v>16.600000000000001</v>
          </cell>
          <cell r="EB21">
            <v>21.8</v>
          </cell>
          <cell r="EC21">
            <v>28.1</v>
          </cell>
          <cell r="ED21">
            <v>36.200000000000003</v>
          </cell>
          <cell r="EE21">
            <v>43.7</v>
          </cell>
          <cell r="EF21">
            <v>43.7</v>
          </cell>
          <cell r="EG21">
            <v>10</v>
          </cell>
          <cell r="EH21">
            <v>17.3</v>
          </cell>
          <cell r="EI21">
            <v>21.7</v>
          </cell>
          <cell r="EJ21">
            <v>17.3</v>
          </cell>
          <cell r="EK21">
            <v>17.3</v>
          </cell>
          <cell r="EL21">
            <v>17.3</v>
          </cell>
          <cell r="EM21">
            <v>21.7</v>
          </cell>
          <cell r="EN21">
            <v>26</v>
          </cell>
          <cell r="EO21">
            <v>32.1</v>
          </cell>
          <cell r="EP21">
            <v>44.5</v>
          </cell>
          <cell r="EQ21">
            <v>48.9</v>
          </cell>
          <cell r="ER21">
            <v>53.2</v>
          </cell>
          <cell r="ES21">
            <v>53.2</v>
          </cell>
          <cell r="ET21">
            <v>10</v>
          </cell>
          <cell r="EU21">
            <v>13.6</v>
          </cell>
          <cell r="EV21">
            <v>19.399999999999999</v>
          </cell>
          <cell r="EW21">
            <v>13.6</v>
          </cell>
          <cell r="EX21">
            <v>13.6</v>
          </cell>
          <cell r="EY21">
            <v>13.6</v>
          </cell>
          <cell r="EZ21">
            <v>13.6</v>
          </cell>
          <cell r="FA21">
            <v>19.399999999999999</v>
          </cell>
          <cell r="FB21">
            <v>19.399999999999999</v>
          </cell>
          <cell r="FC21">
            <v>19.399999999999999</v>
          </cell>
          <cell r="FD21">
            <v>30.2</v>
          </cell>
          <cell r="FE21">
            <v>30.2</v>
          </cell>
          <cell r="FF21">
            <v>30.2</v>
          </cell>
          <cell r="FW21">
            <v>10</v>
          </cell>
          <cell r="FX21">
            <v>1.1000000000000001</v>
          </cell>
          <cell r="FY21">
            <v>3.4</v>
          </cell>
        </row>
        <row r="22">
          <cell r="A22">
            <v>12</v>
          </cell>
          <cell r="B22">
            <v>0.52</v>
          </cell>
          <cell r="C22">
            <v>0.73</v>
          </cell>
          <cell r="D22">
            <v>0.52</v>
          </cell>
          <cell r="E22">
            <v>0.52</v>
          </cell>
          <cell r="F22">
            <v>0.52</v>
          </cell>
          <cell r="G22">
            <v>0.52</v>
          </cell>
          <cell r="H22">
            <v>0.73</v>
          </cell>
          <cell r="I22">
            <v>0.73</v>
          </cell>
          <cell r="J22">
            <v>0.73</v>
          </cell>
          <cell r="K22">
            <v>0.73</v>
          </cell>
          <cell r="L22">
            <v>0.73</v>
          </cell>
          <cell r="M22">
            <v>0.73</v>
          </cell>
          <cell r="N22">
            <v>12</v>
          </cell>
          <cell r="O22">
            <v>0.88</v>
          </cell>
          <cell r="P22">
            <v>1.23</v>
          </cell>
          <cell r="Q22">
            <v>0.88</v>
          </cell>
          <cell r="R22">
            <v>0.88</v>
          </cell>
          <cell r="S22">
            <v>0.88</v>
          </cell>
          <cell r="T22">
            <v>0.88</v>
          </cell>
          <cell r="U22">
            <v>1.23</v>
          </cell>
          <cell r="V22">
            <v>1.23</v>
          </cell>
          <cell r="W22">
            <v>1.69</v>
          </cell>
          <cell r="X22">
            <v>1.69</v>
          </cell>
          <cell r="Y22">
            <v>1.69</v>
          </cell>
          <cell r="Z22">
            <v>1.69</v>
          </cell>
          <cell r="AA22">
            <v>12</v>
          </cell>
          <cell r="AB22">
            <v>3.6</v>
          </cell>
          <cell r="AC22">
            <v>4.7</v>
          </cell>
          <cell r="AD22">
            <v>3.6</v>
          </cell>
          <cell r="AE22">
            <v>3.6</v>
          </cell>
          <cell r="AF22">
            <v>4.0999999999999996</v>
          </cell>
          <cell r="AG22">
            <v>5.2</v>
          </cell>
          <cell r="AH22">
            <v>6.6</v>
          </cell>
          <cell r="AI22">
            <v>9.9</v>
          </cell>
          <cell r="AJ22">
            <v>12.2</v>
          </cell>
          <cell r="AK22">
            <v>15.3</v>
          </cell>
          <cell r="AL22">
            <v>17.899999999999999</v>
          </cell>
          <cell r="AM22">
            <v>17.899999999999999</v>
          </cell>
          <cell r="AN22">
            <v>12</v>
          </cell>
          <cell r="AO22">
            <v>0.7</v>
          </cell>
          <cell r="AP22">
            <v>1.0900000000000001</v>
          </cell>
          <cell r="AQ22">
            <v>0.7</v>
          </cell>
          <cell r="AR22">
            <v>0.7</v>
          </cell>
          <cell r="AS22">
            <v>0.86</v>
          </cell>
          <cell r="AT22">
            <v>1.3</v>
          </cell>
          <cell r="AU22">
            <v>1.37</v>
          </cell>
          <cell r="AV22">
            <v>1.48</v>
          </cell>
          <cell r="AW22">
            <v>1.73</v>
          </cell>
          <cell r="AX22">
            <v>1.91</v>
          </cell>
          <cell r="AY22">
            <v>2.0499999999999998</v>
          </cell>
          <cell r="AZ22">
            <v>2.0499999999999998</v>
          </cell>
          <cell r="BA22">
            <v>12</v>
          </cell>
          <cell r="BB22">
            <v>0.55000000000000004</v>
          </cell>
          <cell r="BC22">
            <v>0.86</v>
          </cell>
          <cell r="BD22">
            <v>0.55000000000000004</v>
          </cell>
          <cell r="BE22">
            <v>0.55000000000000004</v>
          </cell>
          <cell r="BF22">
            <v>0.68</v>
          </cell>
          <cell r="BG22">
            <v>1.02</v>
          </cell>
          <cell r="BH22">
            <v>1.08</v>
          </cell>
          <cell r="BI22">
            <v>1.18</v>
          </cell>
          <cell r="BJ22">
            <v>1.28</v>
          </cell>
          <cell r="BK22">
            <v>1.38</v>
          </cell>
          <cell r="BL22">
            <v>1.48</v>
          </cell>
          <cell r="BM22">
            <v>1.48</v>
          </cell>
          <cell r="BN22">
            <v>12</v>
          </cell>
          <cell r="BO22">
            <v>7.7</v>
          </cell>
          <cell r="BP22">
            <v>8.3000000000000007</v>
          </cell>
          <cell r="BQ22">
            <v>11</v>
          </cell>
          <cell r="BR22">
            <v>13.7</v>
          </cell>
          <cell r="BS22">
            <v>15.3</v>
          </cell>
          <cell r="BT22">
            <v>17.2</v>
          </cell>
          <cell r="BU22">
            <v>19</v>
          </cell>
          <cell r="BV22">
            <v>12</v>
          </cell>
          <cell r="BW22">
            <v>7.3</v>
          </cell>
          <cell r="BX22">
            <v>7.9</v>
          </cell>
          <cell r="BY22">
            <v>7.9</v>
          </cell>
          <cell r="BZ22">
            <v>10.5</v>
          </cell>
          <cell r="CA22">
            <v>10.5</v>
          </cell>
          <cell r="CB22">
            <v>12.3</v>
          </cell>
          <cell r="CC22">
            <v>13.3</v>
          </cell>
          <cell r="CD22">
            <v>12</v>
          </cell>
          <cell r="CE22">
            <v>4.3</v>
          </cell>
          <cell r="CF22">
            <v>5.0999999999999996</v>
          </cell>
          <cell r="CG22">
            <v>5.0999999999999996</v>
          </cell>
          <cell r="CH22">
            <v>6.3</v>
          </cell>
          <cell r="CI22">
            <v>6.3</v>
          </cell>
          <cell r="CJ22">
            <v>8.5</v>
          </cell>
          <cell r="CK22">
            <v>9.5</v>
          </cell>
          <cell r="CL22">
            <v>12</v>
          </cell>
          <cell r="CM22">
            <v>3.4</v>
          </cell>
          <cell r="CN22">
            <v>3.8</v>
          </cell>
          <cell r="CO22">
            <v>3.8</v>
          </cell>
          <cell r="CP22">
            <v>4.0999999999999996</v>
          </cell>
          <cell r="CQ22">
            <v>4.7</v>
          </cell>
          <cell r="CR22">
            <v>5.8</v>
          </cell>
          <cell r="CS22">
            <v>7.7</v>
          </cell>
          <cell r="CT22">
            <v>12</v>
          </cell>
          <cell r="CU22">
            <v>8.1</v>
          </cell>
          <cell r="CV22">
            <v>11.8</v>
          </cell>
          <cell r="CW22">
            <v>8.1</v>
          </cell>
          <cell r="CX22">
            <v>8.1</v>
          </cell>
          <cell r="CY22">
            <v>9.9</v>
          </cell>
          <cell r="CZ22">
            <v>13.1</v>
          </cell>
          <cell r="DA22">
            <v>17</v>
          </cell>
          <cell r="DB22">
            <v>23.5</v>
          </cell>
          <cell r="DC22">
            <v>28.7</v>
          </cell>
          <cell r="DD22">
            <v>34.700000000000003</v>
          </cell>
          <cell r="DE22">
            <v>39.200000000000003</v>
          </cell>
          <cell r="DF22">
            <v>39.200000000000003</v>
          </cell>
          <cell r="DG22">
            <v>12</v>
          </cell>
          <cell r="DH22">
            <v>14.2</v>
          </cell>
          <cell r="DI22">
            <v>18.3</v>
          </cell>
          <cell r="DJ22">
            <v>14.2</v>
          </cell>
          <cell r="DK22">
            <v>14.2</v>
          </cell>
          <cell r="DL22">
            <v>15.3</v>
          </cell>
          <cell r="DM22">
            <v>20.3</v>
          </cell>
          <cell r="DN22">
            <v>26.3</v>
          </cell>
          <cell r="DO22">
            <v>35.5</v>
          </cell>
          <cell r="DP22">
            <v>39.5</v>
          </cell>
          <cell r="DQ22">
            <v>44.6</v>
          </cell>
          <cell r="DR22">
            <v>47.7</v>
          </cell>
          <cell r="DS22">
            <v>47.7</v>
          </cell>
          <cell r="DT22">
            <v>12</v>
          </cell>
          <cell r="DU22">
            <v>10.9</v>
          </cell>
          <cell r="DV22">
            <v>15.7</v>
          </cell>
          <cell r="DW22">
            <v>10.9</v>
          </cell>
          <cell r="DX22">
            <v>10.9</v>
          </cell>
          <cell r="DY22">
            <v>13</v>
          </cell>
          <cell r="DZ22">
            <v>17.5</v>
          </cell>
          <cell r="EA22">
            <v>22.9</v>
          </cell>
          <cell r="EB22">
            <v>24.2</v>
          </cell>
          <cell r="EC22">
            <v>38.6</v>
          </cell>
          <cell r="ED22">
            <v>45.7</v>
          </cell>
          <cell r="EE22">
            <v>52.2</v>
          </cell>
          <cell r="EF22">
            <v>52.2</v>
          </cell>
          <cell r="EG22">
            <v>12</v>
          </cell>
          <cell r="EH22">
            <v>19.2</v>
          </cell>
          <cell r="EI22">
            <v>24.3</v>
          </cell>
          <cell r="EJ22">
            <v>19.2</v>
          </cell>
          <cell r="EK22">
            <v>19.2</v>
          </cell>
          <cell r="EL22">
            <v>20.5</v>
          </cell>
          <cell r="EM22">
            <v>27.1</v>
          </cell>
          <cell r="EN22">
            <v>35.4</v>
          </cell>
          <cell r="EO22">
            <v>45.7</v>
          </cell>
          <cell r="EP22">
            <v>51.7</v>
          </cell>
          <cell r="EQ22">
            <v>60.8</v>
          </cell>
          <cell r="ER22">
            <v>70.900000000000006</v>
          </cell>
          <cell r="ES22">
            <v>70.900000000000006</v>
          </cell>
          <cell r="ET22">
            <v>12</v>
          </cell>
          <cell r="EU22">
            <v>19</v>
          </cell>
          <cell r="EV22">
            <v>22.5</v>
          </cell>
          <cell r="EW22">
            <v>19</v>
          </cell>
          <cell r="EX22">
            <v>19</v>
          </cell>
          <cell r="EY22">
            <v>19</v>
          </cell>
          <cell r="EZ22">
            <v>19</v>
          </cell>
          <cell r="FA22">
            <v>22.5</v>
          </cell>
          <cell r="FB22">
            <v>22.5</v>
          </cell>
          <cell r="FC22">
            <v>22.5</v>
          </cell>
          <cell r="FD22">
            <v>44.7</v>
          </cell>
          <cell r="FE22">
            <v>44.7</v>
          </cell>
          <cell r="FF22">
            <v>44.7</v>
          </cell>
          <cell r="FW22">
            <v>12</v>
          </cell>
          <cell r="FX22">
            <v>1.2</v>
          </cell>
          <cell r="FY22">
            <v>3.9</v>
          </cell>
        </row>
        <row r="23">
          <cell r="A23">
            <v>14</v>
          </cell>
          <cell r="B23">
            <v>0.64</v>
          </cell>
          <cell r="C23">
            <v>0.87</v>
          </cell>
          <cell r="D23">
            <v>0.64</v>
          </cell>
          <cell r="E23">
            <v>0.64</v>
          </cell>
          <cell r="F23">
            <v>0.64</v>
          </cell>
          <cell r="G23">
            <v>0.64</v>
          </cell>
          <cell r="H23">
            <v>0.87</v>
          </cell>
          <cell r="I23">
            <v>0.87</v>
          </cell>
          <cell r="J23">
            <v>0.87</v>
          </cell>
          <cell r="K23">
            <v>0.87</v>
          </cell>
          <cell r="L23">
            <v>0.87</v>
          </cell>
          <cell r="M23">
            <v>0.87</v>
          </cell>
          <cell r="N23">
            <v>14</v>
          </cell>
          <cell r="O23">
            <v>1.01</v>
          </cell>
          <cell r="P23">
            <v>1.46</v>
          </cell>
          <cell r="Q23">
            <v>1.01</v>
          </cell>
          <cell r="R23">
            <v>1.01</v>
          </cell>
          <cell r="S23">
            <v>1.01</v>
          </cell>
          <cell r="T23">
            <v>1.01</v>
          </cell>
          <cell r="U23">
            <v>1.46</v>
          </cell>
          <cell r="V23">
            <v>1.46</v>
          </cell>
          <cell r="W23">
            <v>2.0099999999999998</v>
          </cell>
          <cell r="X23">
            <v>2.0099999999999998</v>
          </cell>
          <cell r="Y23">
            <v>2.0099999999999998</v>
          </cell>
          <cell r="Z23">
            <v>2.0099999999999998</v>
          </cell>
          <cell r="AA23">
            <v>14</v>
          </cell>
          <cell r="AB23">
            <v>4.3</v>
          </cell>
          <cell r="AC23">
            <v>5.7</v>
          </cell>
          <cell r="AD23">
            <v>4.3</v>
          </cell>
          <cell r="AE23">
            <v>4.3</v>
          </cell>
          <cell r="AF23">
            <v>5</v>
          </cell>
          <cell r="AG23">
            <v>6.8</v>
          </cell>
          <cell r="AH23">
            <v>9.6</v>
          </cell>
          <cell r="AI23">
            <v>13.2</v>
          </cell>
          <cell r="AJ23">
            <v>16.2</v>
          </cell>
          <cell r="AK23">
            <v>19.2</v>
          </cell>
          <cell r="AL23">
            <v>22.7</v>
          </cell>
          <cell r="AM23">
            <v>22.7</v>
          </cell>
          <cell r="AN23">
            <v>14</v>
          </cell>
          <cell r="AO23">
            <v>0.98</v>
          </cell>
          <cell r="AP23">
            <v>1.3</v>
          </cell>
          <cell r="AQ23">
            <v>0.98</v>
          </cell>
          <cell r="AR23">
            <v>0.98</v>
          </cell>
          <cell r="AS23">
            <v>1.1499999999999999</v>
          </cell>
          <cell r="AT23">
            <v>1.44</v>
          </cell>
          <cell r="AU23">
            <v>1.67</v>
          </cell>
          <cell r="AV23">
            <v>1.78</v>
          </cell>
          <cell r="AW23">
            <v>1.96</v>
          </cell>
          <cell r="AX23">
            <v>2.2999999999999998</v>
          </cell>
          <cell r="AY23">
            <v>2.42</v>
          </cell>
          <cell r="AZ23">
            <v>2.42</v>
          </cell>
          <cell r="BA23">
            <v>14</v>
          </cell>
          <cell r="BB23">
            <v>0.56999999999999995</v>
          </cell>
          <cell r="BC23">
            <v>1.02</v>
          </cell>
          <cell r="BD23">
            <v>0.56999999999999995</v>
          </cell>
          <cell r="BE23">
            <v>0.56999999999999995</v>
          </cell>
          <cell r="BF23">
            <v>0.91</v>
          </cell>
          <cell r="BG23">
            <v>1.1299999999999999</v>
          </cell>
          <cell r="BH23">
            <v>1.31</v>
          </cell>
          <cell r="BI23">
            <v>1.49</v>
          </cell>
          <cell r="BJ23">
            <v>1.67</v>
          </cell>
          <cell r="BK23">
            <v>1.85</v>
          </cell>
          <cell r="BL23">
            <v>2.0299999999999998</v>
          </cell>
          <cell r="BM23">
            <v>2.0299999999999998</v>
          </cell>
          <cell r="BN23">
            <v>14</v>
          </cell>
          <cell r="BO23">
            <v>9</v>
          </cell>
          <cell r="BP23">
            <v>10</v>
          </cell>
          <cell r="BQ23">
            <v>13</v>
          </cell>
          <cell r="BR23">
            <v>16.2</v>
          </cell>
          <cell r="BS23">
            <v>17.7</v>
          </cell>
          <cell r="BT23">
            <v>19.8</v>
          </cell>
          <cell r="BV23">
            <v>14</v>
          </cell>
          <cell r="BW23">
            <v>8.8000000000000007</v>
          </cell>
          <cell r="BX23">
            <v>9.5</v>
          </cell>
          <cell r="BY23">
            <v>9.5</v>
          </cell>
          <cell r="BZ23">
            <v>11.9</v>
          </cell>
          <cell r="CA23">
            <v>11.9</v>
          </cell>
          <cell r="CB23">
            <v>14.3</v>
          </cell>
          <cell r="CD23">
            <v>14</v>
          </cell>
          <cell r="CE23">
            <v>5.0999999999999996</v>
          </cell>
          <cell r="CF23">
            <v>6</v>
          </cell>
          <cell r="CG23">
            <v>6</v>
          </cell>
          <cell r="CH23">
            <v>7.5</v>
          </cell>
          <cell r="CI23">
            <v>7.5</v>
          </cell>
          <cell r="CJ23">
            <v>10.5</v>
          </cell>
          <cell r="CK23">
            <v>11.4</v>
          </cell>
          <cell r="CL23">
            <v>14</v>
          </cell>
          <cell r="CM23">
            <v>3.8</v>
          </cell>
          <cell r="CN23">
            <v>4.3</v>
          </cell>
          <cell r="CO23">
            <v>4.3</v>
          </cell>
          <cell r="CP23">
            <v>4.5999999999999996</v>
          </cell>
          <cell r="CQ23">
            <v>5.3</v>
          </cell>
          <cell r="CR23">
            <v>6.5</v>
          </cell>
          <cell r="CT23">
            <v>14</v>
          </cell>
          <cell r="CU23">
            <v>9.3000000000000007</v>
          </cell>
          <cell r="CV23">
            <v>13.6</v>
          </cell>
          <cell r="CW23">
            <v>9.3000000000000007</v>
          </cell>
          <cell r="CX23">
            <v>9.3000000000000007</v>
          </cell>
          <cell r="CY23">
            <v>11.6</v>
          </cell>
          <cell r="CZ23">
            <v>16</v>
          </cell>
          <cell r="DA23">
            <v>22.7</v>
          </cell>
          <cell r="DB23">
            <v>28.9</v>
          </cell>
          <cell r="DC23">
            <v>34.6</v>
          </cell>
          <cell r="DD23">
            <v>38.9</v>
          </cell>
          <cell r="DE23">
            <v>47.9</v>
          </cell>
          <cell r="DG23">
            <v>14</v>
          </cell>
          <cell r="DH23">
            <v>16</v>
          </cell>
          <cell r="DI23">
            <v>20.7</v>
          </cell>
          <cell r="DJ23">
            <v>16</v>
          </cell>
          <cell r="DK23">
            <v>16</v>
          </cell>
          <cell r="DL23">
            <v>17.8</v>
          </cell>
          <cell r="DM23">
            <v>24.3</v>
          </cell>
          <cell r="DN23">
            <v>34.5</v>
          </cell>
          <cell r="DO23">
            <v>44</v>
          </cell>
          <cell r="DP23">
            <v>46.8</v>
          </cell>
          <cell r="DQ23">
            <v>52.6</v>
          </cell>
          <cell r="DR23">
            <v>60.6</v>
          </cell>
          <cell r="DT23">
            <v>14</v>
          </cell>
          <cell r="DU23">
            <v>12.4</v>
          </cell>
          <cell r="DV23">
            <v>18.2</v>
          </cell>
          <cell r="DW23">
            <v>12.4</v>
          </cell>
          <cell r="DX23">
            <v>12.4</v>
          </cell>
          <cell r="DY23">
            <v>15.3</v>
          </cell>
          <cell r="DZ23">
            <v>21.4</v>
          </cell>
          <cell r="EA23">
            <v>30.1</v>
          </cell>
          <cell r="EB23">
            <v>38.4</v>
          </cell>
          <cell r="EC23">
            <v>45.9</v>
          </cell>
          <cell r="ED23">
            <v>51.6</v>
          </cell>
          <cell r="EE23">
            <v>64.2</v>
          </cell>
          <cell r="EG23">
            <v>14</v>
          </cell>
          <cell r="EH23">
            <v>21</v>
          </cell>
          <cell r="EI23">
            <v>27.6</v>
          </cell>
          <cell r="EJ23">
            <v>21</v>
          </cell>
          <cell r="EK23">
            <v>21</v>
          </cell>
          <cell r="EL23">
            <v>23.4</v>
          </cell>
          <cell r="EM23">
            <v>32.6</v>
          </cell>
          <cell r="EN23">
            <v>45.9</v>
          </cell>
          <cell r="EO23">
            <v>52.6</v>
          </cell>
          <cell r="EP23">
            <v>62.2</v>
          </cell>
          <cell r="EQ23">
            <v>70.5</v>
          </cell>
          <cell r="ER23">
            <v>81.2</v>
          </cell>
          <cell r="ET23">
            <v>14</v>
          </cell>
          <cell r="EU23">
            <v>23.8</v>
          </cell>
          <cell r="EV23">
            <v>26.5</v>
          </cell>
          <cell r="EW23">
            <v>23.8</v>
          </cell>
          <cell r="EX23">
            <v>23.8</v>
          </cell>
          <cell r="EY23">
            <v>23.8</v>
          </cell>
          <cell r="EZ23">
            <v>23.8</v>
          </cell>
          <cell r="FA23">
            <v>26.5</v>
          </cell>
          <cell r="FB23">
            <v>26.5</v>
          </cell>
          <cell r="FC23">
            <v>26.5</v>
          </cell>
          <cell r="FD23">
            <v>58.7</v>
          </cell>
          <cell r="FE23">
            <v>58.7</v>
          </cell>
          <cell r="FF23">
            <v>58.7</v>
          </cell>
          <cell r="FW23">
            <v>14</v>
          </cell>
          <cell r="FX23">
            <v>1.3</v>
          </cell>
          <cell r="FY23">
            <v>4.2</v>
          </cell>
        </row>
        <row r="24">
          <cell r="A24">
            <v>16</v>
          </cell>
          <cell r="B24">
            <v>0.75</v>
          </cell>
          <cell r="C24">
            <v>1.02</v>
          </cell>
          <cell r="D24">
            <v>0.75</v>
          </cell>
          <cell r="E24">
            <v>0.75</v>
          </cell>
          <cell r="F24">
            <v>0.75</v>
          </cell>
          <cell r="G24">
            <v>0.75</v>
          </cell>
          <cell r="H24">
            <v>1.02</v>
          </cell>
          <cell r="I24">
            <v>1.02</v>
          </cell>
          <cell r="J24">
            <v>1.02</v>
          </cell>
          <cell r="K24">
            <v>1.02</v>
          </cell>
          <cell r="L24">
            <v>1.02</v>
          </cell>
          <cell r="M24">
            <v>1.02</v>
          </cell>
          <cell r="N24">
            <v>16</v>
          </cell>
          <cell r="O24">
            <v>1.27</v>
          </cell>
          <cell r="P24">
            <v>1.71</v>
          </cell>
          <cell r="Q24">
            <v>1.27</v>
          </cell>
          <cell r="R24">
            <v>1.27</v>
          </cell>
          <cell r="S24">
            <v>1.27</v>
          </cell>
          <cell r="T24">
            <v>1.27</v>
          </cell>
          <cell r="U24">
            <v>1.71</v>
          </cell>
          <cell r="V24">
            <v>1.71</v>
          </cell>
          <cell r="W24">
            <v>2.34</v>
          </cell>
          <cell r="X24">
            <v>2.34</v>
          </cell>
          <cell r="Y24">
            <v>2.34</v>
          </cell>
          <cell r="Z24">
            <v>2.34</v>
          </cell>
          <cell r="AA24">
            <v>16</v>
          </cell>
          <cell r="AB24">
            <v>5</v>
          </cell>
          <cell r="AC24">
            <v>6.6</v>
          </cell>
          <cell r="AD24">
            <v>5</v>
          </cell>
          <cell r="AE24">
            <v>5</v>
          </cell>
          <cell r="AF24">
            <v>6.6</v>
          </cell>
          <cell r="AG24">
            <v>8.4</v>
          </cell>
          <cell r="AH24">
            <v>12.4</v>
          </cell>
          <cell r="AI24">
            <v>19.5</v>
          </cell>
          <cell r="AJ24">
            <v>20.7</v>
          </cell>
          <cell r="AK24">
            <v>25</v>
          </cell>
          <cell r="AL24">
            <v>27.7</v>
          </cell>
          <cell r="AM24">
            <v>27.7</v>
          </cell>
          <cell r="AN24">
            <v>16</v>
          </cell>
          <cell r="AO24">
            <v>1.0900000000000001</v>
          </cell>
          <cell r="AP24">
            <v>1.61</v>
          </cell>
          <cell r="AQ24">
            <v>1.0900000000000001</v>
          </cell>
          <cell r="AR24">
            <v>1.0900000000000001</v>
          </cell>
          <cell r="AS24">
            <v>1.61</v>
          </cell>
          <cell r="AT24">
            <v>1.78</v>
          </cell>
          <cell r="AU24">
            <v>1.9</v>
          </cell>
          <cell r="AV24">
            <v>2.13</v>
          </cell>
          <cell r="AW24">
            <v>2.2999999999999998</v>
          </cell>
          <cell r="AX24">
            <v>2.59</v>
          </cell>
          <cell r="AY24">
            <v>2.93</v>
          </cell>
          <cell r="AZ24">
            <v>2.93</v>
          </cell>
          <cell r="BA24">
            <v>16</v>
          </cell>
          <cell r="BB24">
            <v>0.86</v>
          </cell>
          <cell r="BC24">
            <v>1.27</v>
          </cell>
          <cell r="BD24">
            <v>0.86</v>
          </cell>
          <cell r="BE24">
            <v>0.86</v>
          </cell>
          <cell r="BF24">
            <v>1.27</v>
          </cell>
          <cell r="BG24">
            <v>1.4</v>
          </cell>
          <cell r="BH24">
            <v>1.55</v>
          </cell>
          <cell r="BI24">
            <v>1.7</v>
          </cell>
          <cell r="BJ24">
            <v>1.85</v>
          </cell>
          <cell r="BK24">
            <v>2</v>
          </cell>
          <cell r="BL24">
            <v>2.15</v>
          </cell>
          <cell r="BM24">
            <v>2.15</v>
          </cell>
          <cell r="BN24">
            <v>16</v>
          </cell>
          <cell r="BO24">
            <v>10.5</v>
          </cell>
          <cell r="BP24">
            <v>11.3</v>
          </cell>
          <cell r="BQ24">
            <v>15</v>
          </cell>
          <cell r="BR24">
            <v>18.399999999999999</v>
          </cell>
          <cell r="BS24">
            <v>20.100000000000001</v>
          </cell>
          <cell r="BT24">
            <v>22.4</v>
          </cell>
          <cell r="BV24">
            <v>16</v>
          </cell>
          <cell r="BW24">
            <v>9.6</v>
          </cell>
          <cell r="BX24">
            <v>10.199999999999999</v>
          </cell>
          <cell r="BY24">
            <v>10.199999999999999</v>
          </cell>
          <cell r="BZ24">
            <v>12.3</v>
          </cell>
          <cell r="CA24">
            <v>12.3</v>
          </cell>
          <cell r="CB24">
            <v>16.100000000000001</v>
          </cell>
          <cell r="CD24">
            <v>16</v>
          </cell>
          <cell r="CE24">
            <v>5.9</v>
          </cell>
          <cell r="CF24">
            <v>7.1</v>
          </cell>
          <cell r="CG24">
            <v>7.1</v>
          </cell>
          <cell r="CH24">
            <v>8.8000000000000007</v>
          </cell>
          <cell r="CI24">
            <v>8.8000000000000007</v>
          </cell>
          <cell r="CJ24">
            <v>12.7</v>
          </cell>
          <cell r="CK24">
            <v>13</v>
          </cell>
          <cell r="CL24">
            <v>16</v>
          </cell>
          <cell r="CM24">
            <v>4.4000000000000004</v>
          </cell>
          <cell r="CN24">
            <v>4.9000000000000004</v>
          </cell>
          <cell r="CO24">
            <v>4.9000000000000004</v>
          </cell>
          <cell r="CP24">
            <v>5.2</v>
          </cell>
          <cell r="CQ24">
            <v>6</v>
          </cell>
          <cell r="CR24">
            <v>7.4</v>
          </cell>
          <cell r="CT24">
            <v>16</v>
          </cell>
          <cell r="CU24">
            <v>10.6</v>
          </cell>
          <cell r="CV24">
            <v>15.2</v>
          </cell>
          <cell r="CW24">
            <v>10.6</v>
          </cell>
          <cell r="CX24">
            <v>10.6</v>
          </cell>
          <cell r="CY24">
            <v>15.2</v>
          </cell>
          <cell r="CZ24">
            <v>20.2</v>
          </cell>
          <cell r="DA24">
            <v>26.8</v>
          </cell>
          <cell r="DB24">
            <v>36.5</v>
          </cell>
          <cell r="DC24">
            <v>41.4</v>
          </cell>
          <cell r="DD24">
            <v>45.7</v>
          </cell>
          <cell r="DE24">
            <v>55.3</v>
          </cell>
          <cell r="DG24">
            <v>16</v>
          </cell>
          <cell r="DH24">
            <v>17.899999999999999</v>
          </cell>
          <cell r="DI24">
            <v>23.2</v>
          </cell>
          <cell r="DJ24">
            <v>17.899999999999999</v>
          </cell>
          <cell r="DK24">
            <v>17.899999999999999</v>
          </cell>
          <cell r="DL24">
            <v>22.8</v>
          </cell>
          <cell r="DM24">
            <v>30.1</v>
          </cell>
          <cell r="DN24">
            <v>40.1</v>
          </cell>
          <cell r="DO24">
            <v>54.8</v>
          </cell>
          <cell r="DP24">
            <v>57.5</v>
          </cell>
          <cell r="DQ24">
            <v>60.6</v>
          </cell>
          <cell r="DR24">
            <v>70</v>
          </cell>
          <cell r="DT24">
            <v>16</v>
          </cell>
          <cell r="DU24">
            <v>14.2</v>
          </cell>
          <cell r="DV24">
            <v>20.2</v>
          </cell>
          <cell r="DW24">
            <v>14.2</v>
          </cell>
          <cell r="DX24">
            <v>14.2</v>
          </cell>
          <cell r="DY24">
            <v>20.2</v>
          </cell>
          <cell r="DZ24">
            <v>26.8</v>
          </cell>
          <cell r="EA24">
            <v>35.299999999999997</v>
          </cell>
          <cell r="EB24">
            <v>48.7</v>
          </cell>
          <cell r="EC24">
            <v>54.8</v>
          </cell>
          <cell r="ED24">
            <v>61.2</v>
          </cell>
          <cell r="EE24">
            <v>74.099999999999994</v>
          </cell>
          <cell r="EG24">
            <v>16</v>
          </cell>
          <cell r="EH24">
            <v>23.7</v>
          </cell>
          <cell r="EI24">
            <v>30.2</v>
          </cell>
          <cell r="EJ24">
            <v>23.7</v>
          </cell>
          <cell r="EK24">
            <v>23.7</v>
          </cell>
          <cell r="EL24">
            <v>30.2</v>
          </cell>
          <cell r="EM24">
            <v>40.1</v>
          </cell>
          <cell r="EN24">
            <v>52.9</v>
          </cell>
          <cell r="EO24">
            <v>65.7</v>
          </cell>
          <cell r="EP24">
            <v>82.6</v>
          </cell>
          <cell r="EQ24">
            <v>84.8</v>
          </cell>
          <cell r="ER24">
            <v>93.8</v>
          </cell>
          <cell r="ET24">
            <v>16</v>
          </cell>
          <cell r="EU24">
            <v>28.4</v>
          </cell>
          <cell r="EV24">
            <v>30.4</v>
          </cell>
          <cell r="EW24">
            <v>28.4</v>
          </cell>
          <cell r="EX24">
            <v>28.4</v>
          </cell>
          <cell r="EY24">
            <v>28.4</v>
          </cell>
          <cell r="EZ24">
            <v>28.4</v>
          </cell>
          <cell r="FA24">
            <v>30.4</v>
          </cell>
          <cell r="FB24">
            <v>30.4</v>
          </cell>
          <cell r="FC24">
            <v>30.4</v>
          </cell>
          <cell r="FD24">
            <v>76.2</v>
          </cell>
          <cell r="FE24">
            <v>76.2</v>
          </cell>
          <cell r="FF24">
            <v>76.2</v>
          </cell>
          <cell r="FW24">
            <v>16</v>
          </cell>
          <cell r="FX24">
            <v>1.4</v>
          </cell>
          <cell r="FY24">
            <v>4.5</v>
          </cell>
        </row>
        <row r="25">
          <cell r="A25">
            <v>18</v>
          </cell>
          <cell r="B25">
            <v>0.88</v>
          </cell>
          <cell r="C25">
            <v>1.17</v>
          </cell>
          <cell r="D25">
            <v>0.88</v>
          </cell>
          <cell r="E25">
            <v>0.88</v>
          </cell>
          <cell r="F25">
            <v>0.88</v>
          </cell>
          <cell r="G25">
            <v>0.88</v>
          </cell>
          <cell r="H25">
            <v>1.17</v>
          </cell>
          <cell r="I25">
            <v>1.17</v>
          </cell>
          <cell r="J25">
            <v>1.17</v>
          </cell>
          <cell r="K25">
            <v>1.17</v>
          </cell>
          <cell r="L25">
            <v>1.17</v>
          </cell>
          <cell r="M25">
            <v>1.17</v>
          </cell>
          <cell r="N25">
            <v>18</v>
          </cell>
          <cell r="O25">
            <v>1.48</v>
          </cell>
          <cell r="P25">
            <v>1.96</v>
          </cell>
          <cell r="Q25">
            <v>1.48</v>
          </cell>
          <cell r="R25">
            <v>1.48</v>
          </cell>
          <cell r="S25">
            <v>1.48</v>
          </cell>
          <cell r="T25">
            <v>1.48</v>
          </cell>
          <cell r="U25">
            <v>1.96</v>
          </cell>
          <cell r="V25">
            <v>1.96</v>
          </cell>
          <cell r="W25">
            <v>2.69</v>
          </cell>
          <cell r="X25">
            <v>2.69</v>
          </cell>
          <cell r="Y25">
            <v>2.69</v>
          </cell>
          <cell r="Z25">
            <v>2.69</v>
          </cell>
          <cell r="AA25">
            <v>18</v>
          </cell>
          <cell r="AB25">
            <v>5.9</v>
          </cell>
          <cell r="AC25">
            <v>7.7</v>
          </cell>
          <cell r="AD25">
            <v>5.9</v>
          </cell>
          <cell r="AE25">
            <v>6.8</v>
          </cell>
          <cell r="AF25">
            <v>8.6</v>
          </cell>
          <cell r="AG25">
            <v>11.2</v>
          </cell>
          <cell r="AH25">
            <v>16.399999999999999</v>
          </cell>
          <cell r="AI25">
            <v>21.8</v>
          </cell>
          <cell r="AJ25">
            <v>25.6</v>
          </cell>
          <cell r="AK25">
            <v>29.9</v>
          </cell>
          <cell r="AL25">
            <v>33.700000000000003</v>
          </cell>
          <cell r="AM25">
            <v>33.700000000000003</v>
          </cell>
          <cell r="AN25">
            <v>18</v>
          </cell>
          <cell r="AO25">
            <v>1.42</v>
          </cell>
          <cell r="AP25">
            <v>2.0099999999999998</v>
          </cell>
          <cell r="AQ25">
            <v>1.42</v>
          </cell>
          <cell r="AR25">
            <v>1.65</v>
          </cell>
          <cell r="AS25">
            <v>2.0099999999999998</v>
          </cell>
          <cell r="AT25">
            <v>2.2400000000000002</v>
          </cell>
          <cell r="AU25">
            <v>2.36</v>
          </cell>
          <cell r="AV25">
            <v>2.66</v>
          </cell>
          <cell r="AW25">
            <v>2.83</v>
          </cell>
          <cell r="AX25">
            <v>3.19</v>
          </cell>
          <cell r="AY25">
            <v>3.72</v>
          </cell>
          <cell r="AZ25">
            <v>3.72</v>
          </cell>
          <cell r="BA25">
            <v>18</v>
          </cell>
          <cell r="BB25">
            <v>1.1100000000000001</v>
          </cell>
          <cell r="BC25">
            <v>1.58</v>
          </cell>
          <cell r="BD25">
            <v>1.1100000000000001</v>
          </cell>
          <cell r="BE25">
            <v>1.3</v>
          </cell>
          <cell r="BF25">
            <v>1.58</v>
          </cell>
          <cell r="BG25">
            <v>1.77</v>
          </cell>
          <cell r="BH25">
            <v>1.96</v>
          </cell>
          <cell r="BI25">
            <v>2.15</v>
          </cell>
          <cell r="BJ25">
            <v>2.34</v>
          </cell>
          <cell r="BK25">
            <v>2.5299999999999998</v>
          </cell>
          <cell r="BL25">
            <v>2.72</v>
          </cell>
          <cell r="BM25">
            <v>2.72</v>
          </cell>
          <cell r="BN25">
            <v>18</v>
          </cell>
          <cell r="BO25">
            <v>12.2</v>
          </cell>
          <cell r="BP25">
            <v>13.5</v>
          </cell>
          <cell r="BQ25">
            <v>17.5</v>
          </cell>
          <cell r="BR25">
            <v>21.1</v>
          </cell>
          <cell r="BS25">
            <v>23.7</v>
          </cell>
          <cell r="BT25">
            <v>26.6</v>
          </cell>
          <cell r="BV25">
            <v>18</v>
          </cell>
          <cell r="BW25">
            <v>12</v>
          </cell>
          <cell r="BX25">
            <v>12.7</v>
          </cell>
          <cell r="BY25">
            <v>12.7</v>
          </cell>
          <cell r="BZ25">
            <v>15.4</v>
          </cell>
          <cell r="CA25">
            <v>15.4</v>
          </cell>
          <cell r="CB25">
            <v>18.3</v>
          </cell>
          <cell r="CD25">
            <v>18</v>
          </cell>
          <cell r="CE25">
            <v>6.7</v>
          </cell>
          <cell r="CF25">
            <v>8.1</v>
          </cell>
          <cell r="CG25">
            <v>8.1</v>
          </cell>
          <cell r="CH25">
            <v>10.4</v>
          </cell>
          <cell r="CI25">
            <v>10.4</v>
          </cell>
          <cell r="CJ25">
            <v>15.1</v>
          </cell>
          <cell r="CK25">
            <v>15.8</v>
          </cell>
          <cell r="CL25">
            <v>18</v>
          </cell>
          <cell r="CM25">
            <v>4.8</v>
          </cell>
          <cell r="CN25">
            <v>5.4</v>
          </cell>
          <cell r="CO25">
            <v>5.4</v>
          </cell>
          <cell r="CP25">
            <v>5.8</v>
          </cell>
          <cell r="CQ25">
            <v>6.7</v>
          </cell>
          <cell r="CR25">
            <v>8.1999999999999993</v>
          </cell>
          <cell r="CT25">
            <v>18</v>
          </cell>
          <cell r="CU25">
            <v>11.6</v>
          </cell>
          <cell r="CV25">
            <v>16.3</v>
          </cell>
          <cell r="CW25">
            <v>11.6</v>
          </cell>
          <cell r="CX25">
            <v>15.1</v>
          </cell>
          <cell r="CY25">
            <v>19.100000000000001</v>
          </cell>
          <cell r="CZ25">
            <v>25.4</v>
          </cell>
          <cell r="DA25">
            <v>30.1</v>
          </cell>
          <cell r="DB25">
            <v>44.1</v>
          </cell>
          <cell r="DC25">
            <v>49</v>
          </cell>
          <cell r="DD25">
            <v>53</v>
          </cell>
          <cell r="DE25">
            <v>69.2</v>
          </cell>
          <cell r="DG25">
            <v>18</v>
          </cell>
          <cell r="DH25">
            <v>19.100000000000001</v>
          </cell>
          <cell r="DI25">
            <v>23.8</v>
          </cell>
          <cell r="DJ25">
            <v>19.100000000000001</v>
          </cell>
          <cell r="DK25">
            <v>22.1</v>
          </cell>
          <cell r="DL25">
            <v>30</v>
          </cell>
          <cell r="DM25">
            <v>37.4</v>
          </cell>
          <cell r="DN25">
            <v>45</v>
          </cell>
          <cell r="DO25">
            <v>59.5</v>
          </cell>
          <cell r="DP25">
            <v>61.9</v>
          </cell>
          <cell r="DQ25">
            <v>65.3</v>
          </cell>
          <cell r="DR25">
            <v>87.6</v>
          </cell>
          <cell r="DT25">
            <v>18</v>
          </cell>
          <cell r="DU25">
            <v>15.5</v>
          </cell>
          <cell r="DV25">
            <v>21.6</v>
          </cell>
          <cell r="DW25">
            <v>15.5</v>
          </cell>
          <cell r="DX25">
            <v>20.100000000000001</v>
          </cell>
          <cell r="DY25">
            <v>25.5</v>
          </cell>
          <cell r="DZ25">
            <v>34.299999999999997</v>
          </cell>
          <cell r="EA25">
            <v>40.6</v>
          </cell>
          <cell r="EB25">
            <v>59.1</v>
          </cell>
          <cell r="EC25">
            <v>65.7</v>
          </cell>
          <cell r="ED25">
            <v>71</v>
          </cell>
          <cell r="EE25">
            <v>92.7</v>
          </cell>
          <cell r="EG25">
            <v>18</v>
          </cell>
          <cell r="EH25">
            <v>25.5</v>
          </cell>
          <cell r="EI25">
            <v>31.6</v>
          </cell>
          <cell r="EJ25">
            <v>25.5</v>
          </cell>
          <cell r="EK25">
            <v>29.4</v>
          </cell>
          <cell r="EL25">
            <v>37.4</v>
          </cell>
          <cell r="EM25">
            <v>50.2</v>
          </cell>
          <cell r="EN25">
            <v>59.5</v>
          </cell>
          <cell r="EO25">
            <v>79.7</v>
          </cell>
          <cell r="EP25">
            <v>82.9</v>
          </cell>
          <cell r="EQ25">
            <v>87.5</v>
          </cell>
          <cell r="ER25">
            <v>117.4</v>
          </cell>
          <cell r="ET25">
            <v>18</v>
          </cell>
          <cell r="EU25">
            <v>33.700000000000003</v>
          </cell>
          <cell r="EV25">
            <v>36.9</v>
          </cell>
          <cell r="EW25">
            <v>33.700000000000003</v>
          </cell>
          <cell r="EX25">
            <v>33.700000000000003</v>
          </cell>
          <cell r="EY25">
            <v>33.700000000000003</v>
          </cell>
          <cell r="EZ25">
            <v>33.700000000000003</v>
          </cell>
          <cell r="FA25">
            <v>36.9</v>
          </cell>
          <cell r="FB25">
            <v>36.9</v>
          </cell>
          <cell r="FC25">
            <v>36.9</v>
          </cell>
          <cell r="FD25">
            <v>98</v>
          </cell>
          <cell r="FE25">
            <v>98</v>
          </cell>
          <cell r="FF25">
            <v>98</v>
          </cell>
          <cell r="FW25">
            <v>18</v>
          </cell>
          <cell r="FX25">
            <v>1.5</v>
          </cell>
          <cell r="FY25">
            <v>4.8</v>
          </cell>
        </row>
        <row r="26">
          <cell r="A26">
            <v>20</v>
          </cell>
          <cell r="B26">
            <v>1.03</v>
          </cell>
          <cell r="C26">
            <v>1.32</v>
          </cell>
          <cell r="D26">
            <v>1.03</v>
          </cell>
          <cell r="E26">
            <v>1.03</v>
          </cell>
          <cell r="F26">
            <v>1.03</v>
          </cell>
          <cell r="G26">
            <v>1.03</v>
          </cell>
          <cell r="H26">
            <v>1.32</v>
          </cell>
          <cell r="I26">
            <v>1.32</v>
          </cell>
          <cell r="J26">
            <v>1.32</v>
          </cell>
          <cell r="K26">
            <v>1.32</v>
          </cell>
          <cell r="L26">
            <v>1.32</v>
          </cell>
          <cell r="M26">
            <v>1.32</v>
          </cell>
          <cell r="N26">
            <v>20</v>
          </cell>
          <cell r="O26">
            <v>1.74</v>
          </cell>
          <cell r="P26">
            <v>2.2200000000000002</v>
          </cell>
          <cell r="Q26">
            <v>1.74</v>
          </cell>
          <cell r="R26">
            <v>1.74</v>
          </cell>
          <cell r="S26">
            <v>1.74</v>
          </cell>
          <cell r="T26">
            <v>1.74</v>
          </cell>
          <cell r="U26">
            <v>2.2200000000000002</v>
          </cell>
          <cell r="V26">
            <v>2.2200000000000002</v>
          </cell>
          <cell r="W26">
            <v>3.04</v>
          </cell>
          <cell r="X26">
            <v>3.04</v>
          </cell>
          <cell r="Y26">
            <v>3.04</v>
          </cell>
          <cell r="Z26">
            <v>3.04</v>
          </cell>
          <cell r="AA26">
            <v>20</v>
          </cell>
          <cell r="AB26">
            <v>6.3</v>
          </cell>
          <cell r="AC26">
            <v>8.4</v>
          </cell>
          <cell r="AD26">
            <v>6.3</v>
          </cell>
          <cell r="AE26">
            <v>8.4</v>
          </cell>
          <cell r="AF26">
            <v>9.4</v>
          </cell>
          <cell r="AG26">
            <v>13.8</v>
          </cell>
          <cell r="AH26">
            <v>19.5</v>
          </cell>
          <cell r="AI26">
            <v>26</v>
          </cell>
          <cell r="AJ26">
            <v>31.9</v>
          </cell>
          <cell r="AK26">
            <v>37</v>
          </cell>
          <cell r="AL26">
            <v>40.799999999999997</v>
          </cell>
          <cell r="AM26">
            <v>40.799999999999997</v>
          </cell>
          <cell r="AN26">
            <v>20</v>
          </cell>
          <cell r="AO26">
            <v>1.71</v>
          </cell>
          <cell r="AP26">
            <v>2.2400000000000002</v>
          </cell>
          <cell r="AQ26">
            <v>1.71</v>
          </cell>
          <cell r="AR26">
            <v>2.2999999999999998</v>
          </cell>
          <cell r="AS26">
            <v>2.48</v>
          </cell>
          <cell r="AT26">
            <v>2.66</v>
          </cell>
          <cell r="AU26">
            <v>2.83</v>
          </cell>
          <cell r="AV26">
            <v>3.13</v>
          </cell>
          <cell r="AW26">
            <v>3.3</v>
          </cell>
          <cell r="AX26">
            <v>3.84</v>
          </cell>
          <cell r="AY26">
            <v>4.37</v>
          </cell>
          <cell r="AZ26">
            <v>4.37</v>
          </cell>
          <cell r="BA26">
            <v>20</v>
          </cell>
          <cell r="BB26">
            <v>1.35</v>
          </cell>
          <cell r="BC26">
            <v>1.77</v>
          </cell>
          <cell r="BD26">
            <v>1.35</v>
          </cell>
          <cell r="BE26">
            <v>1.82</v>
          </cell>
          <cell r="BF26">
            <v>1.95</v>
          </cell>
          <cell r="BG26">
            <v>2.15</v>
          </cell>
          <cell r="BH26">
            <v>2.35</v>
          </cell>
          <cell r="BI26">
            <v>2.5499999999999998</v>
          </cell>
          <cell r="BJ26">
            <v>2.75</v>
          </cell>
          <cell r="BK26">
            <v>2.95</v>
          </cell>
          <cell r="BL26">
            <v>3.15</v>
          </cell>
          <cell r="BM26">
            <v>3.15</v>
          </cell>
          <cell r="BN26">
            <v>20</v>
          </cell>
          <cell r="BO26">
            <v>14.6</v>
          </cell>
          <cell r="BP26">
            <v>16</v>
          </cell>
          <cell r="BQ26">
            <v>21.1</v>
          </cell>
          <cell r="BR26">
            <v>23.7</v>
          </cell>
          <cell r="BS26">
            <v>27.5</v>
          </cell>
          <cell r="BT26">
            <v>30.8</v>
          </cell>
          <cell r="BV26">
            <v>20</v>
          </cell>
          <cell r="BW26">
            <v>13.3</v>
          </cell>
          <cell r="BX26">
            <v>14</v>
          </cell>
          <cell r="BY26">
            <v>14</v>
          </cell>
          <cell r="BZ26">
            <v>16.899999999999999</v>
          </cell>
          <cell r="CA26">
            <v>16.899999999999999</v>
          </cell>
          <cell r="CB26">
            <v>21.6</v>
          </cell>
          <cell r="CD26">
            <v>20</v>
          </cell>
          <cell r="CE26">
            <v>7.7</v>
          </cell>
          <cell r="CF26">
            <v>9.1999999999999993</v>
          </cell>
          <cell r="CG26">
            <v>9.1999999999999993</v>
          </cell>
          <cell r="CH26">
            <v>11.9</v>
          </cell>
          <cell r="CI26">
            <v>11.9</v>
          </cell>
          <cell r="CJ26">
            <v>17.899999999999999</v>
          </cell>
          <cell r="CK26">
            <v>18.399999999999999</v>
          </cell>
          <cell r="CL26">
            <v>20</v>
          </cell>
          <cell r="CM26">
            <v>5.5</v>
          </cell>
          <cell r="CN26">
            <v>6.2</v>
          </cell>
          <cell r="CO26">
            <v>6.2</v>
          </cell>
          <cell r="CP26">
            <v>6.6</v>
          </cell>
          <cell r="CQ26">
            <v>7.6</v>
          </cell>
          <cell r="CR26">
            <v>9.3000000000000007</v>
          </cell>
          <cell r="CT26">
            <v>20</v>
          </cell>
          <cell r="CU26">
            <v>13</v>
          </cell>
          <cell r="CV26">
            <v>18.3</v>
          </cell>
          <cell r="CW26">
            <v>13</v>
          </cell>
          <cell r="CX26">
            <v>18.3</v>
          </cell>
          <cell r="CY26">
            <v>22.3</v>
          </cell>
          <cell r="CZ26">
            <v>32.6</v>
          </cell>
          <cell r="DA26">
            <v>35.4</v>
          </cell>
          <cell r="DB26">
            <v>51</v>
          </cell>
          <cell r="DC26">
            <v>55.9</v>
          </cell>
          <cell r="DD26">
            <v>60.8</v>
          </cell>
          <cell r="DE26">
            <v>77.7</v>
          </cell>
          <cell r="DG26">
            <v>20</v>
          </cell>
          <cell r="DH26">
            <v>21.1</v>
          </cell>
          <cell r="DI26">
            <v>26.6</v>
          </cell>
          <cell r="DJ26">
            <v>21.1</v>
          </cell>
          <cell r="DK26">
            <v>26.4</v>
          </cell>
          <cell r="DL26">
            <v>32.299999999999997</v>
          </cell>
          <cell r="DM26">
            <v>47.2</v>
          </cell>
          <cell r="DN26">
            <v>55.5</v>
          </cell>
          <cell r="DO26">
            <v>63.8</v>
          </cell>
          <cell r="DP26">
            <v>73.8</v>
          </cell>
          <cell r="DQ26">
            <v>84.6</v>
          </cell>
          <cell r="DR26">
            <v>98.4</v>
          </cell>
          <cell r="DT26">
            <v>20</v>
          </cell>
          <cell r="DU26">
            <v>17.100000000000001</v>
          </cell>
          <cell r="DV26">
            <v>23.7</v>
          </cell>
          <cell r="DW26">
            <v>17.100000000000001</v>
          </cell>
          <cell r="DX26">
            <v>22.7</v>
          </cell>
          <cell r="DY26">
            <v>29.6</v>
          </cell>
          <cell r="DZ26">
            <v>43.3</v>
          </cell>
          <cell r="EA26">
            <v>46.9</v>
          </cell>
          <cell r="EB26">
            <v>68.3</v>
          </cell>
          <cell r="EC26">
            <v>74.900000000000006</v>
          </cell>
          <cell r="ED26">
            <v>81.5</v>
          </cell>
          <cell r="EE26">
            <v>104.1</v>
          </cell>
          <cell r="EG26">
            <v>20</v>
          </cell>
          <cell r="EH26">
            <v>28.2</v>
          </cell>
          <cell r="EI26">
            <v>35.6</v>
          </cell>
          <cell r="EJ26">
            <v>28.2</v>
          </cell>
          <cell r="EK26">
            <v>35.6</v>
          </cell>
          <cell r="EL26">
            <v>43.4</v>
          </cell>
          <cell r="EM26">
            <v>62.9</v>
          </cell>
          <cell r="EN26">
            <v>71.3</v>
          </cell>
          <cell r="EO26">
            <v>85.5</v>
          </cell>
          <cell r="EP26">
            <v>98.9</v>
          </cell>
          <cell r="EQ26">
            <v>113.4</v>
          </cell>
          <cell r="ER26">
            <v>131.9</v>
          </cell>
          <cell r="ET26">
            <v>20</v>
          </cell>
          <cell r="EU26">
            <v>40.9</v>
          </cell>
          <cell r="EV26">
            <v>44.9</v>
          </cell>
          <cell r="EW26">
            <v>40.9</v>
          </cell>
          <cell r="EX26">
            <v>40.9</v>
          </cell>
          <cell r="EY26">
            <v>40.9</v>
          </cell>
          <cell r="EZ26">
            <v>40.9</v>
          </cell>
          <cell r="FA26">
            <v>44.9</v>
          </cell>
          <cell r="FB26">
            <v>44.9</v>
          </cell>
          <cell r="FC26">
            <v>44.9</v>
          </cell>
          <cell r="FD26">
            <v>108.8</v>
          </cell>
          <cell r="FE26">
            <v>108.8</v>
          </cell>
          <cell r="FF26">
            <v>108.8</v>
          </cell>
          <cell r="FW26">
            <v>20</v>
          </cell>
          <cell r="FX26">
            <v>1.6</v>
          </cell>
          <cell r="FY26">
            <v>5.0999999999999996</v>
          </cell>
        </row>
        <row r="27">
          <cell r="A27">
            <v>24</v>
          </cell>
          <cell r="B27">
            <v>1.1499999999999999</v>
          </cell>
          <cell r="C27">
            <v>1.49</v>
          </cell>
          <cell r="D27">
            <v>1.1499999999999999</v>
          </cell>
          <cell r="E27">
            <v>1.1499999999999999</v>
          </cell>
          <cell r="F27">
            <v>1.1499999999999999</v>
          </cell>
          <cell r="G27">
            <v>1.1499999999999999</v>
          </cell>
          <cell r="H27">
            <v>1.49</v>
          </cell>
          <cell r="I27">
            <v>1.49</v>
          </cell>
          <cell r="J27">
            <v>1.49</v>
          </cell>
          <cell r="K27">
            <v>1.49</v>
          </cell>
          <cell r="L27">
            <v>1.49</v>
          </cell>
          <cell r="M27">
            <v>1.49</v>
          </cell>
          <cell r="N27">
            <v>24</v>
          </cell>
          <cell r="O27">
            <v>1.94</v>
          </cell>
          <cell r="P27">
            <v>2.5099999999999998</v>
          </cell>
          <cell r="Q27">
            <v>1.94</v>
          </cell>
          <cell r="R27">
            <v>1.94</v>
          </cell>
          <cell r="S27">
            <v>1.94</v>
          </cell>
          <cell r="T27">
            <v>1.94</v>
          </cell>
          <cell r="U27">
            <v>2.5099999999999998</v>
          </cell>
          <cell r="V27">
            <v>2.5099999999999998</v>
          </cell>
          <cell r="W27">
            <v>3.43</v>
          </cell>
          <cell r="X27">
            <v>3.43</v>
          </cell>
          <cell r="Y27">
            <v>3.43</v>
          </cell>
          <cell r="Z27">
            <v>3.43</v>
          </cell>
          <cell r="AA27">
            <v>24</v>
          </cell>
          <cell r="AB27">
            <v>6.9</v>
          </cell>
          <cell r="AC27">
            <v>10.1</v>
          </cell>
          <cell r="AD27">
            <v>6.9</v>
          </cell>
          <cell r="AE27">
            <v>10.584000000000001</v>
          </cell>
          <cell r="AF27">
            <v>13.3</v>
          </cell>
          <cell r="AG27">
            <v>20.100000000000001</v>
          </cell>
          <cell r="AH27">
            <v>25.2</v>
          </cell>
          <cell r="AI27">
            <v>35.799999999999997</v>
          </cell>
          <cell r="AJ27">
            <v>43.5</v>
          </cell>
          <cell r="AK27">
            <v>49.3</v>
          </cell>
          <cell r="AL27">
            <v>59.3</v>
          </cell>
          <cell r="AM27">
            <v>59.3</v>
          </cell>
          <cell r="AN27">
            <v>24</v>
          </cell>
          <cell r="AO27">
            <v>2.6</v>
          </cell>
          <cell r="AP27">
            <v>3.3</v>
          </cell>
          <cell r="AQ27">
            <v>2.6</v>
          </cell>
          <cell r="AR27">
            <v>3.48</v>
          </cell>
          <cell r="AS27">
            <v>3.66</v>
          </cell>
          <cell r="AT27">
            <v>3.84</v>
          </cell>
          <cell r="AU27">
            <v>3.95</v>
          </cell>
          <cell r="AV27">
            <v>4.3099999999999996</v>
          </cell>
          <cell r="AW27">
            <v>4.78</v>
          </cell>
          <cell r="AX27">
            <v>5.37</v>
          </cell>
          <cell r="AY27">
            <v>6.08</v>
          </cell>
          <cell r="AZ27">
            <v>6.08</v>
          </cell>
          <cell r="BA27">
            <v>24</v>
          </cell>
          <cell r="BB27">
            <v>2.04</v>
          </cell>
          <cell r="BC27">
            <v>2.6</v>
          </cell>
          <cell r="BD27">
            <v>2.04</v>
          </cell>
          <cell r="BE27">
            <v>2.74</v>
          </cell>
          <cell r="BF27">
            <v>2.88</v>
          </cell>
          <cell r="BG27">
            <v>3.16</v>
          </cell>
          <cell r="BH27">
            <v>3.44</v>
          </cell>
          <cell r="BI27">
            <v>3.72</v>
          </cell>
          <cell r="BJ27">
            <v>4</v>
          </cell>
          <cell r="BK27">
            <v>4.28</v>
          </cell>
          <cell r="BL27">
            <v>4.5599999999999996</v>
          </cell>
          <cell r="BM27">
            <v>4.5599999999999996</v>
          </cell>
          <cell r="BN27">
            <v>24</v>
          </cell>
          <cell r="BO27">
            <v>18.3</v>
          </cell>
          <cell r="BP27">
            <v>20.100000000000001</v>
          </cell>
          <cell r="BQ27">
            <v>25.6</v>
          </cell>
          <cell r="BR27">
            <v>31.2</v>
          </cell>
          <cell r="BS27">
            <v>34.799999999999997</v>
          </cell>
          <cell r="BT27">
            <v>38.9</v>
          </cell>
          <cell r="BV27">
            <v>24</v>
          </cell>
          <cell r="BW27">
            <v>17.600000000000001</v>
          </cell>
          <cell r="BX27">
            <v>18.5</v>
          </cell>
          <cell r="BY27">
            <v>18.5</v>
          </cell>
          <cell r="BZ27">
            <v>22.4</v>
          </cell>
          <cell r="CA27">
            <v>22.4</v>
          </cell>
          <cell r="CB27">
            <v>28.7</v>
          </cell>
          <cell r="CD27">
            <v>24</v>
          </cell>
          <cell r="CE27">
            <v>8.5</v>
          </cell>
          <cell r="CF27">
            <v>10.3</v>
          </cell>
          <cell r="CG27">
            <v>10.3</v>
          </cell>
          <cell r="CH27">
            <v>13.6</v>
          </cell>
          <cell r="CI27">
            <v>13.6</v>
          </cell>
          <cell r="CJ27">
            <v>20.7</v>
          </cell>
          <cell r="CK27">
            <v>21.5</v>
          </cell>
          <cell r="CL27">
            <v>24</v>
          </cell>
          <cell r="CM27">
            <v>6.6</v>
          </cell>
          <cell r="CN27">
            <v>7.4</v>
          </cell>
          <cell r="CO27">
            <v>7.4</v>
          </cell>
          <cell r="CP27">
            <v>7.9</v>
          </cell>
          <cell r="CQ27">
            <v>9.1</v>
          </cell>
          <cell r="CR27">
            <v>11.2</v>
          </cell>
          <cell r="CT27">
            <v>24</v>
          </cell>
          <cell r="CU27">
            <v>14.2</v>
          </cell>
          <cell r="CV27">
            <v>19.8</v>
          </cell>
          <cell r="CW27">
            <v>14.2</v>
          </cell>
          <cell r="CX27">
            <v>21.2</v>
          </cell>
          <cell r="CY27">
            <v>27.7</v>
          </cell>
          <cell r="CZ27">
            <v>41.7</v>
          </cell>
          <cell r="DA27">
            <v>46</v>
          </cell>
          <cell r="DB27">
            <v>64.8</v>
          </cell>
          <cell r="DC27">
            <v>69.7</v>
          </cell>
          <cell r="DD27">
            <v>77.8</v>
          </cell>
          <cell r="DE27">
            <v>90.9</v>
          </cell>
          <cell r="DG27">
            <v>24</v>
          </cell>
          <cell r="DH27">
            <v>22.3</v>
          </cell>
          <cell r="DI27">
            <v>27.7</v>
          </cell>
          <cell r="DJ27">
            <v>22.3</v>
          </cell>
          <cell r="DK27">
            <v>30.3</v>
          </cell>
          <cell r="DL27">
            <v>36.5</v>
          </cell>
          <cell r="DM27">
            <v>52.5</v>
          </cell>
          <cell r="DN27">
            <v>59.5</v>
          </cell>
          <cell r="DO27">
            <v>72.400000000000006</v>
          </cell>
          <cell r="DP27">
            <v>85.7</v>
          </cell>
          <cell r="DQ27">
            <v>99</v>
          </cell>
          <cell r="DR27">
            <v>115</v>
          </cell>
          <cell r="DT27">
            <v>24</v>
          </cell>
          <cell r="DU27">
            <v>18.8</v>
          </cell>
          <cell r="DV27">
            <v>26.6</v>
          </cell>
          <cell r="DW27">
            <v>18.8</v>
          </cell>
          <cell r="DX27">
            <v>31.8</v>
          </cell>
          <cell r="DY27">
            <v>35.5</v>
          </cell>
          <cell r="DZ27">
            <v>48</v>
          </cell>
          <cell r="EA27">
            <v>55</v>
          </cell>
          <cell r="EB27">
            <v>86.8</v>
          </cell>
          <cell r="EC27">
            <v>93.4</v>
          </cell>
          <cell r="ED27">
            <v>104.3</v>
          </cell>
          <cell r="EE27">
            <v>121.8</v>
          </cell>
          <cell r="EG27">
            <v>24</v>
          </cell>
          <cell r="EH27">
            <v>29.5</v>
          </cell>
          <cell r="EI27">
            <v>38.4</v>
          </cell>
          <cell r="EJ27">
            <v>29.5</v>
          </cell>
          <cell r="EK27">
            <v>38.700000000000003</v>
          </cell>
          <cell r="EL27">
            <v>51.1</v>
          </cell>
          <cell r="EM27">
            <v>71.2</v>
          </cell>
          <cell r="EN27">
            <v>76.8</v>
          </cell>
          <cell r="EO27">
            <v>97.1</v>
          </cell>
          <cell r="EP27">
            <v>114.8</v>
          </cell>
          <cell r="EQ27">
            <v>132.69999999999999</v>
          </cell>
          <cell r="ER27">
            <v>154.1</v>
          </cell>
          <cell r="ET27">
            <v>24</v>
          </cell>
          <cell r="EU27">
            <v>62.7</v>
          </cell>
          <cell r="EV27">
            <v>73.3</v>
          </cell>
          <cell r="EW27">
            <v>62.7</v>
          </cell>
          <cell r="EX27">
            <v>62.7</v>
          </cell>
          <cell r="EY27">
            <v>62.7</v>
          </cell>
          <cell r="EZ27">
            <v>62.7</v>
          </cell>
          <cell r="FA27">
            <v>73.3</v>
          </cell>
          <cell r="FB27">
            <v>73.3</v>
          </cell>
          <cell r="FC27">
            <v>73.3</v>
          </cell>
          <cell r="FD27">
            <v>130.5</v>
          </cell>
          <cell r="FE27">
            <v>130.5</v>
          </cell>
          <cell r="FF27">
            <v>130.5</v>
          </cell>
          <cell r="FW27">
            <v>24</v>
          </cell>
          <cell r="FX27">
            <v>1.7</v>
          </cell>
          <cell r="FY27">
            <v>5.5</v>
          </cell>
        </row>
      </sheetData>
      <sheetData sheetId="2" refreshError="1">
        <row r="7">
          <cell r="A7" t="str">
            <v>Pipe Size</v>
          </cell>
          <cell r="B7" t="str">
            <v>STD</v>
          </cell>
          <cell r="C7" t="str">
            <v>XS</v>
          </cell>
          <cell r="D7">
            <v>20</v>
          </cell>
          <cell r="E7">
            <v>30</v>
          </cell>
          <cell r="F7">
            <v>40</v>
          </cell>
          <cell r="G7">
            <v>60</v>
          </cell>
          <cell r="H7">
            <v>80</v>
          </cell>
          <cell r="I7">
            <v>100</v>
          </cell>
          <cell r="J7">
            <v>120</v>
          </cell>
          <cell r="K7">
            <v>140</v>
          </cell>
          <cell r="L7">
            <v>160</v>
          </cell>
          <cell r="M7" t="str">
            <v>XXS</v>
          </cell>
        </row>
        <row r="8">
          <cell r="A8">
            <v>1</v>
          </cell>
          <cell r="B8">
            <v>2</v>
          </cell>
          <cell r="C8">
            <v>3</v>
          </cell>
          <cell r="D8">
            <v>4</v>
          </cell>
          <cell r="E8">
            <v>5</v>
          </cell>
          <cell r="F8">
            <v>6</v>
          </cell>
          <cell r="G8">
            <v>7</v>
          </cell>
          <cell r="H8">
            <v>8</v>
          </cell>
          <cell r="I8">
            <v>9</v>
          </cell>
          <cell r="J8">
            <v>10</v>
          </cell>
          <cell r="K8">
            <v>11</v>
          </cell>
          <cell r="L8">
            <v>12</v>
          </cell>
          <cell r="M8">
            <v>13</v>
          </cell>
        </row>
        <row r="9">
          <cell r="A9">
            <v>0.5</v>
          </cell>
          <cell r="B9">
            <v>1.4E-2</v>
          </cell>
          <cell r="C9">
            <v>1.6E-2</v>
          </cell>
          <cell r="F9">
            <v>1.4E-2</v>
          </cell>
          <cell r="H9">
            <v>1.6E-2</v>
          </cell>
          <cell r="L9">
            <v>2.5000000000000001E-2</v>
          </cell>
          <cell r="M9">
            <v>2.5000000000000001E-2</v>
          </cell>
        </row>
        <row r="10">
          <cell r="A10">
            <v>0.75</v>
          </cell>
          <cell r="B10">
            <v>1.4E-2</v>
          </cell>
          <cell r="C10">
            <v>1.6E-2</v>
          </cell>
          <cell r="F10">
            <v>1.4E-2</v>
          </cell>
          <cell r="H10">
            <v>1.6E-2</v>
          </cell>
          <cell r="L10">
            <v>2.5000000000000001E-2</v>
          </cell>
          <cell r="M10">
            <v>2.5000000000000001E-2</v>
          </cell>
        </row>
        <row r="11">
          <cell r="A11">
            <v>1</v>
          </cell>
          <cell r="B11">
            <v>1.4E-2</v>
          </cell>
          <cell r="C11">
            <v>1.6E-2</v>
          </cell>
          <cell r="F11">
            <v>1.4E-2</v>
          </cell>
          <cell r="H11">
            <v>1.6E-2</v>
          </cell>
          <cell r="L11">
            <v>2.5000000000000001E-2</v>
          </cell>
          <cell r="M11">
            <v>2.5000000000000001E-2</v>
          </cell>
        </row>
        <row r="12">
          <cell r="A12">
            <v>1.5</v>
          </cell>
          <cell r="B12">
            <v>1.4E-2</v>
          </cell>
          <cell r="C12">
            <v>1.6E-2</v>
          </cell>
          <cell r="F12">
            <v>1.4E-2</v>
          </cell>
          <cell r="H12">
            <v>1.6E-2</v>
          </cell>
          <cell r="L12">
            <v>2.5000000000000001E-2</v>
          </cell>
          <cell r="M12">
            <v>2.5000000000000001E-2</v>
          </cell>
        </row>
        <row r="13">
          <cell r="A13">
            <v>2</v>
          </cell>
          <cell r="B13">
            <v>1.4E-2</v>
          </cell>
          <cell r="C13">
            <v>1.6E-2</v>
          </cell>
          <cell r="F13">
            <v>1.4E-2</v>
          </cell>
          <cell r="H13">
            <v>1.6E-2</v>
          </cell>
          <cell r="L13">
            <v>2.5000000000000001E-2</v>
          </cell>
          <cell r="M13">
            <v>2.5000000000000001E-2</v>
          </cell>
        </row>
        <row r="14">
          <cell r="A14">
            <v>2.5</v>
          </cell>
          <cell r="B14">
            <v>1.4999999999999999E-2</v>
          </cell>
          <cell r="C14">
            <v>1.7000000000000001E-2</v>
          </cell>
          <cell r="F14">
            <v>1.4999999999999999E-2</v>
          </cell>
          <cell r="H14">
            <v>1.7000000000000001E-2</v>
          </cell>
          <cell r="L14">
            <v>2.8000000000000001E-2</v>
          </cell>
          <cell r="M14">
            <v>2.8000000000000001E-2</v>
          </cell>
        </row>
        <row r="15">
          <cell r="A15">
            <v>3</v>
          </cell>
          <cell r="B15">
            <v>1.7000000000000001E-2</v>
          </cell>
          <cell r="C15">
            <v>1.9E-2</v>
          </cell>
          <cell r="F15">
            <v>1.7000000000000001E-2</v>
          </cell>
          <cell r="H15">
            <v>1.9E-2</v>
          </cell>
          <cell r="L15">
            <v>3.1E-2</v>
          </cell>
          <cell r="M15">
            <v>3.1E-2</v>
          </cell>
        </row>
        <row r="16">
          <cell r="A16">
            <v>3.5</v>
          </cell>
          <cell r="B16">
            <v>1.9E-2</v>
          </cell>
          <cell r="C16">
            <v>2.1999999999999999E-2</v>
          </cell>
          <cell r="F16">
            <v>1.9E-2</v>
          </cell>
          <cell r="H16">
            <v>2.1999999999999999E-2</v>
          </cell>
          <cell r="L16">
            <v>3.4000000000000002E-2</v>
          </cell>
          <cell r="M16">
            <v>3.4000000000000002E-2</v>
          </cell>
        </row>
        <row r="17">
          <cell r="A17">
            <v>4</v>
          </cell>
          <cell r="B17">
            <v>0.02</v>
          </cell>
          <cell r="C17">
            <v>2.4E-2</v>
          </cell>
          <cell r="F17">
            <v>0.02</v>
          </cell>
          <cell r="H17">
            <v>2.4E-2</v>
          </cell>
          <cell r="J17">
            <v>3.2000000000000001E-2</v>
          </cell>
          <cell r="L17">
            <v>3.5999999999999997E-2</v>
          </cell>
          <cell r="M17">
            <v>3.5999999999999997E-2</v>
          </cell>
        </row>
        <row r="18">
          <cell r="A18">
            <v>5</v>
          </cell>
          <cell r="B18">
            <v>2.1999999999999999E-2</v>
          </cell>
          <cell r="C18">
            <v>2.5999999999999999E-2</v>
          </cell>
          <cell r="F18">
            <v>2.1999999999999999E-2</v>
          </cell>
          <cell r="H18">
            <v>2.5999999999999999E-2</v>
          </cell>
          <cell r="J18">
            <v>3.5000000000000003E-2</v>
          </cell>
          <cell r="L18">
            <v>4.1000000000000002E-2</v>
          </cell>
          <cell r="M18">
            <v>4.1000000000000002E-2</v>
          </cell>
        </row>
        <row r="19">
          <cell r="A19">
            <v>6</v>
          </cell>
          <cell r="B19">
            <v>2.5000000000000001E-2</v>
          </cell>
          <cell r="C19">
            <v>2.9000000000000001E-2</v>
          </cell>
          <cell r="F19">
            <v>2.5000000000000001E-2</v>
          </cell>
          <cell r="H19">
            <v>2.9000000000000001E-2</v>
          </cell>
          <cell r="J19">
            <v>3.9E-2</v>
          </cell>
          <cell r="L19">
            <v>4.7E-2</v>
          </cell>
          <cell r="M19">
            <v>4.7E-2</v>
          </cell>
        </row>
        <row r="20">
          <cell r="A20">
            <v>8</v>
          </cell>
          <cell r="B20">
            <v>2.7E-2</v>
          </cell>
          <cell r="C20">
            <v>3.2000000000000001E-2</v>
          </cell>
          <cell r="D20">
            <v>2.7E-2</v>
          </cell>
          <cell r="E20">
            <v>2.7E-2</v>
          </cell>
          <cell r="F20">
            <v>2.7E-2</v>
          </cell>
          <cell r="G20">
            <v>0.03</v>
          </cell>
          <cell r="H20">
            <v>3.2000000000000001E-2</v>
          </cell>
          <cell r="I20">
            <v>3.9E-2</v>
          </cell>
          <cell r="J20">
            <v>4.5999999999999999E-2</v>
          </cell>
          <cell r="K20">
            <v>5.1999999999999998E-2</v>
          </cell>
          <cell r="L20">
            <v>5.7000000000000002E-2</v>
          </cell>
          <cell r="M20">
            <v>5.7000000000000002E-2</v>
          </cell>
        </row>
        <row r="21">
          <cell r="A21">
            <v>10</v>
          </cell>
          <cell r="B21">
            <v>3.1E-2</v>
          </cell>
          <cell r="C21">
            <v>3.5000000000000003E-2</v>
          </cell>
          <cell r="D21">
            <v>3.1E-2</v>
          </cell>
          <cell r="E21">
            <v>3.1E-2</v>
          </cell>
          <cell r="F21">
            <v>3.1E-2</v>
          </cell>
          <cell r="G21">
            <v>3.5000000000000003E-2</v>
          </cell>
          <cell r="H21">
            <v>4.1000000000000002E-2</v>
          </cell>
          <cell r="I21">
            <v>4.9000000000000002E-2</v>
          </cell>
          <cell r="J21">
            <v>5.5E-2</v>
          </cell>
          <cell r="K21">
            <v>6.3E-2</v>
          </cell>
          <cell r="L21">
            <v>7.0000000000000007E-2</v>
          </cell>
          <cell r="M21">
            <v>7.0000000000000007E-2</v>
          </cell>
        </row>
        <row r="22">
          <cell r="A22">
            <v>12</v>
          </cell>
          <cell r="B22">
            <v>3.4000000000000002E-2</v>
          </cell>
          <cell r="C22">
            <v>3.9E-2</v>
          </cell>
          <cell r="D22">
            <v>3.4000000000000002E-2</v>
          </cell>
          <cell r="E22">
            <v>3.4000000000000002E-2</v>
          </cell>
          <cell r="F22">
            <v>3.7999999999999999E-2</v>
          </cell>
          <cell r="G22">
            <v>4.3999999999999997E-2</v>
          </cell>
          <cell r="H22">
            <v>5.2999999999999999E-2</v>
          </cell>
          <cell r="I22">
            <v>6.0999999999999999E-2</v>
          </cell>
          <cell r="J22">
            <v>6.8000000000000005E-2</v>
          </cell>
          <cell r="K22">
            <v>7.6999999999999999E-2</v>
          </cell>
          <cell r="L22">
            <v>8.6999999999999994E-2</v>
          </cell>
          <cell r="M22">
            <v>8.6999999999999994E-2</v>
          </cell>
        </row>
        <row r="23">
          <cell r="A23">
            <v>14</v>
          </cell>
          <cell r="B23">
            <v>3.7999999999999999E-2</v>
          </cell>
          <cell r="C23">
            <v>4.3999999999999997E-2</v>
          </cell>
          <cell r="D23">
            <v>3.7999999999999999E-2</v>
          </cell>
          <cell r="E23">
            <v>3.7999999999999999E-2</v>
          </cell>
          <cell r="F23">
            <v>4.1000000000000002E-2</v>
          </cell>
          <cell r="G23">
            <v>0.05</v>
          </cell>
          <cell r="H23">
            <v>6.2E-2</v>
          </cell>
          <cell r="I23">
            <v>6.9000000000000006E-2</v>
          </cell>
          <cell r="J23">
            <v>7.8E-2</v>
          </cell>
          <cell r="K23">
            <v>9.0999999999999998E-2</v>
          </cell>
          <cell r="L23">
            <v>0.106</v>
          </cell>
          <cell r="M23">
            <v>0.106</v>
          </cell>
        </row>
        <row r="24">
          <cell r="A24">
            <v>16</v>
          </cell>
          <cell r="B24">
            <v>4.3999999999999997E-2</v>
          </cell>
          <cell r="C24">
            <v>4.9000000000000002E-2</v>
          </cell>
          <cell r="D24">
            <v>4.3999999999999997E-2</v>
          </cell>
          <cell r="E24">
            <v>4.3999999999999997E-2</v>
          </cell>
          <cell r="F24">
            <v>4.9000000000000002E-2</v>
          </cell>
          <cell r="G24">
            <v>6.2E-2</v>
          </cell>
          <cell r="H24">
            <v>7.4999999999999997E-2</v>
          </cell>
          <cell r="I24">
            <v>8.5999999999999993E-2</v>
          </cell>
          <cell r="J24">
            <v>9.7000000000000003E-2</v>
          </cell>
          <cell r="K24">
            <v>0.114</v>
          </cell>
          <cell r="L24">
            <v>0.13400000000000001</v>
          </cell>
          <cell r="M24">
            <v>0.13400000000000001</v>
          </cell>
        </row>
        <row r="25">
          <cell r="A25">
            <v>18</v>
          </cell>
          <cell r="B25">
            <v>5.0999999999999997E-2</v>
          </cell>
          <cell r="C25">
            <v>5.8000000000000003E-2</v>
          </cell>
          <cell r="D25">
            <v>5.0999999999999997E-2</v>
          </cell>
          <cell r="E25">
            <v>5.5E-2</v>
          </cell>
          <cell r="F25">
            <v>6.4000000000000001E-2</v>
          </cell>
          <cell r="G25">
            <v>7.6999999999999999E-2</v>
          </cell>
          <cell r="H25">
            <v>9.5000000000000001E-2</v>
          </cell>
          <cell r="I25">
            <v>0.108</v>
          </cell>
          <cell r="J25">
            <v>0.123</v>
          </cell>
          <cell r="K25">
            <v>0.14099999999999999</v>
          </cell>
          <cell r="L25">
            <v>0.16400000000000001</v>
          </cell>
          <cell r="M25">
            <v>0.16400000000000001</v>
          </cell>
        </row>
        <row r="26">
          <cell r="A26">
            <v>20</v>
          </cell>
          <cell r="B26">
            <v>5.7000000000000002E-2</v>
          </cell>
          <cell r="C26">
            <v>6.7000000000000004E-2</v>
          </cell>
          <cell r="D26">
            <v>5.7000000000000002E-2</v>
          </cell>
          <cell r="E26">
            <v>6.7000000000000004E-2</v>
          </cell>
          <cell r="F26">
            <v>7.8E-2</v>
          </cell>
          <cell r="G26">
            <v>9.5000000000000001E-2</v>
          </cell>
          <cell r="H26">
            <v>0.115</v>
          </cell>
          <cell r="I26">
            <v>0.13300000000000001</v>
          </cell>
          <cell r="J26">
            <v>0.151</v>
          </cell>
          <cell r="K26">
            <v>0.17199999999999999</v>
          </cell>
          <cell r="L26">
            <v>0.20300000000000001</v>
          </cell>
          <cell r="M26">
            <v>0.20300000000000001</v>
          </cell>
        </row>
        <row r="27">
          <cell r="A27">
            <v>24</v>
          </cell>
          <cell r="B27">
            <v>7.5999999999999998E-2</v>
          </cell>
          <cell r="C27">
            <v>8.5999999999999993E-2</v>
          </cell>
          <cell r="D27">
            <v>7.5999999999999998E-2</v>
          </cell>
          <cell r="E27">
            <v>8.6999999999999994E-2</v>
          </cell>
          <cell r="F27">
            <v>0.115</v>
          </cell>
          <cell r="G27">
            <v>0.14099999999999999</v>
          </cell>
          <cell r="H27">
            <v>0.17499999999999999</v>
          </cell>
          <cell r="I27">
            <v>0.2</v>
          </cell>
          <cell r="J27">
            <v>0.23</v>
          </cell>
          <cell r="K27">
            <v>0.26500000000000001</v>
          </cell>
          <cell r="L27">
            <v>0.30399999999999999</v>
          </cell>
          <cell r="M27">
            <v>0.30399999999999999</v>
          </cell>
        </row>
      </sheetData>
      <sheetData sheetId="3" refreshError="1">
        <row r="7">
          <cell r="A7" t="str">
            <v>Pipe Size</v>
          </cell>
          <cell r="B7" t="str">
            <v>STD</v>
          </cell>
          <cell r="C7" t="str">
            <v>XS</v>
          </cell>
          <cell r="D7">
            <v>20</v>
          </cell>
          <cell r="E7">
            <v>30</v>
          </cell>
          <cell r="F7">
            <v>40</v>
          </cell>
          <cell r="G7">
            <v>60</v>
          </cell>
          <cell r="H7">
            <v>80</v>
          </cell>
          <cell r="I7">
            <v>100</v>
          </cell>
          <cell r="J7">
            <v>120</v>
          </cell>
          <cell r="K7">
            <v>140</v>
          </cell>
          <cell r="L7">
            <v>160</v>
          </cell>
          <cell r="M7" t="str">
            <v>XXS</v>
          </cell>
          <cell r="N7" t="str">
            <v>Pipe Size</v>
          </cell>
          <cell r="O7" t="str">
            <v>STD</v>
          </cell>
          <cell r="P7" t="str">
            <v>XS</v>
          </cell>
          <cell r="Q7">
            <v>20</v>
          </cell>
          <cell r="R7">
            <v>30</v>
          </cell>
          <cell r="S7">
            <v>40</v>
          </cell>
          <cell r="T7">
            <v>60</v>
          </cell>
          <cell r="U7">
            <v>80</v>
          </cell>
          <cell r="V7">
            <v>100</v>
          </cell>
          <cell r="W7">
            <v>120</v>
          </cell>
          <cell r="X7">
            <v>140</v>
          </cell>
          <cell r="Y7">
            <v>160</v>
          </cell>
          <cell r="Z7" t="str">
            <v>XXS</v>
          </cell>
          <cell r="AA7" t="str">
            <v>Pipe Size</v>
          </cell>
          <cell r="AB7" t="str">
            <v>STD</v>
          </cell>
          <cell r="AC7" t="str">
            <v>XS</v>
          </cell>
          <cell r="AD7">
            <v>20</v>
          </cell>
          <cell r="AE7">
            <v>30</v>
          </cell>
          <cell r="AF7">
            <v>40</v>
          </cell>
          <cell r="AG7">
            <v>60</v>
          </cell>
          <cell r="AH7">
            <v>80</v>
          </cell>
          <cell r="AI7">
            <v>100</v>
          </cell>
          <cell r="AJ7">
            <v>120</v>
          </cell>
          <cell r="AK7">
            <v>140</v>
          </cell>
          <cell r="AL7">
            <v>160</v>
          </cell>
          <cell r="AM7" t="str">
            <v>XXS</v>
          </cell>
          <cell r="AN7" t="str">
            <v>Pipe Size</v>
          </cell>
          <cell r="AO7" t="str">
            <v>STD</v>
          </cell>
          <cell r="AP7" t="str">
            <v>XS</v>
          </cell>
          <cell r="AQ7">
            <v>20</v>
          </cell>
          <cell r="AR7">
            <v>30</v>
          </cell>
          <cell r="AS7">
            <v>40</v>
          </cell>
          <cell r="AT7">
            <v>60</v>
          </cell>
          <cell r="AU7">
            <v>80</v>
          </cell>
          <cell r="AV7">
            <v>100</v>
          </cell>
          <cell r="AW7">
            <v>120</v>
          </cell>
          <cell r="AX7">
            <v>140</v>
          </cell>
          <cell r="AY7">
            <v>160</v>
          </cell>
          <cell r="AZ7" t="str">
            <v>XXS</v>
          </cell>
          <cell r="BA7" t="str">
            <v>Pipe Size</v>
          </cell>
          <cell r="BB7" t="str">
            <v>STD</v>
          </cell>
          <cell r="BC7" t="str">
            <v>XS</v>
          </cell>
          <cell r="BD7">
            <v>20</v>
          </cell>
          <cell r="BE7">
            <v>30</v>
          </cell>
          <cell r="BF7">
            <v>40</v>
          </cell>
          <cell r="BG7">
            <v>60</v>
          </cell>
          <cell r="BH7">
            <v>80</v>
          </cell>
          <cell r="BI7">
            <v>100</v>
          </cell>
          <cell r="BJ7">
            <v>120</v>
          </cell>
          <cell r="BK7">
            <v>140</v>
          </cell>
          <cell r="BL7">
            <v>160</v>
          </cell>
          <cell r="BM7" t="str">
            <v>XXS</v>
          </cell>
          <cell r="BN7" t="str">
            <v>Pipe Size</v>
          </cell>
          <cell r="BO7">
            <v>150</v>
          </cell>
          <cell r="BP7">
            <v>300</v>
          </cell>
          <cell r="BQ7">
            <v>400</v>
          </cell>
          <cell r="BR7" t="str">
            <v>600</v>
          </cell>
          <cell r="BS7" t="str">
            <v>900</v>
          </cell>
          <cell r="BT7">
            <v>1500</v>
          </cell>
          <cell r="BU7">
            <v>2500</v>
          </cell>
          <cell r="BV7" t="str">
            <v>Pipe Size</v>
          </cell>
          <cell r="BW7">
            <v>150</v>
          </cell>
          <cell r="BX7">
            <v>300</v>
          </cell>
          <cell r="BY7">
            <v>400</v>
          </cell>
          <cell r="BZ7" t="str">
            <v>600</v>
          </cell>
          <cell r="CA7" t="str">
            <v>900</v>
          </cell>
          <cell r="CB7">
            <v>1500</v>
          </cell>
          <cell r="CC7">
            <v>2500</v>
          </cell>
          <cell r="CD7" t="str">
            <v>Pipe Size</v>
          </cell>
          <cell r="CE7">
            <v>150</v>
          </cell>
          <cell r="CF7">
            <v>300</v>
          </cell>
          <cell r="CG7">
            <v>400</v>
          </cell>
          <cell r="CH7" t="str">
            <v>600</v>
          </cell>
          <cell r="CI7" t="str">
            <v>900</v>
          </cell>
          <cell r="CJ7">
            <v>1500</v>
          </cell>
          <cell r="CK7">
            <v>2500</v>
          </cell>
          <cell r="CL7" t="str">
            <v>Pipe Size</v>
          </cell>
          <cell r="CM7" t="str">
            <v>STD</v>
          </cell>
          <cell r="CN7" t="str">
            <v>XS</v>
          </cell>
          <cell r="CO7">
            <v>20</v>
          </cell>
          <cell r="CP7">
            <v>30</v>
          </cell>
          <cell r="CQ7">
            <v>40</v>
          </cell>
          <cell r="CR7">
            <v>60</v>
          </cell>
          <cell r="CS7">
            <v>80</v>
          </cell>
          <cell r="CT7">
            <v>100</v>
          </cell>
          <cell r="CU7">
            <v>120</v>
          </cell>
          <cell r="CV7">
            <v>140</v>
          </cell>
          <cell r="CW7">
            <v>160</v>
          </cell>
          <cell r="CX7" t="str">
            <v>XXS</v>
          </cell>
        </row>
        <row r="8">
          <cell r="A8">
            <v>1</v>
          </cell>
          <cell r="B8">
            <v>2</v>
          </cell>
          <cell r="C8">
            <v>3</v>
          </cell>
          <cell r="D8">
            <v>4</v>
          </cell>
          <cell r="E8">
            <v>5</v>
          </cell>
          <cell r="F8">
            <v>6</v>
          </cell>
          <cell r="G8">
            <v>7</v>
          </cell>
          <cell r="H8">
            <v>8</v>
          </cell>
          <cell r="I8">
            <v>9</v>
          </cell>
          <cell r="J8">
            <v>10</v>
          </cell>
          <cell r="K8">
            <v>11</v>
          </cell>
          <cell r="L8">
            <v>12</v>
          </cell>
          <cell r="M8">
            <v>13</v>
          </cell>
          <cell r="N8">
            <v>1</v>
          </cell>
          <cell r="O8">
            <v>2</v>
          </cell>
          <cell r="P8">
            <v>3</v>
          </cell>
          <cell r="Q8">
            <v>4</v>
          </cell>
          <cell r="R8">
            <v>5</v>
          </cell>
          <cell r="S8">
            <v>6</v>
          </cell>
          <cell r="T8">
            <v>7</v>
          </cell>
          <cell r="U8">
            <v>8</v>
          </cell>
          <cell r="V8">
            <v>9</v>
          </cell>
          <cell r="W8">
            <v>10</v>
          </cell>
          <cell r="X8">
            <v>11</v>
          </cell>
          <cell r="Y8">
            <v>12</v>
          </cell>
          <cell r="Z8">
            <v>13</v>
          </cell>
          <cell r="AA8">
            <v>1</v>
          </cell>
          <cell r="AB8">
            <v>2</v>
          </cell>
          <cell r="AC8">
            <v>3</v>
          </cell>
          <cell r="AD8">
            <v>4</v>
          </cell>
          <cell r="AE8">
            <v>5</v>
          </cell>
          <cell r="AF8">
            <v>6</v>
          </cell>
          <cell r="AG8">
            <v>7</v>
          </cell>
          <cell r="AH8">
            <v>8</v>
          </cell>
          <cell r="AI8">
            <v>9</v>
          </cell>
          <cell r="AJ8">
            <v>10</v>
          </cell>
          <cell r="AK8">
            <v>11</v>
          </cell>
          <cell r="AL8">
            <v>12</v>
          </cell>
          <cell r="AM8">
            <v>13</v>
          </cell>
          <cell r="AN8">
            <v>1</v>
          </cell>
          <cell r="AO8">
            <v>2</v>
          </cell>
          <cell r="AP8">
            <v>3</v>
          </cell>
          <cell r="AQ8">
            <v>4</v>
          </cell>
          <cell r="AR8">
            <v>5</v>
          </cell>
          <cell r="AS8">
            <v>6</v>
          </cell>
          <cell r="AT8">
            <v>7</v>
          </cell>
          <cell r="AU8">
            <v>8</v>
          </cell>
          <cell r="AV8">
            <v>9</v>
          </cell>
          <cell r="AW8">
            <v>10</v>
          </cell>
          <cell r="AX8">
            <v>11</v>
          </cell>
          <cell r="AY8">
            <v>12</v>
          </cell>
          <cell r="AZ8">
            <v>13</v>
          </cell>
          <cell r="BA8">
            <v>1</v>
          </cell>
          <cell r="BB8">
            <v>2</v>
          </cell>
          <cell r="BC8">
            <v>3</v>
          </cell>
          <cell r="BD8">
            <v>4</v>
          </cell>
          <cell r="BE8">
            <v>5</v>
          </cell>
          <cell r="BF8">
            <v>6</v>
          </cell>
          <cell r="BG8">
            <v>7</v>
          </cell>
          <cell r="BH8">
            <v>8</v>
          </cell>
          <cell r="BI8">
            <v>9</v>
          </cell>
          <cell r="BJ8">
            <v>10</v>
          </cell>
          <cell r="BK8">
            <v>11</v>
          </cell>
          <cell r="BL8">
            <v>12</v>
          </cell>
          <cell r="BM8">
            <v>13</v>
          </cell>
          <cell r="BN8">
            <v>1</v>
          </cell>
          <cell r="BO8">
            <v>2</v>
          </cell>
          <cell r="BP8">
            <v>3</v>
          </cell>
          <cell r="BQ8">
            <v>4</v>
          </cell>
          <cell r="BR8">
            <v>5</v>
          </cell>
          <cell r="BS8">
            <v>6</v>
          </cell>
          <cell r="BT8">
            <v>7</v>
          </cell>
          <cell r="BU8">
            <v>8</v>
          </cell>
          <cell r="BV8">
            <v>1</v>
          </cell>
          <cell r="BW8">
            <v>2</v>
          </cell>
          <cell r="BX8">
            <v>3</v>
          </cell>
          <cell r="BY8">
            <v>4</v>
          </cell>
          <cell r="BZ8">
            <v>5</v>
          </cell>
          <cell r="CA8">
            <v>6</v>
          </cell>
          <cell r="CB8">
            <v>7</v>
          </cell>
          <cell r="CC8">
            <v>8</v>
          </cell>
          <cell r="CD8">
            <v>1</v>
          </cell>
          <cell r="CE8">
            <v>2</v>
          </cell>
          <cell r="CF8">
            <v>3</v>
          </cell>
          <cell r="CG8">
            <v>4</v>
          </cell>
          <cell r="CH8">
            <v>5</v>
          </cell>
          <cell r="CI8">
            <v>6</v>
          </cell>
          <cell r="CJ8">
            <v>7</v>
          </cell>
          <cell r="CK8">
            <v>8</v>
          </cell>
          <cell r="CL8">
            <v>1</v>
          </cell>
          <cell r="CM8">
            <v>2</v>
          </cell>
          <cell r="CN8">
            <v>3</v>
          </cell>
          <cell r="CO8">
            <v>4</v>
          </cell>
          <cell r="CP8">
            <v>5</v>
          </cell>
          <cell r="CQ8">
            <v>6</v>
          </cell>
          <cell r="CR8">
            <v>7</v>
          </cell>
          <cell r="CS8">
            <v>8</v>
          </cell>
          <cell r="CT8">
            <v>9</v>
          </cell>
          <cell r="CU8">
            <v>10</v>
          </cell>
          <cell r="CV8">
            <v>11</v>
          </cell>
          <cell r="CW8">
            <v>12</v>
          </cell>
          <cell r="CX8">
            <v>13</v>
          </cell>
        </row>
        <row r="9">
          <cell r="A9">
            <v>0.5</v>
          </cell>
          <cell r="B9">
            <v>1.27</v>
          </cell>
          <cell r="C9">
            <v>1.62</v>
          </cell>
          <cell r="F9">
            <v>1.27</v>
          </cell>
          <cell r="H9">
            <v>1.62</v>
          </cell>
          <cell r="L9">
            <v>1.95</v>
          </cell>
          <cell r="M9">
            <v>2.5499999999999998</v>
          </cell>
          <cell r="N9">
            <v>0.5</v>
          </cell>
          <cell r="O9">
            <v>0.08</v>
          </cell>
          <cell r="P9">
            <v>0.18</v>
          </cell>
          <cell r="S9">
            <v>0.08</v>
          </cell>
          <cell r="U9">
            <v>0.18</v>
          </cell>
          <cell r="Y9">
            <v>0.22</v>
          </cell>
          <cell r="Z9">
            <v>0.15</v>
          </cell>
          <cell r="AA9">
            <v>0.5</v>
          </cell>
          <cell r="AB9">
            <v>0.04</v>
          </cell>
          <cell r="AC9">
            <v>0.08</v>
          </cell>
          <cell r="AF9">
            <v>0.04</v>
          </cell>
          <cell r="AH9">
            <v>0.08</v>
          </cell>
          <cell r="AL9">
            <v>0.12</v>
          </cell>
          <cell r="AM9">
            <v>0.06</v>
          </cell>
          <cell r="AN9">
            <v>0.5</v>
          </cell>
          <cell r="AO9">
            <v>0.16</v>
          </cell>
          <cell r="AP9">
            <v>0.25</v>
          </cell>
          <cell r="AS9">
            <v>0.16</v>
          </cell>
          <cell r="AU9">
            <v>0.25</v>
          </cell>
          <cell r="AY9">
            <v>0.28000000000000003</v>
          </cell>
          <cell r="AZ9">
            <v>0.1727272727272727</v>
          </cell>
          <cell r="BA9">
            <v>0.5</v>
          </cell>
          <cell r="BB9">
            <v>0.03</v>
          </cell>
          <cell r="BC9">
            <v>0.05</v>
          </cell>
          <cell r="BF9">
            <v>0.03</v>
          </cell>
          <cell r="BH9">
            <v>0.05</v>
          </cell>
          <cell r="BM9" t="str">
            <v xml:space="preserve"> </v>
          </cell>
          <cell r="BN9">
            <v>0.5</v>
          </cell>
          <cell r="BO9">
            <v>0.91</v>
          </cell>
          <cell r="BP9">
            <v>0.91</v>
          </cell>
          <cell r="BR9">
            <v>0.91</v>
          </cell>
          <cell r="BT9">
            <v>1.95</v>
          </cell>
          <cell r="BU9">
            <v>3.18</v>
          </cell>
          <cell r="BV9">
            <v>0.5</v>
          </cell>
          <cell r="BW9">
            <v>0.6</v>
          </cell>
          <cell r="BX9">
            <v>1.5</v>
          </cell>
          <cell r="BY9">
            <v>1.5</v>
          </cell>
          <cell r="BZ9">
            <v>1.5</v>
          </cell>
          <cell r="CA9">
            <v>2</v>
          </cell>
          <cell r="CB9">
            <v>2</v>
          </cell>
          <cell r="CC9">
            <v>3.6</v>
          </cell>
          <cell r="CD9">
            <v>0.5</v>
          </cell>
          <cell r="CL9">
            <v>0.5</v>
          </cell>
        </row>
        <row r="10">
          <cell r="A10">
            <v>0.75</v>
          </cell>
          <cell r="B10">
            <v>1.69</v>
          </cell>
          <cell r="C10">
            <v>2.2000000000000002</v>
          </cell>
          <cell r="F10">
            <v>1.69</v>
          </cell>
          <cell r="H10">
            <v>2.2000000000000002</v>
          </cell>
          <cell r="L10">
            <v>2.9</v>
          </cell>
          <cell r="M10">
            <v>3.64</v>
          </cell>
          <cell r="N10">
            <v>0.75</v>
          </cell>
          <cell r="O10">
            <v>0.08</v>
          </cell>
          <cell r="P10">
            <v>0.2</v>
          </cell>
          <cell r="S10">
            <v>0.08</v>
          </cell>
          <cell r="U10">
            <v>0.2</v>
          </cell>
          <cell r="Y10">
            <v>0.25</v>
          </cell>
          <cell r="Z10">
            <v>0.23</v>
          </cell>
          <cell r="AA10">
            <v>0.75</v>
          </cell>
          <cell r="AB10">
            <v>0.04</v>
          </cell>
          <cell r="AC10">
            <v>0.08</v>
          </cell>
          <cell r="AF10">
            <v>0.04</v>
          </cell>
          <cell r="AH10">
            <v>0.08</v>
          </cell>
          <cell r="AL10">
            <v>0.12</v>
          </cell>
          <cell r="AM10">
            <v>9.0909090909090912E-2</v>
          </cell>
          <cell r="AN10">
            <v>0.75</v>
          </cell>
          <cell r="AO10">
            <v>0.2</v>
          </cell>
          <cell r="AP10">
            <v>0.27</v>
          </cell>
          <cell r="AS10">
            <v>0.2</v>
          </cell>
          <cell r="AU10">
            <v>0.27</v>
          </cell>
          <cell r="AY10">
            <v>0.28999999999999998</v>
          </cell>
          <cell r="AZ10">
            <v>0.38</v>
          </cell>
          <cell r="BA10">
            <v>0.75</v>
          </cell>
          <cell r="BB10">
            <v>0.06</v>
          </cell>
          <cell r="BC10">
            <v>0.1</v>
          </cell>
          <cell r="BF10">
            <v>0.06</v>
          </cell>
          <cell r="BH10">
            <v>0.1</v>
          </cell>
          <cell r="BL10" t="str">
            <v xml:space="preserve"> </v>
          </cell>
          <cell r="BM10" t="str">
            <v xml:space="preserve"> </v>
          </cell>
          <cell r="BN10">
            <v>0.75</v>
          </cell>
          <cell r="BO10">
            <v>0.91</v>
          </cell>
          <cell r="BP10">
            <v>1.36</v>
          </cell>
          <cell r="BR10">
            <v>1.5</v>
          </cell>
          <cell r="BT10">
            <v>2.64</v>
          </cell>
          <cell r="BU10">
            <v>3.86</v>
          </cell>
          <cell r="BV10">
            <v>0.75</v>
          </cell>
          <cell r="BW10">
            <v>0.8</v>
          </cell>
          <cell r="BX10">
            <v>1.8</v>
          </cell>
          <cell r="BY10">
            <v>2</v>
          </cell>
          <cell r="BZ10">
            <v>2</v>
          </cell>
          <cell r="CA10">
            <v>3</v>
          </cell>
          <cell r="CB10">
            <v>3</v>
          </cell>
          <cell r="CC10">
            <v>4</v>
          </cell>
          <cell r="CD10">
            <v>0.75</v>
          </cell>
          <cell r="CL10">
            <v>0.75</v>
          </cell>
        </row>
        <row r="11">
          <cell r="A11">
            <v>1</v>
          </cell>
          <cell r="B11">
            <v>2.5</v>
          </cell>
          <cell r="C11">
            <v>3.24</v>
          </cell>
          <cell r="F11">
            <v>2.5</v>
          </cell>
          <cell r="H11">
            <v>3.24</v>
          </cell>
          <cell r="L11">
            <v>4.24</v>
          </cell>
          <cell r="M11">
            <v>5.45</v>
          </cell>
          <cell r="N11">
            <v>1</v>
          </cell>
          <cell r="O11">
            <v>0.15</v>
          </cell>
          <cell r="P11">
            <v>0.2</v>
          </cell>
          <cell r="S11">
            <v>0.15</v>
          </cell>
          <cell r="U11">
            <v>0.2</v>
          </cell>
          <cell r="Y11">
            <v>0.3</v>
          </cell>
          <cell r="Z11">
            <v>0.4</v>
          </cell>
          <cell r="AA11">
            <v>1</v>
          </cell>
          <cell r="AB11">
            <v>0.08</v>
          </cell>
          <cell r="AC11">
            <v>0.1</v>
          </cell>
          <cell r="AF11">
            <v>0.08</v>
          </cell>
          <cell r="AH11">
            <v>0.1</v>
          </cell>
          <cell r="AL11">
            <v>0.14000000000000001</v>
          </cell>
          <cell r="AM11">
            <v>0.19</v>
          </cell>
          <cell r="AN11">
            <v>1</v>
          </cell>
          <cell r="AO11">
            <v>0.28999999999999998</v>
          </cell>
          <cell r="AP11">
            <v>0.35</v>
          </cell>
          <cell r="AS11">
            <v>0.28999999999999998</v>
          </cell>
          <cell r="AU11">
            <v>0.35</v>
          </cell>
          <cell r="AY11">
            <v>0.45</v>
          </cell>
          <cell r="AZ11">
            <v>0.57999999999999996</v>
          </cell>
          <cell r="BA11">
            <v>1</v>
          </cell>
          <cell r="BB11">
            <v>0.1</v>
          </cell>
          <cell r="BC11">
            <v>0.13</v>
          </cell>
          <cell r="BF11">
            <v>0.1</v>
          </cell>
          <cell r="BH11">
            <v>0.13</v>
          </cell>
          <cell r="BL11">
            <v>0.15</v>
          </cell>
          <cell r="BM11">
            <v>0.2</v>
          </cell>
          <cell r="BN11">
            <v>1</v>
          </cell>
          <cell r="BO11">
            <v>1.05</v>
          </cell>
          <cell r="BP11">
            <v>1.59</v>
          </cell>
          <cell r="BR11">
            <v>1.82</v>
          </cell>
          <cell r="BT11">
            <v>3.86</v>
          </cell>
          <cell r="BU11">
            <v>5.23</v>
          </cell>
          <cell r="BV11">
            <v>1</v>
          </cell>
          <cell r="BW11">
            <v>1.1000000000000001</v>
          </cell>
          <cell r="BX11">
            <v>2</v>
          </cell>
          <cell r="BY11">
            <v>2.5</v>
          </cell>
          <cell r="BZ11">
            <v>2.5</v>
          </cell>
          <cell r="CA11">
            <v>4</v>
          </cell>
          <cell r="CB11">
            <v>4</v>
          </cell>
          <cell r="CC11">
            <v>6</v>
          </cell>
          <cell r="CD11">
            <v>1</v>
          </cell>
          <cell r="CL11">
            <v>1</v>
          </cell>
        </row>
        <row r="12">
          <cell r="A12">
            <v>1.5</v>
          </cell>
          <cell r="B12">
            <v>4.05</v>
          </cell>
          <cell r="C12">
            <v>5.41</v>
          </cell>
          <cell r="F12">
            <v>4.05</v>
          </cell>
          <cell r="H12">
            <v>5.41</v>
          </cell>
          <cell r="L12">
            <v>7.25</v>
          </cell>
          <cell r="M12">
            <v>9.56</v>
          </cell>
          <cell r="N12">
            <v>1.5</v>
          </cell>
          <cell r="O12">
            <v>0.36</v>
          </cell>
          <cell r="P12">
            <v>0.6</v>
          </cell>
          <cell r="S12">
            <v>0.36</v>
          </cell>
          <cell r="U12">
            <v>0.6</v>
          </cell>
          <cell r="Y12">
            <v>0.8</v>
          </cell>
          <cell r="Z12">
            <v>0.9</v>
          </cell>
          <cell r="AA12">
            <v>1.5</v>
          </cell>
          <cell r="AB12">
            <v>0.18</v>
          </cell>
          <cell r="AC12">
            <v>0.25</v>
          </cell>
          <cell r="AF12">
            <v>0.18</v>
          </cell>
          <cell r="AH12">
            <v>0.25</v>
          </cell>
          <cell r="AL12">
            <v>0.33</v>
          </cell>
          <cell r="AM12">
            <v>0.45</v>
          </cell>
          <cell r="AN12">
            <v>1.5</v>
          </cell>
          <cell r="AO12">
            <v>0.77</v>
          </cell>
          <cell r="AP12">
            <v>0.96</v>
          </cell>
          <cell r="AS12">
            <v>0.77</v>
          </cell>
          <cell r="AU12">
            <v>0.96</v>
          </cell>
          <cell r="AY12">
            <v>1.21</v>
          </cell>
          <cell r="AZ12">
            <v>1.56</v>
          </cell>
          <cell r="BA12">
            <v>1.5</v>
          </cell>
          <cell r="BB12">
            <v>0.2</v>
          </cell>
          <cell r="BC12">
            <v>0.23</v>
          </cell>
          <cell r="BF12">
            <v>0.2</v>
          </cell>
          <cell r="BH12">
            <v>0.23</v>
          </cell>
          <cell r="BL12">
            <v>0.3</v>
          </cell>
          <cell r="BM12">
            <v>0.36</v>
          </cell>
          <cell r="BN12">
            <v>1.5</v>
          </cell>
          <cell r="BO12">
            <v>1.3</v>
          </cell>
          <cell r="BP12">
            <v>2.5</v>
          </cell>
          <cell r="BR12">
            <v>3</v>
          </cell>
          <cell r="BS12">
            <v>5.4</v>
          </cell>
          <cell r="BT12">
            <v>5.4</v>
          </cell>
          <cell r="BU12">
            <v>10</v>
          </cell>
          <cell r="BV12">
            <v>1.5</v>
          </cell>
          <cell r="BW12">
            <v>1.8</v>
          </cell>
          <cell r="BX12">
            <v>3.5</v>
          </cell>
          <cell r="BY12">
            <v>4.5</v>
          </cell>
          <cell r="BZ12">
            <v>4.5</v>
          </cell>
          <cell r="CA12">
            <v>6.5</v>
          </cell>
          <cell r="CB12">
            <v>6.5</v>
          </cell>
          <cell r="CC12">
            <v>13</v>
          </cell>
          <cell r="CD12">
            <v>1.5</v>
          </cell>
          <cell r="CL12">
            <v>1.5</v>
          </cell>
        </row>
        <row r="13">
          <cell r="A13">
            <v>2</v>
          </cell>
          <cell r="B13">
            <v>5.44</v>
          </cell>
          <cell r="C13">
            <v>7.48</v>
          </cell>
          <cell r="F13">
            <v>5.44</v>
          </cell>
          <cell r="H13">
            <v>7.48</v>
          </cell>
          <cell r="L13">
            <v>11.11</v>
          </cell>
          <cell r="M13">
            <v>13.44</v>
          </cell>
          <cell r="N13">
            <v>2</v>
          </cell>
          <cell r="O13">
            <v>0.65</v>
          </cell>
          <cell r="P13">
            <v>0.94</v>
          </cell>
          <cell r="S13">
            <v>0.65</v>
          </cell>
          <cell r="U13">
            <v>0.94</v>
          </cell>
          <cell r="Y13">
            <v>1.5</v>
          </cell>
          <cell r="Z13">
            <v>1.8</v>
          </cell>
          <cell r="AA13">
            <v>2</v>
          </cell>
          <cell r="AB13">
            <v>0.32</v>
          </cell>
          <cell r="AC13">
            <v>0.47</v>
          </cell>
          <cell r="AF13">
            <v>0.32</v>
          </cell>
          <cell r="AH13">
            <v>0.47</v>
          </cell>
          <cell r="AL13">
            <v>0.7</v>
          </cell>
          <cell r="AM13">
            <v>0.84</v>
          </cell>
          <cell r="AN13">
            <v>2</v>
          </cell>
          <cell r="AO13">
            <v>1.88</v>
          </cell>
          <cell r="AP13">
            <v>1.9</v>
          </cell>
          <cell r="AS13">
            <v>1.88</v>
          </cell>
          <cell r="AU13">
            <v>1.9</v>
          </cell>
          <cell r="AY13">
            <v>2.25</v>
          </cell>
          <cell r="AZ13">
            <v>2.69</v>
          </cell>
          <cell r="BA13">
            <v>2</v>
          </cell>
          <cell r="BB13">
            <v>0.3</v>
          </cell>
          <cell r="BC13">
            <v>0.3</v>
          </cell>
          <cell r="BF13">
            <v>0.3</v>
          </cell>
          <cell r="BH13">
            <v>0.3</v>
          </cell>
          <cell r="BL13">
            <v>0.55000000000000004</v>
          </cell>
          <cell r="BM13">
            <v>0.59</v>
          </cell>
          <cell r="BN13">
            <v>2</v>
          </cell>
          <cell r="BO13">
            <v>2.1</v>
          </cell>
          <cell r="BP13">
            <v>2.9</v>
          </cell>
          <cell r="BR13">
            <v>3.6</v>
          </cell>
          <cell r="BS13">
            <v>10</v>
          </cell>
          <cell r="BT13">
            <v>10</v>
          </cell>
          <cell r="BU13">
            <v>17.2</v>
          </cell>
          <cell r="BV13">
            <v>2</v>
          </cell>
          <cell r="BW13">
            <v>2.7</v>
          </cell>
          <cell r="BX13">
            <v>4</v>
          </cell>
          <cell r="BY13">
            <v>5.5</v>
          </cell>
          <cell r="BZ13">
            <v>5.5</v>
          </cell>
          <cell r="CA13">
            <v>11.5</v>
          </cell>
          <cell r="CB13">
            <v>11.5</v>
          </cell>
          <cell r="CC13">
            <v>19</v>
          </cell>
          <cell r="CD13">
            <v>2</v>
          </cell>
          <cell r="CL13">
            <v>2</v>
          </cell>
          <cell r="CM13">
            <v>5.8000000000000003E-2</v>
          </cell>
          <cell r="CN13">
            <v>9.5000000000000001E-2</v>
          </cell>
          <cell r="CO13">
            <v>0</v>
          </cell>
          <cell r="CP13">
            <v>0</v>
          </cell>
          <cell r="CQ13">
            <v>5.8000000000000003E-2</v>
          </cell>
          <cell r="CR13">
            <v>0</v>
          </cell>
          <cell r="CS13">
            <v>9.5000000000000001E-2</v>
          </cell>
          <cell r="CU13">
            <v>0</v>
          </cell>
          <cell r="CW13">
            <v>0.22900000000000001</v>
          </cell>
          <cell r="CX13">
            <v>0.47</v>
          </cell>
        </row>
        <row r="14">
          <cell r="A14">
            <v>2.5</v>
          </cell>
          <cell r="B14">
            <v>8.6300000000000008</v>
          </cell>
          <cell r="C14">
            <v>11.41</v>
          </cell>
          <cell r="F14">
            <v>8.6300000000000008</v>
          </cell>
          <cell r="H14">
            <v>11.41</v>
          </cell>
          <cell r="L14">
            <v>14.92</v>
          </cell>
          <cell r="M14">
            <v>20.39</v>
          </cell>
          <cell r="N14">
            <v>2.5</v>
          </cell>
          <cell r="O14">
            <v>1.28</v>
          </cell>
          <cell r="P14">
            <v>1.7</v>
          </cell>
          <cell r="S14">
            <v>1.28</v>
          </cell>
          <cell r="U14">
            <v>1.7</v>
          </cell>
          <cell r="Y14">
            <v>2.35</v>
          </cell>
          <cell r="Z14">
            <v>3.21</v>
          </cell>
          <cell r="AA14">
            <v>2.5</v>
          </cell>
          <cell r="AB14">
            <v>0.64</v>
          </cell>
          <cell r="AC14">
            <v>0.85</v>
          </cell>
          <cell r="AF14">
            <v>0.64</v>
          </cell>
          <cell r="AH14">
            <v>0.85</v>
          </cell>
          <cell r="AL14">
            <v>1.2</v>
          </cell>
          <cell r="AM14">
            <v>1.6</v>
          </cell>
          <cell r="AN14">
            <v>2.5</v>
          </cell>
          <cell r="AO14">
            <v>2.69</v>
          </cell>
          <cell r="AP14">
            <v>3.07</v>
          </cell>
          <cell r="AS14">
            <v>2.69</v>
          </cell>
          <cell r="AU14">
            <v>3.07</v>
          </cell>
          <cell r="AY14">
            <v>3.42</v>
          </cell>
          <cell r="AZ14">
            <v>4.54</v>
          </cell>
          <cell r="BA14">
            <v>2.5</v>
          </cell>
          <cell r="BB14">
            <v>0.5</v>
          </cell>
          <cell r="BC14">
            <v>0.5</v>
          </cell>
          <cell r="BF14">
            <v>0.5</v>
          </cell>
          <cell r="BH14">
            <v>0.5</v>
          </cell>
          <cell r="BL14">
            <v>0.9</v>
          </cell>
          <cell r="BM14">
            <v>1</v>
          </cell>
          <cell r="BN14">
            <v>2.5</v>
          </cell>
          <cell r="BO14">
            <v>3.64</v>
          </cell>
          <cell r="BP14">
            <v>4.55</v>
          </cell>
          <cell r="BR14">
            <v>5.82</v>
          </cell>
          <cell r="BS14">
            <v>11.5</v>
          </cell>
          <cell r="BT14">
            <v>15.23</v>
          </cell>
          <cell r="BU14">
            <v>22.27</v>
          </cell>
          <cell r="BV14">
            <v>2.5</v>
          </cell>
          <cell r="BW14">
            <v>4</v>
          </cell>
          <cell r="BX14">
            <v>5</v>
          </cell>
          <cell r="BY14">
            <v>8</v>
          </cell>
          <cell r="BZ14">
            <v>8</v>
          </cell>
          <cell r="CA14">
            <v>15.8</v>
          </cell>
          <cell r="CB14">
            <v>15.8</v>
          </cell>
          <cell r="CC14">
            <v>24</v>
          </cell>
          <cell r="CD14">
            <v>2.5</v>
          </cell>
          <cell r="CL14">
            <v>2.5</v>
          </cell>
        </row>
        <row r="15">
          <cell r="A15">
            <v>3</v>
          </cell>
          <cell r="B15">
            <v>11.29</v>
          </cell>
          <cell r="C15">
            <v>15.27</v>
          </cell>
          <cell r="F15">
            <v>11.29</v>
          </cell>
          <cell r="H15">
            <v>15.27</v>
          </cell>
          <cell r="L15">
            <v>21.35</v>
          </cell>
          <cell r="M15">
            <v>27.68</v>
          </cell>
          <cell r="N15">
            <v>3</v>
          </cell>
          <cell r="O15">
            <v>2.0299999999999998</v>
          </cell>
          <cell r="P15">
            <v>2.75</v>
          </cell>
          <cell r="S15">
            <v>2.0299999999999998</v>
          </cell>
          <cell r="U15">
            <v>2.75</v>
          </cell>
          <cell r="Y15">
            <v>4</v>
          </cell>
          <cell r="Z15">
            <v>5.2</v>
          </cell>
          <cell r="AA15">
            <v>3</v>
          </cell>
          <cell r="AB15">
            <v>1.02</v>
          </cell>
          <cell r="AC15">
            <v>1.37</v>
          </cell>
          <cell r="AF15">
            <v>1.02</v>
          </cell>
          <cell r="AH15">
            <v>1.37</v>
          </cell>
          <cell r="AL15">
            <v>2</v>
          </cell>
          <cell r="AM15">
            <v>2.6</v>
          </cell>
          <cell r="AN15">
            <v>3</v>
          </cell>
          <cell r="AO15">
            <v>3.82</v>
          </cell>
          <cell r="AP15">
            <v>4.5</v>
          </cell>
          <cell r="AS15">
            <v>3.82</v>
          </cell>
          <cell r="AU15">
            <v>4.5</v>
          </cell>
          <cell r="AY15">
            <v>6.21</v>
          </cell>
          <cell r="AZ15">
            <v>7.63</v>
          </cell>
          <cell r="BA15">
            <v>3</v>
          </cell>
          <cell r="BB15">
            <v>0.7</v>
          </cell>
          <cell r="BC15">
            <v>0.9</v>
          </cell>
          <cell r="BF15">
            <v>0.7</v>
          </cell>
          <cell r="BH15">
            <v>0.9</v>
          </cell>
          <cell r="BL15">
            <v>1.4</v>
          </cell>
          <cell r="BM15">
            <v>1.78</v>
          </cell>
          <cell r="BN15">
            <v>3</v>
          </cell>
          <cell r="BO15">
            <v>3.9</v>
          </cell>
          <cell r="BP15">
            <v>5.9</v>
          </cell>
          <cell r="BR15">
            <v>7</v>
          </cell>
          <cell r="BS15">
            <v>11.7</v>
          </cell>
          <cell r="BT15">
            <v>18</v>
          </cell>
          <cell r="BU15">
            <v>37.6</v>
          </cell>
          <cell r="BV15">
            <v>3</v>
          </cell>
          <cell r="BW15">
            <v>4.5</v>
          </cell>
          <cell r="BX15">
            <v>7</v>
          </cell>
          <cell r="BY15">
            <v>10.5</v>
          </cell>
          <cell r="BZ15">
            <v>10.5</v>
          </cell>
          <cell r="CA15">
            <v>18.96</v>
          </cell>
          <cell r="CB15">
            <v>22</v>
          </cell>
          <cell r="CC15">
            <v>43</v>
          </cell>
          <cell r="CD15">
            <v>3</v>
          </cell>
          <cell r="CL15">
            <v>3</v>
          </cell>
          <cell r="CM15">
            <v>0.126</v>
          </cell>
          <cell r="CN15">
            <v>0.189</v>
          </cell>
          <cell r="CO15">
            <v>0</v>
          </cell>
          <cell r="CP15">
            <v>0</v>
          </cell>
          <cell r="CQ15">
            <v>0.126</v>
          </cell>
          <cell r="CR15">
            <v>0</v>
          </cell>
          <cell r="CS15">
            <v>0.189</v>
          </cell>
          <cell r="CU15">
            <v>0</v>
          </cell>
          <cell r="CW15">
            <v>0.56200000000000006</v>
          </cell>
          <cell r="CX15">
            <v>0.82599999999999996</v>
          </cell>
        </row>
        <row r="16">
          <cell r="A16">
            <v>3.5</v>
          </cell>
          <cell r="B16">
            <v>13.57</v>
          </cell>
          <cell r="C16">
            <v>18.63</v>
          </cell>
          <cell r="F16">
            <v>13.57</v>
          </cell>
          <cell r="H16">
            <v>18.63</v>
          </cell>
          <cell r="L16">
            <v>27.45</v>
          </cell>
          <cell r="M16">
            <v>34.36</v>
          </cell>
          <cell r="N16">
            <v>3.5</v>
          </cell>
          <cell r="O16">
            <v>2.87</v>
          </cell>
          <cell r="P16">
            <v>3.95</v>
          </cell>
          <cell r="S16">
            <v>2.87</v>
          </cell>
          <cell r="U16">
            <v>3.95</v>
          </cell>
          <cell r="Y16">
            <v>6.02</v>
          </cell>
          <cell r="Z16">
            <v>7.49</v>
          </cell>
          <cell r="AA16">
            <v>3.5</v>
          </cell>
          <cell r="AB16">
            <v>1.43</v>
          </cell>
          <cell r="AC16">
            <v>1.97</v>
          </cell>
          <cell r="AF16">
            <v>1.43</v>
          </cell>
          <cell r="AH16">
            <v>1.97</v>
          </cell>
          <cell r="AL16">
            <v>2.96</v>
          </cell>
          <cell r="AM16">
            <v>3.75</v>
          </cell>
          <cell r="AN16">
            <v>3.5</v>
          </cell>
          <cell r="AO16">
            <v>5.18</v>
          </cell>
          <cell r="AP16">
            <v>6.17</v>
          </cell>
          <cell r="AS16">
            <v>5.18</v>
          </cell>
          <cell r="AU16">
            <v>6.17</v>
          </cell>
          <cell r="AY16">
            <v>9</v>
          </cell>
          <cell r="AZ16">
            <v>9.6199999999999992</v>
          </cell>
          <cell r="BA16">
            <v>3.5</v>
          </cell>
          <cell r="BB16">
            <v>1.4</v>
          </cell>
          <cell r="BC16">
            <v>1.7</v>
          </cell>
          <cell r="BF16">
            <v>1.4</v>
          </cell>
          <cell r="BH16">
            <v>1.7</v>
          </cell>
          <cell r="BL16">
            <v>2.1</v>
          </cell>
          <cell r="BM16">
            <v>2.63</v>
          </cell>
          <cell r="BN16">
            <v>3.5</v>
          </cell>
          <cell r="BO16">
            <v>4.5999999999999996</v>
          </cell>
          <cell r="BP16">
            <v>7.8</v>
          </cell>
          <cell r="BQ16">
            <v>10.5</v>
          </cell>
          <cell r="BR16">
            <v>10.8</v>
          </cell>
          <cell r="BS16">
            <v>15.8</v>
          </cell>
          <cell r="BT16">
            <v>22.9</v>
          </cell>
          <cell r="BU16">
            <v>47.1</v>
          </cell>
          <cell r="BV16">
            <v>3.5</v>
          </cell>
          <cell r="BW16">
            <v>6.2</v>
          </cell>
          <cell r="BX16">
            <v>9.1999999999999993</v>
          </cell>
          <cell r="BY16">
            <v>15.6</v>
          </cell>
          <cell r="BZ16">
            <v>15.6</v>
          </cell>
          <cell r="CA16">
            <v>20.98</v>
          </cell>
          <cell r="CB16">
            <v>26</v>
          </cell>
          <cell r="CC16">
            <v>54.5</v>
          </cell>
          <cell r="CD16">
            <v>3.5</v>
          </cell>
          <cell r="CL16">
            <v>3.5</v>
          </cell>
        </row>
        <row r="17">
          <cell r="A17">
            <v>4</v>
          </cell>
          <cell r="B17">
            <v>16.07</v>
          </cell>
          <cell r="C17">
            <v>22.32</v>
          </cell>
          <cell r="F17">
            <v>16.07</v>
          </cell>
          <cell r="H17">
            <v>22.32</v>
          </cell>
          <cell r="J17">
            <v>28.32</v>
          </cell>
          <cell r="L17">
            <v>33.54</v>
          </cell>
          <cell r="M17">
            <v>41.03</v>
          </cell>
          <cell r="N17">
            <v>4</v>
          </cell>
          <cell r="O17">
            <v>3.9</v>
          </cell>
          <cell r="P17">
            <v>5.4</v>
          </cell>
          <cell r="S17">
            <v>3.9</v>
          </cell>
          <cell r="U17">
            <v>5.4</v>
          </cell>
          <cell r="W17">
            <v>6.95</v>
          </cell>
          <cell r="Y17">
            <v>9</v>
          </cell>
          <cell r="Z17">
            <v>10.3</v>
          </cell>
          <cell r="AA17">
            <v>4</v>
          </cell>
          <cell r="AB17">
            <v>1.95</v>
          </cell>
          <cell r="AC17">
            <v>2.7</v>
          </cell>
          <cell r="AF17">
            <v>1.95</v>
          </cell>
          <cell r="AH17">
            <v>2.7</v>
          </cell>
          <cell r="AJ17">
            <v>3.47</v>
          </cell>
          <cell r="AL17">
            <v>4</v>
          </cell>
          <cell r="AM17">
            <v>5.2</v>
          </cell>
          <cell r="AN17">
            <v>4</v>
          </cell>
          <cell r="AO17">
            <v>6</v>
          </cell>
          <cell r="AP17">
            <v>8.44</v>
          </cell>
          <cell r="AS17">
            <v>6</v>
          </cell>
          <cell r="AU17">
            <v>8.44</v>
          </cell>
          <cell r="AW17">
            <v>10.681818181818182</v>
          </cell>
          <cell r="AY17">
            <v>15.53</v>
          </cell>
          <cell r="AZ17">
            <v>17</v>
          </cell>
          <cell r="BA17">
            <v>4</v>
          </cell>
          <cell r="BB17">
            <v>1.6</v>
          </cell>
          <cell r="BC17">
            <v>2</v>
          </cell>
          <cell r="BF17">
            <v>1.6</v>
          </cell>
          <cell r="BH17">
            <v>2</v>
          </cell>
          <cell r="BJ17">
            <v>2.31</v>
          </cell>
          <cell r="BL17">
            <v>2.75</v>
          </cell>
          <cell r="BM17">
            <v>3.17</v>
          </cell>
          <cell r="BN17">
            <v>4</v>
          </cell>
          <cell r="BO17">
            <v>5.3</v>
          </cell>
          <cell r="BP17">
            <v>9.6999999999999993</v>
          </cell>
          <cell r="BQ17">
            <v>0</v>
          </cell>
          <cell r="BR17">
            <v>14.6</v>
          </cell>
          <cell r="BS17">
            <v>19.899999999999999</v>
          </cell>
          <cell r="BT17">
            <v>27.8</v>
          </cell>
          <cell r="BU17">
            <v>56.6</v>
          </cell>
          <cell r="BV17">
            <v>4</v>
          </cell>
          <cell r="BW17">
            <v>7</v>
          </cell>
          <cell r="BX17">
            <v>11</v>
          </cell>
          <cell r="BY17">
            <v>16</v>
          </cell>
          <cell r="BZ17">
            <v>19</v>
          </cell>
          <cell r="CA17">
            <v>23</v>
          </cell>
          <cell r="CB17">
            <v>30</v>
          </cell>
          <cell r="CC17">
            <v>66</v>
          </cell>
          <cell r="CD17">
            <v>4</v>
          </cell>
          <cell r="CL17">
            <v>4</v>
          </cell>
          <cell r="CM17">
            <v>0.19</v>
          </cell>
          <cell r="CN17">
            <v>0.45800000000000002</v>
          </cell>
          <cell r="CO17">
            <v>0</v>
          </cell>
          <cell r="CP17">
            <v>0</v>
          </cell>
          <cell r="CQ17">
            <v>0.19</v>
          </cell>
          <cell r="CR17">
            <v>0</v>
          </cell>
          <cell r="CS17">
            <v>0.45800000000000002</v>
          </cell>
          <cell r="CU17">
            <v>0.84399999999999997</v>
          </cell>
          <cell r="CW17">
            <v>1.24</v>
          </cell>
          <cell r="CX17">
            <v>1.84</v>
          </cell>
        </row>
        <row r="18">
          <cell r="A18">
            <v>5</v>
          </cell>
          <cell r="B18">
            <v>21.77</v>
          </cell>
          <cell r="C18">
            <v>30.97</v>
          </cell>
          <cell r="F18">
            <v>21.77</v>
          </cell>
          <cell r="H18">
            <v>30.97</v>
          </cell>
          <cell r="J18">
            <v>40.28</v>
          </cell>
          <cell r="L18">
            <v>49.11</v>
          </cell>
          <cell r="M18">
            <v>57.43</v>
          </cell>
          <cell r="N18">
            <v>5</v>
          </cell>
          <cell r="O18">
            <v>6.5</v>
          </cell>
          <cell r="P18">
            <v>8.85</v>
          </cell>
          <cell r="S18">
            <v>6.5</v>
          </cell>
          <cell r="U18">
            <v>8.85</v>
          </cell>
          <cell r="W18">
            <v>12.62</v>
          </cell>
          <cell r="Y18">
            <v>15.44</v>
          </cell>
          <cell r="Z18">
            <v>18.11</v>
          </cell>
          <cell r="AA18">
            <v>5</v>
          </cell>
          <cell r="AB18">
            <v>3.25</v>
          </cell>
          <cell r="AC18">
            <v>4.42</v>
          </cell>
          <cell r="AF18">
            <v>3.25</v>
          </cell>
          <cell r="AH18">
            <v>4.42</v>
          </cell>
          <cell r="AJ18">
            <v>6.31</v>
          </cell>
          <cell r="AL18">
            <v>7.5</v>
          </cell>
          <cell r="AM18">
            <v>9.08</v>
          </cell>
          <cell r="AN18">
            <v>5</v>
          </cell>
          <cell r="AO18">
            <v>9.94</v>
          </cell>
          <cell r="AP18">
            <v>12.94</v>
          </cell>
          <cell r="AS18">
            <v>9.94</v>
          </cell>
          <cell r="AU18">
            <v>12.94</v>
          </cell>
          <cell r="AW18">
            <v>18</v>
          </cell>
          <cell r="AY18">
            <v>23.93</v>
          </cell>
          <cell r="AZ18">
            <v>25</v>
          </cell>
          <cell r="BA18">
            <v>5</v>
          </cell>
          <cell r="BB18">
            <v>2.2999999999999998</v>
          </cell>
          <cell r="BC18">
            <v>3</v>
          </cell>
          <cell r="BF18">
            <v>2.2999999999999998</v>
          </cell>
          <cell r="BH18">
            <v>3</v>
          </cell>
          <cell r="BJ18">
            <v>3.89</v>
          </cell>
          <cell r="BL18">
            <v>5</v>
          </cell>
          <cell r="BM18">
            <v>5.5</v>
          </cell>
          <cell r="BN18">
            <v>5</v>
          </cell>
          <cell r="BO18">
            <v>5.91</v>
          </cell>
          <cell r="BP18">
            <v>10</v>
          </cell>
          <cell r="BQ18">
            <v>0</v>
          </cell>
          <cell r="BR18">
            <v>16.14</v>
          </cell>
          <cell r="BS18">
            <v>21.59</v>
          </cell>
          <cell r="BT18">
            <v>29.55</v>
          </cell>
          <cell r="BU18">
            <v>101.9</v>
          </cell>
          <cell r="BV18">
            <v>5</v>
          </cell>
          <cell r="BW18">
            <v>8.6</v>
          </cell>
          <cell r="BX18">
            <v>14</v>
          </cell>
          <cell r="BY18">
            <v>19</v>
          </cell>
          <cell r="BZ18">
            <v>31</v>
          </cell>
          <cell r="CA18">
            <v>37</v>
          </cell>
          <cell r="CB18">
            <v>58</v>
          </cell>
          <cell r="CC18">
            <v>111</v>
          </cell>
          <cell r="CD18">
            <v>5</v>
          </cell>
          <cell r="CL18">
            <v>5</v>
          </cell>
        </row>
        <row r="19">
          <cell r="A19">
            <v>6</v>
          </cell>
          <cell r="B19">
            <v>28.26</v>
          </cell>
          <cell r="C19">
            <v>42.56</v>
          </cell>
          <cell r="F19">
            <v>28.26</v>
          </cell>
          <cell r="H19">
            <v>42.56</v>
          </cell>
          <cell r="J19">
            <v>54.2</v>
          </cell>
          <cell r="L19">
            <v>67.56</v>
          </cell>
          <cell r="M19">
            <v>79.22</v>
          </cell>
          <cell r="N19">
            <v>6</v>
          </cell>
          <cell r="O19">
            <v>10.199999999999999</v>
          </cell>
          <cell r="P19">
            <v>15.35</v>
          </cell>
          <cell r="S19">
            <v>10.199999999999999</v>
          </cell>
          <cell r="U19">
            <v>15.35</v>
          </cell>
          <cell r="W19">
            <v>23</v>
          </cell>
          <cell r="Y19">
            <v>27</v>
          </cell>
          <cell r="Z19">
            <v>30</v>
          </cell>
          <cell r="AA19">
            <v>6</v>
          </cell>
          <cell r="AB19">
            <v>5.0999999999999996</v>
          </cell>
          <cell r="AC19">
            <v>7.67</v>
          </cell>
          <cell r="AF19">
            <v>5.0999999999999996</v>
          </cell>
          <cell r="AH19">
            <v>7.67</v>
          </cell>
          <cell r="AJ19">
            <v>9.81</v>
          </cell>
          <cell r="AL19">
            <v>14</v>
          </cell>
          <cell r="AM19">
            <v>15</v>
          </cell>
          <cell r="AN19">
            <v>6</v>
          </cell>
          <cell r="AO19">
            <v>16.48</v>
          </cell>
          <cell r="AP19">
            <v>19.3</v>
          </cell>
          <cell r="AS19">
            <v>16.48</v>
          </cell>
          <cell r="AU19">
            <v>19.3</v>
          </cell>
          <cell r="AW19">
            <v>24</v>
          </cell>
          <cell r="AY19">
            <v>38.590000000000003</v>
          </cell>
          <cell r="AZ19">
            <v>39</v>
          </cell>
          <cell r="BA19">
            <v>6</v>
          </cell>
          <cell r="BB19">
            <v>3.6</v>
          </cell>
          <cell r="BC19">
            <v>4</v>
          </cell>
          <cell r="BF19">
            <v>3.6</v>
          </cell>
          <cell r="BH19">
            <v>4</v>
          </cell>
          <cell r="BJ19">
            <v>6.02</v>
          </cell>
          <cell r="BL19">
            <v>7.5</v>
          </cell>
          <cell r="BM19">
            <v>8.1</v>
          </cell>
          <cell r="BN19">
            <v>6</v>
          </cell>
          <cell r="BO19">
            <v>7.7</v>
          </cell>
          <cell r="BP19">
            <v>15.9</v>
          </cell>
          <cell r="BQ19">
            <v>0</v>
          </cell>
          <cell r="BR19">
            <v>29.6</v>
          </cell>
          <cell r="BS19">
            <v>41.8</v>
          </cell>
          <cell r="BT19">
            <v>62.2</v>
          </cell>
          <cell r="BU19">
            <v>147.19999999999999</v>
          </cell>
          <cell r="BV19">
            <v>6</v>
          </cell>
          <cell r="BW19">
            <v>10.8</v>
          </cell>
          <cell r="BX19">
            <v>19</v>
          </cell>
          <cell r="BY19">
            <v>26</v>
          </cell>
          <cell r="BZ19">
            <v>37</v>
          </cell>
          <cell r="CA19">
            <v>50</v>
          </cell>
          <cell r="CB19">
            <v>70</v>
          </cell>
          <cell r="CC19">
            <v>172</v>
          </cell>
          <cell r="CD19">
            <v>6</v>
          </cell>
          <cell r="CL19">
            <v>6</v>
          </cell>
          <cell r="CM19">
            <v>0.66900000000000004</v>
          </cell>
          <cell r="CN19">
            <v>1.23</v>
          </cell>
          <cell r="CO19">
            <v>0</v>
          </cell>
          <cell r="CP19">
            <v>0</v>
          </cell>
          <cell r="CQ19">
            <v>0.66900000000000004</v>
          </cell>
          <cell r="CR19">
            <v>0</v>
          </cell>
          <cell r="CS19">
            <v>1.23</v>
          </cell>
          <cell r="CU19">
            <v>1.81</v>
          </cell>
          <cell r="CW19">
            <v>2.68</v>
          </cell>
          <cell r="CX19">
            <v>3.48</v>
          </cell>
        </row>
        <row r="20">
          <cell r="A20">
            <v>8</v>
          </cell>
          <cell r="B20">
            <v>42.55</v>
          </cell>
          <cell r="C20">
            <v>64.64</v>
          </cell>
          <cell r="D20">
            <v>33.31</v>
          </cell>
          <cell r="E20">
            <v>36.81</v>
          </cell>
          <cell r="F20">
            <v>42.55</v>
          </cell>
          <cell r="G20">
            <v>53.08</v>
          </cell>
          <cell r="H20">
            <v>64.64</v>
          </cell>
          <cell r="I20">
            <v>75.92</v>
          </cell>
          <cell r="J20">
            <v>90.44</v>
          </cell>
          <cell r="K20">
            <v>100.92</v>
          </cell>
          <cell r="L20">
            <v>111.27</v>
          </cell>
          <cell r="M20">
            <v>107.92</v>
          </cell>
          <cell r="N20">
            <v>8</v>
          </cell>
          <cell r="O20">
            <v>20.3</v>
          </cell>
          <cell r="P20">
            <v>29.9</v>
          </cell>
          <cell r="Q20">
            <v>16.57</v>
          </cell>
          <cell r="R20">
            <v>17.5</v>
          </cell>
          <cell r="S20">
            <v>20.3</v>
          </cell>
          <cell r="T20">
            <v>26.3</v>
          </cell>
          <cell r="U20">
            <v>29.9</v>
          </cell>
          <cell r="V20">
            <v>38</v>
          </cell>
          <cell r="W20">
            <v>40.5</v>
          </cell>
          <cell r="X20">
            <v>52</v>
          </cell>
          <cell r="Y20">
            <v>58</v>
          </cell>
          <cell r="Z20">
            <v>54.5</v>
          </cell>
          <cell r="AA20">
            <v>8</v>
          </cell>
          <cell r="AB20">
            <v>11.15</v>
          </cell>
          <cell r="AC20">
            <v>14.95</v>
          </cell>
          <cell r="AD20">
            <v>9</v>
          </cell>
          <cell r="AE20">
            <v>10.35</v>
          </cell>
          <cell r="AF20">
            <v>11.15</v>
          </cell>
          <cell r="AG20">
            <v>13.34</v>
          </cell>
          <cell r="AH20">
            <v>14.95</v>
          </cell>
          <cell r="AI20">
            <v>19.07</v>
          </cell>
          <cell r="AJ20">
            <v>21.59</v>
          </cell>
          <cell r="AK20">
            <v>26</v>
          </cell>
          <cell r="AL20">
            <v>29</v>
          </cell>
          <cell r="AM20">
            <v>27</v>
          </cell>
          <cell r="AN20">
            <v>8</v>
          </cell>
          <cell r="AO20">
            <v>33</v>
          </cell>
          <cell r="AP20">
            <v>34.5</v>
          </cell>
          <cell r="AQ20">
            <v>29</v>
          </cell>
          <cell r="AR20">
            <v>31</v>
          </cell>
          <cell r="AS20">
            <v>33</v>
          </cell>
          <cell r="AT20">
            <v>34.5</v>
          </cell>
          <cell r="AU20">
            <v>34.5</v>
          </cell>
          <cell r="AV20">
            <v>43.65</v>
          </cell>
          <cell r="AW20">
            <v>50</v>
          </cell>
          <cell r="AX20">
            <v>54</v>
          </cell>
          <cell r="AY20">
            <v>71</v>
          </cell>
          <cell r="AZ20">
            <v>69</v>
          </cell>
          <cell r="BA20">
            <v>8</v>
          </cell>
          <cell r="BB20">
            <v>5.5</v>
          </cell>
          <cell r="BC20">
            <v>8.4</v>
          </cell>
          <cell r="BD20">
            <v>4.5</v>
          </cell>
          <cell r="BE20">
            <v>5</v>
          </cell>
          <cell r="BF20">
            <v>5.5</v>
          </cell>
          <cell r="BG20">
            <v>7</v>
          </cell>
          <cell r="BH20">
            <v>8.4</v>
          </cell>
          <cell r="BI20">
            <v>11</v>
          </cell>
          <cell r="BJ20">
            <v>15.5</v>
          </cell>
          <cell r="BK20">
            <v>18.5</v>
          </cell>
          <cell r="BL20">
            <v>20</v>
          </cell>
          <cell r="BM20">
            <v>19.5</v>
          </cell>
          <cell r="BN20">
            <v>8</v>
          </cell>
          <cell r="BO20">
            <v>12.5</v>
          </cell>
          <cell r="BP20">
            <v>24.7</v>
          </cell>
          <cell r="BQ20">
            <v>0</v>
          </cell>
          <cell r="BR20">
            <v>44.1</v>
          </cell>
          <cell r="BS20">
            <v>72.3</v>
          </cell>
          <cell r="BT20">
            <v>104.5</v>
          </cell>
          <cell r="BU20">
            <v>219.7</v>
          </cell>
          <cell r="BV20">
            <v>8</v>
          </cell>
          <cell r="BW20">
            <v>18</v>
          </cell>
          <cell r="BX20">
            <v>30</v>
          </cell>
          <cell r="BY20">
            <v>40</v>
          </cell>
          <cell r="BZ20">
            <v>53</v>
          </cell>
          <cell r="CA20">
            <v>85</v>
          </cell>
          <cell r="CB20">
            <v>119</v>
          </cell>
          <cell r="CC20">
            <v>261</v>
          </cell>
          <cell r="CD20">
            <v>8</v>
          </cell>
          <cell r="CL20">
            <v>8</v>
          </cell>
          <cell r="CM20">
            <v>0.86</v>
          </cell>
          <cell r="CN20">
            <v>1.58</v>
          </cell>
          <cell r="CO20">
            <v>0.35599999999999998</v>
          </cell>
          <cell r="CP20">
            <v>0.86</v>
          </cell>
          <cell r="CQ20">
            <v>0.86</v>
          </cell>
          <cell r="CR20">
            <v>1.58</v>
          </cell>
          <cell r="CS20">
            <v>1.58</v>
          </cell>
          <cell r="CU20">
            <v>3.45</v>
          </cell>
          <cell r="CW20">
            <v>5.68</v>
          </cell>
          <cell r="CX20">
            <v>4.4800000000000004</v>
          </cell>
        </row>
        <row r="21">
          <cell r="A21">
            <v>10</v>
          </cell>
          <cell r="B21">
            <v>60.31</v>
          </cell>
          <cell r="C21">
            <v>81.55</v>
          </cell>
          <cell r="D21">
            <v>41.77</v>
          </cell>
          <cell r="E21">
            <v>51.03</v>
          </cell>
          <cell r="F21">
            <v>60.31</v>
          </cell>
          <cell r="G21">
            <v>81.55</v>
          </cell>
          <cell r="H21">
            <v>96.01</v>
          </cell>
          <cell r="I21">
            <v>114.75</v>
          </cell>
          <cell r="J21">
            <v>133.06</v>
          </cell>
          <cell r="K21">
            <v>155.15</v>
          </cell>
          <cell r="L21">
            <v>172.33</v>
          </cell>
          <cell r="M21">
            <v>155.15</v>
          </cell>
          <cell r="N21">
            <v>10</v>
          </cell>
          <cell r="O21">
            <v>37</v>
          </cell>
          <cell r="P21">
            <v>48.6</v>
          </cell>
          <cell r="Q21">
            <v>25.79</v>
          </cell>
          <cell r="R21">
            <v>31.3</v>
          </cell>
          <cell r="S21">
            <v>37</v>
          </cell>
          <cell r="T21">
            <v>48.6</v>
          </cell>
          <cell r="U21">
            <v>57.11</v>
          </cell>
          <cell r="V21">
            <v>75</v>
          </cell>
          <cell r="W21">
            <v>85</v>
          </cell>
          <cell r="X21">
            <v>97</v>
          </cell>
          <cell r="Y21">
            <v>123</v>
          </cell>
          <cell r="Z21">
            <v>97</v>
          </cell>
          <cell r="AA21">
            <v>10</v>
          </cell>
          <cell r="AB21">
            <v>20.5</v>
          </cell>
          <cell r="AC21">
            <v>24.3</v>
          </cell>
          <cell r="AD21">
            <v>18.5</v>
          </cell>
          <cell r="AE21">
            <v>19.649999999999999</v>
          </cell>
          <cell r="AF21">
            <v>20.5</v>
          </cell>
          <cell r="AG21">
            <v>24.3</v>
          </cell>
          <cell r="AH21">
            <v>30</v>
          </cell>
          <cell r="AI21">
            <v>37.549999999999997</v>
          </cell>
          <cell r="AJ21">
            <v>41.77</v>
          </cell>
          <cell r="AK21">
            <v>48.5</v>
          </cell>
          <cell r="AL21">
            <v>61</v>
          </cell>
          <cell r="AM21">
            <v>48.5</v>
          </cell>
          <cell r="AN21">
            <v>10</v>
          </cell>
          <cell r="AO21">
            <v>49.35</v>
          </cell>
          <cell r="AP21">
            <v>58.57</v>
          </cell>
          <cell r="AQ21">
            <v>34.700000000000003</v>
          </cell>
          <cell r="AR21">
            <v>36.770000000000003</v>
          </cell>
          <cell r="AS21">
            <v>49.35</v>
          </cell>
          <cell r="AT21">
            <v>58.57</v>
          </cell>
          <cell r="AU21">
            <v>68</v>
          </cell>
          <cell r="AV21">
            <v>74</v>
          </cell>
          <cell r="AW21">
            <v>93</v>
          </cell>
          <cell r="AX21">
            <v>99</v>
          </cell>
          <cell r="AY21">
            <v>120</v>
          </cell>
          <cell r="AZ21">
            <v>99</v>
          </cell>
          <cell r="BA21">
            <v>10</v>
          </cell>
          <cell r="BB21">
            <v>10</v>
          </cell>
          <cell r="BC21">
            <v>13.6</v>
          </cell>
          <cell r="BD21">
            <v>7</v>
          </cell>
          <cell r="BE21">
            <v>7.63</v>
          </cell>
          <cell r="BF21">
            <v>10</v>
          </cell>
          <cell r="BG21">
            <v>13.6</v>
          </cell>
          <cell r="BH21">
            <v>26.818181818181817</v>
          </cell>
          <cell r="BI21">
            <v>21</v>
          </cell>
          <cell r="BJ21">
            <v>24</v>
          </cell>
          <cell r="BK21">
            <v>27</v>
          </cell>
          <cell r="BL21">
            <v>30</v>
          </cell>
          <cell r="BM21">
            <v>27</v>
          </cell>
          <cell r="BN21">
            <v>10</v>
          </cell>
          <cell r="BO21">
            <v>17.5</v>
          </cell>
          <cell r="BP21">
            <v>35.700000000000003</v>
          </cell>
          <cell r="BQ21">
            <v>0</v>
          </cell>
          <cell r="BR21">
            <v>71.900000000000006</v>
          </cell>
          <cell r="BS21">
            <v>102.7</v>
          </cell>
          <cell r="BT21">
            <v>178.6</v>
          </cell>
          <cell r="BU21">
            <v>421.3</v>
          </cell>
          <cell r="BV21">
            <v>10</v>
          </cell>
          <cell r="BW21">
            <v>24</v>
          </cell>
          <cell r="BX21">
            <v>41</v>
          </cell>
          <cell r="BY21">
            <v>57</v>
          </cell>
          <cell r="BZ21">
            <v>86</v>
          </cell>
          <cell r="CA21">
            <v>118</v>
          </cell>
          <cell r="CB21">
            <v>204</v>
          </cell>
          <cell r="CC21">
            <v>485</v>
          </cell>
          <cell r="CD21">
            <v>10</v>
          </cell>
          <cell r="CL21">
            <v>10</v>
          </cell>
          <cell r="CM21">
            <v>0.99299999999999999</v>
          </cell>
          <cell r="CN21">
            <v>1.83</v>
          </cell>
          <cell r="CO21">
            <v>0.41099999999999998</v>
          </cell>
          <cell r="CP21">
            <v>0.61299999999999999</v>
          </cell>
          <cell r="CQ21">
            <v>0.99299999999999999</v>
          </cell>
          <cell r="CR21">
            <v>1.83</v>
          </cell>
          <cell r="CS21">
            <v>2.68</v>
          </cell>
          <cell r="CU21">
            <v>5.17</v>
          </cell>
          <cell r="CW21">
            <v>8.1</v>
          </cell>
          <cell r="CX21">
            <v>0</v>
          </cell>
        </row>
        <row r="22">
          <cell r="A22">
            <v>12</v>
          </cell>
          <cell r="B22">
            <v>73.88</v>
          </cell>
          <cell r="C22">
            <v>97.46</v>
          </cell>
          <cell r="D22">
            <v>49.73</v>
          </cell>
          <cell r="E22">
            <v>65.2</v>
          </cell>
          <cell r="F22">
            <v>79.73</v>
          </cell>
          <cell r="G22">
            <v>108.96</v>
          </cell>
          <cell r="H22">
            <v>132.08000000000001</v>
          </cell>
          <cell r="I22">
            <v>159.91</v>
          </cell>
          <cell r="J22">
            <v>186.97</v>
          </cell>
          <cell r="K22">
            <v>208.14</v>
          </cell>
          <cell r="L22">
            <v>238.76</v>
          </cell>
          <cell r="M22">
            <v>186.97</v>
          </cell>
          <cell r="N22">
            <v>12</v>
          </cell>
          <cell r="O22">
            <v>54</v>
          </cell>
          <cell r="P22">
            <v>70</v>
          </cell>
          <cell r="Q22">
            <v>37.229999999999997</v>
          </cell>
          <cell r="R22">
            <v>46.06</v>
          </cell>
          <cell r="S22">
            <v>58.15</v>
          </cell>
          <cell r="T22">
            <v>82.62</v>
          </cell>
          <cell r="U22">
            <v>94.82</v>
          </cell>
          <cell r="V22">
            <v>123</v>
          </cell>
          <cell r="W22">
            <v>140</v>
          </cell>
          <cell r="X22">
            <v>157</v>
          </cell>
          <cell r="Y22">
            <v>180</v>
          </cell>
          <cell r="Z22">
            <v>140</v>
          </cell>
          <cell r="AA22">
            <v>12</v>
          </cell>
          <cell r="AB22">
            <v>27</v>
          </cell>
          <cell r="AC22">
            <v>335</v>
          </cell>
          <cell r="AD22">
            <v>24.75</v>
          </cell>
          <cell r="AE22">
            <v>26.03</v>
          </cell>
          <cell r="AF22">
            <v>29.57</v>
          </cell>
          <cell r="AG22">
            <v>41.31</v>
          </cell>
          <cell r="AH22">
            <v>49.94</v>
          </cell>
          <cell r="AI22">
            <v>61.5</v>
          </cell>
          <cell r="AJ22">
            <v>70.819999999999993</v>
          </cell>
          <cell r="AK22">
            <v>79</v>
          </cell>
          <cell r="AL22">
            <v>90.34</v>
          </cell>
          <cell r="AM22">
            <v>70.819999999999993</v>
          </cell>
          <cell r="AN22">
            <v>12</v>
          </cell>
          <cell r="AO22">
            <v>65</v>
          </cell>
          <cell r="AP22">
            <v>84.9</v>
          </cell>
          <cell r="AQ22">
            <v>59</v>
          </cell>
          <cell r="AR22">
            <v>61.74</v>
          </cell>
          <cell r="AS22">
            <v>70.5</v>
          </cell>
          <cell r="AT22">
            <v>102.6</v>
          </cell>
          <cell r="AU22">
            <v>115</v>
          </cell>
          <cell r="AV22">
            <v>136</v>
          </cell>
          <cell r="AW22">
            <v>150</v>
          </cell>
          <cell r="AX22">
            <v>177</v>
          </cell>
          <cell r="AY22">
            <v>184</v>
          </cell>
          <cell r="AZ22">
            <v>150</v>
          </cell>
          <cell r="BA22">
            <v>12</v>
          </cell>
          <cell r="BB22">
            <v>15</v>
          </cell>
          <cell r="BC22">
            <v>22</v>
          </cell>
          <cell r="BD22">
            <v>9</v>
          </cell>
          <cell r="BE22">
            <v>13</v>
          </cell>
          <cell r="BF22">
            <v>19</v>
          </cell>
          <cell r="BG22">
            <v>22</v>
          </cell>
          <cell r="BH22">
            <v>37.272727272727266</v>
          </cell>
          <cell r="BI22">
            <v>32.5</v>
          </cell>
          <cell r="BJ22">
            <v>41</v>
          </cell>
          <cell r="BK22">
            <v>42</v>
          </cell>
          <cell r="BL22">
            <v>44.5</v>
          </cell>
          <cell r="BM22">
            <v>41</v>
          </cell>
          <cell r="BN22">
            <v>12</v>
          </cell>
          <cell r="BO22">
            <v>26.1</v>
          </cell>
          <cell r="BP22">
            <v>52.75</v>
          </cell>
          <cell r="BQ22">
            <v>63.41</v>
          </cell>
          <cell r="BR22">
            <v>85.3</v>
          </cell>
          <cell r="BS22">
            <v>128.30000000000001</v>
          </cell>
          <cell r="BV22">
            <v>12</v>
          </cell>
          <cell r="BW22">
            <v>37</v>
          </cell>
          <cell r="BX22">
            <v>62</v>
          </cell>
          <cell r="BY22">
            <v>80</v>
          </cell>
          <cell r="BZ22">
            <v>102</v>
          </cell>
          <cell r="CA22">
            <v>163</v>
          </cell>
          <cell r="CB22">
            <v>303</v>
          </cell>
          <cell r="CC22">
            <v>730</v>
          </cell>
          <cell r="CD22">
            <v>12</v>
          </cell>
          <cell r="CL22">
            <v>12</v>
          </cell>
          <cell r="CM22">
            <v>1.27</v>
          </cell>
          <cell r="CN22">
            <v>2.34</v>
          </cell>
          <cell r="CO22">
            <v>0.52600000000000002</v>
          </cell>
          <cell r="CP22">
            <v>1.27</v>
          </cell>
          <cell r="CQ22">
            <v>2.34</v>
          </cell>
          <cell r="CR22">
            <v>3.44</v>
          </cell>
          <cell r="CS22">
            <v>6.63</v>
          </cell>
          <cell r="CU22">
            <v>8.41</v>
          </cell>
          <cell r="CW22">
            <v>14.94</v>
          </cell>
          <cell r="CX22">
            <v>0</v>
          </cell>
        </row>
        <row r="23">
          <cell r="A23">
            <v>14</v>
          </cell>
          <cell r="B23">
            <v>81.33</v>
          </cell>
          <cell r="C23">
            <v>107.39</v>
          </cell>
          <cell r="D23">
            <v>67.900000000000006</v>
          </cell>
          <cell r="E23">
            <v>81.33</v>
          </cell>
          <cell r="F23">
            <v>94.55</v>
          </cell>
          <cell r="G23">
            <v>126.71</v>
          </cell>
          <cell r="H23">
            <v>158.1</v>
          </cell>
          <cell r="I23">
            <v>194.96</v>
          </cell>
          <cell r="J23">
            <v>224.65</v>
          </cell>
          <cell r="K23">
            <v>253.56</v>
          </cell>
          <cell r="L23">
            <v>281.7</v>
          </cell>
          <cell r="N23">
            <v>14</v>
          </cell>
          <cell r="O23">
            <v>68</v>
          </cell>
          <cell r="P23">
            <v>94.35</v>
          </cell>
          <cell r="Q23">
            <v>59.93</v>
          </cell>
          <cell r="R23">
            <v>68</v>
          </cell>
          <cell r="S23">
            <v>79.959999999999994</v>
          </cell>
          <cell r="T23">
            <v>111.26</v>
          </cell>
          <cell r="U23">
            <v>132.16</v>
          </cell>
          <cell r="V23">
            <v>188</v>
          </cell>
          <cell r="W23">
            <v>190</v>
          </cell>
          <cell r="X23">
            <v>224</v>
          </cell>
          <cell r="Y23">
            <v>247.5</v>
          </cell>
          <cell r="AA23">
            <v>14</v>
          </cell>
          <cell r="AB23">
            <v>34</v>
          </cell>
          <cell r="AC23">
            <v>47.17</v>
          </cell>
          <cell r="AD23">
            <v>32</v>
          </cell>
          <cell r="AE23">
            <v>34</v>
          </cell>
          <cell r="AF23">
            <v>39.979999999999997</v>
          </cell>
          <cell r="AG23">
            <v>55.84</v>
          </cell>
          <cell r="AH23">
            <v>69.92</v>
          </cell>
          <cell r="AI23">
            <v>94</v>
          </cell>
          <cell r="AJ23">
            <v>95</v>
          </cell>
          <cell r="AK23">
            <v>112</v>
          </cell>
          <cell r="AL23">
            <v>123.94</v>
          </cell>
          <cell r="AN23">
            <v>14</v>
          </cell>
          <cell r="AO23">
            <v>93</v>
          </cell>
          <cell r="AP23">
            <v>127.12</v>
          </cell>
          <cell r="AQ23">
            <v>90</v>
          </cell>
          <cell r="AR23">
            <v>93</v>
          </cell>
          <cell r="AS23">
            <v>114.41</v>
          </cell>
          <cell r="AT23">
            <v>141.19999999999999</v>
          </cell>
          <cell r="AU23">
            <v>165</v>
          </cell>
          <cell r="AV23">
            <v>206</v>
          </cell>
          <cell r="AW23">
            <v>240</v>
          </cell>
          <cell r="AX23">
            <v>275</v>
          </cell>
          <cell r="AY23">
            <v>300</v>
          </cell>
          <cell r="BA23">
            <v>14</v>
          </cell>
          <cell r="BB23">
            <v>17</v>
          </cell>
          <cell r="BC23">
            <v>27</v>
          </cell>
          <cell r="BD23">
            <v>15.5</v>
          </cell>
          <cell r="BE23">
            <v>17</v>
          </cell>
          <cell r="BF23">
            <v>23</v>
          </cell>
          <cell r="BG23">
            <v>32</v>
          </cell>
          <cell r="BI23">
            <v>42</v>
          </cell>
          <cell r="BJ23">
            <v>47</v>
          </cell>
          <cell r="BK23">
            <v>52</v>
          </cell>
          <cell r="BL23">
            <v>60</v>
          </cell>
          <cell r="BN23">
            <v>14</v>
          </cell>
          <cell r="BO23">
            <v>34.700000000000003</v>
          </cell>
          <cell r="BP23">
            <v>69.8</v>
          </cell>
          <cell r="BQ23">
            <v>0</v>
          </cell>
          <cell r="BR23">
            <v>98.7</v>
          </cell>
          <cell r="BS23">
            <v>153.9</v>
          </cell>
          <cell r="BV23">
            <v>14</v>
          </cell>
          <cell r="BW23">
            <v>47</v>
          </cell>
          <cell r="BX23">
            <v>84</v>
          </cell>
          <cell r="BY23">
            <v>105</v>
          </cell>
          <cell r="BZ23">
            <v>150</v>
          </cell>
          <cell r="CA23">
            <v>186</v>
          </cell>
          <cell r="CB23">
            <v>400</v>
          </cell>
          <cell r="CD23">
            <v>14</v>
          </cell>
          <cell r="CL23">
            <v>14</v>
          </cell>
          <cell r="CM23">
            <v>1.4</v>
          </cell>
          <cell r="CN23">
            <v>2.58</v>
          </cell>
          <cell r="CO23">
            <v>1.1399999999999999</v>
          </cell>
          <cell r="CP23">
            <v>1.4</v>
          </cell>
          <cell r="CQ23">
            <v>2.58</v>
          </cell>
          <cell r="CR23">
            <v>3.79</v>
          </cell>
          <cell r="CS23">
            <v>5.63</v>
          </cell>
          <cell r="CU23">
            <v>11.44</v>
          </cell>
          <cell r="CW23">
            <v>19.34</v>
          </cell>
          <cell r="CX23">
            <v>0</v>
          </cell>
        </row>
        <row r="24">
          <cell r="A24">
            <v>16</v>
          </cell>
          <cell r="B24">
            <v>93.27</v>
          </cell>
          <cell r="C24">
            <v>123.3</v>
          </cell>
          <cell r="D24">
            <v>77.83</v>
          </cell>
          <cell r="E24">
            <v>93.27</v>
          </cell>
          <cell r="F24">
            <v>123.3</v>
          </cell>
          <cell r="G24">
            <v>160.12</v>
          </cell>
          <cell r="H24">
            <v>203.53</v>
          </cell>
          <cell r="I24">
            <v>245.56</v>
          </cell>
          <cell r="J24">
            <v>286.64</v>
          </cell>
          <cell r="K24">
            <v>333.19</v>
          </cell>
          <cell r="L24">
            <v>365.36</v>
          </cell>
          <cell r="N24">
            <v>16</v>
          </cell>
          <cell r="O24">
            <v>89.2</v>
          </cell>
          <cell r="P24">
            <v>124.75</v>
          </cell>
          <cell r="Q24">
            <v>78.09</v>
          </cell>
          <cell r="R24">
            <v>89.2</v>
          </cell>
          <cell r="S24">
            <v>124.75</v>
          </cell>
          <cell r="T24">
            <v>161.16999999999999</v>
          </cell>
          <cell r="U24">
            <v>204.3</v>
          </cell>
          <cell r="V24">
            <v>260</v>
          </cell>
          <cell r="W24">
            <v>274</v>
          </cell>
          <cell r="X24">
            <v>323</v>
          </cell>
          <cell r="Y24">
            <v>367</v>
          </cell>
          <cell r="AA24">
            <v>16</v>
          </cell>
          <cell r="AB24">
            <v>48</v>
          </cell>
          <cell r="AC24">
            <v>62.37</v>
          </cell>
          <cell r="AD24">
            <v>46.5</v>
          </cell>
          <cell r="AE24">
            <v>48</v>
          </cell>
          <cell r="AF24">
            <v>62.37</v>
          </cell>
          <cell r="AG24">
            <v>80.81</v>
          </cell>
          <cell r="AH24">
            <v>102.15</v>
          </cell>
          <cell r="AI24">
            <v>130</v>
          </cell>
          <cell r="AJ24">
            <v>137</v>
          </cell>
          <cell r="AK24">
            <v>161.5</v>
          </cell>
          <cell r="AL24">
            <v>183</v>
          </cell>
          <cell r="AN24">
            <v>16</v>
          </cell>
          <cell r="AO24">
            <v>115</v>
          </cell>
          <cell r="AP24">
            <v>167.52</v>
          </cell>
          <cell r="AQ24">
            <v>100</v>
          </cell>
          <cell r="AR24">
            <v>115</v>
          </cell>
          <cell r="AS24">
            <v>167.52</v>
          </cell>
          <cell r="AT24">
            <v>207.93</v>
          </cell>
          <cell r="AU24">
            <v>249</v>
          </cell>
          <cell r="AV24">
            <v>305</v>
          </cell>
          <cell r="AW24">
            <v>330</v>
          </cell>
          <cell r="AX24">
            <v>385</v>
          </cell>
          <cell r="AY24">
            <v>425</v>
          </cell>
          <cell r="BA24">
            <v>16</v>
          </cell>
          <cell r="BB24">
            <v>23</v>
          </cell>
          <cell r="BC24">
            <v>30</v>
          </cell>
          <cell r="BD24">
            <v>20</v>
          </cell>
          <cell r="BE24">
            <v>23</v>
          </cell>
          <cell r="BF24">
            <v>30</v>
          </cell>
          <cell r="BG24">
            <v>37</v>
          </cell>
          <cell r="BI24">
            <v>54</v>
          </cell>
          <cell r="BJ24">
            <v>64</v>
          </cell>
          <cell r="BK24">
            <v>73</v>
          </cell>
          <cell r="BL24">
            <v>79</v>
          </cell>
          <cell r="BN24">
            <v>16</v>
          </cell>
          <cell r="BO24">
            <v>44.4</v>
          </cell>
          <cell r="BP24">
            <v>87.6</v>
          </cell>
          <cell r="BQ24">
            <v>0</v>
          </cell>
          <cell r="BR24">
            <v>143</v>
          </cell>
          <cell r="BS24">
            <v>184.8</v>
          </cell>
          <cell r="BV24">
            <v>16</v>
          </cell>
          <cell r="BW24">
            <v>58</v>
          </cell>
          <cell r="BX24">
            <v>111</v>
          </cell>
          <cell r="BY24">
            <v>131</v>
          </cell>
          <cell r="BZ24">
            <v>190</v>
          </cell>
          <cell r="CA24">
            <v>224</v>
          </cell>
          <cell r="CB24">
            <v>510</v>
          </cell>
          <cell r="CD24">
            <v>16</v>
          </cell>
          <cell r="CL24">
            <v>16</v>
          </cell>
          <cell r="CM24">
            <v>1.6</v>
          </cell>
          <cell r="CN24">
            <v>2.95</v>
          </cell>
          <cell r="CO24">
            <v>1.1599999999999999</v>
          </cell>
          <cell r="CP24">
            <v>1.6</v>
          </cell>
          <cell r="CQ24">
            <v>2.95</v>
          </cell>
          <cell r="CR24">
            <v>6.47</v>
          </cell>
          <cell r="CS24">
            <v>8.34</v>
          </cell>
          <cell r="CU24">
            <v>13.06</v>
          </cell>
          <cell r="CW24">
            <v>25.56</v>
          </cell>
          <cell r="CX24">
            <v>0</v>
          </cell>
        </row>
        <row r="25">
          <cell r="A25">
            <v>18</v>
          </cell>
          <cell r="B25">
            <v>105.16</v>
          </cell>
          <cell r="C25">
            <v>139.15</v>
          </cell>
          <cell r="D25">
            <v>87.71</v>
          </cell>
          <cell r="E25">
            <v>122.38</v>
          </cell>
          <cell r="F25">
            <v>155.80000000000001</v>
          </cell>
          <cell r="G25">
            <v>205.74</v>
          </cell>
          <cell r="H25">
            <v>254.55</v>
          </cell>
          <cell r="I25">
            <v>309.62</v>
          </cell>
          <cell r="J25">
            <v>363.56</v>
          </cell>
          <cell r="K25">
            <v>408.26</v>
          </cell>
          <cell r="L25">
            <v>459.37</v>
          </cell>
          <cell r="N25">
            <v>18</v>
          </cell>
          <cell r="O25">
            <v>112.9</v>
          </cell>
          <cell r="P25">
            <v>157.5</v>
          </cell>
          <cell r="Q25">
            <v>99.43</v>
          </cell>
          <cell r="R25">
            <v>139.83000000000001</v>
          </cell>
          <cell r="S25">
            <v>177.06</v>
          </cell>
          <cell r="T25">
            <v>231.54</v>
          </cell>
          <cell r="U25">
            <v>287.83999999999997</v>
          </cell>
          <cell r="V25">
            <v>390</v>
          </cell>
          <cell r="W25">
            <v>405</v>
          </cell>
          <cell r="X25">
            <v>422</v>
          </cell>
          <cell r="Y25">
            <v>545</v>
          </cell>
          <cell r="AA25">
            <v>18</v>
          </cell>
          <cell r="AB25">
            <v>60</v>
          </cell>
          <cell r="AC25">
            <v>79</v>
          </cell>
          <cell r="AD25">
            <v>56</v>
          </cell>
          <cell r="AE25">
            <v>69.91</v>
          </cell>
          <cell r="AF25">
            <v>88.53</v>
          </cell>
          <cell r="AG25">
            <v>115.77</v>
          </cell>
          <cell r="AH25">
            <v>143.91999999999999</v>
          </cell>
          <cell r="AI25">
            <v>195</v>
          </cell>
          <cell r="AJ25">
            <v>202.5</v>
          </cell>
          <cell r="AK25">
            <v>211</v>
          </cell>
          <cell r="AL25">
            <v>272</v>
          </cell>
          <cell r="AN25">
            <v>18</v>
          </cell>
          <cell r="AO25">
            <v>135</v>
          </cell>
          <cell r="AP25">
            <v>190</v>
          </cell>
          <cell r="AQ25">
            <v>127.12</v>
          </cell>
          <cell r="AR25">
            <v>181.14</v>
          </cell>
          <cell r="AS25">
            <v>238.35</v>
          </cell>
          <cell r="AT25">
            <v>277.85000000000002</v>
          </cell>
          <cell r="AU25">
            <v>322</v>
          </cell>
          <cell r="AV25">
            <v>380</v>
          </cell>
          <cell r="AW25">
            <v>450</v>
          </cell>
          <cell r="AX25">
            <v>500</v>
          </cell>
          <cell r="AY25">
            <v>590</v>
          </cell>
          <cell r="BA25">
            <v>18</v>
          </cell>
          <cell r="BB25">
            <v>29</v>
          </cell>
          <cell r="BC25">
            <v>32</v>
          </cell>
          <cell r="BD25">
            <v>25</v>
          </cell>
          <cell r="BE25">
            <v>30.3</v>
          </cell>
          <cell r="BF25">
            <v>39</v>
          </cell>
          <cell r="BG25">
            <v>66</v>
          </cell>
          <cell r="BI25">
            <v>75</v>
          </cell>
          <cell r="BJ25">
            <v>88</v>
          </cell>
          <cell r="BK25">
            <v>93</v>
          </cell>
          <cell r="BL25">
            <v>104</v>
          </cell>
          <cell r="BN25">
            <v>18</v>
          </cell>
          <cell r="BO25">
            <v>51.9</v>
          </cell>
          <cell r="BP25">
            <v>108.7</v>
          </cell>
          <cell r="BQ25">
            <v>0</v>
          </cell>
          <cell r="BR25">
            <v>174</v>
          </cell>
          <cell r="BS25">
            <v>261.2</v>
          </cell>
          <cell r="BV25">
            <v>18</v>
          </cell>
          <cell r="BW25">
            <v>64</v>
          </cell>
          <cell r="BX25">
            <v>138</v>
          </cell>
          <cell r="BY25">
            <v>159</v>
          </cell>
          <cell r="BZ25">
            <v>240</v>
          </cell>
          <cell r="CA25">
            <v>300</v>
          </cell>
          <cell r="CB25">
            <v>687.2</v>
          </cell>
          <cell r="CD25">
            <v>18</v>
          </cell>
          <cell r="CL25">
            <v>18</v>
          </cell>
          <cell r="CM25">
            <v>1.78</v>
          </cell>
          <cell r="CN25">
            <v>3.31</v>
          </cell>
          <cell r="CO25">
            <v>1.18</v>
          </cell>
          <cell r="CP25">
            <v>3.31</v>
          </cell>
          <cell r="CQ25">
            <v>3.31</v>
          </cell>
          <cell r="CR25">
            <v>7.23</v>
          </cell>
          <cell r="CS25">
            <v>11.9</v>
          </cell>
          <cell r="CU25">
            <v>21.13</v>
          </cell>
          <cell r="CW25">
            <v>37.49</v>
          </cell>
          <cell r="CX25">
            <v>0</v>
          </cell>
        </row>
        <row r="26">
          <cell r="A26">
            <v>20</v>
          </cell>
          <cell r="B26">
            <v>117.15</v>
          </cell>
          <cell r="C26">
            <v>155.12</v>
          </cell>
          <cell r="D26">
            <v>117.15</v>
          </cell>
          <cell r="E26">
            <v>155.12</v>
          </cell>
          <cell r="F26">
            <v>183.42</v>
          </cell>
          <cell r="G26">
            <v>247.83</v>
          </cell>
          <cell r="H26">
            <v>311.17</v>
          </cell>
          <cell r="I26">
            <v>381.53</v>
          </cell>
          <cell r="J26">
            <v>441.49</v>
          </cell>
          <cell r="K26">
            <v>508.11</v>
          </cell>
          <cell r="L26">
            <v>564.80999999999995</v>
          </cell>
          <cell r="N26">
            <v>20</v>
          </cell>
          <cell r="O26">
            <v>142.4</v>
          </cell>
          <cell r="P26">
            <v>194.3</v>
          </cell>
          <cell r="Q26">
            <v>142.4</v>
          </cell>
          <cell r="R26">
            <v>194.3</v>
          </cell>
          <cell r="S26">
            <v>230</v>
          </cell>
          <cell r="T26">
            <v>311.44</v>
          </cell>
          <cell r="U26">
            <v>390.9</v>
          </cell>
          <cell r="V26">
            <v>476</v>
          </cell>
          <cell r="W26">
            <v>508</v>
          </cell>
          <cell r="X26">
            <v>607</v>
          </cell>
          <cell r="Y26">
            <v>770</v>
          </cell>
          <cell r="AA26">
            <v>20</v>
          </cell>
          <cell r="AB26">
            <v>71.2</v>
          </cell>
          <cell r="AC26">
            <v>97.16</v>
          </cell>
          <cell r="AD26">
            <v>71.2</v>
          </cell>
          <cell r="AE26">
            <v>97.16</v>
          </cell>
          <cell r="AF26">
            <v>114</v>
          </cell>
          <cell r="AG26">
            <v>155.72</v>
          </cell>
          <cell r="AH26">
            <v>195.67</v>
          </cell>
          <cell r="AI26">
            <v>238</v>
          </cell>
          <cell r="AJ26">
            <v>254</v>
          </cell>
          <cell r="AK26">
            <v>303.5</v>
          </cell>
          <cell r="AL26">
            <v>385</v>
          </cell>
          <cell r="AN26">
            <v>20</v>
          </cell>
          <cell r="AO26">
            <v>168</v>
          </cell>
          <cell r="AP26">
            <v>245</v>
          </cell>
          <cell r="AQ26">
            <v>168</v>
          </cell>
          <cell r="AR26">
            <v>265</v>
          </cell>
          <cell r="AS26">
            <v>320.52</v>
          </cell>
          <cell r="AT26">
            <v>378.64</v>
          </cell>
          <cell r="AU26">
            <v>459.05</v>
          </cell>
          <cell r="AV26">
            <v>540</v>
          </cell>
          <cell r="AW26">
            <v>590</v>
          </cell>
          <cell r="AX26">
            <v>720</v>
          </cell>
          <cell r="AY26">
            <v>790</v>
          </cell>
          <cell r="BA26">
            <v>20</v>
          </cell>
          <cell r="BB26">
            <v>36</v>
          </cell>
          <cell r="BC26">
            <v>49</v>
          </cell>
          <cell r="BD26">
            <v>36</v>
          </cell>
          <cell r="BE26">
            <v>49</v>
          </cell>
          <cell r="BF26">
            <v>66.7</v>
          </cell>
          <cell r="BG26">
            <v>94.5</v>
          </cell>
          <cell r="BI26">
            <v>100</v>
          </cell>
          <cell r="BJ26">
            <v>105</v>
          </cell>
          <cell r="BK26">
            <v>153</v>
          </cell>
          <cell r="BL26">
            <v>170</v>
          </cell>
          <cell r="BN26">
            <v>20</v>
          </cell>
          <cell r="BO26">
            <v>61.7</v>
          </cell>
          <cell r="BP26">
            <v>134.5</v>
          </cell>
          <cell r="BQ26">
            <v>0</v>
          </cell>
          <cell r="BR26">
            <v>222</v>
          </cell>
          <cell r="BS26">
            <v>317.89999999999998</v>
          </cell>
          <cell r="BV26">
            <v>20</v>
          </cell>
          <cell r="BW26">
            <v>77</v>
          </cell>
          <cell r="BX26">
            <v>171</v>
          </cell>
          <cell r="BY26">
            <v>190</v>
          </cell>
          <cell r="BZ26">
            <v>295</v>
          </cell>
          <cell r="CA26">
            <v>373</v>
          </cell>
          <cell r="CB26">
            <v>852.6</v>
          </cell>
          <cell r="CD26">
            <v>20</v>
          </cell>
          <cell r="CL26">
            <v>20</v>
          </cell>
          <cell r="CM26">
            <v>2</v>
          </cell>
          <cell r="CN26">
            <v>3.68</v>
          </cell>
          <cell r="CO26">
            <v>2</v>
          </cell>
          <cell r="CP26">
            <v>3.68</v>
          </cell>
          <cell r="CQ26">
            <v>6.29</v>
          </cell>
          <cell r="CR26">
            <v>8.91</v>
          </cell>
          <cell r="CS26">
            <v>21.48</v>
          </cell>
          <cell r="CU26">
            <v>27.61</v>
          </cell>
          <cell r="CW26">
            <v>43.23</v>
          </cell>
          <cell r="CX26">
            <v>0</v>
          </cell>
        </row>
        <row r="27">
          <cell r="A27">
            <v>24</v>
          </cell>
          <cell r="B27">
            <v>141.12</v>
          </cell>
          <cell r="C27">
            <v>187.06</v>
          </cell>
          <cell r="D27">
            <v>141.12</v>
          </cell>
          <cell r="E27">
            <v>209.64</v>
          </cell>
          <cell r="F27">
            <v>255.41</v>
          </cell>
          <cell r="G27">
            <v>355.26</v>
          </cell>
          <cell r="H27">
            <v>442.08</v>
          </cell>
          <cell r="I27">
            <v>547.71</v>
          </cell>
          <cell r="J27">
            <v>640.03</v>
          </cell>
          <cell r="K27">
            <v>720.15</v>
          </cell>
          <cell r="L27">
            <v>808.22</v>
          </cell>
          <cell r="N27">
            <v>24</v>
          </cell>
          <cell r="O27">
            <v>202</v>
          </cell>
          <cell r="P27">
            <v>268.5</v>
          </cell>
          <cell r="Q27">
            <v>202</v>
          </cell>
          <cell r="R27">
            <v>318.7</v>
          </cell>
          <cell r="S27">
            <v>384</v>
          </cell>
          <cell r="T27">
            <v>533.9</v>
          </cell>
          <cell r="U27">
            <v>667.4</v>
          </cell>
          <cell r="V27">
            <v>820</v>
          </cell>
          <cell r="W27">
            <v>954</v>
          </cell>
          <cell r="X27">
            <v>1100</v>
          </cell>
          <cell r="Y27">
            <v>1270</v>
          </cell>
          <cell r="AA27">
            <v>24</v>
          </cell>
          <cell r="AB27">
            <v>102.95</v>
          </cell>
          <cell r="AC27">
            <v>141.19999999999999</v>
          </cell>
          <cell r="AD27">
            <v>102.95</v>
          </cell>
          <cell r="AE27">
            <v>159.35</v>
          </cell>
          <cell r="AF27">
            <v>192.04</v>
          </cell>
          <cell r="AG27">
            <v>266.95</v>
          </cell>
          <cell r="AH27">
            <v>333.7</v>
          </cell>
          <cell r="AI27">
            <v>410</v>
          </cell>
          <cell r="AJ27">
            <v>477</v>
          </cell>
          <cell r="AK27">
            <v>545</v>
          </cell>
          <cell r="AL27">
            <v>635</v>
          </cell>
          <cell r="AN27">
            <v>24</v>
          </cell>
          <cell r="AO27">
            <v>240</v>
          </cell>
          <cell r="AP27">
            <v>350</v>
          </cell>
          <cell r="AQ27">
            <v>240</v>
          </cell>
          <cell r="AR27">
            <v>443.55</v>
          </cell>
          <cell r="AS27">
            <v>570.67999999999995</v>
          </cell>
          <cell r="AT27">
            <v>656.48</v>
          </cell>
          <cell r="AU27">
            <v>748</v>
          </cell>
          <cell r="AV27">
            <v>910</v>
          </cell>
          <cell r="AW27">
            <v>1100</v>
          </cell>
          <cell r="AX27">
            <v>1180</v>
          </cell>
          <cell r="AY27">
            <v>1310</v>
          </cell>
          <cell r="BA27">
            <v>24</v>
          </cell>
          <cell r="BB27">
            <v>52</v>
          </cell>
          <cell r="BC27">
            <v>69</v>
          </cell>
          <cell r="BD27">
            <v>52</v>
          </cell>
          <cell r="BE27">
            <v>74.5</v>
          </cell>
          <cell r="BF27">
            <v>93</v>
          </cell>
          <cell r="BG27">
            <v>120</v>
          </cell>
          <cell r="BI27">
            <v>180</v>
          </cell>
          <cell r="BJ27">
            <v>200</v>
          </cell>
          <cell r="BK27">
            <v>250</v>
          </cell>
          <cell r="BL27">
            <v>285</v>
          </cell>
          <cell r="BN27">
            <v>24</v>
          </cell>
          <cell r="BO27">
            <v>87.4</v>
          </cell>
          <cell r="BP27">
            <v>203</v>
          </cell>
          <cell r="BQ27">
            <v>0</v>
          </cell>
          <cell r="BR27">
            <v>312.2</v>
          </cell>
          <cell r="BS27">
            <v>634.09</v>
          </cell>
          <cell r="BV27">
            <v>24</v>
          </cell>
          <cell r="BW27">
            <v>118</v>
          </cell>
          <cell r="BX27">
            <v>247</v>
          </cell>
          <cell r="BY27">
            <v>275</v>
          </cell>
          <cell r="BZ27">
            <v>365</v>
          </cell>
          <cell r="CA27">
            <v>680</v>
          </cell>
          <cell r="CB27">
            <v>1366.8</v>
          </cell>
          <cell r="CD27">
            <v>24</v>
          </cell>
          <cell r="CL27">
            <v>24</v>
          </cell>
          <cell r="CM27">
            <v>2.4</v>
          </cell>
          <cell r="CN27">
            <v>4.41</v>
          </cell>
          <cell r="CO27">
            <v>2.4</v>
          </cell>
          <cell r="CP27">
            <v>0</v>
          </cell>
          <cell r="CQ27">
            <v>7.54</v>
          </cell>
          <cell r="CR27">
            <v>15.86</v>
          </cell>
          <cell r="CS27">
            <v>23.71</v>
          </cell>
          <cell r="CU27">
            <v>47.23</v>
          </cell>
          <cell r="CW27">
            <v>69.08</v>
          </cell>
          <cell r="CX27">
            <v>0</v>
          </cell>
        </row>
      </sheetData>
      <sheetData sheetId="4" refreshError="1">
        <row r="5">
          <cell r="A5" t="str">
            <v>Pipe Size</v>
          </cell>
          <cell r="B5" t="str">
            <v xml:space="preserve">  M²/LM</v>
          </cell>
          <cell r="D5" t="str">
            <v>PER LF</v>
          </cell>
        </row>
        <row r="6">
          <cell r="A6">
            <v>0.5</v>
          </cell>
          <cell r="B6">
            <v>6.7000000000000004E-2</v>
          </cell>
          <cell r="D6">
            <v>1.6E-2</v>
          </cell>
        </row>
        <row r="7">
          <cell r="A7">
            <v>0.75</v>
          </cell>
          <cell r="B7">
            <v>8.4000000000000005E-2</v>
          </cell>
          <cell r="D7">
            <v>1.6E-2</v>
          </cell>
        </row>
        <row r="8">
          <cell r="A8">
            <v>1</v>
          </cell>
          <cell r="B8">
            <v>0.105</v>
          </cell>
          <cell r="D8">
            <v>0.02</v>
          </cell>
        </row>
        <row r="9">
          <cell r="A9">
            <v>1.5</v>
          </cell>
          <cell r="B9">
            <v>0.151</v>
          </cell>
          <cell r="D9">
            <v>2.4E-2</v>
          </cell>
        </row>
        <row r="10">
          <cell r="A10">
            <v>2</v>
          </cell>
          <cell r="B10">
            <v>0.19</v>
          </cell>
          <cell r="D10">
            <v>3.2000000000000001E-2</v>
          </cell>
        </row>
        <row r="11">
          <cell r="A11">
            <v>2.5</v>
          </cell>
          <cell r="B11">
            <v>0.23</v>
          </cell>
          <cell r="D11">
            <v>3.6000000000000004E-2</v>
          </cell>
        </row>
        <row r="12">
          <cell r="A12">
            <v>3</v>
          </cell>
          <cell r="B12">
            <v>0.27900000000000003</v>
          </cell>
          <cell r="D12">
            <v>0.04</v>
          </cell>
        </row>
        <row r="13">
          <cell r="A13">
            <v>3.5</v>
          </cell>
          <cell r="B13">
            <v>0.31900000000000001</v>
          </cell>
          <cell r="D13">
            <v>4.5999999999999999E-2</v>
          </cell>
        </row>
        <row r="14">
          <cell r="A14">
            <v>4</v>
          </cell>
          <cell r="B14">
            <v>0.35899999999999999</v>
          </cell>
          <cell r="D14">
            <v>5.2000000000000005E-2</v>
          </cell>
        </row>
        <row r="15">
          <cell r="A15">
            <v>5</v>
          </cell>
          <cell r="B15">
            <v>0.44400000000000001</v>
          </cell>
          <cell r="D15">
            <v>6.4000000000000001E-2</v>
          </cell>
        </row>
        <row r="16">
          <cell r="A16">
            <v>6</v>
          </cell>
          <cell r="B16">
            <v>0.52800000000000002</v>
          </cell>
          <cell r="D16">
            <v>0.08</v>
          </cell>
        </row>
        <row r="17">
          <cell r="A17">
            <v>8</v>
          </cell>
          <cell r="B17">
            <v>0.68799999999999994</v>
          </cell>
          <cell r="D17">
            <v>8.3999999999999991E-2</v>
          </cell>
        </row>
        <row r="18">
          <cell r="A18">
            <v>10</v>
          </cell>
          <cell r="B18">
            <v>0.85799999999999998</v>
          </cell>
          <cell r="D18">
            <v>9.1999999999999998E-2</v>
          </cell>
        </row>
        <row r="19">
          <cell r="A19">
            <v>12</v>
          </cell>
          <cell r="B19">
            <v>1.018</v>
          </cell>
          <cell r="D19">
            <v>0.11599999999999999</v>
          </cell>
        </row>
        <row r="20">
          <cell r="A20">
            <v>14</v>
          </cell>
          <cell r="B20">
            <v>1.119</v>
          </cell>
          <cell r="D20">
            <v>0.152</v>
          </cell>
        </row>
        <row r="21">
          <cell r="A21">
            <v>16</v>
          </cell>
          <cell r="B21">
            <v>1.2769999999999999</v>
          </cell>
          <cell r="D21">
            <v>0.192</v>
          </cell>
        </row>
        <row r="22">
          <cell r="A22">
            <v>18</v>
          </cell>
          <cell r="B22">
            <v>1.4359999999999999</v>
          </cell>
          <cell r="D22">
            <v>0.252</v>
          </cell>
        </row>
        <row r="23">
          <cell r="A23">
            <v>20</v>
          </cell>
          <cell r="B23">
            <v>1.597</v>
          </cell>
          <cell r="D23">
            <v>0.312</v>
          </cell>
        </row>
        <row r="24">
          <cell r="A24">
            <v>24</v>
          </cell>
          <cell r="B24">
            <v>1.9139999999999999</v>
          </cell>
          <cell r="D24">
            <v>0.46399999999999997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 sheetId="1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Valves"/>
      <sheetName val="AreaPerM"/>
      <sheetName val="FIELD"/>
      <sheetName val="SHOP"/>
      <sheetName val="TESTING"/>
      <sheetName val="WEIGHT"/>
      <sheetName val="workscope변경"/>
      <sheetName val="EI 27-0010C BACKUP"/>
      <sheetName val="gap-makrana"/>
      <sheetName val="STEEL RATIO"/>
      <sheetName val="CERTIFICATE"/>
      <sheetName val="Assumptions"/>
      <sheetName val="@risk rents and incentives"/>
      <sheetName val="Car park lease"/>
      <sheetName val="Net rent analysis"/>
      <sheetName val="Hangar C17 Takeoff"/>
      <sheetName val="Door Sked"/>
      <sheetName val="SOA"/>
      <sheetName val="Indirect"/>
      <sheetName val="EI_27-0010C_BACKUP1"/>
      <sheetName val="STEEL_RATIO1"/>
      <sheetName val="EI_27-0010C_BACKUP"/>
      <sheetName val="STEEL_RATIO"/>
      <sheetName val="#REF"/>
      <sheetName val="AN"/>
      <sheetName val="@risk_rents_and_incentives"/>
      <sheetName val="Car_park_lease"/>
      <sheetName val="Net_rent_analysis"/>
      <sheetName val="Hangar_C17_Takeoff"/>
      <sheetName val="Door_Sked"/>
      <sheetName val="@risk_rents_and_incentives1"/>
      <sheetName val="Car_park_lease1"/>
      <sheetName val="Net_rent_analysis1"/>
      <sheetName val="Hangar_C17_Takeoff1"/>
      <sheetName val="Door_Sked1"/>
      <sheetName val="@risk_rents_and_incentives2"/>
      <sheetName val="Car_park_lease2"/>
      <sheetName val="Net_rent_analysis2"/>
      <sheetName val="Hangar_C17_Takeoff2"/>
      <sheetName val="Door_Sked2"/>
      <sheetName val="MixBed"/>
      <sheetName val="CondPol"/>
      <sheetName val="Intro"/>
      <sheetName val="Named ranges"/>
      <sheetName val="Breakdowns List"/>
      <sheetName val="Main Summary- Contractor"/>
      <sheetName val="지계"/>
      <sheetName val="T&amp;M"/>
      <sheetName val="Storage Units"/>
      <sheetName val="EST-41a"/>
      <sheetName val="EST-41a.xls"/>
      <sheetName val="ESTIMATE"/>
      <sheetName val="Storage_Units1"/>
      <sheetName val="EST-41a_xls1"/>
      <sheetName val="Storage_Units"/>
      <sheetName val="EST-41a_xls"/>
      <sheetName val="OBI SNWE"/>
      <sheetName val="Macro-cons"/>
      <sheetName val="Detail In Door Stad"/>
      <sheetName val="PriceSummary"/>
      <sheetName val="직노"/>
      <sheetName val="당초"/>
      <sheetName val="입력"/>
      <sheetName val="경산"/>
      <sheetName val="현장"/>
      <sheetName val="C3"/>
      <sheetName val="NPV"/>
      <sheetName val="S"/>
      <sheetName val="worksheet"/>
      <sheetName val="Consolidated BOQ-2.15"/>
      <sheetName val="Consolidated BOQ-1.03"/>
      <sheetName val="boq"/>
      <sheetName val="Sheet7"/>
      <sheetName val="Sheet1"/>
      <sheetName val="TOTAL"/>
      <sheetName val="NOTE"/>
      <sheetName val="FitOutConfCentre"/>
      <sheetName val="Basic Material Costs"/>
      <sheetName val="Control"/>
      <sheetName val="Direct"/>
      <sheetName val="VANITY"/>
      <sheetName val="F4-F7"/>
      <sheetName val="Input"/>
      <sheetName val="Activity"/>
      <sheetName val="Crew"/>
      <sheetName val="Piping"/>
      <sheetName val="CMS"/>
      <sheetName val="sum"/>
      <sheetName val="Proj Cost Sumry"/>
      <sheetName val="upa"/>
      <sheetName val="SR 1-4"/>
      <sheetName val="(1-5)"/>
      <sheetName val="Details"/>
      <sheetName val="Detail_In_Door_Stad"/>
      <sheetName val="APP. B"/>
      <sheetName val="MORGACTS"/>
      <sheetName val="VARNS"/>
      <sheetName val="% prog figs -u5 and total"/>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Rec Backup"/>
      <sheetName val="STAFFSCHED "/>
      <sheetName val="Design"/>
      <sheetName val="Day work"/>
      <sheetName val="supplier"/>
      <sheetName val="@risk_rents_and_incentives3"/>
      <sheetName val="Car_park_lease3"/>
      <sheetName val="Net_rent_analysis3"/>
      <sheetName val="Hangar_C17_Takeoff3"/>
      <sheetName val="Door_Sked3"/>
      <sheetName val="EI_27-0010C_BACKUP2"/>
      <sheetName val="EI_27-0010C_BACKUP3"/>
      <sheetName val="Hangar_C17_Takeoff4"/>
      <sheetName val="Door_Sked4"/>
      <sheetName val="EI_27-0010C_BACKUP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Basis"/>
      <sheetName val="Rate analysis"/>
      <sheetName val="Intro"/>
      <sheetName val="Summary"/>
      <sheetName val="Rate_analysis"/>
      <sheetName val="Elect."/>
      <sheetName val="Details"/>
      <sheetName val="3"/>
      <sheetName val="rc01"/>
      <sheetName val="Apartment 100"/>
      <sheetName val="Paired Homes 198"/>
      <sheetName val="Motorcourt 200"/>
      <sheetName val="Villa 244"/>
      <sheetName val="Villa 434"/>
      <sheetName val="Villa 515"/>
      <sheetName val="LTR-2"/>
      <sheetName val="Formulas"/>
      <sheetName val="Data"/>
      <sheetName val="Assumptions"/>
      <sheetName val="@risk rents and incentives"/>
      <sheetName val="Car park lease"/>
      <sheetName val="Net rent analysis"/>
      <sheetName val="Data Entry Sheet"/>
      <sheetName val="named ranges"/>
      <sheetName val="Title"/>
      <sheetName val="ONCOST-N_top sheet j&amp;p"/>
      <sheetName val="Contents"/>
      <sheetName val="Front Cover"/>
      <sheetName val=" Logs"/>
      <sheetName val="Indirect"/>
      <sheetName val="T&amp;M"/>
      <sheetName val="SOA"/>
      <sheetName val="P-2002"/>
      <sheetName val="analysis"/>
      <sheetName val="Schedule of Areas (Conf.)"/>
      <sheetName val="Bk2Paint"/>
      <sheetName val="Lift"/>
      <sheetName val=" Structural"/>
      <sheetName val="Architectural"/>
      <sheetName val="External"/>
      <sheetName val="영업소실적"/>
      <sheetName val="17"/>
      <sheetName val="11"/>
      <sheetName val="7"/>
      <sheetName val="21"/>
      <sheetName val="25"/>
      <sheetName val="18"/>
      <sheetName val="15"/>
      <sheetName val="29"/>
      <sheetName val="20"/>
      <sheetName val="Criteria"/>
      <sheetName val="Rate_analysis1"/>
      <sheetName val="Rate_analysis2"/>
      <sheetName val="Rate_analysis3"/>
      <sheetName val="Rate_analysis4"/>
      <sheetName val="Elect_"/>
      <sheetName val="Apartment_100"/>
      <sheetName val="Paired_Homes_198"/>
      <sheetName val="Motorcourt_200"/>
      <sheetName val="Villa_244"/>
      <sheetName val="Villa_434"/>
      <sheetName val="Villa_515"/>
      <sheetName val="_Logs"/>
      <sheetName val="@risk_rents_and_incentives"/>
      <sheetName val="Car_park_lease"/>
      <sheetName val="Net_rent_analysis"/>
      <sheetName val="Data_Entry_Sheet"/>
      <sheetName val="named_ranges"/>
      <sheetName val="ONCOST-N_top_sheet_j&amp;p"/>
      <sheetName val="Front_Cover"/>
      <sheetName val="_Structural"/>
      <sheetName val="Schedule_of_Areas_(Conf_)"/>
      <sheetName val="STEEL RATIO"/>
      <sheetName val="CERTIFICATE"/>
      <sheetName val="G29A"/>
      <sheetName val="tender allowances"/>
      <sheetName val="Day work"/>
      <sheetName val="anti-termite"/>
      <sheetName val="Estimate"/>
      <sheetName val="Sheet1"/>
      <sheetName val="swimming pool tiles"/>
      <sheetName val="PROGRAMME"/>
      <sheetName val="PROG SUMMARY"/>
      <sheetName val="#REF"/>
      <sheetName val="fitoutconfcentre"/>
      <sheetName val="Rate_analysis5"/>
      <sheetName val="Rate_analysis6"/>
      <sheetName val="Rate_analysis7"/>
      <sheetName val="Elect_1"/>
      <sheetName val="Rate_analysis8"/>
      <sheetName val="Elect_2"/>
      <sheetName val="@risk_rents_and_incentives1"/>
      <sheetName val="Car_park_lease1"/>
      <sheetName val="Net_rent_analysis1"/>
      <sheetName val="Bill 1"/>
      <sheetName val="Bill 2"/>
      <sheetName val="Bill 3"/>
      <sheetName val="Bill 4"/>
      <sheetName val="Bill 5"/>
      <sheetName val="Bill 6"/>
      <sheetName val="Bill 7"/>
      <sheetName val="Rate_analysis9"/>
      <sheetName val="Elect_3"/>
      <sheetName val="@risk_rents_and_incentives2"/>
      <sheetName val="Car_park_lease2"/>
      <sheetName val="Net_rent_analysis2"/>
      <sheetName val="GRSummary"/>
      <sheetName val="Notes"/>
      <sheetName val="LOUVERS"/>
      <sheetName val="Trade Summary"/>
      <sheetName val="Div Summary"/>
      <sheetName val="Sheet9"/>
      <sheetName val="BOQ"/>
      <sheetName val="BOQ (2)"/>
      <sheetName val="Costing"/>
      <sheetName val="macros"/>
      <sheetName val="01"/>
      <sheetName val="Cover"/>
      <sheetName val="Sheet2"/>
      <sheetName val="dyes"/>
      <sheetName val="Sheet3"/>
      <sheetName val="UTILITY"/>
      <sheetName val="MATCAT.BOQ"/>
      <sheetName val="GS"/>
      <sheetName val="Westin FOH &amp; BOH Split"/>
      <sheetName val="ABB"/>
      <sheetName val="GE"/>
      <sheetName val="List"/>
      <sheetName val="Electrical_database"/>
      <sheetName val="Detail In Door Stad"/>
      <sheetName val="Cost_any"/>
      <sheetName val="GAE8'97"/>
      <sheetName val="PROG_SUMMARY"/>
      <sheetName val="swimming_pool_tiles"/>
      <sheetName val="INPUT"/>
      <sheetName val="Rate_analysis11"/>
      <sheetName val="PROG_SUMMARY2"/>
      <sheetName val="Elect_5"/>
      <sheetName val="@risk_rents_and_incentives4"/>
      <sheetName val="Car_park_lease4"/>
      <sheetName val="Net_rent_analysis4"/>
      <sheetName val="Data_Entry_Sheet2"/>
      <sheetName val="named_ranges2"/>
      <sheetName val="ONCOST-N_top_sheet_j&amp;p2"/>
      <sheetName val="Front_Cover2"/>
      <sheetName val="_Logs2"/>
      <sheetName val="Day_work2"/>
      <sheetName val="Apartment_1002"/>
      <sheetName val="Paired_Homes_1982"/>
      <sheetName val="Motorcourt_2002"/>
      <sheetName val="Villa_2442"/>
      <sheetName val="Villa_4342"/>
      <sheetName val="Villa_5152"/>
      <sheetName val="Schedule_of_Areas_(Conf_)2"/>
      <sheetName val="tender_allowances2"/>
      <sheetName val="_Structural2"/>
      <sheetName val="Bill_12"/>
      <sheetName val="Bill_22"/>
      <sheetName val="Bill_32"/>
      <sheetName val="Bill_42"/>
      <sheetName val="Bill_52"/>
      <sheetName val="Bill_62"/>
      <sheetName val="Bill_72"/>
      <sheetName val="Day_work"/>
      <sheetName val="tender_allowances"/>
      <sheetName val="Bill_1"/>
      <sheetName val="Bill_2"/>
      <sheetName val="Bill_3"/>
      <sheetName val="Bill_4"/>
      <sheetName val="Bill_5"/>
      <sheetName val="Bill_6"/>
      <sheetName val="Bill_7"/>
      <sheetName val="Rate_analysis10"/>
      <sheetName val="Elect_4"/>
      <sheetName val="@risk_rents_and_incentives3"/>
      <sheetName val="Car_park_lease3"/>
      <sheetName val="Net_rent_analysis3"/>
      <sheetName val="Data_Entry_Sheet1"/>
      <sheetName val="named_ranges1"/>
      <sheetName val="ONCOST-N_top_sheet_j&amp;p1"/>
      <sheetName val="Front_Cover1"/>
      <sheetName val="_Logs1"/>
      <sheetName val="Day_work1"/>
      <sheetName val="Bill_11"/>
      <sheetName val="Bill_21"/>
      <sheetName val="Bill_31"/>
      <sheetName val="Bill_41"/>
      <sheetName val="Bill_51"/>
      <sheetName val="Bill_61"/>
      <sheetName val="Bill_71"/>
      <sheetName val="Apartment_1001"/>
      <sheetName val="Paired_Homes_1981"/>
      <sheetName val="Motorcourt_2001"/>
      <sheetName val="Villa_2441"/>
      <sheetName val="Villa_4341"/>
      <sheetName val="Villa_5151"/>
      <sheetName val="Schedule_of_Areas_(Conf_)1"/>
      <sheetName val="tender_allowances1"/>
      <sheetName val="_Structural1"/>
      <sheetName val="PROG_SUMMARY1"/>
      <sheetName val="Rate_analysis12"/>
      <sheetName val="Elect_6"/>
      <sheetName val="@risk_rents_and_incentives5"/>
      <sheetName val="Car_park_lease5"/>
      <sheetName val="Net_rent_analysis5"/>
      <sheetName val="Data_Entry_Sheet3"/>
      <sheetName val="named_ranges3"/>
      <sheetName val="ONCOST-N_top_sheet_j&amp;p3"/>
      <sheetName val="Front_Cover3"/>
      <sheetName val="_Logs3"/>
      <sheetName val="PROG_SUMMARY3"/>
      <sheetName val="Day_work3"/>
      <sheetName val="Apartment_1003"/>
      <sheetName val="Paired_Homes_1983"/>
      <sheetName val="Motorcourt_2003"/>
      <sheetName val="Villa_2443"/>
      <sheetName val="Villa_4343"/>
      <sheetName val="Villa_5153"/>
      <sheetName val="Schedule_of_Areas_(Conf_)3"/>
      <sheetName val="tender_allowances3"/>
      <sheetName val="_Structural3"/>
      <sheetName val="Bill_13"/>
      <sheetName val="Bill_23"/>
      <sheetName val="Bill_33"/>
      <sheetName val="Bill_43"/>
      <sheetName val="Bill_53"/>
      <sheetName val="Bill_63"/>
      <sheetName val="Bill_73"/>
      <sheetName val="WS"/>
    </sheetNames>
    <sheetDataSet>
      <sheetData sheetId="0">
        <row r="3">
          <cell r="H3" t="str">
            <v>: PRC E750</v>
          </cell>
        </row>
        <row r="4">
          <cell r="H4" t="str">
            <v>: AMOC</v>
          </cell>
        </row>
        <row r="5">
          <cell r="H5" t="str">
            <v>: AMLEXANDRIA, EGYPT</v>
          </cell>
        </row>
        <row r="6">
          <cell r="H6" t="str">
            <v>: BLOCK 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
      <sheetName val="Summary"/>
      <sheetName val="EA Sum"/>
      <sheetName val="Details"/>
      <sheetName val="recon"/>
      <sheetName val="EA_Sum"/>
      <sheetName val="Basis"/>
      <sheetName val="Doha WBS Clean"/>
      <sheetName val="Macro custom function"/>
      <sheetName val="AreaPerM"/>
      <sheetName val="FIELD"/>
      <sheetName val="SHOP"/>
      <sheetName val="TESTING"/>
      <sheetName val="WEIGHT"/>
      <sheetName val="Ra  stair"/>
      <sheetName val="BaseWeight"/>
      <sheetName val="GENERAL"/>
      <sheetName val="Schedules"/>
      <sheetName val="SubmitCal"/>
      <sheetName val="LTR-2"/>
      <sheetName val="doors-final"/>
      <sheetName val="mockup room"/>
      <sheetName val="Addition-ProtectionSummary"/>
      <sheetName val="VARNS"/>
      <sheetName val="AN"/>
      <sheetName val="rc01"/>
      <sheetName val="Bill No 13"/>
      <sheetName val="Doha_WBS_Clean"/>
      <sheetName val="Macro_custom_function"/>
      <sheetName val="Ra__stair"/>
      <sheetName val="EA_Sum1"/>
      <sheetName val="Doha_WBS_Clean1"/>
      <sheetName val="Macro_custom_function1"/>
      <sheetName val="Ra__stair1"/>
      <sheetName val="EA_Sum2"/>
      <sheetName val="Doha_WBS_Clean2"/>
      <sheetName val="Macro_custom_function2"/>
      <sheetName val="Ra__stair2"/>
      <sheetName val="ARCH"/>
      <sheetName val="PLUMBING"/>
      <sheetName val="S&amp;T UK"/>
      <sheetName val="Formulas"/>
      <sheetName val="mockup_room"/>
      <sheetName val="mockup_room1"/>
      <sheetName val="mockup_room2"/>
      <sheetName val="BOQ_Allow"/>
      <sheetName val="Currency"/>
      <sheetName val="PriceSummary"/>
      <sheetName val="GRSummary"/>
      <sheetName val="SumBil2"/>
      <sheetName val="3"/>
      <sheetName val="Intro"/>
      <sheetName val="SOA"/>
      <sheetName val="Assumptions"/>
      <sheetName val="@risk rents and incentives"/>
      <sheetName val="Car park lease"/>
      <sheetName val="Net rent analysis"/>
      <sheetName val="EA_Sum3"/>
      <sheetName val="Doha_WBS_Clean3"/>
      <sheetName val="Macro_custom_function3"/>
      <sheetName val="Ra__stair3"/>
      <sheetName val="CERTIFICATE"/>
      <sheetName val="P-2002"/>
      <sheetName val="AoR Finishing"/>
      <sheetName val="FitOutConfCentre"/>
      <sheetName val="Indirect"/>
      <sheetName val="Pricelist"/>
      <sheetName val="AX270 CP CD01"/>
      <sheetName val="Raw Data"/>
      <sheetName val="CIF COST ITEM"/>
      <sheetName val="Calendar"/>
      <sheetName val="Lstsub"/>
      <sheetName val="APDX - B5"/>
      <sheetName val="CAS - Prelims"/>
      <sheetName val="APDX - B1"/>
      <sheetName val="MOS STONE LOG"/>
      <sheetName val="Cost Summary"/>
      <sheetName val="Data"/>
      <sheetName val="OIL SYST DATA SHTS"/>
      <sheetName val="rcc( sub)"/>
    </sheetNames>
    <sheetDataSet>
      <sheetData sheetId="0" refreshError="1"/>
      <sheetData sheetId="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P-Sum-Cab"/>
      <sheetName val="Detail"/>
      <sheetName val="Basis"/>
      <sheetName val="ECI Summary"/>
      <sheetName val="NPV new"/>
      <sheetName val="Key Assumptions"/>
      <sheetName val="Control"/>
      <sheetName val="C3"/>
      <sheetName val="CIF COST ITEM"/>
      <sheetName val="_risk rents and incentives"/>
      <sheetName val="2-Cash Flow"/>
      <sheetName val=""/>
      <sheetName val="Raw Data"/>
      <sheetName val="Intro"/>
      <sheetName val="SubmitCal"/>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_risk rents and incentives"/>
      <sheetName val="Basis"/>
      <sheetName val="ECI Summary"/>
      <sheetName val="NPV new"/>
      <sheetName val="Key Assumptions"/>
      <sheetName val="Control"/>
      <sheetName val="C3"/>
      <sheetName val="CIF COST ITEM"/>
      <sheetName val="2-Cash Flow"/>
      <sheetName val=""/>
      <sheetName val="SubmitCal"/>
      <sheetName val="Raw Data"/>
      <sheetName val="Intro"/>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 val="F4.13"/>
      <sheetName val="HQ-TO"/>
      <sheetName val="Option"/>
      <sheetName val="PriceSummary"/>
      <sheetName val="P-2002"/>
      <sheetName val="Input"/>
      <sheetName val="Controls"/>
      <sheetName val="Tenants"/>
      <sheetName val="Calc"/>
      <sheetName val="CashFlow"/>
      <sheetName val="Details"/>
      <sheetName val="Civil Boq"/>
      <sheetName val="BASEMENT"/>
      <sheetName val="INPUT DATA HERE"/>
      <sheetName val="Valves"/>
      <sheetName val="CERTIFICATE"/>
      <sheetName val="tender allowances"/>
      <sheetName val="Occ"/>
      <sheetName val="Demand"/>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Calendar"/>
      <sheetName val="#REF"/>
      <sheetName val="Formulas"/>
      <sheetName val="labour"/>
      <sheetName val="STEEL RATIO"/>
      <sheetName val="EI 27-0010C BACKUP"/>
      <sheetName val="gap-makrana"/>
      <sheetName val="Sheet7"/>
      <sheetName val="Bill 1 - Preliminaries"/>
      <sheetName val="AN"/>
      <sheetName val="Names"/>
      <sheetName val="Info"/>
      <sheetName val="Material"/>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Hangar C17 Takeoff"/>
      <sheetName val="Door Sked"/>
      <sheetName val="Sheet1"/>
      <sheetName val="Col-Schedule"/>
      <sheetName val="BaseWeight"/>
      <sheetName val="Civil_Boq"/>
      <sheetName val="NCR LOG"/>
      <sheetName val="Civil_Boq1"/>
      <sheetName val="NCR_LOG"/>
      <sheetName val="Civil_Boq2"/>
      <sheetName val="NCR_LOG1"/>
      <sheetName val="3"/>
      <sheetName val="Sizing Estimator - PAL Cameras"/>
      <sheetName val="ITANA"/>
      <sheetName val="wallfinish"/>
      <sheetName val="Pay 13"/>
      <sheetName val="Detail"/>
      <sheetName val="기계내역서"/>
      <sheetName val="LTR-2"/>
      <sheetName val="DVM Sizing Calculator- 10 ips "/>
      <sheetName val="UCRef3"/>
      <sheetName val="cal"/>
      <sheetName val="QUOTE_E"/>
      <sheetName val="RA-markate"/>
      <sheetName val="Alum"/>
      <sheetName val="appl"/>
      <sheetName val="Iron"/>
      <sheetName val="kitc"/>
      <sheetName val="Bldg"/>
      <sheetName val="Cert"/>
      <sheetName val="Sewr"/>
      <sheetName val="Cover"/>
      <sheetName val="VARNS"/>
      <sheetName val="간선계산"/>
      <sheetName val="rc01"/>
      <sheetName val="M.O."/>
      <sheetName val="% prog figs -u5 and total"/>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Data"/>
      <sheetName val="Data Entry Sheet"/>
      <sheetName val="GRSummary"/>
      <sheetName val="Tank"/>
      <sheetName val="Balance Sheet"/>
      <sheetName val="CPA7-31"/>
      <sheetName val="Cost"/>
      <sheetName val="Refs"/>
      <sheetName val="Provisional Sums"/>
      <sheetName val="Sheet2"/>
      <sheetName val="F4_13"/>
      <sheetName val="DVM_Sizing_Calculator-_10_ips_"/>
      <sheetName val="EI_27-0010C_BACKUP"/>
      <sheetName val="BoatTMP"/>
      <sheetName val="analysis"/>
      <sheetName val="concrete"/>
      <sheetName val="Mp-team 1"/>
      <sheetName val="Rate Analysis"/>
      <sheetName val="Architect"/>
      <sheetName val="Work"/>
      <sheetName val="Mechanical"/>
      <sheetName val="Structural"/>
      <sheetName val="BASE CASE"/>
      <sheetName val="List"/>
      <sheetName val="finshes"/>
      <sheetName val="HYDROTEST DIAGRAM"/>
      <sheetName val="7158303a-ab18-485d-b0d9-99d40aa"/>
      <sheetName val="RBS"/>
      <sheetName val="Fecho de Orçamento"/>
      <sheetName val="PRI-LS"/>
      <sheetName val="KG-LS"/>
      <sheetName val="allowances"/>
      <sheetName val="Hotel Revenue&amp;Expenses"/>
      <sheetName val="Equip"/>
      <sheetName val="DATABASE"/>
      <sheetName val="Asia Revised 10-1-07"/>
      <sheetName val="All Capital Plan P+L 10-1-07"/>
      <sheetName val="CP08 (2)"/>
      <sheetName val="Planning File 10-1-07"/>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Bill_1_-_Preliminaries"/>
      <sheetName val="Mp-team_1"/>
      <sheetName val="tender_allowances"/>
      <sheetName val="Data_Entry_Sheet"/>
      <sheetName val="Balance_Sheet"/>
      <sheetName val="Provisional_Sums"/>
      <sheetName val="INPUT_DATA_HERE"/>
      <sheetName val="Rate_Analysis"/>
      <sheetName val=" Logs"/>
      <sheetName val="L &amp; M Rate"/>
      <sheetName val="T&amp;M"/>
      <sheetName val="Abstract"/>
      <sheetName val="VO"/>
      <sheetName val="LLEGADA"/>
      <sheetName val="w't table"/>
      <sheetName val="Joseph Record"/>
      <sheetName val="TABEL LABOR"/>
      <sheetName val="RATES"/>
      <sheetName val="labour_unit_rates"/>
      <sheetName val="Basement Extract"/>
      <sheetName val="SAD"/>
      <sheetName val="SA Plen."/>
      <sheetName val="Retu. Duct"/>
      <sheetName val="RA Plen."/>
      <sheetName val="T. Ex. Duct"/>
      <sheetName val="BOQ Distribution"/>
      <sheetName val="Project Information"/>
      <sheetName val="Loan_account_-_LCC_rate8"/>
      <sheetName val="Consolidated_summary8"/>
      <sheetName val="Value_&amp;__distribution_summary8"/>
      <sheetName val="Monthly_report8"/>
      <sheetName val="Monthly_invoice_8"/>
      <sheetName val="Partnership_summary8"/>
      <sheetName val="Fund__summary_ex_developer8"/>
      <sheetName val="Project_cashflow_totals8"/>
      <sheetName val="Hotel_resi_and_sites_21_22_cos8"/>
      <sheetName val="Fund_cashflow8"/>
      <sheetName val="Fund_cashflow_cumulative8"/>
      <sheetName val="LCC_profit_share_calculation8"/>
      <sheetName val="Main_construction8"/>
      <sheetName val="Total_equity8"/>
      <sheetName val="Grosvenor_equity8"/>
      <sheetName val="Investor_equity8"/>
      <sheetName val="Equity_and_debt_split8"/>
      <sheetName val="Loan_account_and_shortfalls8"/>
      <sheetName val="Letting_covenants8"/>
      <sheetName val="Car_park_lease8"/>
      <sheetName val="Unit_rents_and_incentives8"/>
      <sheetName val="Funding_check8"/>
      <sheetName val="Net_rent_analysis8"/>
      <sheetName val="@risk_rents_and_incentives8"/>
      <sheetName val="ECI_Summary6"/>
      <sheetName val="NPV_new6"/>
      <sheetName val="Key_Assumptions6"/>
      <sheetName val="CIF_COST_ITEM6"/>
      <sheetName val="_risk_rents_and_incentives6"/>
      <sheetName val="2-Cash_Flow6"/>
      <sheetName val="Raw_Data6"/>
      <sheetName val="Sch__Areas6"/>
      <sheetName val="Cash_Flow6"/>
      <sheetName val="6_2_MR6"/>
      <sheetName val="6_3_SS1-MV16"/>
      <sheetName val="6_4_SS2_Genset-MV26"/>
      <sheetName val="6_5_HV_SG6"/>
      <sheetName val="6_6ChillerYard6"/>
      <sheetName val="6_7_Pump6"/>
      <sheetName val="6_8_Xplosive_room6"/>
      <sheetName val="March_completion_-_version_3117"/>
      <sheetName val="F4_131"/>
      <sheetName val="Civil_Boq3"/>
      <sheetName val="tender_allowances1"/>
      <sheetName val="Balance_Sheet1"/>
      <sheetName val="Provisional_Sums1"/>
      <sheetName val="rent_&amp;_value_assumptions"/>
      <sheetName val="PSDA_detailed_cashflow_for_debt"/>
      <sheetName val="Financing_Assumptions"/>
      <sheetName val="Equity_shares_analysis"/>
      <sheetName val="Loan_B_interest"/>
      <sheetName val="Loan_covenant_tests"/>
      <sheetName val="Rents_committed"/>
      <sheetName val="Loan_A_interest_guarantee"/>
      <sheetName val="FA_CHECK_VALVE"/>
      <sheetName val="Gate_Vlv"/>
      <sheetName val="LV_Conntor"/>
      <sheetName val="NCR_LOG2"/>
      <sheetName val="M_O_"/>
      <sheetName val="%_prog_figs_-u5_and_total"/>
      <sheetName val="anti-termite"/>
      <sheetName val="Add2-om-mep"/>
      <sheetName val="BFTP-Butce"/>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21">
          <cell r="C21" t="str">
            <v>Year</v>
          </cell>
        </row>
      </sheetData>
      <sheetData sheetId="6">
        <row r="1">
          <cell r="B1" t="str">
            <v>no</v>
          </cell>
        </row>
      </sheetData>
      <sheetData sheetId="7">
        <row r="25">
          <cell r="W25">
            <v>39538</v>
          </cell>
        </row>
      </sheetData>
      <sheetData sheetId="8">
        <row r="1">
          <cell r="B1" t="str">
            <v>no</v>
          </cell>
        </row>
      </sheetData>
      <sheetData sheetId="9">
        <row r="21">
          <cell r="C21" t="str">
            <v>Year</v>
          </cell>
        </row>
      </sheetData>
      <sheetData sheetId="10">
        <row r="190">
          <cell r="J190">
            <v>39538</v>
          </cell>
        </row>
      </sheetData>
      <sheetData sheetId="11">
        <row r="1">
          <cell r="B1" t="str">
            <v>no</v>
          </cell>
        </row>
      </sheetData>
      <sheetData sheetId="12">
        <row r="25">
          <cell r="W25">
            <v>39538</v>
          </cell>
        </row>
      </sheetData>
      <sheetData sheetId="13">
        <row r="21">
          <cell r="C21" t="str">
            <v>Year</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21">
          <cell r="C21" t="str">
            <v>Year</v>
          </cell>
        </row>
      </sheetData>
      <sheetData sheetId="20">
        <row r="21">
          <cell r="C21" t="str">
            <v>Year</v>
          </cell>
        </row>
      </sheetData>
      <sheetData sheetId="21" refreshError="1">
        <row r="1">
          <cell r="B1" t="str">
            <v>no</v>
          </cell>
        </row>
        <row r="46">
          <cell r="C46">
            <v>39538</v>
          </cell>
        </row>
      </sheetData>
      <sheetData sheetId="22" refreshError="1"/>
      <sheetData sheetId="23">
        <row r="25">
          <cell r="W25">
            <v>39538</v>
          </cell>
        </row>
      </sheetData>
      <sheetData sheetId="24" refreshError="1">
        <row r="21">
          <cell r="C21" t="str">
            <v>Year</v>
          </cell>
          <cell r="D21" t="str">
            <v>Year calculator</v>
          </cell>
          <cell r="E21" t="str">
            <v>quarter</v>
          </cell>
          <cell r="F21" t="str">
            <v>Cashflow</v>
          </cell>
          <cell r="G21" t="str">
            <v>Discounted cashflow</v>
          </cell>
        </row>
        <row r="22">
          <cell r="A22">
            <v>39538</v>
          </cell>
          <cell r="B22" t="str">
            <v>Year 1</v>
          </cell>
          <cell r="C22">
            <v>1</v>
          </cell>
          <cell r="D22">
            <v>0</v>
          </cell>
          <cell r="E22">
            <v>0</v>
          </cell>
          <cell r="F22">
            <v>0</v>
          </cell>
          <cell r="G22">
            <v>0</v>
          </cell>
        </row>
        <row r="23">
          <cell r="A23">
            <v>39600</v>
          </cell>
          <cell r="B23" t="str">
            <v>Year 1</v>
          </cell>
          <cell r="C23">
            <v>1</v>
          </cell>
          <cell r="D23">
            <v>0</v>
          </cell>
          <cell r="E23">
            <v>1</v>
          </cell>
          <cell r="F23">
            <v>0</v>
          </cell>
          <cell r="G23">
            <v>0</v>
          </cell>
        </row>
        <row r="24">
          <cell r="A24">
            <v>39692</v>
          </cell>
          <cell r="B24" t="str">
            <v>Year 1</v>
          </cell>
          <cell r="C24">
            <v>1</v>
          </cell>
          <cell r="D24">
            <v>0</v>
          </cell>
          <cell r="E24">
            <v>2</v>
          </cell>
          <cell r="F24">
            <v>1125000</v>
          </cell>
          <cell r="G24">
            <v>1093987.4362342092</v>
          </cell>
        </row>
        <row r="25">
          <cell r="A25">
            <v>39783</v>
          </cell>
          <cell r="B25" t="str">
            <v>Year 1</v>
          </cell>
          <cell r="C25">
            <v>1</v>
          </cell>
          <cell r="D25">
            <v>1</v>
          </cell>
          <cell r="E25">
            <v>3</v>
          </cell>
          <cell r="F25">
            <v>1125000</v>
          </cell>
          <cell r="G25">
            <v>1078803.2357783113</v>
          </cell>
        </row>
        <row r="26">
          <cell r="A26">
            <v>39873</v>
          </cell>
          <cell r="B26" t="str">
            <v>Year 2</v>
          </cell>
          <cell r="C26">
            <v>2</v>
          </cell>
          <cell r="D26">
            <v>0</v>
          </cell>
          <cell r="E26">
            <v>4</v>
          </cell>
          <cell r="F26">
            <v>1153125</v>
          </cell>
          <cell r="G26">
            <v>1090425.5319148938</v>
          </cell>
        </row>
        <row r="27">
          <cell r="A27">
            <v>39965</v>
          </cell>
          <cell r="B27" t="str">
            <v>Year 2</v>
          </cell>
          <cell r="C27">
            <v>2</v>
          </cell>
          <cell r="D27">
            <v>0</v>
          </cell>
          <cell r="E27">
            <v>5</v>
          </cell>
          <cell r="F27">
            <v>1153125</v>
          </cell>
          <cell r="G27">
            <v>1075290.7695671476</v>
          </cell>
        </row>
        <row r="28">
          <cell r="A28">
            <v>40057</v>
          </cell>
          <cell r="B28" t="str">
            <v>Year 2</v>
          </cell>
          <cell r="C28">
            <v>2</v>
          </cell>
          <cell r="D28">
            <v>0</v>
          </cell>
          <cell r="E28">
            <v>6</v>
          </cell>
          <cell r="F28">
            <v>1153125</v>
          </cell>
          <cell r="G28">
            <v>1060366.0729456877</v>
          </cell>
        </row>
        <row r="29">
          <cell r="A29">
            <v>40148</v>
          </cell>
          <cell r="B29" t="str">
            <v>Year 2</v>
          </cell>
          <cell r="C29">
            <v>2</v>
          </cell>
          <cell r="D29">
            <v>1</v>
          </cell>
          <cell r="E29">
            <v>7</v>
          </cell>
          <cell r="F29">
            <v>1153125</v>
          </cell>
          <cell r="G29">
            <v>1045648.5264045098</v>
          </cell>
        </row>
        <row r="30">
          <cell r="A30">
            <v>40238</v>
          </cell>
          <cell r="B30" t="str">
            <v>Year 3</v>
          </cell>
          <cell r="C30">
            <v>3</v>
          </cell>
          <cell r="D30">
            <v>0</v>
          </cell>
          <cell r="E30">
            <v>8</v>
          </cell>
          <cell r="F30">
            <v>1181953.125</v>
          </cell>
          <cell r="G30">
            <v>1056913.6361350035</v>
          </cell>
        </row>
        <row r="31">
          <cell r="A31">
            <v>40330</v>
          </cell>
          <cell r="B31" t="str">
            <v>Year 3</v>
          </cell>
          <cell r="C31">
            <v>3</v>
          </cell>
          <cell r="D31">
            <v>0</v>
          </cell>
          <cell r="E31">
            <v>9</v>
          </cell>
          <cell r="F31">
            <v>1181953.125</v>
          </cell>
          <cell r="G31">
            <v>1042244.0083274952</v>
          </cell>
        </row>
        <row r="32">
          <cell r="A32">
            <v>40422</v>
          </cell>
          <cell r="B32" t="str">
            <v>Year 3</v>
          </cell>
          <cell r="C32">
            <v>3</v>
          </cell>
          <cell r="D32">
            <v>0</v>
          </cell>
          <cell r="E32">
            <v>10</v>
          </cell>
          <cell r="F32">
            <v>1181953.125</v>
          </cell>
          <cell r="G32">
            <v>1027777.9903256074</v>
          </cell>
        </row>
        <row r="33">
          <cell r="A33">
            <v>40513</v>
          </cell>
          <cell r="B33" t="str">
            <v>Year 3</v>
          </cell>
          <cell r="C33">
            <v>3</v>
          </cell>
          <cell r="D33">
            <v>1</v>
          </cell>
          <cell r="E33">
            <v>11</v>
          </cell>
          <cell r="F33">
            <v>1181953.125</v>
          </cell>
          <cell r="G33">
            <v>1013512.7560894777</v>
          </cell>
        </row>
        <row r="34">
          <cell r="A34">
            <v>40603</v>
          </cell>
          <cell r="B34" t="str">
            <v>Year 4</v>
          </cell>
          <cell r="C34">
            <v>4</v>
          </cell>
          <cell r="D34">
            <v>0</v>
          </cell>
          <cell r="E34">
            <v>12</v>
          </cell>
          <cell r="F34">
            <v>1211501.953125</v>
          </cell>
          <cell r="G34">
            <v>1024431.6567738805</v>
          </cell>
        </row>
        <row r="35">
          <cell r="A35">
            <v>40695</v>
          </cell>
          <cell r="B35" t="str">
            <v>Year 4</v>
          </cell>
          <cell r="C35">
            <v>4</v>
          </cell>
          <cell r="D35">
            <v>0</v>
          </cell>
          <cell r="E35">
            <v>13</v>
          </cell>
          <cell r="F35">
            <v>1211501.953125</v>
          </cell>
          <cell r="G35">
            <v>1010212.8685916623</v>
          </cell>
        </row>
        <row r="36">
          <cell r="A36">
            <v>40787</v>
          </cell>
          <cell r="B36" t="str">
            <v>Year 4</v>
          </cell>
          <cell r="C36">
            <v>4</v>
          </cell>
          <cell r="D36">
            <v>0</v>
          </cell>
          <cell r="E36">
            <v>14</v>
          </cell>
          <cell r="F36">
            <v>1211501.953125</v>
          </cell>
          <cell r="G36">
            <v>996191.43270330748</v>
          </cell>
        </row>
        <row r="37">
          <cell r="A37">
            <v>40878</v>
          </cell>
          <cell r="B37" t="str">
            <v>Year 4</v>
          </cell>
          <cell r="C37">
            <v>4</v>
          </cell>
          <cell r="D37">
            <v>1</v>
          </cell>
          <cell r="E37">
            <v>15</v>
          </cell>
          <cell r="F37">
            <v>1211501.953125</v>
          </cell>
          <cell r="G37">
            <v>982364.60992124327</v>
          </cell>
        </row>
        <row r="38">
          <cell r="A38">
            <v>40969</v>
          </cell>
          <cell r="B38" t="str">
            <v>Year 5</v>
          </cell>
          <cell r="C38">
            <v>5</v>
          </cell>
          <cell r="D38">
            <v>0</v>
          </cell>
          <cell r="E38">
            <v>16</v>
          </cell>
          <cell r="F38">
            <v>1241789.501953125</v>
          </cell>
          <cell r="G38">
            <v>992947.94155387941</v>
          </cell>
        </row>
        <row r="39">
          <cell r="A39">
            <v>41061</v>
          </cell>
          <cell r="B39" t="str">
            <v>Year 5</v>
          </cell>
          <cell r="C39">
            <v>5</v>
          </cell>
          <cell r="D39">
            <v>0</v>
          </cell>
          <cell r="E39">
            <v>17</v>
          </cell>
          <cell r="F39">
            <v>1241789.501953125</v>
          </cell>
          <cell r="G39">
            <v>979166.13740563008</v>
          </cell>
        </row>
        <row r="40">
          <cell r="A40">
            <v>41153</v>
          </cell>
          <cell r="B40" t="str">
            <v>Year 5</v>
          </cell>
          <cell r="C40">
            <v>5</v>
          </cell>
          <cell r="D40">
            <v>0</v>
          </cell>
          <cell r="E40">
            <v>18</v>
          </cell>
          <cell r="F40">
            <v>1241789.501953125</v>
          </cell>
          <cell r="G40">
            <v>965575.62035072362</v>
          </cell>
        </row>
        <row r="41">
          <cell r="A41">
            <v>41244</v>
          </cell>
          <cell r="B41" t="str">
            <v>Year 5</v>
          </cell>
          <cell r="C41">
            <v>5</v>
          </cell>
          <cell r="D41">
            <v>1</v>
          </cell>
          <cell r="E41">
            <v>19</v>
          </cell>
          <cell r="F41">
            <v>1241789.501953125</v>
          </cell>
          <cell r="G41">
            <v>952173.73538465658</v>
          </cell>
        </row>
        <row r="42">
          <cell r="A42">
            <v>41334</v>
          </cell>
          <cell r="B42" t="str">
            <v>Year 6</v>
          </cell>
          <cell r="C42">
            <v>6</v>
          </cell>
          <cell r="D42">
            <v>0</v>
          </cell>
          <cell r="E42">
            <v>20</v>
          </cell>
          <cell r="F42">
            <v>1272834.2395019531</v>
          </cell>
          <cell r="G42">
            <v>962431.81096238922</v>
          </cell>
        </row>
        <row r="43">
          <cell r="A43">
            <v>41426</v>
          </cell>
          <cell r="B43" t="str">
            <v>Year 6</v>
          </cell>
          <cell r="C43">
            <v>6</v>
          </cell>
          <cell r="D43">
            <v>0</v>
          </cell>
          <cell r="E43">
            <v>21</v>
          </cell>
          <cell r="F43">
            <v>1272834.2395019531</v>
          </cell>
          <cell r="G43">
            <v>949073.56107874319</v>
          </cell>
        </row>
        <row r="44">
          <cell r="A44">
            <v>41518</v>
          </cell>
          <cell r="B44" t="str">
            <v>Year 6</v>
          </cell>
          <cell r="C44">
            <v>6</v>
          </cell>
          <cell r="D44">
            <v>0</v>
          </cell>
          <cell r="E44">
            <v>22</v>
          </cell>
          <cell r="F44">
            <v>1272834.2395019531</v>
          </cell>
          <cell r="G44">
            <v>935900.71948888106</v>
          </cell>
        </row>
        <row r="45">
          <cell r="A45">
            <v>41609</v>
          </cell>
          <cell r="B45" t="str">
            <v>Year 6</v>
          </cell>
          <cell r="C45">
            <v>6</v>
          </cell>
          <cell r="D45">
            <v>1</v>
          </cell>
          <cell r="E45">
            <v>23</v>
          </cell>
          <cell r="F45">
            <v>1272834.2395019531</v>
          </cell>
          <cell r="G45">
            <v>922910.71278418251</v>
          </cell>
        </row>
        <row r="46">
          <cell r="A46">
            <v>41699</v>
          </cell>
          <cell r="B46" t="str">
            <v>Year 7</v>
          </cell>
          <cell r="C46">
            <v>7</v>
          </cell>
          <cell r="D46">
            <v>0</v>
          </cell>
          <cell r="E46">
            <v>24</v>
          </cell>
          <cell r="F46">
            <v>1304655.095489502</v>
          </cell>
          <cell r="G46">
            <v>932853.52835598006</v>
          </cell>
        </row>
        <row r="47">
          <cell r="A47">
            <v>41791</v>
          </cell>
          <cell r="B47" t="str">
            <v>Year 7</v>
          </cell>
          <cell r="C47">
            <v>7</v>
          </cell>
          <cell r="D47">
            <v>0</v>
          </cell>
          <cell r="E47">
            <v>25</v>
          </cell>
          <cell r="F47">
            <v>1304655.095489502</v>
          </cell>
          <cell r="G47">
            <v>919905.81570280064</v>
          </cell>
        </row>
        <row r="48">
          <cell r="A48">
            <v>41883</v>
          </cell>
          <cell r="B48" t="str">
            <v>Year 7</v>
          </cell>
          <cell r="C48">
            <v>7</v>
          </cell>
          <cell r="D48">
            <v>0</v>
          </cell>
          <cell r="E48">
            <v>26</v>
          </cell>
          <cell r="F48">
            <v>1304655.095489502</v>
          </cell>
          <cell r="G48">
            <v>907137.81321617321</v>
          </cell>
        </row>
        <row r="49">
          <cell r="A49">
            <v>41974</v>
          </cell>
          <cell r="B49" t="str">
            <v>Year 7</v>
          </cell>
          <cell r="C49">
            <v>7</v>
          </cell>
          <cell r="D49">
            <v>1</v>
          </cell>
          <cell r="E49">
            <v>27</v>
          </cell>
          <cell r="F49">
            <v>1304655.095489502</v>
          </cell>
          <cell r="G49">
            <v>894547.02657568536</v>
          </cell>
        </row>
        <row r="50">
          <cell r="A50">
            <v>42064</v>
          </cell>
          <cell r="B50" t="str">
            <v>Year 8</v>
          </cell>
          <cell r="C50">
            <v>8</v>
          </cell>
          <cell r="D50">
            <v>0</v>
          </cell>
          <cell r="E50">
            <v>28</v>
          </cell>
          <cell r="F50">
            <v>1337271.4728767395</v>
          </cell>
          <cell r="G50">
            <v>904184.27098333777</v>
          </cell>
        </row>
        <row r="51">
          <cell r="A51">
            <v>42156</v>
          </cell>
          <cell r="B51" t="str">
            <v>Year 8</v>
          </cell>
          <cell r="C51">
            <v>8</v>
          </cell>
          <cell r="D51">
            <v>0</v>
          </cell>
          <cell r="E51">
            <v>29</v>
          </cell>
          <cell r="F51">
            <v>1337271.4728767395</v>
          </cell>
          <cell r="G51">
            <v>891634.47857718286</v>
          </cell>
        </row>
        <row r="52">
          <cell r="A52">
            <v>42248</v>
          </cell>
          <cell r="B52" t="str">
            <v>Year 8</v>
          </cell>
          <cell r="C52">
            <v>8</v>
          </cell>
          <cell r="D52">
            <v>0</v>
          </cell>
          <cell r="E52">
            <v>30</v>
          </cell>
          <cell r="F52">
            <v>1337271.4728767395</v>
          </cell>
          <cell r="G52">
            <v>879258.87333009695</v>
          </cell>
        </row>
        <row r="53">
          <cell r="A53">
            <v>42339</v>
          </cell>
          <cell r="B53" t="str">
            <v>Year 8</v>
          </cell>
          <cell r="C53">
            <v>8</v>
          </cell>
          <cell r="D53">
            <v>1</v>
          </cell>
          <cell r="E53">
            <v>31</v>
          </cell>
          <cell r="F53">
            <v>1337271.4728767395</v>
          </cell>
          <cell r="G53">
            <v>867055.0375792695</v>
          </cell>
        </row>
        <row r="54">
          <cell r="A54">
            <v>42430</v>
          </cell>
          <cell r="B54" t="str">
            <v>Year 9</v>
          </cell>
          <cell r="C54">
            <v>9</v>
          </cell>
          <cell r="D54">
            <v>0</v>
          </cell>
          <cell r="E54">
            <v>32</v>
          </cell>
          <cell r="F54">
            <v>1370703.2596986578</v>
          </cell>
          <cell r="G54">
            <v>876396.10189874331</v>
          </cell>
        </row>
        <row r="55">
          <cell r="A55">
            <v>42522</v>
          </cell>
          <cell r="B55" t="str">
            <v>Year 9</v>
          </cell>
          <cell r="C55">
            <v>9</v>
          </cell>
          <cell r="D55">
            <v>0</v>
          </cell>
          <cell r="E55">
            <v>33</v>
          </cell>
          <cell r="F55">
            <v>1370703.2596986578</v>
          </cell>
          <cell r="G55">
            <v>864232.00051216281</v>
          </cell>
        </row>
        <row r="56">
          <cell r="A56">
            <v>42614</v>
          </cell>
          <cell r="B56" t="str">
            <v>Year 9</v>
          </cell>
          <cell r="C56">
            <v>9</v>
          </cell>
          <cell r="D56">
            <v>0</v>
          </cell>
          <cell r="E56">
            <v>34</v>
          </cell>
          <cell r="F56">
            <v>1370703.2596986578</v>
          </cell>
          <cell r="G56">
            <v>852236.73301498743</v>
          </cell>
        </row>
        <row r="57">
          <cell r="A57">
            <v>42705</v>
          </cell>
          <cell r="B57" t="str">
            <v>Year 9</v>
          </cell>
          <cell r="C57">
            <v>9</v>
          </cell>
          <cell r="D57">
            <v>1</v>
          </cell>
          <cell r="E57">
            <v>35</v>
          </cell>
          <cell r="F57">
            <v>1370703.2596986578</v>
          </cell>
          <cell r="G57">
            <v>840407.95604610036</v>
          </cell>
        </row>
        <row r="58">
          <cell r="A58">
            <v>42795</v>
          </cell>
          <cell r="B58" t="str">
            <v>Year 10</v>
          </cell>
          <cell r="C58">
            <v>10</v>
          </cell>
          <cell r="D58">
            <v>0</v>
          </cell>
          <cell r="E58">
            <v>36</v>
          </cell>
          <cell r="F58">
            <v>1404970.8411911242</v>
          </cell>
          <cell r="G58">
            <v>849461.94273873465</v>
          </cell>
        </row>
        <row r="59">
          <cell r="A59">
            <v>42887</v>
          </cell>
          <cell r="B59" t="str">
            <v>Year 10</v>
          </cell>
          <cell r="C59">
            <v>10</v>
          </cell>
          <cell r="D59">
            <v>0</v>
          </cell>
          <cell r="E59">
            <v>37</v>
          </cell>
          <cell r="F59">
            <v>1404970.8411911242</v>
          </cell>
          <cell r="G59">
            <v>837671.67898342025</v>
          </cell>
        </row>
        <row r="60">
          <cell r="A60">
            <v>42979</v>
          </cell>
          <cell r="B60" t="str">
            <v>Year 10</v>
          </cell>
          <cell r="C60">
            <v>10</v>
          </cell>
          <cell r="D60">
            <v>0</v>
          </cell>
          <cell r="E60">
            <v>38</v>
          </cell>
          <cell r="F60">
            <v>1404970.8411911242</v>
          </cell>
          <cell r="G60">
            <v>826045.06036913686</v>
          </cell>
        </row>
        <row r="61">
          <cell r="A61">
            <v>43070</v>
          </cell>
          <cell r="B61" t="str">
            <v>Year 10</v>
          </cell>
          <cell r="C61">
            <v>10</v>
          </cell>
          <cell r="D61">
            <v>1</v>
          </cell>
          <cell r="E61">
            <v>39</v>
          </cell>
          <cell r="F61">
            <v>1404970.8411911242</v>
          </cell>
          <cell r="G61">
            <v>814579.81555295782</v>
          </cell>
        </row>
        <row r="62">
          <cell r="A62">
            <v>43160</v>
          </cell>
          <cell r="B62" t="str">
            <v>Year 11</v>
          </cell>
          <cell r="C62">
            <v>11</v>
          </cell>
          <cell r="D62">
            <v>0</v>
          </cell>
          <cell r="E62">
            <v>40</v>
          </cell>
          <cell r="F62">
            <v>1440095.1122209022</v>
          </cell>
          <cell r="G62">
            <v>823355.54733541654</v>
          </cell>
        </row>
        <row r="63">
          <cell r="A63">
            <v>43252</v>
          </cell>
          <cell r="B63" t="str">
            <v>Year 11</v>
          </cell>
          <cell r="C63">
            <v>11</v>
          </cell>
          <cell r="D63">
            <v>0</v>
          </cell>
          <cell r="E63">
            <v>41</v>
          </cell>
          <cell r="F63">
            <v>1440095.1122209022</v>
          </cell>
          <cell r="G63">
            <v>811927.63211158942</v>
          </cell>
        </row>
        <row r="64">
          <cell r="A64">
            <v>43344</v>
          </cell>
          <cell r="B64" t="str">
            <v>Year 11</v>
          </cell>
          <cell r="C64">
            <v>11</v>
          </cell>
          <cell r="D64">
            <v>0</v>
          </cell>
          <cell r="E64">
            <v>42</v>
          </cell>
          <cell r="F64">
            <v>1440095.1122209022</v>
          </cell>
          <cell r="G64">
            <v>800658.33274549909</v>
          </cell>
        </row>
        <row r="65">
          <cell r="A65">
            <v>43435</v>
          </cell>
          <cell r="B65" t="str">
            <v>Year 11</v>
          </cell>
          <cell r="C65">
            <v>11</v>
          </cell>
          <cell r="D65">
            <v>1</v>
          </cell>
          <cell r="E65">
            <v>43</v>
          </cell>
          <cell r="F65">
            <v>1440095.1122209022</v>
          </cell>
          <cell r="G65">
            <v>789545.44769908441</v>
          </cell>
        </row>
        <row r="66">
          <cell r="A66">
            <v>43525</v>
          </cell>
          <cell r="B66" t="str">
            <v>Year 12</v>
          </cell>
          <cell r="C66">
            <v>12</v>
          </cell>
          <cell r="D66">
            <v>0</v>
          </cell>
          <cell r="E66">
            <v>44</v>
          </cell>
          <cell r="F66">
            <v>1476097.4900264246</v>
          </cell>
          <cell r="G66">
            <v>798051.47614071111</v>
          </cell>
        </row>
        <row r="67">
          <cell r="A67">
            <v>43617</v>
          </cell>
          <cell r="B67" t="str">
            <v>Year 12</v>
          </cell>
          <cell r="C67">
            <v>12</v>
          </cell>
          <cell r="D67">
            <v>0</v>
          </cell>
          <cell r="E67">
            <v>45</v>
          </cell>
          <cell r="F67">
            <v>1476097.4900264246</v>
          </cell>
          <cell r="G67">
            <v>786974.77344149328</v>
          </cell>
        </row>
        <row r="68">
          <cell r="A68">
            <v>43709</v>
          </cell>
          <cell r="B68" t="str">
            <v>Year 12</v>
          </cell>
          <cell r="C68">
            <v>12</v>
          </cell>
          <cell r="D68">
            <v>0</v>
          </cell>
          <cell r="E68">
            <v>46</v>
          </cell>
          <cell r="F68">
            <v>1476097.4900264246</v>
          </cell>
          <cell r="G68">
            <v>776051.81188098015</v>
          </cell>
        </row>
        <row r="69">
          <cell r="A69">
            <v>43800</v>
          </cell>
          <cell r="B69" t="str">
            <v>Year 12</v>
          </cell>
          <cell r="C69">
            <v>12</v>
          </cell>
          <cell r="D69">
            <v>1</v>
          </cell>
          <cell r="E69">
            <v>47</v>
          </cell>
          <cell r="F69">
            <v>1476097.4900264246</v>
          </cell>
          <cell r="G69">
            <v>765280.45758067281</v>
          </cell>
        </row>
        <row r="70">
          <cell r="A70">
            <v>43891</v>
          </cell>
          <cell r="B70" t="str">
            <v>Year 13</v>
          </cell>
          <cell r="C70">
            <v>13</v>
          </cell>
          <cell r="D70">
            <v>0</v>
          </cell>
          <cell r="E70">
            <v>48</v>
          </cell>
          <cell r="F70">
            <v>1512999.9272770851</v>
          </cell>
          <cell r="G70">
            <v>773525.07143662299</v>
          </cell>
        </row>
        <row r="71">
          <cell r="A71">
            <v>43983</v>
          </cell>
          <cell r="B71" t="str">
            <v>Year 13</v>
          </cell>
          <cell r="C71">
            <v>13</v>
          </cell>
          <cell r="D71">
            <v>0</v>
          </cell>
          <cell r="E71">
            <v>49</v>
          </cell>
          <cell r="F71">
            <v>1512999.9272770851</v>
          </cell>
          <cell r="G71">
            <v>762788.78749648284</v>
          </cell>
        </row>
        <row r="72">
          <cell r="A72">
            <v>44075</v>
          </cell>
          <cell r="B72" t="str">
            <v>Year 13</v>
          </cell>
          <cell r="C72">
            <v>13</v>
          </cell>
          <cell r="D72">
            <v>0</v>
          </cell>
          <cell r="E72">
            <v>50</v>
          </cell>
          <cell r="F72">
            <v>1512999.9272770851</v>
          </cell>
          <cell r="G72">
            <v>752201.51979007525</v>
          </cell>
        </row>
        <row r="73">
          <cell r="A73">
            <v>44166</v>
          </cell>
          <cell r="B73" t="str">
            <v>Year 13</v>
          </cell>
          <cell r="C73">
            <v>13</v>
          </cell>
          <cell r="D73">
            <v>1</v>
          </cell>
          <cell r="E73">
            <v>51</v>
          </cell>
          <cell r="F73">
            <v>1512999.9272770851</v>
          </cell>
          <cell r="G73">
            <v>741761.20001909183</v>
          </cell>
        </row>
        <row r="74">
          <cell r="A74">
            <v>44256</v>
          </cell>
          <cell r="B74" t="str">
            <v>Year 14</v>
          </cell>
          <cell r="C74">
            <v>14</v>
          </cell>
          <cell r="D74">
            <v>0</v>
          </cell>
          <cell r="E74">
            <v>52</v>
          </cell>
          <cell r="F74">
            <v>1550824.9254590122</v>
          </cell>
          <cell r="G74">
            <v>749752.43330736517</v>
          </cell>
        </row>
        <row r="75">
          <cell r="A75">
            <v>44348</v>
          </cell>
          <cell r="B75" t="str">
            <v>Year 14</v>
          </cell>
          <cell r="C75">
            <v>14</v>
          </cell>
          <cell r="D75">
            <v>0</v>
          </cell>
          <cell r="E75">
            <v>53</v>
          </cell>
          <cell r="F75">
            <v>1550824.9254590122</v>
          </cell>
          <cell r="G75">
            <v>739346.10608406144</v>
          </cell>
        </row>
        <row r="76">
          <cell r="A76">
            <v>44440</v>
          </cell>
          <cell r="B76" t="str">
            <v>Year 14</v>
          </cell>
          <cell r="C76">
            <v>14</v>
          </cell>
          <cell r="D76">
            <v>0</v>
          </cell>
          <cell r="E76">
            <v>54</v>
          </cell>
          <cell r="F76">
            <v>1550824.9254590122</v>
          </cell>
          <cell r="G76">
            <v>729084.21539936389</v>
          </cell>
        </row>
        <row r="77">
          <cell r="A77">
            <v>44531</v>
          </cell>
          <cell r="B77" t="str">
            <v>Year 14</v>
          </cell>
          <cell r="C77">
            <v>14</v>
          </cell>
          <cell r="D77">
            <v>1</v>
          </cell>
          <cell r="E77">
            <v>55</v>
          </cell>
          <cell r="F77">
            <v>1550824.9254590122</v>
          </cell>
          <cell r="G77">
            <v>718964.75651968713</v>
          </cell>
        </row>
        <row r="78">
          <cell r="A78">
            <v>44621</v>
          </cell>
          <cell r="B78" t="str">
            <v>Year 15</v>
          </cell>
          <cell r="C78">
            <v>15</v>
          </cell>
          <cell r="D78">
            <v>0</v>
          </cell>
          <cell r="E78">
            <v>56</v>
          </cell>
          <cell r="F78">
            <v>1589595.5485954874</v>
          </cell>
          <cell r="G78">
            <v>726710.39634992823</v>
          </cell>
        </row>
        <row r="79">
          <cell r="A79">
            <v>44713</v>
          </cell>
          <cell r="B79" t="str">
            <v>Year 15</v>
          </cell>
          <cell r="C79">
            <v>15</v>
          </cell>
          <cell r="D79">
            <v>0</v>
          </cell>
          <cell r="E79">
            <v>57</v>
          </cell>
          <cell r="F79">
            <v>1589595.5485954874</v>
          </cell>
          <cell r="G79">
            <v>716623.88532970473</v>
          </cell>
        </row>
        <row r="80">
          <cell r="A80">
            <v>44805</v>
          </cell>
          <cell r="B80" t="str">
            <v>Year 15</v>
          </cell>
          <cell r="C80">
            <v>15</v>
          </cell>
          <cell r="D80">
            <v>0</v>
          </cell>
          <cell r="E80">
            <v>58</v>
          </cell>
          <cell r="F80">
            <v>1589595.5485954874</v>
          </cell>
          <cell r="G80">
            <v>706677.37190009258</v>
          </cell>
        </row>
        <row r="81">
          <cell r="A81">
            <v>44896</v>
          </cell>
          <cell r="B81" t="str">
            <v>Year 15</v>
          </cell>
          <cell r="C81">
            <v>15</v>
          </cell>
          <cell r="D81">
            <v>1</v>
          </cell>
          <cell r="E81">
            <v>59</v>
          </cell>
          <cell r="F81">
            <v>1589595.5485954874</v>
          </cell>
          <cell r="G81">
            <v>696868.9129387039</v>
          </cell>
        </row>
        <row r="82">
          <cell r="A82">
            <v>44986</v>
          </cell>
          <cell r="B82" t="str">
            <v>Year 16</v>
          </cell>
          <cell r="C82">
            <v>16</v>
          </cell>
          <cell r="D82">
            <v>0</v>
          </cell>
          <cell r="E82">
            <v>60</v>
          </cell>
          <cell r="F82">
            <v>1629335.4373103743</v>
          </cell>
          <cell r="G82">
            <v>704376.50710040331</v>
          </cell>
        </row>
        <row r="83">
          <cell r="A83">
            <v>45078</v>
          </cell>
          <cell r="B83" t="str">
            <v>Year 16</v>
          </cell>
          <cell r="C83">
            <v>16</v>
          </cell>
          <cell r="D83">
            <v>0</v>
          </cell>
          <cell r="E83">
            <v>61</v>
          </cell>
          <cell r="F83">
            <v>1629335.4373103743</v>
          </cell>
          <cell r="G83">
            <v>694599.98341649887</v>
          </cell>
        </row>
        <row r="84">
          <cell r="A84">
            <v>45170</v>
          </cell>
          <cell r="B84" t="str">
            <v>Year 16</v>
          </cell>
          <cell r="C84">
            <v>16</v>
          </cell>
          <cell r="D84">
            <v>0</v>
          </cell>
          <cell r="E84">
            <v>62</v>
          </cell>
          <cell r="F84">
            <v>1629335.4373103743</v>
          </cell>
          <cell r="G84">
            <v>684959.15479677997</v>
          </cell>
        </row>
        <row r="85">
          <cell r="A85">
            <v>45261</v>
          </cell>
          <cell r="B85" t="str">
            <v>Year 16</v>
          </cell>
          <cell r="C85">
            <v>16</v>
          </cell>
          <cell r="D85">
            <v>1</v>
          </cell>
          <cell r="E85">
            <v>63</v>
          </cell>
          <cell r="F85">
            <v>1629335.4373103743</v>
          </cell>
          <cell r="G85">
            <v>675452.13783656876</v>
          </cell>
        </row>
        <row r="86">
          <cell r="A86">
            <v>45352</v>
          </cell>
          <cell r="B86" t="str">
            <v>Year 17</v>
          </cell>
          <cell r="C86">
            <v>17</v>
          </cell>
          <cell r="D86">
            <v>0</v>
          </cell>
          <cell r="E86">
            <v>64</v>
          </cell>
          <cell r="F86">
            <v>1670068.8232431335</v>
          </cell>
          <cell r="G86">
            <v>682729.00215405505</v>
          </cell>
        </row>
        <row r="87">
          <cell r="A87">
            <v>45444</v>
          </cell>
          <cell r="B87" t="str">
            <v>Year 17</v>
          </cell>
          <cell r="C87">
            <v>17</v>
          </cell>
          <cell r="D87">
            <v>0</v>
          </cell>
          <cell r="E87">
            <v>65</v>
          </cell>
          <cell r="F87">
            <v>1670068.8232431335</v>
          </cell>
          <cell r="G87">
            <v>673252.93900889938</v>
          </cell>
        </row>
        <row r="88">
          <cell r="A88">
            <v>45536</v>
          </cell>
          <cell r="B88" t="str">
            <v>Year 17</v>
          </cell>
          <cell r="C88">
            <v>17</v>
          </cell>
          <cell r="D88">
            <v>0</v>
          </cell>
          <cell r="E88">
            <v>66</v>
          </cell>
          <cell r="F88">
            <v>1670068.8232431335</v>
          </cell>
          <cell r="G88">
            <v>663908.4006304486</v>
          </cell>
        </row>
        <row r="89">
          <cell r="A89">
            <v>45627</v>
          </cell>
          <cell r="B89" t="str">
            <v>Year 17</v>
          </cell>
          <cell r="C89">
            <v>17</v>
          </cell>
          <cell r="D89">
            <v>1</v>
          </cell>
          <cell r="E89">
            <v>67</v>
          </cell>
          <cell r="F89">
            <v>1670068.8232431335</v>
          </cell>
          <cell r="G89">
            <v>654693.56149643764</v>
          </cell>
        </row>
        <row r="90">
          <cell r="A90">
            <v>45717</v>
          </cell>
          <cell r="B90" t="str">
            <v>Year 18</v>
          </cell>
          <cell r="C90">
            <v>18</v>
          </cell>
          <cell r="D90">
            <v>0</v>
          </cell>
          <cell r="E90">
            <v>68</v>
          </cell>
          <cell r="F90">
            <v>1711820.5438242117</v>
          </cell>
          <cell r="G90">
            <v>661746.78695783112</v>
          </cell>
        </row>
        <row r="91">
          <cell r="A91">
            <v>45809</v>
          </cell>
          <cell r="B91" t="str">
            <v>Year 18</v>
          </cell>
          <cell r="C91">
            <v>18</v>
          </cell>
          <cell r="D91">
            <v>0</v>
          </cell>
          <cell r="E91">
            <v>69</v>
          </cell>
          <cell r="F91">
            <v>1711820.5438242117</v>
          </cell>
          <cell r="G91">
            <v>652561.95033959521</v>
          </cell>
        </row>
        <row r="92">
          <cell r="A92">
            <v>45901</v>
          </cell>
          <cell r="B92" t="str">
            <v>Year 18</v>
          </cell>
          <cell r="C92">
            <v>18</v>
          </cell>
          <cell r="D92">
            <v>0</v>
          </cell>
          <cell r="E92">
            <v>70</v>
          </cell>
          <cell r="F92">
            <v>1711820.5438242117</v>
          </cell>
          <cell r="G92">
            <v>643504.59635575395</v>
          </cell>
        </row>
        <row r="93">
          <cell r="A93">
            <v>45992</v>
          </cell>
          <cell r="B93" t="str">
            <v>Year 18</v>
          </cell>
          <cell r="C93">
            <v>18</v>
          </cell>
          <cell r="D93">
            <v>1</v>
          </cell>
          <cell r="E93">
            <v>71</v>
          </cell>
          <cell r="F93">
            <v>1711820.5438242117</v>
          </cell>
          <cell r="G93">
            <v>634572.95558756357</v>
          </cell>
        </row>
        <row r="94">
          <cell r="A94">
            <v>46082</v>
          </cell>
          <cell r="B94" t="str">
            <v>Year 19</v>
          </cell>
          <cell r="C94">
            <v>19</v>
          </cell>
          <cell r="D94">
            <v>0</v>
          </cell>
          <cell r="E94">
            <v>72</v>
          </cell>
          <cell r="F94">
            <v>1754616.0574198167</v>
          </cell>
          <cell r="G94">
            <v>641409.41525463539</v>
          </cell>
        </row>
        <row r="95">
          <cell r="A95">
            <v>46174</v>
          </cell>
          <cell r="B95" t="str">
            <v>Year 19</v>
          </cell>
          <cell r="C95">
            <v>19</v>
          </cell>
          <cell r="D95">
            <v>0</v>
          </cell>
          <cell r="E95">
            <v>73</v>
          </cell>
          <cell r="F95">
            <v>1754616.0574198167</v>
          </cell>
          <cell r="G95">
            <v>632506.85493908741</v>
          </cell>
        </row>
        <row r="96">
          <cell r="A96">
            <v>46266</v>
          </cell>
          <cell r="B96" t="str">
            <v>Year 19</v>
          </cell>
          <cell r="C96">
            <v>19</v>
          </cell>
          <cell r="D96">
            <v>0</v>
          </cell>
          <cell r="E96">
            <v>74</v>
          </cell>
          <cell r="F96">
            <v>1754616.0574198167</v>
          </cell>
          <cell r="G96">
            <v>623727.85935191275</v>
          </cell>
        </row>
        <row r="97">
          <cell r="A97">
            <v>46357</v>
          </cell>
          <cell r="B97" t="str">
            <v>Year 19</v>
          </cell>
          <cell r="C97">
            <v>19</v>
          </cell>
          <cell r="D97">
            <v>1</v>
          </cell>
          <cell r="E97">
            <v>75</v>
          </cell>
          <cell r="F97">
            <v>1754616.0574198167</v>
          </cell>
          <cell r="G97">
            <v>615070.71345366677</v>
          </cell>
        </row>
        <row r="98">
          <cell r="A98">
            <v>46447</v>
          </cell>
          <cell r="B98" t="str">
            <v>Year 20</v>
          </cell>
          <cell r="C98">
            <v>20</v>
          </cell>
          <cell r="D98">
            <v>0</v>
          </cell>
          <cell r="E98">
            <v>76</v>
          </cell>
          <cell r="F98">
            <v>1798481.4588553121</v>
          </cell>
          <cell r="G98">
            <v>621697.0691593393</v>
          </cell>
        </row>
        <row r="99">
          <cell r="A99">
            <v>46539</v>
          </cell>
          <cell r="B99" t="str">
            <v>Year 20</v>
          </cell>
          <cell r="C99">
            <v>20</v>
          </cell>
          <cell r="D99">
            <v>0</v>
          </cell>
          <cell r="E99">
            <v>77</v>
          </cell>
          <cell r="F99">
            <v>1798481.4588553121</v>
          </cell>
          <cell r="G99">
            <v>613068.10998824087</v>
          </cell>
        </row>
        <row r="100">
          <cell r="A100">
            <v>46631</v>
          </cell>
          <cell r="B100" t="str">
            <v>Year 20</v>
          </cell>
          <cell r="C100">
            <v>20</v>
          </cell>
          <cell r="D100">
            <v>0</v>
          </cell>
          <cell r="E100">
            <v>78</v>
          </cell>
          <cell r="F100">
            <v>1798481.4588553121</v>
          </cell>
          <cell r="G100">
            <v>604558.91804795328</v>
          </cell>
        </row>
        <row r="101">
          <cell r="A101">
            <v>46722</v>
          </cell>
          <cell r="B101" t="str">
            <v>Year 20</v>
          </cell>
          <cell r="C101">
            <v>20</v>
          </cell>
          <cell r="D101">
            <v>1</v>
          </cell>
          <cell r="E101">
            <v>79</v>
          </cell>
          <cell r="F101">
            <v>1798481.4588553121</v>
          </cell>
          <cell r="G101">
            <v>596167.83100710029</v>
          </cell>
        </row>
        <row r="102">
          <cell r="A102">
            <v>46813</v>
          </cell>
          <cell r="B102" t="str">
            <v>Year 21</v>
          </cell>
          <cell r="C102">
            <v>21</v>
          </cell>
          <cell r="D102">
            <v>0</v>
          </cell>
          <cell r="E102">
            <v>80</v>
          </cell>
          <cell r="F102">
            <v>1843443.4953266948</v>
          </cell>
          <cell r="G102">
            <v>602590.53984711366</v>
          </cell>
        </row>
        <row r="103">
          <cell r="A103">
            <v>46905</v>
          </cell>
          <cell r="B103" t="str">
            <v>Year 21</v>
          </cell>
          <cell r="C103">
            <v>21</v>
          </cell>
          <cell r="D103">
            <v>0</v>
          </cell>
          <cell r="E103">
            <v>81</v>
          </cell>
          <cell r="F103">
            <v>1843443.4953266948</v>
          </cell>
          <cell r="G103">
            <v>594226.77327465417</v>
          </cell>
        </row>
        <row r="104">
          <cell r="A104">
            <v>46997</v>
          </cell>
          <cell r="B104" t="str">
            <v>Year 21</v>
          </cell>
          <cell r="C104">
            <v>21</v>
          </cell>
          <cell r="D104">
            <v>0</v>
          </cell>
          <cell r="E104">
            <v>82</v>
          </cell>
          <cell r="F104">
            <v>1843443.4953266948</v>
          </cell>
          <cell r="G104">
            <v>585979.09314340632</v>
          </cell>
        </row>
        <row r="105">
          <cell r="A105">
            <v>47088</v>
          </cell>
          <cell r="B105" t="str">
            <v>Year 21</v>
          </cell>
          <cell r="C105">
            <v>21</v>
          </cell>
          <cell r="D105">
            <v>1</v>
          </cell>
          <cell r="E105">
            <v>83</v>
          </cell>
          <cell r="F105">
            <v>1843443.4953266948</v>
          </cell>
          <cell r="G105">
            <v>577845.88821019174</v>
          </cell>
        </row>
        <row r="106">
          <cell r="A106">
            <v>47178</v>
          </cell>
          <cell r="B106" t="str">
            <v>Year 22</v>
          </cell>
          <cell r="C106">
            <v>22</v>
          </cell>
          <cell r="D106">
            <v>0</v>
          </cell>
          <cell r="E106">
            <v>84</v>
          </cell>
          <cell r="F106">
            <v>1889529.5827098619</v>
          </cell>
          <cell r="G106">
            <v>584071.20883526385</v>
          </cell>
        </row>
        <row r="107">
          <cell r="A107">
            <v>47270</v>
          </cell>
          <cell r="B107" t="str">
            <v>Year 22</v>
          </cell>
          <cell r="C107">
            <v>22</v>
          </cell>
          <cell r="D107">
            <v>0</v>
          </cell>
          <cell r="E107">
            <v>85</v>
          </cell>
          <cell r="F107">
            <v>1889529.5827098619</v>
          </cell>
          <cell r="G107">
            <v>575964.48473429843</v>
          </cell>
        </row>
        <row r="108">
          <cell r="A108">
            <v>47362</v>
          </cell>
          <cell r="B108" t="str">
            <v>Year 22</v>
          </cell>
          <cell r="C108">
            <v>22</v>
          </cell>
          <cell r="D108">
            <v>0</v>
          </cell>
          <cell r="E108">
            <v>86</v>
          </cell>
          <cell r="F108">
            <v>1889529.5827098619</v>
          </cell>
          <cell r="G108">
            <v>567970.27940613835</v>
          </cell>
        </row>
        <row r="109">
          <cell r="A109">
            <v>47453</v>
          </cell>
          <cell r="B109" t="str">
            <v>Year 22</v>
          </cell>
          <cell r="C109">
            <v>22</v>
          </cell>
          <cell r="D109">
            <v>1</v>
          </cell>
          <cell r="E109">
            <v>87</v>
          </cell>
          <cell r="F109">
            <v>1889529.5827098619</v>
          </cell>
          <cell r="G109">
            <v>560087.03112571768</v>
          </cell>
        </row>
        <row r="110">
          <cell r="A110">
            <v>47543</v>
          </cell>
          <cell r="B110" t="str">
            <v>Year 23</v>
          </cell>
          <cell r="C110">
            <v>23</v>
          </cell>
          <cell r="D110">
            <v>0</v>
          </cell>
          <cell r="E110">
            <v>88</v>
          </cell>
          <cell r="F110">
            <v>1936767.8222776083</v>
          </cell>
          <cell r="G110">
            <v>566121.02984032664</v>
          </cell>
        </row>
        <row r="111">
          <cell r="A111">
            <v>47635</v>
          </cell>
          <cell r="B111" t="str">
            <v>Year 23</v>
          </cell>
          <cell r="C111">
            <v>23</v>
          </cell>
          <cell r="D111">
            <v>0</v>
          </cell>
          <cell r="E111">
            <v>89</v>
          </cell>
          <cell r="F111">
            <v>1936767.8222776083</v>
          </cell>
          <cell r="G111">
            <v>558263.44856043102</v>
          </cell>
        </row>
        <row r="112">
          <cell r="A112">
            <v>47727</v>
          </cell>
          <cell r="B112" t="str">
            <v>Year 23</v>
          </cell>
          <cell r="C112">
            <v>23</v>
          </cell>
          <cell r="D112">
            <v>0</v>
          </cell>
          <cell r="E112">
            <v>90</v>
          </cell>
          <cell r="F112">
            <v>1936767.8222776083</v>
          </cell>
          <cell r="G112">
            <v>550514.9280295904</v>
          </cell>
        </row>
        <row r="113">
          <cell r="A113">
            <v>47818</v>
          </cell>
          <cell r="B113" t="str">
            <v>Year 23</v>
          </cell>
          <cell r="C113">
            <v>23</v>
          </cell>
          <cell r="D113">
            <v>1</v>
          </cell>
          <cell r="E113">
            <v>91</v>
          </cell>
          <cell r="F113">
            <v>1936767.8222776083</v>
          </cell>
          <cell r="G113">
            <v>542873.95451901725</v>
          </cell>
        </row>
        <row r="114">
          <cell r="A114">
            <v>47908</v>
          </cell>
          <cell r="B114" t="str">
            <v>Year 24</v>
          </cell>
          <cell r="C114">
            <v>24</v>
          </cell>
          <cell r="D114">
            <v>0</v>
          </cell>
          <cell r="E114">
            <v>92</v>
          </cell>
          <cell r="F114">
            <v>1985187.0178345484</v>
          </cell>
          <cell r="G114">
            <v>548722.51119275158</v>
          </cell>
        </row>
        <row r="115">
          <cell r="A115">
            <v>48000</v>
          </cell>
          <cell r="B115" t="str">
            <v>Year 24</v>
          </cell>
          <cell r="C115">
            <v>24</v>
          </cell>
          <cell r="D115">
            <v>0</v>
          </cell>
          <cell r="E115">
            <v>93</v>
          </cell>
          <cell r="F115">
            <v>1985187.0178345484</v>
          </cell>
          <cell r="G115">
            <v>541106.41586235643</v>
          </cell>
        </row>
        <row r="116">
          <cell r="A116">
            <v>48092</v>
          </cell>
          <cell r="B116" t="str">
            <v>Year 24</v>
          </cell>
          <cell r="C116">
            <v>24</v>
          </cell>
          <cell r="D116">
            <v>0</v>
          </cell>
          <cell r="E116">
            <v>94</v>
          </cell>
          <cell r="F116">
            <v>1985187.0178345484</v>
          </cell>
          <cell r="G116">
            <v>533596.02953222708</v>
          </cell>
        </row>
        <row r="117">
          <cell r="A117">
            <v>48183</v>
          </cell>
          <cell r="B117" t="str">
            <v>Year 24</v>
          </cell>
          <cell r="C117">
            <v>24</v>
          </cell>
          <cell r="D117">
            <v>1</v>
          </cell>
          <cell r="E117">
            <v>95</v>
          </cell>
          <cell r="F117">
            <v>1985187.0178345484</v>
          </cell>
          <cell r="G117">
            <v>526189.88499479205</v>
          </cell>
        </row>
        <row r="118">
          <cell r="A118">
            <v>48274</v>
          </cell>
          <cell r="B118" t="str">
            <v>Year 25</v>
          </cell>
          <cell r="C118">
            <v>25</v>
          </cell>
          <cell r="D118">
            <v>0</v>
          </cell>
          <cell r="E118">
            <v>96</v>
          </cell>
          <cell r="F118">
            <v>2034816.6932804119</v>
          </cell>
          <cell r="G118">
            <v>531858.69879202871</v>
          </cell>
        </row>
        <row r="119">
          <cell r="A119">
            <v>48366</v>
          </cell>
          <cell r="B119" t="str">
            <v>Year 25</v>
          </cell>
          <cell r="C119">
            <v>25</v>
          </cell>
          <cell r="D119">
            <v>0</v>
          </cell>
          <cell r="E119">
            <v>97</v>
          </cell>
          <cell r="F119">
            <v>2034816.6932804119</v>
          </cell>
          <cell r="G119">
            <v>524476.66785713017</v>
          </cell>
        </row>
        <row r="120">
          <cell r="A120">
            <v>48458</v>
          </cell>
          <cell r="B120" t="str">
            <v>Year 25</v>
          </cell>
          <cell r="C120">
            <v>25</v>
          </cell>
          <cell r="D120">
            <v>0</v>
          </cell>
          <cell r="E120">
            <v>98</v>
          </cell>
          <cell r="F120">
            <v>2034816.6932804119</v>
          </cell>
          <cell r="G120">
            <v>517197.09718253685</v>
          </cell>
        </row>
        <row r="121">
          <cell r="A121">
            <v>48549</v>
          </cell>
          <cell r="B121" t="str">
            <v>Year 25</v>
          </cell>
          <cell r="C121">
            <v>25</v>
          </cell>
          <cell r="D121">
            <v>1</v>
          </cell>
          <cell r="E121">
            <v>99</v>
          </cell>
          <cell r="F121">
            <v>2034816.6932804119</v>
          </cell>
          <cell r="G121">
            <v>510018.56465216249</v>
          </cell>
        </row>
        <row r="122">
          <cell r="A122">
            <v>48639</v>
          </cell>
          <cell r="B122" t="str">
            <v>Year 26</v>
          </cell>
          <cell r="C122">
            <v>26</v>
          </cell>
          <cell r="D122">
            <v>0</v>
          </cell>
          <cell r="E122">
            <v>100</v>
          </cell>
          <cell r="F122">
            <v>2085687.110612422</v>
          </cell>
          <cell r="G122">
            <v>515513.15958565433</v>
          </cell>
        </row>
        <row r="123">
          <cell r="A123">
            <v>48731</v>
          </cell>
          <cell r="B123" t="str">
            <v>Year 26</v>
          </cell>
          <cell r="C123">
            <v>26</v>
          </cell>
          <cell r="D123">
            <v>0</v>
          </cell>
          <cell r="E123">
            <v>101</v>
          </cell>
          <cell r="F123">
            <v>2085687.110612422</v>
          </cell>
          <cell r="G123">
            <v>508357.99957783299</v>
          </cell>
        </row>
        <row r="124">
          <cell r="A124">
            <v>48823</v>
          </cell>
          <cell r="B124" t="str">
            <v>Year 26</v>
          </cell>
          <cell r="C124">
            <v>26</v>
          </cell>
          <cell r="D124">
            <v>0</v>
          </cell>
          <cell r="E124">
            <v>102</v>
          </cell>
          <cell r="F124">
            <v>2085687.110612422</v>
          </cell>
          <cell r="G124">
            <v>501302.1509334282</v>
          </cell>
        </row>
        <row r="125">
          <cell r="A125">
            <v>48914</v>
          </cell>
          <cell r="B125" t="str">
            <v>Year 26</v>
          </cell>
          <cell r="C125">
            <v>26</v>
          </cell>
          <cell r="D125">
            <v>1</v>
          </cell>
          <cell r="E125">
            <v>103</v>
          </cell>
          <cell r="F125">
            <v>2085687.110612422</v>
          </cell>
          <cell r="G125">
            <v>494344.23524204874</v>
          </cell>
        </row>
        <row r="126">
          <cell r="A126">
            <v>49004</v>
          </cell>
          <cell r="B126" t="str">
            <v>Year 27</v>
          </cell>
          <cell r="C126">
            <v>27</v>
          </cell>
          <cell r="D126">
            <v>0</v>
          </cell>
          <cell r="E126">
            <v>104</v>
          </cell>
          <cell r="F126">
            <v>2137829.2883777325</v>
          </cell>
          <cell r="G126">
            <v>499669.96555583511</v>
          </cell>
        </row>
        <row r="127">
          <cell r="A127">
            <v>49096</v>
          </cell>
          <cell r="B127" t="str">
            <v>Year 27</v>
          </cell>
          <cell r="C127">
            <v>27</v>
          </cell>
          <cell r="D127">
            <v>0</v>
          </cell>
          <cell r="E127">
            <v>105</v>
          </cell>
          <cell r="F127">
            <v>2137829.2883777325</v>
          </cell>
          <cell r="G127">
            <v>492734.70408253319</v>
          </cell>
        </row>
        <row r="128">
          <cell r="A128">
            <v>49188</v>
          </cell>
          <cell r="B128" t="str">
            <v>Year 27</v>
          </cell>
          <cell r="C128">
            <v>27</v>
          </cell>
          <cell r="D128">
            <v>0</v>
          </cell>
          <cell r="E128">
            <v>106</v>
          </cell>
          <cell r="F128">
            <v>2137829.2883777325</v>
          </cell>
          <cell r="G128">
            <v>485895.70185036771</v>
          </cell>
        </row>
        <row r="129">
          <cell r="A129">
            <v>49279</v>
          </cell>
          <cell r="B129" t="str">
            <v>Year 27</v>
          </cell>
          <cell r="C129">
            <v>27</v>
          </cell>
          <cell r="D129">
            <v>1</v>
          </cell>
          <cell r="E129">
            <v>107</v>
          </cell>
          <cell r="F129">
            <v>2137829.2883777325</v>
          </cell>
          <cell r="G129">
            <v>479151.62281144207</v>
          </cell>
        </row>
        <row r="130">
          <cell r="A130">
            <v>49369</v>
          </cell>
          <cell r="B130" t="str">
            <v>Year 28</v>
          </cell>
          <cell r="C130">
            <v>28</v>
          </cell>
          <cell r="D130">
            <v>0</v>
          </cell>
          <cell r="E130">
            <v>108</v>
          </cell>
          <cell r="F130">
            <v>2191275.0205871756</v>
          </cell>
          <cell r="G130">
            <v>484313.67819832725</v>
          </cell>
        </row>
        <row r="131">
          <cell r="A131">
            <v>49461</v>
          </cell>
          <cell r="B131" t="str">
            <v>Year 28</v>
          </cell>
          <cell r="C131">
            <v>28</v>
          </cell>
          <cell r="D131">
            <v>0</v>
          </cell>
          <cell r="E131">
            <v>109</v>
          </cell>
          <cell r="F131">
            <v>2191275.0205871756</v>
          </cell>
          <cell r="G131">
            <v>477591.55714855465</v>
          </cell>
        </row>
        <row r="132">
          <cell r="A132">
            <v>49553</v>
          </cell>
          <cell r="B132" t="str">
            <v>Year 28</v>
          </cell>
          <cell r="C132">
            <v>28</v>
          </cell>
          <cell r="D132">
            <v>0</v>
          </cell>
          <cell r="E132">
            <v>110</v>
          </cell>
          <cell r="F132">
            <v>2191275.0205871756</v>
          </cell>
          <cell r="G132">
            <v>470962.73701808695</v>
          </cell>
        </row>
        <row r="133">
          <cell r="A133">
            <v>49644</v>
          </cell>
          <cell r="B133" t="str">
            <v>Year 28</v>
          </cell>
          <cell r="C133">
            <v>28</v>
          </cell>
          <cell r="D133">
            <v>1</v>
          </cell>
          <cell r="E133">
            <v>111</v>
          </cell>
          <cell r="F133">
            <v>2191275.0205871756</v>
          </cell>
          <cell r="G133">
            <v>464425.92281960102</v>
          </cell>
        </row>
        <row r="134">
          <cell r="A134">
            <v>49735</v>
          </cell>
          <cell r="B134" t="str">
            <v>Year 29</v>
          </cell>
          <cell r="C134">
            <v>29</v>
          </cell>
          <cell r="D134">
            <v>0</v>
          </cell>
          <cell r="E134">
            <v>112</v>
          </cell>
          <cell r="F134">
            <v>2246056.8961018547</v>
          </cell>
          <cell r="G134">
            <v>469429.33347828401</v>
          </cell>
        </row>
        <row r="135">
          <cell r="A135">
            <v>49827</v>
          </cell>
          <cell r="B135" t="str">
            <v>Year 29</v>
          </cell>
          <cell r="C135">
            <v>29</v>
          </cell>
          <cell r="D135">
            <v>0</v>
          </cell>
          <cell r="E135">
            <v>113</v>
          </cell>
          <cell r="F135">
            <v>2246056.8961018547</v>
          </cell>
          <cell r="G135">
            <v>462913.80243713333</v>
          </cell>
        </row>
        <row r="136">
          <cell r="A136">
            <v>49919</v>
          </cell>
          <cell r="B136" t="str">
            <v>Year 29</v>
          </cell>
          <cell r="C136">
            <v>29</v>
          </cell>
          <cell r="D136">
            <v>0</v>
          </cell>
          <cell r="E136">
            <v>114</v>
          </cell>
          <cell r="F136">
            <v>2246056.8961018547</v>
          </cell>
          <cell r="G136">
            <v>456488.704911148</v>
          </cell>
        </row>
        <row r="137">
          <cell r="A137">
            <v>50010</v>
          </cell>
          <cell r="B137" t="str">
            <v>Year 29</v>
          </cell>
          <cell r="C137">
            <v>29</v>
          </cell>
          <cell r="D137">
            <v>1</v>
          </cell>
          <cell r="E137">
            <v>115</v>
          </cell>
          <cell r="F137">
            <v>2246056.8961018547</v>
          </cell>
          <cell r="G137">
            <v>450152.78571167</v>
          </cell>
        </row>
        <row r="138">
          <cell r="A138">
            <v>50100</v>
          </cell>
          <cell r="B138" t="str">
            <v>Year 30</v>
          </cell>
          <cell r="C138">
            <v>30</v>
          </cell>
          <cell r="D138">
            <v>0</v>
          </cell>
          <cell r="E138">
            <v>116</v>
          </cell>
          <cell r="F138">
            <v>2302208.318504401</v>
          </cell>
          <cell r="G138">
            <v>455002.42724845494</v>
          </cell>
        </row>
        <row r="139">
          <cell r="A139">
            <v>50192</v>
          </cell>
          <cell r="B139" t="str">
            <v>Year 30</v>
          </cell>
          <cell r="C139">
            <v>30</v>
          </cell>
          <cell r="D139">
            <v>0</v>
          </cell>
          <cell r="E139">
            <v>117</v>
          </cell>
          <cell r="F139">
            <v>2302208.318504401</v>
          </cell>
          <cell r="G139">
            <v>448687.13711400639</v>
          </cell>
        </row>
        <row r="140">
          <cell r="A140">
            <v>50284</v>
          </cell>
          <cell r="B140" t="str">
            <v>Year 30</v>
          </cell>
          <cell r="C140">
            <v>30</v>
          </cell>
          <cell r="D140">
            <v>0</v>
          </cell>
          <cell r="E140">
            <v>118</v>
          </cell>
          <cell r="F140">
            <v>2302208.318504401</v>
          </cell>
          <cell r="G140">
            <v>442459.50121411518</v>
          </cell>
        </row>
        <row r="141">
          <cell r="A141">
            <v>50375</v>
          </cell>
          <cell r="B141" t="str">
            <v>Year 30</v>
          </cell>
          <cell r="C141">
            <v>30</v>
          </cell>
          <cell r="D141">
            <v>1</v>
          </cell>
          <cell r="E141">
            <v>119</v>
          </cell>
          <cell r="F141">
            <v>2302208.318504401</v>
          </cell>
          <cell r="G141">
            <v>436318.30293566122</v>
          </cell>
        </row>
        <row r="142">
          <cell r="A142">
            <v>50465</v>
          </cell>
          <cell r="B142" t="str">
            <v>Year 31</v>
          </cell>
          <cell r="C142">
            <v>31</v>
          </cell>
          <cell r="D142">
            <v>0</v>
          </cell>
          <cell r="E142">
            <v>120</v>
          </cell>
          <cell r="F142">
            <v>2359763.5264670108</v>
          </cell>
          <cell r="G142">
            <v>441018.90111552365</v>
          </cell>
        </row>
        <row r="143">
          <cell r="A143">
            <v>50557</v>
          </cell>
          <cell r="B143" t="str">
            <v>Year 31</v>
          </cell>
          <cell r="C143">
            <v>31</v>
          </cell>
          <cell r="D143">
            <v>0</v>
          </cell>
          <cell r="E143">
            <v>121</v>
          </cell>
          <cell r="F143">
            <v>2359763.5264670108</v>
          </cell>
          <cell r="G143">
            <v>434897.6979119209</v>
          </cell>
        </row>
        <row r="144">
          <cell r="A144">
            <v>50649</v>
          </cell>
          <cell r="B144" t="str">
            <v>Year 31</v>
          </cell>
          <cell r="C144">
            <v>31</v>
          </cell>
          <cell r="D144">
            <v>0</v>
          </cell>
          <cell r="E144">
            <v>122</v>
          </cell>
          <cell r="F144">
            <v>2359763.5264670108</v>
          </cell>
          <cell r="G144">
            <v>428861.45507751108</v>
          </cell>
        </row>
        <row r="145">
          <cell r="A145">
            <v>50740</v>
          </cell>
          <cell r="B145" t="str">
            <v>Year 31</v>
          </cell>
          <cell r="C145">
            <v>31</v>
          </cell>
          <cell r="D145">
            <v>1</v>
          </cell>
          <cell r="E145">
            <v>123</v>
          </cell>
          <cell r="F145">
            <v>2359763.5264670108</v>
          </cell>
          <cell r="G145">
            <v>422908.99338917522</v>
          </cell>
        </row>
        <row r="146">
          <cell r="A146">
            <v>50830</v>
          </cell>
          <cell r="B146" t="str">
            <v>Year 32</v>
          </cell>
          <cell r="C146">
            <v>32</v>
          </cell>
          <cell r="D146">
            <v>0</v>
          </cell>
          <cell r="E146">
            <v>124</v>
          </cell>
          <cell r="F146">
            <v>2418757.6146286861</v>
          </cell>
          <cell r="G146">
            <v>427465.12874081492</v>
          </cell>
        </row>
        <row r="147">
          <cell r="A147">
            <v>50922</v>
          </cell>
          <cell r="B147" t="str">
            <v>Year 32</v>
          </cell>
          <cell r="C147">
            <v>32</v>
          </cell>
          <cell r="D147">
            <v>0</v>
          </cell>
          <cell r="E147">
            <v>125</v>
          </cell>
          <cell r="F147">
            <v>2418757.6146286861</v>
          </cell>
          <cell r="G147">
            <v>421532.0476214838</v>
          </cell>
        </row>
        <row r="148">
          <cell r="A148">
            <v>51014</v>
          </cell>
          <cell r="B148" t="str">
            <v>Year 32</v>
          </cell>
          <cell r="C148">
            <v>32</v>
          </cell>
          <cell r="D148">
            <v>0</v>
          </cell>
          <cell r="E148">
            <v>126</v>
          </cell>
          <cell r="F148">
            <v>2418757.6146286861</v>
          </cell>
          <cell r="G148">
            <v>415681.31579616916</v>
          </cell>
        </row>
        <row r="149">
          <cell r="A149">
            <v>51105</v>
          </cell>
          <cell r="B149" t="str">
            <v>Year 32</v>
          </cell>
          <cell r="C149">
            <v>32</v>
          </cell>
          <cell r="D149">
            <v>1</v>
          </cell>
          <cell r="E149">
            <v>127</v>
          </cell>
          <cell r="F149">
            <v>2418757.6146286861</v>
          </cell>
          <cell r="G149">
            <v>409911.79028265213</v>
          </cell>
        </row>
        <row r="150">
          <cell r="A150">
            <v>51196</v>
          </cell>
          <cell r="B150" t="str">
            <v>Year 33</v>
          </cell>
          <cell r="C150">
            <v>33</v>
          </cell>
          <cell r="D150">
            <v>0</v>
          </cell>
          <cell r="E150">
            <v>128</v>
          </cell>
          <cell r="F150">
            <v>2479226.5549944029</v>
          </cell>
          <cell r="G150">
            <v>414327.90256201918</v>
          </cell>
        </row>
        <row r="151">
          <cell r="A151">
            <v>51288</v>
          </cell>
          <cell r="B151" t="str">
            <v>Year 33</v>
          </cell>
          <cell r="C151">
            <v>33</v>
          </cell>
          <cell r="D151">
            <v>0</v>
          </cell>
          <cell r="E151">
            <v>129</v>
          </cell>
          <cell r="F151">
            <v>2479226.5549944029</v>
          </cell>
          <cell r="G151">
            <v>408577.16199718276</v>
          </cell>
        </row>
        <row r="152">
          <cell r="A152">
            <v>51380</v>
          </cell>
          <cell r="B152" t="str">
            <v>Year 33</v>
          </cell>
          <cell r="C152">
            <v>33</v>
          </cell>
          <cell r="D152">
            <v>0</v>
          </cell>
          <cell r="E152">
            <v>130</v>
          </cell>
          <cell r="F152">
            <v>2479226.5549944029</v>
          </cell>
          <cell r="G152">
            <v>402906.23989699612</v>
          </cell>
        </row>
        <row r="153">
          <cell r="A153">
            <v>51471</v>
          </cell>
          <cell r="B153" t="str">
            <v>Year 33</v>
          </cell>
          <cell r="C153">
            <v>33</v>
          </cell>
          <cell r="D153">
            <v>1</v>
          </cell>
          <cell r="E153">
            <v>131</v>
          </cell>
          <cell r="F153">
            <v>2479226.5549944029</v>
          </cell>
          <cell r="G153">
            <v>397314.02840635303</v>
          </cell>
        </row>
        <row r="154">
          <cell r="A154">
            <v>51561</v>
          </cell>
          <cell r="B154" t="str">
            <v>Year 34</v>
          </cell>
          <cell r="C154">
            <v>34</v>
          </cell>
          <cell r="D154">
            <v>0</v>
          </cell>
          <cell r="E154">
            <v>132</v>
          </cell>
          <cell r="F154">
            <v>2541207.2188692628</v>
          </cell>
          <cell r="G154">
            <v>401594.42092299729</v>
          </cell>
        </row>
        <row r="155">
          <cell r="A155">
            <v>51653</v>
          </cell>
          <cell r="B155" t="str">
            <v>Year 34</v>
          </cell>
          <cell r="C155">
            <v>34</v>
          </cell>
          <cell r="D155">
            <v>0</v>
          </cell>
          <cell r="E155">
            <v>133</v>
          </cell>
          <cell r="F155">
            <v>2541207.2188692628</v>
          </cell>
          <cell r="G155">
            <v>396020.41706582729</v>
          </cell>
        </row>
        <row r="156">
          <cell r="A156">
            <v>51745</v>
          </cell>
          <cell r="B156" t="str">
            <v>Year 34</v>
          </cell>
          <cell r="C156">
            <v>34</v>
          </cell>
          <cell r="D156">
            <v>0</v>
          </cell>
          <cell r="E156">
            <v>134</v>
          </cell>
          <cell r="F156">
            <v>2541207.2188692628</v>
          </cell>
          <cell r="G156">
            <v>390523.77862356597</v>
          </cell>
        </row>
        <row r="157">
          <cell r="A157">
            <v>51836</v>
          </cell>
          <cell r="B157" t="str">
            <v>Year 34</v>
          </cell>
          <cell r="C157">
            <v>34</v>
          </cell>
          <cell r="D157">
            <v>1</v>
          </cell>
          <cell r="E157">
            <v>135</v>
          </cell>
          <cell r="F157">
            <v>2541207.2188692628</v>
          </cell>
          <cell r="G157">
            <v>385103.43178866367</v>
          </cell>
        </row>
        <row r="158">
          <cell r="A158">
            <v>51926</v>
          </cell>
          <cell r="B158" t="str">
            <v>Year 35</v>
          </cell>
          <cell r="C158">
            <v>35</v>
          </cell>
          <cell r="D158">
            <v>0</v>
          </cell>
          <cell r="E158">
            <v>136</v>
          </cell>
          <cell r="F158">
            <v>2604737.3993409942</v>
          </cell>
          <cell r="G158">
            <v>389252.27559912269</v>
          </cell>
        </row>
        <row r="159">
          <cell r="A159">
            <v>52018</v>
          </cell>
          <cell r="B159" t="str">
            <v>Year 35</v>
          </cell>
          <cell r="C159">
            <v>35</v>
          </cell>
          <cell r="D159">
            <v>0</v>
          </cell>
          <cell r="E159">
            <v>137</v>
          </cell>
          <cell r="F159">
            <v>2604737.3993409942</v>
          </cell>
          <cell r="G159">
            <v>383849.57682503347</v>
          </cell>
        </row>
        <row r="160">
          <cell r="A160">
            <v>52110</v>
          </cell>
          <cell r="B160" t="str">
            <v>Year 35</v>
          </cell>
          <cell r="C160">
            <v>35</v>
          </cell>
          <cell r="D160">
            <v>0</v>
          </cell>
          <cell r="E160">
            <v>138</v>
          </cell>
          <cell r="F160">
            <v>2604737.3993409942</v>
          </cell>
          <cell r="G160">
            <v>378521.86580534762</v>
          </cell>
        </row>
        <row r="161">
          <cell r="A161">
            <v>52201</v>
          </cell>
          <cell r="B161" t="str">
            <v>Year 35</v>
          </cell>
          <cell r="C161">
            <v>35</v>
          </cell>
          <cell r="D161">
            <v>1</v>
          </cell>
          <cell r="E161">
            <v>139</v>
          </cell>
          <cell r="F161">
            <v>2604737.3993409942</v>
          </cell>
          <cell r="G161">
            <v>373268.10173369292</v>
          </cell>
        </row>
      </sheetData>
      <sheetData sheetId="25">
        <row r="21">
          <cell r="C21" t="str">
            <v>Year</v>
          </cell>
        </row>
      </sheetData>
      <sheetData sheetId="26">
        <row r="190">
          <cell r="J190">
            <v>39538</v>
          </cell>
        </row>
      </sheetData>
      <sheetData sheetId="27">
        <row r="25">
          <cell r="W25">
            <v>39538</v>
          </cell>
        </row>
      </sheetData>
      <sheetData sheetId="28">
        <row r="21">
          <cell r="C21" t="str">
            <v>Year</v>
          </cell>
        </row>
      </sheetData>
      <sheetData sheetId="29" refreshError="1">
        <row r="190">
          <cell r="J190">
            <v>39538</v>
          </cell>
          <cell r="K190">
            <v>39600</v>
          </cell>
          <cell r="L190">
            <v>39692</v>
          </cell>
          <cell r="M190">
            <v>39783</v>
          </cell>
          <cell r="N190">
            <v>39873</v>
          </cell>
          <cell r="O190">
            <v>39965</v>
          </cell>
          <cell r="P190">
            <v>40057</v>
          </cell>
          <cell r="Q190">
            <v>40148</v>
          </cell>
          <cell r="R190">
            <v>40238</v>
          </cell>
          <cell r="S190">
            <v>40330</v>
          </cell>
          <cell r="T190">
            <v>40422</v>
          </cell>
          <cell r="U190">
            <v>40513</v>
          </cell>
          <cell r="V190">
            <v>40603</v>
          </cell>
          <cell r="W190">
            <v>40695</v>
          </cell>
          <cell r="X190">
            <v>40787</v>
          </cell>
        </row>
        <row r="191">
          <cell r="J191">
            <v>31101.369863013701</v>
          </cell>
          <cell r="K191">
            <v>33000</v>
          </cell>
          <cell r="L191">
            <v>12729616.438356156</v>
          </cell>
          <cell r="M191">
            <v>12040500</v>
          </cell>
          <cell r="N191">
            <v>12213403.561643835</v>
          </cell>
          <cell r="O191">
            <v>12221850</v>
          </cell>
          <cell r="P191">
            <v>12221850</v>
          </cell>
          <cell r="Q191">
            <v>12221850</v>
          </cell>
          <cell r="R191">
            <v>12221850</v>
          </cell>
          <cell r="S191">
            <v>12221850</v>
          </cell>
          <cell r="T191">
            <v>12221850</v>
          </cell>
          <cell r="U191">
            <v>12221850</v>
          </cell>
          <cell r="V191">
            <v>12221850</v>
          </cell>
          <cell r="W191">
            <v>12221850</v>
          </cell>
          <cell r="X191">
            <v>12221850</v>
          </cell>
        </row>
      </sheetData>
      <sheetData sheetId="30" refreshError="1">
        <row r="25">
          <cell r="W25">
            <v>39538</v>
          </cell>
          <cell r="X25">
            <v>39600</v>
          </cell>
          <cell r="Y25">
            <v>39692</v>
          </cell>
          <cell r="Z25">
            <v>39783</v>
          </cell>
          <cell r="AA25">
            <v>39873</v>
          </cell>
          <cell r="AB25">
            <v>39965</v>
          </cell>
          <cell r="AC25">
            <v>40057</v>
          </cell>
          <cell r="AD25">
            <v>40148</v>
          </cell>
          <cell r="AE25">
            <v>40238</v>
          </cell>
          <cell r="AF25">
            <v>40330</v>
          </cell>
          <cell r="AG25">
            <v>40422</v>
          </cell>
          <cell r="AH25">
            <v>40513</v>
          </cell>
          <cell r="AI25">
            <v>40603</v>
          </cell>
          <cell r="AJ25">
            <v>40695</v>
          </cell>
          <cell r="AK25">
            <v>40787</v>
          </cell>
          <cell r="AL25">
            <v>40878</v>
          </cell>
        </row>
        <row r="26">
          <cell r="W26">
            <v>0</v>
          </cell>
          <cell r="X26">
            <v>3265130.495174204</v>
          </cell>
          <cell r="Y26">
            <v>11329821.749806153</v>
          </cell>
          <cell r="Z26">
            <v>11513941.983764587</v>
          </cell>
          <cell r="AA26">
            <v>11677947.644503837</v>
          </cell>
          <cell r="AB26">
            <v>11813850</v>
          </cell>
          <cell r="AC26">
            <v>11813850</v>
          </cell>
          <cell r="AD26">
            <v>11813850</v>
          </cell>
          <cell r="AE26">
            <v>11813850</v>
          </cell>
          <cell r="AF26">
            <v>11813850</v>
          </cell>
          <cell r="AG26">
            <v>11813850</v>
          </cell>
          <cell r="AH26">
            <v>11813850</v>
          </cell>
          <cell r="AI26">
            <v>11813850</v>
          </cell>
          <cell r="AJ26">
            <v>11813850</v>
          </cell>
          <cell r="AK26">
            <v>11813850</v>
          </cell>
          <cell r="AL26">
            <v>11813850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21">
          <cell r="C21" t="str">
            <v>Year</v>
          </cell>
        </row>
      </sheetData>
      <sheetData sheetId="48">
        <row r="21">
          <cell r="C21" t="str">
            <v>Year</v>
          </cell>
        </row>
      </sheetData>
      <sheetData sheetId="49">
        <row r="21">
          <cell r="C21" t="str">
            <v>Year</v>
          </cell>
        </row>
      </sheetData>
      <sheetData sheetId="50">
        <row r="21">
          <cell r="C21" t="str">
            <v>Year</v>
          </cell>
        </row>
      </sheetData>
      <sheetData sheetId="51">
        <row r="21">
          <cell r="C21" t="str">
            <v>Year</v>
          </cell>
        </row>
      </sheetData>
      <sheetData sheetId="52">
        <row r="21">
          <cell r="C21" t="str">
            <v>Year</v>
          </cell>
        </row>
      </sheetData>
      <sheetData sheetId="53">
        <row r="25">
          <cell r="W25">
            <v>39538</v>
          </cell>
        </row>
      </sheetData>
      <sheetData sheetId="54">
        <row r="21">
          <cell r="C21" t="str">
            <v>Year</v>
          </cell>
        </row>
      </sheetData>
      <sheetData sheetId="55">
        <row r="21">
          <cell r="C21" t="str">
            <v>Year</v>
          </cell>
        </row>
      </sheetData>
      <sheetData sheetId="56">
        <row r="21">
          <cell r="C21" t="str">
            <v>Year</v>
          </cell>
        </row>
      </sheetData>
      <sheetData sheetId="57">
        <row r="21">
          <cell r="C21" t="str">
            <v>Year</v>
          </cell>
        </row>
      </sheetData>
      <sheetData sheetId="58">
        <row r="25">
          <cell r="W25">
            <v>39538</v>
          </cell>
        </row>
      </sheetData>
      <sheetData sheetId="59">
        <row r="25">
          <cell r="W25">
            <v>39538</v>
          </cell>
        </row>
      </sheetData>
      <sheetData sheetId="60">
        <row r="25">
          <cell r="W25">
            <v>39538</v>
          </cell>
        </row>
      </sheetData>
      <sheetData sheetId="61">
        <row r="25">
          <cell r="W25">
            <v>39538</v>
          </cell>
        </row>
      </sheetData>
      <sheetData sheetId="62"/>
      <sheetData sheetId="63"/>
      <sheetData sheetId="64"/>
      <sheetData sheetId="65"/>
      <sheetData sheetId="66"/>
      <sheetData sheetId="67"/>
      <sheetData sheetId="68"/>
      <sheetData sheetId="69"/>
      <sheetData sheetId="70"/>
      <sheetData sheetId="71"/>
      <sheetData sheetId="72"/>
      <sheetData sheetId="73">
        <row r="21">
          <cell r="C21" t="str">
            <v>Year</v>
          </cell>
        </row>
      </sheetData>
      <sheetData sheetId="74">
        <row r="21">
          <cell r="C21" t="str">
            <v>Year</v>
          </cell>
        </row>
      </sheetData>
      <sheetData sheetId="75"/>
      <sheetData sheetId="76">
        <row r="21">
          <cell r="C21" t="str">
            <v>Year</v>
          </cell>
        </row>
      </sheetData>
      <sheetData sheetId="77">
        <row r="25">
          <cell r="W25">
            <v>39538</v>
          </cell>
        </row>
      </sheetData>
      <sheetData sheetId="78">
        <row r="25">
          <cell r="W25">
            <v>39538</v>
          </cell>
        </row>
      </sheetData>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ow r="1">
          <cell r="B1" t="str">
            <v>no</v>
          </cell>
        </row>
      </sheetData>
      <sheetData sheetId="126">
        <row r="1">
          <cell r="B1" t="str">
            <v>no</v>
          </cell>
        </row>
      </sheetData>
      <sheetData sheetId="127">
        <row r="1">
          <cell r="B1" t="str">
            <v>no</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1">
          <cell r="B1" t="str">
            <v>no</v>
          </cell>
        </row>
      </sheetData>
      <sheetData sheetId="133">
        <row r="1">
          <cell r="B1" t="str">
            <v>no</v>
          </cell>
        </row>
      </sheetData>
      <sheetData sheetId="134">
        <row r="1">
          <cell r="B1" t="str">
            <v>no</v>
          </cell>
        </row>
      </sheetData>
      <sheetData sheetId="135">
        <row r="1">
          <cell r="B1" t="str">
            <v>no</v>
          </cell>
        </row>
      </sheetData>
      <sheetData sheetId="136">
        <row r="1">
          <cell r="B1" t="str">
            <v>no</v>
          </cell>
        </row>
      </sheetData>
      <sheetData sheetId="137">
        <row r="1">
          <cell r="B1" t="str">
            <v>no</v>
          </cell>
        </row>
      </sheetData>
      <sheetData sheetId="138">
        <row r="1">
          <cell r="B1" t="str">
            <v>no</v>
          </cell>
        </row>
      </sheetData>
      <sheetData sheetId="139">
        <row r="1">
          <cell r="B1" t="str">
            <v>no</v>
          </cell>
        </row>
      </sheetData>
      <sheetData sheetId="140">
        <row r="1">
          <cell r="B1" t="str">
            <v>no</v>
          </cell>
        </row>
      </sheetData>
      <sheetData sheetId="141">
        <row r="1">
          <cell r="B1" t="str">
            <v>no</v>
          </cell>
        </row>
      </sheetData>
      <sheetData sheetId="142">
        <row r="1">
          <cell r="B1" t="str">
            <v>no</v>
          </cell>
        </row>
      </sheetData>
      <sheetData sheetId="143">
        <row r="1">
          <cell r="B1" t="str">
            <v>no</v>
          </cell>
        </row>
      </sheetData>
      <sheetData sheetId="144">
        <row r="1">
          <cell r="B1" t="str">
            <v>no</v>
          </cell>
        </row>
      </sheetData>
      <sheetData sheetId="145">
        <row r="1">
          <cell r="B1" t="str">
            <v>no</v>
          </cell>
        </row>
      </sheetData>
      <sheetData sheetId="146">
        <row r="1">
          <cell r="B1" t="str">
            <v>no</v>
          </cell>
        </row>
      </sheetData>
      <sheetData sheetId="147">
        <row r="1">
          <cell r="B1" t="str">
            <v>no</v>
          </cell>
        </row>
      </sheetData>
      <sheetData sheetId="148">
        <row r="1">
          <cell r="B1" t="str">
            <v>no</v>
          </cell>
        </row>
      </sheetData>
      <sheetData sheetId="149">
        <row r="1">
          <cell r="B1" t="str">
            <v>no</v>
          </cell>
        </row>
      </sheetData>
      <sheetData sheetId="150">
        <row r="1">
          <cell r="B1" t="str">
            <v>no</v>
          </cell>
        </row>
      </sheetData>
      <sheetData sheetId="151">
        <row r="1">
          <cell r="B1" t="str">
            <v>no</v>
          </cell>
        </row>
      </sheetData>
      <sheetData sheetId="152">
        <row r="1">
          <cell r="B1" t="str">
            <v>no</v>
          </cell>
        </row>
      </sheetData>
      <sheetData sheetId="153">
        <row r="1">
          <cell r="B1" t="str">
            <v>no</v>
          </cell>
        </row>
      </sheetData>
      <sheetData sheetId="154">
        <row r="1">
          <cell r="B1" t="str">
            <v>no</v>
          </cell>
        </row>
      </sheetData>
      <sheetData sheetId="155">
        <row r="1">
          <cell r="B1" t="str">
            <v>no</v>
          </cell>
        </row>
      </sheetData>
      <sheetData sheetId="156">
        <row r="1">
          <cell r="B1" t="str">
            <v>no</v>
          </cell>
        </row>
      </sheetData>
      <sheetData sheetId="157">
        <row r="1">
          <cell r="B1" t="str">
            <v>no</v>
          </cell>
        </row>
      </sheetData>
      <sheetData sheetId="158">
        <row r="1">
          <cell r="B1" t="str">
            <v>no</v>
          </cell>
        </row>
      </sheetData>
      <sheetData sheetId="159">
        <row r="1">
          <cell r="B1" t="str">
            <v>no</v>
          </cell>
        </row>
      </sheetData>
      <sheetData sheetId="160">
        <row r="1">
          <cell r="B1" t="str">
            <v>no</v>
          </cell>
        </row>
      </sheetData>
      <sheetData sheetId="161">
        <row r="1">
          <cell r="B1" t="str">
            <v>no</v>
          </cell>
        </row>
      </sheetData>
      <sheetData sheetId="162">
        <row r="1">
          <cell r="B1" t="str">
            <v>no</v>
          </cell>
        </row>
      </sheetData>
      <sheetData sheetId="163">
        <row r="1">
          <cell r="B1" t="str">
            <v>no</v>
          </cell>
        </row>
      </sheetData>
      <sheetData sheetId="164">
        <row r="1">
          <cell r="B1" t="str">
            <v>no</v>
          </cell>
        </row>
      </sheetData>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ow r="1">
          <cell r="B1" t="str">
            <v>no</v>
          </cell>
        </row>
      </sheetData>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ow r="1">
          <cell r="B1" t="str">
            <v>no</v>
          </cell>
        </row>
      </sheetData>
      <sheetData sheetId="197" refreshError="1"/>
      <sheetData sheetId="198">
        <row r="1">
          <cell r="B1" t="str">
            <v>no</v>
          </cell>
        </row>
      </sheetData>
      <sheetData sheetId="199">
        <row r="1">
          <cell r="B1" t="str">
            <v>no</v>
          </cell>
        </row>
      </sheetData>
      <sheetData sheetId="200">
        <row r="1">
          <cell r="B1" t="str">
            <v>no</v>
          </cell>
        </row>
      </sheetData>
      <sheetData sheetId="201">
        <row r="1">
          <cell r="B1" t="str">
            <v>no</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ow r="1">
          <cell r="B1" t="str">
            <v>no</v>
          </cell>
        </row>
      </sheetData>
      <sheetData sheetId="229">
        <row r="1">
          <cell r="B1" t="str">
            <v>no</v>
          </cell>
        </row>
      </sheetData>
      <sheetData sheetId="230">
        <row r="1">
          <cell r="B1" t="str">
            <v>no</v>
          </cell>
        </row>
      </sheetData>
      <sheetData sheetId="231">
        <row r="1">
          <cell r="B1" t="str">
            <v>no</v>
          </cell>
        </row>
      </sheetData>
      <sheetData sheetId="232">
        <row r="1">
          <cell r="B1" t="str">
            <v>no</v>
          </cell>
        </row>
      </sheetData>
      <sheetData sheetId="233">
        <row r="1">
          <cell r="B1" t="str">
            <v>no</v>
          </cell>
        </row>
      </sheetData>
      <sheetData sheetId="234">
        <row r="1">
          <cell r="B1" t="str">
            <v>no</v>
          </cell>
        </row>
      </sheetData>
      <sheetData sheetId="235">
        <row r="1">
          <cell r="B1" t="str">
            <v>no</v>
          </cell>
        </row>
      </sheetData>
      <sheetData sheetId="236">
        <row r="1">
          <cell r="B1" t="str">
            <v>no</v>
          </cell>
        </row>
      </sheetData>
      <sheetData sheetId="237">
        <row r="1">
          <cell r="B1" t="str">
            <v>no</v>
          </cell>
        </row>
      </sheetData>
      <sheetData sheetId="238">
        <row r="1">
          <cell r="B1" t="str">
            <v>no</v>
          </cell>
        </row>
      </sheetData>
      <sheetData sheetId="239">
        <row r="1">
          <cell r="B1" t="str">
            <v>no</v>
          </cell>
        </row>
      </sheetData>
      <sheetData sheetId="240">
        <row r="1">
          <cell r="B1" t="str">
            <v>no</v>
          </cell>
        </row>
      </sheetData>
      <sheetData sheetId="241">
        <row r="1">
          <cell r="B1" t="str">
            <v>no</v>
          </cell>
        </row>
      </sheetData>
      <sheetData sheetId="242">
        <row r="1">
          <cell r="B1" t="str">
            <v>no</v>
          </cell>
        </row>
      </sheetData>
      <sheetData sheetId="243">
        <row r="1">
          <cell r="B1" t="str">
            <v>no</v>
          </cell>
        </row>
      </sheetData>
      <sheetData sheetId="244">
        <row r="1">
          <cell r="B1" t="str">
            <v>no</v>
          </cell>
        </row>
      </sheetData>
      <sheetData sheetId="245">
        <row r="1">
          <cell r="B1" t="str">
            <v>no</v>
          </cell>
        </row>
      </sheetData>
      <sheetData sheetId="246">
        <row r="1">
          <cell r="B1" t="str">
            <v>no</v>
          </cell>
        </row>
      </sheetData>
      <sheetData sheetId="247">
        <row r="1">
          <cell r="B1" t="str">
            <v>no</v>
          </cell>
        </row>
      </sheetData>
      <sheetData sheetId="248">
        <row r="1">
          <cell r="B1" t="str">
            <v>no</v>
          </cell>
        </row>
      </sheetData>
      <sheetData sheetId="249">
        <row r="1">
          <cell r="B1" t="str">
            <v>no</v>
          </cell>
        </row>
      </sheetData>
      <sheetData sheetId="250">
        <row r="1">
          <cell r="B1" t="str">
            <v>no</v>
          </cell>
        </row>
      </sheetData>
      <sheetData sheetId="251">
        <row r="1">
          <cell r="B1" t="str">
            <v>no</v>
          </cell>
        </row>
      </sheetData>
      <sheetData sheetId="252">
        <row r="1">
          <cell r="B1" t="str">
            <v>no</v>
          </cell>
        </row>
      </sheetData>
      <sheetData sheetId="253">
        <row r="1">
          <cell r="B1" t="str">
            <v>no</v>
          </cell>
        </row>
      </sheetData>
      <sheetData sheetId="254">
        <row r="1">
          <cell r="B1" t="str">
            <v>no</v>
          </cell>
        </row>
      </sheetData>
      <sheetData sheetId="255">
        <row r="1">
          <cell r="B1" t="str">
            <v>no</v>
          </cell>
        </row>
      </sheetData>
      <sheetData sheetId="256">
        <row r="1">
          <cell r="B1" t="str">
            <v>no</v>
          </cell>
        </row>
      </sheetData>
      <sheetData sheetId="257">
        <row r="1">
          <cell r="B1" t="str">
            <v>no</v>
          </cell>
        </row>
      </sheetData>
      <sheetData sheetId="258">
        <row r="1">
          <cell r="B1" t="str">
            <v>no</v>
          </cell>
        </row>
      </sheetData>
      <sheetData sheetId="259">
        <row r="1">
          <cell r="B1" t="str">
            <v>no</v>
          </cell>
        </row>
      </sheetData>
      <sheetData sheetId="260">
        <row r="1">
          <cell r="B1" t="str">
            <v>no</v>
          </cell>
        </row>
      </sheetData>
      <sheetData sheetId="261">
        <row r="1">
          <cell r="B1" t="str">
            <v>no</v>
          </cell>
        </row>
      </sheetData>
      <sheetData sheetId="262">
        <row r="1">
          <cell r="B1" t="str">
            <v>no</v>
          </cell>
        </row>
      </sheetData>
      <sheetData sheetId="263">
        <row r="1">
          <cell r="B1" t="str">
            <v>no</v>
          </cell>
        </row>
      </sheetData>
      <sheetData sheetId="264">
        <row r="1">
          <cell r="B1" t="str">
            <v>no</v>
          </cell>
        </row>
      </sheetData>
      <sheetData sheetId="265">
        <row r="1">
          <cell r="B1" t="str">
            <v>no</v>
          </cell>
        </row>
      </sheetData>
      <sheetData sheetId="266">
        <row r="1">
          <cell r="B1" t="str">
            <v>no</v>
          </cell>
        </row>
      </sheetData>
      <sheetData sheetId="267">
        <row r="1">
          <cell r="B1" t="str">
            <v>no</v>
          </cell>
        </row>
      </sheetData>
      <sheetData sheetId="268">
        <row r="1">
          <cell r="B1" t="str">
            <v>no</v>
          </cell>
        </row>
      </sheetData>
      <sheetData sheetId="269">
        <row r="1">
          <cell r="B1" t="str">
            <v>no</v>
          </cell>
        </row>
      </sheetData>
      <sheetData sheetId="270">
        <row r="1">
          <cell r="B1" t="str">
            <v>no</v>
          </cell>
        </row>
      </sheetData>
      <sheetData sheetId="271">
        <row r="1">
          <cell r="B1" t="str">
            <v>no</v>
          </cell>
        </row>
      </sheetData>
      <sheetData sheetId="272">
        <row r="1">
          <cell r="B1" t="str">
            <v>no</v>
          </cell>
        </row>
      </sheetData>
      <sheetData sheetId="273">
        <row r="1">
          <cell r="B1" t="str">
            <v>no</v>
          </cell>
        </row>
      </sheetData>
      <sheetData sheetId="274">
        <row r="1">
          <cell r="B1" t="str">
            <v>no</v>
          </cell>
        </row>
      </sheetData>
      <sheetData sheetId="275">
        <row r="1">
          <cell r="B1" t="str">
            <v>no</v>
          </cell>
        </row>
      </sheetData>
      <sheetData sheetId="276">
        <row r="1">
          <cell r="B1" t="str">
            <v>no</v>
          </cell>
        </row>
      </sheetData>
      <sheetData sheetId="277">
        <row r="1">
          <cell r="B1" t="str">
            <v>no</v>
          </cell>
        </row>
      </sheetData>
      <sheetData sheetId="278">
        <row r="1">
          <cell r="B1" t="str">
            <v>no</v>
          </cell>
        </row>
      </sheetData>
      <sheetData sheetId="279">
        <row r="1">
          <cell r="B1" t="str">
            <v>no</v>
          </cell>
        </row>
      </sheetData>
      <sheetData sheetId="280">
        <row r="1">
          <cell r="B1" t="str">
            <v>no</v>
          </cell>
        </row>
      </sheetData>
      <sheetData sheetId="281">
        <row r="1">
          <cell r="B1" t="str">
            <v>no</v>
          </cell>
        </row>
      </sheetData>
      <sheetData sheetId="282">
        <row r="1">
          <cell r="B1" t="str">
            <v>no</v>
          </cell>
        </row>
      </sheetData>
      <sheetData sheetId="283">
        <row r="1">
          <cell r="B1" t="str">
            <v>no</v>
          </cell>
        </row>
      </sheetData>
      <sheetData sheetId="284">
        <row r="1">
          <cell r="B1" t="str">
            <v>no</v>
          </cell>
        </row>
      </sheetData>
      <sheetData sheetId="285">
        <row r="1">
          <cell r="B1" t="str">
            <v>no</v>
          </cell>
        </row>
      </sheetData>
      <sheetData sheetId="286">
        <row r="1">
          <cell r="B1" t="str">
            <v>no</v>
          </cell>
        </row>
      </sheetData>
      <sheetData sheetId="287">
        <row r="1">
          <cell r="B1" t="str">
            <v>no</v>
          </cell>
        </row>
      </sheetData>
      <sheetData sheetId="288">
        <row r="1">
          <cell r="B1" t="str">
            <v>no</v>
          </cell>
        </row>
      </sheetData>
      <sheetData sheetId="289">
        <row r="1">
          <cell r="B1" t="str">
            <v>no</v>
          </cell>
        </row>
      </sheetData>
      <sheetData sheetId="290">
        <row r="1">
          <cell r="B1" t="str">
            <v>no</v>
          </cell>
        </row>
      </sheetData>
      <sheetData sheetId="291">
        <row r="1">
          <cell r="B1" t="str">
            <v>no</v>
          </cell>
        </row>
      </sheetData>
      <sheetData sheetId="292">
        <row r="1">
          <cell r="B1" t="str">
            <v>no</v>
          </cell>
        </row>
      </sheetData>
      <sheetData sheetId="293">
        <row r="1">
          <cell r="B1" t="str">
            <v>no</v>
          </cell>
        </row>
      </sheetData>
      <sheetData sheetId="294">
        <row r="1">
          <cell r="B1" t="str">
            <v>no</v>
          </cell>
        </row>
      </sheetData>
      <sheetData sheetId="295">
        <row r="1">
          <cell r="B1" t="str">
            <v>no</v>
          </cell>
        </row>
      </sheetData>
      <sheetData sheetId="296">
        <row r="1">
          <cell r="B1" t="str">
            <v>no</v>
          </cell>
        </row>
      </sheetData>
      <sheetData sheetId="297">
        <row r="1">
          <cell r="B1" t="str">
            <v>no</v>
          </cell>
        </row>
      </sheetData>
      <sheetData sheetId="298">
        <row r="1">
          <cell r="B1" t="str">
            <v>no</v>
          </cell>
        </row>
      </sheetData>
      <sheetData sheetId="299">
        <row r="1">
          <cell r="B1" t="str">
            <v>no</v>
          </cell>
        </row>
      </sheetData>
      <sheetData sheetId="300">
        <row r="1">
          <cell r="B1" t="str">
            <v>no</v>
          </cell>
        </row>
      </sheetData>
      <sheetData sheetId="301">
        <row r="1">
          <cell r="B1" t="str">
            <v>no</v>
          </cell>
        </row>
      </sheetData>
      <sheetData sheetId="302">
        <row r="1">
          <cell r="B1" t="str">
            <v>no</v>
          </cell>
        </row>
      </sheetData>
      <sheetData sheetId="303">
        <row r="1">
          <cell r="B1" t="str">
            <v>no</v>
          </cell>
        </row>
      </sheetData>
      <sheetData sheetId="304">
        <row r="1">
          <cell r="B1" t="str">
            <v>no</v>
          </cell>
        </row>
      </sheetData>
      <sheetData sheetId="305">
        <row r="1">
          <cell r="B1" t="str">
            <v>no</v>
          </cell>
        </row>
      </sheetData>
      <sheetData sheetId="306">
        <row r="1">
          <cell r="B1" t="str">
            <v>no</v>
          </cell>
        </row>
      </sheetData>
      <sheetData sheetId="307">
        <row r="1">
          <cell r="B1" t="str">
            <v>no</v>
          </cell>
        </row>
      </sheetData>
      <sheetData sheetId="308">
        <row r="1">
          <cell r="B1" t="str">
            <v>no</v>
          </cell>
        </row>
      </sheetData>
      <sheetData sheetId="309">
        <row r="1">
          <cell r="B1" t="str">
            <v>no</v>
          </cell>
        </row>
      </sheetData>
      <sheetData sheetId="310">
        <row r="1">
          <cell r="B1" t="str">
            <v>no</v>
          </cell>
        </row>
      </sheetData>
      <sheetData sheetId="311">
        <row r="1">
          <cell r="B1" t="str">
            <v>no</v>
          </cell>
        </row>
      </sheetData>
      <sheetData sheetId="312">
        <row r="1">
          <cell r="B1" t="str">
            <v>no</v>
          </cell>
        </row>
      </sheetData>
      <sheetData sheetId="313">
        <row r="1">
          <cell r="B1" t="str">
            <v>no</v>
          </cell>
        </row>
      </sheetData>
      <sheetData sheetId="314">
        <row r="1">
          <cell r="B1" t="str">
            <v>no</v>
          </cell>
        </row>
      </sheetData>
      <sheetData sheetId="315">
        <row r="1">
          <cell r="B1" t="str">
            <v>no</v>
          </cell>
        </row>
      </sheetData>
      <sheetData sheetId="316">
        <row r="1">
          <cell r="B1" t="str">
            <v>no</v>
          </cell>
        </row>
      </sheetData>
      <sheetData sheetId="317">
        <row r="1">
          <cell r="B1" t="str">
            <v>no</v>
          </cell>
        </row>
      </sheetData>
      <sheetData sheetId="318">
        <row r="1">
          <cell r="B1" t="str">
            <v>no</v>
          </cell>
        </row>
      </sheetData>
      <sheetData sheetId="319">
        <row r="1">
          <cell r="B1" t="str">
            <v>no</v>
          </cell>
        </row>
      </sheetData>
      <sheetData sheetId="320">
        <row r="1">
          <cell r="B1" t="str">
            <v>no</v>
          </cell>
        </row>
      </sheetData>
      <sheetData sheetId="321">
        <row r="1">
          <cell r="B1" t="str">
            <v>no</v>
          </cell>
        </row>
      </sheetData>
      <sheetData sheetId="322">
        <row r="1">
          <cell r="B1" t="str">
            <v>no</v>
          </cell>
        </row>
      </sheetData>
      <sheetData sheetId="323">
        <row r="1">
          <cell r="B1" t="str">
            <v>no</v>
          </cell>
        </row>
      </sheetData>
      <sheetData sheetId="324">
        <row r="1">
          <cell r="B1" t="str">
            <v>no</v>
          </cell>
        </row>
      </sheetData>
      <sheetData sheetId="325">
        <row r="1">
          <cell r="B1" t="str">
            <v>no</v>
          </cell>
        </row>
      </sheetData>
      <sheetData sheetId="326">
        <row r="1">
          <cell r="B1" t="str">
            <v>no</v>
          </cell>
        </row>
      </sheetData>
      <sheetData sheetId="327">
        <row r="1">
          <cell r="B1" t="str">
            <v>no</v>
          </cell>
        </row>
      </sheetData>
      <sheetData sheetId="328">
        <row r="1">
          <cell r="B1" t="str">
            <v>no</v>
          </cell>
        </row>
      </sheetData>
      <sheetData sheetId="329">
        <row r="1">
          <cell r="B1" t="str">
            <v>no</v>
          </cell>
        </row>
      </sheetData>
      <sheetData sheetId="330">
        <row r="1">
          <cell r="B1" t="str">
            <v>no</v>
          </cell>
        </row>
      </sheetData>
      <sheetData sheetId="331">
        <row r="1">
          <cell r="B1" t="str">
            <v>no</v>
          </cell>
        </row>
      </sheetData>
      <sheetData sheetId="332">
        <row r="1">
          <cell r="B1" t="str">
            <v>no</v>
          </cell>
        </row>
      </sheetData>
      <sheetData sheetId="333">
        <row r="1">
          <cell r="B1" t="str">
            <v>no</v>
          </cell>
        </row>
      </sheetData>
      <sheetData sheetId="334">
        <row r="1">
          <cell r="B1" t="str">
            <v>no</v>
          </cell>
        </row>
      </sheetData>
      <sheetData sheetId="335">
        <row r="1">
          <cell r="B1" t="str">
            <v>no</v>
          </cell>
        </row>
      </sheetData>
      <sheetData sheetId="336">
        <row r="1">
          <cell r="B1" t="str">
            <v>no</v>
          </cell>
        </row>
      </sheetData>
      <sheetData sheetId="337">
        <row r="1">
          <cell r="B1" t="str">
            <v>no</v>
          </cell>
        </row>
      </sheetData>
      <sheetData sheetId="338">
        <row r="1">
          <cell r="B1" t="str">
            <v>no</v>
          </cell>
        </row>
      </sheetData>
      <sheetData sheetId="339">
        <row r="1">
          <cell r="B1" t="str">
            <v>no</v>
          </cell>
        </row>
      </sheetData>
      <sheetData sheetId="340">
        <row r="1">
          <cell r="B1" t="str">
            <v>no</v>
          </cell>
        </row>
      </sheetData>
      <sheetData sheetId="341">
        <row r="1">
          <cell r="B1" t="str">
            <v>no</v>
          </cell>
        </row>
      </sheetData>
      <sheetData sheetId="342">
        <row r="1">
          <cell r="B1" t="str">
            <v>no</v>
          </cell>
        </row>
      </sheetData>
      <sheetData sheetId="343">
        <row r="1">
          <cell r="B1" t="str">
            <v>no</v>
          </cell>
        </row>
      </sheetData>
      <sheetData sheetId="344">
        <row r="1">
          <cell r="B1" t="str">
            <v>no</v>
          </cell>
        </row>
      </sheetData>
      <sheetData sheetId="345">
        <row r="1">
          <cell r="B1" t="str">
            <v>no</v>
          </cell>
        </row>
      </sheetData>
      <sheetData sheetId="346">
        <row r="1">
          <cell r="B1" t="str">
            <v>no</v>
          </cell>
        </row>
      </sheetData>
      <sheetData sheetId="347">
        <row r="1">
          <cell r="B1" t="str">
            <v>no</v>
          </cell>
        </row>
      </sheetData>
      <sheetData sheetId="348">
        <row r="1">
          <cell r="B1" t="str">
            <v>no</v>
          </cell>
        </row>
      </sheetData>
      <sheetData sheetId="349">
        <row r="1">
          <cell r="B1" t="str">
            <v>no</v>
          </cell>
        </row>
      </sheetData>
      <sheetData sheetId="350">
        <row r="1">
          <cell r="B1" t="str">
            <v>no</v>
          </cell>
        </row>
      </sheetData>
      <sheetData sheetId="351">
        <row r="1">
          <cell r="B1" t="str">
            <v>no</v>
          </cell>
        </row>
      </sheetData>
      <sheetData sheetId="352">
        <row r="1">
          <cell r="B1" t="str">
            <v>no</v>
          </cell>
        </row>
      </sheetData>
      <sheetData sheetId="353">
        <row r="1">
          <cell r="B1" t="str">
            <v>no</v>
          </cell>
        </row>
      </sheetData>
      <sheetData sheetId="354">
        <row r="1">
          <cell r="B1" t="str">
            <v>no</v>
          </cell>
        </row>
      </sheetData>
      <sheetData sheetId="355">
        <row r="1">
          <cell r="B1" t="str">
            <v>no</v>
          </cell>
        </row>
      </sheetData>
      <sheetData sheetId="356">
        <row r="1">
          <cell r="B1" t="str">
            <v>no</v>
          </cell>
        </row>
      </sheetData>
      <sheetData sheetId="357">
        <row r="1">
          <cell r="B1" t="str">
            <v>no</v>
          </cell>
        </row>
      </sheetData>
      <sheetData sheetId="358">
        <row r="1">
          <cell r="B1" t="str">
            <v>no</v>
          </cell>
        </row>
      </sheetData>
      <sheetData sheetId="359">
        <row r="1">
          <cell r="B1" t="str">
            <v>no</v>
          </cell>
        </row>
      </sheetData>
      <sheetData sheetId="360">
        <row r="1">
          <cell r="B1" t="str">
            <v>no</v>
          </cell>
        </row>
      </sheetData>
      <sheetData sheetId="361">
        <row r="1">
          <cell r="B1" t="str">
            <v>no</v>
          </cell>
        </row>
      </sheetData>
      <sheetData sheetId="362">
        <row r="1">
          <cell r="B1" t="str">
            <v>no</v>
          </cell>
        </row>
      </sheetData>
      <sheetData sheetId="363">
        <row r="1">
          <cell r="B1" t="str">
            <v>no</v>
          </cell>
        </row>
      </sheetData>
      <sheetData sheetId="364">
        <row r="1">
          <cell r="B1" t="str">
            <v>no</v>
          </cell>
        </row>
      </sheetData>
      <sheetData sheetId="365">
        <row r="1">
          <cell r="B1" t="str">
            <v>no</v>
          </cell>
        </row>
      </sheetData>
      <sheetData sheetId="366">
        <row r="1">
          <cell r="B1" t="str">
            <v>no</v>
          </cell>
        </row>
      </sheetData>
      <sheetData sheetId="367">
        <row r="1">
          <cell r="B1" t="str">
            <v>no</v>
          </cell>
        </row>
      </sheetData>
      <sheetData sheetId="368">
        <row r="1">
          <cell r="B1" t="str">
            <v>no</v>
          </cell>
        </row>
      </sheetData>
      <sheetData sheetId="369">
        <row r="1">
          <cell r="B1" t="str">
            <v>no</v>
          </cell>
        </row>
      </sheetData>
      <sheetData sheetId="370">
        <row r="1">
          <cell r="B1" t="str">
            <v>no</v>
          </cell>
        </row>
      </sheetData>
      <sheetData sheetId="371">
        <row r="1">
          <cell r="B1" t="str">
            <v>no</v>
          </cell>
        </row>
      </sheetData>
      <sheetData sheetId="372">
        <row r="1">
          <cell r="B1" t="str">
            <v>no</v>
          </cell>
        </row>
      </sheetData>
      <sheetData sheetId="373">
        <row r="1">
          <cell r="B1" t="str">
            <v>no</v>
          </cell>
        </row>
      </sheetData>
      <sheetData sheetId="374">
        <row r="1">
          <cell r="B1" t="str">
            <v>no</v>
          </cell>
        </row>
      </sheetData>
      <sheetData sheetId="375">
        <row r="1">
          <cell r="B1" t="str">
            <v>no</v>
          </cell>
        </row>
      </sheetData>
      <sheetData sheetId="376">
        <row r="1">
          <cell r="B1" t="str">
            <v>no</v>
          </cell>
        </row>
      </sheetData>
      <sheetData sheetId="377">
        <row r="1">
          <cell r="B1" t="str">
            <v>no</v>
          </cell>
        </row>
      </sheetData>
      <sheetData sheetId="378">
        <row r="1">
          <cell r="B1" t="str">
            <v>no</v>
          </cell>
        </row>
      </sheetData>
      <sheetData sheetId="379">
        <row r="1">
          <cell r="B1" t="str">
            <v>no</v>
          </cell>
        </row>
      </sheetData>
      <sheetData sheetId="380">
        <row r="1">
          <cell r="B1" t="str">
            <v>no</v>
          </cell>
        </row>
      </sheetData>
      <sheetData sheetId="381">
        <row r="1">
          <cell r="B1" t="str">
            <v>no</v>
          </cell>
        </row>
      </sheetData>
      <sheetData sheetId="382">
        <row r="1">
          <cell r="B1" t="str">
            <v>no</v>
          </cell>
        </row>
      </sheetData>
      <sheetData sheetId="383">
        <row r="1">
          <cell r="B1" t="str">
            <v>no</v>
          </cell>
        </row>
      </sheetData>
      <sheetData sheetId="384">
        <row r="1">
          <cell r="B1" t="str">
            <v>no</v>
          </cell>
        </row>
      </sheetData>
      <sheetData sheetId="385">
        <row r="1">
          <cell r="B1" t="str">
            <v>no</v>
          </cell>
        </row>
      </sheetData>
      <sheetData sheetId="386">
        <row r="1">
          <cell r="B1" t="str">
            <v>no</v>
          </cell>
        </row>
      </sheetData>
      <sheetData sheetId="387">
        <row r="1">
          <cell r="B1" t="str">
            <v>no</v>
          </cell>
        </row>
      </sheetData>
      <sheetData sheetId="388">
        <row r="1">
          <cell r="B1" t="str">
            <v>no</v>
          </cell>
        </row>
      </sheetData>
      <sheetData sheetId="389">
        <row r="1">
          <cell r="B1" t="str">
            <v>no</v>
          </cell>
        </row>
      </sheetData>
      <sheetData sheetId="390">
        <row r="1">
          <cell r="B1" t="str">
            <v>no</v>
          </cell>
        </row>
      </sheetData>
      <sheetData sheetId="391">
        <row r="1">
          <cell r="B1" t="str">
            <v>no</v>
          </cell>
        </row>
      </sheetData>
      <sheetData sheetId="392">
        <row r="1">
          <cell r="B1" t="str">
            <v>no</v>
          </cell>
        </row>
      </sheetData>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ow r="1">
          <cell r="B1" t="str">
            <v>no</v>
          </cell>
        </row>
      </sheetData>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sheetData sheetId="433"/>
      <sheetData sheetId="434">
        <row r="1">
          <cell r="B1" t="str">
            <v>no</v>
          </cell>
        </row>
      </sheetData>
      <sheetData sheetId="435">
        <row r="1">
          <cell r="B1" t="str">
            <v>no</v>
          </cell>
        </row>
      </sheetData>
      <sheetData sheetId="436">
        <row r="21">
          <cell r="C21" t="str">
            <v>Year</v>
          </cell>
        </row>
      </sheetData>
      <sheetData sheetId="437">
        <row r="1">
          <cell r="B1" t="str">
            <v>no</v>
          </cell>
        </row>
      </sheetData>
      <sheetData sheetId="438">
        <row r="1">
          <cell r="B1" t="str">
            <v>no</v>
          </cell>
        </row>
      </sheetData>
      <sheetData sheetId="439">
        <row r="1">
          <cell r="B1" t="str">
            <v>no</v>
          </cell>
        </row>
      </sheetData>
      <sheetData sheetId="440">
        <row r="1">
          <cell r="B1" t="str">
            <v>no</v>
          </cell>
        </row>
      </sheetData>
      <sheetData sheetId="441">
        <row r="1">
          <cell r="B1" t="str">
            <v>no</v>
          </cell>
        </row>
      </sheetData>
      <sheetData sheetId="442">
        <row r="1">
          <cell r="B1" t="str">
            <v>no</v>
          </cell>
        </row>
      </sheetData>
      <sheetData sheetId="443">
        <row r="1">
          <cell r="B1" t="str">
            <v>no</v>
          </cell>
        </row>
      </sheetData>
      <sheetData sheetId="444">
        <row r="1">
          <cell r="B1" t="str">
            <v>no</v>
          </cell>
        </row>
      </sheetData>
      <sheetData sheetId="445">
        <row r="1">
          <cell r="B1" t="str">
            <v>no</v>
          </cell>
        </row>
      </sheetData>
      <sheetData sheetId="446">
        <row r="1">
          <cell r="B1" t="str">
            <v>no</v>
          </cell>
        </row>
      </sheetData>
      <sheetData sheetId="447">
        <row r="1">
          <cell r="B1" t="str">
            <v>no</v>
          </cell>
        </row>
      </sheetData>
      <sheetData sheetId="448">
        <row r="1">
          <cell r="B1" t="str">
            <v>no</v>
          </cell>
        </row>
      </sheetData>
      <sheetData sheetId="449">
        <row r="1">
          <cell r="B1" t="str">
            <v>no</v>
          </cell>
        </row>
      </sheetData>
      <sheetData sheetId="450">
        <row r="1">
          <cell r="B1" t="str">
            <v>no</v>
          </cell>
        </row>
      </sheetData>
      <sheetData sheetId="451">
        <row r="1">
          <cell r="B1" t="str">
            <v>no</v>
          </cell>
        </row>
      </sheetData>
      <sheetData sheetId="452">
        <row r="1">
          <cell r="B1" t="str">
            <v>no</v>
          </cell>
        </row>
      </sheetData>
      <sheetData sheetId="453">
        <row r="1">
          <cell r="B1" t="str">
            <v>no</v>
          </cell>
        </row>
      </sheetData>
      <sheetData sheetId="454">
        <row r="1">
          <cell r="B1" t="str">
            <v>no</v>
          </cell>
        </row>
      </sheetData>
      <sheetData sheetId="455">
        <row r="1">
          <cell r="B1" t="str">
            <v>no</v>
          </cell>
        </row>
      </sheetData>
      <sheetData sheetId="456">
        <row r="1">
          <cell r="B1" t="str">
            <v>no</v>
          </cell>
        </row>
      </sheetData>
      <sheetData sheetId="457">
        <row r="1">
          <cell r="B1" t="str">
            <v>no</v>
          </cell>
        </row>
      </sheetData>
      <sheetData sheetId="458">
        <row r="1">
          <cell r="B1" t="str">
            <v>no</v>
          </cell>
        </row>
      </sheetData>
      <sheetData sheetId="459">
        <row r="1">
          <cell r="B1" t="str">
            <v>no</v>
          </cell>
        </row>
      </sheetData>
      <sheetData sheetId="460">
        <row r="1">
          <cell r="B1" t="str">
            <v>no</v>
          </cell>
        </row>
      </sheetData>
      <sheetData sheetId="461">
        <row r="1">
          <cell r="B1" t="str">
            <v>no</v>
          </cell>
        </row>
      </sheetData>
      <sheetData sheetId="462">
        <row r="1">
          <cell r="B1" t="str">
            <v>no</v>
          </cell>
        </row>
      </sheetData>
      <sheetData sheetId="463">
        <row r="1">
          <cell r="B1" t="str">
            <v>no</v>
          </cell>
        </row>
      </sheetData>
      <sheetData sheetId="464">
        <row r="21">
          <cell r="C21" t="str">
            <v>Year</v>
          </cell>
        </row>
      </sheetData>
      <sheetData sheetId="465">
        <row r="1">
          <cell r="B1" t="str">
            <v>no</v>
          </cell>
        </row>
      </sheetData>
      <sheetData sheetId="466">
        <row r="1">
          <cell r="B1" t="str">
            <v>no</v>
          </cell>
        </row>
      </sheetData>
      <sheetData sheetId="467">
        <row r="21">
          <cell r="C21" t="str">
            <v>Year</v>
          </cell>
        </row>
      </sheetData>
      <sheetData sheetId="468">
        <row r="1">
          <cell r="B1" t="str">
            <v>no</v>
          </cell>
        </row>
      </sheetData>
      <sheetData sheetId="469">
        <row r="1">
          <cell r="B1" t="str">
            <v>no</v>
          </cell>
        </row>
      </sheetData>
      <sheetData sheetId="470">
        <row r="1">
          <cell r="B1" t="str">
            <v>no</v>
          </cell>
        </row>
      </sheetData>
      <sheetData sheetId="471">
        <row r="1">
          <cell r="B1" t="str">
            <v>no</v>
          </cell>
        </row>
      </sheetData>
      <sheetData sheetId="472">
        <row r="21">
          <cell r="C21" t="str">
            <v>Year</v>
          </cell>
        </row>
      </sheetData>
      <sheetData sheetId="473">
        <row r="1">
          <cell r="B1" t="str">
            <v>no</v>
          </cell>
        </row>
      </sheetData>
      <sheetData sheetId="474">
        <row r="21">
          <cell r="C21" t="str">
            <v>Year</v>
          </cell>
        </row>
      </sheetData>
      <sheetData sheetId="475">
        <row r="1">
          <cell r="B1" t="str">
            <v>no</v>
          </cell>
        </row>
      </sheetData>
      <sheetData sheetId="476">
        <row r="1">
          <cell r="B1" t="str">
            <v>no</v>
          </cell>
        </row>
      </sheetData>
      <sheetData sheetId="477">
        <row r="1">
          <cell r="B1" t="str">
            <v>no</v>
          </cell>
        </row>
      </sheetData>
      <sheetData sheetId="478"/>
      <sheetData sheetId="479"/>
      <sheetData sheetId="480"/>
      <sheetData sheetId="481">
        <row r="21">
          <cell r="C21" t="str">
            <v>Year</v>
          </cell>
        </row>
      </sheetData>
      <sheetData sheetId="482"/>
      <sheetData sheetId="483">
        <row r="21">
          <cell r="C21" t="str">
            <v>Year</v>
          </cell>
        </row>
      </sheetData>
      <sheetData sheetId="484">
        <row r="1">
          <cell r="B1" t="str">
            <v>no</v>
          </cell>
        </row>
      </sheetData>
      <sheetData sheetId="485"/>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ow r="1">
          <cell r="B1" t="str">
            <v>no</v>
          </cell>
        </row>
      </sheetData>
      <sheetData sheetId="507">
        <row r="25">
          <cell r="W25">
            <v>39538</v>
          </cell>
        </row>
      </sheetData>
      <sheetData sheetId="508">
        <row r="21">
          <cell r="C21" t="str">
            <v>Year</v>
          </cell>
        </row>
      </sheetData>
      <sheetData sheetId="509"/>
      <sheetData sheetId="510">
        <row r="1">
          <cell r="B1" t="str">
            <v>no</v>
          </cell>
        </row>
      </sheetData>
      <sheetData sheetId="511">
        <row r="25">
          <cell r="W25">
            <v>39538</v>
          </cell>
        </row>
      </sheetData>
      <sheetData sheetId="512">
        <row r="21">
          <cell r="C21" t="str">
            <v>Year</v>
          </cell>
        </row>
      </sheetData>
      <sheetData sheetId="513">
        <row r="21">
          <cell r="C21" t="str">
            <v>Year</v>
          </cell>
        </row>
      </sheetData>
      <sheetData sheetId="514"/>
      <sheetData sheetId="515">
        <row r="1">
          <cell r="B1" t="str">
            <v>no</v>
          </cell>
        </row>
      </sheetData>
      <sheetData sheetId="516">
        <row r="25">
          <cell r="W25">
            <v>39538</v>
          </cell>
        </row>
      </sheetData>
      <sheetData sheetId="517">
        <row r="21">
          <cell r="C21" t="str">
            <v>Year</v>
          </cell>
        </row>
      </sheetData>
      <sheetData sheetId="518">
        <row r="21">
          <cell r="C21" t="str">
            <v>Year</v>
          </cell>
        </row>
      </sheetData>
      <sheetData sheetId="519">
        <row r="21">
          <cell r="C21" t="str">
            <v>Year</v>
          </cell>
        </row>
      </sheetData>
      <sheetData sheetId="520">
        <row r="1">
          <cell r="B1" t="str">
            <v>no</v>
          </cell>
        </row>
      </sheetData>
      <sheetData sheetId="521"/>
      <sheetData sheetId="522">
        <row r="25">
          <cell r="W25">
            <v>39538</v>
          </cell>
        </row>
      </sheetData>
      <sheetData sheetId="523">
        <row r="21">
          <cell r="C21" t="str">
            <v>Year</v>
          </cell>
        </row>
      </sheetData>
      <sheetData sheetId="524">
        <row r="21">
          <cell r="C21" t="str">
            <v>Year</v>
          </cell>
        </row>
      </sheetData>
      <sheetData sheetId="525">
        <row r="21">
          <cell r="C21" t="str">
            <v>Year</v>
          </cell>
        </row>
      </sheetData>
      <sheetData sheetId="526">
        <row r="190">
          <cell r="J190">
            <v>39538</v>
          </cell>
        </row>
      </sheetData>
      <sheetData sheetId="527">
        <row r="25">
          <cell r="W25">
            <v>39538</v>
          </cell>
        </row>
      </sheetData>
      <sheetData sheetId="528">
        <row r="190">
          <cell r="J190">
            <v>39538</v>
          </cell>
        </row>
      </sheetData>
      <sheetData sheetId="529">
        <row r="25">
          <cell r="W25">
            <v>39538</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sheetName val="Monitor"/>
      <sheetName val="PRS"/>
      <sheetName val="WPMR"/>
      <sheetName val="Prelims 1"/>
      <sheetName val="Prelims 2"/>
      <sheetName val="DWorks 2"/>
      <sheetName val="Revenue"/>
      <sheetName val="Opstat"/>
      <sheetName val="Cost"/>
      <sheetName val="Labor"/>
      <sheetName val="Sheet1"/>
      <sheetName val="Manalloc 2"/>
      <sheetName val="Prelims_1"/>
      <sheetName val="Prelims_2"/>
      <sheetName val="DWorks_2"/>
      <sheetName val="Manalloc_2"/>
      <sheetName val="Assumptions"/>
      <sheetName val="@risk rents and incentives"/>
      <sheetName val="Car park lease"/>
      <sheetName val="Net rent analysis"/>
      <sheetName val="Prelims_11"/>
      <sheetName val="Prelims_21"/>
      <sheetName val="DWorks_21"/>
      <sheetName val="Manalloc_21"/>
      <sheetName val="Details"/>
      <sheetName val="tender allowances"/>
    </sheetNames>
    <sheetDataSet>
      <sheetData sheetId="0">
        <row r="8">
          <cell r="C8" t="str">
            <v>Percent of accomplishment</v>
          </cell>
          <cell r="D8" t="str">
            <v>TOTAL BUDGET</v>
          </cell>
        </row>
        <row r="10">
          <cell r="B10" t="str">
            <v>DIR</v>
          </cell>
          <cell r="C10" t="str">
            <v>DIRECT MANHOURS</v>
          </cell>
          <cell r="D10">
            <v>22792</v>
          </cell>
          <cell r="F10">
            <v>0</v>
          </cell>
          <cell r="G10">
            <v>0</v>
          </cell>
          <cell r="H10">
            <v>3927</v>
          </cell>
          <cell r="I10">
            <v>1386</v>
          </cell>
          <cell r="J10">
            <v>3080</v>
          </cell>
          <cell r="K10">
            <v>1540</v>
          </cell>
          <cell r="L10">
            <v>6622</v>
          </cell>
          <cell r="M10">
            <v>5082</v>
          </cell>
          <cell r="N10">
            <v>1155</v>
          </cell>
          <cell r="O10">
            <v>22792</v>
          </cell>
        </row>
        <row r="11">
          <cell r="B11" t="str">
            <v>IND</v>
          </cell>
          <cell r="C11" t="str">
            <v>INDIRECT MANHOURS</v>
          </cell>
          <cell r="D11">
            <v>6216</v>
          </cell>
          <cell r="F11">
            <v>0</v>
          </cell>
          <cell r="G11">
            <v>6216</v>
          </cell>
          <cell r="H11">
            <v>0</v>
          </cell>
          <cell r="I11">
            <v>0</v>
          </cell>
          <cell r="J11">
            <v>0</v>
          </cell>
          <cell r="K11">
            <v>0</v>
          </cell>
          <cell r="L11">
            <v>0</v>
          </cell>
          <cell r="M11">
            <v>0</v>
          </cell>
          <cell r="N11">
            <v>0</v>
          </cell>
          <cell r="O11">
            <v>6216</v>
          </cell>
        </row>
        <row r="12">
          <cell r="C12" t="str">
            <v>TOTAL MANHOURS</v>
          </cell>
          <cell r="D12">
            <v>29008</v>
          </cell>
          <cell r="F12">
            <v>0</v>
          </cell>
          <cell r="G12">
            <v>6216</v>
          </cell>
          <cell r="H12">
            <v>3927</v>
          </cell>
          <cell r="I12">
            <v>1386</v>
          </cell>
          <cell r="J12">
            <v>3080</v>
          </cell>
          <cell r="K12">
            <v>1540</v>
          </cell>
          <cell r="L12">
            <v>6622</v>
          </cell>
          <cell r="M12">
            <v>5082</v>
          </cell>
          <cell r="N12">
            <v>1155</v>
          </cell>
          <cell r="O12">
            <v>29008</v>
          </cell>
        </row>
        <row r="14">
          <cell r="C14" t="str">
            <v>LABOUR</v>
          </cell>
          <cell r="D14">
            <v>1487221.0029585799</v>
          </cell>
          <cell r="F14">
            <v>0</v>
          </cell>
          <cell r="G14">
            <v>347296.86035502952</v>
          </cell>
          <cell r="H14">
            <v>196405.84889453065</v>
          </cell>
          <cell r="I14">
            <v>69319.711374540217</v>
          </cell>
          <cell r="J14">
            <v>154043.80305453381</v>
          </cell>
          <cell r="K14">
            <v>77021.901527266906</v>
          </cell>
          <cell r="L14">
            <v>331194.17656724772</v>
          </cell>
          <cell r="M14">
            <v>254172.27503998086</v>
          </cell>
          <cell r="N14">
            <v>57766.426145450183</v>
          </cell>
          <cell r="O14">
            <v>1487221.0029585799</v>
          </cell>
        </row>
        <row r="15">
          <cell r="B15">
            <v>1100</v>
          </cell>
          <cell r="C15" t="str">
            <v>DIRECT LABOR</v>
          </cell>
          <cell r="D15">
            <v>1139924.1426035503</v>
          </cell>
          <cell r="H15">
            <v>196405.84889453065</v>
          </cell>
          <cell r="I15">
            <v>69319.711374540217</v>
          </cell>
          <cell r="J15">
            <v>154043.80305453381</v>
          </cell>
          <cell r="K15">
            <v>77021.901527266906</v>
          </cell>
          <cell r="L15">
            <v>331194.17656724772</v>
          </cell>
          <cell r="M15">
            <v>254172.27503998086</v>
          </cell>
          <cell r="N15">
            <v>57766.426145450183</v>
          </cell>
          <cell r="O15">
            <v>1139924.1426035503</v>
          </cell>
        </row>
        <row r="16">
          <cell r="B16">
            <v>1200</v>
          </cell>
          <cell r="C16" t="str">
            <v>INDIRECT LABOR</v>
          </cell>
          <cell r="D16">
            <v>347296.86035502952</v>
          </cell>
          <cell r="G16">
            <v>347296.86035502952</v>
          </cell>
          <cell r="O16">
            <v>347296.86035502952</v>
          </cell>
        </row>
        <row r="18">
          <cell r="C18" t="str">
            <v>PLANT</v>
          </cell>
          <cell r="D18">
            <v>58917.8</v>
          </cell>
          <cell r="F18">
            <v>0</v>
          </cell>
          <cell r="G18">
            <v>0</v>
          </cell>
          <cell r="H18">
            <v>10000</v>
          </cell>
          <cell r="I18">
            <v>0</v>
          </cell>
          <cell r="J18">
            <v>8917.7999999999993</v>
          </cell>
          <cell r="K18">
            <v>0</v>
          </cell>
          <cell r="L18">
            <v>0</v>
          </cell>
          <cell r="M18">
            <v>30000</v>
          </cell>
          <cell r="N18">
            <v>10000</v>
          </cell>
          <cell r="O18">
            <v>58917.8</v>
          </cell>
        </row>
        <row r="19">
          <cell r="B19">
            <v>2100</v>
          </cell>
          <cell r="C19" t="str">
            <v>INTERNAL HIRE</v>
          </cell>
          <cell r="D19">
            <v>58917.8</v>
          </cell>
          <cell r="F19">
            <v>0</v>
          </cell>
          <cell r="G19">
            <v>0</v>
          </cell>
          <cell r="H19">
            <v>10000</v>
          </cell>
          <cell r="I19">
            <v>0</v>
          </cell>
          <cell r="J19">
            <v>8917.7999999999993</v>
          </cell>
          <cell r="K19">
            <v>0</v>
          </cell>
          <cell r="L19">
            <v>0</v>
          </cell>
          <cell r="M19">
            <v>30000</v>
          </cell>
          <cell r="N19">
            <v>10000</v>
          </cell>
          <cell r="O19">
            <v>58917.8</v>
          </cell>
        </row>
        <row r="20">
          <cell r="B20">
            <v>2200</v>
          </cell>
          <cell r="C20" t="str">
            <v>EXTERNAL HIRE</v>
          </cell>
          <cell r="D20">
            <v>0</v>
          </cell>
          <cell r="F20">
            <v>0</v>
          </cell>
          <cell r="G20">
            <v>0</v>
          </cell>
          <cell r="H20">
            <v>0</v>
          </cell>
          <cell r="I20">
            <v>0</v>
          </cell>
          <cell r="J20">
            <v>0</v>
          </cell>
          <cell r="K20">
            <v>0</v>
          </cell>
          <cell r="L20">
            <v>0</v>
          </cell>
          <cell r="M20">
            <v>0</v>
          </cell>
          <cell r="N20">
            <v>0</v>
          </cell>
          <cell r="O20">
            <v>0</v>
          </cell>
        </row>
        <row r="22">
          <cell r="C22" t="str">
            <v>MATERIALS</v>
          </cell>
          <cell r="D22">
            <v>421155</v>
          </cell>
          <cell r="F22">
            <v>0</v>
          </cell>
          <cell r="G22">
            <v>0</v>
          </cell>
          <cell r="H22">
            <v>0</v>
          </cell>
          <cell r="I22">
            <v>0</v>
          </cell>
          <cell r="J22">
            <v>84231</v>
          </cell>
          <cell r="K22">
            <v>0</v>
          </cell>
          <cell r="L22">
            <v>336924</v>
          </cell>
          <cell r="M22">
            <v>0</v>
          </cell>
          <cell r="N22">
            <v>0</v>
          </cell>
          <cell r="O22">
            <v>421155</v>
          </cell>
        </row>
        <row r="23">
          <cell r="B23">
            <v>3100</v>
          </cell>
          <cell r="C23" t="str">
            <v>IMPORTED MATERIALS</v>
          </cell>
          <cell r="D23">
            <v>0</v>
          </cell>
          <cell r="F23">
            <v>0</v>
          </cell>
          <cell r="G23">
            <v>0</v>
          </cell>
          <cell r="H23">
            <v>0</v>
          </cell>
          <cell r="I23">
            <v>0</v>
          </cell>
          <cell r="J23">
            <v>0</v>
          </cell>
          <cell r="K23">
            <v>0</v>
          </cell>
          <cell r="L23">
            <v>0</v>
          </cell>
          <cell r="M23">
            <v>0</v>
          </cell>
          <cell r="N23">
            <v>0</v>
          </cell>
          <cell r="O23">
            <v>0</v>
          </cell>
        </row>
        <row r="24">
          <cell r="B24">
            <v>3200</v>
          </cell>
          <cell r="C24" t="str">
            <v>LOCAL MATERIALS</v>
          </cell>
          <cell r="D24">
            <v>421155</v>
          </cell>
          <cell r="F24">
            <v>0</v>
          </cell>
          <cell r="G24">
            <v>0</v>
          </cell>
          <cell r="H24">
            <v>0</v>
          </cell>
          <cell r="I24">
            <v>0</v>
          </cell>
          <cell r="J24">
            <v>84231</v>
          </cell>
          <cell r="K24">
            <v>0</v>
          </cell>
          <cell r="L24">
            <v>336924</v>
          </cell>
          <cell r="M24">
            <v>0</v>
          </cell>
          <cell r="N24">
            <v>0</v>
          </cell>
          <cell r="O24">
            <v>421155</v>
          </cell>
        </row>
        <row r="26">
          <cell r="C26" t="str">
            <v>TEMPORARIES</v>
          </cell>
          <cell r="D26">
            <v>541769.4</v>
          </cell>
          <cell r="F26">
            <v>0</v>
          </cell>
          <cell r="G26">
            <v>541769.4</v>
          </cell>
          <cell r="H26">
            <v>0</v>
          </cell>
          <cell r="I26">
            <v>0</v>
          </cell>
          <cell r="J26">
            <v>0</v>
          </cell>
          <cell r="K26">
            <v>0</v>
          </cell>
          <cell r="L26">
            <v>0</v>
          </cell>
          <cell r="M26">
            <v>0</v>
          </cell>
          <cell r="N26">
            <v>0</v>
          </cell>
          <cell r="O26">
            <v>541769.4</v>
          </cell>
        </row>
        <row r="27">
          <cell r="B27">
            <v>4100</v>
          </cell>
          <cell r="C27" t="str">
            <v>TEMPORARY STRUCTURES</v>
          </cell>
          <cell r="D27">
            <v>0</v>
          </cell>
          <cell r="F27">
            <v>0</v>
          </cell>
          <cell r="G27">
            <v>0</v>
          </cell>
          <cell r="H27">
            <v>0</v>
          </cell>
          <cell r="I27">
            <v>0</v>
          </cell>
          <cell r="J27">
            <v>0</v>
          </cell>
          <cell r="K27">
            <v>0</v>
          </cell>
          <cell r="L27">
            <v>0</v>
          </cell>
          <cell r="M27">
            <v>0</v>
          </cell>
          <cell r="N27">
            <v>0</v>
          </cell>
          <cell r="O27">
            <v>0</v>
          </cell>
        </row>
        <row r="28">
          <cell r="B28">
            <v>4101</v>
          </cell>
          <cell r="C28" t="str">
            <v>TEMPORARY OFFICES</v>
          </cell>
          <cell r="D28">
            <v>0</v>
          </cell>
          <cell r="F28">
            <v>0</v>
          </cell>
          <cell r="G28">
            <v>0</v>
          </cell>
          <cell r="H28">
            <v>0</v>
          </cell>
          <cell r="I28">
            <v>0</v>
          </cell>
          <cell r="J28">
            <v>0</v>
          </cell>
          <cell r="K28">
            <v>0</v>
          </cell>
          <cell r="L28">
            <v>0</v>
          </cell>
          <cell r="M28">
            <v>0</v>
          </cell>
          <cell r="N28">
            <v>0</v>
          </cell>
          <cell r="O28">
            <v>0</v>
          </cell>
        </row>
        <row r="29">
          <cell r="B29">
            <v>4102</v>
          </cell>
          <cell r="C29" t="str">
            <v>TEMP POWER &amp; ELECTRICITY</v>
          </cell>
          <cell r="D29">
            <v>0</v>
          </cell>
          <cell r="F29">
            <v>0</v>
          </cell>
          <cell r="G29">
            <v>0</v>
          </cell>
          <cell r="H29">
            <v>0</v>
          </cell>
          <cell r="I29">
            <v>0</v>
          </cell>
          <cell r="J29">
            <v>0</v>
          </cell>
          <cell r="K29">
            <v>0</v>
          </cell>
          <cell r="L29">
            <v>0</v>
          </cell>
          <cell r="M29">
            <v>0</v>
          </cell>
          <cell r="N29">
            <v>0</v>
          </cell>
          <cell r="O29">
            <v>0</v>
          </cell>
        </row>
        <row r="30">
          <cell r="B30">
            <v>4103</v>
          </cell>
          <cell r="C30" t="str">
            <v>TEMP WATER CONNECTION</v>
          </cell>
          <cell r="D30">
            <v>0</v>
          </cell>
          <cell r="F30">
            <v>0</v>
          </cell>
          <cell r="G30">
            <v>0</v>
          </cell>
          <cell r="H30">
            <v>0</v>
          </cell>
          <cell r="I30">
            <v>0</v>
          </cell>
          <cell r="J30">
            <v>0</v>
          </cell>
          <cell r="K30">
            <v>0</v>
          </cell>
          <cell r="L30">
            <v>0</v>
          </cell>
          <cell r="M30">
            <v>0</v>
          </cell>
          <cell r="N30">
            <v>0</v>
          </cell>
          <cell r="O30">
            <v>0</v>
          </cell>
        </row>
        <row r="31">
          <cell r="B31">
            <v>4104</v>
          </cell>
          <cell r="C31" t="str">
            <v>COMMUNICATION FACILITIES</v>
          </cell>
          <cell r="D31">
            <v>0</v>
          </cell>
          <cell r="F31">
            <v>0</v>
          </cell>
          <cell r="G31">
            <v>0</v>
          </cell>
          <cell r="H31">
            <v>0</v>
          </cell>
          <cell r="I31">
            <v>0</v>
          </cell>
          <cell r="J31">
            <v>0</v>
          </cell>
          <cell r="K31">
            <v>0</v>
          </cell>
          <cell r="L31">
            <v>0</v>
          </cell>
          <cell r="M31">
            <v>0</v>
          </cell>
          <cell r="N31">
            <v>0</v>
          </cell>
          <cell r="O31">
            <v>0</v>
          </cell>
        </row>
        <row r="32">
          <cell r="B32">
            <v>4105</v>
          </cell>
          <cell r="C32" t="str">
            <v>SITE SANITARY FACILITIES</v>
          </cell>
          <cell r="D32">
            <v>0</v>
          </cell>
          <cell r="F32">
            <v>0</v>
          </cell>
          <cell r="G32">
            <v>0</v>
          </cell>
          <cell r="H32">
            <v>0</v>
          </cell>
          <cell r="I32">
            <v>0</v>
          </cell>
          <cell r="J32">
            <v>0</v>
          </cell>
          <cell r="K32">
            <v>0</v>
          </cell>
          <cell r="L32">
            <v>0</v>
          </cell>
          <cell r="M32">
            <v>0</v>
          </cell>
          <cell r="N32">
            <v>0</v>
          </cell>
          <cell r="O32">
            <v>0</v>
          </cell>
        </row>
        <row r="33">
          <cell r="B33">
            <v>4106</v>
          </cell>
          <cell r="C33" t="str">
            <v>OTHER TEMPORARY STRUCTURES</v>
          </cell>
          <cell r="D33">
            <v>0</v>
          </cell>
          <cell r="F33">
            <v>0</v>
          </cell>
          <cell r="G33">
            <v>0</v>
          </cell>
          <cell r="H33">
            <v>0</v>
          </cell>
          <cell r="I33">
            <v>0</v>
          </cell>
          <cell r="J33">
            <v>0</v>
          </cell>
          <cell r="K33">
            <v>0</v>
          </cell>
          <cell r="L33">
            <v>0</v>
          </cell>
          <cell r="M33">
            <v>0</v>
          </cell>
          <cell r="N33">
            <v>0</v>
          </cell>
          <cell r="O33">
            <v>0</v>
          </cell>
        </row>
        <row r="34">
          <cell r="B34">
            <v>4200</v>
          </cell>
          <cell r="C34" t="str">
            <v>GEN PLANT, EQPT, TOOLS &amp; ACCS</v>
          </cell>
          <cell r="D34">
            <v>418869.4</v>
          </cell>
          <cell r="F34">
            <v>0</v>
          </cell>
          <cell r="G34">
            <v>418869.4</v>
          </cell>
          <cell r="H34">
            <v>0</v>
          </cell>
          <cell r="I34">
            <v>0</v>
          </cell>
          <cell r="J34">
            <v>0</v>
          </cell>
          <cell r="K34">
            <v>0</v>
          </cell>
          <cell r="L34">
            <v>0</v>
          </cell>
          <cell r="M34">
            <v>0</v>
          </cell>
          <cell r="N34">
            <v>0</v>
          </cell>
          <cell r="O34">
            <v>418869.4</v>
          </cell>
        </row>
        <row r="35">
          <cell r="B35">
            <v>4201</v>
          </cell>
          <cell r="C35" t="str">
            <v>SERVICE VEHICLES</v>
          </cell>
          <cell r="D35">
            <v>218822.39999999999</v>
          </cell>
          <cell r="G35">
            <v>218822.39999999999</v>
          </cell>
          <cell r="O35">
            <v>218822.39999999999</v>
          </cell>
        </row>
        <row r="36">
          <cell r="B36">
            <v>4202</v>
          </cell>
          <cell r="C36" t="str">
            <v>GENERAL PLANT</v>
          </cell>
          <cell r="D36">
            <v>48297</v>
          </cell>
          <cell r="G36">
            <v>48297</v>
          </cell>
          <cell r="O36">
            <v>48297</v>
          </cell>
        </row>
        <row r="37">
          <cell r="B37">
            <v>4203</v>
          </cell>
          <cell r="C37" t="str">
            <v>SCAFFOLDINGS</v>
          </cell>
          <cell r="D37">
            <v>30000</v>
          </cell>
          <cell r="G37">
            <v>30000</v>
          </cell>
          <cell r="O37">
            <v>30000</v>
          </cell>
        </row>
        <row r="38">
          <cell r="B38">
            <v>4204</v>
          </cell>
          <cell r="C38" t="str">
            <v>SYSTEM FORMWORKS</v>
          </cell>
          <cell r="D38">
            <v>0</v>
          </cell>
          <cell r="O38">
            <v>0</v>
          </cell>
        </row>
        <row r="39">
          <cell r="B39">
            <v>4205</v>
          </cell>
          <cell r="C39" t="str">
            <v>HANDTOOLS</v>
          </cell>
          <cell r="D39">
            <v>0</v>
          </cell>
          <cell r="G39">
            <v>0</v>
          </cell>
          <cell r="O39">
            <v>0</v>
          </cell>
        </row>
        <row r="40">
          <cell r="B40">
            <v>4206</v>
          </cell>
          <cell r="C40" t="str">
            <v>CONSUMABLES</v>
          </cell>
          <cell r="D40">
            <v>78750</v>
          </cell>
          <cell r="G40">
            <v>78750</v>
          </cell>
          <cell r="O40">
            <v>78750</v>
          </cell>
        </row>
        <row r="41">
          <cell r="B41">
            <v>4207</v>
          </cell>
          <cell r="C41" t="str">
            <v>POL</v>
          </cell>
          <cell r="D41">
            <v>33000</v>
          </cell>
          <cell r="G41">
            <v>33000</v>
          </cell>
          <cell r="O41">
            <v>33000</v>
          </cell>
        </row>
        <row r="42">
          <cell r="B42">
            <v>4208</v>
          </cell>
          <cell r="C42" t="str">
            <v>SPARES &amp; MAINTENANCE</v>
          </cell>
          <cell r="D42">
            <v>10000</v>
          </cell>
          <cell r="G42">
            <v>10000</v>
          </cell>
          <cell r="O42">
            <v>10000</v>
          </cell>
        </row>
        <row r="43">
          <cell r="B43">
            <v>4300</v>
          </cell>
          <cell r="C43" t="str">
            <v>SAFETY EQPT, TOOLS &amp; ACCS</v>
          </cell>
          <cell r="D43">
            <v>100400</v>
          </cell>
          <cell r="F43">
            <v>0</v>
          </cell>
          <cell r="G43">
            <v>100400</v>
          </cell>
          <cell r="H43">
            <v>0</v>
          </cell>
          <cell r="I43">
            <v>0</v>
          </cell>
          <cell r="J43">
            <v>0</v>
          </cell>
          <cell r="K43">
            <v>0</v>
          </cell>
          <cell r="L43">
            <v>0</v>
          </cell>
          <cell r="M43">
            <v>0</v>
          </cell>
          <cell r="N43">
            <v>0</v>
          </cell>
          <cell r="O43">
            <v>100400</v>
          </cell>
        </row>
        <row r="44">
          <cell r="B44">
            <v>4301</v>
          </cell>
          <cell r="C44" t="str">
            <v>HARD HATS</v>
          </cell>
          <cell r="D44">
            <v>3900</v>
          </cell>
          <cell r="G44">
            <v>3900</v>
          </cell>
          <cell r="O44">
            <v>3900</v>
          </cell>
        </row>
        <row r="45">
          <cell r="B45">
            <v>4302</v>
          </cell>
          <cell r="C45" t="str">
            <v>SAFETY SHOES</v>
          </cell>
          <cell r="D45">
            <v>19500</v>
          </cell>
          <cell r="G45">
            <v>19500</v>
          </cell>
          <cell r="O45">
            <v>19500</v>
          </cell>
        </row>
        <row r="46">
          <cell r="B46">
            <v>4303</v>
          </cell>
          <cell r="C46" t="str">
            <v>T-SHIRTS WITH LOGO</v>
          </cell>
          <cell r="D46">
            <v>7500</v>
          </cell>
          <cell r="G46">
            <v>7500</v>
          </cell>
          <cell r="O46">
            <v>7500</v>
          </cell>
        </row>
        <row r="47">
          <cell r="B47">
            <v>4304</v>
          </cell>
          <cell r="C47" t="str">
            <v>SAFETY GLASS / GOGGLES</v>
          </cell>
          <cell r="D47">
            <v>1000</v>
          </cell>
          <cell r="G47">
            <v>1000</v>
          </cell>
          <cell r="O47">
            <v>1000</v>
          </cell>
        </row>
        <row r="48">
          <cell r="B48">
            <v>4305</v>
          </cell>
          <cell r="C48" t="str">
            <v>OTHERS (RAINCOATS, BOOTS, ETC)</v>
          </cell>
          <cell r="D48">
            <v>10000</v>
          </cell>
          <cell r="G48">
            <v>10000</v>
          </cell>
          <cell r="O48">
            <v>10000</v>
          </cell>
        </row>
        <row r="49">
          <cell r="B49">
            <v>4306</v>
          </cell>
          <cell r="C49" t="str">
            <v>SAFETY HARNESS</v>
          </cell>
          <cell r="D49">
            <v>24500</v>
          </cell>
          <cell r="G49">
            <v>24500</v>
          </cell>
          <cell r="O49">
            <v>24500</v>
          </cell>
        </row>
        <row r="50">
          <cell r="B50">
            <v>4307</v>
          </cell>
          <cell r="C50" t="str">
            <v>SAFETY SIGNAGES</v>
          </cell>
          <cell r="D50">
            <v>30000</v>
          </cell>
          <cell r="G50">
            <v>30000</v>
          </cell>
          <cell r="O50">
            <v>30000</v>
          </cell>
        </row>
        <row r="51">
          <cell r="B51">
            <v>4308</v>
          </cell>
          <cell r="C51" t="str">
            <v>FIRE EXTINGUISHERS</v>
          </cell>
          <cell r="D51">
            <v>4000</v>
          </cell>
          <cell r="G51">
            <v>4000</v>
          </cell>
          <cell r="O51">
            <v>4000</v>
          </cell>
        </row>
        <row r="52">
          <cell r="B52">
            <v>4400</v>
          </cell>
          <cell r="C52" t="str">
            <v>OFFICE EQUIPMENT &amp; SUPPLIES</v>
          </cell>
          <cell r="D52">
            <v>22500</v>
          </cell>
          <cell r="F52">
            <v>0</v>
          </cell>
          <cell r="G52">
            <v>22500</v>
          </cell>
          <cell r="H52">
            <v>0</v>
          </cell>
          <cell r="I52">
            <v>0</v>
          </cell>
          <cell r="J52">
            <v>0</v>
          </cell>
          <cell r="K52">
            <v>0</v>
          </cell>
          <cell r="L52">
            <v>0</v>
          </cell>
          <cell r="M52">
            <v>0</v>
          </cell>
          <cell r="N52">
            <v>0</v>
          </cell>
          <cell r="O52">
            <v>22500</v>
          </cell>
        </row>
        <row r="53">
          <cell r="B53">
            <v>4401</v>
          </cell>
          <cell r="C53" t="str">
            <v>OFFICE FURNITURES &amp; APPLIANCES</v>
          </cell>
          <cell r="D53">
            <v>0</v>
          </cell>
          <cell r="F53">
            <v>0</v>
          </cell>
          <cell r="O53">
            <v>0</v>
          </cell>
        </row>
        <row r="54">
          <cell r="B54">
            <v>4402</v>
          </cell>
          <cell r="C54" t="str">
            <v>COMPUTERS, PRINTERS, ETC</v>
          </cell>
          <cell r="D54">
            <v>0</v>
          </cell>
          <cell r="F54">
            <v>0</v>
          </cell>
          <cell r="O54">
            <v>0</v>
          </cell>
        </row>
        <row r="55">
          <cell r="B55">
            <v>4403</v>
          </cell>
          <cell r="C55" t="str">
            <v>OFFICE SUPPLIES</v>
          </cell>
          <cell r="D55">
            <v>15000</v>
          </cell>
          <cell r="G55">
            <v>15000</v>
          </cell>
          <cell r="O55">
            <v>15000</v>
          </cell>
        </row>
        <row r="56">
          <cell r="B56">
            <v>4404</v>
          </cell>
          <cell r="C56" t="str">
            <v>PANTRY SUPPLIES</v>
          </cell>
          <cell r="D56">
            <v>0</v>
          </cell>
          <cell r="F56">
            <v>0</v>
          </cell>
          <cell r="O56">
            <v>0</v>
          </cell>
        </row>
        <row r="57">
          <cell r="B57">
            <v>4405</v>
          </cell>
          <cell r="C57" t="str">
            <v>TOILETRIES</v>
          </cell>
          <cell r="D57">
            <v>0</v>
          </cell>
          <cell r="F57">
            <v>0</v>
          </cell>
          <cell r="O57">
            <v>0</v>
          </cell>
        </row>
        <row r="58">
          <cell r="B58">
            <v>4406</v>
          </cell>
          <cell r="C58" t="str">
            <v>MEDICINE / FIRST AID SUPPLIES</v>
          </cell>
          <cell r="D58">
            <v>7500</v>
          </cell>
          <cell r="F58">
            <v>0</v>
          </cell>
          <cell r="G58">
            <v>7500</v>
          </cell>
          <cell r="O58">
            <v>7500</v>
          </cell>
        </row>
        <row r="60">
          <cell r="B60">
            <v>5000</v>
          </cell>
          <cell r="C60" t="str">
            <v>SUBCON</v>
          </cell>
          <cell r="D60">
            <v>1564608</v>
          </cell>
          <cell r="F60">
            <v>0</v>
          </cell>
          <cell r="G60">
            <v>0</v>
          </cell>
          <cell r="H60">
            <v>0</v>
          </cell>
          <cell r="I60">
            <v>0</v>
          </cell>
          <cell r="J60">
            <v>0</v>
          </cell>
          <cell r="K60">
            <v>0</v>
          </cell>
          <cell r="L60">
            <v>0</v>
          </cell>
          <cell r="M60">
            <v>1564608</v>
          </cell>
          <cell r="N60">
            <v>0</v>
          </cell>
          <cell r="O60">
            <v>1564608</v>
          </cell>
        </row>
        <row r="62">
          <cell r="B62">
            <v>6000</v>
          </cell>
          <cell r="C62" t="str">
            <v>GENERAL EXPENSES</v>
          </cell>
          <cell r="D62">
            <v>2436388.7259375965</v>
          </cell>
          <cell r="F62">
            <v>2436388.7259375965</v>
          </cell>
          <cell r="G62">
            <v>0</v>
          </cell>
          <cell r="H62">
            <v>0</v>
          </cell>
          <cell r="I62">
            <v>0</v>
          </cell>
          <cell r="J62">
            <v>0</v>
          </cell>
          <cell r="K62">
            <v>0</v>
          </cell>
          <cell r="L62">
            <v>0</v>
          </cell>
          <cell r="M62">
            <v>0</v>
          </cell>
          <cell r="N62">
            <v>0</v>
          </cell>
          <cell r="O62">
            <v>2436388.7259375965</v>
          </cell>
        </row>
        <row r="63">
          <cell r="B63">
            <v>6100</v>
          </cell>
          <cell r="C63" t="str">
            <v>MOB/DEMOB</v>
          </cell>
          <cell r="D63">
            <v>150000</v>
          </cell>
          <cell r="F63">
            <v>150000</v>
          </cell>
          <cell r="G63">
            <v>0</v>
          </cell>
          <cell r="H63">
            <v>0</v>
          </cell>
          <cell r="I63">
            <v>0</v>
          </cell>
          <cell r="J63">
            <v>0</v>
          </cell>
          <cell r="K63">
            <v>0</v>
          </cell>
          <cell r="L63">
            <v>0</v>
          </cell>
          <cell r="M63">
            <v>0</v>
          </cell>
          <cell r="N63">
            <v>0</v>
          </cell>
          <cell r="O63">
            <v>150000</v>
          </cell>
        </row>
        <row r="64">
          <cell r="B64">
            <v>6101</v>
          </cell>
          <cell r="C64" t="str">
            <v>MOBILIZATION</v>
          </cell>
          <cell r="D64">
            <v>135000</v>
          </cell>
          <cell r="F64">
            <v>135000</v>
          </cell>
          <cell r="O64">
            <v>135000</v>
          </cell>
        </row>
        <row r="65">
          <cell r="B65">
            <v>6102</v>
          </cell>
          <cell r="C65" t="str">
            <v>DEMOBILIZATION</v>
          </cell>
          <cell r="D65">
            <v>15000</v>
          </cell>
          <cell r="F65">
            <v>15000</v>
          </cell>
          <cell r="O65">
            <v>15000</v>
          </cell>
        </row>
        <row r="66">
          <cell r="B66">
            <v>6200</v>
          </cell>
          <cell r="C66" t="str">
            <v>STAFF SALARIES &amp; BENEFITS</v>
          </cell>
          <cell r="D66">
            <v>1652955.1959375967</v>
          </cell>
          <cell r="F66">
            <v>1652955.1959375967</v>
          </cell>
          <cell r="O66">
            <v>1652955.1959375967</v>
          </cell>
        </row>
        <row r="67">
          <cell r="B67">
            <v>6300</v>
          </cell>
          <cell r="C67" t="str">
            <v>DESIGN &amp; ENG'G EXPENSES</v>
          </cell>
          <cell r="D67">
            <v>42179.89</v>
          </cell>
          <cell r="F67">
            <v>42179.89</v>
          </cell>
          <cell r="O67">
            <v>42179.89</v>
          </cell>
        </row>
        <row r="68">
          <cell r="B68">
            <v>6400</v>
          </cell>
          <cell r="C68" t="str">
            <v>CONST PERMITS &amp; TAXES</v>
          </cell>
          <cell r="D68">
            <v>73814.8</v>
          </cell>
          <cell r="F68">
            <v>73814.8</v>
          </cell>
          <cell r="G68">
            <v>0</v>
          </cell>
          <cell r="H68">
            <v>0</v>
          </cell>
          <cell r="I68">
            <v>0</v>
          </cell>
          <cell r="J68">
            <v>0</v>
          </cell>
          <cell r="K68">
            <v>0</v>
          </cell>
          <cell r="L68">
            <v>0</v>
          </cell>
          <cell r="M68">
            <v>0</v>
          </cell>
          <cell r="N68">
            <v>0</v>
          </cell>
          <cell r="O68">
            <v>73814.8</v>
          </cell>
        </row>
        <row r="69">
          <cell r="B69">
            <v>6401</v>
          </cell>
          <cell r="C69" t="str">
            <v>PERMITS</v>
          </cell>
          <cell r="D69">
            <v>42179.89</v>
          </cell>
          <cell r="F69">
            <v>42179.89</v>
          </cell>
          <cell r="O69">
            <v>42179.89</v>
          </cell>
        </row>
        <row r="70">
          <cell r="B70">
            <v>6402</v>
          </cell>
          <cell r="C70" t="str">
            <v>LOCAL TAXES</v>
          </cell>
          <cell r="D70">
            <v>31634.91</v>
          </cell>
          <cell r="F70">
            <v>31634.91</v>
          </cell>
          <cell r="O70">
            <v>31634.91</v>
          </cell>
        </row>
        <row r="71">
          <cell r="B71">
            <v>6500</v>
          </cell>
          <cell r="C71" t="str">
            <v>BONDS &amp; INSURANCES</v>
          </cell>
          <cell r="D71">
            <v>89438.84</v>
          </cell>
          <cell r="F71">
            <v>89438.84</v>
          </cell>
          <cell r="G71">
            <v>0</v>
          </cell>
          <cell r="H71">
            <v>0</v>
          </cell>
          <cell r="I71">
            <v>0</v>
          </cell>
          <cell r="J71">
            <v>0</v>
          </cell>
          <cell r="K71">
            <v>0</v>
          </cell>
          <cell r="L71">
            <v>0</v>
          </cell>
          <cell r="M71">
            <v>0</v>
          </cell>
          <cell r="N71">
            <v>0</v>
          </cell>
          <cell r="O71">
            <v>89438.84</v>
          </cell>
        </row>
        <row r="72">
          <cell r="B72">
            <v>6501</v>
          </cell>
          <cell r="C72" t="str">
            <v>BONDS</v>
          </cell>
          <cell r="D72">
            <v>25963.48</v>
          </cell>
          <cell r="F72">
            <v>25963.48</v>
          </cell>
          <cell r="O72">
            <v>25963.48</v>
          </cell>
        </row>
        <row r="73">
          <cell r="B73">
            <v>6502</v>
          </cell>
          <cell r="C73" t="str">
            <v>INSURANCES FOR THE WORK</v>
          </cell>
          <cell r="D73">
            <v>5947.36</v>
          </cell>
          <cell r="F73">
            <v>5947.36</v>
          </cell>
          <cell r="O73">
            <v>5947.36</v>
          </cell>
        </row>
        <row r="74">
          <cell r="B74">
            <v>6503</v>
          </cell>
          <cell r="C74" t="str">
            <v>OSM INSURANCE</v>
          </cell>
          <cell r="D74">
            <v>57528</v>
          </cell>
          <cell r="F74">
            <v>57528</v>
          </cell>
          <cell r="O74">
            <v>57528</v>
          </cell>
        </row>
        <row r="75">
          <cell r="B75">
            <v>6600</v>
          </cell>
          <cell r="C75" t="str">
            <v>TRADE TESTS</v>
          </cell>
          <cell r="D75">
            <v>3000</v>
          </cell>
          <cell r="F75">
            <v>3000</v>
          </cell>
          <cell r="O75">
            <v>3000</v>
          </cell>
        </row>
        <row r="76">
          <cell r="B76">
            <v>6700</v>
          </cell>
          <cell r="C76" t="str">
            <v>SITE SECURITY SERVICES</v>
          </cell>
          <cell r="D76">
            <v>121000</v>
          </cell>
          <cell r="F76">
            <v>121000</v>
          </cell>
          <cell r="O76">
            <v>121000</v>
          </cell>
        </row>
        <row r="77">
          <cell r="B77">
            <v>6800</v>
          </cell>
          <cell r="C77" t="str">
            <v xml:space="preserve">MISCELLANEOUS </v>
          </cell>
          <cell r="D77">
            <v>181500</v>
          </cell>
          <cell r="F77">
            <v>181500</v>
          </cell>
          <cell r="G77">
            <v>0</v>
          </cell>
          <cell r="H77">
            <v>0</v>
          </cell>
          <cell r="I77">
            <v>0</v>
          </cell>
          <cell r="J77">
            <v>0</v>
          </cell>
          <cell r="K77">
            <v>0</v>
          </cell>
          <cell r="L77">
            <v>0</v>
          </cell>
          <cell r="M77">
            <v>0</v>
          </cell>
          <cell r="N77">
            <v>0</v>
          </cell>
          <cell r="O77">
            <v>181500</v>
          </cell>
        </row>
        <row r="78">
          <cell r="B78">
            <v>6801</v>
          </cell>
          <cell r="C78" t="str">
            <v>STAFFHOUSE RENTAL</v>
          </cell>
          <cell r="D78">
            <v>0</v>
          </cell>
          <cell r="F78">
            <v>0</v>
          </cell>
          <cell r="O78">
            <v>0</v>
          </cell>
        </row>
        <row r="79">
          <cell r="B79">
            <v>6802</v>
          </cell>
          <cell r="C79" t="str">
            <v>ELECTRICITY CONSUMPTION</v>
          </cell>
          <cell r="D79">
            <v>0</v>
          </cell>
          <cell r="F79">
            <v>0</v>
          </cell>
          <cell r="O79">
            <v>0</v>
          </cell>
        </row>
        <row r="80">
          <cell r="B80">
            <v>6803</v>
          </cell>
          <cell r="C80" t="str">
            <v>WATER CONSUMPTION</v>
          </cell>
          <cell r="D80">
            <v>0</v>
          </cell>
          <cell r="F80">
            <v>0</v>
          </cell>
          <cell r="O80">
            <v>0</v>
          </cell>
        </row>
        <row r="81">
          <cell r="B81">
            <v>6804</v>
          </cell>
          <cell r="C81" t="str">
            <v>COMMUNICATION</v>
          </cell>
          <cell r="D81">
            <v>16500</v>
          </cell>
          <cell r="F81">
            <v>16500</v>
          </cell>
          <cell r="O81">
            <v>16500</v>
          </cell>
        </row>
        <row r="82">
          <cell r="B82">
            <v>6805</v>
          </cell>
          <cell r="C82" t="str">
            <v>MEALS &amp; REPRESENTATION</v>
          </cell>
          <cell r="D82">
            <v>22000</v>
          </cell>
          <cell r="F82">
            <v>22000</v>
          </cell>
          <cell r="O82">
            <v>22000</v>
          </cell>
        </row>
        <row r="83">
          <cell r="B83">
            <v>6806</v>
          </cell>
          <cell r="C83" t="str">
            <v>TOLLS &amp; PARKING FEES</v>
          </cell>
          <cell r="D83">
            <v>3000</v>
          </cell>
          <cell r="F83">
            <v>3000</v>
          </cell>
          <cell r="O83">
            <v>3000</v>
          </cell>
        </row>
        <row r="84">
          <cell r="B84">
            <v>6807</v>
          </cell>
          <cell r="C84" t="str">
            <v>OTHERS</v>
          </cell>
          <cell r="D84">
            <v>0</v>
          </cell>
          <cell r="O84">
            <v>0</v>
          </cell>
        </row>
        <row r="85">
          <cell r="B85">
            <v>6808</v>
          </cell>
          <cell r="C85" t="str">
            <v>PROJECT SUPPORT</v>
          </cell>
          <cell r="D85">
            <v>140000</v>
          </cell>
          <cell r="F85">
            <v>140000</v>
          </cell>
          <cell r="O85">
            <v>140000</v>
          </cell>
        </row>
        <row r="86">
          <cell r="B86">
            <v>6809</v>
          </cell>
          <cell r="C86" t="str">
            <v>(Reserved)</v>
          </cell>
          <cell r="D86">
            <v>0</v>
          </cell>
          <cell r="O86">
            <v>0</v>
          </cell>
        </row>
        <row r="87">
          <cell r="B87">
            <v>6900</v>
          </cell>
          <cell r="C87" t="str">
            <v>GEN CONTINGENCIES</v>
          </cell>
          <cell r="D87">
            <v>122500</v>
          </cell>
          <cell r="F87">
            <v>122500</v>
          </cell>
          <cell r="O87">
            <v>122500</v>
          </cell>
        </row>
      </sheetData>
      <sheetData sheetId="1" refreshError="1"/>
      <sheetData sheetId="2" refreshError="1"/>
      <sheetData sheetId="3" refreshError="1"/>
      <sheetData sheetId="4" refreshError="1"/>
      <sheetData sheetId="5" refreshError="1"/>
      <sheetData sheetId="6">
        <row r="11">
          <cell r="B11" t="str">
            <v>DIR</v>
          </cell>
        </row>
      </sheetData>
      <sheetData sheetId="7">
        <row r="11">
          <cell r="B11" t="str">
            <v>DIR</v>
          </cell>
        </row>
      </sheetData>
      <sheetData sheetId="8">
        <row r="11">
          <cell r="B11" t="str">
            <v>DIR</v>
          </cell>
        </row>
      </sheetData>
      <sheetData sheetId="9">
        <row r="11">
          <cell r="B11" t="str">
            <v>DIR</v>
          </cell>
          <cell r="C11" t="str">
            <v>DIRECT MANHOURS</v>
          </cell>
          <cell r="D11">
            <v>22792</v>
          </cell>
          <cell r="E11" t="str">
            <v>P</v>
          </cell>
          <cell r="F11">
            <v>0</v>
          </cell>
          <cell r="G11">
            <v>0</v>
          </cell>
          <cell r="H11">
            <v>1770.2084967347143</v>
          </cell>
          <cell r="I11">
            <v>624.77946943578161</v>
          </cell>
          <cell r="J11">
            <v>1388.3988209684037</v>
          </cell>
          <cell r="K11">
            <v>694.19941048420185</v>
          </cell>
          <cell r="L11">
            <v>2985.0574650820677</v>
          </cell>
          <cell r="M11">
            <v>2290.8580545978657</v>
          </cell>
          <cell r="N11">
            <v>520.64955786315136</v>
          </cell>
          <cell r="O11">
            <v>10274.151275166185</v>
          </cell>
        </row>
        <row r="12">
          <cell r="E12" t="str">
            <v>A</v>
          </cell>
          <cell r="G12">
            <v>574</v>
          </cell>
          <cell r="H12">
            <v>582</v>
          </cell>
          <cell r="I12">
            <v>610</v>
          </cell>
          <cell r="J12">
            <v>664</v>
          </cell>
          <cell r="K12">
            <v>594</v>
          </cell>
          <cell r="L12">
            <v>1828</v>
          </cell>
          <cell r="M12">
            <v>2037</v>
          </cell>
          <cell r="N12">
            <v>384</v>
          </cell>
          <cell r="O12">
            <v>7273</v>
          </cell>
        </row>
        <row r="13">
          <cell r="B13" t="str">
            <v>IND</v>
          </cell>
          <cell r="C13" t="str">
            <v>INDIRECT MANHOURS</v>
          </cell>
          <cell r="D13">
            <v>6216</v>
          </cell>
          <cell r="E13" t="str">
            <v>P</v>
          </cell>
          <cell r="F13">
            <v>0</v>
          </cell>
          <cell r="G13">
            <v>2802.0412568635052</v>
          </cell>
          <cell r="H13">
            <v>0</v>
          </cell>
          <cell r="I13">
            <v>0</v>
          </cell>
          <cell r="J13">
            <v>0</v>
          </cell>
          <cell r="K13">
            <v>0</v>
          </cell>
          <cell r="L13">
            <v>0</v>
          </cell>
          <cell r="M13">
            <v>0</v>
          </cell>
          <cell r="N13">
            <v>0</v>
          </cell>
          <cell r="O13">
            <v>2802.0412568635052</v>
          </cell>
        </row>
        <row r="14">
          <cell r="E14" t="str">
            <v>A</v>
          </cell>
          <cell r="F14">
            <v>763</v>
          </cell>
          <cell r="O14">
            <v>763</v>
          </cell>
        </row>
        <row r="15">
          <cell r="C15" t="str">
            <v>TOTAL MANHOURS</v>
          </cell>
          <cell r="D15">
            <v>29008</v>
          </cell>
          <cell r="E15" t="str">
            <v>P</v>
          </cell>
          <cell r="F15">
            <v>0</v>
          </cell>
          <cell r="G15">
            <v>2802.0412568635052</v>
          </cell>
          <cell r="H15">
            <v>1770.2084967347143</v>
          </cell>
          <cell r="I15">
            <v>624.77946943578161</v>
          </cell>
          <cell r="J15">
            <v>1388.3988209684037</v>
          </cell>
          <cell r="K15">
            <v>694.19941048420185</v>
          </cell>
          <cell r="L15">
            <v>2985.0574650820677</v>
          </cell>
          <cell r="M15">
            <v>2290.8580545978657</v>
          </cell>
          <cell r="N15">
            <v>520.64955786315136</v>
          </cell>
          <cell r="O15">
            <v>13076.19253202969</v>
          </cell>
        </row>
        <row r="16">
          <cell r="E16" t="str">
            <v>A</v>
          </cell>
          <cell r="F16">
            <v>763</v>
          </cell>
          <cell r="G16">
            <v>574</v>
          </cell>
          <cell r="H16">
            <v>582</v>
          </cell>
          <cell r="I16">
            <v>610</v>
          </cell>
          <cell r="J16">
            <v>664</v>
          </cell>
          <cell r="K16">
            <v>594</v>
          </cell>
          <cell r="L16">
            <v>1828</v>
          </cell>
          <cell r="M16">
            <v>2037</v>
          </cell>
          <cell r="N16">
            <v>384</v>
          </cell>
          <cell r="O16">
            <v>8036</v>
          </cell>
        </row>
        <row r="18">
          <cell r="C18" t="str">
            <v>LABOUR</v>
          </cell>
          <cell r="D18">
            <v>1487221.0029585799</v>
          </cell>
          <cell r="E18" t="str">
            <v>P</v>
          </cell>
          <cell r="F18">
            <v>0</v>
          </cell>
          <cell r="G18">
            <v>156554.07514381537</v>
          </cell>
          <cell r="H18">
            <v>88535.600336514544</v>
          </cell>
          <cell r="I18">
            <v>31247.858942299245</v>
          </cell>
          <cell r="J18">
            <v>69439.686538442766</v>
          </cell>
          <cell r="K18">
            <v>34719.843269221383</v>
          </cell>
          <cell r="L18">
            <v>149295.32605765195</v>
          </cell>
          <cell r="M18">
            <v>114575.48278843059</v>
          </cell>
          <cell r="N18">
            <v>26039.882451916041</v>
          </cell>
          <cell r="O18">
            <v>670407.75552829192</v>
          </cell>
        </row>
        <row r="19">
          <cell r="E19" t="str">
            <v>A</v>
          </cell>
          <cell r="F19">
            <v>33045.53</v>
          </cell>
          <cell r="G19">
            <v>28155.645232945786</v>
          </cell>
          <cell r="H19">
            <v>29628.689495555205</v>
          </cell>
          <cell r="I19">
            <v>31732.195360712889</v>
          </cell>
          <cell r="J19">
            <v>32872.352044837477</v>
          </cell>
          <cell r="K19">
            <v>30487.360363713873</v>
          </cell>
          <cell r="L19">
            <v>95246.586936499531</v>
          </cell>
          <cell r="M19">
            <v>106191.39321534972</v>
          </cell>
          <cell r="N19">
            <v>19908.7485995803</v>
          </cell>
          <cell r="O19">
            <v>407268.50124919473</v>
          </cell>
        </row>
        <row r="20">
          <cell r="B20">
            <v>1100</v>
          </cell>
          <cell r="C20" t="str">
            <v>DIRECT LABOR</v>
          </cell>
          <cell r="D20">
            <v>1139924.1426035503</v>
          </cell>
          <cell r="E20" t="str">
            <v>P</v>
          </cell>
          <cell r="F20">
            <v>0</v>
          </cell>
          <cell r="G20">
            <v>0</v>
          </cell>
          <cell r="H20">
            <v>88535.600336514544</v>
          </cell>
          <cell r="I20">
            <v>31247.858942299245</v>
          </cell>
          <cell r="J20">
            <v>69439.686538442766</v>
          </cell>
          <cell r="K20">
            <v>34719.843269221383</v>
          </cell>
          <cell r="L20">
            <v>149295.32605765195</v>
          </cell>
          <cell r="M20">
            <v>114575.48278843059</v>
          </cell>
          <cell r="N20">
            <v>26039.882451916041</v>
          </cell>
          <cell r="O20">
            <v>513853.68038447655</v>
          </cell>
        </row>
        <row r="21">
          <cell r="E21" t="str">
            <v>A</v>
          </cell>
          <cell r="G21">
            <v>28155.645232945786</v>
          </cell>
          <cell r="H21">
            <v>29628.689495555205</v>
          </cell>
          <cell r="I21">
            <v>31732.195360712889</v>
          </cell>
          <cell r="J21">
            <v>32872.352044837477</v>
          </cell>
          <cell r="K21">
            <v>30487.360363713873</v>
          </cell>
          <cell r="L21">
            <v>95246.586936499531</v>
          </cell>
          <cell r="M21">
            <v>106191.39321534972</v>
          </cell>
          <cell r="N21">
            <v>19908.7485995803</v>
          </cell>
          <cell r="O21">
            <v>374222.97124919476</v>
          </cell>
        </row>
        <row r="22">
          <cell r="B22">
            <v>1200</v>
          </cell>
          <cell r="C22" t="str">
            <v>INDIRECT LABOR</v>
          </cell>
          <cell r="D22">
            <v>347296.86035502952</v>
          </cell>
          <cell r="E22" t="str">
            <v>P</v>
          </cell>
          <cell r="F22">
            <v>0</v>
          </cell>
          <cell r="G22">
            <v>156554.07514381537</v>
          </cell>
          <cell r="H22">
            <v>0</v>
          </cell>
          <cell r="I22">
            <v>0</v>
          </cell>
          <cell r="J22">
            <v>0</v>
          </cell>
          <cell r="K22">
            <v>0</v>
          </cell>
          <cell r="L22">
            <v>0</v>
          </cell>
          <cell r="M22">
            <v>0</v>
          </cell>
          <cell r="N22">
            <v>0</v>
          </cell>
          <cell r="O22">
            <v>156554.07514381537</v>
          </cell>
        </row>
        <row r="23">
          <cell r="E23" t="str">
            <v>A</v>
          </cell>
          <cell r="F23">
            <v>33045.53</v>
          </cell>
          <cell r="O23">
            <v>33045.53</v>
          </cell>
        </row>
        <row r="25">
          <cell r="C25" t="str">
            <v>PLANT</v>
          </cell>
          <cell r="D25">
            <v>58917.8</v>
          </cell>
          <cell r="E25" t="str">
            <v>P</v>
          </cell>
          <cell r="F25">
            <v>0</v>
          </cell>
          <cell r="G25">
            <v>0</v>
          </cell>
          <cell r="H25">
            <v>4507.788379767544</v>
          </cell>
          <cell r="I25">
            <v>0</v>
          </cell>
          <cell r="J25">
            <v>4019.9555213090998</v>
          </cell>
          <cell r="K25">
            <v>0</v>
          </cell>
          <cell r="L25">
            <v>0</v>
          </cell>
          <cell r="M25">
            <v>13523.365139302632</v>
          </cell>
          <cell r="N25">
            <v>4507.788379767544</v>
          </cell>
          <cell r="O25">
            <v>26558.897420146823</v>
          </cell>
        </row>
        <row r="26">
          <cell r="E26" t="str">
            <v>A</v>
          </cell>
          <cell r="F26">
            <v>0</v>
          </cell>
          <cell r="G26">
            <v>0</v>
          </cell>
          <cell r="H26">
            <v>1999.9999999999998</v>
          </cell>
          <cell r="I26">
            <v>0</v>
          </cell>
          <cell r="J26">
            <v>0</v>
          </cell>
          <cell r="K26">
            <v>0</v>
          </cell>
          <cell r="L26">
            <v>0</v>
          </cell>
          <cell r="M26">
            <v>0</v>
          </cell>
          <cell r="N26">
            <v>0</v>
          </cell>
          <cell r="O26">
            <v>1999.9999999999998</v>
          </cell>
        </row>
        <row r="27">
          <cell r="B27">
            <v>2100</v>
          </cell>
          <cell r="C27" t="str">
            <v>INTERNAL HIRE</v>
          </cell>
          <cell r="D27">
            <v>58917.8</v>
          </cell>
          <cell r="E27" t="str">
            <v>P</v>
          </cell>
          <cell r="F27">
            <v>0</v>
          </cell>
          <cell r="G27">
            <v>0</v>
          </cell>
          <cell r="H27">
            <v>4507.788379767544</v>
          </cell>
          <cell r="I27">
            <v>0</v>
          </cell>
          <cell r="J27">
            <v>4019.9555213090998</v>
          </cell>
          <cell r="K27">
            <v>0</v>
          </cell>
          <cell r="L27">
            <v>0</v>
          </cell>
          <cell r="M27">
            <v>13523.365139302632</v>
          </cell>
          <cell r="N27">
            <v>4507.788379767544</v>
          </cell>
          <cell r="O27">
            <v>26558.897420146823</v>
          </cell>
        </row>
        <row r="28">
          <cell r="E28" t="str">
            <v>A</v>
          </cell>
          <cell r="O28">
            <v>0</v>
          </cell>
        </row>
        <row r="29">
          <cell r="B29">
            <v>2200</v>
          </cell>
          <cell r="C29" t="str">
            <v>EXTERNAL HIRE</v>
          </cell>
          <cell r="D29">
            <v>0</v>
          </cell>
          <cell r="E29" t="str">
            <v>P</v>
          </cell>
          <cell r="F29">
            <v>0</v>
          </cell>
          <cell r="G29">
            <v>0</v>
          </cell>
          <cell r="H29">
            <v>0</v>
          </cell>
          <cell r="I29">
            <v>0</v>
          </cell>
          <cell r="J29">
            <v>0</v>
          </cell>
          <cell r="K29">
            <v>0</v>
          </cell>
          <cell r="L29">
            <v>0</v>
          </cell>
          <cell r="M29">
            <v>0</v>
          </cell>
          <cell r="N29">
            <v>0</v>
          </cell>
          <cell r="O29">
            <v>0</v>
          </cell>
        </row>
        <row r="30">
          <cell r="E30" t="str">
            <v>A</v>
          </cell>
          <cell r="H30">
            <v>1999.9999999999998</v>
          </cell>
          <cell r="O30">
            <v>1999.9999999999998</v>
          </cell>
        </row>
        <row r="32">
          <cell r="C32" t="str">
            <v>MATERIALS</v>
          </cell>
          <cell r="D32">
            <v>421155</v>
          </cell>
          <cell r="E32" t="str">
            <v>P</v>
          </cell>
          <cell r="F32">
            <v>0</v>
          </cell>
          <cell r="G32">
            <v>0</v>
          </cell>
          <cell r="H32">
            <v>0</v>
          </cell>
          <cell r="I32">
            <v>0</v>
          </cell>
          <cell r="J32">
            <v>37969.552301619995</v>
          </cell>
          <cell r="K32">
            <v>0</v>
          </cell>
          <cell r="L32">
            <v>151878.20920647998</v>
          </cell>
          <cell r="M32">
            <v>0</v>
          </cell>
          <cell r="N32">
            <v>0</v>
          </cell>
          <cell r="O32">
            <v>189847.76150809997</v>
          </cell>
        </row>
        <row r="33">
          <cell r="E33" t="str">
            <v>A</v>
          </cell>
          <cell r="F33">
            <v>0</v>
          </cell>
          <cell r="G33">
            <v>0</v>
          </cell>
          <cell r="H33">
            <v>0</v>
          </cell>
          <cell r="I33">
            <v>0</v>
          </cell>
          <cell r="J33">
            <v>1154.5454545454545</v>
          </cell>
          <cell r="K33">
            <v>0</v>
          </cell>
          <cell r="L33">
            <v>65199.60404040404</v>
          </cell>
          <cell r="M33">
            <v>0</v>
          </cell>
          <cell r="N33">
            <v>0</v>
          </cell>
          <cell r="O33">
            <v>66354.149494949495</v>
          </cell>
        </row>
        <row r="34">
          <cell r="B34">
            <v>3100</v>
          </cell>
          <cell r="C34" t="str">
            <v>IMPORTED MATERIALS</v>
          </cell>
          <cell r="D34">
            <v>0</v>
          </cell>
          <cell r="E34" t="str">
            <v>P</v>
          </cell>
          <cell r="F34">
            <v>0</v>
          </cell>
          <cell r="G34">
            <v>0</v>
          </cell>
          <cell r="H34">
            <v>0</v>
          </cell>
          <cell r="I34">
            <v>0</v>
          </cell>
          <cell r="J34">
            <v>0</v>
          </cell>
          <cell r="K34">
            <v>0</v>
          </cell>
          <cell r="L34">
            <v>0</v>
          </cell>
          <cell r="M34">
            <v>0</v>
          </cell>
          <cell r="N34">
            <v>0</v>
          </cell>
          <cell r="O34">
            <v>0</v>
          </cell>
        </row>
        <row r="35">
          <cell r="E35" t="str">
            <v>A</v>
          </cell>
          <cell r="O35">
            <v>0</v>
          </cell>
        </row>
        <row r="36">
          <cell r="B36">
            <v>3200</v>
          </cell>
          <cell r="C36" t="str">
            <v>LOCAL MATERIALS</v>
          </cell>
          <cell r="D36">
            <v>421155</v>
          </cell>
          <cell r="E36" t="str">
            <v>P</v>
          </cell>
          <cell r="F36">
            <v>0</v>
          </cell>
          <cell r="G36">
            <v>0</v>
          </cell>
          <cell r="H36">
            <v>0</v>
          </cell>
          <cell r="I36">
            <v>0</v>
          </cell>
          <cell r="J36">
            <v>37969.552301619995</v>
          </cell>
          <cell r="K36">
            <v>0</v>
          </cell>
          <cell r="L36">
            <v>151878.20920647998</v>
          </cell>
          <cell r="M36">
            <v>0</v>
          </cell>
          <cell r="N36">
            <v>0</v>
          </cell>
          <cell r="O36">
            <v>189847.76150809997</v>
          </cell>
        </row>
        <row r="37">
          <cell r="E37" t="str">
            <v>A</v>
          </cell>
          <cell r="J37">
            <v>1154.5454545454545</v>
          </cell>
          <cell r="L37">
            <v>65199.60404040404</v>
          </cell>
          <cell r="O37">
            <v>66354.149494949495</v>
          </cell>
        </row>
        <row r="39">
          <cell r="C39" t="str">
            <v>TEMPORARIES</v>
          </cell>
          <cell r="D39">
            <v>541769.4</v>
          </cell>
          <cell r="E39" t="str">
            <v>P</v>
          </cell>
          <cell r="F39">
            <v>0</v>
          </cell>
          <cell r="G39">
            <v>244218.1805833634</v>
          </cell>
          <cell r="H39">
            <v>0</v>
          </cell>
          <cell r="I39">
            <v>0</v>
          </cell>
          <cell r="J39">
            <v>0</v>
          </cell>
          <cell r="K39">
            <v>0</v>
          </cell>
          <cell r="L39">
            <v>0</v>
          </cell>
          <cell r="M39">
            <v>0</v>
          </cell>
          <cell r="N39">
            <v>0</v>
          </cell>
          <cell r="O39">
            <v>244218.1805833634</v>
          </cell>
        </row>
        <row r="40">
          <cell r="E40" t="str">
            <v>A</v>
          </cell>
          <cell r="F40">
            <v>0</v>
          </cell>
          <cell r="G40">
            <v>256236.9733254546</v>
          </cell>
          <cell r="H40">
            <v>0</v>
          </cell>
          <cell r="I40">
            <v>0</v>
          </cell>
          <cell r="J40">
            <v>0</v>
          </cell>
          <cell r="K40">
            <v>0</v>
          </cell>
          <cell r="L40">
            <v>0</v>
          </cell>
          <cell r="M40">
            <v>0</v>
          </cell>
          <cell r="N40">
            <v>0</v>
          </cell>
          <cell r="O40">
            <v>256236.9733254546</v>
          </cell>
        </row>
        <row r="41">
          <cell r="B41">
            <v>4100</v>
          </cell>
          <cell r="C41" t="str">
            <v>TEMPORARY STRUCTURES</v>
          </cell>
          <cell r="D41">
            <v>0</v>
          </cell>
          <cell r="E41" t="str">
            <v>P</v>
          </cell>
          <cell r="F41">
            <v>0</v>
          </cell>
          <cell r="G41">
            <v>0</v>
          </cell>
          <cell r="H41">
            <v>0</v>
          </cell>
          <cell r="I41">
            <v>0</v>
          </cell>
          <cell r="J41">
            <v>0</v>
          </cell>
          <cell r="K41">
            <v>0</v>
          </cell>
          <cell r="L41">
            <v>0</v>
          </cell>
          <cell r="M41">
            <v>0</v>
          </cell>
          <cell r="N41">
            <v>0</v>
          </cell>
          <cell r="O41">
            <v>0</v>
          </cell>
        </row>
        <row r="42">
          <cell r="E42" t="str">
            <v>A</v>
          </cell>
          <cell r="F42">
            <v>0</v>
          </cell>
          <cell r="G42">
            <v>41164.971818181824</v>
          </cell>
          <cell r="H42">
            <v>0</v>
          </cell>
          <cell r="I42">
            <v>0</v>
          </cell>
          <cell r="J42">
            <v>0</v>
          </cell>
          <cell r="K42">
            <v>0</v>
          </cell>
          <cell r="L42">
            <v>0</v>
          </cell>
          <cell r="M42">
            <v>0</v>
          </cell>
          <cell r="N42">
            <v>0</v>
          </cell>
          <cell r="O42">
            <v>41164.971818181824</v>
          </cell>
        </row>
        <row r="43">
          <cell r="B43">
            <v>4101</v>
          </cell>
          <cell r="C43" t="str">
            <v>TEMPORARY OFFICES</v>
          </cell>
          <cell r="D43">
            <v>0</v>
          </cell>
          <cell r="E43" t="str">
            <v>P</v>
          </cell>
          <cell r="F43">
            <v>0</v>
          </cell>
          <cell r="G43">
            <v>0</v>
          </cell>
          <cell r="H43">
            <v>0</v>
          </cell>
          <cell r="I43">
            <v>0</v>
          </cell>
          <cell r="J43">
            <v>0</v>
          </cell>
          <cell r="K43">
            <v>0</v>
          </cell>
          <cell r="L43">
            <v>0</v>
          </cell>
          <cell r="M43">
            <v>0</v>
          </cell>
          <cell r="N43">
            <v>0</v>
          </cell>
          <cell r="O43">
            <v>0</v>
          </cell>
        </row>
        <row r="44">
          <cell r="E44" t="str">
            <v>A</v>
          </cell>
          <cell r="G44">
            <v>7396.7900000000018</v>
          </cell>
          <cell r="O44">
            <v>7396.7900000000018</v>
          </cell>
        </row>
        <row r="45">
          <cell r="B45">
            <v>4102</v>
          </cell>
          <cell r="C45" t="str">
            <v>TEMP POWER &amp; ELECTRICITY</v>
          </cell>
          <cell r="D45">
            <v>0</v>
          </cell>
          <cell r="E45" t="str">
            <v>P</v>
          </cell>
          <cell r="F45">
            <v>0</v>
          </cell>
          <cell r="G45">
            <v>0</v>
          </cell>
          <cell r="H45">
            <v>0</v>
          </cell>
          <cell r="I45">
            <v>0</v>
          </cell>
          <cell r="J45">
            <v>0</v>
          </cell>
          <cell r="K45">
            <v>0</v>
          </cell>
          <cell r="L45">
            <v>0</v>
          </cell>
          <cell r="M45">
            <v>0</v>
          </cell>
          <cell r="N45">
            <v>0</v>
          </cell>
          <cell r="O45">
            <v>0</v>
          </cell>
        </row>
        <row r="46">
          <cell r="E46" t="str">
            <v>A</v>
          </cell>
          <cell r="G46">
            <v>33768.181818181823</v>
          </cell>
          <cell r="O46">
            <v>33768.181818181823</v>
          </cell>
        </row>
        <row r="47">
          <cell r="B47">
            <v>4103</v>
          </cell>
          <cell r="C47" t="str">
            <v>TEMP WATER CONNECTION</v>
          </cell>
          <cell r="D47">
            <v>0</v>
          </cell>
          <cell r="E47" t="str">
            <v>P</v>
          </cell>
          <cell r="F47">
            <v>0</v>
          </cell>
          <cell r="G47">
            <v>0</v>
          </cell>
          <cell r="H47">
            <v>0</v>
          </cell>
          <cell r="I47">
            <v>0</v>
          </cell>
          <cell r="J47">
            <v>0</v>
          </cell>
          <cell r="K47">
            <v>0</v>
          </cell>
          <cell r="L47">
            <v>0</v>
          </cell>
          <cell r="M47">
            <v>0</v>
          </cell>
          <cell r="N47">
            <v>0</v>
          </cell>
          <cell r="O47">
            <v>0</v>
          </cell>
        </row>
        <row r="48">
          <cell r="E48" t="str">
            <v>A</v>
          </cell>
          <cell r="G48">
            <v>0</v>
          </cell>
          <cell r="O48">
            <v>0</v>
          </cell>
        </row>
        <row r="49">
          <cell r="B49">
            <v>4104</v>
          </cell>
          <cell r="C49" t="str">
            <v>COMMUNICATION FACILITIES</v>
          </cell>
          <cell r="D49">
            <v>0</v>
          </cell>
          <cell r="E49" t="str">
            <v>P</v>
          </cell>
          <cell r="F49">
            <v>0</v>
          </cell>
          <cell r="G49">
            <v>0</v>
          </cell>
          <cell r="H49">
            <v>0</v>
          </cell>
          <cell r="I49">
            <v>0</v>
          </cell>
          <cell r="J49">
            <v>0</v>
          </cell>
          <cell r="K49">
            <v>0</v>
          </cell>
          <cell r="L49">
            <v>0</v>
          </cell>
          <cell r="M49">
            <v>0</v>
          </cell>
          <cell r="N49">
            <v>0</v>
          </cell>
          <cell r="O49">
            <v>0</v>
          </cell>
        </row>
        <row r="50">
          <cell r="E50" t="str">
            <v>A</v>
          </cell>
          <cell r="G50">
            <v>0</v>
          </cell>
          <cell r="O50">
            <v>0</v>
          </cell>
        </row>
        <row r="51">
          <cell r="B51">
            <v>4105</v>
          </cell>
          <cell r="C51" t="str">
            <v>SITE SANITARY FACILITIES</v>
          </cell>
          <cell r="D51">
            <v>0</v>
          </cell>
          <cell r="E51" t="str">
            <v>P</v>
          </cell>
          <cell r="F51">
            <v>0</v>
          </cell>
          <cell r="G51">
            <v>0</v>
          </cell>
          <cell r="H51">
            <v>0</v>
          </cell>
          <cell r="I51">
            <v>0</v>
          </cell>
          <cell r="J51">
            <v>0</v>
          </cell>
          <cell r="K51">
            <v>0</v>
          </cell>
          <cell r="L51">
            <v>0</v>
          </cell>
          <cell r="M51">
            <v>0</v>
          </cell>
          <cell r="N51">
            <v>0</v>
          </cell>
          <cell r="O51">
            <v>0</v>
          </cell>
        </row>
        <row r="52">
          <cell r="E52" t="str">
            <v>A</v>
          </cell>
          <cell r="G52">
            <v>0</v>
          </cell>
          <cell r="O52">
            <v>0</v>
          </cell>
        </row>
        <row r="53">
          <cell r="B53">
            <v>410600</v>
          </cell>
          <cell r="C53" t="str">
            <v>OTHER TEMPORARY STRUCTURES</v>
          </cell>
          <cell r="D53">
            <v>0</v>
          </cell>
          <cell r="E53" t="str">
            <v>P</v>
          </cell>
          <cell r="F53">
            <v>0</v>
          </cell>
          <cell r="G53">
            <v>0</v>
          </cell>
          <cell r="H53">
            <v>0</v>
          </cell>
          <cell r="I53">
            <v>0</v>
          </cell>
          <cell r="J53">
            <v>0</v>
          </cell>
          <cell r="K53">
            <v>0</v>
          </cell>
          <cell r="L53">
            <v>0</v>
          </cell>
          <cell r="M53">
            <v>0</v>
          </cell>
          <cell r="N53">
            <v>0</v>
          </cell>
          <cell r="O53">
            <v>0</v>
          </cell>
        </row>
        <row r="54">
          <cell r="E54" t="str">
            <v>A</v>
          </cell>
          <cell r="O54">
            <v>0</v>
          </cell>
        </row>
        <row r="55">
          <cell r="B55">
            <v>4200</v>
          </cell>
          <cell r="C55" t="str">
            <v>GEN PLANT, EQPT, TOOLS &amp; ACCS</v>
          </cell>
          <cell r="D55">
            <v>418869.4</v>
          </cell>
          <cell r="E55" t="str">
            <v>P</v>
          </cell>
          <cell r="F55">
            <v>0</v>
          </cell>
          <cell r="G55">
            <v>188817.46139602028</v>
          </cell>
          <cell r="H55">
            <v>0</v>
          </cell>
          <cell r="I55">
            <v>0</v>
          </cell>
          <cell r="J55">
            <v>0</v>
          </cell>
          <cell r="K55">
            <v>0</v>
          </cell>
          <cell r="L55">
            <v>0</v>
          </cell>
          <cell r="M55">
            <v>0</v>
          </cell>
          <cell r="N55">
            <v>0</v>
          </cell>
          <cell r="O55">
            <v>188817.46139602028</v>
          </cell>
        </row>
        <row r="56">
          <cell r="E56" t="str">
            <v>A</v>
          </cell>
          <cell r="F56">
            <v>0</v>
          </cell>
          <cell r="G56">
            <v>212841.94968909095</v>
          </cell>
          <cell r="H56">
            <v>0</v>
          </cell>
          <cell r="I56">
            <v>0</v>
          </cell>
          <cell r="J56">
            <v>0</v>
          </cell>
          <cell r="K56">
            <v>0</v>
          </cell>
          <cell r="L56">
            <v>0</v>
          </cell>
          <cell r="M56">
            <v>0</v>
          </cell>
          <cell r="N56">
            <v>0</v>
          </cell>
          <cell r="O56">
            <v>212841.94968909095</v>
          </cell>
        </row>
        <row r="57">
          <cell r="B57">
            <v>4201</v>
          </cell>
          <cell r="C57" t="str">
            <v>SERVICE VEHICLES</v>
          </cell>
          <cell r="D57">
            <v>218822.39999999999</v>
          </cell>
          <cell r="E57" t="str">
            <v>P</v>
          </cell>
          <cell r="F57">
            <v>0</v>
          </cell>
          <cell r="G57">
            <v>98640.507195284532</v>
          </cell>
          <cell r="H57">
            <v>0</v>
          </cell>
          <cell r="I57">
            <v>0</v>
          </cell>
          <cell r="J57">
            <v>0</v>
          </cell>
          <cell r="K57">
            <v>0</v>
          </cell>
          <cell r="L57">
            <v>0</v>
          </cell>
          <cell r="M57">
            <v>0</v>
          </cell>
          <cell r="N57">
            <v>0</v>
          </cell>
          <cell r="O57">
            <v>98640.507195284532</v>
          </cell>
        </row>
        <row r="58">
          <cell r="E58" t="str">
            <v>A</v>
          </cell>
          <cell r="G58">
            <v>158862.00000000003</v>
          </cell>
          <cell r="O58">
            <v>158862.00000000003</v>
          </cell>
        </row>
        <row r="59">
          <cell r="B59">
            <v>4202</v>
          </cell>
          <cell r="C59" t="str">
            <v>GENERAL PLANT</v>
          </cell>
          <cell r="D59">
            <v>48297</v>
          </cell>
          <cell r="E59" t="str">
            <v>P</v>
          </cell>
          <cell r="F59">
            <v>0</v>
          </cell>
          <cell r="G59">
            <v>21771.265537763309</v>
          </cell>
          <cell r="H59">
            <v>0</v>
          </cell>
          <cell r="I59">
            <v>0</v>
          </cell>
          <cell r="J59">
            <v>0</v>
          </cell>
          <cell r="K59">
            <v>0</v>
          </cell>
          <cell r="L59">
            <v>0</v>
          </cell>
          <cell r="M59">
            <v>0</v>
          </cell>
          <cell r="N59">
            <v>0</v>
          </cell>
          <cell r="O59">
            <v>21771.265537763309</v>
          </cell>
        </row>
        <row r="60">
          <cell r="E60" t="str">
            <v>A</v>
          </cell>
          <cell r="G60">
            <v>0</v>
          </cell>
          <cell r="O60">
            <v>0</v>
          </cell>
        </row>
        <row r="61">
          <cell r="B61">
            <v>4203</v>
          </cell>
          <cell r="C61" t="str">
            <v>SCAFFOLDINGS</v>
          </cell>
          <cell r="D61">
            <v>30000</v>
          </cell>
          <cell r="E61" t="str">
            <v>P</v>
          </cell>
          <cell r="F61">
            <v>0</v>
          </cell>
          <cell r="G61">
            <v>13523.365139302632</v>
          </cell>
          <cell r="H61">
            <v>0</v>
          </cell>
          <cell r="I61">
            <v>0</v>
          </cell>
          <cell r="J61">
            <v>0</v>
          </cell>
          <cell r="K61">
            <v>0</v>
          </cell>
          <cell r="L61">
            <v>0</v>
          </cell>
          <cell r="M61">
            <v>0</v>
          </cell>
          <cell r="N61">
            <v>0</v>
          </cell>
          <cell r="O61">
            <v>13523.365139302632</v>
          </cell>
        </row>
        <row r="62">
          <cell r="E62" t="str">
            <v>A</v>
          </cell>
          <cell r="G62">
            <v>0</v>
          </cell>
          <cell r="O62">
            <v>0</v>
          </cell>
        </row>
        <row r="63">
          <cell r="B63">
            <v>4204</v>
          </cell>
          <cell r="C63" t="str">
            <v>SYSTEM FORMWORKS</v>
          </cell>
          <cell r="D63">
            <v>0</v>
          </cell>
          <cell r="E63" t="str">
            <v>P</v>
          </cell>
          <cell r="F63">
            <v>0</v>
          </cell>
          <cell r="G63">
            <v>0</v>
          </cell>
          <cell r="H63">
            <v>0</v>
          </cell>
          <cell r="I63">
            <v>0</v>
          </cell>
          <cell r="J63">
            <v>0</v>
          </cell>
          <cell r="K63">
            <v>0</v>
          </cell>
          <cell r="L63">
            <v>0</v>
          </cell>
          <cell r="M63">
            <v>0</v>
          </cell>
          <cell r="N63">
            <v>0</v>
          </cell>
          <cell r="O63">
            <v>0</v>
          </cell>
        </row>
        <row r="64">
          <cell r="E64" t="str">
            <v>A</v>
          </cell>
          <cell r="G64">
            <v>0</v>
          </cell>
          <cell r="O64">
            <v>0</v>
          </cell>
        </row>
        <row r="65">
          <cell r="B65">
            <v>4205</v>
          </cell>
          <cell r="C65" t="str">
            <v>HANDTOOLS</v>
          </cell>
          <cell r="D65">
            <v>0</v>
          </cell>
          <cell r="E65" t="str">
            <v>P</v>
          </cell>
          <cell r="F65">
            <v>0</v>
          </cell>
          <cell r="G65">
            <v>0</v>
          </cell>
          <cell r="H65">
            <v>0</v>
          </cell>
          <cell r="I65">
            <v>0</v>
          </cell>
          <cell r="J65">
            <v>0</v>
          </cell>
          <cell r="K65">
            <v>0</v>
          </cell>
          <cell r="L65">
            <v>0</v>
          </cell>
          <cell r="M65">
            <v>0</v>
          </cell>
          <cell r="N65">
            <v>0</v>
          </cell>
          <cell r="O65">
            <v>0</v>
          </cell>
        </row>
        <row r="66">
          <cell r="E66" t="str">
            <v>A</v>
          </cell>
          <cell r="G66">
            <v>17367.332727272726</v>
          </cell>
          <cell r="O66">
            <v>17367.332727272726</v>
          </cell>
        </row>
        <row r="67">
          <cell r="B67">
            <v>4206</v>
          </cell>
          <cell r="C67" t="str">
            <v>CONSUMABLES</v>
          </cell>
          <cell r="D67">
            <v>78750</v>
          </cell>
          <cell r="E67" t="str">
            <v>P</v>
          </cell>
          <cell r="F67">
            <v>0</v>
          </cell>
          <cell r="G67">
            <v>35498.833490669407</v>
          </cell>
          <cell r="H67">
            <v>0</v>
          </cell>
          <cell r="I67">
            <v>0</v>
          </cell>
          <cell r="J67">
            <v>0</v>
          </cell>
          <cell r="K67">
            <v>0</v>
          </cell>
          <cell r="L67">
            <v>0</v>
          </cell>
          <cell r="M67">
            <v>0</v>
          </cell>
          <cell r="N67">
            <v>0</v>
          </cell>
          <cell r="O67">
            <v>35498.833490669407</v>
          </cell>
        </row>
        <row r="68">
          <cell r="E68" t="str">
            <v>A</v>
          </cell>
          <cell r="G68">
            <v>11142.681818181818</v>
          </cell>
          <cell r="O68">
            <v>11142.681818181818</v>
          </cell>
        </row>
        <row r="69">
          <cell r="B69">
            <v>4207</v>
          </cell>
          <cell r="C69" t="str">
            <v>POL</v>
          </cell>
          <cell r="D69">
            <v>33000</v>
          </cell>
          <cell r="E69" t="str">
            <v>P</v>
          </cell>
          <cell r="F69">
            <v>0</v>
          </cell>
          <cell r="G69">
            <v>14875.701653232896</v>
          </cell>
          <cell r="H69">
            <v>0</v>
          </cell>
          <cell r="I69">
            <v>0</v>
          </cell>
          <cell r="J69">
            <v>0</v>
          </cell>
          <cell r="K69">
            <v>0</v>
          </cell>
          <cell r="L69">
            <v>0</v>
          </cell>
          <cell r="M69">
            <v>0</v>
          </cell>
          <cell r="N69">
            <v>0</v>
          </cell>
          <cell r="O69">
            <v>14875.701653232896</v>
          </cell>
        </row>
        <row r="70">
          <cell r="E70" t="str">
            <v>A</v>
          </cell>
          <cell r="G70">
            <v>24639.026052727273</v>
          </cell>
          <cell r="O70">
            <v>24639.026052727273</v>
          </cell>
        </row>
        <row r="71">
          <cell r="B71">
            <v>4208</v>
          </cell>
          <cell r="C71" t="str">
            <v>SPARES &amp; MAINTENANCE</v>
          </cell>
          <cell r="D71">
            <v>10000</v>
          </cell>
          <cell r="E71" t="str">
            <v>P</v>
          </cell>
          <cell r="F71">
            <v>0</v>
          </cell>
          <cell r="G71">
            <v>4507.788379767544</v>
          </cell>
          <cell r="H71">
            <v>0</v>
          </cell>
          <cell r="I71">
            <v>0</v>
          </cell>
          <cell r="J71">
            <v>0</v>
          </cell>
          <cell r="K71">
            <v>0</v>
          </cell>
          <cell r="L71">
            <v>0</v>
          </cell>
          <cell r="M71">
            <v>0</v>
          </cell>
          <cell r="N71">
            <v>0</v>
          </cell>
          <cell r="O71">
            <v>4507.788379767544</v>
          </cell>
        </row>
        <row r="72">
          <cell r="E72" t="str">
            <v>A</v>
          </cell>
          <cell r="G72">
            <v>830.90909090909076</v>
          </cell>
          <cell r="O72">
            <v>830.90909090909076</v>
          </cell>
        </row>
        <row r="73">
          <cell r="B73">
            <v>4300</v>
          </cell>
          <cell r="C73" t="str">
            <v>SAFETY EQPT, TOOLS &amp; ACCS</v>
          </cell>
          <cell r="D73">
            <v>100400</v>
          </cell>
          <cell r="E73" t="str">
            <v>P</v>
          </cell>
          <cell r="F73">
            <v>0</v>
          </cell>
          <cell r="G73">
            <v>45258.195332866148</v>
          </cell>
          <cell r="H73">
            <v>0</v>
          </cell>
          <cell r="I73">
            <v>0</v>
          </cell>
          <cell r="J73">
            <v>0</v>
          </cell>
          <cell r="K73">
            <v>0</v>
          </cell>
          <cell r="L73">
            <v>0</v>
          </cell>
          <cell r="M73">
            <v>0</v>
          </cell>
          <cell r="N73">
            <v>0</v>
          </cell>
          <cell r="O73">
            <v>45258.195332866148</v>
          </cell>
        </row>
        <row r="74">
          <cell r="E74" t="str">
            <v>A</v>
          </cell>
          <cell r="F74">
            <v>0</v>
          </cell>
          <cell r="G74">
            <v>259.5454545454545</v>
          </cell>
          <cell r="H74">
            <v>0</v>
          </cell>
          <cell r="I74">
            <v>0</v>
          </cell>
          <cell r="J74">
            <v>0</v>
          </cell>
          <cell r="K74">
            <v>0</v>
          </cell>
          <cell r="L74">
            <v>0</v>
          </cell>
          <cell r="M74">
            <v>0</v>
          </cell>
          <cell r="N74">
            <v>0</v>
          </cell>
          <cell r="O74">
            <v>259.5454545454545</v>
          </cell>
        </row>
        <row r="75">
          <cell r="B75">
            <v>4301</v>
          </cell>
          <cell r="C75" t="str">
            <v>HARD HATS</v>
          </cell>
          <cell r="D75">
            <v>3900</v>
          </cell>
          <cell r="E75" t="str">
            <v>P</v>
          </cell>
          <cell r="F75">
            <v>0</v>
          </cell>
          <cell r="G75">
            <v>1758.0374681093422</v>
          </cell>
          <cell r="H75">
            <v>0</v>
          </cell>
          <cell r="I75">
            <v>0</v>
          </cell>
          <cell r="J75">
            <v>0</v>
          </cell>
          <cell r="K75">
            <v>0</v>
          </cell>
          <cell r="L75">
            <v>0</v>
          </cell>
          <cell r="M75">
            <v>0</v>
          </cell>
          <cell r="N75">
            <v>0</v>
          </cell>
          <cell r="O75">
            <v>1758.0374681093422</v>
          </cell>
        </row>
        <row r="76">
          <cell r="E76" t="str">
            <v>A</v>
          </cell>
          <cell r="G76">
            <v>0</v>
          </cell>
          <cell r="O76">
            <v>0</v>
          </cell>
        </row>
        <row r="77">
          <cell r="B77">
            <v>4302</v>
          </cell>
          <cell r="C77" t="str">
            <v>SAFETY SHOES</v>
          </cell>
          <cell r="D77">
            <v>19500</v>
          </cell>
          <cell r="E77" t="str">
            <v>P</v>
          </cell>
          <cell r="F77">
            <v>0</v>
          </cell>
          <cell r="G77">
            <v>8790.1873405467122</v>
          </cell>
          <cell r="H77">
            <v>0</v>
          </cell>
          <cell r="I77">
            <v>0</v>
          </cell>
          <cell r="J77">
            <v>0</v>
          </cell>
          <cell r="K77">
            <v>0</v>
          </cell>
          <cell r="L77">
            <v>0</v>
          </cell>
          <cell r="M77">
            <v>0</v>
          </cell>
          <cell r="N77">
            <v>0</v>
          </cell>
          <cell r="O77">
            <v>8790.1873405467122</v>
          </cell>
        </row>
        <row r="78">
          <cell r="E78" t="str">
            <v>A</v>
          </cell>
          <cell r="G78">
            <v>0</v>
          </cell>
          <cell r="O78">
            <v>0</v>
          </cell>
        </row>
        <row r="79">
          <cell r="B79">
            <v>4303</v>
          </cell>
          <cell r="C79" t="str">
            <v>T-SHIRTS WITH LOGO</v>
          </cell>
          <cell r="D79">
            <v>7500</v>
          </cell>
          <cell r="E79" t="str">
            <v>P</v>
          </cell>
          <cell r="F79">
            <v>0</v>
          </cell>
          <cell r="G79">
            <v>3380.841284825658</v>
          </cell>
          <cell r="H79">
            <v>0</v>
          </cell>
          <cell r="I79">
            <v>0</v>
          </cell>
          <cell r="J79">
            <v>0</v>
          </cell>
          <cell r="K79">
            <v>0</v>
          </cell>
          <cell r="L79">
            <v>0</v>
          </cell>
          <cell r="M79">
            <v>0</v>
          </cell>
          <cell r="N79">
            <v>0</v>
          </cell>
          <cell r="O79">
            <v>3380.841284825658</v>
          </cell>
        </row>
        <row r="80">
          <cell r="E80" t="str">
            <v>A</v>
          </cell>
          <cell r="G80">
            <v>0</v>
          </cell>
          <cell r="O80">
            <v>0</v>
          </cell>
        </row>
        <row r="81">
          <cell r="B81">
            <v>4304</v>
          </cell>
          <cell r="C81" t="str">
            <v>SAFETY GLASS / GOGGLES</v>
          </cell>
          <cell r="D81">
            <v>1000</v>
          </cell>
          <cell r="E81" t="str">
            <v>P</v>
          </cell>
          <cell r="F81">
            <v>0</v>
          </cell>
          <cell r="G81">
            <v>450.77883797675446</v>
          </cell>
          <cell r="H81">
            <v>0</v>
          </cell>
          <cell r="I81">
            <v>0</v>
          </cell>
          <cell r="J81">
            <v>0</v>
          </cell>
          <cell r="K81">
            <v>0</v>
          </cell>
          <cell r="L81">
            <v>0</v>
          </cell>
          <cell r="M81">
            <v>0</v>
          </cell>
          <cell r="N81">
            <v>0</v>
          </cell>
          <cell r="O81">
            <v>450.77883797675446</v>
          </cell>
        </row>
        <row r="82">
          <cell r="E82" t="str">
            <v>A</v>
          </cell>
          <cell r="G82">
            <v>55</v>
          </cell>
          <cell r="O82">
            <v>55</v>
          </cell>
        </row>
        <row r="83">
          <cell r="B83">
            <v>4305</v>
          </cell>
          <cell r="C83" t="str">
            <v>OTHERS (RAINCOATS, BOOTS, ETC)</v>
          </cell>
          <cell r="D83">
            <v>10000</v>
          </cell>
          <cell r="E83" t="str">
            <v>P</v>
          </cell>
          <cell r="F83">
            <v>0</v>
          </cell>
          <cell r="G83">
            <v>4507.788379767544</v>
          </cell>
          <cell r="H83">
            <v>0</v>
          </cell>
          <cell r="I83">
            <v>0</v>
          </cell>
          <cell r="J83">
            <v>0</v>
          </cell>
          <cell r="K83">
            <v>0</v>
          </cell>
          <cell r="L83">
            <v>0</v>
          </cell>
          <cell r="M83">
            <v>0</v>
          </cell>
          <cell r="N83">
            <v>0</v>
          </cell>
          <cell r="O83">
            <v>4507.788379767544</v>
          </cell>
        </row>
        <row r="84">
          <cell r="E84" t="str">
            <v>A</v>
          </cell>
          <cell r="G84">
            <v>204.54545454545453</v>
          </cell>
          <cell r="O84">
            <v>204.54545454545453</v>
          </cell>
        </row>
        <row r="85">
          <cell r="B85">
            <v>4306</v>
          </cell>
          <cell r="C85" t="str">
            <v>SAFETY HARNESS</v>
          </cell>
          <cell r="D85">
            <v>24500</v>
          </cell>
          <cell r="E85" t="str">
            <v>P</v>
          </cell>
          <cell r="F85">
            <v>0</v>
          </cell>
          <cell r="G85">
            <v>11044.081530430482</v>
          </cell>
          <cell r="H85">
            <v>0</v>
          </cell>
          <cell r="I85">
            <v>0</v>
          </cell>
          <cell r="J85">
            <v>0</v>
          </cell>
          <cell r="K85">
            <v>0</v>
          </cell>
          <cell r="L85">
            <v>0</v>
          </cell>
          <cell r="M85">
            <v>0</v>
          </cell>
          <cell r="N85">
            <v>0</v>
          </cell>
          <cell r="O85">
            <v>11044.081530430482</v>
          </cell>
        </row>
        <row r="86">
          <cell r="E86" t="str">
            <v>A</v>
          </cell>
          <cell r="G86">
            <v>0</v>
          </cell>
          <cell r="O86">
            <v>0</v>
          </cell>
        </row>
        <row r="87">
          <cell r="B87">
            <v>4307</v>
          </cell>
          <cell r="C87" t="str">
            <v>SAFETY SIGNAGES</v>
          </cell>
          <cell r="D87">
            <v>30000</v>
          </cell>
          <cell r="E87" t="str">
            <v>P</v>
          </cell>
          <cell r="F87">
            <v>0</v>
          </cell>
          <cell r="G87">
            <v>13523.365139302632</v>
          </cell>
          <cell r="H87">
            <v>0</v>
          </cell>
          <cell r="I87">
            <v>0</v>
          </cell>
          <cell r="J87">
            <v>0</v>
          </cell>
          <cell r="K87">
            <v>0</v>
          </cell>
          <cell r="L87">
            <v>0</v>
          </cell>
          <cell r="M87">
            <v>0</v>
          </cell>
          <cell r="N87">
            <v>0</v>
          </cell>
          <cell r="O87">
            <v>13523.365139302632</v>
          </cell>
        </row>
        <row r="88">
          <cell r="E88" t="str">
            <v>A</v>
          </cell>
          <cell r="G88">
            <v>0</v>
          </cell>
          <cell r="O88">
            <v>0</v>
          </cell>
        </row>
        <row r="89">
          <cell r="B89">
            <v>4308</v>
          </cell>
          <cell r="C89" t="str">
            <v>FIRE EXTINGUISHERS</v>
          </cell>
          <cell r="D89">
            <v>4000</v>
          </cell>
          <cell r="E89" t="str">
            <v>P</v>
          </cell>
          <cell r="F89">
            <v>0</v>
          </cell>
          <cell r="G89">
            <v>1803.1153519070178</v>
          </cell>
          <cell r="H89">
            <v>0</v>
          </cell>
          <cell r="I89">
            <v>0</v>
          </cell>
          <cell r="J89">
            <v>0</v>
          </cell>
          <cell r="K89">
            <v>0</v>
          </cell>
          <cell r="L89">
            <v>0</v>
          </cell>
          <cell r="M89">
            <v>0</v>
          </cell>
          <cell r="N89">
            <v>0</v>
          </cell>
          <cell r="O89">
            <v>1803.1153519070178</v>
          </cell>
        </row>
        <row r="90">
          <cell r="E90" t="str">
            <v>A</v>
          </cell>
          <cell r="G90">
            <v>0</v>
          </cell>
          <cell r="O90">
            <v>0</v>
          </cell>
        </row>
        <row r="91">
          <cell r="B91">
            <v>4400</v>
          </cell>
          <cell r="C91" t="str">
            <v>OFFICE EQUIPMENT &amp; SUPPLIES</v>
          </cell>
          <cell r="D91">
            <v>22500</v>
          </cell>
          <cell r="E91" t="str">
            <v>P</v>
          </cell>
          <cell r="F91">
            <v>0</v>
          </cell>
          <cell r="G91">
            <v>10142.523854476975</v>
          </cell>
          <cell r="H91">
            <v>0</v>
          </cell>
          <cell r="I91">
            <v>0</v>
          </cell>
          <cell r="J91">
            <v>0</v>
          </cell>
          <cell r="K91">
            <v>0</v>
          </cell>
          <cell r="L91">
            <v>0</v>
          </cell>
          <cell r="M91">
            <v>0</v>
          </cell>
          <cell r="N91">
            <v>0</v>
          </cell>
          <cell r="O91">
            <v>10142.523854476975</v>
          </cell>
        </row>
        <row r="92">
          <cell r="E92" t="str">
            <v>A</v>
          </cell>
          <cell r="F92">
            <v>0</v>
          </cell>
          <cell r="G92">
            <v>1970.5063636363634</v>
          </cell>
          <cell r="H92">
            <v>0</v>
          </cell>
          <cell r="I92">
            <v>0</v>
          </cell>
          <cell r="J92">
            <v>0</v>
          </cell>
          <cell r="K92">
            <v>0</v>
          </cell>
          <cell r="L92">
            <v>0</v>
          </cell>
          <cell r="M92">
            <v>0</v>
          </cell>
          <cell r="N92">
            <v>0</v>
          </cell>
          <cell r="O92">
            <v>1970.5063636363634</v>
          </cell>
        </row>
        <row r="93">
          <cell r="B93">
            <v>4401</v>
          </cell>
          <cell r="C93" t="str">
            <v>OFFICE FURNITURES &amp; APPLIANCES</v>
          </cell>
          <cell r="D93">
            <v>0</v>
          </cell>
          <cell r="E93" t="str">
            <v>P</v>
          </cell>
          <cell r="F93">
            <v>0</v>
          </cell>
          <cell r="G93">
            <v>0</v>
          </cell>
          <cell r="H93">
            <v>0</v>
          </cell>
          <cell r="I93">
            <v>0</v>
          </cell>
          <cell r="J93">
            <v>0</v>
          </cell>
          <cell r="K93">
            <v>0</v>
          </cell>
          <cell r="L93">
            <v>0</v>
          </cell>
          <cell r="M93">
            <v>0</v>
          </cell>
          <cell r="N93">
            <v>0</v>
          </cell>
          <cell r="O93">
            <v>0</v>
          </cell>
        </row>
        <row r="94">
          <cell r="E94" t="str">
            <v>A</v>
          </cell>
          <cell r="G94">
            <v>0</v>
          </cell>
          <cell r="O94">
            <v>0</v>
          </cell>
        </row>
        <row r="95">
          <cell r="B95">
            <v>4402</v>
          </cell>
          <cell r="C95" t="str">
            <v>COMPUTERS, PRINTERS, ETC</v>
          </cell>
          <cell r="D95">
            <v>0</v>
          </cell>
          <cell r="E95" t="str">
            <v>P</v>
          </cell>
          <cell r="F95">
            <v>0</v>
          </cell>
          <cell r="G95">
            <v>0</v>
          </cell>
          <cell r="H95">
            <v>0</v>
          </cell>
          <cell r="I95">
            <v>0</v>
          </cell>
          <cell r="J95">
            <v>0</v>
          </cell>
          <cell r="K95">
            <v>0</v>
          </cell>
          <cell r="L95">
            <v>0</v>
          </cell>
          <cell r="M95">
            <v>0</v>
          </cell>
          <cell r="N95">
            <v>0</v>
          </cell>
          <cell r="O95">
            <v>0</v>
          </cell>
        </row>
        <row r="96">
          <cell r="E96" t="str">
            <v>A</v>
          </cell>
          <cell r="G96">
            <v>0</v>
          </cell>
          <cell r="O96">
            <v>0</v>
          </cell>
        </row>
        <row r="97">
          <cell r="B97">
            <v>4403</v>
          </cell>
          <cell r="C97" t="str">
            <v>OFFICE SUPPLIES</v>
          </cell>
          <cell r="D97">
            <v>15000</v>
          </cell>
          <cell r="E97" t="str">
            <v>P</v>
          </cell>
          <cell r="F97">
            <v>0</v>
          </cell>
          <cell r="G97">
            <v>6761.682569651316</v>
          </cell>
          <cell r="H97">
            <v>0</v>
          </cell>
          <cell r="I97">
            <v>0</v>
          </cell>
          <cell r="J97">
            <v>0</v>
          </cell>
          <cell r="K97">
            <v>0</v>
          </cell>
          <cell r="L97">
            <v>0</v>
          </cell>
          <cell r="M97">
            <v>0</v>
          </cell>
          <cell r="N97">
            <v>0</v>
          </cell>
          <cell r="O97">
            <v>6761.682569651316</v>
          </cell>
        </row>
        <row r="98">
          <cell r="E98" t="str">
            <v>A</v>
          </cell>
          <cell r="G98">
            <v>1970.5063636363634</v>
          </cell>
          <cell r="O98">
            <v>1970.5063636363634</v>
          </cell>
        </row>
        <row r="99">
          <cell r="B99">
            <v>4404</v>
          </cell>
          <cell r="C99" t="str">
            <v>PANTRY SUPPLIES</v>
          </cell>
          <cell r="D99">
            <v>0</v>
          </cell>
          <cell r="E99" t="str">
            <v>P</v>
          </cell>
          <cell r="F99">
            <v>0</v>
          </cell>
          <cell r="G99">
            <v>0</v>
          </cell>
          <cell r="H99">
            <v>0</v>
          </cell>
          <cell r="I99">
            <v>0</v>
          </cell>
          <cell r="J99">
            <v>0</v>
          </cell>
          <cell r="K99">
            <v>0</v>
          </cell>
          <cell r="L99">
            <v>0</v>
          </cell>
          <cell r="M99">
            <v>0</v>
          </cell>
          <cell r="N99">
            <v>0</v>
          </cell>
          <cell r="O99">
            <v>0</v>
          </cell>
        </row>
        <row r="100">
          <cell r="E100" t="str">
            <v>A</v>
          </cell>
          <cell r="G100">
            <v>0</v>
          </cell>
          <cell r="O100">
            <v>0</v>
          </cell>
        </row>
        <row r="101">
          <cell r="B101">
            <v>4405</v>
          </cell>
          <cell r="C101" t="str">
            <v>TOILETRIES</v>
          </cell>
          <cell r="D101">
            <v>0</v>
          </cell>
          <cell r="E101" t="str">
            <v>P</v>
          </cell>
          <cell r="F101">
            <v>0</v>
          </cell>
          <cell r="G101">
            <v>0</v>
          </cell>
          <cell r="H101">
            <v>0</v>
          </cell>
          <cell r="I101">
            <v>0</v>
          </cell>
          <cell r="J101">
            <v>0</v>
          </cell>
          <cell r="K101">
            <v>0</v>
          </cell>
          <cell r="L101">
            <v>0</v>
          </cell>
          <cell r="M101">
            <v>0</v>
          </cell>
          <cell r="N101">
            <v>0</v>
          </cell>
          <cell r="O101">
            <v>0</v>
          </cell>
        </row>
        <row r="102">
          <cell r="E102" t="str">
            <v>A</v>
          </cell>
          <cell r="G102">
            <v>0</v>
          </cell>
          <cell r="O102">
            <v>0</v>
          </cell>
        </row>
        <row r="103">
          <cell r="B103">
            <v>4406</v>
          </cell>
          <cell r="C103" t="str">
            <v>MEDICINE / FIRST AID SUPPLIES</v>
          </cell>
          <cell r="D103">
            <v>7500</v>
          </cell>
          <cell r="E103" t="str">
            <v>P</v>
          </cell>
          <cell r="F103">
            <v>0</v>
          </cell>
          <cell r="G103">
            <v>3380.841284825658</v>
          </cell>
          <cell r="H103">
            <v>0</v>
          </cell>
          <cell r="I103">
            <v>0</v>
          </cell>
          <cell r="J103">
            <v>0</v>
          </cell>
          <cell r="K103">
            <v>0</v>
          </cell>
          <cell r="L103">
            <v>0</v>
          </cell>
          <cell r="M103">
            <v>0</v>
          </cell>
          <cell r="N103">
            <v>0</v>
          </cell>
          <cell r="O103">
            <v>3380.841284825658</v>
          </cell>
        </row>
        <row r="104">
          <cell r="E104" t="str">
            <v>A</v>
          </cell>
          <cell r="G104">
            <v>0</v>
          </cell>
          <cell r="O104">
            <v>0</v>
          </cell>
        </row>
        <row r="106">
          <cell r="B106">
            <v>5000</v>
          </cell>
          <cell r="C106" t="str">
            <v>SUBCON</v>
          </cell>
          <cell r="D106">
            <v>1564608</v>
          </cell>
          <cell r="E106" t="str">
            <v>P</v>
          </cell>
          <cell r="F106">
            <v>0</v>
          </cell>
          <cell r="G106">
            <v>0</v>
          </cell>
          <cell r="H106">
            <v>0</v>
          </cell>
          <cell r="I106">
            <v>0</v>
          </cell>
          <cell r="J106">
            <v>0</v>
          </cell>
          <cell r="K106">
            <v>0</v>
          </cell>
          <cell r="L106">
            <v>0</v>
          </cell>
          <cell r="M106">
            <v>705292.17612913367</v>
          </cell>
          <cell r="N106">
            <v>0</v>
          </cell>
          <cell r="O106">
            <v>705292.17612913367</v>
          </cell>
        </row>
        <row r="107">
          <cell r="E107" t="str">
            <v>A</v>
          </cell>
          <cell r="M107">
            <v>695381.33333333326</v>
          </cell>
          <cell r="O107">
            <v>695381.33333333326</v>
          </cell>
        </row>
        <row r="109">
          <cell r="B109">
            <v>6000</v>
          </cell>
          <cell r="C109" t="str">
            <v>GENERAL EXPENSES</v>
          </cell>
          <cell r="D109">
            <v>2436388.7259375965</v>
          </cell>
          <cell r="E109" t="str">
            <v>P</v>
          </cell>
          <cell r="F109">
            <v>1098272.4787378151</v>
          </cell>
          <cell r="G109">
            <v>0</v>
          </cell>
          <cell r="H109">
            <v>0</v>
          </cell>
          <cell r="I109">
            <v>0</v>
          </cell>
          <cell r="J109">
            <v>0</v>
          </cell>
          <cell r="K109">
            <v>0</v>
          </cell>
          <cell r="L109">
            <v>0</v>
          </cell>
          <cell r="M109">
            <v>0</v>
          </cell>
          <cell r="N109">
            <v>0</v>
          </cell>
          <cell r="O109">
            <v>1098272.4787378151</v>
          </cell>
        </row>
        <row r="110">
          <cell r="E110" t="str">
            <v>A</v>
          </cell>
          <cell r="F110">
            <v>879967.31073145242</v>
          </cell>
          <cell r="G110">
            <v>0</v>
          </cell>
          <cell r="H110">
            <v>0</v>
          </cell>
          <cell r="I110">
            <v>0</v>
          </cell>
          <cell r="J110">
            <v>0</v>
          </cell>
          <cell r="K110">
            <v>0</v>
          </cell>
          <cell r="L110">
            <v>0</v>
          </cell>
          <cell r="M110">
            <v>0</v>
          </cell>
          <cell r="N110">
            <v>0</v>
          </cell>
          <cell r="O110">
            <v>879967.31073145242</v>
          </cell>
        </row>
        <row r="111">
          <cell r="B111">
            <v>6100</v>
          </cell>
          <cell r="C111" t="str">
            <v>MOB/DEMOB</v>
          </cell>
          <cell r="D111">
            <v>150000</v>
          </cell>
          <cell r="E111" t="str">
            <v>P</v>
          </cell>
          <cell r="F111">
            <v>67616.825696513159</v>
          </cell>
          <cell r="G111">
            <v>0</v>
          </cell>
          <cell r="H111">
            <v>0</v>
          </cell>
          <cell r="I111">
            <v>0</v>
          </cell>
          <cell r="J111">
            <v>0</v>
          </cell>
          <cell r="K111">
            <v>0</v>
          </cell>
          <cell r="L111">
            <v>0</v>
          </cell>
          <cell r="M111">
            <v>0</v>
          </cell>
          <cell r="N111">
            <v>0</v>
          </cell>
          <cell r="O111">
            <v>67616.825696513159</v>
          </cell>
        </row>
        <row r="112">
          <cell r="E112" t="str">
            <v>A</v>
          </cell>
          <cell r="F112">
            <v>10796.4</v>
          </cell>
          <cell r="G112">
            <v>0</v>
          </cell>
          <cell r="H112">
            <v>0</v>
          </cell>
          <cell r="I112">
            <v>0</v>
          </cell>
          <cell r="J112">
            <v>0</v>
          </cell>
          <cell r="K112">
            <v>0</v>
          </cell>
          <cell r="L112">
            <v>0</v>
          </cell>
          <cell r="M112">
            <v>0</v>
          </cell>
          <cell r="N112">
            <v>0</v>
          </cell>
          <cell r="O112">
            <v>10796.4</v>
          </cell>
        </row>
        <row r="113">
          <cell r="B113">
            <v>6101</v>
          </cell>
          <cell r="C113" t="str">
            <v>MOBILIZATION</v>
          </cell>
          <cell r="D113">
            <v>135000</v>
          </cell>
          <cell r="E113" t="str">
            <v>P</v>
          </cell>
          <cell r="F113">
            <v>60855.143126861847</v>
          </cell>
          <cell r="G113">
            <v>0</v>
          </cell>
          <cell r="H113">
            <v>0</v>
          </cell>
          <cell r="I113">
            <v>0</v>
          </cell>
          <cell r="J113">
            <v>0</v>
          </cell>
          <cell r="K113">
            <v>0</v>
          </cell>
          <cell r="L113">
            <v>0</v>
          </cell>
          <cell r="M113">
            <v>0</v>
          </cell>
          <cell r="N113">
            <v>0</v>
          </cell>
          <cell r="O113">
            <v>60855.143126861847</v>
          </cell>
        </row>
        <row r="114">
          <cell r="E114" t="str">
            <v>A</v>
          </cell>
          <cell r="F114">
            <v>10796.4</v>
          </cell>
          <cell r="O114">
            <v>10796.4</v>
          </cell>
        </row>
        <row r="115">
          <cell r="B115">
            <v>6102</v>
          </cell>
          <cell r="C115" t="str">
            <v>DEMOBILIZATION</v>
          </cell>
          <cell r="D115">
            <v>15000</v>
          </cell>
          <cell r="E115" t="str">
            <v>P</v>
          </cell>
          <cell r="F115">
            <v>6761.682569651316</v>
          </cell>
          <cell r="G115">
            <v>0</v>
          </cell>
          <cell r="H115">
            <v>0</v>
          </cell>
          <cell r="I115">
            <v>0</v>
          </cell>
          <cell r="J115">
            <v>0</v>
          </cell>
          <cell r="K115">
            <v>0</v>
          </cell>
          <cell r="L115">
            <v>0</v>
          </cell>
          <cell r="M115">
            <v>0</v>
          </cell>
          <cell r="N115">
            <v>0</v>
          </cell>
          <cell r="O115">
            <v>6761.682569651316</v>
          </cell>
        </row>
        <row r="116">
          <cell r="E116" t="str">
            <v>A</v>
          </cell>
          <cell r="F116">
            <v>0</v>
          </cell>
          <cell r="O116">
            <v>0</v>
          </cell>
        </row>
        <row r="117">
          <cell r="B117">
            <v>6200</v>
          </cell>
          <cell r="C117" t="str">
            <v>STAFF SALARIES &amp; BENEFITS</v>
          </cell>
          <cell r="D117">
            <v>1652955.1959375967</v>
          </cell>
          <cell r="E117" t="str">
            <v>P</v>
          </cell>
          <cell r="F117">
            <v>745117.22245238826</v>
          </cell>
          <cell r="G117">
            <v>0</v>
          </cell>
          <cell r="H117">
            <v>0</v>
          </cell>
          <cell r="I117">
            <v>0</v>
          </cell>
          <cell r="J117">
            <v>0</v>
          </cell>
          <cell r="K117">
            <v>0</v>
          </cell>
          <cell r="L117">
            <v>0</v>
          </cell>
          <cell r="M117">
            <v>0</v>
          </cell>
          <cell r="N117">
            <v>0</v>
          </cell>
          <cell r="O117">
            <v>745117.22245238826</v>
          </cell>
        </row>
        <row r="118">
          <cell r="E118" t="str">
            <v>A</v>
          </cell>
          <cell r="F118">
            <v>468443.48436781607</v>
          </cell>
          <cell r="O118">
            <v>468443.48436781607</v>
          </cell>
        </row>
        <row r="119">
          <cell r="B119">
            <v>6300</v>
          </cell>
          <cell r="C119" t="str">
            <v>DESIGN &amp; ENG'G EXPENSES</v>
          </cell>
          <cell r="D119">
            <v>42179.89</v>
          </cell>
          <cell r="E119" t="str">
            <v>P</v>
          </cell>
          <cell r="F119">
            <v>19013.801800187324</v>
          </cell>
          <cell r="G119">
            <v>0</v>
          </cell>
          <cell r="H119">
            <v>0</v>
          </cell>
          <cell r="I119">
            <v>0</v>
          </cell>
          <cell r="J119">
            <v>0</v>
          </cell>
          <cell r="K119">
            <v>0</v>
          </cell>
          <cell r="L119">
            <v>0</v>
          </cell>
          <cell r="M119">
            <v>0</v>
          </cell>
          <cell r="N119">
            <v>0</v>
          </cell>
          <cell r="O119">
            <v>19013.801800187324</v>
          </cell>
        </row>
        <row r="120">
          <cell r="E120" t="str">
            <v>A</v>
          </cell>
          <cell r="F120">
            <v>24752.669999999995</v>
          </cell>
          <cell r="O120">
            <v>24752.669999999995</v>
          </cell>
        </row>
        <row r="121">
          <cell r="B121">
            <v>6400</v>
          </cell>
          <cell r="C121" t="str">
            <v>CONST PERMITS &amp; TAXES</v>
          </cell>
          <cell r="D121">
            <v>73814.8</v>
          </cell>
          <cell r="E121" t="str">
            <v>P</v>
          </cell>
          <cell r="F121">
            <v>33274.149769486532</v>
          </cell>
          <cell r="G121">
            <v>0</v>
          </cell>
          <cell r="H121">
            <v>0</v>
          </cell>
          <cell r="I121">
            <v>0</v>
          </cell>
          <cell r="J121">
            <v>0</v>
          </cell>
          <cell r="K121">
            <v>0</v>
          </cell>
          <cell r="L121">
            <v>0</v>
          </cell>
          <cell r="M121">
            <v>0</v>
          </cell>
          <cell r="N121">
            <v>0</v>
          </cell>
          <cell r="O121">
            <v>33274.149769486532</v>
          </cell>
        </row>
        <row r="122">
          <cell r="E122" t="str">
            <v>A</v>
          </cell>
          <cell r="F122">
            <v>2103.75</v>
          </cell>
          <cell r="G122">
            <v>0</v>
          </cell>
          <cell r="H122">
            <v>0</v>
          </cell>
          <cell r="I122">
            <v>0</v>
          </cell>
          <cell r="J122">
            <v>0</v>
          </cell>
          <cell r="K122">
            <v>0</v>
          </cell>
          <cell r="L122">
            <v>0</v>
          </cell>
          <cell r="M122">
            <v>0</v>
          </cell>
          <cell r="N122">
            <v>0</v>
          </cell>
          <cell r="O122">
            <v>2103.75</v>
          </cell>
        </row>
        <row r="123">
          <cell r="B123">
            <v>6401</v>
          </cell>
          <cell r="C123" t="str">
            <v>PERMITS</v>
          </cell>
          <cell r="D123">
            <v>42179.89</v>
          </cell>
          <cell r="E123" t="str">
            <v>P</v>
          </cell>
          <cell r="F123">
            <v>19013.801800187324</v>
          </cell>
          <cell r="G123">
            <v>0</v>
          </cell>
          <cell r="H123">
            <v>0</v>
          </cell>
          <cell r="I123">
            <v>0</v>
          </cell>
          <cell r="J123">
            <v>0</v>
          </cell>
          <cell r="K123">
            <v>0</v>
          </cell>
          <cell r="L123">
            <v>0</v>
          </cell>
          <cell r="M123">
            <v>0</v>
          </cell>
          <cell r="N123">
            <v>0</v>
          </cell>
          <cell r="O123">
            <v>19013.801800187324</v>
          </cell>
        </row>
        <row r="124">
          <cell r="E124" t="str">
            <v>A</v>
          </cell>
          <cell r="F124">
            <v>0</v>
          </cell>
          <cell r="O124">
            <v>0</v>
          </cell>
        </row>
        <row r="125">
          <cell r="B125">
            <v>6402</v>
          </cell>
          <cell r="C125" t="str">
            <v>LOCAL TAXES</v>
          </cell>
          <cell r="D125">
            <v>31634.91</v>
          </cell>
          <cell r="E125" t="str">
            <v>P</v>
          </cell>
          <cell r="F125">
            <v>14260.347969299208</v>
          </cell>
          <cell r="G125">
            <v>0</v>
          </cell>
          <cell r="H125">
            <v>0</v>
          </cell>
          <cell r="I125">
            <v>0</v>
          </cell>
          <cell r="J125">
            <v>0</v>
          </cell>
          <cell r="K125">
            <v>0</v>
          </cell>
          <cell r="L125">
            <v>0</v>
          </cell>
          <cell r="M125">
            <v>0</v>
          </cell>
          <cell r="N125">
            <v>0</v>
          </cell>
          <cell r="O125">
            <v>14260.347969299208</v>
          </cell>
        </row>
        <row r="126">
          <cell r="E126" t="str">
            <v>A</v>
          </cell>
          <cell r="F126">
            <v>2103.75</v>
          </cell>
          <cell r="O126">
            <v>2103.75</v>
          </cell>
        </row>
        <row r="127">
          <cell r="B127">
            <v>6500</v>
          </cell>
          <cell r="C127" t="str">
            <v>BONDS &amp; INSURANCES</v>
          </cell>
          <cell r="D127">
            <v>89438.84</v>
          </cell>
          <cell r="E127" t="str">
            <v>P</v>
          </cell>
          <cell r="F127">
            <v>40317.136365188853</v>
          </cell>
          <cell r="G127">
            <v>0</v>
          </cell>
          <cell r="H127">
            <v>0</v>
          </cell>
          <cell r="I127">
            <v>0</v>
          </cell>
          <cell r="J127">
            <v>0</v>
          </cell>
          <cell r="K127">
            <v>0</v>
          </cell>
          <cell r="L127">
            <v>0</v>
          </cell>
          <cell r="M127">
            <v>0</v>
          </cell>
          <cell r="N127">
            <v>0</v>
          </cell>
          <cell r="O127">
            <v>40317.136365188853</v>
          </cell>
        </row>
        <row r="128">
          <cell r="E128" t="str">
            <v>A</v>
          </cell>
          <cell r="F128">
            <v>13125</v>
          </cell>
          <cell r="G128">
            <v>0</v>
          </cell>
          <cell r="H128">
            <v>0</v>
          </cell>
          <cell r="I128">
            <v>0</v>
          </cell>
          <cell r="J128">
            <v>0</v>
          </cell>
          <cell r="K128">
            <v>0</v>
          </cell>
          <cell r="L128">
            <v>0</v>
          </cell>
          <cell r="M128">
            <v>0</v>
          </cell>
          <cell r="N128">
            <v>0</v>
          </cell>
          <cell r="O128">
            <v>13125</v>
          </cell>
        </row>
        <row r="129">
          <cell r="B129">
            <v>6501</v>
          </cell>
          <cell r="C129" t="str">
            <v>BONDS</v>
          </cell>
          <cell r="D129">
            <v>25963.48</v>
          </cell>
          <cell r="E129" t="str">
            <v>P</v>
          </cell>
          <cell r="F129">
            <v>11703.787344232702</v>
          </cell>
          <cell r="G129">
            <v>0</v>
          </cell>
          <cell r="H129">
            <v>0</v>
          </cell>
          <cell r="I129">
            <v>0</v>
          </cell>
          <cell r="J129">
            <v>0</v>
          </cell>
          <cell r="K129">
            <v>0</v>
          </cell>
          <cell r="L129">
            <v>0</v>
          </cell>
          <cell r="M129">
            <v>0</v>
          </cell>
          <cell r="N129">
            <v>0</v>
          </cell>
          <cell r="O129">
            <v>11703.787344232702</v>
          </cell>
        </row>
        <row r="130">
          <cell r="E130" t="str">
            <v>A</v>
          </cell>
          <cell r="F130">
            <v>13125</v>
          </cell>
          <cell r="O130">
            <v>13125</v>
          </cell>
        </row>
        <row r="131">
          <cell r="B131">
            <v>6502</v>
          </cell>
          <cell r="C131" t="str">
            <v>INSURANCES FOR THE WORK</v>
          </cell>
          <cell r="D131">
            <v>5947.36</v>
          </cell>
          <cell r="E131" t="str">
            <v>P</v>
          </cell>
          <cell r="F131">
            <v>2680.9440298294298</v>
          </cell>
          <cell r="G131">
            <v>0</v>
          </cell>
          <cell r="H131">
            <v>0</v>
          </cell>
          <cell r="I131">
            <v>0</v>
          </cell>
          <cell r="J131">
            <v>0</v>
          </cell>
          <cell r="K131">
            <v>0</v>
          </cell>
          <cell r="L131">
            <v>0</v>
          </cell>
          <cell r="M131">
            <v>0</v>
          </cell>
          <cell r="N131">
            <v>0</v>
          </cell>
          <cell r="O131">
            <v>2680.9440298294298</v>
          </cell>
        </row>
        <row r="132">
          <cell r="E132" t="str">
            <v>A</v>
          </cell>
          <cell r="F132">
            <v>0</v>
          </cell>
          <cell r="O132">
            <v>0</v>
          </cell>
        </row>
        <row r="133">
          <cell r="B133">
            <v>6503</v>
          </cell>
          <cell r="C133" t="str">
            <v>OSM INSURANCE</v>
          </cell>
          <cell r="D133">
            <v>57528</v>
          </cell>
          <cell r="E133" t="str">
            <v>P</v>
          </cell>
          <cell r="F133">
            <v>25932.404991126725</v>
          </cell>
          <cell r="G133">
            <v>0</v>
          </cell>
          <cell r="H133">
            <v>0</v>
          </cell>
          <cell r="I133">
            <v>0</v>
          </cell>
          <cell r="J133">
            <v>0</v>
          </cell>
          <cell r="K133">
            <v>0</v>
          </cell>
          <cell r="L133">
            <v>0</v>
          </cell>
          <cell r="M133">
            <v>0</v>
          </cell>
          <cell r="N133">
            <v>0</v>
          </cell>
          <cell r="O133">
            <v>25932.404991126725</v>
          </cell>
        </row>
        <row r="134">
          <cell r="E134" t="str">
            <v>A</v>
          </cell>
          <cell r="F134">
            <v>0</v>
          </cell>
          <cell r="O134">
            <v>0</v>
          </cell>
        </row>
        <row r="135">
          <cell r="B135">
            <v>6600</v>
          </cell>
          <cell r="C135" t="str">
            <v>TRADE TESTS</v>
          </cell>
          <cell r="D135">
            <v>3000</v>
          </cell>
          <cell r="E135" t="str">
            <v>P</v>
          </cell>
          <cell r="F135">
            <v>1352.3365139302632</v>
          </cell>
          <cell r="G135">
            <v>0</v>
          </cell>
          <cell r="H135">
            <v>0</v>
          </cell>
          <cell r="I135">
            <v>0</v>
          </cell>
          <cell r="J135">
            <v>0</v>
          </cell>
          <cell r="K135">
            <v>0</v>
          </cell>
          <cell r="L135">
            <v>0</v>
          </cell>
          <cell r="M135">
            <v>0</v>
          </cell>
          <cell r="N135">
            <v>0</v>
          </cell>
          <cell r="O135">
            <v>1352.3365139302632</v>
          </cell>
        </row>
        <row r="136">
          <cell r="E136" t="str">
            <v>A</v>
          </cell>
          <cell r="F136">
            <v>0</v>
          </cell>
          <cell r="O136">
            <v>0</v>
          </cell>
        </row>
        <row r="137">
          <cell r="B137">
            <v>6700</v>
          </cell>
          <cell r="C137" t="str">
            <v>SITE SECURITY SERVICES</v>
          </cell>
          <cell r="D137">
            <v>121000</v>
          </cell>
          <cell r="E137" t="str">
            <v>P</v>
          </cell>
          <cell r="F137">
            <v>54544.23939518728</v>
          </cell>
          <cell r="G137">
            <v>0</v>
          </cell>
          <cell r="H137">
            <v>0</v>
          </cell>
          <cell r="I137">
            <v>0</v>
          </cell>
          <cell r="J137">
            <v>0</v>
          </cell>
          <cell r="K137">
            <v>0</v>
          </cell>
          <cell r="L137">
            <v>0</v>
          </cell>
          <cell r="M137">
            <v>0</v>
          </cell>
          <cell r="N137">
            <v>0</v>
          </cell>
          <cell r="O137">
            <v>54544.23939518728</v>
          </cell>
        </row>
        <row r="138">
          <cell r="E138" t="str">
            <v>A</v>
          </cell>
          <cell r="F138">
            <v>258068.36818181816</v>
          </cell>
          <cell r="O138">
            <v>258068.36818181816</v>
          </cell>
        </row>
        <row r="139">
          <cell r="B139">
            <v>6800</v>
          </cell>
          <cell r="C139" t="str">
            <v xml:space="preserve">MISCELLANEOUS </v>
          </cell>
          <cell r="D139">
            <v>181500</v>
          </cell>
          <cell r="E139" t="str">
            <v>P</v>
          </cell>
          <cell r="F139">
            <v>81816.359092780913</v>
          </cell>
          <cell r="G139">
            <v>0</v>
          </cell>
          <cell r="H139">
            <v>0</v>
          </cell>
          <cell r="I139">
            <v>0</v>
          </cell>
          <cell r="J139">
            <v>0</v>
          </cell>
          <cell r="K139">
            <v>0</v>
          </cell>
          <cell r="L139">
            <v>0</v>
          </cell>
          <cell r="M139">
            <v>0</v>
          </cell>
          <cell r="N139">
            <v>0</v>
          </cell>
          <cell r="O139">
            <v>81816.359092780913</v>
          </cell>
        </row>
        <row r="140">
          <cell r="E140" t="str">
            <v>A</v>
          </cell>
          <cell r="F140">
            <v>102677.63818181818</v>
          </cell>
          <cell r="G140">
            <v>0</v>
          </cell>
          <cell r="H140">
            <v>0</v>
          </cell>
          <cell r="I140">
            <v>0</v>
          </cell>
          <cell r="J140">
            <v>0</v>
          </cell>
          <cell r="K140">
            <v>0</v>
          </cell>
          <cell r="L140">
            <v>0</v>
          </cell>
          <cell r="M140">
            <v>0</v>
          </cell>
          <cell r="N140">
            <v>0</v>
          </cell>
          <cell r="O140">
            <v>102677.63818181818</v>
          </cell>
        </row>
        <row r="141">
          <cell r="B141">
            <v>6801</v>
          </cell>
          <cell r="C141" t="str">
            <v>STAFFHOUSE RENTAL</v>
          </cell>
          <cell r="D141">
            <v>0</v>
          </cell>
          <cell r="E141" t="str">
            <v>P</v>
          </cell>
          <cell r="F141">
            <v>0</v>
          </cell>
          <cell r="G141">
            <v>0</v>
          </cell>
          <cell r="H141">
            <v>0</v>
          </cell>
          <cell r="I141">
            <v>0</v>
          </cell>
          <cell r="J141">
            <v>0</v>
          </cell>
          <cell r="K141">
            <v>0</v>
          </cell>
          <cell r="L141">
            <v>0</v>
          </cell>
          <cell r="M141">
            <v>0</v>
          </cell>
          <cell r="N141">
            <v>0</v>
          </cell>
          <cell r="O141">
            <v>0</v>
          </cell>
        </row>
        <row r="142">
          <cell r="E142" t="str">
            <v>A</v>
          </cell>
          <cell r="F142">
            <v>0</v>
          </cell>
          <cell r="O142">
            <v>0</v>
          </cell>
        </row>
        <row r="143">
          <cell r="B143">
            <v>6802</v>
          </cell>
          <cell r="C143" t="str">
            <v>ELECTRICITY CONSUMPTION</v>
          </cell>
          <cell r="D143">
            <v>0</v>
          </cell>
          <cell r="E143" t="str">
            <v>P</v>
          </cell>
          <cell r="F143">
            <v>0</v>
          </cell>
          <cell r="G143">
            <v>0</v>
          </cell>
          <cell r="H143">
            <v>0</v>
          </cell>
          <cell r="I143">
            <v>0</v>
          </cell>
          <cell r="J143">
            <v>0</v>
          </cell>
          <cell r="K143">
            <v>0</v>
          </cell>
          <cell r="L143">
            <v>0</v>
          </cell>
          <cell r="M143">
            <v>0</v>
          </cell>
          <cell r="N143">
            <v>0</v>
          </cell>
          <cell r="O143">
            <v>0</v>
          </cell>
        </row>
        <row r="144">
          <cell r="E144" t="str">
            <v>A</v>
          </cell>
          <cell r="F144">
            <v>0</v>
          </cell>
          <cell r="O144">
            <v>0</v>
          </cell>
        </row>
        <row r="145">
          <cell r="B145">
            <v>6803</v>
          </cell>
          <cell r="C145" t="str">
            <v>WATER CONSUMPTION</v>
          </cell>
          <cell r="D145">
            <v>0</v>
          </cell>
          <cell r="E145" t="str">
            <v>P</v>
          </cell>
          <cell r="F145">
            <v>0</v>
          </cell>
          <cell r="G145">
            <v>0</v>
          </cell>
          <cell r="H145">
            <v>0</v>
          </cell>
          <cell r="I145">
            <v>0</v>
          </cell>
          <cell r="J145">
            <v>0</v>
          </cell>
          <cell r="K145">
            <v>0</v>
          </cell>
          <cell r="L145">
            <v>0</v>
          </cell>
          <cell r="M145">
            <v>0</v>
          </cell>
          <cell r="N145">
            <v>0</v>
          </cell>
          <cell r="O145">
            <v>0</v>
          </cell>
        </row>
        <row r="146">
          <cell r="E146" t="str">
            <v>A</v>
          </cell>
          <cell r="F146">
            <v>0</v>
          </cell>
          <cell r="O146">
            <v>0</v>
          </cell>
        </row>
        <row r="147">
          <cell r="B147">
            <v>6804</v>
          </cell>
          <cell r="C147" t="str">
            <v>COMMUNICATION</v>
          </cell>
          <cell r="D147">
            <v>16500</v>
          </cell>
          <cell r="E147" t="str">
            <v>P</v>
          </cell>
          <cell r="F147">
            <v>7437.8508266164481</v>
          </cell>
          <cell r="G147">
            <v>0</v>
          </cell>
          <cell r="H147">
            <v>0</v>
          </cell>
          <cell r="I147">
            <v>0</v>
          </cell>
          <cell r="J147">
            <v>0</v>
          </cell>
          <cell r="K147">
            <v>0</v>
          </cell>
          <cell r="L147">
            <v>0</v>
          </cell>
          <cell r="M147">
            <v>0</v>
          </cell>
          <cell r="N147">
            <v>0</v>
          </cell>
          <cell r="O147">
            <v>7437.8508266164481</v>
          </cell>
        </row>
        <row r="148">
          <cell r="E148" t="str">
            <v>A</v>
          </cell>
          <cell r="F148">
            <v>16924.7</v>
          </cell>
          <cell r="O148">
            <v>16924.7</v>
          </cell>
        </row>
        <row r="149">
          <cell r="B149">
            <v>6805</v>
          </cell>
          <cell r="C149" t="str">
            <v>MEALS &amp; REPRESENTATION</v>
          </cell>
          <cell r="D149">
            <v>22000</v>
          </cell>
          <cell r="E149" t="str">
            <v>P</v>
          </cell>
          <cell r="F149">
            <v>9917.1344354885969</v>
          </cell>
          <cell r="G149">
            <v>0</v>
          </cell>
          <cell r="H149">
            <v>0</v>
          </cell>
          <cell r="I149">
            <v>0</v>
          </cell>
          <cell r="J149">
            <v>0</v>
          </cell>
          <cell r="K149">
            <v>0</v>
          </cell>
          <cell r="L149">
            <v>0</v>
          </cell>
          <cell r="M149">
            <v>0</v>
          </cell>
          <cell r="N149">
            <v>0</v>
          </cell>
          <cell r="O149">
            <v>9917.1344354885969</v>
          </cell>
        </row>
        <row r="150">
          <cell r="E150" t="str">
            <v>A</v>
          </cell>
          <cell r="F150">
            <v>7662.5818181818177</v>
          </cell>
          <cell r="O150">
            <v>7662.5818181818177</v>
          </cell>
        </row>
        <row r="151">
          <cell r="B151">
            <v>6806</v>
          </cell>
          <cell r="C151" t="str">
            <v>TOLLS &amp; PARKING FEES</v>
          </cell>
          <cell r="D151">
            <v>3000</v>
          </cell>
          <cell r="E151" t="str">
            <v>P</v>
          </cell>
          <cell r="F151">
            <v>1352.3365139302632</v>
          </cell>
          <cell r="G151">
            <v>0</v>
          </cell>
          <cell r="H151">
            <v>0</v>
          </cell>
          <cell r="I151">
            <v>0</v>
          </cell>
          <cell r="J151">
            <v>0</v>
          </cell>
          <cell r="K151">
            <v>0</v>
          </cell>
          <cell r="L151">
            <v>0</v>
          </cell>
          <cell r="M151">
            <v>0</v>
          </cell>
          <cell r="N151">
            <v>0</v>
          </cell>
          <cell r="O151">
            <v>1352.3365139302632</v>
          </cell>
        </row>
        <row r="152">
          <cell r="E152" t="str">
            <v>A</v>
          </cell>
          <cell r="F152">
            <v>2499.181818181818</v>
          </cell>
          <cell r="O152">
            <v>2499.181818181818</v>
          </cell>
        </row>
        <row r="153">
          <cell r="B153">
            <v>6807</v>
          </cell>
          <cell r="C153" t="str">
            <v>OTHERS</v>
          </cell>
          <cell r="D153">
            <v>0</v>
          </cell>
          <cell r="E153" t="str">
            <v>P</v>
          </cell>
          <cell r="F153">
            <v>0</v>
          </cell>
          <cell r="G153">
            <v>0</v>
          </cell>
          <cell r="H153">
            <v>0</v>
          </cell>
          <cell r="I153">
            <v>0</v>
          </cell>
          <cell r="J153">
            <v>0</v>
          </cell>
          <cell r="K153">
            <v>0</v>
          </cell>
          <cell r="L153">
            <v>0</v>
          </cell>
          <cell r="M153">
            <v>0</v>
          </cell>
          <cell r="N153">
            <v>0</v>
          </cell>
          <cell r="O153">
            <v>0</v>
          </cell>
        </row>
        <row r="154">
          <cell r="E154" t="str">
            <v>A</v>
          </cell>
          <cell r="F154">
            <v>0</v>
          </cell>
          <cell r="O154">
            <v>0</v>
          </cell>
        </row>
        <row r="155">
          <cell r="B155">
            <v>6808</v>
          </cell>
          <cell r="C155" t="str">
            <v>PROJECT SUPPORT</v>
          </cell>
          <cell r="D155">
            <v>140000</v>
          </cell>
          <cell r="E155" t="str">
            <v>P</v>
          </cell>
          <cell r="F155">
            <v>63109.037316745613</v>
          </cell>
          <cell r="G155">
            <v>0</v>
          </cell>
          <cell r="H155">
            <v>0</v>
          </cell>
          <cell r="I155">
            <v>0</v>
          </cell>
          <cell r="J155">
            <v>0</v>
          </cell>
          <cell r="K155">
            <v>0</v>
          </cell>
          <cell r="L155">
            <v>0</v>
          </cell>
          <cell r="M155">
            <v>0</v>
          </cell>
          <cell r="N155">
            <v>0</v>
          </cell>
          <cell r="O155">
            <v>63109.037316745613</v>
          </cell>
        </row>
        <row r="156">
          <cell r="E156" t="str">
            <v>A</v>
          </cell>
          <cell r="F156">
            <v>75591.174545454545</v>
          </cell>
          <cell r="O156">
            <v>75591.174545454545</v>
          </cell>
        </row>
        <row r="157">
          <cell r="B157">
            <v>680900</v>
          </cell>
          <cell r="C157" t="str">
            <v>(Reserved)</v>
          </cell>
          <cell r="D157">
            <v>0</v>
          </cell>
          <cell r="E157" t="str">
            <v>P</v>
          </cell>
          <cell r="O157">
            <v>0</v>
          </cell>
        </row>
        <row r="158">
          <cell r="E158" t="str">
            <v>A</v>
          </cell>
          <cell r="O158">
            <v>0</v>
          </cell>
        </row>
        <row r="159">
          <cell r="B159">
            <v>6900</v>
          </cell>
          <cell r="C159" t="str">
            <v>GEN CONTINGENCIES</v>
          </cell>
          <cell r="D159">
            <v>122500</v>
          </cell>
          <cell r="E159" t="str">
            <v>P</v>
          </cell>
          <cell r="F159">
            <v>55220.407652152411</v>
          </cell>
          <cell r="G159">
            <v>0</v>
          </cell>
          <cell r="H159">
            <v>0</v>
          </cell>
          <cell r="I159">
            <v>0</v>
          </cell>
          <cell r="J159">
            <v>0</v>
          </cell>
          <cell r="K159">
            <v>0</v>
          </cell>
          <cell r="L159">
            <v>0</v>
          </cell>
          <cell r="M159">
            <v>0</v>
          </cell>
          <cell r="N159">
            <v>0</v>
          </cell>
          <cell r="O159">
            <v>55220.407652152411</v>
          </cell>
        </row>
        <row r="160">
          <cell r="E160" t="str">
            <v>A</v>
          </cell>
          <cell r="F160">
            <v>0</v>
          </cell>
          <cell r="O160">
            <v>0</v>
          </cell>
        </row>
        <row r="162">
          <cell r="C162" t="str">
            <v>TOTAL COST</v>
          </cell>
          <cell r="D162">
            <v>6510059.9288961766</v>
          </cell>
          <cell r="E162" t="str">
            <v>P</v>
          </cell>
          <cell r="F162">
            <v>1098272.4787378151</v>
          </cell>
          <cell r="G162">
            <v>400772.25572717877</v>
          </cell>
          <cell r="H162">
            <v>93043.38871628209</v>
          </cell>
          <cell r="I162">
            <v>31247.858942299245</v>
          </cell>
          <cell r="J162">
            <v>111429.19436137186</v>
          </cell>
          <cell r="K162">
            <v>34719.843269221383</v>
          </cell>
          <cell r="L162">
            <v>301173.53526413196</v>
          </cell>
          <cell r="M162">
            <v>833391.02405686688</v>
          </cell>
          <cell r="N162">
            <v>30547.670831683587</v>
          </cell>
          <cell r="O162">
            <v>2934597.249906851</v>
          </cell>
        </row>
        <row r="163">
          <cell r="E163" t="str">
            <v>A</v>
          </cell>
          <cell r="F163">
            <v>913012.84073145245</v>
          </cell>
          <cell r="G163">
            <v>284392.61855840037</v>
          </cell>
          <cell r="H163">
            <v>31628.689495555205</v>
          </cell>
          <cell r="I163">
            <v>31732.195360712889</v>
          </cell>
          <cell r="J163">
            <v>34026.897499382932</v>
          </cell>
          <cell r="K163">
            <v>30487.360363713873</v>
          </cell>
          <cell r="L163">
            <v>160446.19097690357</v>
          </cell>
          <cell r="M163">
            <v>801572.72654868301</v>
          </cell>
          <cell r="N163">
            <v>19908.7485995803</v>
          </cell>
          <cell r="O163">
            <v>2307208.2681343844</v>
          </cell>
        </row>
      </sheetData>
      <sheetData sheetId="10"/>
      <sheetData sheetId="11" refreshError="1"/>
      <sheetData sheetId="12" refreshError="1"/>
      <sheetData sheetId="13"/>
      <sheetData sheetId="14"/>
      <sheetData sheetId="15"/>
      <sheetData sheetId="16"/>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sheetName val="Monitor"/>
      <sheetName val="PRS"/>
      <sheetName val="WPMR"/>
      <sheetName val="Prelims 1"/>
      <sheetName val="Prelims 2"/>
      <sheetName val="DWorks 2"/>
      <sheetName val="Revenue"/>
      <sheetName val="Opstat"/>
      <sheetName val="Cost"/>
      <sheetName val="Labor"/>
      <sheetName val="Sheet1"/>
      <sheetName val="Manalloc 2"/>
      <sheetName val="Prelims_1"/>
      <sheetName val="Prelims_2"/>
      <sheetName val="DWorks_2"/>
      <sheetName val="Manalloc_2"/>
    </sheetNames>
    <sheetDataSet>
      <sheetData sheetId="0">
        <row r="8">
          <cell r="C8" t="str">
            <v>Percent of accomplishment</v>
          </cell>
        </row>
      </sheetData>
      <sheetData sheetId="1" refreshError="1"/>
      <sheetData sheetId="2" refreshError="1"/>
      <sheetData sheetId="3" refreshError="1"/>
      <sheetData sheetId="4" refreshError="1"/>
      <sheetData sheetId="5" refreshError="1"/>
      <sheetData sheetId="6"/>
      <sheetData sheetId="7">
        <row r="11">
          <cell r="B11" t="str">
            <v>DIR</v>
          </cell>
        </row>
      </sheetData>
      <sheetData sheetId="8">
        <row r="11">
          <cell r="B11" t="str">
            <v>DIR</v>
          </cell>
        </row>
      </sheetData>
      <sheetData sheetId="9">
        <row r="11">
          <cell r="B11" t="str">
            <v>DIR</v>
          </cell>
          <cell r="C11" t="str">
            <v>DIRECT MANHOURS</v>
          </cell>
          <cell r="D11">
            <v>22792</v>
          </cell>
          <cell r="E11" t="str">
            <v>P</v>
          </cell>
          <cell r="F11">
            <v>0</v>
          </cell>
          <cell r="G11">
            <v>0</v>
          </cell>
          <cell r="H11">
            <v>1770.2084967347143</v>
          </cell>
          <cell r="I11">
            <v>624.77946943578161</v>
          </cell>
          <cell r="J11">
            <v>1388.3988209684037</v>
          </cell>
          <cell r="K11">
            <v>694.19941048420185</v>
          </cell>
          <cell r="L11">
            <v>2985.0574650820677</v>
          </cell>
          <cell r="M11">
            <v>2290.8580545978657</v>
          </cell>
          <cell r="N11">
            <v>520.64955786315136</v>
          </cell>
          <cell r="O11">
            <v>10274.151275166185</v>
          </cell>
        </row>
        <row r="12">
          <cell r="E12" t="str">
            <v>A</v>
          </cell>
          <cell r="G12">
            <v>574</v>
          </cell>
          <cell r="H12">
            <v>582</v>
          </cell>
          <cell r="I12">
            <v>610</v>
          </cell>
          <cell r="J12">
            <v>664</v>
          </cell>
          <cell r="K12">
            <v>594</v>
          </cell>
          <cell r="L12">
            <v>1828</v>
          </cell>
          <cell r="M12">
            <v>2037</v>
          </cell>
          <cell r="N12">
            <v>384</v>
          </cell>
          <cell r="O12">
            <v>7273</v>
          </cell>
        </row>
        <row r="13">
          <cell r="B13" t="str">
            <v>IND</v>
          </cell>
          <cell r="C13" t="str">
            <v>INDIRECT MANHOURS</v>
          </cell>
          <cell r="D13">
            <v>6216</v>
          </cell>
          <cell r="E13" t="str">
            <v>P</v>
          </cell>
          <cell r="F13">
            <v>0</v>
          </cell>
          <cell r="G13">
            <v>2802.0412568635052</v>
          </cell>
          <cell r="H13">
            <v>0</v>
          </cell>
          <cell r="I13">
            <v>0</v>
          </cell>
          <cell r="J13">
            <v>0</v>
          </cell>
          <cell r="K13">
            <v>0</v>
          </cell>
          <cell r="L13">
            <v>0</v>
          </cell>
          <cell r="M13">
            <v>0</v>
          </cell>
          <cell r="N13">
            <v>0</v>
          </cell>
          <cell r="O13">
            <v>2802.0412568635052</v>
          </cell>
        </row>
        <row r="14">
          <cell r="E14" t="str">
            <v>A</v>
          </cell>
          <cell r="F14">
            <v>763</v>
          </cell>
          <cell r="O14">
            <v>763</v>
          </cell>
        </row>
        <row r="15">
          <cell r="C15" t="str">
            <v>TOTAL MANHOURS</v>
          </cell>
          <cell r="D15">
            <v>29008</v>
          </cell>
          <cell r="E15" t="str">
            <v>P</v>
          </cell>
          <cell r="F15">
            <v>0</v>
          </cell>
          <cell r="G15">
            <v>2802.0412568635052</v>
          </cell>
          <cell r="H15">
            <v>1770.2084967347143</v>
          </cell>
          <cell r="I15">
            <v>624.77946943578161</v>
          </cell>
          <cell r="J15">
            <v>1388.3988209684037</v>
          </cell>
          <cell r="K15">
            <v>694.19941048420185</v>
          </cell>
          <cell r="L15">
            <v>2985.0574650820677</v>
          </cell>
          <cell r="M15">
            <v>2290.8580545978657</v>
          </cell>
          <cell r="N15">
            <v>520.64955786315136</v>
          </cell>
          <cell r="O15">
            <v>13076.19253202969</v>
          </cell>
        </row>
        <row r="16">
          <cell r="E16" t="str">
            <v>A</v>
          </cell>
          <cell r="F16">
            <v>763</v>
          </cell>
          <cell r="G16">
            <v>574</v>
          </cell>
          <cell r="H16">
            <v>582</v>
          </cell>
          <cell r="I16">
            <v>610</v>
          </cell>
          <cell r="J16">
            <v>664</v>
          </cell>
          <cell r="K16">
            <v>594</v>
          </cell>
          <cell r="L16">
            <v>1828</v>
          </cell>
          <cell r="M16">
            <v>2037</v>
          </cell>
          <cell r="N16">
            <v>384</v>
          </cell>
          <cell r="O16">
            <v>8036</v>
          </cell>
        </row>
        <row r="18">
          <cell r="C18" t="str">
            <v>LABOUR</v>
          </cell>
          <cell r="D18">
            <v>1487221.0029585799</v>
          </cell>
          <cell r="E18" t="str">
            <v>P</v>
          </cell>
          <cell r="F18">
            <v>0</v>
          </cell>
          <cell r="G18">
            <v>156554.07514381537</v>
          </cell>
          <cell r="H18">
            <v>88535.600336514544</v>
          </cell>
          <cell r="I18">
            <v>31247.858942299245</v>
          </cell>
          <cell r="J18">
            <v>69439.686538442766</v>
          </cell>
          <cell r="K18">
            <v>34719.843269221383</v>
          </cell>
          <cell r="L18">
            <v>149295.32605765195</v>
          </cell>
          <cell r="M18">
            <v>114575.48278843059</v>
          </cell>
          <cell r="N18">
            <v>26039.882451916041</v>
          </cell>
          <cell r="O18">
            <v>670407.75552829192</v>
          </cell>
        </row>
        <row r="19">
          <cell r="E19" t="str">
            <v>A</v>
          </cell>
          <cell r="F19">
            <v>33045.53</v>
          </cell>
          <cell r="G19">
            <v>28155.645232945786</v>
          </cell>
          <cell r="H19">
            <v>29628.689495555205</v>
          </cell>
          <cell r="I19">
            <v>31732.195360712889</v>
          </cell>
          <cell r="J19">
            <v>32872.352044837477</v>
          </cell>
          <cell r="K19">
            <v>30487.360363713873</v>
          </cell>
          <cell r="L19">
            <v>95246.586936499531</v>
          </cell>
          <cell r="M19">
            <v>106191.39321534972</v>
          </cell>
          <cell r="N19">
            <v>19908.7485995803</v>
          </cell>
          <cell r="O19">
            <v>407268.50124919473</v>
          </cell>
        </row>
        <row r="20">
          <cell r="B20">
            <v>1100</v>
          </cell>
          <cell r="C20" t="str">
            <v>DIRECT LABOR</v>
          </cell>
          <cell r="D20">
            <v>1139924.1426035503</v>
          </cell>
          <cell r="E20" t="str">
            <v>P</v>
          </cell>
          <cell r="F20">
            <v>0</v>
          </cell>
          <cell r="G20">
            <v>0</v>
          </cell>
          <cell r="H20">
            <v>88535.600336514544</v>
          </cell>
          <cell r="I20">
            <v>31247.858942299245</v>
          </cell>
          <cell r="J20">
            <v>69439.686538442766</v>
          </cell>
          <cell r="K20">
            <v>34719.843269221383</v>
          </cell>
          <cell r="L20">
            <v>149295.32605765195</v>
          </cell>
          <cell r="M20">
            <v>114575.48278843059</v>
          </cell>
          <cell r="N20">
            <v>26039.882451916041</v>
          </cell>
          <cell r="O20">
            <v>513853.68038447655</v>
          </cell>
        </row>
        <row r="21">
          <cell r="E21" t="str">
            <v>A</v>
          </cell>
          <cell r="G21">
            <v>28155.645232945786</v>
          </cell>
          <cell r="H21">
            <v>29628.689495555205</v>
          </cell>
          <cell r="I21">
            <v>31732.195360712889</v>
          </cell>
          <cell r="J21">
            <v>32872.352044837477</v>
          </cell>
          <cell r="K21">
            <v>30487.360363713873</v>
          </cell>
          <cell r="L21">
            <v>95246.586936499531</v>
          </cell>
          <cell r="M21">
            <v>106191.39321534972</v>
          </cell>
          <cell r="N21">
            <v>19908.7485995803</v>
          </cell>
          <cell r="O21">
            <v>374222.97124919476</v>
          </cell>
        </row>
        <row r="22">
          <cell r="B22">
            <v>1200</v>
          </cell>
          <cell r="C22" t="str">
            <v>INDIRECT LABOR</v>
          </cell>
          <cell r="D22">
            <v>347296.86035502952</v>
          </cell>
          <cell r="E22" t="str">
            <v>P</v>
          </cell>
          <cell r="F22">
            <v>0</v>
          </cell>
          <cell r="G22">
            <v>156554.07514381537</v>
          </cell>
          <cell r="H22">
            <v>0</v>
          </cell>
          <cell r="I22">
            <v>0</v>
          </cell>
          <cell r="J22">
            <v>0</v>
          </cell>
          <cell r="K22">
            <v>0</v>
          </cell>
          <cell r="L22">
            <v>0</v>
          </cell>
          <cell r="M22">
            <v>0</v>
          </cell>
          <cell r="N22">
            <v>0</v>
          </cell>
          <cell r="O22">
            <v>156554.07514381537</v>
          </cell>
        </row>
        <row r="23">
          <cell r="E23" t="str">
            <v>A</v>
          </cell>
          <cell r="F23">
            <v>33045.53</v>
          </cell>
          <cell r="O23">
            <v>33045.53</v>
          </cell>
        </row>
        <row r="25">
          <cell r="C25" t="str">
            <v>PLANT</v>
          </cell>
          <cell r="D25">
            <v>58917.8</v>
          </cell>
          <cell r="E25" t="str">
            <v>P</v>
          </cell>
          <cell r="F25">
            <v>0</v>
          </cell>
          <cell r="G25">
            <v>0</v>
          </cell>
          <cell r="H25">
            <v>4507.788379767544</v>
          </cell>
          <cell r="I25">
            <v>0</v>
          </cell>
          <cell r="J25">
            <v>4019.9555213090998</v>
          </cell>
          <cell r="K25">
            <v>0</v>
          </cell>
          <cell r="L25">
            <v>0</v>
          </cell>
          <cell r="M25">
            <v>13523.365139302632</v>
          </cell>
          <cell r="N25">
            <v>4507.788379767544</v>
          </cell>
          <cell r="O25">
            <v>26558.897420146823</v>
          </cell>
        </row>
        <row r="26">
          <cell r="E26" t="str">
            <v>A</v>
          </cell>
          <cell r="F26">
            <v>0</v>
          </cell>
          <cell r="G26">
            <v>0</v>
          </cell>
          <cell r="H26">
            <v>1999.9999999999998</v>
          </cell>
          <cell r="I26">
            <v>0</v>
          </cell>
          <cell r="J26">
            <v>0</v>
          </cell>
          <cell r="K26">
            <v>0</v>
          </cell>
          <cell r="L26">
            <v>0</v>
          </cell>
          <cell r="M26">
            <v>0</v>
          </cell>
          <cell r="N26">
            <v>0</v>
          </cell>
          <cell r="O26">
            <v>1999.9999999999998</v>
          </cell>
        </row>
        <row r="27">
          <cell r="B27">
            <v>2100</v>
          </cell>
          <cell r="C27" t="str">
            <v>INTERNAL HIRE</v>
          </cell>
          <cell r="D27">
            <v>58917.8</v>
          </cell>
          <cell r="E27" t="str">
            <v>P</v>
          </cell>
          <cell r="F27">
            <v>0</v>
          </cell>
          <cell r="G27">
            <v>0</v>
          </cell>
          <cell r="H27">
            <v>4507.788379767544</v>
          </cell>
          <cell r="I27">
            <v>0</v>
          </cell>
          <cell r="J27">
            <v>4019.9555213090998</v>
          </cell>
          <cell r="K27">
            <v>0</v>
          </cell>
          <cell r="L27">
            <v>0</v>
          </cell>
          <cell r="M27">
            <v>13523.365139302632</v>
          </cell>
          <cell r="N27">
            <v>4507.788379767544</v>
          </cell>
          <cell r="O27">
            <v>26558.897420146823</v>
          </cell>
        </row>
        <row r="28">
          <cell r="E28" t="str">
            <v>A</v>
          </cell>
          <cell r="O28">
            <v>0</v>
          </cell>
        </row>
        <row r="29">
          <cell r="B29">
            <v>2200</v>
          </cell>
          <cell r="C29" t="str">
            <v>EXTERNAL HIRE</v>
          </cell>
          <cell r="D29">
            <v>0</v>
          </cell>
          <cell r="E29" t="str">
            <v>P</v>
          </cell>
          <cell r="F29">
            <v>0</v>
          </cell>
          <cell r="G29">
            <v>0</v>
          </cell>
          <cell r="H29">
            <v>0</v>
          </cell>
          <cell r="I29">
            <v>0</v>
          </cell>
          <cell r="J29">
            <v>0</v>
          </cell>
          <cell r="K29">
            <v>0</v>
          </cell>
          <cell r="L29">
            <v>0</v>
          </cell>
          <cell r="M29">
            <v>0</v>
          </cell>
          <cell r="N29">
            <v>0</v>
          </cell>
          <cell r="O29">
            <v>0</v>
          </cell>
        </row>
        <row r="30">
          <cell r="E30" t="str">
            <v>A</v>
          </cell>
          <cell r="H30">
            <v>1999.9999999999998</v>
          </cell>
          <cell r="O30">
            <v>1999.9999999999998</v>
          </cell>
        </row>
        <row r="32">
          <cell r="C32" t="str">
            <v>MATERIALS</v>
          </cell>
          <cell r="D32">
            <v>421155</v>
          </cell>
          <cell r="E32" t="str">
            <v>P</v>
          </cell>
          <cell r="F32">
            <v>0</v>
          </cell>
          <cell r="G32">
            <v>0</v>
          </cell>
          <cell r="H32">
            <v>0</v>
          </cell>
          <cell r="I32">
            <v>0</v>
          </cell>
          <cell r="J32">
            <v>37969.552301619995</v>
          </cell>
          <cell r="K32">
            <v>0</v>
          </cell>
          <cell r="L32">
            <v>151878.20920647998</v>
          </cell>
          <cell r="M32">
            <v>0</v>
          </cell>
          <cell r="N32">
            <v>0</v>
          </cell>
          <cell r="O32">
            <v>189847.76150809997</v>
          </cell>
        </row>
        <row r="33">
          <cell r="E33" t="str">
            <v>A</v>
          </cell>
          <cell r="F33">
            <v>0</v>
          </cell>
          <cell r="G33">
            <v>0</v>
          </cell>
          <cell r="H33">
            <v>0</v>
          </cell>
          <cell r="I33">
            <v>0</v>
          </cell>
          <cell r="J33">
            <v>1154.5454545454545</v>
          </cell>
          <cell r="K33">
            <v>0</v>
          </cell>
          <cell r="L33">
            <v>65199.60404040404</v>
          </cell>
          <cell r="M33">
            <v>0</v>
          </cell>
          <cell r="N33">
            <v>0</v>
          </cell>
          <cell r="O33">
            <v>66354.149494949495</v>
          </cell>
        </row>
        <row r="34">
          <cell r="B34">
            <v>3100</v>
          </cell>
          <cell r="C34" t="str">
            <v>IMPORTED MATERIALS</v>
          </cell>
          <cell r="D34">
            <v>0</v>
          </cell>
          <cell r="E34" t="str">
            <v>P</v>
          </cell>
          <cell r="F34">
            <v>0</v>
          </cell>
          <cell r="G34">
            <v>0</v>
          </cell>
          <cell r="H34">
            <v>0</v>
          </cell>
          <cell r="I34">
            <v>0</v>
          </cell>
          <cell r="J34">
            <v>0</v>
          </cell>
          <cell r="K34">
            <v>0</v>
          </cell>
          <cell r="L34">
            <v>0</v>
          </cell>
          <cell r="M34">
            <v>0</v>
          </cell>
          <cell r="N34">
            <v>0</v>
          </cell>
          <cell r="O34">
            <v>0</v>
          </cell>
        </row>
        <row r="35">
          <cell r="E35" t="str">
            <v>A</v>
          </cell>
          <cell r="O35">
            <v>0</v>
          </cell>
        </row>
        <row r="36">
          <cell r="B36">
            <v>3200</v>
          </cell>
          <cell r="C36" t="str">
            <v>LOCAL MATERIALS</v>
          </cell>
          <cell r="D36">
            <v>421155</v>
          </cell>
          <cell r="E36" t="str">
            <v>P</v>
          </cell>
          <cell r="F36">
            <v>0</v>
          </cell>
          <cell r="G36">
            <v>0</v>
          </cell>
          <cell r="H36">
            <v>0</v>
          </cell>
          <cell r="I36">
            <v>0</v>
          </cell>
          <cell r="J36">
            <v>37969.552301619995</v>
          </cell>
          <cell r="K36">
            <v>0</v>
          </cell>
          <cell r="L36">
            <v>151878.20920647998</v>
          </cell>
          <cell r="M36">
            <v>0</v>
          </cell>
          <cell r="N36">
            <v>0</v>
          </cell>
          <cell r="O36">
            <v>189847.76150809997</v>
          </cell>
        </row>
        <row r="37">
          <cell r="E37" t="str">
            <v>A</v>
          </cell>
          <cell r="J37">
            <v>1154.5454545454545</v>
          </cell>
          <cell r="L37">
            <v>65199.60404040404</v>
          </cell>
          <cell r="O37">
            <v>66354.149494949495</v>
          </cell>
        </row>
        <row r="39">
          <cell r="C39" t="str">
            <v>TEMPORARIES</v>
          </cell>
          <cell r="D39">
            <v>541769.4</v>
          </cell>
          <cell r="E39" t="str">
            <v>P</v>
          </cell>
          <cell r="F39">
            <v>0</v>
          </cell>
          <cell r="G39">
            <v>244218.1805833634</v>
          </cell>
          <cell r="H39">
            <v>0</v>
          </cell>
          <cell r="I39">
            <v>0</v>
          </cell>
          <cell r="J39">
            <v>0</v>
          </cell>
          <cell r="K39">
            <v>0</v>
          </cell>
          <cell r="L39">
            <v>0</v>
          </cell>
          <cell r="M39">
            <v>0</v>
          </cell>
          <cell r="N39">
            <v>0</v>
          </cell>
          <cell r="O39">
            <v>244218.1805833634</v>
          </cell>
        </row>
        <row r="40">
          <cell r="E40" t="str">
            <v>A</v>
          </cell>
          <cell r="F40">
            <v>0</v>
          </cell>
          <cell r="G40">
            <v>256236.9733254546</v>
          </cell>
          <cell r="H40">
            <v>0</v>
          </cell>
          <cell r="I40">
            <v>0</v>
          </cell>
          <cell r="J40">
            <v>0</v>
          </cell>
          <cell r="K40">
            <v>0</v>
          </cell>
          <cell r="L40">
            <v>0</v>
          </cell>
          <cell r="M40">
            <v>0</v>
          </cell>
          <cell r="N40">
            <v>0</v>
          </cell>
          <cell r="O40">
            <v>256236.9733254546</v>
          </cell>
        </row>
        <row r="41">
          <cell r="B41">
            <v>4100</v>
          </cell>
          <cell r="C41" t="str">
            <v>TEMPORARY STRUCTURES</v>
          </cell>
          <cell r="D41">
            <v>0</v>
          </cell>
          <cell r="E41" t="str">
            <v>P</v>
          </cell>
          <cell r="F41">
            <v>0</v>
          </cell>
          <cell r="G41">
            <v>0</v>
          </cell>
          <cell r="H41">
            <v>0</v>
          </cell>
          <cell r="I41">
            <v>0</v>
          </cell>
          <cell r="J41">
            <v>0</v>
          </cell>
          <cell r="K41">
            <v>0</v>
          </cell>
          <cell r="L41">
            <v>0</v>
          </cell>
          <cell r="M41">
            <v>0</v>
          </cell>
          <cell r="N41">
            <v>0</v>
          </cell>
          <cell r="O41">
            <v>0</v>
          </cell>
        </row>
        <row r="42">
          <cell r="E42" t="str">
            <v>A</v>
          </cell>
          <cell r="F42">
            <v>0</v>
          </cell>
          <cell r="G42">
            <v>41164.971818181824</v>
          </cell>
          <cell r="H42">
            <v>0</v>
          </cell>
          <cell r="I42">
            <v>0</v>
          </cell>
          <cell r="J42">
            <v>0</v>
          </cell>
          <cell r="K42">
            <v>0</v>
          </cell>
          <cell r="L42">
            <v>0</v>
          </cell>
          <cell r="M42">
            <v>0</v>
          </cell>
          <cell r="N42">
            <v>0</v>
          </cell>
          <cell r="O42">
            <v>41164.971818181824</v>
          </cell>
        </row>
        <row r="43">
          <cell r="B43">
            <v>4101</v>
          </cell>
          <cell r="C43" t="str">
            <v>TEMPORARY OFFICES</v>
          </cell>
          <cell r="D43">
            <v>0</v>
          </cell>
          <cell r="E43" t="str">
            <v>P</v>
          </cell>
          <cell r="F43">
            <v>0</v>
          </cell>
          <cell r="G43">
            <v>0</v>
          </cell>
          <cell r="H43">
            <v>0</v>
          </cell>
          <cell r="I43">
            <v>0</v>
          </cell>
          <cell r="J43">
            <v>0</v>
          </cell>
          <cell r="K43">
            <v>0</v>
          </cell>
          <cell r="L43">
            <v>0</v>
          </cell>
          <cell r="M43">
            <v>0</v>
          </cell>
          <cell r="N43">
            <v>0</v>
          </cell>
          <cell r="O43">
            <v>0</v>
          </cell>
        </row>
        <row r="44">
          <cell r="E44" t="str">
            <v>A</v>
          </cell>
          <cell r="G44">
            <v>7396.7900000000018</v>
          </cell>
          <cell r="O44">
            <v>7396.7900000000018</v>
          </cell>
        </row>
        <row r="45">
          <cell r="B45">
            <v>4102</v>
          </cell>
          <cell r="C45" t="str">
            <v>TEMP POWER &amp; ELECTRICITY</v>
          </cell>
          <cell r="D45">
            <v>0</v>
          </cell>
          <cell r="E45" t="str">
            <v>P</v>
          </cell>
          <cell r="F45">
            <v>0</v>
          </cell>
          <cell r="G45">
            <v>0</v>
          </cell>
          <cell r="H45">
            <v>0</v>
          </cell>
          <cell r="I45">
            <v>0</v>
          </cell>
          <cell r="J45">
            <v>0</v>
          </cell>
          <cell r="K45">
            <v>0</v>
          </cell>
          <cell r="L45">
            <v>0</v>
          </cell>
          <cell r="M45">
            <v>0</v>
          </cell>
          <cell r="N45">
            <v>0</v>
          </cell>
          <cell r="O45">
            <v>0</v>
          </cell>
        </row>
        <row r="46">
          <cell r="E46" t="str">
            <v>A</v>
          </cell>
          <cell r="G46">
            <v>33768.181818181823</v>
          </cell>
          <cell r="O46">
            <v>33768.181818181823</v>
          </cell>
        </row>
        <row r="47">
          <cell r="B47">
            <v>4103</v>
          </cell>
          <cell r="C47" t="str">
            <v>TEMP WATER CONNECTION</v>
          </cell>
          <cell r="D47">
            <v>0</v>
          </cell>
          <cell r="E47" t="str">
            <v>P</v>
          </cell>
          <cell r="F47">
            <v>0</v>
          </cell>
          <cell r="G47">
            <v>0</v>
          </cell>
          <cell r="H47">
            <v>0</v>
          </cell>
          <cell r="I47">
            <v>0</v>
          </cell>
          <cell r="J47">
            <v>0</v>
          </cell>
          <cell r="K47">
            <v>0</v>
          </cell>
          <cell r="L47">
            <v>0</v>
          </cell>
          <cell r="M47">
            <v>0</v>
          </cell>
          <cell r="N47">
            <v>0</v>
          </cell>
          <cell r="O47">
            <v>0</v>
          </cell>
        </row>
        <row r="48">
          <cell r="E48" t="str">
            <v>A</v>
          </cell>
          <cell r="G48">
            <v>0</v>
          </cell>
          <cell r="O48">
            <v>0</v>
          </cell>
        </row>
        <row r="49">
          <cell r="B49">
            <v>4104</v>
          </cell>
          <cell r="C49" t="str">
            <v>COMMUNICATION FACILITIES</v>
          </cell>
          <cell r="D49">
            <v>0</v>
          </cell>
          <cell r="E49" t="str">
            <v>P</v>
          </cell>
          <cell r="F49">
            <v>0</v>
          </cell>
          <cell r="G49">
            <v>0</v>
          </cell>
          <cell r="H49">
            <v>0</v>
          </cell>
          <cell r="I49">
            <v>0</v>
          </cell>
          <cell r="J49">
            <v>0</v>
          </cell>
          <cell r="K49">
            <v>0</v>
          </cell>
          <cell r="L49">
            <v>0</v>
          </cell>
          <cell r="M49">
            <v>0</v>
          </cell>
          <cell r="N49">
            <v>0</v>
          </cell>
          <cell r="O49">
            <v>0</v>
          </cell>
        </row>
        <row r="50">
          <cell r="E50" t="str">
            <v>A</v>
          </cell>
          <cell r="G50">
            <v>0</v>
          </cell>
          <cell r="O50">
            <v>0</v>
          </cell>
        </row>
        <row r="51">
          <cell r="B51">
            <v>4105</v>
          </cell>
          <cell r="C51" t="str">
            <v>SITE SANITARY FACILITIES</v>
          </cell>
          <cell r="D51">
            <v>0</v>
          </cell>
          <cell r="E51" t="str">
            <v>P</v>
          </cell>
          <cell r="F51">
            <v>0</v>
          </cell>
          <cell r="G51">
            <v>0</v>
          </cell>
          <cell r="H51">
            <v>0</v>
          </cell>
          <cell r="I51">
            <v>0</v>
          </cell>
          <cell r="J51">
            <v>0</v>
          </cell>
          <cell r="K51">
            <v>0</v>
          </cell>
          <cell r="L51">
            <v>0</v>
          </cell>
          <cell r="M51">
            <v>0</v>
          </cell>
          <cell r="N51">
            <v>0</v>
          </cell>
          <cell r="O51">
            <v>0</v>
          </cell>
        </row>
        <row r="52">
          <cell r="E52" t="str">
            <v>A</v>
          </cell>
          <cell r="G52">
            <v>0</v>
          </cell>
          <cell r="O52">
            <v>0</v>
          </cell>
        </row>
        <row r="53">
          <cell r="B53">
            <v>410600</v>
          </cell>
          <cell r="C53" t="str">
            <v>OTHER TEMPORARY STRUCTURES</v>
          </cell>
          <cell r="D53">
            <v>0</v>
          </cell>
          <cell r="E53" t="str">
            <v>P</v>
          </cell>
          <cell r="F53">
            <v>0</v>
          </cell>
          <cell r="G53">
            <v>0</v>
          </cell>
          <cell r="H53">
            <v>0</v>
          </cell>
          <cell r="I53">
            <v>0</v>
          </cell>
          <cell r="J53">
            <v>0</v>
          </cell>
          <cell r="K53">
            <v>0</v>
          </cell>
          <cell r="L53">
            <v>0</v>
          </cell>
          <cell r="M53">
            <v>0</v>
          </cell>
          <cell r="N53">
            <v>0</v>
          </cell>
          <cell r="O53">
            <v>0</v>
          </cell>
        </row>
        <row r="54">
          <cell r="E54" t="str">
            <v>A</v>
          </cell>
          <cell r="O54">
            <v>0</v>
          </cell>
        </row>
        <row r="55">
          <cell r="B55">
            <v>4200</v>
          </cell>
          <cell r="C55" t="str">
            <v>GEN PLANT, EQPT, TOOLS &amp; ACCS</v>
          </cell>
          <cell r="D55">
            <v>418869.4</v>
          </cell>
          <cell r="E55" t="str">
            <v>P</v>
          </cell>
          <cell r="F55">
            <v>0</v>
          </cell>
          <cell r="G55">
            <v>188817.46139602028</v>
          </cell>
          <cell r="H55">
            <v>0</v>
          </cell>
          <cell r="I55">
            <v>0</v>
          </cell>
          <cell r="J55">
            <v>0</v>
          </cell>
          <cell r="K55">
            <v>0</v>
          </cell>
          <cell r="L55">
            <v>0</v>
          </cell>
          <cell r="M55">
            <v>0</v>
          </cell>
          <cell r="N55">
            <v>0</v>
          </cell>
          <cell r="O55">
            <v>188817.46139602028</v>
          </cell>
        </row>
        <row r="56">
          <cell r="E56" t="str">
            <v>A</v>
          </cell>
          <cell r="F56">
            <v>0</v>
          </cell>
          <cell r="G56">
            <v>212841.94968909095</v>
          </cell>
          <cell r="H56">
            <v>0</v>
          </cell>
          <cell r="I56">
            <v>0</v>
          </cell>
          <cell r="J56">
            <v>0</v>
          </cell>
          <cell r="K56">
            <v>0</v>
          </cell>
          <cell r="L56">
            <v>0</v>
          </cell>
          <cell r="M56">
            <v>0</v>
          </cell>
          <cell r="N56">
            <v>0</v>
          </cell>
          <cell r="O56">
            <v>212841.94968909095</v>
          </cell>
        </row>
        <row r="57">
          <cell r="B57">
            <v>4201</v>
          </cell>
          <cell r="C57" t="str">
            <v>SERVICE VEHICLES</v>
          </cell>
          <cell r="D57">
            <v>218822.39999999999</v>
          </cell>
          <cell r="E57" t="str">
            <v>P</v>
          </cell>
          <cell r="F57">
            <v>0</v>
          </cell>
          <cell r="G57">
            <v>98640.507195284532</v>
          </cell>
          <cell r="H57">
            <v>0</v>
          </cell>
          <cell r="I57">
            <v>0</v>
          </cell>
          <cell r="J57">
            <v>0</v>
          </cell>
          <cell r="K57">
            <v>0</v>
          </cell>
          <cell r="L57">
            <v>0</v>
          </cell>
          <cell r="M57">
            <v>0</v>
          </cell>
          <cell r="N57">
            <v>0</v>
          </cell>
          <cell r="O57">
            <v>98640.507195284532</v>
          </cell>
        </row>
        <row r="58">
          <cell r="E58" t="str">
            <v>A</v>
          </cell>
          <cell r="G58">
            <v>158862.00000000003</v>
          </cell>
          <cell r="O58">
            <v>158862.00000000003</v>
          </cell>
        </row>
        <row r="59">
          <cell r="B59">
            <v>4202</v>
          </cell>
          <cell r="C59" t="str">
            <v>GENERAL PLANT</v>
          </cell>
          <cell r="D59">
            <v>48297</v>
          </cell>
          <cell r="E59" t="str">
            <v>P</v>
          </cell>
          <cell r="F59">
            <v>0</v>
          </cell>
          <cell r="G59">
            <v>21771.265537763309</v>
          </cell>
          <cell r="H59">
            <v>0</v>
          </cell>
          <cell r="I59">
            <v>0</v>
          </cell>
          <cell r="J59">
            <v>0</v>
          </cell>
          <cell r="K59">
            <v>0</v>
          </cell>
          <cell r="L59">
            <v>0</v>
          </cell>
          <cell r="M59">
            <v>0</v>
          </cell>
          <cell r="N59">
            <v>0</v>
          </cell>
          <cell r="O59">
            <v>21771.265537763309</v>
          </cell>
        </row>
        <row r="60">
          <cell r="E60" t="str">
            <v>A</v>
          </cell>
          <cell r="G60">
            <v>0</v>
          </cell>
          <cell r="O60">
            <v>0</v>
          </cell>
        </row>
        <row r="61">
          <cell r="B61">
            <v>4203</v>
          </cell>
          <cell r="C61" t="str">
            <v>SCAFFOLDINGS</v>
          </cell>
          <cell r="D61">
            <v>30000</v>
          </cell>
          <cell r="E61" t="str">
            <v>P</v>
          </cell>
          <cell r="F61">
            <v>0</v>
          </cell>
          <cell r="G61">
            <v>13523.365139302632</v>
          </cell>
          <cell r="H61">
            <v>0</v>
          </cell>
          <cell r="I61">
            <v>0</v>
          </cell>
          <cell r="J61">
            <v>0</v>
          </cell>
          <cell r="K61">
            <v>0</v>
          </cell>
          <cell r="L61">
            <v>0</v>
          </cell>
          <cell r="M61">
            <v>0</v>
          </cell>
          <cell r="N61">
            <v>0</v>
          </cell>
          <cell r="O61">
            <v>13523.365139302632</v>
          </cell>
        </row>
        <row r="62">
          <cell r="E62" t="str">
            <v>A</v>
          </cell>
          <cell r="G62">
            <v>0</v>
          </cell>
          <cell r="O62">
            <v>0</v>
          </cell>
        </row>
        <row r="63">
          <cell r="B63">
            <v>4204</v>
          </cell>
          <cell r="C63" t="str">
            <v>SYSTEM FORMWORKS</v>
          </cell>
          <cell r="D63">
            <v>0</v>
          </cell>
          <cell r="E63" t="str">
            <v>P</v>
          </cell>
          <cell r="F63">
            <v>0</v>
          </cell>
          <cell r="G63">
            <v>0</v>
          </cell>
          <cell r="H63">
            <v>0</v>
          </cell>
          <cell r="I63">
            <v>0</v>
          </cell>
          <cell r="J63">
            <v>0</v>
          </cell>
          <cell r="K63">
            <v>0</v>
          </cell>
          <cell r="L63">
            <v>0</v>
          </cell>
          <cell r="M63">
            <v>0</v>
          </cell>
          <cell r="N63">
            <v>0</v>
          </cell>
          <cell r="O63">
            <v>0</v>
          </cell>
        </row>
        <row r="64">
          <cell r="E64" t="str">
            <v>A</v>
          </cell>
          <cell r="G64">
            <v>0</v>
          </cell>
          <cell r="O64">
            <v>0</v>
          </cell>
        </row>
        <row r="65">
          <cell r="B65">
            <v>4205</v>
          </cell>
          <cell r="C65" t="str">
            <v>HANDTOOLS</v>
          </cell>
          <cell r="D65">
            <v>0</v>
          </cell>
          <cell r="E65" t="str">
            <v>P</v>
          </cell>
          <cell r="F65">
            <v>0</v>
          </cell>
          <cell r="G65">
            <v>0</v>
          </cell>
          <cell r="H65">
            <v>0</v>
          </cell>
          <cell r="I65">
            <v>0</v>
          </cell>
          <cell r="J65">
            <v>0</v>
          </cell>
          <cell r="K65">
            <v>0</v>
          </cell>
          <cell r="L65">
            <v>0</v>
          </cell>
          <cell r="M65">
            <v>0</v>
          </cell>
          <cell r="N65">
            <v>0</v>
          </cell>
          <cell r="O65">
            <v>0</v>
          </cell>
        </row>
        <row r="66">
          <cell r="E66" t="str">
            <v>A</v>
          </cell>
          <cell r="G66">
            <v>17367.332727272726</v>
          </cell>
          <cell r="O66">
            <v>17367.332727272726</v>
          </cell>
        </row>
        <row r="67">
          <cell r="B67">
            <v>4206</v>
          </cell>
          <cell r="C67" t="str">
            <v>CONSUMABLES</v>
          </cell>
          <cell r="D67">
            <v>78750</v>
          </cell>
          <cell r="E67" t="str">
            <v>P</v>
          </cell>
          <cell r="F67">
            <v>0</v>
          </cell>
          <cell r="G67">
            <v>35498.833490669407</v>
          </cell>
          <cell r="H67">
            <v>0</v>
          </cell>
          <cell r="I67">
            <v>0</v>
          </cell>
          <cell r="J67">
            <v>0</v>
          </cell>
          <cell r="K67">
            <v>0</v>
          </cell>
          <cell r="L67">
            <v>0</v>
          </cell>
          <cell r="M67">
            <v>0</v>
          </cell>
          <cell r="N67">
            <v>0</v>
          </cell>
          <cell r="O67">
            <v>35498.833490669407</v>
          </cell>
        </row>
        <row r="68">
          <cell r="E68" t="str">
            <v>A</v>
          </cell>
          <cell r="G68">
            <v>11142.681818181818</v>
          </cell>
          <cell r="O68">
            <v>11142.681818181818</v>
          </cell>
        </row>
        <row r="69">
          <cell r="B69">
            <v>4207</v>
          </cell>
          <cell r="C69" t="str">
            <v>POL</v>
          </cell>
          <cell r="D69">
            <v>33000</v>
          </cell>
          <cell r="E69" t="str">
            <v>P</v>
          </cell>
          <cell r="F69">
            <v>0</v>
          </cell>
          <cell r="G69">
            <v>14875.701653232896</v>
          </cell>
          <cell r="H69">
            <v>0</v>
          </cell>
          <cell r="I69">
            <v>0</v>
          </cell>
          <cell r="J69">
            <v>0</v>
          </cell>
          <cell r="K69">
            <v>0</v>
          </cell>
          <cell r="L69">
            <v>0</v>
          </cell>
          <cell r="M69">
            <v>0</v>
          </cell>
          <cell r="N69">
            <v>0</v>
          </cell>
          <cell r="O69">
            <v>14875.701653232896</v>
          </cell>
        </row>
        <row r="70">
          <cell r="E70" t="str">
            <v>A</v>
          </cell>
          <cell r="G70">
            <v>24639.026052727273</v>
          </cell>
          <cell r="O70">
            <v>24639.026052727273</v>
          </cell>
        </row>
        <row r="71">
          <cell r="B71">
            <v>4208</v>
          </cell>
          <cell r="C71" t="str">
            <v>SPARES &amp; MAINTENANCE</v>
          </cell>
          <cell r="D71">
            <v>10000</v>
          </cell>
          <cell r="E71" t="str">
            <v>P</v>
          </cell>
          <cell r="F71">
            <v>0</v>
          </cell>
          <cell r="G71">
            <v>4507.788379767544</v>
          </cell>
          <cell r="H71">
            <v>0</v>
          </cell>
          <cell r="I71">
            <v>0</v>
          </cell>
          <cell r="J71">
            <v>0</v>
          </cell>
          <cell r="K71">
            <v>0</v>
          </cell>
          <cell r="L71">
            <v>0</v>
          </cell>
          <cell r="M71">
            <v>0</v>
          </cell>
          <cell r="N71">
            <v>0</v>
          </cell>
          <cell r="O71">
            <v>4507.788379767544</v>
          </cell>
        </row>
        <row r="72">
          <cell r="E72" t="str">
            <v>A</v>
          </cell>
          <cell r="G72">
            <v>830.90909090909076</v>
          </cell>
          <cell r="O72">
            <v>830.90909090909076</v>
          </cell>
        </row>
        <row r="73">
          <cell r="B73">
            <v>4300</v>
          </cell>
          <cell r="C73" t="str">
            <v>SAFETY EQPT, TOOLS &amp; ACCS</v>
          </cell>
          <cell r="D73">
            <v>100400</v>
          </cell>
          <cell r="E73" t="str">
            <v>P</v>
          </cell>
          <cell r="F73">
            <v>0</v>
          </cell>
          <cell r="G73">
            <v>45258.195332866148</v>
          </cell>
          <cell r="H73">
            <v>0</v>
          </cell>
          <cell r="I73">
            <v>0</v>
          </cell>
          <cell r="J73">
            <v>0</v>
          </cell>
          <cell r="K73">
            <v>0</v>
          </cell>
          <cell r="L73">
            <v>0</v>
          </cell>
          <cell r="M73">
            <v>0</v>
          </cell>
          <cell r="N73">
            <v>0</v>
          </cell>
          <cell r="O73">
            <v>45258.195332866148</v>
          </cell>
        </row>
        <row r="74">
          <cell r="E74" t="str">
            <v>A</v>
          </cell>
          <cell r="F74">
            <v>0</v>
          </cell>
          <cell r="G74">
            <v>259.5454545454545</v>
          </cell>
          <cell r="H74">
            <v>0</v>
          </cell>
          <cell r="I74">
            <v>0</v>
          </cell>
          <cell r="J74">
            <v>0</v>
          </cell>
          <cell r="K74">
            <v>0</v>
          </cell>
          <cell r="L74">
            <v>0</v>
          </cell>
          <cell r="M74">
            <v>0</v>
          </cell>
          <cell r="N74">
            <v>0</v>
          </cell>
          <cell r="O74">
            <v>259.5454545454545</v>
          </cell>
        </row>
        <row r="75">
          <cell r="B75">
            <v>4301</v>
          </cell>
          <cell r="C75" t="str">
            <v>HARD HATS</v>
          </cell>
          <cell r="D75">
            <v>3900</v>
          </cell>
          <cell r="E75" t="str">
            <v>P</v>
          </cell>
          <cell r="F75">
            <v>0</v>
          </cell>
          <cell r="G75">
            <v>1758.0374681093422</v>
          </cell>
          <cell r="H75">
            <v>0</v>
          </cell>
          <cell r="I75">
            <v>0</v>
          </cell>
          <cell r="J75">
            <v>0</v>
          </cell>
          <cell r="K75">
            <v>0</v>
          </cell>
          <cell r="L75">
            <v>0</v>
          </cell>
          <cell r="M75">
            <v>0</v>
          </cell>
          <cell r="N75">
            <v>0</v>
          </cell>
          <cell r="O75">
            <v>1758.0374681093422</v>
          </cell>
        </row>
        <row r="76">
          <cell r="E76" t="str">
            <v>A</v>
          </cell>
          <cell r="G76">
            <v>0</v>
          </cell>
          <cell r="O76">
            <v>0</v>
          </cell>
        </row>
        <row r="77">
          <cell r="B77">
            <v>4302</v>
          </cell>
          <cell r="C77" t="str">
            <v>SAFETY SHOES</v>
          </cell>
          <cell r="D77">
            <v>19500</v>
          </cell>
          <cell r="E77" t="str">
            <v>P</v>
          </cell>
          <cell r="F77">
            <v>0</v>
          </cell>
          <cell r="G77">
            <v>8790.1873405467122</v>
          </cell>
          <cell r="H77">
            <v>0</v>
          </cell>
          <cell r="I77">
            <v>0</v>
          </cell>
          <cell r="J77">
            <v>0</v>
          </cell>
          <cell r="K77">
            <v>0</v>
          </cell>
          <cell r="L77">
            <v>0</v>
          </cell>
          <cell r="M77">
            <v>0</v>
          </cell>
          <cell r="N77">
            <v>0</v>
          </cell>
          <cell r="O77">
            <v>8790.1873405467122</v>
          </cell>
        </row>
        <row r="78">
          <cell r="E78" t="str">
            <v>A</v>
          </cell>
          <cell r="G78">
            <v>0</v>
          </cell>
          <cell r="O78">
            <v>0</v>
          </cell>
        </row>
        <row r="79">
          <cell r="B79">
            <v>4303</v>
          </cell>
          <cell r="C79" t="str">
            <v>T-SHIRTS WITH LOGO</v>
          </cell>
          <cell r="D79">
            <v>7500</v>
          </cell>
          <cell r="E79" t="str">
            <v>P</v>
          </cell>
          <cell r="F79">
            <v>0</v>
          </cell>
          <cell r="G79">
            <v>3380.841284825658</v>
          </cell>
          <cell r="H79">
            <v>0</v>
          </cell>
          <cell r="I79">
            <v>0</v>
          </cell>
          <cell r="J79">
            <v>0</v>
          </cell>
          <cell r="K79">
            <v>0</v>
          </cell>
          <cell r="L79">
            <v>0</v>
          </cell>
          <cell r="M79">
            <v>0</v>
          </cell>
          <cell r="N79">
            <v>0</v>
          </cell>
          <cell r="O79">
            <v>3380.841284825658</v>
          </cell>
        </row>
        <row r="80">
          <cell r="E80" t="str">
            <v>A</v>
          </cell>
          <cell r="G80">
            <v>0</v>
          </cell>
          <cell r="O80">
            <v>0</v>
          </cell>
        </row>
        <row r="81">
          <cell r="B81">
            <v>4304</v>
          </cell>
          <cell r="C81" t="str">
            <v>SAFETY GLASS / GOGGLES</v>
          </cell>
          <cell r="D81">
            <v>1000</v>
          </cell>
          <cell r="E81" t="str">
            <v>P</v>
          </cell>
          <cell r="F81">
            <v>0</v>
          </cell>
          <cell r="G81">
            <v>450.77883797675446</v>
          </cell>
          <cell r="H81">
            <v>0</v>
          </cell>
          <cell r="I81">
            <v>0</v>
          </cell>
          <cell r="J81">
            <v>0</v>
          </cell>
          <cell r="K81">
            <v>0</v>
          </cell>
          <cell r="L81">
            <v>0</v>
          </cell>
          <cell r="M81">
            <v>0</v>
          </cell>
          <cell r="N81">
            <v>0</v>
          </cell>
          <cell r="O81">
            <v>450.77883797675446</v>
          </cell>
        </row>
        <row r="82">
          <cell r="E82" t="str">
            <v>A</v>
          </cell>
          <cell r="G82">
            <v>55</v>
          </cell>
          <cell r="O82">
            <v>55</v>
          </cell>
        </row>
        <row r="83">
          <cell r="B83">
            <v>4305</v>
          </cell>
          <cell r="C83" t="str">
            <v>OTHERS (RAINCOATS, BOOTS, ETC)</v>
          </cell>
          <cell r="D83">
            <v>10000</v>
          </cell>
          <cell r="E83" t="str">
            <v>P</v>
          </cell>
          <cell r="F83">
            <v>0</v>
          </cell>
          <cell r="G83">
            <v>4507.788379767544</v>
          </cell>
          <cell r="H83">
            <v>0</v>
          </cell>
          <cell r="I83">
            <v>0</v>
          </cell>
          <cell r="J83">
            <v>0</v>
          </cell>
          <cell r="K83">
            <v>0</v>
          </cell>
          <cell r="L83">
            <v>0</v>
          </cell>
          <cell r="M83">
            <v>0</v>
          </cell>
          <cell r="N83">
            <v>0</v>
          </cell>
          <cell r="O83">
            <v>4507.788379767544</v>
          </cell>
        </row>
        <row r="84">
          <cell r="E84" t="str">
            <v>A</v>
          </cell>
          <cell r="G84">
            <v>204.54545454545453</v>
          </cell>
          <cell r="O84">
            <v>204.54545454545453</v>
          </cell>
        </row>
        <row r="85">
          <cell r="B85">
            <v>4306</v>
          </cell>
          <cell r="C85" t="str">
            <v>SAFETY HARNESS</v>
          </cell>
          <cell r="D85">
            <v>24500</v>
          </cell>
          <cell r="E85" t="str">
            <v>P</v>
          </cell>
          <cell r="F85">
            <v>0</v>
          </cell>
          <cell r="G85">
            <v>11044.081530430482</v>
          </cell>
          <cell r="H85">
            <v>0</v>
          </cell>
          <cell r="I85">
            <v>0</v>
          </cell>
          <cell r="J85">
            <v>0</v>
          </cell>
          <cell r="K85">
            <v>0</v>
          </cell>
          <cell r="L85">
            <v>0</v>
          </cell>
          <cell r="M85">
            <v>0</v>
          </cell>
          <cell r="N85">
            <v>0</v>
          </cell>
          <cell r="O85">
            <v>11044.081530430482</v>
          </cell>
        </row>
        <row r="86">
          <cell r="E86" t="str">
            <v>A</v>
          </cell>
          <cell r="G86">
            <v>0</v>
          </cell>
          <cell r="O86">
            <v>0</v>
          </cell>
        </row>
        <row r="87">
          <cell r="B87">
            <v>4307</v>
          </cell>
          <cell r="C87" t="str">
            <v>SAFETY SIGNAGES</v>
          </cell>
          <cell r="D87">
            <v>30000</v>
          </cell>
          <cell r="E87" t="str">
            <v>P</v>
          </cell>
          <cell r="F87">
            <v>0</v>
          </cell>
          <cell r="G87">
            <v>13523.365139302632</v>
          </cell>
          <cell r="H87">
            <v>0</v>
          </cell>
          <cell r="I87">
            <v>0</v>
          </cell>
          <cell r="J87">
            <v>0</v>
          </cell>
          <cell r="K87">
            <v>0</v>
          </cell>
          <cell r="L87">
            <v>0</v>
          </cell>
          <cell r="M87">
            <v>0</v>
          </cell>
          <cell r="N87">
            <v>0</v>
          </cell>
          <cell r="O87">
            <v>13523.365139302632</v>
          </cell>
        </row>
        <row r="88">
          <cell r="E88" t="str">
            <v>A</v>
          </cell>
          <cell r="G88">
            <v>0</v>
          </cell>
          <cell r="O88">
            <v>0</v>
          </cell>
        </row>
        <row r="89">
          <cell r="B89">
            <v>4308</v>
          </cell>
          <cell r="C89" t="str">
            <v>FIRE EXTINGUISHERS</v>
          </cell>
          <cell r="D89">
            <v>4000</v>
          </cell>
          <cell r="E89" t="str">
            <v>P</v>
          </cell>
          <cell r="F89">
            <v>0</v>
          </cell>
          <cell r="G89">
            <v>1803.1153519070178</v>
          </cell>
          <cell r="H89">
            <v>0</v>
          </cell>
          <cell r="I89">
            <v>0</v>
          </cell>
          <cell r="J89">
            <v>0</v>
          </cell>
          <cell r="K89">
            <v>0</v>
          </cell>
          <cell r="L89">
            <v>0</v>
          </cell>
          <cell r="M89">
            <v>0</v>
          </cell>
          <cell r="N89">
            <v>0</v>
          </cell>
          <cell r="O89">
            <v>1803.1153519070178</v>
          </cell>
        </row>
        <row r="90">
          <cell r="E90" t="str">
            <v>A</v>
          </cell>
          <cell r="G90">
            <v>0</v>
          </cell>
          <cell r="O90">
            <v>0</v>
          </cell>
        </row>
        <row r="91">
          <cell r="B91">
            <v>4400</v>
          </cell>
          <cell r="C91" t="str">
            <v>OFFICE EQUIPMENT &amp; SUPPLIES</v>
          </cell>
          <cell r="D91">
            <v>22500</v>
          </cell>
          <cell r="E91" t="str">
            <v>P</v>
          </cell>
          <cell r="F91">
            <v>0</v>
          </cell>
          <cell r="G91">
            <v>10142.523854476975</v>
          </cell>
          <cell r="H91">
            <v>0</v>
          </cell>
          <cell r="I91">
            <v>0</v>
          </cell>
          <cell r="J91">
            <v>0</v>
          </cell>
          <cell r="K91">
            <v>0</v>
          </cell>
          <cell r="L91">
            <v>0</v>
          </cell>
          <cell r="M91">
            <v>0</v>
          </cell>
          <cell r="N91">
            <v>0</v>
          </cell>
          <cell r="O91">
            <v>10142.523854476975</v>
          </cell>
        </row>
        <row r="92">
          <cell r="E92" t="str">
            <v>A</v>
          </cell>
          <cell r="F92">
            <v>0</v>
          </cell>
          <cell r="G92">
            <v>1970.5063636363634</v>
          </cell>
          <cell r="H92">
            <v>0</v>
          </cell>
          <cell r="I92">
            <v>0</v>
          </cell>
          <cell r="J92">
            <v>0</v>
          </cell>
          <cell r="K92">
            <v>0</v>
          </cell>
          <cell r="L92">
            <v>0</v>
          </cell>
          <cell r="M92">
            <v>0</v>
          </cell>
          <cell r="N92">
            <v>0</v>
          </cell>
          <cell r="O92">
            <v>1970.5063636363634</v>
          </cell>
        </row>
        <row r="93">
          <cell r="B93">
            <v>4401</v>
          </cell>
          <cell r="C93" t="str">
            <v>OFFICE FURNITURES &amp; APPLIANCES</v>
          </cell>
          <cell r="D93">
            <v>0</v>
          </cell>
          <cell r="E93" t="str">
            <v>P</v>
          </cell>
          <cell r="F93">
            <v>0</v>
          </cell>
          <cell r="G93">
            <v>0</v>
          </cell>
          <cell r="H93">
            <v>0</v>
          </cell>
          <cell r="I93">
            <v>0</v>
          </cell>
          <cell r="J93">
            <v>0</v>
          </cell>
          <cell r="K93">
            <v>0</v>
          </cell>
          <cell r="L93">
            <v>0</v>
          </cell>
          <cell r="M93">
            <v>0</v>
          </cell>
          <cell r="N93">
            <v>0</v>
          </cell>
          <cell r="O93">
            <v>0</v>
          </cell>
        </row>
        <row r="94">
          <cell r="E94" t="str">
            <v>A</v>
          </cell>
          <cell r="G94">
            <v>0</v>
          </cell>
          <cell r="O94">
            <v>0</v>
          </cell>
        </row>
        <row r="95">
          <cell r="B95">
            <v>4402</v>
          </cell>
          <cell r="C95" t="str">
            <v>COMPUTERS, PRINTERS, ETC</v>
          </cell>
          <cell r="D95">
            <v>0</v>
          </cell>
          <cell r="E95" t="str">
            <v>P</v>
          </cell>
          <cell r="F95">
            <v>0</v>
          </cell>
          <cell r="G95">
            <v>0</v>
          </cell>
          <cell r="H95">
            <v>0</v>
          </cell>
          <cell r="I95">
            <v>0</v>
          </cell>
          <cell r="J95">
            <v>0</v>
          </cell>
          <cell r="K95">
            <v>0</v>
          </cell>
          <cell r="L95">
            <v>0</v>
          </cell>
          <cell r="M95">
            <v>0</v>
          </cell>
          <cell r="N95">
            <v>0</v>
          </cell>
          <cell r="O95">
            <v>0</v>
          </cell>
        </row>
        <row r="96">
          <cell r="E96" t="str">
            <v>A</v>
          </cell>
          <cell r="G96">
            <v>0</v>
          </cell>
          <cell r="O96">
            <v>0</v>
          </cell>
        </row>
        <row r="97">
          <cell r="B97">
            <v>4403</v>
          </cell>
          <cell r="C97" t="str">
            <v>OFFICE SUPPLIES</v>
          </cell>
          <cell r="D97">
            <v>15000</v>
          </cell>
          <cell r="E97" t="str">
            <v>P</v>
          </cell>
          <cell r="F97">
            <v>0</v>
          </cell>
          <cell r="G97">
            <v>6761.682569651316</v>
          </cell>
          <cell r="H97">
            <v>0</v>
          </cell>
          <cell r="I97">
            <v>0</v>
          </cell>
          <cell r="J97">
            <v>0</v>
          </cell>
          <cell r="K97">
            <v>0</v>
          </cell>
          <cell r="L97">
            <v>0</v>
          </cell>
          <cell r="M97">
            <v>0</v>
          </cell>
          <cell r="N97">
            <v>0</v>
          </cell>
          <cell r="O97">
            <v>6761.682569651316</v>
          </cell>
        </row>
        <row r="98">
          <cell r="E98" t="str">
            <v>A</v>
          </cell>
          <cell r="G98">
            <v>1970.5063636363634</v>
          </cell>
          <cell r="O98">
            <v>1970.5063636363634</v>
          </cell>
        </row>
        <row r="99">
          <cell r="B99">
            <v>4404</v>
          </cell>
          <cell r="C99" t="str">
            <v>PANTRY SUPPLIES</v>
          </cell>
          <cell r="D99">
            <v>0</v>
          </cell>
          <cell r="E99" t="str">
            <v>P</v>
          </cell>
          <cell r="F99">
            <v>0</v>
          </cell>
          <cell r="G99">
            <v>0</v>
          </cell>
          <cell r="H99">
            <v>0</v>
          </cell>
          <cell r="I99">
            <v>0</v>
          </cell>
          <cell r="J99">
            <v>0</v>
          </cell>
          <cell r="K99">
            <v>0</v>
          </cell>
          <cell r="L99">
            <v>0</v>
          </cell>
          <cell r="M99">
            <v>0</v>
          </cell>
          <cell r="N99">
            <v>0</v>
          </cell>
          <cell r="O99">
            <v>0</v>
          </cell>
        </row>
        <row r="100">
          <cell r="E100" t="str">
            <v>A</v>
          </cell>
          <cell r="G100">
            <v>0</v>
          </cell>
          <cell r="O100">
            <v>0</v>
          </cell>
        </row>
        <row r="101">
          <cell r="B101">
            <v>4405</v>
          </cell>
          <cell r="C101" t="str">
            <v>TOILETRIES</v>
          </cell>
          <cell r="D101">
            <v>0</v>
          </cell>
          <cell r="E101" t="str">
            <v>P</v>
          </cell>
          <cell r="F101">
            <v>0</v>
          </cell>
          <cell r="G101">
            <v>0</v>
          </cell>
          <cell r="H101">
            <v>0</v>
          </cell>
          <cell r="I101">
            <v>0</v>
          </cell>
          <cell r="J101">
            <v>0</v>
          </cell>
          <cell r="K101">
            <v>0</v>
          </cell>
          <cell r="L101">
            <v>0</v>
          </cell>
          <cell r="M101">
            <v>0</v>
          </cell>
          <cell r="N101">
            <v>0</v>
          </cell>
          <cell r="O101">
            <v>0</v>
          </cell>
        </row>
        <row r="102">
          <cell r="E102" t="str">
            <v>A</v>
          </cell>
          <cell r="G102">
            <v>0</v>
          </cell>
          <cell r="O102">
            <v>0</v>
          </cell>
        </row>
        <row r="103">
          <cell r="B103">
            <v>4406</v>
          </cell>
          <cell r="C103" t="str">
            <v>MEDICINE / FIRST AID SUPPLIES</v>
          </cell>
          <cell r="D103">
            <v>7500</v>
          </cell>
          <cell r="E103" t="str">
            <v>P</v>
          </cell>
          <cell r="F103">
            <v>0</v>
          </cell>
          <cell r="G103">
            <v>3380.841284825658</v>
          </cell>
          <cell r="H103">
            <v>0</v>
          </cell>
          <cell r="I103">
            <v>0</v>
          </cell>
          <cell r="J103">
            <v>0</v>
          </cell>
          <cell r="K103">
            <v>0</v>
          </cell>
          <cell r="L103">
            <v>0</v>
          </cell>
          <cell r="M103">
            <v>0</v>
          </cell>
          <cell r="N103">
            <v>0</v>
          </cell>
          <cell r="O103">
            <v>3380.841284825658</v>
          </cell>
        </row>
        <row r="104">
          <cell r="E104" t="str">
            <v>A</v>
          </cell>
          <cell r="G104">
            <v>0</v>
          </cell>
          <cell r="O104">
            <v>0</v>
          </cell>
        </row>
        <row r="106">
          <cell r="B106">
            <v>5000</v>
          </cell>
          <cell r="C106" t="str">
            <v>SUBCON</v>
          </cell>
          <cell r="D106">
            <v>1564608</v>
          </cell>
          <cell r="E106" t="str">
            <v>P</v>
          </cell>
          <cell r="F106">
            <v>0</v>
          </cell>
          <cell r="G106">
            <v>0</v>
          </cell>
          <cell r="H106">
            <v>0</v>
          </cell>
          <cell r="I106">
            <v>0</v>
          </cell>
          <cell r="J106">
            <v>0</v>
          </cell>
          <cell r="K106">
            <v>0</v>
          </cell>
          <cell r="L106">
            <v>0</v>
          </cell>
          <cell r="M106">
            <v>705292.17612913367</v>
          </cell>
          <cell r="N106">
            <v>0</v>
          </cell>
          <cell r="O106">
            <v>705292.17612913367</v>
          </cell>
        </row>
        <row r="107">
          <cell r="E107" t="str">
            <v>A</v>
          </cell>
          <cell r="M107">
            <v>695381.33333333326</v>
          </cell>
          <cell r="O107">
            <v>695381.33333333326</v>
          </cell>
        </row>
        <row r="109">
          <cell r="B109">
            <v>6000</v>
          </cell>
          <cell r="C109" t="str">
            <v>GENERAL EXPENSES</v>
          </cell>
          <cell r="D109">
            <v>2436388.7259375965</v>
          </cell>
          <cell r="E109" t="str">
            <v>P</v>
          </cell>
          <cell r="F109">
            <v>1098272.4787378151</v>
          </cell>
          <cell r="G109">
            <v>0</v>
          </cell>
          <cell r="H109">
            <v>0</v>
          </cell>
          <cell r="I109">
            <v>0</v>
          </cell>
          <cell r="J109">
            <v>0</v>
          </cell>
          <cell r="K109">
            <v>0</v>
          </cell>
          <cell r="L109">
            <v>0</v>
          </cell>
          <cell r="M109">
            <v>0</v>
          </cell>
          <cell r="N109">
            <v>0</v>
          </cell>
          <cell r="O109">
            <v>1098272.4787378151</v>
          </cell>
        </row>
        <row r="110">
          <cell r="E110" t="str">
            <v>A</v>
          </cell>
          <cell r="F110">
            <v>879967.31073145242</v>
          </cell>
          <cell r="G110">
            <v>0</v>
          </cell>
          <cell r="H110">
            <v>0</v>
          </cell>
          <cell r="I110">
            <v>0</v>
          </cell>
          <cell r="J110">
            <v>0</v>
          </cell>
          <cell r="K110">
            <v>0</v>
          </cell>
          <cell r="L110">
            <v>0</v>
          </cell>
          <cell r="M110">
            <v>0</v>
          </cell>
          <cell r="N110">
            <v>0</v>
          </cell>
          <cell r="O110">
            <v>879967.31073145242</v>
          </cell>
        </row>
        <row r="111">
          <cell r="B111">
            <v>6100</v>
          </cell>
          <cell r="C111" t="str">
            <v>MOB/DEMOB</v>
          </cell>
          <cell r="D111">
            <v>150000</v>
          </cell>
          <cell r="E111" t="str">
            <v>P</v>
          </cell>
          <cell r="F111">
            <v>67616.825696513159</v>
          </cell>
          <cell r="G111">
            <v>0</v>
          </cell>
          <cell r="H111">
            <v>0</v>
          </cell>
          <cell r="I111">
            <v>0</v>
          </cell>
          <cell r="J111">
            <v>0</v>
          </cell>
          <cell r="K111">
            <v>0</v>
          </cell>
          <cell r="L111">
            <v>0</v>
          </cell>
          <cell r="M111">
            <v>0</v>
          </cell>
          <cell r="N111">
            <v>0</v>
          </cell>
          <cell r="O111">
            <v>67616.825696513159</v>
          </cell>
        </row>
        <row r="112">
          <cell r="E112" t="str">
            <v>A</v>
          </cell>
          <cell r="F112">
            <v>10796.4</v>
          </cell>
          <cell r="G112">
            <v>0</v>
          </cell>
          <cell r="H112">
            <v>0</v>
          </cell>
          <cell r="I112">
            <v>0</v>
          </cell>
          <cell r="J112">
            <v>0</v>
          </cell>
          <cell r="K112">
            <v>0</v>
          </cell>
          <cell r="L112">
            <v>0</v>
          </cell>
          <cell r="M112">
            <v>0</v>
          </cell>
          <cell r="N112">
            <v>0</v>
          </cell>
          <cell r="O112">
            <v>10796.4</v>
          </cell>
        </row>
        <row r="113">
          <cell r="B113">
            <v>6101</v>
          </cell>
          <cell r="C113" t="str">
            <v>MOBILIZATION</v>
          </cell>
          <cell r="D113">
            <v>135000</v>
          </cell>
          <cell r="E113" t="str">
            <v>P</v>
          </cell>
          <cell r="F113">
            <v>60855.143126861847</v>
          </cell>
          <cell r="G113">
            <v>0</v>
          </cell>
          <cell r="H113">
            <v>0</v>
          </cell>
          <cell r="I113">
            <v>0</v>
          </cell>
          <cell r="J113">
            <v>0</v>
          </cell>
          <cell r="K113">
            <v>0</v>
          </cell>
          <cell r="L113">
            <v>0</v>
          </cell>
          <cell r="M113">
            <v>0</v>
          </cell>
          <cell r="N113">
            <v>0</v>
          </cell>
          <cell r="O113">
            <v>60855.143126861847</v>
          </cell>
        </row>
        <row r="114">
          <cell r="E114" t="str">
            <v>A</v>
          </cell>
          <cell r="F114">
            <v>10796.4</v>
          </cell>
          <cell r="O114">
            <v>10796.4</v>
          </cell>
        </row>
        <row r="115">
          <cell r="B115">
            <v>6102</v>
          </cell>
          <cell r="C115" t="str">
            <v>DEMOBILIZATION</v>
          </cell>
          <cell r="D115">
            <v>15000</v>
          </cell>
          <cell r="E115" t="str">
            <v>P</v>
          </cell>
          <cell r="F115">
            <v>6761.682569651316</v>
          </cell>
          <cell r="G115">
            <v>0</v>
          </cell>
          <cell r="H115">
            <v>0</v>
          </cell>
          <cell r="I115">
            <v>0</v>
          </cell>
          <cell r="J115">
            <v>0</v>
          </cell>
          <cell r="K115">
            <v>0</v>
          </cell>
          <cell r="L115">
            <v>0</v>
          </cell>
          <cell r="M115">
            <v>0</v>
          </cell>
          <cell r="N115">
            <v>0</v>
          </cell>
          <cell r="O115">
            <v>6761.682569651316</v>
          </cell>
        </row>
        <row r="116">
          <cell r="E116" t="str">
            <v>A</v>
          </cell>
          <cell r="F116">
            <v>0</v>
          </cell>
          <cell r="O116">
            <v>0</v>
          </cell>
        </row>
        <row r="117">
          <cell r="B117">
            <v>6200</v>
          </cell>
          <cell r="C117" t="str">
            <v>STAFF SALARIES &amp; BENEFITS</v>
          </cell>
          <cell r="D117">
            <v>1652955.1959375967</v>
          </cell>
          <cell r="E117" t="str">
            <v>P</v>
          </cell>
          <cell r="F117">
            <v>745117.22245238826</v>
          </cell>
          <cell r="G117">
            <v>0</v>
          </cell>
          <cell r="H117">
            <v>0</v>
          </cell>
          <cell r="I117">
            <v>0</v>
          </cell>
          <cell r="J117">
            <v>0</v>
          </cell>
          <cell r="K117">
            <v>0</v>
          </cell>
          <cell r="L117">
            <v>0</v>
          </cell>
          <cell r="M117">
            <v>0</v>
          </cell>
          <cell r="N117">
            <v>0</v>
          </cell>
          <cell r="O117">
            <v>745117.22245238826</v>
          </cell>
        </row>
        <row r="118">
          <cell r="E118" t="str">
            <v>A</v>
          </cell>
          <cell r="F118">
            <v>468443.48436781607</v>
          </cell>
          <cell r="O118">
            <v>468443.48436781607</v>
          </cell>
        </row>
        <row r="119">
          <cell r="B119">
            <v>6300</v>
          </cell>
          <cell r="C119" t="str">
            <v>DESIGN &amp; ENG'G EXPENSES</v>
          </cell>
          <cell r="D119">
            <v>42179.89</v>
          </cell>
          <cell r="E119" t="str">
            <v>P</v>
          </cell>
          <cell r="F119">
            <v>19013.801800187324</v>
          </cell>
          <cell r="G119">
            <v>0</v>
          </cell>
          <cell r="H119">
            <v>0</v>
          </cell>
          <cell r="I119">
            <v>0</v>
          </cell>
          <cell r="J119">
            <v>0</v>
          </cell>
          <cell r="K119">
            <v>0</v>
          </cell>
          <cell r="L119">
            <v>0</v>
          </cell>
          <cell r="M119">
            <v>0</v>
          </cell>
          <cell r="N119">
            <v>0</v>
          </cell>
          <cell r="O119">
            <v>19013.801800187324</v>
          </cell>
        </row>
        <row r="120">
          <cell r="E120" t="str">
            <v>A</v>
          </cell>
          <cell r="F120">
            <v>24752.669999999995</v>
          </cell>
          <cell r="O120">
            <v>24752.669999999995</v>
          </cell>
        </row>
        <row r="121">
          <cell r="B121">
            <v>6400</v>
          </cell>
          <cell r="C121" t="str">
            <v>CONST PERMITS &amp; TAXES</v>
          </cell>
          <cell r="D121">
            <v>73814.8</v>
          </cell>
          <cell r="E121" t="str">
            <v>P</v>
          </cell>
          <cell r="F121">
            <v>33274.149769486532</v>
          </cell>
          <cell r="G121">
            <v>0</v>
          </cell>
          <cell r="H121">
            <v>0</v>
          </cell>
          <cell r="I121">
            <v>0</v>
          </cell>
          <cell r="J121">
            <v>0</v>
          </cell>
          <cell r="K121">
            <v>0</v>
          </cell>
          <cell r="L121">
            <v>0</v>
          </cell>
          <cell r="M121">
            <v>0</v>
          </cell>
          <cell r="N121">
            <v>0</v>
          </cell>
          <cell r="O121">
            <v>33274.149769486532</v>
          </cell>
        </row>
        <row r="122">
          <cell r="E122" t="str">
            <v>A</v>
          </cell>
          <cell r="F122">
            <v>2103.75</v>
          </cell>
          <cell r="G122">
            <v>0</v>
          </cell>
          <cell r="H122">
            <v>0</v>
          </cell>
          <cell r="I122">
            <v>0</v>
          </cell>
          <cell r="J122">
            <v>0</v>
          </cell>
          <cell r="K122">
            <v>0</v>
          </cell>
          <cell r="L122">
            <v>0</v>
          </cell>
          <cell r="M122">
            <v>0</v>
          </cell>
          <cell r="N122">
            <v>0</v>
          </cell>
          <cell r="O122">
            <v>2103.75</v>
          </cell>
        </row>
        <row r="123">
          <cell r="B123">
            <v>6401</v>
          </cell>
          <cell r="C123" t="str">
            <v>PERMITS</v>
          </cell>
          <cell r="D123">
            <v>42179.89</v>
          </cell>
          <cell r="E123" t="str">
            <v>P</v>
          </cell>
          <cell r="F123">
            <v>19013.801800187324</v>
          </cell>
          <cell r="G123">
            <v>0</v>
          </cell>
          <cell r="H123">
            <v>0</v>
          </cell>
          <cell r="I123">
            <v>0</v>
          </cell>
          <cell r="J123">
            <v>0</v>
          </cell>
          <cell r="K123">
            <v>0</v>
          </cell>
          <cell r="L123">
            <v>0</v>
          </cell>
          <cell r="M123">
            <v>0</v>
          </cell>
          <cell r="N123">
            <v>0</v>
          </cell>
          <cell r="O123">
            <v>19013.801800187324</v>
          </cell>
        </row>
        <row r="124">
          <cell r="E124" t="str">
            <v>A</v>
          </cell>
          <cell r="F124">
            <v>0</v>
          </cell>
          <cell r="O124">
            <v>0</v>
          </cell>
        </row>
        <row r="125">
          <cell r="B125">
            <v>6402</v>
          </cell>
          <cell r="C125" t="str">
            <v>LOCAL TAXES</v>
          </cell>
          <cell r="D125">
            <v>31634.91</v>
          </cell>
          <cell r="E125" t="str">
            <v>P</v>
          </cell>
          <cell r="F125">
            <v>14260.347969299208</v>
          </cell>
          <cell r="G125">
            <v>0</v>
          </cell>
          <cell r="H125">
            <v>0</v>
          </cell>
          <cell r="I125">
            <v>0</v>
          </cell>
          <cell r="J125">
            <v>0</v>
          </cell>
          <cell r="K125">
            <v>0</v>
          </cell>
          <cell r="L125">
            <v>0</v>
          </cell>
          <cell r="M125">
            <v>0</v>
          </cell>
          <cell r="N125">
            <v>0</v>
          </cell>
          <cell r="O125">
            <v>14260.347969299208</v>
          </cell>
        </row>
        <row r="126">
          <cell r="E126" t="str">
            <v>A</v>
          </cell>
          <cell r="F126">
            <v>2103.75</v>
          </cell>
          <cell r="O126">
            <v>2103.75</v>
          </cell>
        </row>
        <row r="127">
          <cell r="B127">
            <v>6500</v>
          </cell>
          <cell r="C127" t="str">
            <v>BONDS &amp; INSURANCES</v>
          </cell>
          <cell r="D127">
            <v>89438.84</v>
          </cell>
          <cell r="E127" t="str">
            <v>P</v>
          </cell>
          <cell r="F127">
            <v>40317.136365188853</v>
          </cell>
          <cell r="G127">
            <v>0</v>
          </cell>
          <cell r="H127">
            <v>0</v>
          </cell>
          <cell r="I127">
            <v>0</v>
          </cell>
          <cell r="J127">
            <v>0</v>
          </cell>
          <cell r="K127">
            <v>0</v>
          </cell>
          <cell r="L127">
            <v>0</v>
          </cell>
          <cell r="M127">
            <v>0</v>
          </cell>
          <cell r="N127">
            <v>0</v>
          </cell>
          <cell r="O127">
            <v>40317.136365188853</v>
          </cell>
        </row>
        <row r="128">
          <cell r="E128" t="str">
            <v>A</v>
          </cell>
          <cell r="F128">
            <v>13125</v>
          </cell>
          <cell r="G128">
            <v>0</v>
          </cell>
          <cell r="H128">
            <v>0</v>
          </cell>
          <cell r="I128">
            <v>0</v>
          </cell>
          <cell r="J128">
            <v>0</v>
          </cell>
          <cell r="K128">
            <v>0</v>
          </cell>
          <cell r="L128">
            <v>0</v>
          </cell>
          <cell r="M128">
            <v>0</v>
          </cell>
          <cell r="N128">
            <v>0</v>
          </cell>
          <cell r="O128">
            <v>13125</v>
          </cell>
        </row>
        <row r="129">
          <cell r="B129">
            <v>6501</v>
          </cell>
          <cell r="C129" t="str">
            <v>BONDS</v>
          </cell>
          <cell r="D129">
            <v>25963.48</v>
          </cell>
          <cell r="E129" t="str">
            <v>P</v>
          </cell>
          <cell r="F129">
            <v>11703.787344232702</v>
          </cell>
          <cell r="G129">
            <v>0</v>
          </cell>
          <cell r="H129">
            <v>0</v>
          </cell>
          <cell r="I129">
            <v>0</v>
          </cell>
          <cell r="J129">
            <v>0</v>
          </cell>
          <cell r="K129">
            <v>0</v>
          </cell>
          <cell r="L129">
            <v>0</v>
          </cell>
          <cell r="M129">
            <v>0</v>
          </cell>
          <cell r="N129">
            <v>0</v>
          </cell>
          <cell r="O129">
            <v>11703.787344232702</v>
          </cell>
        </row>
        <row r="130">
          <cell r="E130" t="str">
            <v>A</v>
          </cell>
          <cell r="F130">
            <v>13125</v>
          </cell>
          <cell r="O130">
            <v>13125</v>
          </cell>
        </row>
        <row r="131">
          <cell r="B131">
            <v>6502</v>
          </cell>
          <cell r="C131" t="str">
            <v>INSURANCES FOR THE WORK</v>
          </cell>
          <cell r="D131">
            <v>5947.36</v>
          </cell>
          <cell r="E131" t="str">
            <v>P</v>
          </cell>
          <cell r="F131">
            <v>2680.9440298294298</v>
          </cell>
          <cell r="G131">
            <v>0</v>
          </cell>
          <cell r="H131">
            <v>0</v>
          </cell>
          <cell r="I131">
            <v>0</v>
          </cell>
          <cell r="J131">
            <v>0</v>
          </cell>
          <cell r="K131">
            <v>0</v>
          </cell>
          <cell r="L131">
            <v>0</v>
          </cell>
          <cell r="M131">
            <v>0</v>
          </cell>
          <cell r="N131">
            <v>0</v>
          </cell>
          <cell r="O131">
            <v>2680.9440298294298</v>
          </cell>
        </row>
        <row r="132">
          <cell r="E132" t="str">
            <v>A</v>
          </cell>
          <cell r="F132">
            <v>0</v>
          </cell>
          <cell r="O132">
            <v>0</v>
          </cell>
        </row>
        <row r="133">
          <cell r="B133">
            <v>6503</v>
          </cell>
          <cell r="C133" t="str">
            <v>OSM INSURANCE</v>
          </cell>
          <cell r="D133">
            <v>57528</v>
          </cell>
          <cell r="E133" t="str">
            <v>P</v>
          </cell>
          <cell r="F133">
            <v>25932.404991126725</v>
          </cell>
          <cell r="G133">
            <v>0</v>
          </cell>
          <cell r="H133">
            <v>0</v>
          </cell>
          <cell r="I133">
            <v>0</v>
          </cell>
          <cell r="J133">
            <v>0</v>
          </cell>
          <cell r="K133">
            <v>0</v>
          </cell>
          <cell r="L133">
            <v>0</v>
          </cell>
          <cell r="M133">
            <v>0</v>
          </cell>
          <cell r="N133">
            <v>0</v>
          </cell>
          <cell r="O133">
            <v>25932.404991126725</v>
          </cell>
        </row>
        <row r="134">
          <cell r="E134" t="str">
            <v>A</v>
          </cell>
          <cell r="F134">
            <v>0</v>
          </cell>
          <cell r="O134">
            <v>0</v>
          </cell>
        </row>
        <row r="135">
          <cell r="B135">
            <v>6600</v>
          </cell>
          <cell r="C135" t="str">
            <v>TRADE TESTS</v>
          </cell>
          <cell r="D135">
            <v>3000</v>
          </cell>
          <cell r="E135" t="str">
            <v>P</v>
          </cell>
          <cell r="F135">
            <v>1352.3365139302632</v>
          </cell>
          <cell r="G135">
            <v>0</v>
          </cell>
          <cell r="H135">
            <v>0</v>
          </cell>
          <cell r="I135">
            <v>0</v>
          </cell>
          <cell r="J135">
            <v>0</v>
          </cell>
          <cell r="K135">
            <v>0</v>
          </cell>
          <cell r="L135">
            <v>0</v>
          </cell>
          <cell r="M135">
            <v>0</v>
          </cell>
          <cell r="N135">
            <v>0</v>
          </cell>
          <cell r="O135">
            <v>1352.3365139302632</v>
          </cell>
        </row>
        <row r="136">
          <cell r="E136" t="str">
            <v>A</v>
          </cell>
          <cell r="F136">
            <v>0</v>
          </cell>
          <cell r="O136">
            <v>0</v>
          </cell>
        </row>
        <row r="137">
          <cell r="B137">
            <v>6700</v>
          </cell>
          <cell r="C137" t="str">
            <v>SITE SECURITY SERVICES</v>
          </cell>
          <cell r="D137">
            <v>121000</v>
          </cell>
          <cell r="E137" t="str">
            <v>P</v>
          </cell>
          <cell r="F137">
            <v>54544.23939518728</v>
          </cell>
          <cell r="G137">
            <v>0</v>
          </cell>
          <cell r="H137">
            <v>0</v>
          </cell>
          <cell r="I137">
            <v>0</v>
          </cell>
          <cell r="J137">
            <v>0</v>
          </cell>
          <cell r="K137">
            <v>0</v>
          </cell>
          <cell r="L137">
            <v>0</v>
          </cell>
          <cell r="M137">
            <v>0</v>
          </cell>
          <cell r="N137">
            <v>0</v>
          </cell>
          <cell r="O137">
            <v>54544.23939518728</v>
          </cell>
        </row>
        <row r="138">
          <cell r="E138" t="str">
            <v>A</v>
          </cell>
          <cell r="F138">
            <v>258068.36818181816</v>
          </cell>
          <cell r="O138">
            <v>258068.36818181816</v>
          </cell>
        </row>
        <row r="139">
          <cell r="B139">
            <v>6800</v>
          </cell>
          <cell r="C139" t="str">
            <v xml:space="preserve">MISCELLANEOUS </v>
          </cell>
          <cell r="D139">
            <v>181500</v>
          </cell>
          <cell r="E139" t="str">
            <v>P</v>
          </cell>
          <cell r="F139">
            <v>81816.359092780913</v>
          </cell>
          <cell r="G139">
            <v>0</v>
          </cell>
          <cell r="H139">
            <v>0</v>
          </cell>
          <cell r="I139">
            <v>0</v>
          </cell>
          <cell r="J139">
            <v>0</v>
          </cell>
          <cell r="K139">
            <v>0</v>
          </cell>
          <cell r="L139">
            <v>0</v>
          </cell>
          <cell r="M139">
            <v>0</v>
          </cell>
          <cell r="N139">
            <v>0</v>
          </cell>
          <cell r="O139">
            <v>81816.359092780913</v>
          </cell>
        </row>
        <row r="140">
          <cell r="E140" t="str">
            <v>A</v>
          </cell>
          <cell r="F140">
            <v>102677.63818181818</v>
          </cell>
          <cell r="G140">
            <v>0</v>
          </cell>
          <cell r="H140">
            <v>0</v>
          </cell>
          <cell r="I140">
            <v>0</v>
          </cell>
          <cell r="J140">
            <v>0</v>
          </cell>
          <cell r="K140">
            <v>0</v>
          </cell>
          <cell r="L140">
            <v>0</v>
          </cell>
          <cell r="M140">
            <v>0</v>
          </cell>
          <cell r="N140">
            <v>0</v>
          </cell>
          <cell r="O140">
            <v>102677.63818181818</v>
          </cell>
        </row>
        <row r="141">
          <cell r="B141">
            <v>6801</v>
          </cell>
          <cell r="C141" t="str">
            <v>STAFFHOUSE RENTAL</v>
          </cell>
          <cell r="D141">
            <v>0</v>
          </cell>
          <cell r="E141" t="str">
            <v>P</v>
          </cell>
          <cell r="F141">
            <v>0</v>
          </cell>
          <cell r="G141">
            <v>0</v>
          </cell>
          <cell r="H141">
            <v>0</v>
          </cell>
          <cell r="I141">
            <v>0</v>
          </cell>
          <cell r="J141">
            <v>0</v>
          </cell>
          <cell r="K141">
            <v>0</v>
          </cell>
          <cell r="L141">
            <v>0</v>
          </cell>
          <cell r="M141">
            <v>0</v>
          </cell>
          <cell r="N141">
            <v>0</v>
          </cell>
          <cell r="O141">
            <v>0</v>
          </cell>
        </row>
        <row r="142">
          <cell r="E142" t="str">
            <v>A</v>
          </cell>
          <cell r="F142">
            <v>0</v>
          </cell>
          <cell r="O142">
            <v>0</v>
          </cell>
        </row>
        <row r="143">
          <cell r="B143">
            <v>6802</v>
          </cell>
          <cell r="C143" t="str">
            <v>ELECTRICITY CONSUMPTION</v>
          </cell>
          <cell r="D143">
            <v>0</v>
          </cell>
          <cell r="E143" t="str">
            <v>P</v>
          </cell>
          <cell r="F143">
            <v>0</v>
          </cell>
          <cell r="G143">
            <v>0</v>
          </cell>
          <cell r="H143">
            <v>0</v>
          </cell>
          <cell r="I143">
            <v>0</v>
          </cell>
          <cell r="J143">
            <v>0</v>
          </cell>
          <cell r="K143">
            <v>0</v>
          </cell>
          <cell r="L143">
            <v>0</v>
          </cell>
          <cell r="M143">
            <v>0</v>
          </cell>
          <cell r="N143">
            <v>0</v>
          </cell>
          <cell r="O143">
            <v>0</v>
          </cell>
        </row>
        <row r="144">
          <cell r="E144" t="str">
            <v>A</v>
          </cell>
          <cell r="F144">
            <v>0</v>
          </cell>
          <cell r="O144">
            <v>0</v>
          </cell>
        </row>
        <row r="145">
          <cell r="B145">
            <v>6803</v>
          </cell>
          <cell r="C145" t="str">
            <v>WATER CONSUMPTION</v>
          </cell>
          <cell r="D145">
            <v>0</v>
          </cell>
          <cell r="E145" t="str">
            <v>P</v>
          </cell>
          <cell r="F145">
            <v>0</v>
          </cell>
          <cell r="G145">
            <v>0</v>
          </cell>
          <cell r="H145">
            <v>0</v>
          </cell>
          <cell r="I145">
            <v>0</v>
          </cell>
          <cell r="J145">
            <v>0</v>
          </cell>
          <cell r="K145">
            <v>0</v>
          </cell>
          <cell r="L145">
            <v>0</v>
          </cell>
          <cell r="M145">
            <v>0</v>
          </cell>
          <cell r="N145">
            <v>0</v>
          </cell>
          <cell r="O145">
            <v>0</v>
          </cell>
        </row>
        <row r="146">
          <cell r="E146" t="str">
            <v>A</v>
          </cell>
          <cell r="F146">
            <v>0</v>
          </cell>
          <cell r="O146">
            <v>0</v>
          </cell>
        </row>
        <row r="147">
          <cell r="B147">
            <v>6804</v>
          </cell>
          <cell r="C147" t="str">
            <v>COMMUNICATION</v>
          </cell>
          <cell r="D147">
            <v>16500</v>
          </cell>
          <cell r="E147" t="str">
            <v>P</v>
          </cell>
          <cell r="F147">
            <v>7437.8508266164481</v>
          </cell>
          <cell r="G147">
            <v>0</v>
          </cell>
          <cell r="H147">
            <v>0</v>
          </cell>
          <cell r="I147">
            <v>0</v>
          </cell>
          <cell r="J147">
            <v>0</v>
          </cell>
          <cell r="K147">
            <v>0</v>
          </cell>
          <cell r="L147">
            <v>0</v>
          </cell>
          <cell r="M147">
            <v>0</v>
          </cell>
          <cell r="N147">
            <v>0</v>
          </cell>
          <cell r="O147">
            <v>7437.8508266164481</v>
          </cell>
        </row>
        <row r="148">
          <cell r="E148" t="str">
            <v>A</v>
          </cell>
          <cell r="F148">
            <v>16924.7</v>
          </cell>
          <cell r="O148">
            <v>16924.7</v>
          </cell>
        </row>
        <row r="149">
          <cell r="B149">
            <v>6805</v>
          </cell>
          <cell r="C149" t="str">
            <v>MEALS &amp; REPRESENTATION</v>
          </cell>
          <cell r="D149">
            <v>22000</v>
          </cell>
          <cell r="E149" t="str">
            <v>P</v>
          </cell>
          <cell r="F149">
            <v>9917.1344354885969</v>
          </cell>
          <cell r="G149">
            <v>0</v>
          </cell>
          <cell r="H149">
            <v>0</v>
          </cell>
          <cell r="I149">
            <v>0</v>
          </cell>
          <cell r="J149">
            <v>0</v>
          </cell>
          <cell r="K149">
            <v>0</v>
          </cell>
          <cell r="L149">
            <v>0</v>
          </cell>
          <cell r="M149">
            <v>0</v>
          </cell>
          <cell r="N149">
            <v>0</v>
          </cell>
          <cell r="O149">
            <v>9917.1344354885969</v>
          </cell>
        </row>
        <row r="150">
          <cell r="E150" t="str">
            <v>A</v>
          </cell>
          <cell r="F150">
            <v>7662.5818181818177</v>
          </cell>
          <cell r="O150">
            <v>7662.5818181818177</v>
          </cell>
        </row>
        <row r="151">
          <cell r="B151">
            <v>6806</v>
          </cell>
          <cell r="C151" t="str">
            <v>TOLLS &amp; PARKING FEES</v>
          </cell>
          <cell r="D151">
            <v>3000</v>
          </cell>
          <cell r="E151" t="str">
            <v>P</v>
          </cell>
          <cell r="F151">
            <v>1352.3365139302632</v>
          </cell>
          <cell r="G151">
            <v>0</v>
          </cell>
          <cell r="H151">
            <v>0</v>
          </cell>
          <cell r="I151">
            <v>0</v>
          </cell>
          <cell r="J151">
            <v>0</v>
          </cell>
          <cell r="K151">
            <v>0</v>
          </cell>
          <cell r="L151">
            <v>0</v>
          </cell>
          <cell r="M151">
            <v>0</v>
          </cell>
          <cell r="N151">
            <v>0</v>
          </cell>
          <cell r="O151">
            <v>1352.3365139302632</v>
          </cell>
        </row>
        <row r="152">
          <cell r="E152" t="str">
            <v>A</v>
          </cell>
          <cell r="F152">
            <v>2499.181818181818</v>
          </cell>
          <cell r="O152">
            <v>2499.181818181818</v>
          </cell>
        </row>
        <row r="153">
          <cell r="B153">
            <v>6807</v>
          </cell>
          <cell r="C153" t="str">
            <v>OTHERS</v>
          </cell>
          <cell r="D153">
            <v>0</v>
          </cell>
          <cell r="E153" t="str">
            <v>P</v>
          </cell>
          <cell r="F153">
            <v>0</v>
          </cell>
          <cell r="G153">
            <v>0</v>
          </cell>
          <cell r="H153">
            <v>0</v>
          </cell>
          <cell r="I153">
            <v>0</v>
          </cell>
          <cell r="J153">
            <v>0</v>
          </cell>
          <cell r="K153">
            <v>0</v>
          </cell>
          <cell r="L153">
            <v>0</v>
          </cell>
          <cell r="M153">
            <v>0</v>
          </cell>
          <cell r="N153">
            <v>0</v>
          </cell>
          <cell r="O153">
            <v>0</v>
          </cell>
        </row>
        <row r="154">
          <cell r="E154" t="str">
            <v>A</v>
          </cell>
          <cell r="F154">
            <v>0</v>
          </cell>
          <cell r="O154">
            <v>0</v>
          </cell>
        </row>
        <row r="155">
          <cell r="B155">
            <v>6808</v>
          </cell>
          <cell r="C155" t="str">
            <v>PROJECT SUPPORT</v>
          </cell>
          <cell r="D155">
            <v>140000</v>
          </cell>
          <cell r="E155" t="str">
            <v>P</v>
          </cell>
          <cell r="F155">
            <v>63109.037316745613</v>
          </cell>
          <cell r="G155">
            <v>0</v>
          </cell>
          <cell r="H155">
            <v>0</v>
          </cell>
          <cell r="I155">
            <v>0</v>
          </cell>
          <cell r="J155">
            <v>0</v>
          </cell>
          <cell r="K155">
            <v>0</v>
          </cell>
          <cell r="L155">
            <v>0</v>
          </cell>
          <cell r="M155">
            <v>0</v>
          </cell>
          <cell r="N155">
            <v>0</v>
          </cell>
          <cell r="O155">
            <v>63109.037316745613</v>
          </cell>
        </row>
        <row r="156">
          <cell r="E156" t="str">
            <v>A</v>
          </cell>
          <cell r="F156">
            <v>75591.174545454545</v>
          </cell>
          <cell r="O156">
            <v>75591.174545454545</v>
          </cell>
        </row>
        <row r="157">
          <cell r="B157">
            <v>680900</v>
          </cell>
          <cell r="C157" t="str">
            <v>(Reserved)</v>
          </cell>
          <cell r="D157">
            <v>0</v>
          </cell>
          <cell r="E157" t="str">
            <v>P</v>
          </cell>
          <cell r="O157">
            <v>0</v>
          </cell>
        </row>
        <row r="158">
          <cell r="E158" t="str">
            <v>A</v>
          </cell>
          <cell r="O158">
            <v>0</v>
          </cell>
        </row>
        <row r="159">
          <cell r="B159">
            <v>6900</v>
          </cell>
          <cell r="C159" t="str">
            <v>GEN CONTINGENCIES</v>
          </cell>
          <cell r="D159">
            <v>122500</v>
          </cell>
          <cell r="E159" t="str">
            <v>P</v>
          </cell>
          <cell r="F159">
            <v>55220.407652152411</v>
          </cell>
          <cell r="G159">
            <v>0</v>
          </cell>
          <cell r="H159">
            <v>0</v>
          </cell>
          <cell r="I159">
            <v>0</v>
          </cell>
          <cell r="J159">
            <v>0</v>
          </cell>
          <cell r="K159">
            <v>0</v>
          </cell>
          <cell r="L159">
            <v>0</v>
          </cell>
          <cell r="M159">
            <v>0</v>
          </cell>
          <cell r="N159">
            <v>0</v>
          </cell>
          <cell r="O159">
            <v>55220.407652152411</v>
          </cell>
        </row>
        <row r="160">
          <cell r="E160" t="str">
            <v>A</v>
          </cell>
          <cell r="F160">
            <v>0</v>
          </cell>
          <cell r="O160">
            <v>0</v>
          </cell>
        </row>
        <row r="162">
          <cell r="C162" t="str">
            <v>TOTAL COST</v>
          </cell>
          <cell r="D162">
            <v>6510059.9288961766</v>
          </cell>
          <cell r="E162" t="str">
            <v>P</v>
          </cell>
          <cell r="F162">
            <v>1098272.4787378151</v>
          </cell>
          <cell r="G162">
            <v>400772.25572717877</v>
          </cell>
          <cell r="H162">
            <v>93043.38871628209</v>
          </cell>
          <cell r="I162">
            <v>31247.858942299245</v>
          </cell>
          <cell r="J162">
            <v>111429.19436137186</v>
          </cell>
          <cell r="K162">
            <v>34719.843269221383</v>
          </cell>
          <cell r="L162">
            <v>301173.53526413196</v>
          </cell>
          <cell r="M162">
            <v>833391.02405686688</v>
          </cell>
          <cell r="N162">
            <v>30547.670831683587</v>
          </cell>
          <cell r="O162">
            <v>2934597.249906851</v>
          </cell>
        </row>
        <row r="163">
          <cell r="E163" t="str">
            <v>A</v>
          </cell>
          <cell r="F163">
            <v>913012.84073145245</v>
          </cell>
          <cell r="G163">
            <v>284392.61855840037</v>
          </cell>
          <cell r="H163">
            <v>31628.689495555205</v>
          </cell>
          <cell r="I163">
            <v>31732.195360712889</v>
          </cell>
          <cell r="J163">
            <v>34026.897499382932</v>
          </cell>
          <cell r="K163">
            <v>30487.360363713873</v>
          </cell>
          <cell r="L163">
            <v>160446.19097690357</v>
          </cell>
          <cell r="M163">
            <v>801572.72654868301</v>
          </cell>
          <cell r="N163">
            <v>19908.7485995803</v>
          </cell>
          <cell r="O163">
            <v>2307208.2681343844</v>
          </cell>
        </row>
      </sheetData>
      <sheetData sheetId="10"/>
      <sheetData sheetId="11" refreshError="1"/>
      <sheetData sheetId="12" refreshError="1"/>
      <sheetData sheetId="13"/>
      <sheetData sheetId="14"/>
      <sheetData sheetId="15"/>
      <sheetData sheetId="16"/>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Sum"/>
      <sheetName val="Elec-REV01(OP)"/>
      <sheetName val="Cover1"/>
      <sheetName val="Comp1"/>
      <sheetName val="Cover2"/>
      <sheetName val="Comp2"/>
      <sheetName val="Cable Comparison"/>
      <sheetName val="TO Cover"/>
      <sheetName val="TO-TRs"/>
      <sheetName val="TO-TR"/>
      <sheetName val="TO-LV"/>
      <sheetName val="TO-ACB&amp;LV"/>
      <sheetName val="TO-BBss"/>
      <sheetName val="TO-BBs"/>
      <sheetName val="TO-MCC"/>
      <sheetName val="TO-MC"/>
      <sheetName val="TO-SMDB"/>
      <sheetName val="TO-SM"/>
      <sheetName val="TO-DB"/>
      <sheetName val="TO-DBB"/>
      <sheetName val="TO-WIRES"/>
      <sheetName val="TO-Isolators"/>
      <sheetName val="TO-Iso-LV,SM,MCC"/>
      <sheetName val="TO-Iso-DBs"/>
      <sheetName val="TO-LCP"/>
      <sheetName val="TO-Cable Tray1"/>
      <sheetName val="Cables-FINAL (2)"/>
      <sheetName val="Cables-NEWWWW (2)"/>
      <sheetName val="Cross Check"/>
      <sheetName val="2.e-Cables (2)"/>
      <sheetName val="TO-BB"/>
      <sheetName val="Cables-FINAL"/>
      <sheetName val="Sheet1"/>
      <sheetName val="CCC"/>
      <sheetName val="Total Cables-NEW"/>
      <sheetName val="TO-Cable Tray2"/>
      <sheetName val="Rm Schedule"/>
      <sheetName val="Rm Type &amp; AREA"/>
      <sheetName val="DWG Cover"/>
      <sheetName val="DWG List"/>
      <sheetName val="DWG Cover1"/>
      <sheetName val="DWG Cover2"/>
      <sheetName val="DWG Cover3"/>
      <sheetName val="BOQ Rates"/>
      <sheetName val="RBD Cover"/>
      <sheetName val="RBD Cover1"/>
      <sheetName val="RBD HV-R"/>
      <sheetName val="RBD ATS-R"/>
      <sheetName val="RBD ACB-R"/>
      <sheetName val="RBD LVs -R"/>
      <sheetName val="RBD SM-R"/>
      <sheetName val="RBD MCC-R"/>
      <sheetName val="RBD DB-R"/>
      <sheetName val="RBD Cover2"/>
      <sheetName val="RBD HV-F"/>
      <sheetName val="RBD ATS-F"/>
      <sheetName val="RBD ATS Inst-F"/>
      <sheetName val="RBD ACB-F"/>
      <sheetName val="RBD ACB Inst-F"/>
      <sheetName val="RBD LVs-F"/>
      <sheetName val="RBD LV Inst-F"/>
      <sheetName val="RBD SM-F"/>
      <sheetName val="RBD SMDB Inst-F"/>
      <sheetName val="RBD MCC-F"/>
      <sheetName val="RBD MCC Inst-F"/>
      <sheetName val="RBD DB-F"/>
      <sheetName val="RBD SP DB Inst-F"/>
      <sheetName val="RBD TP DB Inst-F"/>
      <sheetName val="RBD Cover3"/>
      <sheetName val="RBD ATS Inst"/>
      <sheetName val="RBD ACB Inst"/>
      <sheetName val="RBD LV Inst"/>
      <sheetName val="RBD SMDB Inst"/>
      <sheetName val="RBD MCC Inst"/>
      <sheetName val="RBD SP DB Inst"/>
      <sheetName val="RBD TP DB Inst"/>
      <sheetName val="RBD Cables"/>
      <sheetName val="2C 4mm Cable"/>
      <sheetName val="2C 6mm Cable"/>
      <sheetName val="2C 10mm Cable"/>
      <sheetName val="2C 16mm Cable  "/>
      <sheetName val="2C 25mm Cable"/>
      <sheetName val="2C 35mm Cable"/>
      <sheetName val="2C 50mm Cable"/>
      <sheetName val="4C 50mm FP Cable"/>
      <sheetName val="2C 10mm FP Cable"/>
      <sheetName val="4C 240mm FP Cable "/>
      <sheetName val="4C 300mm FP Cable"/>
      <sheetName val="1C 630mm FP Cable"/>
      <sheetName val="RBD General"/>
      <sheetName val="SUP Quot"/>
      <sheetName val="Final Con. Val.Cover"/>
      <sheetName val="Est. Final Cont. Value"/>
      <sheetName val="Time Impact"/>
      <sheetName val="Time Impact Calc"/>
      <sheetName val="Correspondence"/>
      <sheetName val="Corres.Reg"/>
      <sheetName val="Iso"/>
      <sheetName val="HV Panel"/>
      <sheetName val="Transformers"/>
      <sheetName val="ACB"/>
      <sheetName val="LVB"/>
      <sheetName val="V_Sum_Cover"/>
      <sheetName val="V_Summary"/>
      <sheetName val="V_Cost_B"/>
      <sheetName val="V_Cost_Summary"/>
      <sheetName val="Cable_Comparison"/>
      <sheetName val="TO_Cover"/>
      <sheetName val="TO-Cable_Tray1"/>
      <sheetName val="Cables-FINAL_(2)"/>
      <sheetName val="Cables-NEWWWW_(2)"/>
      <sheetName val="Cross_Check"/>
      <sheetName val="2_e-Cables_(2)"/>
      <sheetName val="Total_Cables-NEW"/>
      <sheetName val="TO-Cable_Tray2"/>
      <sheetName val="Rm_Schedule"/>
      <sheetName val="Rm_Type_&amp;_AREA"/>
      <sheetName val="DWG_Cover"/>
      <sheetName val="DWG_List"/>
      <sheetName val="DWG_Cover1"/>
      <sheetName val="DWG_Cover2"/>
      <sheetName val="DWG_Cover3"/>
      <sheetName val="BOQ_Rates"/>
      <sheetName val="RBD_Cover"/>
      <sheetName val="RBD_Cover1"/>
      <sheetName val="RBD_HV-R"/>
      <sheetName val="RBD_ATS-R"/>
      <sheetName val="RBD_ACB-R"/>
      <sheetName val="RBD_LVs_-R"/>
      <sheetName val="RBD_SM-R"/>
      <sheetName val="RBD_MCC-R"/>
      <sheetName val="RBD_DB-R"/>
      <sheetName val="RBD_Cover2"/>
      <sheetName val="RBD_HV-F"/>
      <sheetName val="RBD_ATS-F"/>
      <sheetName val="RBD_ATS_Inst-F"/>
      <sheetName val="RBD_ACB-F"/>
      <sheetName val="RBD_ACB_Inst-F"/>
      <sheetName val="RBD_LVs-F"/>
      <sheetName val="RBD_LV_Inst-F"/>
      <sheetName val="RBD_SM-F"/>
      <sheetName val="RBD_SMDB_Inst-F"/>
      <sheetName val="RBD_MCC-F"/>
      <sheetName val="RBD_MCC_Inst-F"/>
      <sheetName val="RBD_DB-F"/>
      <sheetName val="RBD_SP_DB_Inst-F"/>
      <sheetName val="RBD_TP_DB_Inst-F"/>
      <sheetName val="RBD_Cover3"/>
      <sheetName val="RBD_ATS_Inst"/>
      <sheetName val="RBD_ACB_Inst"/>
      <sheetName val="RBD_LV_Inst"/>
      <sheetName val="RBD_SMDB_Inst"/>
      <sheetName val="RBD_MCC_Inst"/>
      <sheetName val="RBD_SP_DB_Inst"/>
      <sheetName val="RBD_TP_DB_Inst"/>
      <sheetName val="RBD_Cables"/>
      <sheetName val="2C_4mm_Cable"/>
      <sheetName val="2C_6mm_Cable"/>
      <sheetName val="2C_10mm_Cable"/>
      <sheetName val="2C_16mm_Cable__"/>
      <sheetName val="2C_25mm_Cable"/>
      <sheetName val="2C_35mm_Cable"/>
      <sheetName val="2C_50mm_Cable"/>
      <sheetName val="4C_50mm_FP_Cable"/>
      <sheetName val="2C_10mm_FP_Cable"/>
      <sheetName val="4C_240mm_FP_Cable_"/>
      <sheetName val="4C_300mm_FP_Cable"/>
      <sheetName val="1C_630mm_FP_Cable"/>
      <sheetName val="RBD_General"/>
      <sheetName val="SUP_Quot"/>
      <sheetName val="Final_Con__Val_Cover"/>
      <sheetName val="Est__Final_Cont__Value"/>
      <sheetName val="Time_Impact"/>
      <sheetName val="Time_Impact_Calc"/>
      <sheetName val="Corres_Reg"/>
      <sheetName val="HV_Panel"/>
      <sheetName val="Cost"/>
    </sheetNames>
    <sheetDataSet>
      <sheetData sheetId="0">
        <row r="2">
          <cell r="B2" t="str">
            <v>VARIATION COST PROPOSAL - REVISION 1</v>
          </cell>
        </row>
      </sheetData>
      <sheetData sheetId="1" refreshError="1"/>
      <sheetData sheetId="2" refreshError="1"/>
      <sheetData sheetId="3" refreshError="1"/>
      <sheetData sheetId="4" refreshError="1"/>
      <sheetData sheetId="5" refreshError="1"/>
      <sheetData sheetId="6">
        <row r="4">
          <cell r="G4" t="str">
            <v>To Be Adviced</v>
          </cell>
        </row>
      </sheetData>
      <sheetData sheetId="7" refreshError="1"/>
      <sheetData sheetId="8" refreshError="1"/>
      <sheetData sheetId="9" refreshError="1"/>
      <sheetData sheetId="10" refreshError="1"/>
      <sheetData sheetId="11" refreshError="1"/>
      <sheetData sheetId="12" refreshError="1"/>
      <sheetData sheetId="13">
        <row r="679">
          <cell r="AK679">
            <v>2305</v>
          </cell>
          <cell r="AL679">
            <v>2510</v>
          </cell>
          <cell r="AM679">
            <v>1892</v>
          </cell>
        </row>
        <row r="680">
          <cell r="AM680">
            <v>290</v>
          </cell>
        </row>
        <row r="681">
          <cell r="AK681">
            <v>2280</v>
          </cell>
          <cell r="AL681">
            <v>1145</v>
          </cell>
          <cell r="AM681">
            <v>1205</v>
          </cell>
        </row>
        <row r="682">
          <cell r="AK682">
            <v>70</v>
          </cell>
          <cell r="AL682">
            <v>55</v>
          </cell>
          <cell r="AM682">
            <v>0</v>
          </cell>
        </row>
        <row r="683">
          <cell r="AK683">
            <v>3804</v>
          </cell>
          <cell r="AL683">
            <v>5040</v>
          </cell>
          <cell r="AM683">
            <v>4127</v>
          </cell>
        </row>
        <row r="684">
          <cell r="AK684">
            <v>425</v>
          </cell>
          <cell r="AL684">
            <v>255</v>
          </cell>
          <cell r="AM684">
            <v>275</v>
          </cell>
        </row>
        <row r="685">
          <cell r="AK685">
            <v>3314</v>
          </cell>
          <cell r="AL685">
            <v>1980</v>
          </cell>
          <cell r="AM685">
            <v>3060</v>
          </cell>
        </row>
        <row r="686">
          <cell r="AK686">
            <v>5895</v>
          </cell>
          <cell r="AL686">
            <v>3680</v>
          </cell>
          <cell r="AM686">
            <v>3447</v>
          </cell>
        </row>
        <row r="687">
          <cell r="AK687">
            <v>1816</v>
          </cell>
          <cell r="AL687">
            <v>1615</v>
          </cell>
          <cell r="AM687">
            <v>2775</v>
          </cell>
        </row>
        <row r="688">
          <cell r="AK688">
            <v>6455</v>
          </cell>
          <cell r="AL688">
            <v>7680</v>
          </cell>
          <cell r="AM688">
            <v>4265</v>
          </cell>
        </row>
        <row r="689">
          <cell r="AK689">
            <v>1044</v>
          </cell>
          <cell r="AL689">
            <v>1055</v>
          </cell>
          <cell r="AM689">
            <v>1750</v>
          </cell>
        </row>
        <row r="690">
          <cell r="AK690">
            <v>3820</v>
          </cell>
          <cell r="AL690">
            <v>5265</v>
          </cell>
          <cell r="AM690">
            <v>5540</v>
          </cell>
        </row>
        <row r="691">
          <cell r="AK691">
            <v>415</v>
          </cell>
          <cell r="AL691">
            <v>400</v>
          </cell>
          <cell r="AM691">
            <v>475</v>
          </cell>
        </row>
        <row r="692">
          <cell r="AL692">
            <v>0</v>
          </cell>
          <cell r="AM692">
            <v>3305</v>
          </cell>
        </row>
        <row r="693">
          <cell r="AK693">
            <v>515</v>
          </cell>
          <cell r="AL693">
            <v>460</v>
          </cell>
          <cell r="AM693">
            <v>1060</v>
          </cell>
        </row>
        <row r="694">
          <cell r="AK694">
            <v>265</v>
          </cell>
          <cell r="AL694">
            <v>485</v>
          </cell>
          <cell r="AM694">
            <v>830</v>
          </cell>
        </row>
        <row r="695">
          <cell r="AK695">
            <v>255</v>
          </cell>
          <cell r="AL695">
            <v>215</v>
          </cell>
          <cell r="AM695">
            <v>95</v>
          </cell>
        </row>
        <row r="696">
          <cell r="AK696">
            <v>40</v>
          </cell>
          <cell r="AL696">
            <v>85</v>
          </cell>
          <cell r="AM696">
            <v>455</v>
          </cell>
        </row>
        <row r="697">
          <cell r="AL697">
            <v>815</v>
          </cell>
          <cell r="AM697">
            <v>320</v>
          </cell>
        </row>
        <row r="698">
          <cell r="AK698">
            <v>575</v>
          </cell>
          <cell r="AL698">
            <v>185</v>
          </cell>
          <cell r="AM698">
            <v>505</v>
          </cell>
        </row>
        <row r="699">
          <cell r="AK699">
            <v>295</v>
          </cell>
          <cell r="AL699">
            <v>555</v>
          </cell>
          <cell r="AM699">
            <v>25</v>
          </cell>
        </row>
        <row r="700">
          <cell r="AK700">
            <v>102</v>
          </cell>
          <cell r="AL700">
            <v>130</v>
          </cell>
          <cell r="AM700">
            <v>130</v>
          </cell>
        </row>
        <row r="701">
          <cell r="AK701">
            <v>0</v>
          </cell>
          <cell r="AL701">
            <v>200</v>
          </cell>
          <cell r="AM701">
            <v>0</v>
          </cell>
        </row>
        <row r="702">
          <cell r="AK702">
            <v>75</v>
          </cell>
          <cell r="AL702">
            <v>0</v>
          </cell>
          <cell r="AM702">
            <v>0</v>
          </cell>
        </row>
        <row r="703">
          <cell r="AK703">
            <v>0</v>
          </cell>
          <cell r="AL703">
            <v>0</v>
          </cell>
          <cell r="AM703">
            <v>0</v>
          </cell>
        </row>
        <row r="704">
          <cell r="AK704">
            <v>40</v>
          </cell>
          <cell r="AL704">
            <v>0</v>
          </cell>
          <cell r="AM704">
            <v>0</v>
          </cell>
        </row>
        <row r="705">
          <cell r="AK705">
            <v>0</v>
          </cell>
          <cell r="AL705">
            <v>90</v>
          </cell>
          <cell r="AM705">
            <v>0</v>
          </cell>
        </row>
        <row r="706">
          <cell r="AL706">
            <v>0</v>
          </cell>
          <cell r="AM706">
            <v>470</v>
          </cell>
        </row>
        <row r="707">
          <cell r="AK707">
            <v>425</v>
          </cell>
          <cell r="AL707">
            <v>60</v>
          </cell>
          <cell r="AM707">
            <v>215</v>
          </cell>
        </row>
        <row r="708">
          <cell r="AK708">
            <v>140</v>
          </cell>
          <cell r="AL708">
            <v>310</v>
          </cell>
          <cell r="AM708">
            <v>470</v>
          </cell>
        </row>
        <row r="709">
          <cell r="AK709">
            <v>535</v>
          </cell>
          <cell r="AL709">
            <v>600</v>
          </cell>
          <cell r="AM709">
            <v>85</v>
          </cell>
        </row>
        <row r="710">
          <cell r="AL710">
            <v>0</v>
          </cell>
          <cell r="AM710">
            <v>165</v>
          </cell>
        </row>
        <row r="711">
          <cell r="AK711">
            <v>0</v>
          </cell>
          <cell r="AL711">
            <v>170</v>
          </cell>
          <cell r="AM711">
            <v>0</v>
          </cell>
        </row>
        <row r="712">
          <cell r="AK712">
            <v>0</v>
          </cell>
          <cell r="AL712">
            <v>0</v>
          </cell>
          <cell r="AM712">
            <v>225</v>
          </cell>
        </row>
        <row r="713">
          <cell r="AK713">
            <v>0</v>
          </cell>
          <cell r="AL713">
            <v>0</v>
          </cell>
          <cell r="AM713">
            <v>160</v>
          </cell>
        </row>
        <row r="714">
          <cell r="AK714">
            <v>115</v>
          </cell>
          <cell r="AL714">
            <v>0</v>
          </cell>
          <cell r="AM714">
            <v>0</v>
          </cell>
        </row>
        <row r="715">
          <cell r="AL715">
            <v>0</v>
          </cell>
          <cell r="AM715">
            <v>0</v>
          </cell>
        </row>
        <row r="716">
          <cell r="AK716">
            <v>375</v>
          </cell>
          <cell r="AL716">
            <v>450</v>
          </cell>
          <cell r="AM716">
            <v>0</v>
          </cell>
        </row>
        <row r="717">
          <cell r="AK717">
            <v>85</v>
          </cell>
          <cell r="AL717">
            <v>0</v>
          </cell>
          <cell r="AM717">
            <v>0</v>
          </cell>
        </row>
        <row r="718">
          <cell r="AK718">
            <v>104</v>
          </cell>
          <cell r="AL718">
            <v>134</v>
          </cell>
          <cell r="AM718">
            <v>134</v>
          </cell>
        </row>
        <row r="721">
          <cell r="AK721">
            <v>0</v>
          </cell>
          <cell r="AL721">
            <v>1000</v>
          </cell>
          <cell r="AM721">
            <v>395</v>
          </cell>
        </row>
        <row r="722">
          <cell r="AK722">
            <v>40</v>
          </cell>
          <cell r="AL722">
            <v>940</v>
          </cell>
          <cell r="AM722">
            <v>435</v>
          </cell>
        </row>
        <row r="723">
          <cell r="AK723">
            <v>1020</v>
          </cell>
          <cell r="AL723">
            <v>1780</v>
          </cell>
          <cell r="AM723">
            <v>1635</v>
          </cell>
        </row>
        <row r="724">
          <cell r="AM724">
            <v>475</v>
          </cell>
        </row>
        <row r="725">
          <cell r="AK725">
            <v>1670</v>
          </cell>
          <cell r="AL725">
            <v>1280</v>
          </cell>
          <cell r="AM725">
            <v>485</v>
          </cell>
        </row>
        <row r="726">
          <cell r="AK726">
            <v>895</v>
          </cell>
          <cell r="AL726">
            <v>0</v>
          </cell>
          <cell r="AM726">
            <v>1625</v>
          </cell>
        </row>
        <row r="727">
          <cell r="AK727">
            <v>430</v>
          </cell>
          <cell r="AL727">
            <v>725</v>
          </cell>
          <cell r="AM727">
            <v>895</v>
          </cell>
        </row>
        <row r="728">
          <cell r="AK728">
            <v>260</v>
          </cell>
          <cell r="AL728">
            <v>0</v>
          </cell>
          <cell r="AM728">
            <v>335</v>
          </cell>
        </row>
        <row r="729">
          <cell r="AK729">
            <v>270</v>
          </cell>
          <cell r="AL729">
            <v>350</v>
          </cell>
          <cell r="AM729">
            <v>250</v>
          </cell>
        </row>
        <row r="730">
          <cell r="AK730">
            <v>220</v>
          </cell>
          <cell r="AL730">
            <v>220</v>
          </cell>
          <cell r="AM730">
            <v>255</v>
          </cell>
        </row>
        <row r="731">
          <cell r="AK731">
            <v>60</v>
          </cell>
          <cell r="AL731">
            <v>60</v>
          </cell>
          <cell r="AM731">
            <v>60</v>
          </cell>
        </row>
        <row r="732">
          <cell r="AK732">
            <v>95</v>
          </cell>
          <cell r="AL732">
            <v>0</v>
          </cell>
          <cell r="AM732">
            <v>180</v>
          </cell>
        </row>
        <row r="733">
          <cell r="AK733">
            <v>265</v>
          </cell>
          <cell r="AL733">
            <v>0</v>
          </cell>
          <cell r="AM733">
            <v>0</v>
          </cell>
        </row>
        <row r="734">
          <cell r="AK734">
            <v>45</v>
          </cell>
          <cell r="AL734">
            <v>0</v>
          </cell>
          <cell r="AM734">
            <v>155</v>
          </cell>
        </row>
        <row r="735">
          <cell r="AK735">
            <v>35</v>
          </cell>
          <cell r="AL735">
            <v>0</v>
          </cell>
          <cell r="AM735">
            <v>0</v>
          </cell>
        </row>
        <row r="736">
          <cell r="AK736">
            <v>60</v>
          </cell>
          <cell r="AL736">
            <v>0</v>
          </cell>
          <cell r="AM736">
            <v>0</v>
          </cell>
        </row>
        <row r="737">
          <cell r="AK737">
            <v>50</v>
          </cell>
          <cell r="AL737">
            <v>0</v>
          </cell>
          <cell r="AM737">
            <v>0</v>
          </cell>
        </row>
        <row r="738">
          <cell r="AK738">
            <v>200</v>
          </cell>
          <cell r="AL738">
            <v>250</v>
          </cell>
          <cell r="AM738">
            <v>250</v>
          </cell>
        </row>
        <row r="739">
          <cell r="AK739">
            <v>0</v>
          </cell>
          <cell r="AL739">
            <v>0</v>
          </cell>
          <cell r="AM739">
            <v>45</v>
          </cell>
        </row>
        <row r="740">
          <cell r="AK740">
            <v>35</v>
          </cell>
          <cell r="AL740">
            <v>70</v>
          </cell>
          <cell r="AM740">
            <v>0</v>
          </cell>
        </row>
        <row r="741">
          <cell r="AL741">
            <v>0</v>
          </cell>
          <cell r="AM741">
            <v>0</v>
          </cell>
        </row>
        <row r="742">
          <cell r="AK742">
            <v>115</v>
          </cell>
          <cell r="AL742">
            <v>0</v>
          </cell>
          <cell r="AM742">
            <v>20</v>
          </cell>
        </row>
        <row r="743">
          <cell r="AK743">
            <v>115</v>
          </cell>
          <cell r="AL743">
            <v>120</v>
          </cell>
          <cell r="AM743">
            <v>0</v>
          </cell>
        </row>
        <row r="744">
          <cell r="AL744">
            <v>45</v>
          </cell>
          <cell r="AM744">
            <v>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679">
          <cell r="AK679">
            <v>0</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35">
          <cell r="O35">
            <v>816375</v>
          </cell>
        </row>
      </sheetData>
      <sheetData sheetId="54">
        <row r="8">
          <cell r="K8">
            <v>312067.45</v>
          </cell>
        </row>
      </sheetData>
      <sheetData sheetId="55">
        <row r="8">
          <cell r="K8">
            <v>593625.4</v>
          </cell>
        </row>
      </sheetData>
      <sheetData sheetId="56">
        <row r="8">
          <cell r="K8">
            <v>427368.75</v>
          </cell>
        </row>
        <row r="9">
          <cell r="K9">
            <v>458985.7</v>
          </cell>
        </row>
        <row r="10">
          <cell r="K10">
            <v>407747.45</v>
          </cell>
        </row>
        <row r="12">
          <cell r="K12">
            <v>350414.2</v>
          </cell>
        </row>
        <row r="13">
          <cell r="K13">
            <v>239366.75</v>
          </cell>
        </row>
        <row r="14">
          <cell r="K14">
            <v>241004.35</v>
          </cell>
        </row>
        <row r="15">
          <cell r="K15">
            <v>246669.25</v>
          </cell>
        </row>
        <row r="16">
          <cell r="K16">
            <v>93536.4</v>
          </cell>
        </row>
        <row r="17">
          <cell r="K17">
            <v>293442.05</v>
          </cell>
        </row>
        <row r="18">
          <cell r="K18">
            <v>324367.84999999998</v>
          </cell>
        </row>
      </sheetData>
      <sheetData sheetId="57">
        <row r="8">
          <cell r="K8">
            <v>17844.55</v>
          </cell>
        </row>
        <row r="9">
          <cell r="K9">
            <v>23405.95</v>
          </cell>
        </row>
        <row r="10">
          <cell r="K10">
            <v>19348.75</v>
          </cell>
        </row>
        <row r="11">
          <cell r="K11">
            <v>68366.350000000006</v>
          </cell>
        </row>
        <row r="12">
          <cell r="K12">
            <v>71318.399999999994</v>
          </cell>
        </row>
        <row r="13">
          <cell r="K13">
            <v>15577.9</v>
          </cell>
        </row>
        <row r="14">
          <cell r="K14">
            <v>59678.1</v>
          </cell>
        </row>
        <row r="15">
          <cell r="K15">
            <v>62539.3</v>
          </cell>
        </row>
        <row r="16">
          <cell r="K16">
            <v>15653.8</v>
          </cell>
        </row>
        <row r="17">
          <cell r="K17">
            <v>15151.25</v>
          </cell>
        </row>
        <row r="18">
          <cell r="K18">
            <v>20399.849999999999</v>
          </cell>
        </row>
        <row r="19">
          <cell r="K19">
            <v>21967.3</v>
          </cell>
        </row>
        <row r="20">
          <cell r="K20">
            <v>34550.6</v>
          </cell>
        </row>
        <row r="21">
          <cell r="K21">
            <v>27228.55</v>
          </cell>
        </row>
        <row r="22">
          <cell r="K22">
            <v>23172.5</v>
          </cell>
        </row>
        <row r="23">
          <cell r="K23">
            <v>32170.1</v>
          </cell>
        </row>
        <row r="24">
          <cell r="K24">
            <v>25967</v>
          </cell>
        </row>
        <row r="25">
          <cell r="K25">
            <v>26349.95</v>
          </cell>
        </row>
        <row r="26">
          <cell r="K26">
            <v>35977.75</v>
          </cell>
        </row>
        <row r="27">
          <cell r="K27">
            <v>38158.15</v>
          </cell>
        </row>
        <row r="28">
          <cell r="K28">
            <v>35977.75</v>
          </cell>
        </row>
        <row r="29">
          <cell r="K29">
            <v>38158.15</v>
          </cell>
        </row>
        <row r="30">
          <cell r="K30">
            <v>26016.45</v>
          </cell>
        </row>
        <row r="31">
          <cell r="K31">
            <v>26256.799999999999</v>
          </cell>
        </row>
        <row r="32">
          <cell r="K32">
            <v>27692</v>
          </cell>
        </row>
        <row r="33">
          <cell r="K33">
            <v>28921.35</v>
          </cell>
        </row>
        <row r="34">
          <cell r="K34">
            <v>19069.3</v>
          </cell>
        </row>
        <row r="35">
          <cell r="K35">
            <v>19536.2</v>
          </cell>
        </row>
        <row r="36">
          <cell r="K36">
            <v>15016.7</v>
          </cell>
        </row>
        <row r="37">
          <cell r="K37">
            <v>14767.15</v>
          </cell>
        </row>
        <row r="38">
          <cell r="K38">
            <v>30569.3</v>
          </cell>
        </row>
        <row r="39">
          <cell r="K39">
            <v>23787.75</v>
          </cell>
        </row>
        <row r="40">
          <cell r="K40">
            <v>44838.5</v>
          </cell>
        </row>
        <row r="41">
          <cell r="K41">
            <v>20855.25</v>
          </cell>
        </row>
        <row r="42">
          <cell r="K42">
            <v>21349.75</v>
          </cell>
        </row>
        <row r="43">
          <cell r="K43">
            <v>22617.05</v>
          </cell>
        </row>
        <row r="44">
          <cell r="K44">
            <v>21349.75</v>
          </cell>
        </row>
        <row r="45">
          <cell r="K45">
            <v>22617.05</v>
          </cell>
        </row>
        <row r="46">
          <cell r="K46">
            <v>21349.75</v>
          </cell>
        </row>
        <row r="47">
          <cell r="K47">
            <v>22617.05</v>
          </cell>
        </row>
        <row r="48">
          <cell r="K48">
            <v>21349.75</v>
          </cell>
        </row>
        <row r="49">
          <cell r="K49">
            <v>25623.15</v>
          </cell>
        </row>
        <row r="50">
          <cell r="K50">
            <v>21713.15</v>
          </cell>
        </row>
      </sheetData>
      <sheetData sheetId="58">
        <row r="8">
          <cell r="K8">
            <v>66642.5</v>
          </cell>
        </row>
        <row r="9">
          <cell r="K9">
            <v>131124.15</v>
          </cell>
        </row>
        <row r="10">
          <cell r="K10">
            <v>99038</v>
          </cell>
        </row>
        <row r="11">
          <cell r="K11">
            <v>45641.2</v>
          </cell>
        </row>
        <row r="12">
          <cell r="K12">
            <v>137104.15</v>
          </cell>
        </row>
        <row r="13">
          <cell r="K13">
            <v>125514.45</v>
          </cell>
        </row>
        <row r="14">
          <cell r="K14">
            <v>166017.45000000001</v>
          </cell>
        </row>
        <row r="15">
          <cell r="K15">
            <v>117474.8</v>
          </cell>
        </row>
        <row r="16">
          <cell r="K16">
            <v>96841.5</v>
          </cell>
        </row>
        <row r="17">
          <cell r="K17">
            <v>123757.25</v>
          </cell>
        </row>
        <row r="18">
          <cell r="K18">
            <v>221526.8</v>
          </cell>
        </row>
        <row r="19">
          <cell r="K19">
            <v>214660.15</v>
          </cell>
        </row>
        <row r="20">
          <cell r="K20">
            <v>119740.3</v>
          </cell>
        </row>
        <row r="21">
          <cell r="K21">
            <v>87247.05</v>
          </cell>
        </row>
        <row r="22">
          <cell r="K22">
            <v>89943.8</v>
          </cell>
        </row>
        <row r="23">
          <cell r="K23">
            <v>117112.55</v>
          </cell>
        </row>
        <row r="24">
          <cell r="K24">
            <v>314204.15000000002</v>
          </cell>
        </row>
      </sheetData>
      <sheetData sheetId="59">
        <row r="8">
          <cell r="L8">
            <v>5519.4250000000002</v>
          </cell>
        </row>
        <row r="9">
          <cell r="L9">
            <v>5038.7250000000004</v>
          </cell>
        </row>
        <row r="10">
          <cell r="L10">
            <v>7688.3249999999998</v>
          </cell>
        </row>
        <row r="11">
          <cell r="L11">
            <v>5954.125</v>
          </cell>
        </row>
        <row r="12">
          <cell r="L12">
            <v>4441.875</v>
          </cell>
        </row>
        <row r="13">
          <cell r="L13">
            <v>6107.0749999999998</v>
          </cell>
        </row>
        <row r="14">
          <cell r="L14">
            <v>7234.0749999999998</v>
          </cell>
        </row>
        <row r="15">
          <cell r="L15">
            <v>4360.2250000000004</v>
          </cell>
        </row>
        <row r="16">
          <cell r="L16">
            <v>4125.625</v>
          </cell>
        </row>
        <row r="17">
          <cell r="L17">
            <v>6216.3249999999998</v>
          </cell>
        </row>
        <row r="18">
          <cell r="L18">
            <v>4924.875</v>
          </cell>
        </row>
        <row r="19">
          <cell r="L19">
            <v>5376.8249999999998</v>
          </cell>
        </row>
        <row r="20">
          <cell r="L20">
            <v>6331.3249999999998</v>
          </cell>
        </row>
        <row r="21">
          <cell r="L21">
            <v>7398.5249999999996</v>
          </cell>
        </row>
        <row r="22">
          <cell r="L22">
            <v>4095.7249999999999</v>
          </cell>
        </row>
        <row r="23">
          <cell r="L23">
            <v>5625.2250000000004</v>
          </cell>
        </row>
        <row r="24">
          <cell r="L24">
            <v>8704.9249999999993</v>
          </cell>
        </row>
        <row r="25">
          <cell r="L25">
            <v>8540.4750000000004</v>
          </cell>
        </row>
        <row r="26">
          <cell r="L26">
            <v>7453.7250000000004</v>
          </cell>
        </row>
        <row r="27">
          <cell r="L27">
            <v>4554.5749999999998</v>
          </cell>
        </row>
        <row r="28">
          <cell r="L28">
            <v>8650.875</v>
          </cell>
        </row>
        <row r="29">
          <cell r="L29">
            <v>7289.2749999999996</v>
          </cell>
        </row>
        <row r="30">
          <cell r="L30">
            <v>6555.5749999999998</v>
          </cell>
        </row>
        <row r="31">
          <cell r="L31">
            <v>3610.4250000000002</v>
          </cell>
        </row>
        <row r="32">
          <cell r="L32">
            <v>5632.125</v>
          </cell>
        </row>
        <row r="33">
          <cell r="L33">
            <v>6462.4250000000002</v>
          </cell>
        </row>
        <row r="34">
          <cell r="L34">
            <v>3807.0749999999998</v>
          </cell>
        </row>
        <row r="35">
          <cell r="L35">
            <v>3976.125</v>
          </cell>
        </row>
        <row r="36">
          <cell r="L36">
            <v>3421.8249999999998</v>
          </cell>
        </row>
        <row r="37">
          <cell r="L37">
            <v>3661.0250000000001</v>
          </cell>
        </row>
        <row r="38">
          <cell r="L38">
            <v>6094.4250000000002</v>
          </cell>
        </row>
        <row r="39">
          <cell r="L39">
            <v>8088.5249999999996</v>
          </cell>
        </row>
        <row r="40">
          <cell r="L40">
            <v>10099.875</v>
          </cell>
        </row>
        <row r="41">
          <cell r="L41">
            <v>6010.4750000000004</v>
          </cell>
        </row>
        <row r="42">
          <cell r="L42">
            <v>2743.3249999999998</v>
          </cell>
        </row>
        <row r="43">
          <cell r="L43">
            <v>2307.4749999999999</v>
          </cell>
        </row>
        <row r="44">
          <cell r="L44">
            <v>2743.3249999999998</v>
          </cell>
        </row>
        <row r="45">
          <cell r="L45">
            <v>4046.2750000000001</v>
          </cell>
        </row>
        <row r="46">
          <cell r="L46">
            <v>4392.4250000000002</v>
          </cell>
        </row>
        <row r="47">
          <cell r="L47">
            <v>4767.3249999999998</v>
          </cell>
        </row>
        <row r="49">
          <cell r="L49">
            <v>5771.2749999999996</v>
          </cell>
        </row>
        <row r="50">
          <cell r="L50">
            <v>7031.6750000000002</v>
          </cell>
        </row>
        <row r="51">
          <cell r="L51">
            <v>6795.9250000000002</v>
          </cell>
        </row>
        <row r="52">
          <cell r="L52">
            <v>5323.9250000000002</v>
          </cell>
        </row>
        <row r="53">
          <cell r="L53">
            <v>7323.7749999999996</v>
          </cell>
        </row>
        <row r="55">
          <cell r="L55">
            <v>4973.1750000000002</v>
          </cell>
        </row>
        <row r="56">
          <cell r="L56">
            <v>4838.625</v>
          </cell>
        </row>
        <row r="58">
          <cell r="L58">
            <v>6041.5249999999996</v>
          </cell>
        </row>
        <row r="59">
          <cell r="L59">
            <v>5970.2250000000004</v>
          </cell>
        </row>
        <row r="60">
          <cell r="L60">
            <v>4240.625</v>
          </cell>
        </row>
        <row r="61">
          <cell r="L61">
            <v>5835.6750000000002</v>
          </cell>
        </row>
        <row r="62">
          <cell r="L62">
            <v>7031.6750000000002</v>
          </cell>
        </row>
        <row r="63">
          <cell r="L63">
            <v>8418.5750000000007</v>
          </cell>
        </row>
        <row r="65">
          <cell r="L65">
            <v>7453.7250000000004</v>
          </cell>
        </row>
        <row r="66">
          <cell r="L66">
            <v>7207.625</v>
          </cell>
        </row>
        <row r="67">
          <cell r="L67">
            <v>8117.2749999999996</v>
          </cell>
        </row>
        <row r="69">
          <cell r="L69">
            <v>5563.125</v>
          </cell>
        </row>
        <row r="70">
          <cell r="L70">
            <v>3973.8249999999998</v>
          </cell>
        </row>
        <row r="71">
          <cell r="L71">
            <v>5879.375</v>
          </cell>
        </row>
        <row r="72">
          <cell r="L72">
            <v>3761.0749999999998</v>
          </cell>
        </row>
        <row r="73">
          <cell r="L73">
            <v>4990.4250000000002</v>
          </cell>
        </row>
        <row r="74">
          <cell r="L74">
            <v>3973.8249999999998</v>
          </cell>
        </row>
        <row r="75">
          <cell r="L75">
            <v>5879.375</v>
          </cell>
        </row>
        <row r="76">
          <cell r="L76">
            <v>3761.0749999999998</v>
          </cell>
        </row>
        <row r="77">
          <cell r="L77">
            <v>4990.4250000000002</v>
          </cell>
        </row>
        <row r="78">
          <cell r="L78">
            <v>3973.8249999999998</v>
          </cell>
        </row>
        <row r="79">
          <cell r="L79">
            <v>5879.375</v>
          </cell>
        </row>
        <row r="80">
          <cell r="L80">
            <v>3761.0749999999998</v>
          </cell>
        </row>
        <row r="81">
          <cell r="L81">
            <v>5563.125</v>
          </cell>
        </row>
        <row r="82">
          <cell r="L82">
            <v>3973.8249999999998</v>
          </cell>
        </row>
        <row r="83">
          <cell r="L83">
            <v>5879.375</v>
          </cell>
        </row>
        <row r="84">
          <cell r="L84">
            <v>3761.0749999999998</v>
          </cell>
        </row>
        <row r="85">
          <cell r="L85">
            <v>5563.125</v>
          </cell>
        </row>
        <row r="86">
          <cell r="L86">
            <v>5879.375</v>
          </cell>
        </row>
        <row r="87">
          <cell r="L87">
            <v>3740.375</v>
          </cell>
        </row>
        <row r="88">
          <cell r="L88">
            <v>6826.9750000000004</v>
          </cell>
        </row>
        <row r="90">
          <cell r="L90">
            <v>4483.2749999999996</v>
          </cell>
        </row>
        <row r="91">
          <cell r="L91">
            <v>6897.125</v>
          </cell>
        </row>
        <row r="93">
          <cell r="L93">
            <v>5642.4750000000004</v>
          </cell>
        </row>
        <row r="94">
          <cell r="L94">
            <v>2945.7249999999999</v>
          </cell>
        </row>
        <row r="95">
          <cell r="L95">
            <v>6012.7749999999996</v>
          </cell>
        </row>
        <row r="96">
          <cell r="L96">
            <v>6363.5249999999996</v>
          </cell>
        </row>
        <row r="97">
          <cell r="L97">
            <v>2936.5250000000001</v>
          </cell>
        </row>
        <row r="98">
          <cell r="L98">
            <v>5916.1750000000002</v>
          </cell>
        </row>
        <row r="99">
          <cell r="L99">
            <v>8255.2749999999996</v>
          </cell>
        </row>
        <row r="100">
          <cell r="L100">
            <v>5617.1750000000002</v>
          </cell>
        </row>
        <row r="101">
          <cell r="L101">
            <v>5790.8249999999998</v>
          </cell>
        </row>
        <row r="102">
          <cell r="L102">
            <v>8017.2250000000004</v>
          </cell>
        </row>
        <row r="103">
          <cell r="L103">
            <v>5139.9250000000002</v>
          </cell>
        </row>
        <row r="104">
          <cell r="L104">
            <v>4449.9250000000002</v>
          </cell>
        </row>
        <row r="105">
          <cell r="L105">
            <v>6040.375</v>
          </cell>
        </row>
        <row r="106">
          <cell r="L106">
            <v>4660.375</v>
          </cell>
        </row>
        <row r="107">
          <cell r="L107">
            <v>5625.2250000000004</v>
          </cell>
        </row>
        <row r="108">
          <cell r="L108">
            <v>7180.0249999999996</v>
          </cell>
        </row>
        <row r="109">
          <cell r="L109">
            <v>6329.0249999999996</v>
          </cell>
        </row>
        <row r="110">
          <cell r="L110">
            <v>6702.7749999999996</v>
          </cell>
        </row>
        <row r="111">
          <cell r="L111">
            <v>2312.0749999999998</v>
          </cell>
        </row>
        <row r="112">
          <cell r="L112">
            <v>2404.0749999999998</v>
          </cell>
        </row>
        <row r="113">
          <cell r="L113">
            <v>5248.0249999999996</v>
          </cell>
        </row>
        <row r="114">
          <cell r="L114">
            <v>1739.375</v>
          </cell>
        </row>
        <row r="115">
          <cell r="L115">
            <v>4615.5249999999996</v>
          </cell>
        </row>
        <row r="116">
          <cell r="L116">
            <v>3973.8249999999998</v>
          </cell>
        </row>
        <row r="117">
          <cell r="L117">
            <v>6054.1750000000002</v>
          </cell>
        </row>
        <row r="118">
          <cell r="L118">
            <v>3452.875</v>
          </cell>
        </row>
        <row r="119">
          <cell r="L119">
            <v>3641.4749999999999</v>
          </cell>
        </row>
        <row r="120">
          <cell r="L120">
            <v>4888.0749999999998</v>
          </cell>
        </row>
        <row r="121">
          <cell r="L121">
            <v>4888.0749999999998</v>
          </cell>
        </row>
        <row r="122">
          <cell r="L122">
            <v>8545.0750000000007</v>
          </cell>
        </row>
        <row r="123">
          <cell r="L123">
            <v>5456.1750000000002</v>
          </cell>
        </row>
        <row r="124">
          <cell r="L124">
            <v>6654.4750000000004</v>
          </cell>
        </row>
        <row r="125">
          <cell r="L125">
            <v>5225.0249999999996</v>
          </cell>
        </row>
        <row r="126">
          <cell r="L126">
            <v>7273.1750000000002</v>
          </cell>
        </row>
        <row r="127">
          <cell r="L127">
            <v>6228.9750000000004</v>
          </cell>
        </row>
        <row r="128">
          <cell r="L128">
            <v>8448.4750000000004</v>
          </cell>
        </row>
        <row r="129">
          <cell r="L129">
            <v>7982.7250000000004</v>
          </cell>
        </row>
        <row r="130">
          <cell r="L130">
            <v>5427.4250000000002</v>
          </cell>
        </row>
        <row r="131">
          <cell r="L131">
            <v>5543.5749999999998</v>
          </cell>
        </row>
        <row r="132">
          <cell r="L132">
            <v>5164.0749999999998</v>
          </cell>
        </row>
        <row r="133">
          <cell r="L133">
            <v>6591.2250000000004</v>
          </cell>
        </row>
        <row r="134">
          <cell r="L134">
            <v>5494.125</v>
          </cell>
        </row>
        <row r="135">
          <cell r="L135">
            <v>5055.9750000000004</v>
          </cell>
        </row>
        <row r="136">
          <cell r="L136">
            <v>10334.475</v>
          </cell>
        </row>
        <row r="137">
          <cell r="L137">
            <v>12174.475</v>
          </cell>
        </row>
        <row r="138">
          <cell r="L138">
            <v>6306.0249999999996</v>
          </cell>
        </row>
        <row r="139">
          <cell r="L139">
            <v>10360.924999999999</v>
          </cell>
        </row>
        <row r="140">
          <cell r="L140">
            <v>5557.375</v>
          </cell>
        </row>
        <row r="141">
          <cell r="L141">
            <v>12558.575000000001</v>
          </cell>
        </row>
        <row r="142">
          <cell r="L142">
            <v>8877.4249999999993</v>
          </cell>
        </row>
        <row r="143">
          <cell r="L143">
            <v>5107.7250000000004</v>
          </cell>
        </row>
        <row r="144">
          <cell r="L144">
            <v>8311.625</v>
          </cell>
        </row>
        <row r="145">
          <cell r="L145">
            <v>5513.6750000000002</v>
          </cell>
        </row>
        <row r="146">
          <cell r="L146">
            <v>8572.6749999999993</v>
          </cell>
        </row>
        <row r="147">
          <cell r="L147">
            <v>6749.9250000000002</v>
          </cell>
        </row>
        <row r="148">
          <cell r="L148">
            <v>5004.2250000000004</v>
          </cell>
        </row>
        <row r="149">
          <cell r="L149">
            <v>6155.375</v>
          </cell>
        </row>
        <row r="150">
          <cell r="L150">
            <v>5006.5249999999996</v>
          </cell>
        </row>
        <row r="151">
          <cell r="L151">
            <v>6157.6750000000002</v>
          </cell>
        </row>
        <row r="152">
          <cell r="L152">
            <v>6618.8249999999998</v>
          </cell>
        </row>
        <row r="153">
          <cell r="L153">
            <v>6159.9750000000004</v>
          </cell>
        </row>
        <row r="154">
          <cell r="L154">
            <v>5011.125</v>
          </cell>
        </row>
        <row r="155">
          <cell r="L155">
            <v>6162.2749999999996</v>
          </cell>
        </row>
        <row r="156">
          <cell r="L156">
            <v>5013.4250000000002</v>
          </cell>
        </row>
        <row r="157">
          <cell r="L157">
            <v>9002.7749999999996</v>
          </cell>
        </row>
        <row r="158">
          <cell r="L158">
            <v>6164.5749999999998</v>
          </cell>
        </row>
        <row r="159">
          <cell r="L159">
            <v>7906.8249999999998</v>
          </cell>
        </row>
      </sheetData>
      <sheetData sheetId="60" refreshError="1"/>
      <sheetData sheetId="61">
        <row r="35">
          <cell r="O35">
            <v>816375</v>
          </cell>
        </row>
      </sheetData>
      <sheetData sheetId="62">
        <row r="8">
          <cell r="K8">
            <v>418348.15</v>
          </cell>
        </row>
      </sheetData>
      <sheetData sheetId="63">
        <row r="31">
          <cell r="L31">
            <v>65205</v>
          </cell>
        </row>
      </sheetData>
      <sheetData sheetId="64">
        <row r="8">
          <cell r="K8">
            <v>787626.95</v>
          </cell>
        </row>
      </sheetData>
      <sheetData sheetId="65">
        <row r="31">
          <cell r="L31">
            <v>65205</v>
          </cell>
        </row>
      </sheetData>
      <sheetData sheetId="66">
        <row r="8">
          <cell r="K8">
            <v>437161</v>
          </cell>
        </row>
        <row r="9">
          <cell r="K9">
            <v>459391.65</v>
          </cell>
        </row>
        <row r="10">
          <cell r="K10">
            <v>510098.6</v>
          </cell>
        </row>
        <row r="12">
          <cell r="K12">
            <v>385369.59999999998</v>
          </cell>
        </row>
        <row r="13">
          <cell r="K13">
            <v>245281.2</v>
          </cell>
        </row>
        <row r="14">
          <cell r="K14">
            <v>241104.4</v>
          </cell>
        </row>
        <row r="15">
          <cell r="K15">
            <v>252419.25</v>
          </cell>
        </row>
        <row r="16">
          <cell r="K16">
            <v>93604.25</v>
          </cell>
        </row>
        <row r="17">
          <cell r="K17">
            <v>293542.09999999998</v>
          </cell>
        </row>
        <row r="18">
          <cell r="K18">
            <v>418915.1</v>
          </cell>
        </row>
      </sheetData>
      <sheetData sheetId="67">
        <row r="31">
          <cell r="L31">
            <v>65205</v>
          </cell>
        </row>
      </sheetData>
      <sheetData sheetId="68">
        <row r="8">
          <cell r="K8">
            <v>21380.799999999999</v>
          </cell>
        </row>
        <row r="9">
          <cell r="K9">
            <v>28037</v>
          </cell>
        </row>
        <row r="10">
          <cell r="K10">
            <v>22796.45</v>
          </cell>
        </row>
        <row r="11">
          <cell r="K11">
            <v>94279.3</v>
          </cell>
        </row>
        <row r="12">
          <cell r="K12">
            <v>99049.5</v>
          </cell>
        </row>
        <row r="13">
          <cell r="K13">
            <v>15306.5</v>
          </cell>
        </row>
        <row r="14">
          <cell r="K14">
            <v>62212.7</v>
          </cell>
        </row>
        <row r="15">
          <cell r="K15">
            <v>61439.9</v>
          </cell>
        </row>
        <row r="16">
          <cell r="K16">
            <v>17080.95</v>
          </cell>
        </row>
        <row r="17">
          <cell r="K17">
            <v>15403.1</v>
          </cell>
        </row>
        <row r="18">
          <cell r="K18">
            <v>25167.75</v>
          </cell>
        </row>
        <row r="19">
          <cell r="K19">
            <v>24718.1</v>
          </cell>
        </row>
        <row r="20">
          <cell r="K20">
            <v>44298</v>
          </cell>
        </row>
        <row r="21">
          <cell r="K21">
            <v>32051.65</v>
          </cell>
        </row>
        <row r="22">
          <cell r="K22">
            <v>41458.65</v>
          </cell>
        </row>
        <row r="23">
          <cell r="K23">
            <v>33658.199999999997</v>
          </cell>
        </row>
        <row r="24">
          <cell r="K24">
            <v>29886.2</v>
          </cell>
        </row>
        <row r="25">
          <cell r="K25">
            <v>29764.3</v>
          </cell>
        </row>
        <row r="26">
          <cell r="K26">
            <v>26637.45</v>
          </cell>
        </row>
        <row r="27">
          <cell r="K27">
            <v>27195.200000000001</v>
          </cell>
        </row>
        <row r="28">
          <cell r="K28">
            <v>26637.45</v>
          </cell>
        </row>
        <row r="29">
          <cell r="K29">
            <v>27195.200000000001</v>
          </cell>
        </row>
        <row r="30">
          <cell r="K30">
            <v>29856.3</v>
          </cell>
        </row>
        <row r="31">
          <cell r="K31">
            <v>29856.3</v>
          </cell>
        </row>
        <row r="32">
          <cell r="K32">
            <v>34113.599999999999</v>
          </cell>
        </row>
        <row r="33">
          <cell r="K33">
            <v>33274.1</v>
          </cell>
        </row>
        <row r="34">
          <cell r="K34">
            <v>21362.400000000001</v>
          </cell>
        </row>
        <row r="35">
          <cell r="K35">
            <v>21791.35</v>
          </cell>
        </row>
        <row r="36">
          <cell r="K36">
            <v>16264.45</v>
          </cell>
        </row>
        <row r="37">
          <cell r="K37">
            <v>16264.45</v>
          </cell>
        </row>
        <row r="38">
          <cell r="K38">
            <v>40461.599999999999</v>
          </cell>
        </row>
        <row r="39">
          <cell r="K39">
            <v>26736.35</v>
          </cell>
        </row>
        <row r="40">
          <cell r="K40">
            <v>44838.5</v>
          </cell>
        </row>
        <row r="41">
          <cell r="K41">
            <v>26604.1</v>
          </cell>
        </row>
        <row r="42">
          <cell r="K42">
            <v>25911.8</v>
          </cell>
        </row>
        <row r="43">
          <cell r="K43">
            <v>26470.7</v>
          </cell>
        </row>
        <row r="44">
          <cell r="K44">
            <v>25911.8</v>
          </cell>
        </row>
        <row r="45">
          <cell r="K45">
            <v>26470.7</v>
          </cell>
        </row>
        <row r="46">
          <cell r="K46">
            <v>25911.8</v>
          </cell>
        </row>
        <row r="47">
          <cell r="K47">
            <v>26904.25</v>
          </cell>
        </row>
        <row r="48">
          <cell r="K48">
            <v>26688.05</v>
          </cell>
        </row>
        <row r="49">
          <cell r="K49">
            <v>31512.3</v>
          </cell>
        </row>
        <row r="50">
          <cell r="K50">
            <v>23572.7</v>
          </cell>
        </row>
      </sheetData>
      <sheetData sheetId="69">
        <row r="31">
          <cell r="L31">
            <v>7854</v>
          </cell>
        </row>
      </sheetData>
      <sheetData sheetId="70">
        <row r="8">
          <cell r="K8">
            <v>83663.649999999994</v>
          </cell>
        </row>
        <row r="9">
          <cell r="K9">
            <v>123423.75</v>
          </cell>
        </row>
        <row r="10">
          <cell r="K10">
            <v>72356.850000000006</v>
          </cell>
        </row>
        <row r="11">
          <cell r="K11">
            <v>0</v>
          </cell>
        </row>
        <row r="12">
          <cell r="K12">
            <v>162000.5</v>
          </cell>
        </row>
        <row r="13">
          <cell r="K13">
            <v>115412.85</v>
          </cell>
        </row>
        <row r="14">
          <cell r="K14">
            <v>169467.45</v>
          </cell>
        </row>
        <row r="15">
          <cell r="K15">
            <v>119079.05</v>
          </cell>
        </row>
        <row r="16">
          <cell r="K16">
            <v>112823.05</v>
          </cell>
        </row>
        <row r="17">
          <cell r="K17">
            <v>137413.5</v>
          </cell>
        </row>
        <row r="18">
          <cell r="K18">
            <v>231687.05</v>
          </cell>
        </row>
        <row r="19">
          <cell r="K19">
            <v>227489.55</v>
          </cell>
        </row>
        <row r="20">
          <cell r="K20">
            <v>132018.85</v>
          </cell>
        </row>
        <row r="21">
          <cell r="K21">
            <v>85555.4</v>
          </cell>
        </row>
        <row r="22">
          <cell r="K22">
            <v>87434.5</v>
          </cell>
        </row>
        <row r="23">
          <cell r="K23">
            <v>131315.04999999999</v>
          </cell>
        </row>
        <row r="24">
          <cell r="K24">
            <v>314204.15000000002</v>
          </cell>
        </row>
      </sheetData>
      <sheetData sheetId="71">
        <row r="31">
          <cell r="L31">
            <v>18858</v>
          </cell>
        </row>
      </sheetData>
      <sheetData sheetId="72">
        <row r="8">
          <cell r="L8">
            <v>6462.4250000000002</v>
          </cell>
        </row>
        <row r="9">
          <cell r="L9">
            <v>5150.2749999999996</v>
          </cell>
        </row>
        <row r="10">
          <cell r="L10">
            <v>7799.875</v>
          </cell>
        </row>
        <row r="11">
          <cell r="L11">
            <v>7729.7250000000004</v>
          </cell>
        </row>
        <row r="12">
          <cell r="L12">
            <v>4668.4250000000002</v>
          </cell>
        </row>
        <row r="13">
          <cell r="L13">
            <v>6038.0749999999998</v>
          </cell>
        </row>
        <row r="14">
          <cell r="L14">
            <v>7899.9250000000002</v>
          </cell>
        </row>
        <row r="15">
          <cell r="L15">
            <v>4700.625</v>
          </cell>
        </row>
        <row r="16">
          <cell r="L16">
            <v>4545.375</v>
          </cell>
        </row>
        <row r="17">
          <cell r="L17">
            <v>6588.9250000000002</v>
          </cell>
        </row>
        <row r="18">
          <cell r="L18">
            <v>5606.8249999999998</v>
          </cell>
        </row>
        <row r="19">
          <cell r="L19">
            <v>5992.0749999999998</v>
          </cell>
        </row>
        <row r="20">
          <cell r="L20">
            <v>6633.7749999999996</v>
          </cell>
        </row>
        <row r="21">
          <cell r="L21">
            <v>6383.0749999999998</v>
          </cell>
        </row>
        <row r="22">
          <cell r="L22">
            <v>4301.5749999999998</v>
          </cell>
        </row>
        <row r="23">
          <cell r="L23">
            <v>5200.875</v>
          </cell>
        </row>
        <row r="24">
          <cell r="L24">
            <v>7571.0249999999996</v>
          </cell>
        </row>
        <row r="25">
          <cell r="L25">
            <v>10288.475</v>
          </cell>
        </row>
        <row r="26">
          <cell r="L26">
            <v>8405.9249999999993</v>
          </cell>
        </row>
        <row r="27">
          <cell r="L27">
            <v>6630.3249999999998</v>
          </cell>
        </row>
        <row r="28">
          <cell r="L28">
            <v>9590.4249999999993</v>
          </cell>
        </row>
        <row r="29">
          <cell r="L29">
            <v>7460.625</v>
          </cell>
        </row>
        <row r="30">
          <cell r="L30">
            <v>7641.1750000000002</v>
          </cell>
        </row>
        <row r="31">
          <cell r="L31">
            <v>3736.9250000000002</v>
          </cell>
        </row>
        <row r="32">
          <cell r="L32">
            <v>6546.375</v>
          </cell>
        </row>
        <row r="33">
          <cell r="L33">
            <v>7437.625</v>
          </cell>
        </row>
        <row r="34">
          <cell r="L34">
            <v>3933.5749999999998</v>
          </cell>
        </row>
        <row r="35">
          <cell r="L35">
            <v>3656.4250000000002</v>
          </cell>
        </row>
        <row r="36">
          <cell r="L36">
            <v>3661.0250000000001</v>
          </cell>
        </row>
        <row r="37">
          <cell r="L37">
            <v>3835.8249999999998</v>
          </cell>
        </row>
        <row r="38">
          <cell r="L38">
            <v>7718.2250000000004</v>
          </cell>
        </row>
        <row r="39">
          <cell r="L39">
            <v>10472.475</v>
          </cell>
        </row>
        <row r="40">
          <cell r="L40">
            <v>10312.625</v>
          </cell>
        </row>
        <row r="41">
          <cell r="L41">
            <v>6564.7749999999996</v>
          </cell>
        </row>
        <row r="42">
          <cell r="L42">
            <v>2971.0250000000001</v>
          </cell>
        </row>
        <row r="43">
          <cell r="L43">
            <v>2682.375</v>
          </cell>
        </row>
        <row r="44">
          <cell r="L44">
            <v>2971.0250000000001</v>
          </cell>
        </row>
        <row r="45">
          <cell r="L45">
            <v>4250.9750000000004</v>
          </cell>
        </row>
        <row r="46">
          <cell r="L46">
            <v>5494.125</v>
          </cell>
        </row>
        <row r="47">
          <cell r="L47">
            <v>5080.125</v>
          </cell>
        </row>
        <row r="49">
          <cell r="L49">
            <v>6493.4750000000004</v>
          </cell>
        </row>
        <row r="50">
          <cell r="L50">
            <v>7723.9750000000004</v>
          </cell>
        </row>
        <row r="51">
          <cell r="L51">
            <v>7950.5249999999996</v>
          </cell>
        </row>
        <row r="52">
          <cell r="L52">
            <v>6064.5249999999996</v>
          </cell>
        </row>
        <row r="53">
          <cell r="L53">
            <v>7726.2749999999996</v>
          </cell>
        </row>
        <row r="55">
          <cell r="L55">
            <v>8010.3249999999998</v>
          </cell>
        </row>
        <row r="56">
          <cell r="L56">
            <v>6209.4250000000002</v>
          </cell>
        </row>
        <row r="58">
          <cell r="L58">
            <v>6130.0749999999998</v>
          </cell>
        </row>
        <row r="59">
          <cell r="L59">
            <v>6917.8249999999998</v>
          </cell>
        </row>
        <row r="60">
          <cell r="L60">
            <v>7292.7250000000004</v>
          </cell>
        </row>
        <row r="61">
          <cell r="L61">
            <v>7997.6750000000002</v>
          </cell>
        </row>
        <row r="62">
          <cell r="L62">
            <v>0</v>
          </cell>
        </row>
        <row r="63">
          <cell r="L63">
            <v>5628.6750000000002</v>
          </cell>
        </row>
        <row r="65">
          <cell r="L65">
            <v>7932.125</v>
          </cell>
        </row>
        <row r="66">
          <cell r="L66">
            <v>7863.125</v>
          </cell>
        </row>
        <row r="67">
          <cell r="L67">
            <v>8643.9750000000004</v>
          </cell>
        </row>
        <row r="69">
          <cell r="L69">
            <v>6665.9750000000004</v>
          </cell>
        </row>
        <row r="70">
          <cell r="L70">
            <v>4959.375</v>
          </cell>
        </row>
        <row r="71">
          <cell r="L71">
            <v>6920.125</v>
          </cell>
        </row>
        <row r="72">
          <cell r="L72">
            <v>4959.375</v>
          </cell>
        </row>
        <row r="73">
          <cell r="L73">
            <v>6694.7250000000004</v>
          </cell>
        </row>
        <row r="74">
          <cell r="L74">
            <v>4959.375</v>
          </cell>
        </row>
        <row r="75">
          <cell r="L75">
            <v>6920.125</v>
          </cell>
        </row>
        <row r="76">
          <cell r="L76">
            <v>4959.375</v>
          </cell>
        </row>
        <row r="77">
          <cell r="L77">
            <v>6694.7250000000004</v>
          </cell>
        </row>
        <row r="78">
          <cell r="L78">
            <v>4959.375</v>
          </cell>
        </row>
        <row r="79">
          <cell r="L79">
            <v>6920.125</v>
          </cell>
        </row>
        <row r="80">
          <cell r="L80">
            <v>4959.375</v>
          </cell>
        </row>
        <row r="81">
          <cell r="L81">
            <v>6665.9750000000004</v>
          </cell>
        </row>
        <row r="82">
          <cell r="L82">
            <v>4959.375</v>
          </cell>
        </row>
        <row r="83">
          <cell r="L83">
            <v>6920.125</v>
          </cell>
        </row>
        <row r="84">
          <cell r="L84">
            <v>4959.375</v>
          </cell>
        </row>
        <row r="85">
          <cell r="L85">
            <v>6665.9750000000004</v>
          </cell>
        </row>
        <row r="86">
          <cell r="L86">
            <v>6920.125</v>
          </cell>
        </row>
        <row r="87">
          <cell r="L87">
            <v>4959.375</v>
          </cell>
        </row>
        <row r="88">
          <cell r="L88">
            <v>8229.9750000000004</v>
          </cell>
        </row>
        <row r="90">
          <cell r="L90">
            <v>5349.2250000000004</v>
          </cell>
        </row>
        <row r="91">
          <cell r="L91">
            <v>8104.625</v>
          </cell>
        </row>
        <row r="93">
          <cell r="L93">
            <v>8541.625</v>
          </cell>
        </row>
        <row r="94">
          <cell r="L94">
            <v>3180.3249999999998</v>
          </cell>
        </row>
        <row r="95">
          <cell r="L95">
            <v>6506.125</v>
          </cell>
        </row>
        <row r="96">
          <cell r="L96">
            <v>9168.375</v>
          </cell>
        </row>
        <row r="97">
          <cell r="L97">
            <v>3180.3249999999998</v>
          </cell>
        </row>
        <row r="98">
          <cell r="L98">
            <v>6506.125</v>
          </cell>
        </row>
        <row r="99">
          <cell r="L99">
            <v>9168.375</v>
          </cell>
        </row>
        <row r="100">
          <cell r="L100">
            <v>6465.875</v>
          </cell>
        </row>
        <row r="101">
          <cell r="L101">
            <v>6315.2250000000004</v>
          </cell>
        </row>
        <row r="102">
          <cell r="L102">
            <v>8507.125</v>
          </cell>
        </row>
        <row r="103">
          <cell r="L103">
            <v>5593.0249999999996</v>
          </cell>
        </row>
        <row r="104">
          <cell r="L104">
            <v>4721.3249999999998</v>
          </cell>
        </row>
        <row r="105">
          <cell r="L105">
            <v>7680.2749999999996</v>
          </cell>
        </row>
        <row r="106">
          <cell r="L106">
            <v>5496.4250000000002</v>
          </cell>
        </row>
        <row r="107">
          <cell r="L107">
            <v>7998.8249999999998</v>
          </cell>
        </row>
        <row r="108">
          <cell r="L108">
            <v>8928.0249999999996</v>
          </cell>
        </row>
        <row r="109">
          <cell r="L109">
            <v>6559.0249999999996</v>
          </cell>
        </row>
        <row r="110">
          <cell r="L110">
            <v>8505.9750000000004</v>
          </cell>
        </row>
        <row r="111">
          <cell r="L111">
            <v>2668.5749999999998</v>
          </cell>
        </row>
        <row r="112">
          <cell r="L112">
            <v>2912.375</v>
          </cell>
        </row>
        <row r="113">
          <cell r="L113">
            <v>5858.6750000000002</v>
          </cell>
        </row>
        <row r="114">
          <cell r="L114">
            <v>2651.3249999999998</v>
          </cell>
        </row>
        <row r="115">
          <cell r="L115">
            <v>4408.5249999999996</v>
          </cell>
        </row>
        <row r="116">
          <cell r="L116">
            <v>4959.375</v>
          </cell>
        </row>
        <row r="117">
          <cell r="L117">
            <v>7965.4750000000004</v>
          </cell>
        </row>
        <row r="118">
          <cell r="L118">
            <v>3548.3249999999998</v>
          </cell>
        </row>
        <row r="119">
          <cell r="L119">
            <v>3957.7249999999999</v>
          </cell>
        </row>
        <row r="120">
          <cell r="L120">
            <v>4915.6750000000002</v>
          </cell>
        </row>
        <row r="121">
          <cell r="L121">
            <v>4921.4250000000002</v>
          </cell>
        </row>
        <row r="122">
          <cell r="L122">
            <v>11447.674999999999</v>
          </cell>
        </row>
        <row r="123">
          <cell r="L123">
            <v>5624.0749999999998</v>
          </cell>
        </row>
        <row r="124">
          <cell r="L124">
            <v>6621.125</v>
          </cell>
        </row>
        <row r="125">
          <cell r="L125">
            <v>5595.3249999999998</v>
          </cell>
        </row>
        <row r="126">
          <cell r="L126">
            <v>7299.625</v>
          </cell>
        </row>
        <row r="127">
          <cell r="L127">
            <v>8146.0249999999996</v>
          </cell>
        </row>
        <row r="128">
          <cell r="L128">
            <v>8141.4250000000002</v>
          </cell>
        </row>
        <row r="129">
          <cell r="L129">
            <v>9661.7250000000004</v>
          </cell>
        </row>
        <row r="130">
          <cell r="L130">
            <v>6353.1750000000002</v>
          </cell>
        </row>
        <row r="131">
          <cell r="L131">
            <v>5471.125</v>
          </cell>
        </row>
        <row r="132">
          <cell r="L132">
            <v>5735.625</v>
          </cell>
        </row>
        <row r="133">
          <cell r="L133">
            <v>6867.2250000000004</v>
          </cell>
        </row>
        <row r="134">
          <cell r="L134">
            <v>7027.0749999999998</v>
          </cell>
        </row>
        <row r="135">
          <cell r="L135">
            <v>0</v>
          </cell>
        </row>
        <row r="136">
          <cell r="L136">
            <v>13921.325000000001</v>
          </cell>
        </row>
        <row r="137">
          <cell r="L137">
            <v>16092.525</v>
          </cell>
        </row>
        <row r="138">
          <cell r="L138">
            <v>8627.875</v>
          </cell>
        </row>
        <row r="139">
          <cell r="L139">
            <v>13130.125</v>
          </cell>
        </row>
        <row r="140">
          <cell r="L140">
            <v>0</v>
          </cell>
        </row>
        <row r="141">
          <cell r="L141">
            <v>16055.725</v>
          </cell>
        </row>
        <row r="142">
          <cell r="L142">
            <v>12666.674999999999</v>
          </cell>
        </row>
        <row r="143">
          <cell r="L143">
            <v>7799.875</v>
          </cell>
        </row>
        <row r="144">
          <cell r="L144">
            <v>11849.025</v>
          </cell>
        </row>
        <row r="145">
          <cell r="L145">
            <v>8212.7250000000004</v>
          </cell>
        </row>
        <row r="146">
          <cell r="L146">
            <v>12421.725</v>
          </cell>
        </row>
        <row r="147">
          <cell r="L147">
            <v>7422.6750000000002</v>
          </cell>
        </row>
        <row r="148">
          <cell r="L148">
            <v>7022.4750000000004</v>
          </cell>
        </row>
        <row r="149">
          <cell r="L149">
            <v>7799.875</v>
          </cell>
        </row>
        <row r="150">
          <cell r="L150">
            <v>7022.4750000000004</v>
          </cell>
        </row>
        <row r="151">
          <cell r="L151">
            <v>7799.875</v>
          </cell>
        </row>
        <row r="152">
          <cell r="L152">
            <v>8331.1749999999993</v>
          </cell>
        </row>
        <row r="153">
          <cell r="L153">
            <v>7799.875</v>
          </cell>
        </row>
        <row r="154">
          <cell r="L154">
            <v>7022.4750000000004</v>
          </cell>
        </row>
        <row r="155">
          <cell r="L155">
            <v>7799.875</v>
          </cell>
        </row>
        <row r="156">
          <cell r="L156">
            <v>7022.4750000000004</v>
          </cell>
        </row>
        <row r="157">
          <cell r="L157">
            <v>8945.2749999999996</v>
          </cell>
        </row>
        <row r="158">
          <cell r="L158">
            <v>7799.875</v>
          </cell>
        </row>
        <row r="159">
          <cell r="L159">
            <v>7443.375</v>
          </cell>
        </row>
      </sheetData>
      <sheetData sheetId="73">
        <row r="31">
          <cell r="L31">
            <v>892.5</v>
          </cell>
        </row>
      </sheetData>
      <sheetData sheetId="74">
        <row r="31">
          <cell r="L31">
            <v>2173.5</v>
          </cell>
        </row>
      </sheetData>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ow r="6">
          <cell r="I6">
            <v>50.979942307692305</v>
          </cell>
        </row>
      </sheetData>
      <sheetData sheetId="86">
        <row r="6">
          <cell r="I6">
            <v>60.971496153846161</v>
          </cell>
        </row>
      </sheetData>
      <sheetData sheetId="87">
        <row r="6">
          <cell r="I6">
            <v>69.881961538461525</v>
          </cell>
        </row>
      </sheetData>
      <sheetData sheetId="88">
        <row r="6">
          <cell r="I6">
            <v>81.169653846153849</v>
          </cell>
        </row>
      </sheetData>
      <sheetData sheetId="89">
        <row r="6">
          <cell r="I6">
            <v>99.531615384615392</v>
          </cell>
        </row>
      </sheetData>
      <sheetData sheetId="90">
        <row r="6">
          <cell r="I6">
            <v>105.89553846153846</v>
          </cell>
        </row>
      </sheetData>
      <sheetData sheetId="91">
        <row r="6">
          <cell r="I6">
            <v>302.01975625000006</v>
          </cell>
        </row>
      </sheetData>
      <sheetData sheetId="92">
        <row r="6">
          <cell r="I6">
            <v>75.376926923076908</v>
          </cell>
        </row>
      </sheetData>
      <sheetData sheetId="93">
        <row r="6">
          <cell r="I6">
            <v>1105.8895384615385</v>
          </cell>
        </row>
      </sheetData>
      <sheetData sheetId="94">
        <row r="6">
          <cell r="I6">
            <v>1358.0181923076925</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row r="4">
          <cell r="G4" t="str">
            <v>To Be Adviced</v>
          </cell>
        </row>
      </sheetData>
      <sheetData sheetId="113">
        <row r="679">
          <cell r="AK679">
            <v>2305</v>
          </cell>
        </row>
      </sheetData>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35">
          <cell r="O35">
            <v>816375</v>
          </cell>
        </row>
      </sheetData>
      <sheetData sheetId="133">
        <row r="8">
          <cell r="K8">
            <v>312067.45</v>
          </cell>
        </row>
      </sheetData>
      <sheetData sheetId="134">
        <row r="8">
          <cell r="K8">
            <v>593625.4</v>
          </cell>
        </row>
      </sheetData>
      <sheetData sheetId="135">
        <row r="8">
          <cell r="K8">
            <v>427368.75</v>
          </cell>
        </row>
      </sheetData>
      <sheetData sheetId="136">
        <row r="8">
          <cell r="K8">
            <v>17844.55</v>
          </cell>
        </row>
      </sheetData>
      <sheetData sheetId="137">
        <row r="8">
          <cell r="K8">
            <v>66642.5</v>
          </cell>
        </row>
      </sheetData>
      <sheetData sheetId="138">
        <row r="8">
          <cell r="L8">
            <v>5519.4250000000002</v>
          </cell>
        </row>
      </sheetData>
      <sheetData sheetId="139"/>
      <sheetData sheetId="140">
        <row r="35">
          <cell r="O35">
            <v>816375</v>
          </cell>
        </row>
      </sheetData>
      <sheetData sheetId="141">
        <row r="8">
          <cell r="K8">
            <v>418348.15</v>
          </cell>
        </row>
      </sheetData>
      <sheetData sheetId="142">
        <row r="31">
          <cell r="L31">
            <v>65205</v>
          </cell>
        </row>
      </sheetData>
      <sheetData sheetId="143">
        <row r="8">
          <cell r="K8">
            <v>787626.95</v>
          </cell>
        </row>
      </sheetData>
      <sheetData sheetId="144">
        <row r="31">
          <cell r="L31">
            <v>65205</v>
          </cell>
        </row>
      </sheetData>
      <sheetData sheetId="145">
        <row r="8">
          <cell r="K8">
            <v>437161</v>
          </cell>
        </row>
      </sheetData>
      <sheetData sheetId="146">
        <row r="31">
          <cell r="L31">
            <v>65205</v>
          </cell>
        </row>
      </sheetData>
      <sheetData sheetId="147">
        <row r="8">
          <cell r="K8">
            <v>21380.799999999999</v>
          </cell>
        </row>
      </sheetData>
      <sheetData sheetId="148">
        <row r="31">
          <cell r="L31">
            <v>7854</v>
          </cell>
        </row>
      </sheetData>
      <sheetData sheetId="149">
        <row r="8">
          <cell r="K8">
            <v>83663.649999999994</v>
          </cell>
        </row>
      </sheetData>
      <sheetData sheetId="150">
        <row r="31">
          <cell r="L31">
            <v>18858</v>
          </cell>
        </row>
      </sheetData>
      <sheetData sheetId="151">
        <row r="8">
          <cell r="L8">
            <v>6462.4250000000002</v>
          </cell>
        </row>
      </sheetData>
      <sheetData sheetId="152">
        <row r="31">
          <cell r="L31">
            <v>892.5</v>
          </cell>
        </row>
      </sheetData>
      <sheetData sheetId="153">
        <row r="31">
          <cell r="L31">
            <v>2173.5</v>
          </cell>
        </row>
      </sheetData>
      <sheetData sheetId="154"/>
      <sheetData sheetId="155"/>
      <sheetData sheetId="156"/>
      <sheetData sheetId="157"/>
      <sheetData sheetId="158"/>
      <sheetData sheetId="159"/>
      <sheetData sheetId="160"/>
      <sheetData sheetId="161"/>
      <sheetData sheetId="162"/>
      <sheetData sheetId="163"/>
      <sheetData sheetId="164">
        <row r="6">
          <cell r="I6">
            <v>50.979942307692305</v>
          </cell>
        </row>
      </sheetData>
      <sheetData sheetId="165">
        <row r="6">
          <cell r="I6">
            <v>60.971496153846161</v>
          </cell>
        </row>
      </sheetData>
      <sheetData sheetId="166">
        <row r="6">
          <cell r="I6">
            <v>69.881961538461525</v>
          </cell>
        </row>
      </sheetData>
      <sheetData sheetId="167">
        <row r="6">
          <cell r="I6">
            <v>81.169653846153849</v>
          </cell>
        </row>
      </sheetData>
      <sheetData sheetId="168">
        <row r="6">
          <cell r="I6">
            <v>99.531615384615392</v>
          </cell>
        </row>
      </sheetData>
      <sheetData sheetId="169">
        <row r="6">
          <cell r="I6">
            <v>105.89553846153846</v>
          </cell>
        </row>
      </sheetData>
      <sheetData sheetId="170">
        <row r="6">
          <cell r="I6">
            <v>302.01975625000006</v>
          </cell>
        </row>
      </sheetData>
      <sheetData sheetId="171">
        <row r="6">
          <cell r="I6">
            <v>75.376926923076908</v>
          </cell>
        </row>
      </sheetData>
      <sheetData sheetId="172">
        <row r="6">
          <cell r="I6">
            <v>1105.8895384615385</v>
          </cell>
        </row>
      </sheetData>
      <sheetData sheetId="173">
        <row r="6">
          <cell r="I6">
            <v>1358.0181923076925</v>
          </cell>
        </row>
      </sheetData>
      <sheetData sheetId="174"/>
      <sheetData sheetId="175"/>
      <sheetData sheetId="176"/>
      <sheetData sheetId="177"/>
      <sheetData sheetId="178"/>
      <sheetData sheetId="179"/>
      <sheetData sheetId="180"/>
      <sheetData sheetId="181"/>
      <sheetData sheetId="182"/>
      <sheetData sheetId="18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l"/>
      <sheetName val="PS"/>
      <sheetName val="AC(Rev)"/>
      <sheetName val="Plb(Rev)"/>
      <sheetName val="EC(Rev)"/>
      <sheetName val="EW"/>
      <sheetName val="Sum"/>
      <sheetName val="Summary"/>
      <sheetName val="Assumptions"/>
      <sheetName val="@risk rents and incentives"/>
      <sheetName val="Car park lease"/>
      <sheetName val="Net rent analysis"/>
      <sheetName val="EC_Rev_"/>
      <sheetName val="@risk_rents_and_incentives"/>
      <sheetName val="Car_park_lease"/>
      <sheetName val="Net_rent_analysis"/>
      <sheetName val="#REF"/>
      <sheetName val="Valves"/>
      <sheetName val="Details"/>
      <sheetName val="SubmitCal"/>
      <sheetName val="superseded"/>
      <sheetName val="@risk_rents_and_incentives1"/>
      <sheetName val="Car_park_lease1"/>
      <sheetName val="Net_rent_analysis1"/>
      <sheetName val="@risk_rents_and_incentives2"/>
      <sheetName val="Car_park_lease2"/>
      <sheetName val="Net_rent_analysis2"/>
      <sheetName val="@risk_rents_and_incentives3"/>
      <sheetName val="Car_park_lease3"/>
      <sheetName val="Net_rent_analysis3"/>
      <sheetName val="@risk_rents_and_incentives4"/>
      <sheetName val="Car_park_lease4"/>
      <sheetName val="Net_rent_analysis4"/>
      <sheetName val="@risk_rents_and_incentives5"/>
      <sheetName val="Car_park_lease5"/>
      <sheetName val="Net_rent_analysis5"/>
      <sheetName val="@risk_rents_and_incentives6"/>
      <sheetName val="Car_park_lease6"/>
      <sheetName val="Net_rent_analysis6"/>
      <sheetName val="Bill-1-Main bill"/>
      <sheetName val="Bill-2 "/>
      <sheetName val="Data Entry Sheet"/>
      <sheetName val="3"/>
      <sheetName val="BOQ"/>
      <sheetName val="Rate analysis"/>
      <sheetName val="S"/>
      <sheetName val="2851"/>
      <sheetName val="@risk_rents_and_incentives7"/>
      <sheetName val="Car_park_lease7"/>
      <sheetName val="Net_rent_analysis7"/>
      <sheetName val="Rate_analysis"/>
      <sheetName val="FEEDER"/>
      <sheetName val="Settings"/>
      <sheetName val="Points"/>
      <sheetName val="Summary of Glands &amp; Lugs"/>
      <sheetName val="PARAMETERS"/>
      <sheetName val="Expiration"/>
      <sheetName val="Basis"/>
      <sheetName val="Sienna L Plumbing"/>
      <sheetName val="AN"/>
      <sheetName val="FitOutConfCentre"/>
      <sheetName val="Addition-ProtectionSummary"/>
      <sheetName val="Budget_By_Month"/>
      <sheetName val="Tracking"/>
      <sheetName val="Comparison"/>
      <sheetName val="EI 27-0010C BACKUP"/>
      <sheetName val="gap-makrana"/>
      <sheetName val="UPA(Part C,D,E,G,H)"/>
      <sheetName val="UPA(Part F)"/>
      <sheetName val="Materials"/>
      <sheetName val="Cost"/>
      <sheetName val="ARCH"/>
      <sheetName val="CERTIFICATE"/>
      <sheetName val="ANC MAIN"/>
      <sheetName val="Macro-press"/>
      <sheetName val="Macro-Diam-interne"/>
      <sheetName val="Macro-Dexterne"/>
      <sheetName val="Macro-Long"/>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
      <sheetName val="BOQ-1"/>
      <sheetName val="BOQ-2"/>
      <sheetName val="BOQ-3"/>
      <sheetName val="Ash"/>
      <sheetName val="Beech"/>
      <sheetName val="Maple"/>
      <sheetName val="Summery"/>
      <sheetName val="Mat-lab"/>
      <sheetName val="CF"/>
      <sheetName val="EAS"/>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ing"/>
      <sheetName val="Input"/>
      <sheetName val="P&amp;L"/>
      <sheetName val="15%"/>
      <sheetName val="Notes"/>
      <sheetName val="Notes (2)"/>
      <sheetName val="Trend"/>
      <sheetName val="New Work"/>
      <sheetName val="Lockup"/>
      <sheetName val="Budget"/>
      <sheetName val="DATA"/>
      <sheetName val="Graph_HK"/>
      <sheetName val="Graph_S"/>
      <sheetName val="Graph_C"/>
      <sheetName val="Summary_£"/>
      <sheetName val="Copy Macros"/>
      <sheetName val="Module1"/>
      <sheetName val="Module3"/>
      <sheetName val="Sheet1"/>
      <sheetName val="PLT-SUM"/>
      <sheetName val="Bill 1"/>
      <sheetName val="Bill 2"/>
      <sheetName val="Bill 3"/>
      <sheetName val="Bill 4"/>
      <sheetName val="Bill 5"/>
      <sheetName val="Bill 6"/>
      <sheetName val="Bill 7"/>
      <sheetName val="③赤紙(日文)"/>
      <sheetName val="FEVA"/>
      <sheetName val="HO Costs"/>
      <sheetName val="Notes_(2)"/>
      <sheetName val="New_Work"/>
      <sheetName val="Copy_Macros"/>
      <sheetName val="Project Budget Worksheet"/>
      <sheetName val="Notes_(2)2"/>
      <sheetName val="New_Work2"/>
      <sheetName val="Copy_Macros2"/>
      <sheetName val="HO_Costs1"/>
      <sheetName val="Bill_11"/>
      <sheetName val="Bill_21"/>
      <sheetName val="Bill_31"/>
      <sheetName val="Bill_41"/>
      <sheetName val="Bill_51"/>
      <sheetName val="Bill_61"/>
      <sheetName val="Bill_71"/>
      <sheetName val="Project_Budget_Worksheet1"/>
      <sheetName val="Notes_(2)1"/>
      <sheetName val="New_Work1"/>
      <sheetName val="Copy_Macros1"/>
      <sheetName val="HO_Costs"/>
      <sheetName val="Bill_1"/>
      <sheetName val="Bill_2"/>
      <sheetName val="Bill_3"/>
      <sheetName val="Bill_4"/>
      <sheetName val="Bill_5"/>
      <sheetName val="Bill_6"/>
      <sheetName val="Bill_7"/>
      <sheetName val="Project_Budget_Worksheet"/>
      <sheetName val="Notes_(2)3"/>
      <sheetName val="New_Work3"/>
      <sheetName val="Copy_Macros3"/>
      <sheetName val="HO_Costs2"/>
      <sheetName val="Bill_12"/>
      <sheetName val="Bill_22"/>
      <sheetName val="Bill_32"/>
      <sheetName val="Bill_42"/>
      <sheetName val="Bill_52"/>
      <sheetName val="Bill_62"/>
      <sheetName val="Bill_72"/>
      <sheetName val="Project_Budget_Worksheet2"/>
      <sheetName val="Notes_(2)4"/>
      <sheetName val="New_Work4"/>
      <sheetName val="Copy_Macros4"/>
      <sheetName val="HO_Costs3"/>
      <sheetName val="Bill_13"/>
      <sheetName val="Bill_23"/>
      <sheetName val="Bill_33"/>
      <sheetName val="Bill_43"/>
      <sheetName val="Bill_53"/>
      <sheetName val="Bill_63"/>
      <sheetName val="Bill_73"/>
      <sheetName val="Project_Budget_Worksheet3"/>
      <sheetName val="Notes_(2)5"/>
      <sheetName val="New_Work5"/>
      <sheetName val="Copy_Macros5"/>
      <sheetName val="HO_Costs4"/>
      <sheetName val="Bill_14"/>
      <sheetName val="Bill_24"/>
      <sheetName val="Bill_34"/>
      <sheetName val="Bill_44"/>
      <sheetName val="Bill_54"/>
      <sheetName val="Bill_64"/>
      <sheetName val="Bill_74"/>
      <sheetName val="Project_Budget_Worksheet4"/>
      <sheetName val="Notes_(2)6"/>
      <sheetName val="New_Work6"/>
      <sheetName val="Copy_Macros6"/>
      <sheetName val="HO_Costs5"/>
      <sheetName val="Bill_15"/>
      <sheetName val="Bill_25"/>
      <sheetName val="Bill_35"/>
      <sheetName val="Bill_45"/>
      <sheetName val="Bill_55"/>
      <sheetName val="Bill_65"/>
      <sheetName val="Bill_75"/>
      <sheetName val="Project_Budget_Worksheet5"/>
      <sheetName val="Notes_(2)7"/>
      <sheetName val="New_Work7"/>
      <sheetName val="Copy_Macros7"/>
      <sheetName val="HO_Costs6"/>
      <sheetName val="Bill_16"/>
      <sheetName val="Bill_26"/>
      <sheetName val="Bill_36"/>
      <sheetName val="Bill_46"/>
      <sheetName val="Bill_56"/>
      <sheetName val="Bill_66"/>
      <sheetName val="Bill_76"/>
      <sheetName val="Project_Budget_Worksheet6"/>
      <sheetName val="Notes_(2)8"/>
      <sheetName val="New_Work8"/>
      <sheetName val="Copy_Macros8"/>
      <sheetName val="HO_Costs7"/>
      <sheetName val="Bill_17"/>
      <sheetName val="Bill_27"/>
      <sheetName val="Bill_37"/>
      <sheetName val="Bill_47"/>
      <sheetName val="Bill_57"/>
      <sheetName val="Bill_67"/>
      <sheetName val="Bill_77"/>
      <sheetName val="Project_Budget_Worksheet7"/>
      <sheetName val="Bill No 8 - A"/>
      <sheetName val="Graph (LGEN)"/>
      <sheetName val="out_prog"/>
      <sheetName val="선적schedule (2)"/>
      <sheetName val="P-Sum-Cab"/>
      <sheetName val="CIF COST ITEM"/>
      <sheetName val="CIF_COST_ITEM"/>
      <sheetName val="CIF_COST_ITEM1"/>
      <sheetName val="CIF_COST_ITEM2"/>
      <sheetName val="CIF_COST_ITEM3"/>
      <sheetName val="HO_Costs8"/>
      <sheetName val="CIF_COST_ITEM4"/>
      <sheetName val="0405P&amp;L_Dubai"/>
      <sheetName val="Notes_(2)9"/>
      <sheetName val="New_Work9"/>
      <sheetName val="Copy_Macros9"/>
      <sheetName val="HO_Costs9"/>
      <sheetName val="CIF_COST_ITEM5"/>
      <sheetName val="ancillary"/>
      <sheetName val="Notes_(2)10"/>
      <sheetName val="New_Work10"/>
      <sheetName val="Copy_Macros10"/>
      <sheetName val="HO_Costs10"/>
      <sheetName val="CIF_COST_ITEM6"/>
      <sheetName val="FitOutConfCentre"/>
      <sheetName val="[0405P&amp;L_Dubai.x"/>
      <sheetName val="Bill_18"/>
      <sheetName val="Bill_28"/>
      <sheetName val="Bill_38"/>
      <sheetName val="Bill_48"/>
      <sheetName val="Bill_58"/>
      <sheetName val="Bill_68"/>
      <sheetName val="Bill_78"/>
      <sheetName val="Project_Budget_Worksheet8"/>
      <sheetName val="Bill_No_8_-_A"/>
      <sheetName val="MH Compensate-Nov"/>
      <sheetName val="labour"/>
      <sheetName val="Sheet2"/>
      <sheetName val="Sheet3"/>
      <sheetName val="PROGRAM"/>
      <sheetName val="Controls"/>
      <sheetName val="Project Info"/>
      <sheetName val="Schedules"/>
      <sheetName val="LAB"/>
      <sheetName val="SITE WORK"/>
      <sheetName val="SPEC"/>
      <sheetName val="Notes_(2)11"/>
      <sheetName val="New_Work11"/>
      <sheetName val="Copy_Macros11"/>
      <sheetName val="HO_Costs11"/>
      <sheetName val="Bill_110"/>
      <sheetName val="Bill_210"/>
      <sheetName val="Bill_310"/>
      <sheetName val="Bill_410"/>
      <sheetName val="Bill_510"/>
      <sheetName val="Bill_610"/>
      <sheetName val="Bill_710"/>
      <sheetName val="Project_Budget_Worksheet10"/>
      <sheetName val="CIF_COST_ITEM7"/>
      <sheetName val="Bill_No_8_-_A2"/>
      <sheetName val="Bill_19"/>
      <sheetName val="Bill_29"/>
      <sheetName val="Bill_39"/>
      <sheetName val="Bill_49"/>
      <sheetName val="Bill_59"/>
      <sheetName val="Bill_69"/>
      <sheetName val="Bill_79"/>
      <sheetName val="Project_Budget_Worksheet9"/>
      <sheetName val="Bill_No_8_-_A1"/>
      <sheetName val="Notes_(2)12"/>
      <sheetName val="New_Work12"/>
      <sheetName val="Copy_Macros12"/>
      <sheetName val="HO_Costs12"/>
      <sheetName val="Bill_111"/>
      <sheetName val="Bill_211"/>
      <sheetName val="Bill_311"/>
      <sheetName val="Bill_411"/>
      <sheetName val="Bill_511"/>
      <sheetName val="Bill_611"/>
      <sheetName val="Bill_711"/>
      <sheetName val="Project_Budget_Worksheet11"/>
      <sheetName val="CIF_COST_ITEM8"/>
      <sheetName val="Bill_No_8_-_A3"/>
      <sheetName val="FORM7"/>
      <sheetName val="공사비 내역 (가)"/>
      <sheetName val="Spread_sht"/>
      <sheetName val="Break up Sheet"/>
      <sheetName val="Bill No.6"/>
      <sheetName val="Base &amp; Pod (elec)"/>
      <sheetName val="Mp-team 1"/>
      <sheetName val="MPR_PA_1"/>
      <sheetName val="MATERIALS_masterlist"/>
      <sheetName val="MATL"/>
      <sheetName val="SeptNSV"/>
      <sheetName val="Sept NSV"/>
      <sheetName val="CPA33-34"/>
      <sheetName val="Publicbuilding"/>
      <sheetName val="Lists"/>
      <sheetName val="Boiler Curves"/>
      <sheetName val="eval"/>
      <sheetName val="ITEMS"/>
      <sheetName val="基本数据"/>
      <sheetName val="人员工资"/>
      <sheetName val="其他直接费"/>
      <sheetName val="4标价组成表"/>
      <sheetName val="Contents"/>
      <sheetName val="Grap¤_S"/>
      <sheetName val="Balustrade"/>
      <sheetName val="Macro1"/>
      <sheetName val="Day work"/>
      <sheetName val="Cash Flow Working"/>
      <sheetName val="집계"/>
      <sheetName val="POWER"/>
      <sheetName val="Concrete"/>
      <sheetName val="ok"/>
      <sheetName val="MATER._TO`T"/>
      <sheetName val="TEST_PREL_PROD"/>
      <sheetName val="Cover Page"/>
      <sheetName val="Approved MTD Proj #'s"/>
      <sheetName val="Consolidated CF"/>
      <sheetName val="Imported Materials"/>
      <sheetName val="Division 15B - HVAC"/>
      <sheetName val="T&amp;M"/>
      <sheetName val="Rate Analysis"/>
      <sheetName val="RELAYS"/>
      <sheetName val="Construction"/>
      <sheetName val="SECTION 10-TSE"/>
      <sheetName val="Services_InitialEst_UtilityServ"/>
      <sheetName val="Cover"/>
      <sheetName val="Index"/>
      <sheetName val="Summary"/>
      <sheetName val="Rooms"/>
      <sheetName val="Graph_(LGEN)1"/>
      <sheetName val="선적schedule_(2)1"/>
      <sheetName val="[0405P&amp;L_Dubai_x1"/>
      <sheetName val="Graph_(LGEN)"/>
      <sheetName val="선적schedule_(2)"/>
      <sheetName val="[0405P&amp;L_Dubai_x"/>
      <sheetName val="Data Input"/>
      <sheetName val="Load Details-220kV"/>
      <sheetName val="Trial Bal "/>
      <sheetName val="August TB"/>
      <sheetName val="Overall Summary "/>
      <sheetName val="基础-HL"/>
      <sheetName val="E_Summary"/>
      <sheetName val="D_Cntnts"/>
      <sheetName val="BQLIST"/>
      <sheetName val="Site Plan"/>
      <sheetName val="_0405P&amp;L_Dubai.x"/>
      <sheetName val="Sh-6"/>
      <sheetName val="Panels (DWG)"/>
      <sheetName val="Raw Data"/>
      <sheetName val="LMP"/>
      <sheetName val="Improvements"/>
      <sheetName val="Settings"/>
      <sheetName val="Variables_x"/>
      <sheetName val="PLANT"/>
      <sheetName val="MASTER"/>
      <sheetName val="Liabilities"/>
      <sheetName val="UCRef1"/>
      <sheetName val="UCRef3"/>
      <sheetName val="ALternative-Rev.5"/>
      <sheetName val="LOCAL RATES"/>
      <sheetName val="materials"/>
      <sheetName val="2-1J1"/>
      <sheetName val="Planned"/>
      <sheetName val="DataInvoice!"/>
      <sheetName val="Section 2-SCHEDULE OF DAYWORK"/>
      <sheetName val="3"/>
      <sheetName val="MasterData"/>
      <sheetName val="Instructions"/>
      <sheetName val="IDU Rates &amp; Spec."/>
      <sheetName val="ODU Rates &amp; Spec."/>
      <sheetName val="Mast"/>
      <sheetName val="Cost"/>
      <sheetName val="Back up Figures"/>
      <sheetName val="Initial Data"/>
      <sheetName val="ESTIMATE"/>
      <sheetName val="Dropdowns"/>
      <sheetName val="PE"/>
      <sheetName val="Notes_(2)13"/>
      <sheetName val="New_Work13"/>
      <sheetName val="Copy_Macros13"/>
      <sheetName val="HO_Costs13"/>
      <sheetName val="Bill_112"/>
      <sheetName val="Bill_212"/>
      <sheetName val="Bill_312"/>
      <sheetName val="Bill_412"/>
      <sheetName val="Bill_512"/>
      <sheetName val="Bill_612"/>
      <sheetName val="Bill_712"/>
      <sheetName val="Project_Budget_Worksheet12"/>
      <sheetName val="Bill_No_8_-_A4"/>
      <sheetName val="Graph_(LGEN)2"/>
      <sheetName val="선적schedule_(2)2"/>
      <sheetName val="CIF_COST_ITEM9"/>
      <sheetName val="[0405P&amp;L_Dubai_x2"/>
      <sheetName val="MH_Compensate-Nov"/>
      <sheetName val="Break_up_Sheet"/>
      <sheetName val="공사비_내역_(가)"/>
      <sheetName val="Mp-team_1"/>
      <sheetName val="Project_Info"/>
      <sheetName val="SITE_WORK"/>
      <sheetName val="Rate_Analysis"/>
      <sheetName val="MATER__TO`T"/>
      <sheetName val="Bill_No_6"/>
      <sheetName val="Boiler_Curves"/>
      <sheetName val="Base_&amp;_Pod_(elec)"/>
      <sheetName val="Day_work"/>
      <sheetName val="Sept_NSV"/>
      <sheetName val="Cash_Flow_Working"/>
      <sheetName val="Cover_Page"/>
      <sheetName val="Approved_MTD_Proj_#'s"/>
      <sheetName val="Site_Plan"/>
      <sheetName val="IDU_Rates_&amp;_Spec_"/>
      <sheetName val="ODU_Rates_&amp;_Spec_"/>
      <sheetName val="Consolidated_CF"/>
      <sheetName val="Back_up_Figures"/>
      <sheetName val="Joseph Record"/>
      <sheetName val="Report"/>
      <sheetName val="Wordsdata"/>
      <sheetName val="Imported_Materials"/>
      <sheetName val="Bill No.3"/>
      <sheetName val="Calendar"/>
      <sheetName val="Steel "/>
      <sheetName val="HS"/>
      <sheetName val="RW"/>
      <sheetName val="Area"/>
      <sheetName val="Margin"/>
      <sheetName val="Material"/>
      <sheetName val="Breakdown"/>
      <sheetName val="Names"/>
      <sheetName val="Basisdaten"/>
      <sheetName val="A"/>
      <sheetName val="B"/>
      <sheetName val="C"/>
      <sheetName val="D"/>
      <sheetName val="E"/>
      <sheetName val="G"/>
      <sheetName val="H"/>
      <sheetName val="I"/>
      <sheetName val="K"/>
      <sheetName val="L"/>
      <sheetName val="M"/>
      <sheetName val="N"/>
      <sheetName val="O"/>
      <sheetName val="T"/>
      <sheetName val="U"/>
      <sheetName val="Vordruck-Nr. 7.1.3_D"/>
      <sheetName val="M&amp;A D"/>
      <sheetName val="M&amp;A E"/>
      <sheetName val="M&amp;A G"/>
      <sheetName val="Set"/>
      <sheetName val="feuille de saisie"/>
      <sheetName val="Material List"/>
      <sheetName val="Tk off"/>
      <sheetName val="Assumptions"/>
      <sheetName val="Database"/>
      <sheetName val="schedule nos"/>
      <sheetName val="Balance Sheet"/>
      <sheetName val="Joinery"/>
      <sheetName val="Cost IT-OAJV-HP"/>
      <sheetName val="POWER ASSUMPTIONS"/>
      <sheetName val="Personnel Information"/>
      <sheetName val="参数"/>
      <sheetName val="Main"/>
      <sheetName val="IDIQ Benefits"/>
      <sheetName val="International Locations"/>
      <sheetName val="IDIQ Class"/>
      <sheetName val="参数 "/>
      <sheetName val="PMT TARRIF"/>
      <sheetName val="Min r Value"/>
      <sheetName val="合成単価作成表-BLDG"/>
      <sheetName val="Part-A"/>
      <sheetName val="MH_Compensate-Nov1"/>
      <sheetName val="Division_15B_-_HVAC"/>
      <sheetName val="SECTION_10-TSE"/>
      <sheetName val="Data_Input"/>
      <sheetName val="Load_Details-220kV"/>
      <sheetName val="Trial_Bal_"/>
      <sheetName val="August_TB"/>
      <sheetName val="Overall_Summary_"/>
      <sheetName val="_0405P&amp;L_Dubai_x"/>
      <sheetName val="Panels_(DWG)"/>
      <sheetName val="Raw_Data"/>
      <sheetName val="ALternative-Rev_5"/>
      <sheetName val="LOCAL_RATES"/>
      <sheetName val="Section_2-SCHEDULE_OF_DAYWORK"/>
      <sheetName val="LookUp"/>
      <sheetName val="#REF"/>
      <sheetName val="Notes_(2)14"/>
      <sheetName val="New_Work14"/>
      <sheetName val="Copy_Macros14"/>
      <sheetName val="HO_Costs14"/>
      <sheetName val="Bill_No_8_-_A5"/>
      <sheetName val="Bill_113"/>
      <sheetName val="Bill_213"/>
      <sheetName val="Bill_313"/>
      <sheetName val="Bill_413"/>
      <sheetName val="Bill_513"/>
      <sheetName val="Bill_613"/>
      <sheetName val="Bill_713"/>
      <sheetName val="Project_Budget_Worksheet13"/>
      <sheetName val="CIF_COST_ITEM10"/>
      <sheetName val="Project_Info1"/>
      <sheetName val="SITE_WORK1"/>
      <sheetName val="Imported_Materials1"/>
      <sheetName val="공사비_내역_(가)1"/>
      <sheetName val="Break_up_Sheet1"/>
      <sheetName val="Consolidated_CF1"/>
      <sheetName val="Mp-team_11"/>
      <sheetName val="Bill_No_61"/>
      <sheetName val="Sept_NSV1"/>
      <sheetName val="Base_&amp;_Pod_(elec)1"/>
      <sheetName val="Boiler_Curves1"/>
      <sheetName val="Day_work1"/>
      <sheetName val="Cash_Flow_Working1"/>
      <sheetName val="MATER__TO`T1"/>
      <sheetName val="Cover_Page1"/>
      <sheetName val="Approved_MTD_Proj_#'s1"/>
      <sheetName val="Rate_Analysis1"/>
      <sheetName val="SECTION_10-TSE1"/>
      <sheetName val="Variables"/>
      <sheetName val="col-reinft1"/>
      <sheetName val="ANALYSIS"/>
      <sheetName val="Summary "/>
      <sheetName val="Estimate Detail"/>
      <sheetName val="Graph_(LGEN)3"/>
      <sheetName val="선적schedule_(2)3"/>
      <sheetName val="[0405P&amp;L_Dubai_x3"/>
      <sheetName val="Site_Plan1"/>
      <sheetName val="IDU_Rates_&amp;_Spec_1"/>
      <sheetName val="ODU_Rates_&amp;_Spec_1"/>
      <sheetName val="Back_up_Figures1"/>
      <sheetName val="Joseph_Record"/>
      <sheetName val="Master list"/>
      <sheetName val="Rates"/>
      <sheetName val="Total"/>
      <sheetName val="Bar schedule"/>
      <sheetName val="Cover Sheet"/>
      <sheetName val="DATE"/>
      <sheetName val="NPV"/>
      <sheetName val="TASKRSRC (2)"/>
      <sheetName val="TARGET"/>
      <sheetName val="BASELINE"/>
      <sheetName val="5.1"/>
      <sheetName val="6.5 upto June16"/>
      <sheetName val="16"/>
      <sheetName val="Cash Flow"/>
      <sheetName val="Jan 19 -Feb 18 O.T"/>
      <sheetName val="Jan 19 -Feb 18 T.SHEET"/>
      <sheetName val="Takeoff Template"/>
      <sheetName val="C급보 "/>
      <sheetName val="Dimensions"/>
      <sheetName val="mats"/>
      <sheetName val="Bill_No_3"/>
      <sheetName val="Steel_"/>
      <sheetName val="Vordruck-Nr__7_1_3_D"/>
      <sheetName val="M&amp;A_D"/>
      <sheetName val="M&amp;A_E"/>
      <sheetName val="M&amp;A_G"/>
      <sheetName val="EXE Summ"/>
      <sheetName val="Elemental Buildup"/>
      <sheetName val="Min_r_Value"/>
      <sheetName val="Cost_IT-OAJV-HP"/>
      <sheetName val="POWER_ASSUMPTIONS"/>
      <sheetName val="Personnel_Information"/>
      <sheetName val="MONTH"/>
      <sheetName val="3-Design"/>
      <sheetName val="Panels_(DWG)1"/>
      <sheetName val="Raw_Data1"/>
      <sheetName val="_0405P&amp;L_Dubai_x1"/>
      <sheetName val="Division_15B_-_HVAC1"/>
      <sheetName val="Data_Input1"/>
      <sheetName val="Load_Details-220kV1"/>
      <sheetName val="Trial_Bal_1"/>
      <sheetName val="August_TB1"/>
      <sheetName val="Overall_Summary_1"/>
      <sheetName val="ALternative-Rev_51"/>
      <sheetName val="LOCAL_RATES1"/>
      <sheetName val="Section_2-SCHEDULE_OF_DAYWORK1"/>
      <sheetName val="Notes_(2)15"/>
      <sheetName val="New_Work15"/>
      <sheetName val="Copy_Macros15"/>
      <sheetName val="HO_Costs15"/>
      <sheetName val="Bill_114"/>
      <sheetName val="Bill_214"/>
      <sheetName val="Bill_314"/>
      <sheetName val="Bill_414"/>
      <sheetName val="Bill_514"/>
      <sheetName val="Bill_614"/>
      <sheetName val="Bill_714"/>
      <sheetName val="Project_Budget_Worksheet14"/>
      <sheetName val="Bill_No_8_-_A6"/>
      <sheetName val="Graph_(LGEN)4"/>
      <sheetName val="선적schedule_(2)4"/>
      <sheetName val="CIF_COST_ITEM11"/>
      <sheetName val="[0405P&amp;L_Dubai_x4"/>
      <sheetName val="MH_Compensate-Nov2"/>
      <sheetName val="Project_Info2"/>
      <sheetName val="SITE_WORK2"/>
      <sheetName val="Panels_(DWG)2"/>
      <sheetName val="Raw_Data2"/>
      <sheetName val="공사비_내역_(가)2"/>
      <sheetName val="Break_up_Sheet2"/>
      <sheetName val="Site_Plan2"/>
      <sheetName val="Mp-team_12"/>
      <sheetName val="Bill_No_62"/>
      <sheetName val="Boiler_Curves2"/>
      <sheetName val="Base_&amp;_Pod_(elec)2"/>
      <sheetName val="_0405P&amp;L_Dubai_x2"/>
      <sheetName val="Rate_Analysis2"/>
      <sheetName val="Day_work2"/>
      <sheetName val="Sept_NSV2"/>
      <sheetName val="Imported_Materials2"/>
      <sheetName val="Cash_Flow_Working2"/>
      <sheetName val="MATER__TO`T2"/>
      <sheetName val="Cover_Page2"/>
      <sheetName val="Approved_MTD_Proj_#'s2"/>
      <sheetName val="Consolidated_CF2"/>
      <sheetName val="Division_15B_-_HVAC2"/>
      <sheetName val="SECTION_10-TSE2"/>
      <sheetName val="Data_Input2"/>
      <sheetName val="Load_Details-220kV2"/>
      <sheetName val="Trial_Bal_2"/>
      <sheetName val="August_TB2"/>
      <sheetName val="Overall_Summary_2"/>
      <sheetName val="ALternative-Rev_52"/>
      <sheetName val="LOCAL_RATES2"/>
      <sheetName val="Section_2-SCHEDULE_OF_DAYWORK2"/>
      <sheetName val="Notes_(2)16"/>
      <sheetName val="New_Work16"/>
      <sheetName val="Copy_Macros16"/>
      <sheetName val="HO_Costs16"/>
      <sheetName val="Bill_115"/>
      <sheetName val="Bill_215"/>
      <sheetName val="Bill_315"/>
      <sheetName val="Bill_415"/>
      <sheetName val="Bill_515"/>
      <sheetName val="Bill_615"/>
      <sheetName val="Bill_715"/>
      <sheetName val="Project_Budget_Worksheet15"/>
      <sheetName val="Bill_No_8_-_A7"/>
      <sheetName val="Graph_(LGEN)5"/>
      <sheetName val="선적schedule_(2)5"/>
      <sheetName val="CIF_COST_ITEM12"/>
      <sheetName val="[0405P&amp;L_Dubai_x5"/>
      <sheetName val="MH_Compensate-Nov3"/>
      <sheetName val="Project_Info3"/>
      <sheetName val="SITE_WORK3"/>
      <sheetName val="Panels_(DWG)3"/>
      <sheetName val="Raw_Data3"/>
      <sheetName val="공사비_내역_(가)3"/>
      <sheetName val="Break_up_Sheet3"/>
      <sheetName val="Site_Plan3"/>
      <sheetName val="Mp-team_13"/>
      <sheetName val="Bill_No_63"/>
      <sheetName val="Boiler_Curves3"/>
      <sheetName val="Base_&amp;_Pod_(elec)3"/>
      <sheetName val="_0405P&amp;L_Dubai_x3"/>
      <sheetName val="Rate_Analysis3"/>
      <sheetName val="Day_work3"/>
      <sheetName val="Sept_NSV3"/>
      <sheetName val="Imported_Materials3"/>
      <sheetName val="Cash_Flow_Working3"/>
      <sheetName val="MATER__TO`T3"/>
      <sheetName val="Cover_Page3"/>
      <sheetName val="Approved_MTD_Proj_#'s3"/>
      <sheetName val="Consolidated_CF3"/>
      <sheetName val="Division_15B_-_HVAC3"/>
      <sheetName val="SECTION_10-TSE3"/>
      <sheetName val="Data_Input3"/>
      <sheetName val="Load_Details-220kV3"/>
      <sheetName val="Trial_Bal_3"/>
      <sheetName val="August_TB3"/>
      <sheetName val="Overall_Summary_3"/>
      <sheetName val="ALternative-Rev_53"/>
      <sheetName val="LOCAL_RATES3"/>
      <sheetName val="Section_2-SCHEDULE_OF_DAYWORK3"/>
      <sheetName val="Notes_(2)17"/>
      <sheetName val="New_Work17"/>
      <sheetName val="Copy_Macros17"/>
      <sheetName val="HO_Costs17"/>
      <sheetName val="Bill_116"/>
      <sheetName val="Bill_216"/>
      <sheetName val="Bill_316"/>
      <sheetName val="Bill_416"/>
      <sheetName val="Bill_516"/>
      <sheetName val="Bill_616"/>
      <sheetName val="Bill_716"/>
      <sheetName val="Project_Budget_Worksheet16"/>
      <sheetName val="Bill_No_8_-_A8"/>
      <sheetName val="Graph_(LGEN)6"/>
      <sheetName val="선적schedule_(2)6"/>
      <sheetName val="CIF_COST_ITEM13"/>
      <sheetName val="[0405P&amp;L_Dubai_x6"/>
      <sheetName val="MH_Compensate-Nov4"/>
      <sheetName val="Project_Info4"/>
      <sheetName val="SITE_WORK4"/>
      <sheetName val="Panels_(DWG)4"/>
      <sheetName val="Raw_Data4"/>
      <sheetName val="공사비_내역_(가)4"/>
      <sheetName val="Break_up_Sheet4"/>
      <sheetName val="Site_Plan4"/>
      <sheetName val="Mp-team_14"/>
      <sheetName val="Bill_No_64"/>
      <sheetName val="Boiler_Curves4"/>
      <sheetName val="Base_&amp;_Pod_(elec)4"/>
      <sheetName val="_0405P&amp;L_Dubai_x4"/>
      <sheetName val="Rate_Analysis4"/>
      <sheetName val="Day_work4"/>
      <sheetName val="Sept_NSV4"/>
      <sheetName val="Imported_Materials4"/>
      <sheetName val="Cash_Flow_Working4"/>
      <sheetName val="MATER__TO`T4"/>
      <sheetName val="Cover_Page4"/>
      <sheetName val="Approved_MTD_Proj_#'s4"/>
      <sheetName val="Consolidated_CF4"/>
      <sheetName val="Division_15B_-_HVAC4"/>
      <sheetName val="SECTION_10-TSE4"/>
      <sheetName val="Data_Input4"/>
      <sheetName val="Load_Details-220kV4"/>
      <sheetName val="Trial_Bal_4"/>
      <sheetName val="August_TB4"/>
      <sheetName val="Overall_Summary_4"/>
      <sheetName val="ALternative-Rev_54"/>
      <sheetName val="LOCAL_RATES4"/>
      <sheetName val="Section_2-SCHEDULE_OF_DAYWORK4"/>
      <sheetName val="Back_up_Figures2"/>
      <sheetName val="IDU_Rates_&amp;_Spec_2"/>
      <sheetName val="ODU_Rates_&amp;_Spec_2"/>
      <sheetName val="feuille_de_saisie"/>
      <sheetName val="Notes_(2)18"/>
      <sheetName val="New_Work18"/>
      <sheetName val="Copy_Macros18"/>
      <sheetName val="HO_Costs18"/>
      <sheetName val="Bill_117"/>
      <sheetName val="Bill_217"/>
      <sheetName val="Bill_317"/>
      <sheetName val="Bill_417"/>
      <sheetName val="Bill_517"/>
      <sheetName val="Bill_617"/>
      <sheetName val="Bill_717"/>
      <sheetName val="Project_Budget_Worksheet17"/>
      <sheetName val="Bill_No_8_-_A9"/>
      <sheetName val="Graph_(LGEN)7"/>
      <sheetName val="선적schedule_(2)7"/>
      <sheetName val="CIF_COST_ITEM14"/>
      <sheetName val="[0405P&amp;L_Dubai_x7"/>
      <sheetName val="MH_Compensate-Nov5"/>
      <sheetName val="Project_Info5"/>
      <sheetName val="SITE_WORK5"/>
      <sheetName val="Panels_(DWG)5"/>
      <sheetName val="Raw_Data5"/>
      <sheetName val="공사비_내역_(가)5"/>
      <sheetName val="Break_up_Sheet5"/>
      <sheetName val="Site_Plan5"/>
      <sheetName val="Mp-team_15"/>
      <sheetName val="Bill_No_65"/>
      <sheetName val="Boiler_Curves5"/>
      <sheetName val="Base_&amp;_Pod_(elec)5"/>
      <sheetName val="_0405P&amp;L_Dubai_x5"/>
      <sheetName val="Rate_Analysis5"/>
      <sheetName val="Day_work5"/>
      <sheetName val="Sept_NSV5"/>
      <sheetName val="Imported_Materials5"/>
      <sheetName val="Cash_Flow_Working5"/>
      <sheetName val="MATER__TO`T5"/>
      <sheetName val="Cover_Page5"/>
      <sheetName val="Approved_MTD_Proj_#'s5"/>
      <sheetName val="Consolidated_CF5"/>
      <sheetName val="Division_15B_-_HVAC5"/>
      <sheetName val="SECTION_10-TSE5"/>
      <sheetName val="Data_Input5"/>
      <sheetName val="Load_Details-220kV5"/>
      <sheetName val="Trial_Bal_5"/>
      <sheetName val="August_TB5"/>
      <sheetName val="Overall_Summary_5"/>
      <sheetName val="ALternative-Rev_55"/>
      <sheetName val="LOCAL_RATES5"/>
      <sheetName val="Section_2-SCHEDULE_OF_DAYWORK5"/>
      <sheetName val="Back_up_Figures3"/>
      <sheetName val="IDU_Rates_&amp;_Spec_3"/>
      <sheetName val="ODU_Rates_&amp;_Spec_3"/>
      <sheetName val="Bill_No_31"/>
      <sheetName val="Steel_1"/>
      <sheetName val="feuille_de_saisie1"/>
      <sheetName val="Joseph_Record1"/>
      <sheetName val="Info"/>
      <sheetName val="@risk rents and incentives"/>
      <sheetName val="Car park lease"/>
      <sheetName val="Net rent analysis"/>
      <sheetName val="UPDATED 2012.02.12"/>
      <sheetName val="Manpower Rates_ Rev.1"/>
      <sheetName val="G29A"/>
      <sheetName val="EPCand PMT Budget"/>
      <sheetName val="BILL 4 NEW multi"/>
      <sheetName val="bill02"/>
      <sheetName val="Material Prices"/>
      <sheetName val="BOQ (2)"/>
      <sheetName val="Eq. Mobilization"/>
      <sheetName val="VerificaPunzonamento"/>
      <sheetName val="REL"/>
      <sheetName val="SECTION DATA BASE"/>
      <sheetName val="基础-RGF"/>
      <sheetName val="基础-XCJF"/>
      <sheetName val="基础-RYPZ"/>
      <sheetName val="基础-JXF"/>
      <sheetName val="BOQ-Qty Risk"/>
      <sheetName val="Open"/>
      <sheetName val="PBBT_Intern"/>
      <sheetName val="DI-ESTI"/>
      <sheetName val="조명시설"/>
    </sheetNames>
    <sheetDataSet>
      <sheetData sheetId="0">
        <row r="2">
          <cell r="A2" t="str">
            <v>APR</v>
          </cell>
        </row>
      </sheetData>
      <sheetData sheetId="1">
        <row r="2">
          <cell r="A2" t="str">
            <v>APR</v>
          </cell>
        </row>
      </sheetData>
      <sheetData sheetId="2">
        <row r="2">
          <cell r="A2" t="str">
            <v>APR</v>
          </cell>
        </row>
      </sheetData>
      <sheetData sheetId="3">
        <row r="2">
          <cell r="A2" t="str">
            <v>APR</v>
          </cell>
        </row>
      </sheetData>
      <sheetData sheetId="4">
        <row r="2">
          <cell r="A2" t="str">
            <v>APR</v>
          </cell>
        </row>
      </sheetData>
      <sheetData sheetId="5">
        <row r="2">
          <cell r="A2" t="str">
            <v>APR</v>
          </cell>
        </row>
      </sheetData>
      <sheetData sheetId="6">
        <row r="2">
          <cell r="A2" t="str">
            <v>APR</v>
          </cell>
        </row>
      </sheetData>
      <sheetData sheetId="7">
        <row r="2">
          <cell r="A2" t="str">
            <v>APR</v>
          </cell>
        </row>
      </sheetData>
      <sheetData sheetId="8">
        <row r="2">
          <cell r="A2" t="str">
            <v>APR</v>
          </cell>
        </row>
      </sheetData>
      <sheetData sheetId="9">
        <row r="2">
          <cell r="A2" t="str">
            <v>APR</v>
          </cell>
        </row>
      </sheetData>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2">
          <cell r="A2" t="str">
            <v>APR</v>
          </cell>
        </row>
      </sheetData>
      <sheetData sheetId="31">
        <row r="2">
          <cell r="A2" t="str">
            <v>APR</v>
          </cell>
        </row>
      </sheetData>
      <sheetData sheetId="32">
        <row r="2">
          <cell r="A2" t="str">
            <v>APR</v>
          </cell>
        </row>
      </sheetData>
      <sheetData sheetId="33" refreshError="1"/>
      <sheetData sheetId="34">
        <row r="2">
          <cell r="A2" t="str">
            <v>APR</v>
          </cell>
        </row>
      </sheetData>
      <sheetData sheetId="35">
        <row r="2">
          <cell r="A2" t="str">
            <v>APR</v>
          </cell>
        </row>
      </sheetData>
      <sheetData sheetId="36">
        <row r="2">
          <cell r="A2" t="str">
            <v>APR</v>
          </cell>
        </row>
      </sheetData>
      <sheetData sheetId="37">
        <row r="2">
          <cell r="A2" t="str">
            <v>APR</v>
          </cell>
        </row>
      </sheetData>
      <sheetData sheetId="38">
        <row r="2">
          <cell r="A2" t="str">
            <v>APR</v>
          </cell>
        </row>
      </sheetData>
      <sheetData sheetId="39">
        <row r="2">
          <cell r="A2" t="str">
            <v>APR</v>
          </cell>
        </row>
      </sheetData>
      <sheetData sheetId="40">
        <row r="2">
          <cell r="A2" t="str">
            <v>APR</v>
          </cell>
        </row>
      </sheetData>
      <sheetData sheetId="41">
        <row r="2">
          <cell r="A2" t="str">
            <v>APR</v>
          </cell>
        </row>
      </sheetData>
      <sheetData sheetId="42">
        <row r="2">
          <cell r="A2" t="str">
            <v>APR</v>
          </cell>
        </row>
      </sheetData>
      <sheetData sheetId="43">
        <row r="2">
          <cell r="A2" t="str">
            <v>APR</v>
          </cell>
        </row>
      </sheetData>
      <sheetData sheetId="44">
        <row r="2">
          <cell r="A2" t="str">
            <v>APR</v>
          </cell>
        </row>
      </sheetData>
      <sheetData sheetId="45">
        <row r="2">
          <cell r="A2" t="str">
            <v>APR</v>
          </cell>
        </row>
      </sheetData>
      <sheetData sheetId="46">
        <row r="2">
          <cell r="A2" t="str">
            <v>APR</v>
          </cell>
        </row>
      </sheetData>
      <sheetData sheetId="47">
        <row r="2">
          <cell r="A2" t="str">
            <v>APR</v>
          </cell>
        </row>
      </sheetData>
      <sheetData sheetId="48">
        <row r="2">
          <cell r="A2" t="str">
            <v>APR</v>
          </cell>
        </row>
      </sheetData>
      <sheetData sheetId="49">
        <row r="2">
          <cell r="A2" t="str">
            <v>APR</v>
          </cell>
        </row>
      </sheetData>
      <sheetData sheetId="50">
        <row r="2">
          <cell r="A2" t="str">
            <v>APR</v>
          </cell>
        </row>
      </sheetData>
      <sheetData sheetId="51">
        <row r="2">
          <cell r="A2" t="str">
            <v>APR</v>
          </cell>
        </row>
      </sheetData>
      <sheetData sheetId="52">
        <row r="2">
          <cell r="A2" t="str">
            <v>APR</v>
          </cell>
        </row>
      </sheetData>
      <sheetData sheetId="53">
        <row r="2">
          <cell r="A2" t="str">
            <v>APR</v>
          </cell>
        </row>
      </sheetData>
      <sheetData sheetId="54">
        <row r="2">
          <cell r="A2" t="str">
            <v>APR</v>
          </cell>
        </row>
      </sheetData>
      <sheetData sheetId="55" refreshError="1"/>
      <sheetData sheetId="56" refreshError="1"/>
      <sheetData sheetId="57">
        <row r="2">
          <cell r="A2" t="str">
            <v>APR</v>
          </cell>
        </row>
      </sheetData>
      <sheetData sheetId="58">
        <row r="2">
          <cell r="A2" t="str">
            <v>APR</v>
          </cell>
        </row>
      </sheetData>
      <sheetData sheetId="59">
        <row r="2">
          <cell r="A2" t="str">
            <v>APR</v>
          </cell>
        </row>
      </sheetData>
      <sheetData sheetId="60">
        <row r="2">
          <cell r="A2" t="str">
            <v>APR</v>
          </cell>
        </row>
      </sheetData>
      <sheetData sheetId="61">
        <row r="2">
          <cell r="A2" t="str">
            <v>APR</v>
          </cell>
        </row>
      </sheetData>
      <sheetData sheetId="62">
        <row r="2">
          <cell r="A2" t="str">
            <v>APR</v>
          </cell>
        </row>
      </sheetData>
      <sheetData sheetId="63">
        <row r="2">
          <cell r="A2" t="str">
            <v>APR</v>
          </cell>
        </row>
      </sheetData>
      <sheetData sheetId="64">
        <row r="2">
          <cell r="A2" t="str">
            <v>APR</v>
          </cell>
        </row>
      </sheetData>
      <sheetData sheetId="65">
        <row r="2">
          <cell r="A2" t="str">
            <v>APR</v>
          </cell>
        </row>
      </sheetData>
      <sheetData sheetId="66">
        <row r="2">
          <cell r="A2" t="str">
            <v>APR</v>
          </cell>
        </row>
      </sheetData>
      <sheetData sheetId="67">
        <row r="2">
          <cell r="A2" t="str">
            <v>APR</v>
          </cell>
        </row>
      </sheetData>
      <sheetData sheetId="68">
        <row r="2">
          <cell r="A2" t="str">
            <v>APR</v>
          </cell>
        </row>
      </sheetData>
      <sheetData sheetId="69">
        <row r="2">
          <cell r="A2" t="str">
            <v>APR</v>
          </cell>
        </row>
      </sheetData>
      <sheetData sheetId="70">
        <row r="2">
          <cell r="A2" t="str">
            <v>APR</v>
          </cell>
        </row>
      </sheetData>
      <sheetData sheetId="71">
        <row r="2">
          <cell r="A2" t="str">
            <v>APR</v>
          </cell>
        </row>
      </sheetData>
      <sheetData sheetId="72">
        <row r="2">
          <cell r="A2" t="str">
            <v>APR</v>
          </cell>
        </row>
      </sheetData>
      <sheetData sheetId="73">
        <row r="2">
          <cell r="A2" t="str">
            <v>APR</v>
          </cell>
        </row>
      </sheetData>
      <sheetData sheetId="74">
        <row r="2">
          <cell r="A2" t="str">
            <v>APR</v>
          </cell>
        </row>
      </sheetData>
      <sheetData sheetId="75">
        <row r="2">
          <cell r="A2" t="str">
            <v>APR</v>
          </cell>
        </row>
      </sheetData>
      <sheetData sheetId="76">
        <row r="2">
          <cell r="A2" t="str">
            <v>APR</v>
          </cell>
        </row>
      </sheetData>
      <sheetData sheetId="77">
        <row r="2">
          <cell r="A2" t="str">
            <v>APR</v>
          </cell>
        </row>
      </sheetData>
      <sheetData sheetId="78">
        <row r="2">
          <cell r="A2" t="str">
            <v>APR</v>
          </cell>
        </row>
      </sheetData>
      <sheetData sheetId="79">
        <row r="2">
          <cell r="A2" t="str">
            <v>APR</v>
          </cell>
        </row>
      </sheetData>
      <sheetData sheetId="80">
        <row r="2">
          <cell r="A2" t="str">
            <v>APR</v>
          </cell>
        </row>
      </sheetData>
      <sheetData sheetId="81">
        <row r="2">
          <cell r="A2" t="str">
            <v>APR</v>
          </cell>
        </row>
      </sheetData>
      <sheetData sheetId="82">
        <row r="2">
          <cell r="A2" t="str">
            <v>APR</v>
          </cell>
        </row>
      </sheetData>
      <sheetData sheetId="83">
        <row r="2">
          <cell r="A2" t="str">
            <v>APR</v>
          </cell>
        </row>
      </sheetData>
      <sheetData sheetId="84">
        <row r="2">
          <cell r="A2" t="str">
            <v>APR</v>
          </cell>
        </row>
      </sheetData>
      <sheetData sheetId="85">
        <row r="2">
          <cell r="A2" t="str">
            <v>APR</v>
          </cell>
        </row>
      </sheetData>
      <sheetData sheetId="86">
        <row r="2">
          <cell r="A2" t="str">
            <v>APR</v>
          </cell>
        </row>
      </sheetData>
      <sheetData sheetId="87">
        <row r="2">
          <cell r="A2" t="str">
            <v>APR</v>
          </cell>
        </row>
      </sheetData>
      <sheetData sheetId="88">
        <row r="2">
          <cell r="A2" t="str">
            <v>APR</v>
          </cell>
        </row>
      </sheetData>
      <sheetData sheetId="89">
        <row r="2">
          <cell r="A2" t="str">
            <v>APR</v>
          </cell>
        </row>
      </sheetData>
      <sheetData sheetId="90">
        <row r="2">
          <cell r="A2" t="str">
            <v>APR</v>
          </cell>
        </row>
      </sheetData>
      <sheetData sheetId="91">
        <row r="2">
          <cell r="A2" t="str">
            <v>APR</v>
          </cell>
        </row>
      </sheetData>
      <sheetData sheetId="92">
        <row r="2">
          <cell r="A2" t="str">
            <v>APR</v>
          </cell>
        </row>
      </sheetData>
      <sheetData sheetId="93">
        <row r="2">
          <cell r="A2" t="str">
            <v>APR</v>
          </cell>
        </row>
      </sheetData>
      <sheetData sheetId="94">
        <row r="2">
          <cell r="A2" t="str">
            <v>APR</v>
          </cell>
        </row>
      </sheetData>
      <sheetData sheetId="95">
        <row r="2">
          <cell r="A2" t="str">
            <v>APR</v>
          </cell>
        </row>
      </sheetData>
      <sheetData sheetId="96">
        <row r="2">
          <cell r="A2" t="str">
            <v>APR</v>
          </cell>
        </row>
      </sheetData>
      <sheetData sheetId="97">
        <row r="2">
          <cell r="A2" t="str">
            <v>APR</v>
          </cell>
        </row>
      </sheetData>
      <sheetData sheetId="98">
        <row r="2">
          <cell r="A2" t="str">
            <v>APR</v>
          </cell>
        </row>
      </sheetData>
      <sheetData sheetId="99">
        <row r="2">
          <cell r="A2" t="str">
            <v>APR</v>
          </cell>
        </row>
      </sheetData>
      <sheetData sheetId="100">
        <row r="2">
          <cell r="A2" t="str">
            <v>APR</v>
          </cell>
        </row>
      </sheetData>
      <sheetData sheetId="101">
        <row r="2">
          <cell r="A2" t="str">
            <v>APR</v>
          </cell>
        </row>
      </sheetData>
      <sheetData sheetId="102">
        <row r="2">
          <cell r="A2" t="str">
            <v>APR</v>
          </cell>
        </row>
      </sheetData>
      <sheetData sheetId="103">
        <row r="2">
          <cell r="A2" t="str">
            <v>APR</v>
          </cell>
        </row>
      </sheetData>
      <sheetData sheetId="104">
        <row r="2">
          <cell r="A2" t="str">
            <v>APR</v>
          </cell>
        </row>
      </sheetData>
      <sheetData sheetId="105">
        <row r="2">
          <cell r="A2" t="str">
            <v>APR</v>
          </cell>
        </row>
      </sheetData>
      <sheetData sheetId="106">
        <row r="2">
          <cell r="A2" t="str">
            <v>APR</v>
          </cell>
        </row>
      </sheetData>
      <sheetData sheetId="107">
        <row r="2">
          <cell r="A2" t="str">
            <v>APR</v>
          </cell>
        </row>
      </sheetData>
      <sheetData sheetId="108">
        <row r="2">
          <cell r="A2" t="str">
            <v>APR</v>
          </cell>
        </row>
      </sheetData>
      <sheetData sheetId="109">
        <row r="2">
          <cell r="A2" t="str">
            <v>APR</v>
          </cell>
        </row>
      </sheetData>
      <sheetData sheetId="110">
        <row r="2">
          <cell r="A2" t="str">
            <v>APR</v>
          </cell>
        </row>
      </sheetData>
      <sheetData sheetId="111">
        <row r="2">
          <cell r="A2" t="str">
            <v>APR</v>
          </cell>
        </row>
      </sheetData>
      <sheetData sheetId="112">
        <row r="2">
          <cell r="A2" t="str">
            <v>APR</v>
          </cell>
        </row>
      </sheetData>
      <sheetData sheetId="113">
        <row r="2">
          <cell r="A2" t="str">
            <v>APR</v>
          </cell>
        </row>
      </sheetData>
      <sheetData sheetId="114">
        <row r="2">
          <cell r="A2" t="str">
            <v>APR</v>
          </cell>
        </row>
      </sheetData>
      <sheetData sheetId="115">
        <row r="2">
          <cell r="A2" t="str">
            <v>APR</v>
          </cell>
        </row>
      </sheetData>
      <sheetData sheetId="116">
        <row r="2">
          <cell r="A2" t="str">
            <v>APR</v>
          </cell>
        </row>
      </sheetData>
      <sheetData sheetId="117">
        <row r="2">
          <cell r="A2" t="str">
            <v>APR</v>
          </cell>
        </row>
      </sheetData>
      <sheetData sheetId="118">
        <row r="2">
          <cell r="A2" t="str">
            <v>APR</v>
          </cell>
        </row>
      </sheetData>
      <sheetData sheetId="119">
        <row r="2">
          <cell r="A2" t="str">
            <v>APR</v>
          </cell>
        </row>
      </sheetData>
      <sheetData sheetId="120">
        <row r="2">
          <cell r="A2" t="str">
            <v>APR</v>
          </cell>
        </row>
      </sheetData>
      <sheetData sheetId="121">
        <row r="2">
          <cell r="A2" t="str">
            <v>APR</v>
          </cell>
        </row>
      </sheetData>
      <sheetData sheetId="122">
        <row r="2">
          <cell r="A2" t="str">
            <v>APR</v>
          </cell>
        </row>
      </sheetData>
      <sheetData sheetId="123">
        <row r="2">
          <cell r="A2" t="str">
            <v>APR</v>
          </cell>
        </row>
      </sheetData>
      <sheetData sheetId="124">
        <row r="2">
          <cell r="A2" t="str">
            <v>APR</v>
          </cell>
        </row>
      </sheetData>
      <sheetData sheetId="125">
        <row r="2">
          <cell r="A2" t="str">
            <v>APR</v>
          </cell>
        </row>
      </sheetData>
      <sheetData sheetId="126">
        <row r="2">
          <cell r="A2" t="str">
            <v>APR</v>
          </cell>
        </row>
      </sheetData>
      <sheetData sheetId="127">
        <row r="2">
          <cell r="A2" t="str">
            <v>APR</v>
          </cell>
        </row>
      </sheetData>
      <sheetData sheetId="128">
        <row r="2">
          <cell r="A2" t="str">
            <v>APR</v>
          </cell>
        </row>
      </sheetData>
      <sheetData sheetId="129">
        <row r="2">
          <cell r="A2" t="str">
            <v>APR</v>
          </cell>
        </row>
      </sheetData>
      <sheetData sheetId="130" refreshError="1"/>
      <sheetData sheetId="131" refreshError="1"/>
      <sheetData sheetId="132" refreshError="1"/>
      <sheetData sheetId="133" refreshError="1"/>
      <sheetData sheetId="134" refreshError="1"/>
      <sheetData sheetId="135" refreshError="1"/>
      <sheetData sheetId="136">
        <row r="2">
          <cell r="A2" t="str">
            <v>APR</v>
          </cell>
        </row>
      </sheetData>
      <sheetData sheetId="137">
        <row r="2">
          <cell r="A2" t="str">
            <v>APR</v>
          </cell>
        </row>
      </sheetData>
      <sheetData sheetId="138">
        <row r="2">
          <cell r="A2" t="str">
            <v>APR</v>
          </cell>
        </row>
      </sheetData>
      <sheetData sheetId="139">
        <row r="2">
          <cell r="A2" t="str">
            <v>APR</v>
          </cell>
        </row>
      </sheetData>
      <sheetData sheetId="140">
        <row r="2">
          <cell r="A2" t="str">
            <v>APR</v>
          </cell>
        </row>
      </sheetData>
      <sheetData sheetId="141">
        <row r="2">
          <cell r="A2" t="str">
            <v>APR</v>
          </cell>
        </row>
      </sheetData>
      <sheetData sheetId="142" refreshError="1"/>
      <sheetData sheetId="143">
        <row r="2">
          <cell r="A2" t="str">
            <v>APR</v>
          </cell>
        </row>
      </sheetData>
      <sheetData sheetId="144">
        <row r="2">
          <cell r="A2" t="str">
            <v>APR</v>
          </cell>
        </row>
      </sheetData>
      <sheetData sheetId="145">
        <row r="2">
          <cell r="A2" t="str">
            <v>APR</v>
          </cell>
        </row>
      </sheetData>
      <sheetData sheetId="146">
        <row r="2">
          <cell r="A2" t="str">
            <v>APR</v>
          </cell>
        </row>
      </sheetData>
      <sheetData sheetId="147">
        <row r="2">
          <cell r="A2" t="str">
            <v>APR</v>
          </cell>
        </row>
      </sheetData>
      <sheetData sheetId="148">
        <row r="2">
          <cell r="A2" t="str">
            <v>APR</v>
          </cell>
        </row>
      </sheetData>
      <sheetData sheetId="149">
        <row r="2">
          <cell r="A2" t="str">
            <v>APR</v>
          </cell>
        </row>
      </sheetData>
      <sheetData sheetId="150">
        <row r="2">
          <cell r="A2" t="str">
            <v>APR</v>
          </cell>
        </row>
      </sheetData>
      <sheetData sheetId="151">
        <row r="2">
          <cell r="A2" t="str">
            <v>APR</v>
          </cell>
        </row>
      </sheetData>
      <sheetData sheetId="152">
        <row r="2">
          <cell r="A2" t="str">
            <v>APR</v>
          </cell>
        </row>
      </sheetData>
      <sheetData sheetId="153">
        <row r="2">
          <cell r="A2" t="str">
            <v>APR</v>
          </cell>
        </row>
      </sheetData>
      <sheetData sheetId="154" refreshError="1"/>
      <sheetData sheetId="155" refreshError="1"/>
      <sheetData sheetId="156">
        <row r="2">
          <cell r="A2" t="str">
            <v>APR</v>
          </cell>
        </row>
      </sheetData>
      <sheetData sheetId="157">
        <row r="2">
          <cell r="A2" t="str">
            <v>APR</v>
          </cell>
        </row>
      </sheetData>
      <sheetData sheetId="158">
        <row r="2">
          <cell r="A2" t="str">
            <v>APR</v>
          </cell>
        </row>
      </sheetData>
      <sheetData sheetId="159">
        <row r="2">
          <cell r="A2" t="str">
            <v>APR</v>
          </cell>
        </row>
      </sheetData>
      <sheetData sheetId="160">
        <row r="2">
          <cell r="A2" t="str">
            <v>APR</v>
          </cell>
        </row>
      </sheetData>
      <sheetData sheetId="161">
        <row r="2">
          <cell r="A2" t="str">
            <v>APR</v>
          </cell>
        </row>
      </sheetData>
      <sheetData sheetId="162">
        <row r="2">
          <cell r="A2" t="str">
            <v>APR</v>
          </cell>
        </row>
      </sheetData>
      <sheetData sheetId="163">
        <row r="2">
          <cell r="A2" t="str">
            <v>APR</v>
          </cell>
        </row>
      </sheetData>
      <sheetData sheetId="164">
        <row r="2">
          <cell r="A2" t="str">
            <v>APR</v>
          </cell>
        </row>
      </sheetData>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ow r="2">
          <cell r="A2" t="str">
            <v>APR</v>
          </cell>
        </row>
      </sheetData>
      <sheetData sheetId="181">
        <row r="2">
          <cell r="A2" t="str">
            <v>APR</v>
          </cell>
        </row>
      </sheetData>
      <sheetData sheetId="182">
        <row r="2">
          <cell r="A2" t="str">
            <v>APR</v>
          </cell>
        </row>
      </sheetData>
      <sheetData sheetId="183">
        <row r="2">
          <cell r="A2" t="str">
            <v>APR</v>
          </cell>
        </row>
      </sheetData>
      <sheetData sheetId="184">
        <row r="2">
          <cell r="A2" t="str">
            <v>APR</v>
          </cell>
        </row>
      </sheetData>
      <sheetData sheetId="185">
        <row r="2">
          <cell r="A2" t="str">
            <v>APR</v>
          </cell>
        </row>
      </sheetData>
      <sheetData sheetId="186">
        <row r="2">
          <cell r="A2" t="str">
            <v>APR</v>
          </cell>
        </row>
      </sheetData>
      <sheetData sheetId="187">
        <row r="2">
          <cell r="A2" t="str">
            <v>APR</v>
          </cell>
        </row>
      </sheetData>
      <sheetData sheetId="188" refreshError="1"/>
      <sheetData sheetId="189">
        <row r="2">
          <cell r="A2" t="str">
            <v>APR</v>
          </cell>
        </row>
      </sheetData>
      <sheetData sheetId="190">
        <row r="2">
          <cell r="A2" t="str">
            <v>APR</v>
          </cell>
        </row>
      </sheetData>
      <sheetData sheetId="191">
        <row r="2">
          <cell r="A2" t="str">
            <v>APR</v>
          </cell>
        </row>
      </sheetData>
      <sheetData sheetId="192">
        <row r="2">
          <cell r="A2" t="str">
            <v>APR</v>
          </cell>
        </row>
      </sheetData>
      <sheetData sheetId="193">
        <row r="2">
          <cell r="A2" t="str">
            <v>APR</v>
          </cell>
        </row>
      </sheetData>
      <sheetData sheetId="194">
        <row r="2">
          <cell r="A2" t="str">
            <v>APR</v>
          </cell>
        </row>
      </sheetData>
      <sheetData sheetId="195">
        <row r="2">
          <cell r="A2" t="str">
            <v>APR</v>
          </cell>
        </row>
      </sheetData>
      <sheetData sheetId="196">
        <row r="2">
          <cell r="A2" t="str">
            <v>APR</v>
          </cell>
        </row>
      </sheetData>
      <sheetData sheetId="197">
        <row r="2">
          <cell r="A2" t="str">
            <v>APR</v>
          </cell>
        </row>
      </sheetData>
      <sheetData sheetId="198" refreshError="1"/>
      <sheetData sheetId="199" refreshError="1"/>
      <sheetData sheetId="200" refreshError="1"/>
      <sheetData sheetId="201" refreshError="1"/>
      <sheetData sheetId="202" refreshError="1"/>
      <sheetData sheetId="203">
        <row r="2">
          <cell r="A2" t="str">
            <v>APR</v>
          </cell>
        </row>
      </sheetData>
      <sheetData sheetId="204">
        <row r="2">
          <cell r="A2" t="str">
            <v>APR</v>
          </cell>
        </row>
      </sheetData>
      <sheetData sheetId="205">
        <row r="2">
          <cell r="A2" t="str">
            <v>APR</v>
          </cell>
        </row>
      </sheetData>
      <sheetData sheetId="206">
        <row r="2">
          <cell r="A2" t="str">
            <v>APR</v>
          </cell>
        </row>
      </sheetData>
      <sheetData sheetId="207">
        <row r="2">
          <cell r="A2" t="str">
            <v>APR</v>
          </cell>
        </row>
      </sheetData>
      <sheetData sheetId="208">
        <row r="2">
          <cell r="A2" t="str">
            <v>APR</v>
          </cell>
        </row>
      </sheetData>
      <sheetData sheetId="209">
        <row r="2">
          <cell r="A2" t="str">
            <v>APR</v>
          </cell>
        </row>
      </sheetData>
      <sheetData sheetId="210">
        <row r="2">
          <cell r="A2" t="str">
            <v>APR</v>
          </cell>
        </row>
      </sheetData>
      <sheetData sheetId="211" refreshError="1"/>
      <sheetData sheetId="212">
        <row r="2">
          <cell r="A2" t="str">
            <v>APR</v>
          </cell>
        </row>
      </sheetData>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ow r="2">
          <cell r="A2" t="str">
            <v>APR</v>
          </cell>
        </row>
      </sheetData>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ow r="2">
          <cell r="A2" t="str">
            <v>APR</v>
          </cell>
        </row>
      </sheetData>
      <sheetData sheetId="263">
        <row r="2">
          <cell r="A2" t="str">
            <v>APR</v>
          </cell>
        </row>
      </sheetData>
      <sheetData sheetId="264">
        <row r="2">
          <cell r="A2" t="str">
            <v>APR</v>
          </cell>
        </row>
      </sheetData>
      <sheetData sheetId="265">
        <row r="2">
          <cell r="A2" t="str">
            <v>APR</v>
          </cell>
        </row>
      </sheetData>
      <sheetData sheetId="266">
        <row r="2">
          <cell r="A2" t="str">
            <v>APR</v>
          </cell>
        </row>
      </sheetData>
      <sheetData sheetId="267">
        <row r="2">
          <cell r="A2" t="str">
            <v>APR</v>
          </cell>
        </row>
      </sheetData>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2">
          <cell r="A2" t="str">
            <v>APR</v>
          </cell>
        </row>
      </sheetData>
      <sheetData sheetId="307" refreshError="1"/>
      <sheetData sheetId="308" refreshError="1"/>
      <sheetData sheetId="309" refreshError="1"/>
      <sheetData sheetId="310">
        <row r="2">
          <cell r="A2" t="str">
            <v>APR</v>
          </cell>
        </row>
      </sheetData>
      <sheetData sheetId="311">
        <row r="2">
          <cell r="A2" t="str">
            <v>APR</v>
          </cell>
        </row>
      </sheetData>
      <sheetData sheetId="312">
        <row r="2">
          <cell r="A2" t="str">
            <v>APR</v>
          </cell>
        </row>
      </sheetData>
      <sheetData sheetId="313">
        <row r="2">
          <cell r="A2" t="str">
            <v>APR</v>
          </cell>
        </row>
      </sheetData>
      <sheetData sheetId="314">
        <row r="2">
          <cell r="A2" t="str">
            <v>APR</v>
          </cell>
        </row>
      </sheetData>
      <sheetData sheetId="315">
        <row r="2">
          <cell r="A2" t="str">
            <v>APR</v>
          </cell>
        </row>
      </sheetData>
      <sheetData sheetId="316">
        <row r="2">
          <cell r="A2" t="str">
            <v>APR</v>
          </cell>
        </row>
      </sheetData>
      <sheetData sheetId="317">
        <row r="2">
          <cell r="A2" t="str">
            <v>APR</v>
          </cell>
        </row>
      </sheetData>
      <sheetData sheetId="318">
        <row r="2">
          <cell r="A2" t="str">
            <v>APR</v>
          </cell>
        </row>
      </sheetData>
      <sheetData sheetId="319">
        <row r="2">
          <cell r="A2" t="str">
            <v>APR</v>
          </cell>
        </row>
      </sheetData>
      <sheetData sheetId="320">
        <row r="2">
          <cell r="A2" t="str">
            <v>APR</v>
          </cell>
        </row>
      </sheetData>
      <sheetData sheetId="321">
        <row r="2">
          <cell r="A2" t="str">
            <v>APR</v>
          </cell>
        </row>
      </sheetData>
      <sheetData sheetId="322">
        <row r="2">
          <cell r="A2" t="str">
            <v>APR</v>
          </cell>
        </row>
      </sheetData>
      <sheetData sheetId="323">
        <row r="2">
          <cell r="A2" t="str">
            <v>APR</v>
          </cell>
        </row>
      </sheetData>
      <sheetData sheetId="324">
        <row r="2">
          <cell r="A2" t="str">
            <v>APR</v>
          </cell>
        </row>
      </sheetData>
      <sheetData sheetId="325">
        <row r="2">
          <cell r="A2" t="str">
            <v>APR</v>
          </cell>
        </row>
      </sheetData>
      <sheetData sheetId="326">
        <row r="2">
          <cell r="A2" t="str">
            <v>APR</v>
          </cell>
        </row>
      </sheetData>
      <sheetData sheetId="327">
        <row r="2">
          <cell r="A2" t="str">
            <v>APR</v>
          </cell>
        </row>
      </sheetData>
      <sheetData sheetId="328">
        <row r="2">
          <cell r="A2" t="str">
            <v>APR</v>
          </cell>
        </row>
      </sheetData>
      <sheetData sheetId="329">
        <row r="2">
          <cell r="A2" t="str">
            <v>APR</v>
          </cell>
        </row>
      </sheetData>
      <sheetData sheetId="330">
        <row r="2">
          <cell r="A2" t="str">
            <v>APR</v>
          </cell>
        </row>
      </sheetData>
      <sheetData sheetId="331">
        <row r="2">
          <cell r="A2" t="str">
            <v>APR</v>
          </cell>
        </row>
      </sheetData>
      <sheetData sheetId="332">
        <row r="2">
          <cell r="A2" t="str">
            <v>APR</v>
          </cell>
        </row>
      </sheetData>
      <sheetData sheetId="333">
        <row r="2">
          <cell r="A2" t="str">
            <v>APR</v>
          </cell>
        </row>
      </sheetData>
      <sheetData sheetId="334">
        <row r="2">
          <cell r="A2" t="str">
            <v>APR</v>
          </cell>
        </row>
      </sheetData>
      <sheetData sheetId="335">
        <row r="2">
          <cell r="A2" t="str">
            <v>APR</v>
          </cell>
        </row>
      </sheetData>
      <sheetData sheetId="336">
        <row r="2">
          <cell r="A2" t="str">
            <v>APR</v>
          </cell>
        </row>
      </sheetData>
      <sheetData sheetId="337">
        <row r="2">
          <cell r="A2" t="str">
            <v>APR</v>
          </cell>
        </row>
      </sheetData>
      <sheetData sheetId="338">
        <row r="2">
          <cell r="A2" t="str">
            <v>APR</v>
          </cell>
        </row>
      </sheetData>
      <sheetData sheetId="339">
        <row r="2">
          <cell r="A2" t="str">
            <v>APR</v>
          </cell>
        </row>
      </sheetData>
      <sheetData sheetId="340">
        <row r="2">
          <cell r="A2" t="str">
            <v>APR</v>
          </cell>
        </row>
      </sheetData>
      <sheetData sheetId="341">
        <row r="2">
          <cell r="A2" t="str">
            <v>APR</v>
          </cell>
        </row>
      </sheetData>
      <sheetData sheetId="342">
        <row r="2">
          <cell r="A2" t="str">
            <v>APR</v>
          </cell>
        </row>
      </sheetData>
      <sheetData sheetId="343">
        <row r="2">
          <cell r="A2" t="str">
            <v>APR</v>
          </cell>
        </row>
      </sheetData>
      <sheetData sheetId="344">
        <row r="2">
          <cell r="A2" t="str">
            <v>APR</v>
          </cell>
        </row>
      </sheetData>
      <sheetData sheetId="345">
        <row r="2">
          <cell r="A2" t="str">
            <v>APR</v>
          </cell>
        </row>
      </sheetData>
      <sheetData sheetId="346">
        <row r="2">
          <cell r="A2" t="str">
            <v>APR</v>
          </cell>
        </row>
      </sheetData>
      <sheetData sheetId="347">
        <row r="2">
          <cell r="A2" t="str">
            <v>APR</v>
          </cell>
        </row>
      </sheetData>
      <sheetData sheetId="348" refreshError="1"/>
      <sheetData sheetId="349" refreshError="1"/>
      <sheetData sheetId="350" refreshError="1"/>
      <sheetData sheetId="351">
        <row r="2">
          <cell r="A2" t="str">
            <v>APR</v>
          </cell>
        </row>
      </sheetData>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ow r="2">
          <cell r="A2" t="str">
            <v>APR</v>
          </cell>
        </row>
      </sheetData>
      <sheetData sheetId="405">
        <row r="2">
          <cell r="A2" t="str">
            <v>APR</v>
          </cell>
        </row>
      </sheetData>
      <sheetData sheetId="406">
        <row r="2">
          <cell r="A2" t="str">
            <v>APR</v>
          </cell>
        </row>
      </sheetData>
      <sheetData sheetId="407">
        <row r="2">
          <cell r="A2" t="str">
            <v>APR</v>
          </cell>
        </row>
      </sheetData>
      <sheetData sheetId="408">
        <row r="2">
          <cell r="A2" t="str">
            <v>APR</v>
          </cell>
        </row>
      </sheetData>
      <sheetData sheetId="409">
        <row r="2">
          <cell r="A2" t="str">
            <v>APR</v>
          </cell>
        </row>
      </sheetData>
      <sheetData sheetId="410">
        <row r="2">
          <cell r="A2" t="str">
            <v>APR</v>
          </cell>
        </row>
      </sheetData>
      <sheetData sheetId="411">
        <row r="2">
          <cell r="A2" t="str">
            <v>APR</v>
          </cell>
        </row>
      </sheetData>
      <sheetData sheetId="412">
        <row r="2">
          <cell r="A2" t="str">
            <v>APR</v>
          </cell>
        </row>
      </sheetData>
      <sheetData sheetId="413">
        <row r="2">
          <cell r="A2" t="str">
            <v>APR</v>
          </cell>
        </row>
      </sheetData>
      <sheetData sheetId="414">
        <row r="2">
          <cell r="A2" t="str">
            <v>APR</v>
          </cell>
        </row>
      </sheetData>
      <sheetData sheetId="415">
        <row r="2">
          <cell r="A2" t="str">
            <v>APR</v>
          </cell>
        </row>
      </sheetData>
      <sheetData sheetId="416">
        <row r="2">
          <cell r="A2" t="str">
            <v>APR</v>
          </cell>
        </row>
      </sheetData>
      <sheetData sheetId="417">
        <row r="2">
          <cell r="A2" t="str">
            <v>APR</v>
          </cell>
        </row>
      </sheetData>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sheetData sheetId="459"/>
      <sheetData sheetId="460"/>
      <sheetData sheetId="461"/>
      <sheetData sheetId="462"/>
      <sheetData sheetId="463"/>
      <sheetData sheetId="464"/>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refreshError="1"/>
      <sheetData sheetId="492" refreshError="1"/>
      <sheetData sheetId="493"/>
      <sheetData sheetId="494">
        <row r="2">
          <cell r="A2" t="str">
            <v>APR</v>
          </cell>
        </row>
      </sheetData>
      <sheetData sheetId="495">
        <row r="2">
          <cell r="A2" t="str">
            <v>APR</v>
          </cell>
        </row>
      </sheetData>
      <sheetData sheetId="496">
        <row r="2">
          <cell r="A2" t="str">
            <v>APR</v>
          </cell>
        </row>
      </sheetData>
      <sheetData sheetId="497" refreshError="1"/>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row r="2">
          <cell r="A2" t="str">
            <v>APR</v>
          </cell>
        </row>
      </sheetData>
      <sheetData sheetId="512">
        <row r="2">
          <cell r="A2" t="str">
            <v>APR</v>
          </cell>
        </row>
      </sheetData>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ow r="2">
          <cell r="A2" t="str">
            <v>APR</v>
          </cell>
        </row>
      </sheetData>
      <sheetData sheetId="561">
        <row r="2">
          <cell r="A2" t="str">
            <v>APR</v>
          </cell>
        </row>
      </sheetData>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2">
          <cell r="A2" t="str">
            <v>APR</v>
          </cell>
        </row>
      </sheetData>
      <sheetData sheetId="610">
        <row r="2">
          <cell r="A2" t="str">
            <v>APR</v>
          </cell>
        </row>
      </sheetData>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ow r="2">
          <cell r="A2" t="str">
            <v>APR</v>
          </cell>
        </row>
      </sheetData>
      <sheetData sheetId="663">
        <row r="2">
          <cell r="A2" t="str">
            <v>APR</v>
          </cell>
        </row>
      </sheetData>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ow r="2">
          <cell r="A2" t="str">
            <v>APR</v>
          </cell>
        </row>
      </sheetData>
      <sheetData sheetId="736">
        <row r="2">
          <cell r="A2" t="str">
            <v>APR</v>
          </cell>
        </row>
      </sheetData>
      <sheetData sheetId="737">
        <row r="2">
          <cell r="A2" t="str">
            <v>APR</v>
          </cell>
        </row>
      </sheetData>
      <sheetData sheetId="738" refreshError="1"/>
      <sheetData sheetId="739" refreshError="1"/>
      <sheetData sheetId="740" refreshError="1"/>
      <sheetData sheetId="741" refreshError="1"/>
      <sheetData sheetId="74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F Hosp Qty _Take off"/>
      <sheetName val="Rebar Qty _Take off "/>
      <sheetName val="Rebar _Take off"/>
      <sheetName val="KF Hosp Qty _Take off Core  Wal"/>
      <sheetName val="KF Hosp Qty _Take off Shear wal"/>
      <sheetName val="KF Hosp Qty _Take off walls"/>
      <sheetName val="KF Hosp Qty _Take off Columns"/>
      <sheetName val="KF Hosp Qty _Take off Colum Rev"/>
      <sheetName val="KF Hosp Qty _Take off Beams"/>
      <sheetName val="KF Hosp Qty _Take off Beams (2)"/>
      <sheetName val="KF Hosp Qty _Take off Slabs"/>
      <sheetName val="KF Hosp Qty _Take off Core  (2)"/>
      <sheetName val="KF Hosp Qty _Take off Shear (2)"/>
      <sheetName val="KF Hosp Qty _Take off walls (2)"/>
      <sheetName val="KF Hosp Qty _Take off (2)"/>
      <sheetName val="KF Hosp Qty _Take off Staircase"/>
      <sheetName val="Bill 1"/>
      <sheetName val="Bill 2"/>
      <sheetName val="Bill 3"/>
      <sheetName val="Bill 4"/>
      <sheetName val="Bill 5"/>
      <sheetName val="Bill 6"/>
      <sheetName val="Bill 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A"/>
      <sheetName val="11B "/>
      <sheetName val="12A"/>
      <sheetName val="12B"/>
      <sheetName val="13"/>
      <sheetName val="14"/>
      <sheetName val="1010"/>
      <sheetName val="1020"/>
      <sheetName val="1090"/>
      <sheetName val="Camp Power Cost"/>
      <sheetName val="Bill 5"/>
      <sheetName val="Bill 6"/>
      <sheetName val="Bill 7"/>
      <sheetName val="Bill 1"/>
      <sheetName val="Bill 2"/>
      <sheetName val="Bill 3"/>
      <sheetName val="Bill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ilad"/>
      <sheetName val="Mactan"/>
      <sheetName val="Mandaue"/>
      <sheetName val="Summary"/>
      <sheetName val="Summary (2)"/>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1010"/>
      <sheetName val="1020"/>
      <sheetName val="1090"/>
      <sheetName val="Camp Power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tter"/>
      <sheetName val="Valuation"/>
      <sheetName val="Statement"/>
      <sheetName val="Certificate"/>
      <sheetName val="Recovery"/>
      <sheetName val="Val breakdown"/>
      <sheetName val="BOQ"/>
      <sheetName val="Variations"/>
      <sheetName val="Sheet1"/>
      <sheetName val="CASH FLOW"/>
      <sheetName val="CASH FLOW (2)"/>
      <sheetName val="Assumptions"/>
      <sheetName val="@risk rents and incentives"/>
      <sheetName val="Car park lease"/>
      <sheetName val="Net rent analysis"/>
      <sheetName val="Bill 1"/>
      <sheetName val="Bill 2"/>
      <sheetName val="Bill 3"/>
      <sheetName val="Bill 4"/>
      <sheetName val="Bill 5"/>
      <sheetName val="Bill 6"/>
      <sheetName val="Bill 7"/>
      <sheetName val="Bill4_B2"/>
      <sheetName val="Cost Summary"/>
      <sheetName val="Pipe-Weekly"/>
      <sheetName val="Val_breakdown"/>
      <sheetName val="CASH_FLOW"/>
      <sheetName val="CASH_FLOW_(2)"/>
      <sheetName val="Basis"/>
      <sheetName val="Val_breakdown1"/>
      <sheetName val="CASH_FLOW1"/>
      <sheetName val="CASH_FLOW_(2)1"/>
      <sheetName val="Val_breakdown2"/>
      <sheetName val="CASH_FLOW2"/>
      <sheetName val="CASH_FLOW_(2)2"/>
      <sheetName val="anti-termite"/>
      <sheetName val="Data"/>
      <sheetName val="General"/>
      <sheetName val="Westin FOH &amp; BOH Split"/>
      <sheetName val="SITE WORK"/>
      <sheetName val="PRI-LS"/>
      <sheetName val="Details"/>
      <sheetName val="BQ"/>
      <sheetName val="BQ External"/>
      <sheetName val="CATV Pojacavac"/>
      <sheetName val="CATV SPLITTER"/>
      <sheetName val="CATV TAP-s"/>
      <sheetName val="KG-LS"/>
      <sheetName val="COST"/>
      <sheetName val="AN"/>
      <sheetName val="Summary Transformers"/>
      <sheetName val="Formulas"/>
      <sheetName val="BREAK UP SHEET"/>
      <sheetName val="EEV(Prilim)"/>
      <sheetName val="SRC-B3U2"/>
      <sheetName val="Field Values"/>
      <sheetName val="Bill 3 - Site Works"/>
      <sheetName val="BILL-1"/>
      <sheetName val="BILL-2"/>
      <sheetName val="BILL-3"/>
      <sheetName val="BILL-4"/>
      <sheetName val="@risk_rents_and_incentives"/>
      <sheetName val="Car_park_lease"/>
      <sheetName val="Net_rent_analysis"/>
      <sheetName val="Bill_1"/>
      <sheetName val="Bill_2"/>
      <sheetName val="Bill_3"/>
      <sheetName val="Bill_4"/>
      <sheetName val="Bill_5"/>
      <sheetName val="Bill_6"/>
      <sheetName val="Bill_7"/>
      <sheetName val="Cost_Summary"/>
      <sheetName val="@risk_rents_and_incentives1"/>
      <sheetName val="Car_park_lease1"/>
      <sheetName val="Net_rent_analysis1"/>
      <sheetName val="Bill_11"/>
      <sheetName val="Bill_21"/>
      <sheetName val="Bill_31"/>
      <sheetName val="Bill_41"/>
      <sheetName val="Bill_51"/>
      <sheetName val="Bill_61"/>
      <sheetName val="Bill_71"/>
      <sheetName val="Cost_Summary1"/>
      <sheetName val="Val_breakdown3"/>
      <sheetName val="CASH_FLOW3"/>
      <sheetName val="CASH_FLOW_(2)3"/>
      <sheetName val="@risk_rents_and_incentives3"/>
      <sheetName val="Car_park_lease3"/>
      <sheetName val="Net_rent_analysis3"/>
      <sheetName val="Bill_13"/>
      <sheetName val="Bill_23"/>
      <sheetName val="Bill_33"/>
      <sheetName val="Bill_43"/>
      <sheetName val="Bill_53"/>
      <sheetName val="Bill_63"/>
      <sheetName val="Bill_73"/>
      <sheetName val="Cost_Summary3"/>
      <sheetName val="@risk_rents_and_incentives2"/>
      <sheetName val="Car_park_lease2"/>
      <sheetName val="Net_rent_analysis2"/>
      <sheetName val="Bill_12"/>
      <sheetName val="Bill_22"/>
      <sheetName val="Bill_32"/>
      <sheetName val="Bill_42"/>
      <sheetName val="Bill_52"/>
      <sheetName val="Bill_62"/>
      <sheetName val="Bill_72"/>
      <sheetName val="Cost_Summary2"/>
      <sheetName val="Quotation"/>
      <sheetName val="Schedules"/>
      <sheetName val="PriceSummary"/>
      <sheetName val="공사수행방안"/>
      <sheetName val="Blockwork"/>
      <sheetName val="Bill-1-Main bill"/>
      <sheetName val="Bill-2 "/>
      <sheetName val="Estimate Detail"/>
      <sheetName val="take-off"/>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TRADE SUMM Office"/>
      <sheetName val="Basic Rates"/>
      <sheetName val="9618UH"/>
      <sheetName val="CABLE DATA"/>
      <sheetName val="Sheet2"/>
      <sheetName val="1"/>
      <sheetName val="Westin_FOH_&amp;_BOH_Split"/>
      <sheetName val="VA_code"/>
      <sheetName val="Val_breakdown4"/>
      <sheetName val="CASH_FLOW4"/>
      <sheetName val="CASH_FLOW_(2)4"/>
      <sheetName val="Westin_FOH_&amp;_BOH_Split1"/>
      <sheetName val="EC(Rev)"/>
      <sheetName val="Val_breakdown6"/>
      <sheetName val="CASH_FLOW6"/>
      <sheetName val="CASH_FLOW_(2)6"/>
      <sheetName val="Bill_16"/>
      <sheetName val="Bill_26"/>
      <sheetName val="Bill_36"/>
      <sheetName val="Bill_46"/>
      <sheetName val="Bill_56"/>
      <sheetName val="Bill_66"/>
      <sheetName val="Bill_76"/>
      <sheetName val="@risk_rents_and_incentives6"/>
      <sheetName val="Car_park_lease6"/>
      <sheetName val="Net_rent_analysis6"/>
      <sheetName val="Cost_Summary6"/>
      <sheetName val="Westin_FOH_&amp;_BOH_Split2"/>
      <sheetName val="SITE_WORK2"/>
      <sheetName val="TRADE_SUMM_Office2"/>
      <sheetName val="Bill-1-Main_bill2"/>
      <sheetName val="Bill-2_2"/>
      <sheetName val="Estimate_Detail2"/>
      <sheetName val="11B_2"/>
      <sheetName val="BQ_External2"/>
      <sheetName val="CATV_Pojacavac2"/>
      <sheetName val="CATV_SPLITTER2"/>
      <sheetName val="CATV_TAP-s2"/>
      <sheetName val="Summary_Transformers2"/>
      <sheetName val="BREAK_UP_SHEET2"/>
      <sheetName val="Bill_3_-_Site_Works2"/>
      <sheetName val="Field_Values2"/>
      <sheetName val="Bill_14"/>
      <sheetName val="Bill_24"/>
      <sheetName val="Bill_34"/>
      <sheetName val="Bill_44"/>
      <sheetName val="Bill_54"/>
      <sheetName val="Bill_64"/>
      <sheetName val="Bill_74"/>
      <sheetName val="@risk_rents_and_incentives4"/>
      <sheetName val="Car_park_lease4"/>
      <sheetName val="Net_rent_analysis4"/>
      <sheetName val="Cost_Summary4"/>
      <sheetName val="TRADE_SUMM_Office"/>
      <sheetName val="Bill-1-Main_bill"/>
      <sheetName val="Bill-2_"/>
      <sheetName val="Estimate_Detail"/>
      <sheetName val="11B_"/>
      <sheetName val="SITE_WORK"/>
      <sheetName val="BQ_External"/>
      <sheetName val="CATV_Pojacavac"/>
      <sheetName val="CATV_SPLITTER"/>
      <sheetName val="CATV_TAP-s"/>
      <sheetName val="Summary_Transformers"/>
      <sheetName val="BREAK_UP_SHEET"/>
      <sheetName val="Bill_3_-_Site_Works"/>
      <sheetName val="Field_Values"/>
      <sheetName val="Val_breakdown5"/>
      <sheetName val="CASH_FLOW5"/>
      <sheetName val="CASH_FLOW_(2)5"/>
      <sheetName val="Bill_15"/>
      <sheetName val="Bill_25"/>
      <sheetName val="Bill_35"/>
      <sheetName val="Bill_45"/>
      <sheetName val="Bill_55"/>
      <sheetName val="Bill_65"/>
      <sheetName val="Bill_75"/>
      <sheetName val="@risk_rents_and_incentives5"/>
      <sheetName val="Car_park_lease5"/>
      <sheetName val="Net_rent_analysis5"/>
      <sheetName val="Cost_Summary5"/>
      <sheetName val="TRADE_SUMM_Office1"/>
      <sheetName val="Bill-1-Main_bill1"/>
      <sheetName val="Bill-2_1"/>
      <sheetName val="Estimate_Detail1"/>
      <sheetName val="11B_1"/>
      <sheetName val="SITE_WORK1"/>
      <sheetName val="BQ_External1"/>
      <sheetName val="CATV_Pojacavac1"/>
      <sheetName val="CATV_SPLITTER1"/>
      <sheetName val="CATV_TAP-s1"/>
      <sheetName val="Summary_Transformers1"/>
      <sheetName val="BREAK_UP_SHEET1"/>
      <sheetName val="Bill_3_-_Site_Works1"/>
      <sheetName val="Field_Values1"/>
      <sheetName val="3. External works"/>
      <sheetName val="Staff Acco."/>
    </sheetNames>
    <sheetDataSet>
      <sheetData sheetId="0"/>
      <sheetData sheetId="1"/>
      <sheetData sheetId="2"/>
      <sheetData sheetId="3" refreshError="1"/>
      <sheetData sheetId="4" refreshError="1"/>
      <sheetData sheetId="5" refreshError="1">
        <row r="10">
          <cell r="C10" t="str">
            <v xml:space="preserve">Preliminaries  </v>
          </cell>
        </row>
        <row r="12">
          <cell r="C12" t="str">
            <v>Earthworks</v>
          </cell>
        </row>
        <row r="13">
          <cell r="C13" t="str">
            <v>Concrete, Formwork &amp; Reinforcement</v>
          </cell>
        </row>
        <row r="14">
          <cell r="C14" t="str">
            <v>Masonry</v>
          </cell>
        </row>
        <row r="15">
          <cell r="C15" t="str">
            <v>Waterproofing</v>
          </cell>
        </row>
        <row r="16">
          <cell r="C16" t="str">
            <v>Drainage</v>
          </cell>
        </row>
        <row r="17">
          <cell r="C17" t="str">
            <v>Plastering</v>
          </cell>
        </row>
        <row r="18">
          <cell r="C18" t="str">
            <v>Painting</v>
          </cell>
        </row>
        <row r="20">
          <cell r="C20" t="str">
            <v>Post-Tensioning (Freyssinet PostTen)</v>
          </cell>
        </row>
        <row r="21">
          <cell r="C21" t="str">
            <v>Carpentry &amp; Joinery (Domestic)</v>
          </cell>
        </row>
        <row r="22">
          <cell r="C22" t="str">
            <v>Ceilings (Ceilings &amp; Partition Concepts)</v>
          </cell>
        </row>
        <row r="23">
          <cell r="C23" t="str">
            <v>Floor Coverings (Carpet City)</v>
          </cell>
        </row>
        <row r="24">
          <cell r="C24" t="str">
            <v xml:space="preserve">IRONMONGERY </v>
          </cell>
        </row>
        <row r="25">
          <cell r="C25" t="str">
            <v>Structural Steel (Kilpin Engineering)</v>
          </cell>
        </row>
        <row r="26">
          <cell r="C26" t="str">
            <v>Metalwork (Kilpin Engineering)</v>
          </cell>
        </row>
        <row r="27">
          <cell r="C27" t="str">
            <v>Balustrading (Grandi Manufacturing)</v>
          </cell>
        </row>
        <row r="28">
          <cell r="C28" t="str">
            <v>Garage Doors (Hydro Doors)</v>
          </cell>
        </row>
        <row r="29">
          <cell r="C29" t="str">
            <v>Tiling (MIG Tiling)</v>
          </cell>
        </row>
        <row r="30">
          <cell r="C30" t="str">
            <v>Plumbing &amp; Drainage (RMI Plumbing)</v>
          </cell>
        </row>
        <row r="31">
          <cell r="C31" t="str">
            <v xml:space="preserve">SHOWER ENCLOSURES </v>
          </cell>
        </row>
        <row r="32">
          <cell r="C32" t="str">
            <v>Electrical Installation (ERC)</v>
          </cell>
        </row>
        <row r="33">
          <cell r="C33" t="str">
            <v>ELECTRONIC SYSTEMS</v>
          </cell>
        </row>
        <row r="34">
          <cell r="C34" t="str">
            <v>Lifts (Kone)</v>
          </cell>
        </row>
        <row r="35">
          <cell r="C35" t="str">
            <v xml:space="preserve">LIFT ARCHITRAVES </v>
          </cell>
        </row>
        <row r="36">
          <cell r="C36" t="str">
            <v>Mechanical Installation (Mistral Refrigeration)</v>
          </cell>
        </row>
        <row r="37">
          <cell r="C37" t="str">
            <v xml:space="preserve">Ventilation (Embassy Air Conditioning) </v>
          </cell>
        </row>
        <row r="38">
          <cell r="C38" t="str">
            <v xml:space="preserve">Fire Detection &amp; Protection (Fire Control Systems) </v>
          </cell>
        </row>
        <row r="39">
          <cell r="C39" t="str">
            <v>Glazing (Mazor)</v>
          </cell>
        </row>
        <row r="40">
          <cell r="C40" t="str">
            <v xml:space="preserve">REVOLVING DOOR </v>
          </cell>
        </row>
        <row r="41">
          <cell r="C41" t="str">
            <v xml:space="preserve">LANDSCAPING </v>
          </cell>
        </row>
        <row r="42">
          <cell r="C42" t="str">
            <v>External Works (Domestic)</v>
          </cell>
        </row>
        <row r="43">
          <cell r="C43" t="str">
            <v xml:space="preserve">SIGNAGE </v>
          </cell>
        </row>
        <row r="44">
          <cell r="C44" t="str">
            <v>Swimming Pools (Sundance Maintenance)</v>
          </cell>
        </row>
        <row r="45">
          <cell r="C45" t="str">
            <v>Special Joinery (Careline)</v>
          </cell>
        </row>
        <row r="50">
          <cell r="C50" t="str">
            <v>SUNDRY BUILDER'S WORK ON SELECTED</v>
          </cell>
        </row>
        <row r="51">
          <cell r="C51" t="str">
            <v>MARK-UP</v>
          </cell>
        </row>
        <row r="53">
          <cell r="C53" t="str">
            <v>Materials On Site</v>
          </cell>
        </row>
      </sheetData>
      <sheetData sheetId="6" refreshError="1">
        <row r="14">
          <cell r="C14" t="str">
            <v xml:space="preserve">EARTHWORKS </v>
          </cell>
        </row>
        <row r="330">
          <cell r="C330" t="str">
            <v>Post-Tensioning (Freyssinet PostTen)</v>
          </cell>
        </row>
        <row r="332">
          <cell r="C332" t="str">
            <v>Carpentry &amp; Joinery (Domestic)</v>
          </cell>
        </row>
        <row r="359">
          <cell r="C359" t="str">
            <v>Ceilings (Ceilings &amp; Partition Concepts)</v>
          </cell>
        </row>
        <row r="361">
          <cell r="C361" t="str">
            <v>Floor Coverings (Carpet City)</v>
          </cell>
        </row>
        <row r="363">
          <cell r="C363" t="str">
            <v xml:space="preserve">IRONMONGERY </v>
          </cell>
        </row>
        <row r="365">
          <cell r="C365" t="str">
            <v>Structural Steel (Kilpin Engineering)</v>
          </cell>
        </row>
        <row r="367">
          <cell r="C367" t="str">
            <v>Metalwork (Kilpin Engineering)</v>
          </cell>
        </row>
        <row r="373">
          <cell r="C373" t="str">
            <v>Balustrading (Grandi Manufacturing)</v>
          </cell>
        </row>
        <row r="375">
          <cell r="C375" t="str">
            <v>Garage Doors (Hydro Doors)</v>
          </cell>
        </row>
        <row r="377">
          <cell r="C377" t="str">
            <v>Tiling (MIG Tiling)</v>
          </cell>
        </row>
        <row r="394">
          <cell r="C394" t="str">
            <v xml:space="preserve">SHOWER ENCLOSURES </v>
          </cell>
        </row>
        <row r="396">
          <cell r="C396" t="str">
            <v>Electrical Installation (ERC)</v>
          </cell>
        </row>
        <row r="398">
          <cell r="C398" t="str">
            <v>ELECTRONIC SYSTEMS</v>
          </cell>
        </row>
        <row r="400">
          <cell r="C400" t="str">
            <v>Lifts (Kone)</v>
          </cell>
        </row>
        <row r="402">
          <cell r="C402" t="str">
            <v xml:space="preserve">LIFT ARCHITRAVES </v>
          </cell>
        </row>
        <row r="404">
          <cell r="C404" t="str">
            <v>Mechanical Installation (Mistral Refrigeration)</v>
          </cell>
        </row>
        <row r="406">
          <cell r="C406" t="str">
            <v xml:space="preserve">Ventilation (Embassy Air Conditioning) </v>
          </cell>
        </row>
        <row r="408">
          <cell r="C408" t="str">
            <v xml:space="preserve">Fire Detection &amp; Protection (Fire Control Systems) </v>
          </cell>
        </row>
        <row r="412">
          <cell r="C412" t="str">
            <v xml:space="preserve">REVOLVING DOOR </v>
          </cell>
        </row>
        <row r="414">
          <cell r="C414" t="str">
            <v xml:space="preserve">LANDSCAPING </v>
          </cell>
        </row>
        <row r="418">
          <cell r="C418" t="str">
            <v xml:space="preserve">SIGNAGE </v>
          </cell>
        </row>
        <row r="420">
          <cell r="C420" t="str">
            <v>Swimming Pools (Sundance Maintenance)</v>
          </cell>
        </row>
        <row r="422">
          <cell r="C422" t="str">
            <v>Special Joinery (Careline)</v>
          </cell>
        </row>
        <row r="424">
          <cell r="C424" t="str">
            <v>Granite (Global Granite &amp; Marble)</v>
          </cell>
        </row>
        <row r="430">
          <cell r="C430" t="str">
            <v>SUNDRY BUILDER'S WORK ON SELECTED</v>
          </cell>
        </row>
        <row r="431">
          <cell r="C431" t="str">
            <v>Profit &amp; Attendance</v>
          </cell>
        </row>
        <row r="433">
          <cell r="C433" t="str">
            <v>Materials on site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10">
          <cell r="C10" t="str">
            <v xml:space="preserve">Preliminaries  </v>
          </cell>
        </row>
      </sheetData>
      <sheetData sheetId="26"/>
      <sheetData sheetId="27"/>
      <sheetData sheetId="28" refreshError="1"/>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ow r="10">
          <cell r="C10" t="str">
            <v xml:space="preserve">Preliminaries  </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ow r="10">
          <cell r="C10" t="str">
            <v xml:space="preserve">Preliminaries  </v>
          </cell>
        </row>
      </sheetData>
      <sheetData sheetId="161"/>
      <sheetData sheetId="162"/>
      <sheetData sheetId="163"/>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DATA 1"/>
      <sheetName val="TECH DATA"/>
      <sheetName val="CS PIPING"/>
      <sheetName val="Bechtel Norms"/>
      <sheetName val="BASIC"/>
      <sheetName val="COST_DATA_1"/>
      <sheetName val="TECH_DATA"/>
      <sheetName val="CS_PIPING"/>
      <sheetName val="Bechtel_Norms"/>
      <sheetName val="COST_DATA_11"/>
      <sheetName val="TECH_DATA1"/>
      <sheetName val="CS_PIPING1"/>
      <sheetName val="Bechtel_Norms1"/>
      <sheetName val="Rebar _Take off"/>
      <sheetName val="Trade Package"/>
      <sheetName val="banilad"/>
      <sheetName val="Mactan"/>
      <sheetName val="Mandaue"/>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1010"/>
      <sheetName val="1020"/>
      <sheetName val="1090"/>
      <sheetName val="Camp Power Cost"/>
      <sheetName val="Bill 1"/>
      <sheetName val="Bill 2"/>
      <sheetName val="Bill 3"/>
      <sheetName val="Bill 4"/>
      <sheetName val="Bill 5"/>
      <sheetName val="Bill 6"/>
      <sheetName val="Bill 7"/>
      <sheetName val="4 Annex 1 Basic rate"/>
      <sheetName val="Pipe Estimation Sheet"/>
      <sheetName val="Balance Sheet"/>
      <sheetName val="PRECAST lightconc-II"/>
      <sheetName val="COST_DATA_12"/>
      <sheetName val="TECH_DATA2"/>
      <sheetName val="CS_PIPING2"/>
      <sheetName val="Bechtel_Norms2"/>
      <sheetName val="PRECAST_lightconc-II"/>
      <sheetName val="Sports Bar Assumptions"/>
      <sheetName val="Hotel P&amp;L Summary"/>
      <sheetName val="Retail"/>
      <sheetName val="Club Suites 40 +10"/>
      <sheetName val="Hotel Post Reno P&amp;L"/>
      <sheetName val="F&amp;B Summary"/>
      <sheetName val="Healthclub"/>
      <sheetName val="Poolside (2)"/>
      <sheetName val="Retail Assumptions"/>
      <sheetName val="Tower RoofRest Assumptions"/>
      <sheetName val="Speciality Restaurant (2)"/>
      <sheetName val="UHealthclub"/>
      <sheetName val="11B_"/>
      <sheetName val="BOQ"/>
      <sheetName val="Val breakdown"/>
      <sheetName val="Calendar"/>
      <sheetName val="ANX3A11"/>
      <sheetName val="BACK DATA"/>
      <sheetName val="ROOM_FINISH"/>
      <sheetName val="VA_code"/>
      <sheetName val="D3"/>
      <sheetName val="D2"/>
      <sheetName val="D2.2, 2.3, 2.4.1, 2.5.1"/>
      <sheetName val="D2X"/>
      <sheetName val="D2.6"/>
      <sheetName val="Library"/>
      <sheetName val="D5"/>
      <sheetName val="D2.1"/>
      <sheetName val="D1.2, 1.3, 1.4.1, 1.5.1"/>
      <sheetName val="D1X"/>
      <sheetName val="D1"/>
      <sheetName val="D1.1"/>
      <sheetName val="D1.6"/>
      <sheetName val="Checklist"/>
      <sheetName val="D4"/>
      <sheetName val="4_Annex_1_Basic_rate"/>
      <sheetName val="COST_DATA_13"/>
      <sheetName val="TECH_DATA3"/>
      <sheetName val="CS_PIPING3"/>
      <sheetName val="Bechtel_Norms3"/>
      <sheetName val="4_Annex_1_Basic_rate1"/>
    </sheetNames>
    <sheetDataSet>
      <sheetData sheetId="0">
        <row r="3">
          <cell r="A3">
            <v>15</v>
          </cell>
        </row>
      </sheetData>
      <sheetData sheetId="1"/>
      <sheetData sheetId="2">
        <row r="42">
          <cell r="A42">
            <v>0.25</v>
          </cell>
        </row>
      </sheetData>
      <sheetData sheetId="3" refreshError="1"/>
      <sheetData sheetId="4" refreshError="1"/>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row r="42">
          <cell r="A42">
            <v>0.25</v>
          </cell>
        </row>
      </sheetData>
      <sheetData sheetId="72">
        <row r="42">
          <cell r="A42">
            <v>0.25</v>
          </cell>
        </row>
      </sheetData>
      <sheetData sheetId="73">
        <row r="42">
          <cell r="A42">
            <v>0.25</v>
          </cell>
        </row>
      </sheetData>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INORD"/>
      <sheetName val="Tunnelform"/>
      <sheetName val="mivan"/>
      <sheetName val="SHphase-1"/>
      <sheetName val="concrete"/>
      <sheetName val="analysis"/>
      <sheetName val="Civil-main building"/>
      <sheetName val="Civil-amenities buildings"/>
      <sheetName val="Roads-pavement-path ways"/>
      <sheetName val="C-Wall BOQ"/>
      <sheetName val="Sheet2"/>
      <sheetName val="GR.slab-reinft"/>
      <sheetName val="2gii"/>
      <sheetName val="upa"/>
      <sheetName val="detail'02"/>
      <sheetName val="Design"/>
      <sheetName val="GUT (2)"/>
      <sheetName val="ACE-OUT"/>
      <sheetName val="PointNo.5"/>
      <sheetName val="banilad"/>
      <sheetName val="Mactan"/>
      <sheetName val="Mandaue"/>
      <sheetName val="Detail"/>
      <sheetName val="Stress Calculation"/>
      <sheetName val="BHANDUP"/>
      <sheetName val="Sheet1"/>
      <sheetName val="#REF"/>
      <sheetName val="Sheet3"/>
      <sheetName val="data"/>
      <sheetName val="SPT vs PHI"/>
      <sheetName val="PRECAST lightconc-II"/>
      <sheetName val="Tender Summary"/>
      <sheetName val=" Net Break Down"/>
      <sheetName val="p&amp;m"/>
      <sheetName val="VCH-SLC"/>
      <sheetName val="Supplier"/>
      <sheetName val="BSH num"/>
      <sheetName val="Labels"/>
      <sheetName val="K.Ajeet"/>
      <sheetName val="Bill No 2 to 8 (Rev)"/>
      <sheetName val="Boq"/>
      <sheetName val="Basic"/>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General"/>
      <sheetName val="Civil-main_building"/>
      <sheetName val="Civil-amenities_buildings"/>
      <sheetName val="Roads-pavement-path_ways"/>
      <sheetName val="C-Wall_BOQ"/>
      <sheetName val="GR_slab-reinft"/>
      <sheetName val="Civil-main_building2"/>
      <sheetName val="Civil-amenities_buildings2"/>
      <sheetName val="Roads-pavement-path_ways2"/>
      <sheetName val="C-Wall_BOQ2"/>
      <sheetName val="GR_slab-reinft2"/>
      <sheetName val="Civil-main_building1"/>
      <sheetName val="Civil-amenities_buildings1"/>
      <sheetName val="Roads-pavement-path_ways1"/>
      <sheetName val="C-Wall_BOQ1"/>
      <sheetName val="GR_slab-reinft1"/>
      <sheetName val="Costing"/>
      <sheetName val="SITE OVERHEADS"/>
      <sheetName val="Citrix"/>
      <sheetName val="Fill this out first..."/>
      <sheetName val="GF Columns"/>
      <sheetName val="Assumption Inputs"/>
      <sheetName val="Bill 3 - Site Works"/>
      <sheetName val="FINOLEX"/>
      <sheetName val="SILICATE"/>
      <sheetName val="PRECAST_lightconc-II"/>
      <sheetName val="PointNo_5"/>
      <sheetName val="PCC"/>
      <sheetName val="cidcoanalysis"/>
      <sheetName val="C Sum"/>
      <sheetName val="A Sum"/>
      <sheetName val="Labour"/>
      <sheetName val="Fin Sum"/>
      <sheetName val="Build-up"/>
      <sheetName val="Detail In Door Stad"/>
      <sheetName val="AutoOpen Stub Data"/>
      <sheetName val="Bridges RB"/>
      <sheetName val="Analysis Justi "/>
      <sheetName val="Qty Esti -TCS"/>
      <sheetName val="INPUT"/>
      <sheetName val="Abst Jo"/>
      <sheetName val="IO LIST"/>
      <sheetName val="Debits as on 12.04.08"/>
      <sheetName val="Staff Acco."/>
      <sheetName val="Vind-BtB"/>
      <sheetName val="labour coeff"/>
      <sheetName val="VALMARAND436"/>
      <sheetName val="VALMARAND18"/>
      <sheetName val="BGIPLCEUR"/>
      <sheetName val="BGIUK"/>
      <sheetName val="BPBF4PDOB3"/>
      <sheetName val="BPBF4NORTHROC"/>
      <sheetName val="BPBF4PDOB2"/>
      <sheetName val="BPBF4PLCUSD2"/>
      <sheetName val="BPBF5PLCGBP"/>
      <sheetName val="BPBF6PLC"/>
      <sheetName val="BPBF6PLC2"/>
      <sheetName val="BPBFIN3INVS"/>
      <sheetName val="SUMMARY ALL CO'S"/>
      <sheetName val="BPBFINCOCOMM"/>
      <sheetName val="BPBFINCOPLCUSD50M"/>
      <sheetName val="BPBFINCOPLCUSD"/>
      <sheetName val="BPBGBVPLC"/>
      <sheetName val="BPBGBVPLC3"/>
      <sheetName val="BPBHLDGSPLC"/>
      <sheetName val="BPBINVPLC"/>
      <sheetName val="BPBUKPLCEUR"/>
      <sheetName val="COMMEUROPE"/>
      <sheetName val="COMMMIDEAST"/>
      <sheetName val="COMMPLCEUR"/>
      <sheetName val="COMMPLCUSD"/>
      <sheetName val="EUROPEFIN2"/>
      <sheetName val="FIN2SIMP"/>
      <sheetName val="FIN4BPBINDIA2"/>
      <sheetName val="FIN4BPBINDIA"/>
      <sheetName val="FIN4BPBLLCUSD"/>
      <sheetName val="FIN4INDIAGYPUSD2M"/>
      <sheetName val="FIN4MEXUSD12M"/>
      <sheetName val="FIN4MEXUSD2M"/>
      <sheetName val="FIN4MEXUSD6M"/>
      <sheetName val="FINANCE2PLC"/>
      <sheetName val="FORMPLCEUR"/>
      <sheetName val="FULMARGBPPLC"/>
      <sheetName val="GILEURPLC"/>
      <sheetName val="GYPABPLCSEK"/>
      <sheetName val="GYPBENCOMMEUR100M"/>
      <sheetName val="GYPIBBPBIB"/>
      <sheetName val="IBSWIBETEIL"/>
      <sheetName val="IBSWIPLACO2"/>
      <sheetName val="IBSWIPLACO"/>
      <sheetName val="IBSWIPLC"/>
      <sheetName val="IBSWIPOLSKA"/>
      <sheetName val="INDIA"/>
      <sheetName val="LUXGYPIB"/>
      <sheetName val="LUXPLACOEUR1M"/>
      <sheetName val="LUXPLACOST"/>
      <sheetName val="LUXSIMPEUR"/>
      <sheetName val="LUXSWIGYPIB"/>
      <sheetName val="LUXSWIPLACOEUR18M"/>
      <sheetName val="LUXSWIRIGAUSEUR"/>
      <sheetName val="PLCBPBGBV2"/>
      <sheetName val="PLCBPBGBV"/>
      <sheetName val="PLCBPBGBVROM"/>
      <sheetName val="PLCBPBGBVTHB"/>
      <sheetName val="PLCBPBIOGBP200M"/>
      <sheetName val="PLCBULGARIA"/>
      <sheetName val="PLCCOMMCHF5M"/>
      <sheetName val="PLCCOMMGBP2"/>
      <sheetName val="PLCCOMMGBP330M"/>
      <sheetName val="PLCCOMMGBP3"/>
      <sheetName val="PLCCOMMGBP"/>
      <sheetName val="PLCCOMMUSD5M"/>
      <sheetName val="PLCCOMMUSD"/>
      <sheetName val="PLCDAVEUR26M"/>
      <sheetName val="PLCDISTEUR50M"/>
      <sheetName val="PLCDISTPPL"/>
      <sheetName val="PLCFIN5"/>
      <sheetName val="PLCGYPSHANG"/>
      <sheetName val="PLCITALYEUR18-8M"/>
      <sheetName val="PLCMEXGBP"/>
      <sheetName val="PLCPHIGBP5M"/>
      <sheetName val="PLCPHIUSD"/>
      <sheetName val="PLCPOLSKA2"/>
      <sheetName val="PLCPOLSKA"/>
      <sheetName val="PLCSCANSEM"/>
      <sheetName val="PLCSLOVAKIA"/>
      <sheetName val="PLCSOGGBP"/>
      <sheetName val="PLCTHAIGIPSTHBIF"/>
      <sheetName val="PLCTHAIGIPSTHB"/>
      <sheetName val="PLCTHAIGIPSTHBSI"/>
      <sheetName val="PLCUKGBP300M"/>
      <sheetName val="RIGAGPLCCHF"/>
      <sheetName val="RIGAGPLCEUR2"/>
      <sheetName val="RIGAGPLCEUR"/>
      <sheetName val="RIGASPLCCZK2"/>
      <sheetName val="RIGASPLCCZK"/>
      <sheetName val="RIGHUNGPLCHUF"/>
      <sheetName val="SCONSPLC"/>
      <sheetName val="SIMPEURPLC"/>
      <sheetName val="SIMPPLC"/>
      <sheetName val="VALSIMPEUR"/>
      <sheetName val="HPL"/>
      <sheetName val="Estimation"/>
      <sheetName val="공장별판관비배부"/>
      <sheetName val="CLAY"/>
      <sheetName val="PL"/>
      <sheetName val="Groupings-final"/>
      <sheetName val="Sched"/>
      <sheetName val="Trial"/>
      <sheetName val="FA_Final"/>
      <sheetName val="Break up Sheet"/>
      <sheetName val="Civil-main_building3"/>
      <sheetName val="Civil-amenities_buildings3"/>
      <sheetName val="Roads-pavement-path_ways3"/>
      <sheetName val="C-Wall_BOQ3"/>
      <sheetName val="GR_slab-reinft3"/>
      <sheetName val="Stress_Calculation"/>
      <sheetName val="GUT_(2)"/>
      <sheetName val="_Net_Break_Down"/>
      <sheetName val="Tender_Summary"/>
      <sheetName val="Bill_No_2_to_8_(Rev)"/>
      <sheetName val="SPT_vs_PHI"/>
      <sheetName val="BSH_num"/>
      <sheetName val="11B_"/>
      <sheetName val="IO_List"/>
      <sheetName val="Bill_3_-_Site_Works"/>
      <sheetName val="Fill_this_out_first___"/>
      <sheetName val="GF_Columns"/>
      <sheetName val="Assumption_Inputs"/>
      <sheetName val="K_Ajeet"/>
      <sheetName val="SITE_OVERHEADS"/>
      <sheetName val="Debits_as_on_12_04_08"/>
      <sheetName val="Staff_Acco_"/>
      <sheetName val="labour_coeff"/>
      <sheetName val="INDIGINEOUS ITEMS "/>
      <sheetName val="07016, Master List-Major Minor"/>
      <sheetName val="Flooring"/>
      <sheetName val="ELEC_BOQ"/>
      <sheetName val="macros"/>
      <sheetName val="Requirements"/>
      <sheetName val="Storage"/>
      <sheetName val="Financial"/>
      <sheetName val="Assumptions"/>
      <sheetName val="Deduction of assets"/>
      <sheetName val="GBW"/>
      <sheetName val="Ratio"/>
      <sheetName val="S &amp; A"/>
      <sheetName val="4 Annex 1 Basic rate"/>
      <sheetName val="Civil-main_building4"/>
      <sheetName val="Civil-amenities_buildings4"/>
      <sheetName val="Roads-pavement-path_ways4"/>
      <sheetName val="C-Wall_BOQ4"/>
      <sheetName val="GR_slab-reinft4"/>
      <sheetName val="PointNo_51"/>
      <sheetName val="Stress_Calculation1"/>
      <sheetName val="SITE_OVERHEADS1"/>
      <sheetName val="GUT_(2)1"/>
      <sheetName val="_Net_Break_Down1"/>
      <sheetName val="Bill_No_2_to_8_(Rev)1"/>
      <sheetName val="SPT_vs_PHI1"/>
      <sheetName val="PRECAST_lightconc-II1"/>
      <sheetName val="Fill_this_out_first___1"/>
      <sheetName val="GF_Columns1"/>
      <sheetName val="Assumption_Inputs1"/>
      <sheetName val="Bill_3_-_Site_Works1"/>
      <sheetName val="Tender_Summary1"/>
      <sheetName val="K_Ajeet1"/>
      <sheetName val="AutoOpen_Stub_Data"/>
      <sheetName val="Fin_Sum"/>
      <sheetName val="Bridges_RB"/>
      <sheetName val="Analysis_Justi_"/>
      <sheetName val="Qty_Esti_-TCS"/>
      <sheetName val="Abst_Jo"/>
      <sheetName val="BSH_num1"/>
      <sheetName val="11B_1"/>
      <sheetName val="Debits_as_on_12_04_081"/>
      <sheetName val="Staff_Acco_1"/>
      <sheetName val="labour_coeff1"/>
      <sheetName val="SUMMARY_ALL_CO'S"/>
      <sheetName val="INDIGINEOUS_ITEMS_"/>
      <sheetName val="07016,_Master_List-Major_Minor"/>
      <sheetName val="Break_up_Sheet"/>
      <sheetName val="Bank Guarantee"/>
      <sheetName val="Basis"/>
      <sheetName val="BOQ (2)"/>
      <sheetName val="매크로"/>
      <sheetName val="FORM7"/>
      <sheetName val="BLOCK-A (MEA.SHEET)"/>
      <sheetName val="A.O.R r1Str"/>
      <sheetName val="A.O.R r1"/>
      <sheetName val="A.O.R (2)"/>
      <sheetName val="Bechtel Norms"/>
      <sheetName val="Validation_Data"/>
      <sheetName val="9-1차이내역"/>
      <sheetName val="@risk rents and incentives"/>
      <sheetName val="Car park lease"/>
      <sheetName val="Net rent analysis"/>
      <sheetName val="Rebar _Take off"/>
      <sheetName val="5 NOT REQUIRED"/>
      <sheetName val="Legend"/>
      <sheetName val="Machinery"/>
      <sheetName val="s"/>
      <sheetName val="NLD - Assum"/>
      <sheetName val="Capex-fixed"/>
      <sheetName val="Material"/>
      <sheetName val="RA"/>
      <sheetName val="3cd Annexure"/>
      <sheetName val="Story Drift-Part 2"/>
      <sheetName val="Allg. Angaben"/>
      <sheetName val="Auswahl"/>
      <sheetName val="AoR Finishing"/>
      <sheetName val="PROGRAMME"/>
      <sheetName val="PROG SUMMARY"/>
      <sheetName val="Rate analysis"/>
      <sheetName val="INDEX"/>
      <sheetName val="AREAS"/>
      <sheetName val="strain"/>
      <sheetName val="IDCCALHYD-GOO"/>
      <sheetName val="IO_List1"/>
      <sheetName val="Deduction_of_assets"/>
      <sheetName val="C_Sum"/>
      <sheetName val="A_Sum"/>
      <sheetName val="S_&amp;_A"/>
      <sheetName val="Civil-main_building5"/>
      <sheetName val="Civil-amenities_buildings5"/>
      <sheetName val="Roads-pavement-path_ways5"/>
      <sheetName val="C-Wall_BOQ5"/>
      <sheetName val="GR_slab-reinft5"/>
      <sheetName val="PointNo_52"/>
      <sheetName val="_Net_Break_Down2"/>
      <sheetName val="GUT_(2)2"/>
      <sheetName val="Stress_Calculation2"/>
      <sheetName val="11B_2"/>
      <sheetName val="PRECAST_lightconc-II2"/>
      <sheetName val="IO_List2"/>
      <sheetName val="BSH_num2"/>
      <sheetName val="Bill_No_2_to_8_(Rev)2"/>
      <sheetName val="SPT_vs_PHI2"/>
      <sheetName val="Tender_Summary2"/>
      <sheetName val="K_Ajeet2"/>
      <sheetName val="SITE_OVERHEADS2"/>
      <sheetName val="Fill_this_out_first___2"/>
      <sheetName val="GF_Columns2"/>
      <sheetName val="Assumption_Inputs2"/>
      <sheetName val="Bill_3_-_Site_Works2"/>
      <sheetName val="Staff_Acco_2"/>
      <sheetName val="Debits_as_on_12_04_082"/>
      <sheetName val="INDIGINEOUS_ITEMS_1"/>
      <sheetName val="07016,_Master_List-Major_Minor1"/>
      <sheetName val="labour_coeff2"/>
      <sheetName val="Deduction_of_assets1"/>
      <sheetName val="AutoOpen_Stub_Data1"/>
      <sheetName val="Fin_Sum1"/>
      <sheetName val="Bridges_RB1"/>
      <sheetName val="Analysis_Justi_1"/>
      <sheetName val="Qty_Esti_-TCS1"/>
      <sheetName val="Abst_Jo1"/>
      <sheetName val="C_Sum1"/>
      <sheetName val="A_Sum1"/>
      <sheetName val="S_&amp;_A1"/>
      <sheetName val="C-Wadl_BOQ2"/>
      <sheetName val="FITZ MORT 94"/>
      <sheetName val="Civil-main_building6"/>
      <sheetName val="Civil-amenities_buildings6"/>
      <sheetName val="Roads-pavement-path_ways6"/>
      <sheetName val="C-Wall_BOQ6"/>
      <sheetName val="GR_slab-reinft6"/>
      <sheetName val="PointNo_53"/>
      <sheetName val="_Net_Break_Down3"/>
      <sheetName val="GUT_(2)3"/>
      <sheetName val="Stress_Calculation3"/>
      <sheetName val="11B_3"/>
      <sheetName val="PRECAST_lightconc-II3"/>
      <sheetName val="IO_List3"/>
      <sheetName val="BSH_num3"/>
      <sheetName val="Bill_No_2_to_8_(Rev)3"/>
      <sheetName val="SPT_vs_PHI3"/>
      <sheetName val="Tender_Summary3"/>
      <sheetName val="K_Ajeet3"/>
      <sheetName val="SITE_OVERHEADS3"/>
      <sheetName val="Fill_this_out_first___3"/>
      <sheetName val="GF_Columns3"/>
      <sheetName val="Assumption_Inputs3"/>
      <sheetName val="Bill_3_-_Site_Works3"/>
      <sheetName val="Staff_Acco_3"/>
      <sheetName val="Debits_as_on_12_04_083"/>
      <sheetName val="labour_coeff3"/>
      <sheetName val="Deduction_of_assets2"/>
      <sheetName val="C_Sum2"/>
      <sheetName val="A_Sum2"/>
      <sheetName val="INDIGINEOUS_ITEMS_2"/>
      <sheetName val="07016,_Master_List-Major_Minor2"/>
      <sheetName val="AutoOpen_Stub_Data2"/>
      <sheetName val="Fin_Sum2"/>
      <sheetName val="Bridges_RB2"/>
      <sheetName val="Analysis_Justi_2"/>
      <sheetName val="Qty_Esti_-TCS2"/>
      <sheetName val="Abst_Jo2"/>
      <sheetName val="S_&amp;_A2"/>
      <sheetName val="4_Annex_1_Basic_rate"/>
      <sheetName val="BOQ_(2)"/>
      <sheetName val="BLOCK-A_(MEA_SHEET)"/>
      <sheetName val="A_O_R_r1Str"/>
      <sheetName val="A_O_R_r1"/>
      <sheetName val="A_O_R_(2)"/>
      <sheetName val="Detail_In_Door_Stad"/>
      <sheetName val="hyperstatic"/>
      <sheetName val="FitOutConfCentre"/>
      <sheetName val="Introduction"/>
      <sheetName val="Old"/>
      <sheetName val="Operating Statistics"/>
      <sheetName val="Financials"/>
      <sheetName val="Basement Budget"/>
      <sheetName val="Database"/>
      <sheetName val="SCHEDULE"/>
      <sheetName val="schedule nos"/>
      <sheetName val="Deckblatt"/>
      <sheetName val="Sludge Cal"/>
      <sheetName val="COLUMN"/>
      <sheetName val="keyword"/>
      <sheetName val="HEAD"/>
      <sheetName val="合成単価作成表-BLDG"/>
      <sheetName val="INPUT SHEET"/>
      <sheetName val="RES-PLANNING"/>
      <sheetName val="ecc_res"/>
      <sheetName val="CABLERET"/>
      <sheetName val="SUMMARY_ALL_CO'S1"/>
      <sheetName val="Break_up_Sheet1"/>
      <sheetName val="Bank_Guarantee"/>
      <sheetName val="Ave.wtd.rates"/>
      <sheetName val="Material "/>
      <sheetName val="NC-CM"/>
      <sheetName val="A.O.R."/>
      <sheetName val="factors"/>
      <sheetName val="5_NOT_REQUIRED"/>
      <sheetName val="RA-markate"/>
      <sheetName val="RCC,Ret. Wall"/>
      <sheetName val="4_Annex_1_Basic_rate1"/>
      <sheetName val="Detail_In_Door_Stad1"/>
      <sheetName val="5_NOT_REQUIRED1"/>
      <sheetName val="Bank_Guarantee1"/>
      <sheetName val="SUMMARY_ALL_CO'S2"/>
      <sheetName val="Break_up_Sheet2"/>
      <sheetName val="4_Annex_1_Basic_rate2"/>
      <sheetName val="Detail_In_Door_Stad2"/>
      <sheetName val="5_NOT_REQUIRED2"/>
      <sheetName val="Bank_Guarantee2"/>
      <sheetName val="Civil-main_building7"/>
      <sheetName val="Civil-amenities_buildings7"/>
      <sheetName val="Roads-pavement-path_ways7"/>
      <sheetName val="C-Wall_BOQ7"/>
      <sheetName val="GR_slab-reinft7"/>
      <sheetName val="PointNo_54"/>
      <sheetName val="Stress_Calculation4"/>
      <sheetName val="GUT_(2)4"/>
      <sheetName val="SPT_vs_PHI4"/>
      <sheetName val="Bill_No_2_to_8_(Rev)4"/>
      <sheetName val="Bill_3_-_Site_Works4"/>
      <sheetName val="PRECAST_lightconc-II4"/>
      <sheetName val="Fill_this_out_first___4"/>
      <sheetName val="GF_Columns4"/>
      <sheetName val="Assumption_Inputs4"/>
      <sheetName val="_Net_Break_Down4"/>
      <sheetName val="BSH_num4"/>
      <sheetName val="11B_4"/>
      <sheetName val="Tender_Summary4"/>
      <sheetName val="Staff_Acco_4"/>
      <sheetName val="Debits_as_on_12_04_084"/>
      <sheetName val="SITE_OVERHEADS4"/>
      <sheetName val="labour_coeff4"/>
      <sheetName val="K_Ajeet4"/>
      <sheetName val="AutoOpen_Stub_Data3"/>
      <sheetName val="Fin_Sum3"/>
      <sheetName val="Bridges_RB3"/>
      <sheetName val="Analysis_Justi_3"/>
      <sheetName val="Qty_Esti_-TCS3"/>
      <sheetName val="Abst_Jo3"/>
      <sheetName val="INDIGINEOUS_ITEMS_3"/>
      <sheetName val="07016,_Master_List-Major_Minor3"/>
      <sheetName val="SUMMARY_ALL_CO'S3"/>
      <sheetName val="C_Sum3"/>
      <sheetName val="A_Sum3"/>
      <sheetName val="Break_up_Sheet3"/>
      <sheetName val="Deduction_of_assets3"/>
      <sheetName val="S_&amp;_A3"/>
      <sheetName val="4_Annex_1_Basic_rate3"/>
      <sheetName val="Detail_In_Door_Stad3"/>
      <sheetName val="5_NOT_REQUIRED3"/>
      <sheetName val="Bank_Guarantee3"/>
      <sheetName val="Basement_Budget"/>
      <sheetName val="PROG_SUMMARY"/>
      <sheetName val="INPUT_SHEET"/>
      <sheetName val="FITZ_MORT_94"/>
      <sheetName val="Civil-main_building8"/>
      <sheetName val="Civil-amenities_buildings8"/>
      <sheetName val="Roads-pavement-path_ways8"/>
      <sheetName val="C-Wall_BOQ8"/>
      <sheetName val="GR_slab-reinft8"/>
      <sheetName val="PointNo_55"/>
      <sheetName val="Stress_Calculation5"/>
      <sheetName val="GUT_(2)5"/>
      <sheetName val="SPT_vs_PHI5"/>
      <sheetName val="Bill_No_2_to_8_(Rev)5"/>
      <sheetName val="Bill_3_-_Site_Works5"/>
      <sheetName val="PRECAST_lightconc-II5"/>
      <sheetName val="Fill_this_out_first___5"/>
      <sheetName val="GF_Columns5"/>
      <sheetName val="Assumption_Inputs5"/>
      <sheetName val="_Net_Break_Down5"/>
      <sheetName val="BSH_num5"/>
      <sheetName val="11B_5"/>
      <sheetName val="Tender_Summary5"/>
      <sheetName val="Staff_Acco_5"/>
      <sheetName val="Debits_as_on_12_04_085"/>
      <sheetName val="SITE_OVERHEADS5"/>
      <sheetName val="labour_coeff5"/>
      <sheetName val="K_Ajeet5"/>
      <sheetName val="AutoOpen_Stub_Data4"/>
      <sheetName val="Fin_Sum4"/>
      <sheetName val="Bridges_RB4"/>
      <sheetName val="Analysis_Justi_4"/>
      <sheetName val="Qty_Esti_-TCS4"/>
      <sheetName val="Abst_Jo4"/>
      <sheetName val="INDIGINEOUS_ITEMS_4"/>
      <sheetName val="07016,_Master_List-Major_Minor4"/>
      <sheetName val="SUMMARY_ALL_CO'S4"/>
      <sheetName val="C_Sum4"/>
      <sheetName val="A_Sum4"/>
      <sheetName val="Break_up_Sheet4"/>
      <sheetName val="Deduction_of_assets4"/>
      <sheetName val="S_&amp;_A4"/>
      <sheetName val="4_Annex_1_Basic_rate4"/>
      <sheetName val="Detail_In_Door_Stad4"/>
      <sheetName val="5_NOT_REQUIRED4"/>
      <sheetName val="Bank_Guarantee4"/>
      <sheetName val="Basement_Budget1"/>
      <sheetName val="PROG_SUMMARY1"/>
      <sheetName val="INPUT_SHEET1"/>
      <sheetName val="FITZ_MORT_941"/>
      <sheetName val="Mat_Cost"/>
      <sheetName val="Basic Rates"/>
      <sheetName val="Labour &amp; Plant"/>
      <sheetName val="SOA"/>
      <sheetName val="Podium Areas"/>
      <sheetName val="Indices"/>
      <sheetName val="PARAMETRES"/>
      <sheetName val="Bill 1"/>
      <sheetName val="Bill 2"/>
      <sheetName val="Bill 3"/>
      <sheetName val="Bill 4"/>
      <sheetName val="Bill 5"/>
      <sheetName val="Bill 6"/>
      <sheetName val="Bill 7"/>
      <sheetName val="9. Package split - Cost "/>
      <sheetName val="strand"/>
      <sheetName val="Annex"/>
      <sheetName val="DETAILED  BOQ"/>
      <sheetName val="Control"/>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FINA"/>
      <sheetName val="Civil-main_building9"/>
      <sheetName val="Civil-amenities_buildings9"/>
      <sheetName val="Roads-pavement-path_ways9"/>
      <sheetName val="C-Wall_BOQ9"/>
      <sheetName val="GR_slab-reinft9"/>
      <sheetName val="GUT_(2)6"/>
      <sheetName val="PointNo_56"/>
      <sheetName val="Stress_Calculation6"/>
      <sheetName val="_Net_Break_Down6"/>
      <sheetName val="Bill_No_2_to_8_(Rev)6"/>
      <sheetName val="SPT_vs_PHI6"/>
      <sheetName val="PRECAST_lightconc-II6"/>
      <sheetName val="Fill_this_out_first___6"/>
      <sheetName val="GF_Columns6"/>
      <sheetName val="Assumption_Inputs6"/>
      <sheetName val="Bill_3_-_Site_Works6"/>
      <sheetName val="SITE_OVERHEADS6"/>
      <sheetName val="Tender_Summary6"/>
      <sheetName val="BSH_num6"/>
      <sheetName val="K_Ajeet6"/>
      <sheetName val="SUMMARY_ALL_CO'S5"/>
      <sheetName val="11B_6"/>
      <sheetName val="AutoOpen_Stub_Data5"/>
      <sheetName val="Bridges_RB5"/>
      <sheetName val="Analysis_Justi_5"/>
      <sheetName val="Qty_Esti_-TCS5"/>
      <sheetName val="Abst_Jo5"/>
      <sheetName val="Fin_Sum5"/>
      <sheetName val="Debits_as_on_12_04_086"/>
      <sheetName val="Staff_Acco_6"/>
      <sheetName val="labour_coeff6"/>
      <sheetName val="Break_up_Sheet5"/>
      <sheetName val="INDIGINEOUS_ITEMS_5"/>
      <sheetName val="07016,_Master_List-Major_Minor5"/>
      <sheetName val="C_Sum5"/>
      <sheetName val="A_Sum5"/>
      <sheetName val="Deduction_of_assets5"/>
      <sheetName val="S_&amp;_A5"/>
      <sheetName val="4_Annex_1_Basic_rate5"/>
      <sheetName val="Detail_In_Door_Stad5"/>
      <sheetName val="Bank_Guarantee5"/>
      <sheetName val="BOQ_(2)1"/>
      <sheetName val="BLOCK-A_(MEA_SHEET)1"/>
      <sheetName val="A_O_R_r1Str1"/>
      <sheetName val="A_O_R_r11"/>
      <sheetName val="A_O_R_(2)1"/>
      <sheetName val="PROG_SUMMARY2"/>
      <sheetName val="Sludge_Cal"/>
      <sheetName val="Ave_wtd_rates"/>
      <sheetName val="Material_"/>
      <sheetName val="NLD_-_Assum"/>
      <sheetName val="5_NOT_REQUIRED5"/>
      <sheetName val="A_O_R_"/>
      <sheetName val="Basement_Budget2"/>
      <sheetName val="INPUT_SHEET2"/>
      <sheetName val="FITZ_MORT_942"/>
      <sheetName val="3cd_Annexure"/>
      <sheetName val="Story_Drift-Part_2"/>
      <sheetName val="Allg__Angaben"/>
      <sheetName val="AoR_Finishing"/>
      <sheetName val="Rate_analysis"/>
      <sheetName val="Operating_Statistics"/>
      <sheetName val="schedule_nos"/>
      <sheetName val="RCC,Ret__Wall"/>
      <sheetName val="Basic_Rates"/>
      <sheetName val="Labour_&amp;_Plant"/>
      <sheetName val="Podium_Areas"/>
      <sheetName val="Bill_1"/>
      <sheetName val="Bill_2"/>
      <sheetName val="Bill_3"/>
      <sheetName val="Bill_4"/>
      <sheetName val="Bill_5"/>
      <sheetName val="Bill_6"/>
      <sheetName val="Bill_7"/>
      <sheetName val="lookups"/>
      <sheetName val="ref"/>
      <sheetName val="9__Package_split_-_Cost_"/>
      <sheetName val="DETAILED__BOQ"/>
      <sheetName val="CASHFLOWS"/>
      <sheetName val="LABOUR_RATE"/>
      <sheetName val="Material_Rate"/>
      <sheetName val="Makro1"/>
      <sheetName val="Balance_sheet_DCCDL_Nov_06"/>
      <sheetName val="_COP_100%"/>
      <sheetName val="A-Property"/>
      <sheetName val="LABOUR RATE"/>
      <sheetName val="Material Rate"/>
      <sheetName val="Balance sheet DCCDL Nov 06"/>
      <sheetName val=" COP 100%"/>
      <sheetName val="Top sheet"/>
      <sheetName val="Certificate"/>
      <sheetName val="Abstract"/>
      <sheetName val="M-Book for Conc"/>
      <sheetName val="LEVELS"/>
      <sheetName val="Rein.Steel"/>
      <sheetName val="M-Book for FW"/>
      <sheetName val="M-Book others"/>
      <sheetName val="M-Book filling"/>
      <sheetName val="beam-reinft-machine rm"/>
      <sheetName val="jobhist"/>
      <sheetName val="CS PIPING"/>
      <sheetName val="TECH DATA"/>
      <sheetName val="MASTER_RATE ANALYSIS"/>
      <sheetName val="PA- Consutant "/>
      <sheetName val="Works - Quote Sheet"/>
      <sheetName val="PriceSummary"/>
      <sheetName val="SRC-B3U2"/>
      <sheetName val="Structure Bills Qty"/>
      <sheetName val="old_serial no."/>
      <sheetName val="tot_ass_9697"/>
      <sheetName val="Trade Package"/>
      <sheetName val="BoatTMP"/>
      <sheetName val="galfareqp"/>
      <sheetName val="MECH-1"/>
      <sheetName val="3"/>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1010"/>
      <sheetName val="1020"/>
      <sheetName val="1090"/>
      <sheetName val="Camp Power Cost"/>
      <sheetName val="Area Analysis"/>
      <sheetName val="Sensitivity"/>
      <sheetName val="Détail Etudes"/>
      <sheetName val="DCH entree"/>
      <sheetName val="Hyp"/>
      <sheetName val="Comparaison DCH vs GLK"/>
      <sheetName val="Rate Breakdowns (Civil)"/>
      <sheetName val="BaseWeight"/>
      <sheetName val="UPA(Part C,D,E,G,H)"/>
      <sheetName val="Materials"/>
      <sheetName val="Quantity"/>
      <sheetName val="LLEGADA"/>
      <sheetName val="Cost"/>
      <sheetName val="tie beam(not used)"/>
      <sheetName val="pilecap"/>
      <sheetName val="wall"/>
      <sheetName val="raft,grade slab"/>
      <sheetName val="parapet"/>
      <sheetName val="stairs"/>
      <sheetName val="core wall"/>
      <sheetName val="pilecap(w.lap)"/>
      <sheetName val="raft slab"/>
      <sheetName val="B31.1"/>
      <sheetName val="PSIZE"/>
      <sheetName val="C"/>
      <sheetName val="C3"/>
      <sheetName val="ENCL9"/>
      <sheetName val="annx-1(Boq)"/>
      <sheetName val="IRP all H2s"/>
      <sheetName val="Sch"/>
      <sheetName val="office"/>
      <sheetName val="Lab"/>
      <sheetName val="beam-reinft-IIInd floor"/>
      <sheetName val="Breakdown"/>
      <sheetName val="Westin FOH &amp; BOH Split"/>
      <sheetName val="SECTION R"/>
      <sheetName val="Cover"/>
      <sheetName val="Sec-I"/>
      <sheetName val="Internet"/>
      <sheetName val="L (4)"/>
      <sheetName val="GRSummary"/>
      <sheetName val="accom cash"/>
      <sheetName val="Beamsked"/>
      <sheetName val="Columnsked"/>
      <sheetName val="기계내역서"/>
      <sheetName val="Bechtel_Norms"/>
      <sheetName val="CS_PIPING"/>
      <sheetName val="TECH_DATA"/>
      <sheetName val="갑지"/>
      <sheetName val="Mahole"/>
      <sheetName val="Estimate"/>
      <sheetName val="Hilfstab"/>
      <sheetName val="EC(Rev)"/>
      <sheetName val="Headings"/>
      <sheetName val="IO_List4"/>
      <sheetName val="IO_List5"/>
      <sheetName val="NLD_-_Assum1"/>
      <sheetName val="3cd_Annexure1"/>
      <sheetName val="IO_List6"/>
      <sheetName val="4_Annex_1_Basic_rate6"/>
      <sheetName val="Fin_Sum6"/>
      <sheetName val="NLD_-_Assum2"/>
      <sheetName val="3cd_Annexure2"/>
      <sheetName val="Civil-main_building10"/>
      <sheetName val="Civil-amenities_buildings10"/>
      <sheetName val="Roads-pavement-path_ways10"/>
      <sheetName val="C-Wall_BOQ10"/>
      <sheetName val="GR_slab-reinft10"/>
      <sheetName val="PointNo_57"/>
      <sheetName val="Stress_Calculation7"/>
      <sheetName val="GUT_(2)7"/>
      <sheetName val="PRECAST_lightconc-II7"/>
      <sheetName val="Tender_Summary7"/>
      <sheetName val="_Net_Break_Down7"/>
      <sheetName val="11B_7"/>
      <sheetName val="IO_List7"/>
      <sheetName val="Bill_No_2_to_8_(Rev)7"/>
      <sheetName val="SPT_vs_PHI7"/>
      <sheetName val="BSH_num7"/>
      <sheetName val="K_Ajeet7"/>
      <sheetName val="SITE_OVERHEADS7"/>
      <sheetName val="Fill_this_out_first___7"/>
      <sheetName val="GF_Columns7"/>
      <sheetName val="Assumption_Inputs7"/>
      <sheetName val="Bill_3_-_Site_Works7"/>
      <sheetName val="4_Annex_1_Basic_rate7"/>
      <sheetName val="Fin_Sum7"/>
      <sheetName val="PROG_SUMMARY3"/>
      <sheetName val="NLD_-_Assum3"/>
      <sheetName val="3cd_Annexure3"/>
      <sheetName val="take-off"/>
      <sheetName val="Summary"/>
      <sheetName val="Bill 5 - Carpark"/>
      <sheetName val="Indirect"/>
      <sheetName val="Summ"/>
      <sheetName val="MOS"/>
      <sheetName val="info"/>
      <sheetName val="Materials "/>
      <sheetName val="MAchinery(R1)"/>
      <sheetName val="Sheet9"/>
      <sheetName val="MAINBS1"/>
      <sheetName val="UNP-NCW "/>
      <sheetName val="water prop."/>
      <sheetName val="Transfer"/>
      <sheetName val="환율"/>
      <sheetName val="final abstract"/>
      <sheetName val="Section 3_DPR"/>
      <sheetName val="inter"/>
      <sheetName val="SC Cost FEB 03"/>
      <sheetName val="(Do not delete)"/>
      <sheetName val="Voucher"/>
      <sheetName val="Cal"/>
      <sheetName val="hyperstatic-3"/>
      <sheetName val="Slope area"/>
      <sheetName val="TABLES"/>
      <sheetName val="v"/>
      <sheetName val="BS1"/>
      <sheetName val="Load Details(B2)"/>
      <sheetName val="DSLP"/>
      <sheetName val="Site Dev BOQ"/>
      <sheetName val="SP Break Up"/>
      <sheetName val="MN T.B."/>
      <sheetName val="calcul"/>
      <sheetName val="Assump"/>
      <sheetName val="Inter Co Balances"/>
      <sheetName val="MFG"/>
      <sheetName val="sheet6"/>
      <sheetName val="MG"/>
      <sheetName val="Measurment"/>
      <sheetName val="Source Ref."/>
      <sheetName val="CFForecast detail"/>
      <sheetName val="TBAL9697 -group wise  sdpl"/>
      <sheetName val="Project Budget Worksheet"/>
      <sheetName val="P&amp;LSum"/>
      <sheetName val="CEP99"/>
      <sheetName val="Detail P&amp;L"/>
      <sheetName val="Assumption Sheet"/>
      <sheetName val="Set"/>
      <sheetName val="Ground Floor"/>
      <sheetName val="RESULT"/>
      <sheetName val="Electrical"/>
      <sheetName val="MISBS"/>
      <sheetName val="BOD PL NEW"/>
      <sheetName val="Det_Des"/>
      <sheetName val="Intro"/>
      <sheetName val="S1BOQ"/>
      <sheetName val="Flanged Beams"/>
      <sheetName val="Rectangular Beam"/>
      <sheetName val="TYPE-1"/>
      <sheetName val="TYPE-3"/>
      <sheetName val="BC &amp; MNB "/>
      <sheetName val="Phasing"/>
      <sheetName val="General"/>
      <sheetName val="Amort"/>
      <sheetName val="AmortRef"/>
      <sheetName val="Oracle Upload"/>
      <sheetName val="base"/>
      <sheetName val="qty schedule"/>
      <sheetName val="Col-Schedule"/>
      <sheetName val="GAE8'97"/>
      <sheetName val="VA_code"/>
      <sheetName val="EE SUM"/>
      <sheetName val="Valuation"/>
      <sheetName val="B&amp;C-REPORT"/>
      <sheetName val="B&amp;C-TILE QUANTITIES"/>
      <sheetName val="MEXICO-C"/>
      <sheetName val="目录"/>
      <sheetName val="para"/>
      <sheetName val="kppl pl"/>
      <sheetName val="FT-05-02IsoBOM"/>
      <sheetName val="MD REVIEW"/>
      <sheetName val="PriceList"/>
      <sheetName val="Schedules"/>
      <sheetName val="Scatter"/>
      <sheetName val="Controls"/>
      <sheetName val="Project Info"/>
      <sheetName val="Sales &amp; Prod"/>
      <sheetName val="1 BED "/>
      <sheetName val="Administrative Prices"/>
      <sheetName val="C (3)"/>
      <sheetName val="Dropdowns"/>
      <sheetName val="LMB Forecast plan"/>
      <sheetName val="입찰내역 발주처 양식"/>
      <sheetName val="B (2)"/>
      <sheetName val="Consol"/>
      <sheetName val="ESCON"/>
      <sheetName val="Inc.St.-Link"/>
      <sheetName val="DETAIL SHEET"/>
      <sheetName val="Area"/>
      <sheetName val="Civil Boq"/>
      <sheetName val="d-safe specs"/>
      <sheetName val="SOR"/>
      <sheetName val="STK"/>
      <sheetName val="Revised Summary"/>
      <sheetName val="Modular"/>
      <sheetName val="SITE WORK"/>
      <sheetName val="Bill07"/>
      <sheetName val="Camp_Power_Cost"/>
      <sheetName val="@risk_rents_and_incentives"/>
      <sheetName val="Car_park_lease"/>
      <sheetName val="Net_rent_analysis"/>
      <sheetName val="CF Input"/>
      <sheetName val="Certificates"/>
      <sheetName val="DATA INPUT"/>
      <sheetName val="Details"/>
      <sheetName val="Recon Template"/>
      <sheetName val="Rate_analysis1"/>
      <sheetName val="Story_Drift-Part_21"/>
      <sheetName val="schedule_nos1"/>
      <sheetName val="RCC,Ret__Wall1"/>
      <sheetName val="Sludge_Cal1"/>
      <sheetName val="Operating_Statistics1"/>
      <sheetName val="Basic_Rates1"/>
      <sheetName val="Ave_wtd_rates1"/>
      <sheetName val="Material_1"/>
      <sheetName val="Bechtel_Norms1"/>
      <sheetName val="CS_PIPING1"/>
      <sheetName val="TECH_DATA1"/>
      <sheetName val="Balance_sheet_DCCDL_Nov_061"/>
      <sheetName val="_COP_100%1"/>
      <sheetName val="Top_sheet"/>
      <sheetName val="M-Book_for_Conc"/>
      <sheetName val="Rein_Steel"/>
      <sheetName val="M-Book_for_FW"/>
      <sheetName val="M-Book_others"/>
      <sheetName val="M-Book_filling"/>
      <sheetName val="beam-reinft-machine_rm"/>
      <sheetName val="water_prop_"/>
      <sheetName val="MASTER_RATE_ANALYSIS"/>
      <sheetName val="PA-_Consutant_"/>
      <sheetName val="Works_-_Quote_Sheet"/>
      <sheetName val="beam-reinft-IIInd_floor"/>
      <sheetName val="Section_3_DPR"/>
      <sheetName val="IRP_all_H2s"/>
      <sheetName val="UNP-NCW_"/>
      <sheetName val="Bill_11"/>
      <sheetName val="Bill_21"/>
      <sheetName val="Bill_31"/>
      <sheetName val="Bill_41"/>
      <sheetName val="Bill_51"/>
      <sheetName val="Bill_61"/>
      <sheetName val="Bill_71"/>
      <sheetName val="AutoOpen_Stub_Data6"/>
      <sheetName val="Bridges_RB6"/>
      <sheetName val="Analysis_Justi_6"/>
      <sheetName val="Qty_Esti_-TCS6"/>
      <sheetName val="Abst_Jo6"/>
      <sheetName val="Debits_as_on_12_04_087"/>
      <sheetName val="Staff_Acco_7"/>
      <sheetName val="labour_coeff7"/>
      <sheetName val="INDIGINEOUS_ITEMS_6"/>
      <sheetName val="07016,_Master_List-Major_Minor6"/>
      <sheetName val="C_Sum6"/>
      <sheetName val="A_Sum6"/>
      <sheetName val="Detail_In_Door_Stad6"/>
      <sheetName val="Bank_Guarantee6"/>
      <sheetName val="SUMMARY_ALL_CO'S6"/>
      <sheetName val="Break_up_Sheet6"/>
      <sheetName val="Deduction_of_assets6"/>
      <sheetName val="S_&amp;_A6"/>
      <sheetName val="BOQ_(2)2"/>
      <sheetName val="@risk_rents_and_incentives1"/>
      <sheetName val="Car_park_lease1"/>
      <sheetName val="Net_rent_analysis1"/>
      <sheetName val="5_NOT_REQUIRED6"/>
      <sheetName val="Basement_Budget3"/>
      <sheetName val="INPUT_SHEET3"/>
      <sheetName val="FITZ_MORT_943"/>
      <sheetName val="Rate_analysis2"/>
      <sheetName val="Story_Drift-Part_22"/>
      <sheetName val="A_O_R_r1Str2"/>
      <sheetName val="A_O_R_r12"/>
      <sheetName val="A_O_R_(2)2"/>
      <sheetName val="schedule_nos2"/>
      <sheetName val="RCC,Ret__Wall2"/>
      <sheetName val="BLOCK-A_(MEA_SHEET)2"/>
      <sheetName val="Sludge_Cal2"/>
      <sheetName val="AoR_Finishing1"/>
      <sheetName val="Operating_Statistics2"/>
      <sheetName val="Basic_Rates2"/>
      <sheetName val="Ave_wtd_rates2"/>
      <sheetName val="Material_2"/>
      <sheetName val="Labour_&amp;_Plant1"/>
      <sheetName val="Allg__Angaben1"/>
      <sheetName val="Bechtel_Norms2"/>
      <sheetName val="CS_PIPING2"/>
      <sheetName val="TECH_DATA2"/>
      <sheetName val="Balance_sheet_DCCDL_Nov_062"/>
      <sheetName val="_COP_100%2"/>
      <sheetName val="Top_sheet1"/>
      <sheetName val="M-Book_for_Conc1"/>
      <sheetName val="Rein_Steel1"/>
      <sheetName val="M-Book_for_FW1"/>
      <sheetName val="M-Book_others1"/>
      <sheetName val="M-Book_filling1"/>
      <sheetName val="beam-reinft-machine_rm1"/>
      <sheetName val="water_prop_1"/>
      <sheetName val="9__Package_split_-_Cost_1"/>
      <sheetName val="DETAILED__BOQ1"/>
      <sheetName val="LABOUR_RATE1"/>
      <sheetName val="Material_Rate1"/>
      <sheetName val="MASTER_RATE_ANALYSIS1"/>
      <sheetName val="PA-_Consutant_1"/>
      <sheetName val="Works_-_Quote_Sheet1"/>
      <sheetName val="beam-reinft-IIInd_floor1"/>
      <sheetName val="Section_3_DPR1"/>
      <sheetName val="IRP_all_H2s1"/>
      <sheetName val="UNP-NCW_1"/>
      <sheetName val="Fin. Assumpt. - Sensitivities"/>
      <sheetName val="train cash"/>
      <sheetName val="CSA"/>
      <sheetName val="Mechanical"/>
      <sheetName val="Indirects "/>
      <sheetName val="I&amp;C"/>
      <sheetName val="LSS"/>
      <sheetName val="CPA_EQP"/>
      <sheetName val="A"/>
      <sheetName val="XREF"/>
      <sheetName val="Debtors analysis"/>
      <sheetName val="Total Debtors Ageing Sheet"/>
      <sheetName val="BUDGET"/>
      <sheetName val="ESI &amp; PF DELHI"/>
      <sheetName val="Core Data"/>
      <sheetName val="lists"/>
      <sheetName val="Analisa STR"/>
      <sheetName val="cost summary"/>
      <sheetName val="Elec Summ"/>
      <sheetName val="ELEC BOQ"/>
      <sheetName val="TRACK BUSWAY"/>
      <sheetName val="BBT"/>
      <sheetName val="LIGHTING"/>
      <sheetName val="LMS"/>
      <sheetName val="BASIS -DEC 08"/>
      <sheetName val="Light fitt"/>
      <sheetName val="grid"/>
      <sheetName val="Extra Item"/>
      <sheetName val="Boq- Civil"/>
      <sheetName val="Input &amp; Calculations"/>
      <sheetName val="Values"/>
      <sheetName val="Conc"/>
      <sheetName val="Excv-Qty&amp;Rate"/>
      <sheetName val="Interest"/>
      <sheetName val="Project Master"/>
      <sheetName val="Staff"/>
      <sheetName val="Debtors Service Tax"/>
      <sheetName val="Segment Report working"/>
      <sheetName val="Fixed Assets &amp; Depreciation"/>
      <sheetName val="Valves"/>
      <sheetName val="MS Rates"/>
      <sheetName val="Array"/>
      <sheetName val="Array (2)"/>
      <sheetName val="basdat"/>
      <sheetName val="CAT_5"/>
      <sheetName val="Wastage"/>
      <sheetName val="Stru Labour rate"/>
      <sheetName val="Curing Analysis"/>
      <sheetName val="Formwork"/>
      <sheetName val="MS items"/>
      <sheetName val="Tunnel Fw"/>
      <sheetName val="precast"/>
      <sheetName val="LMP"/>
      <sheetName val="B1"/>
      <sheetName val="CROSS-SECTION"/>
      <sheetName val="Basic Rate"/>
      <sheetName val="Area Statement"/>
      <sheetName val="wordsdata"/>
      <sheetName val="B'Sheet"/>
      <sheetName val="Asmp"/>
      <sheetName val="BRP&amp;L"/>
      <sheetName val="ACE-IN"/>
      <sheetName val="NANJING"/>
      <sheetName val="Cash2"/>
      <sheetName val="Z"/>
      <sheetName val="Pile cap"/>
      <sheetName val="Structure_Bills_Qty"/>
      <sheetName val="old_serial_no_"/>
      <sheetName val="SP_Break_Up"/>
      <sheetName val="Inter_Co_Balances"/>
      <sheetName val="Take-off Floor &amp; Wall"/>
      <sheetName val="A_O_R_1"/>
      <sheetName val="Podium_Areas1"/>
      <sheetName val="Area_Analysis"/>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Westin_FOH_&amp;_BOH_Split"/>
      <sheetName val="accom_cash"/>
      <sheetName val="Rate_Breakdowns_(Civil)"/>
      <sheetName val="UPA(Part_C,D,E,G,H)"/>
      <sheetName val="Rebar__Take_off"/>
      <sheetName val="Balance Sheet"/>
      <sheetName val="Civil-main_building11"/>
      <sheetName val="Civil-amenities_buildings11"/>
      <sheetName val="Roads-pavement-path_ways11"/>
      <sheetName val="C-Wall_BOQ11"/>
      <sheetName val="GR_slab-reinft11"/>
      <sheetName val="GUT_(2)8"/>
      <sheetName val="PointNo_58"/>
      <sheetName val="Detail_In_Door_Stad7"/>
      <sheetName val="Stress_Calculation8"/>
      <sheetName val="SITE_OVERHEADS8"/>
      <sheetName val="_Net_Break_Down8"/>
      <sheetName val="Bill_No_2_to_8_(Rev)8"/>
      <sheetName val="SPT_vs_PHI8"/>
      <sheetName val="PRECAST_lightconc-II8"/>
      <sheetName val="Fill_this_out_first___8"/>
      <sheetName val="GF_Columns8"/>
      <sheetName val="Assumption_Inputs8"/>
      <sheetName val="Bill_3_-_Site_Works8"/>
      <sheetName val="Tender_Summary8"/>
      <sheetName val="K_Ajeet8"/>
      <sheetName val="AutoOpen_Stub_Data7"/>
      <sheetName val="Bridges_RB7"/>
      <sheetName val="Analysis_Justi_7"/>
      <sheetName val="Qty_Esti_-TCS7"/>
      <sheetName val="Abst_Jo7"/>
      <sheetName val="BSH_num8"/>
      <sheetName val="11B_8"/>
      <sheetName val="Debits_as_on_12_04_088"/>
      <sheetName val="Staff_Acco_8"/>
      <sheetName val="labour_coeff8"/>
      <sheetName val="INDIGINEOUS_ITEMS_7"/>
      <sheetName val="07016,_Master_List-Major_Minor7"/>
      <sheetName val="C_Sum7"/>
      <sheetName val="A_Sum7"/>
      <sheetName val="SUMMARY_ALL_CO'S7"/>
      <sheetName val="Break_up_Sheet7"/>
      <sheetName val="5_NOT_REQUIRED7"/>
      <sheetName val="Deduction_of_assets7"/>
      <sheetName val="S_&amp;_A7"/>
      <sheetName val="Bank_Guarantee7"/>
      <sheetName val="Allg__Angaben2"/>
      <sheetName val="A_O_R_r1Str3"/>
      <sheetName val="A_O_R_r13"/>
      <sheetName val="A_O_R_(2)3"/>
      <sheetName val="AoR_Finishing2"/>
      <sheetName val="PROG_SUMMARY4"/>
      <sheetName val="BLOCK-A_(MEA_SHEET)3"/>
      <sheetName val="BOQ_(2)3"/>
      <sheetName val="FITZ_MORT_944"/>
      <sheetName val="Basement_Budget4"/>
      <sheetName val="INPUT_SHEET4"/>
      <sheetName val="Labour_&amp;_Plant2"/>
      <sheetName val="Bill_12"/>
      <sheetName val="Bill_22"/>
      <sheetName val="Bill_32"/>
      <sheetName val="Bill_42"/>
      <sheetName val="Bill_52"/>
      <sheetName val="Bill_62"/>
      <sheetName val="Bill_72"/>
      <sheetName val="Podium_Areas2"/>
      <sheetName val="9__Package_split_-_Cost_2"/>
      <sheetName val="DETAILED__BOQ2"/>
      <sheetName val="Structure_Bills_Qty1"/>
      <sheetName val="old_serial_no_1"/>
      <sheetName val="A_O_R_2"/>
      <sheetName val="accom_cash1"/>
      <sheetName val="LABOUR_RATE2"/>
      <sheetName val="Material_Rate2"/>
      <sheetName val="Area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bar__Take_off1"/>
      <sheetName val="Westin_FOH_&amp;_BOH_Split1"/>
      <sheetName val="UPA(Part_C,D,E,G,H)1"/>
      <sheetName val="L_(4)1"/>
      <sheetName val="Rate_Breakdowns_(Civil)1"/>
      <sheetName val="tie_beam(not_used)1"/>
      <sheetName val="raft,grade_slab1"/>
      <sheetName val="core_wall1"/>
      <sheetName val="pilecap(w_lap)1"/>
      <sheetName val="raft_slab1"/>
      <sheetName val="B31_11"/>
      <sheetName val="Materials_1"/>
      <sheetName val="Project_Info1"/>
      <sheetName val="Oracle_Upload1"/>
      <sheetName val="qty_schedule1"/>
      <sheetName val="CF_Input"/>
      <sheetName val="DATA_INPUT"/>
      <sheetName val="Détail_Etudes"/>
      <sheetName val="DCH_entree"/>
      <sheetName val="Comparaison_DCH_vs_GLK"/>
      <sheetName val="L_(4)"/>
      <sheetName val="Project_Info"/>
      <sheetName val="tie_beam(not_used)"/>
      <sheetName val="raft,grade_slab"/>
      <sheetName val="core_wall"/>
      <sheetName val="pilecap(w_lap)"/>
      <sheetName val="raft_slab"/>
      <sheetName val="B31_1"/>
      <sheetName val="Materials_"/>
      <sheetName val="Oracle_Upload"/>
      <sheetName val="qty_schedule"/>
      <sheetName val="Bldg"/>
      <sheetName val="Civil-main_building12"/>
      <sheetName val="Civil-amenities_buildings12"/>
      <sheetName val="Roads-pavement-path_ways12"/>
      <sheetName val="C-Wall_BOQ12"/>
      <sheetName val="GR_slab-reinft12"/>
      <sheetName val="GUT_(2)9"/>
      <sheetName val="PointNo_59"/>
      <sheetName val="Detail_In_Door_Stad8"/>
      <sheetName val="Stress_Calculation9"/>
      <sheetName val="SITE_OVERHEADS9"/>
      <sheetName val="_Net_Break_Down9"/>
      <sheetName val="Bill_No_2_to_8_(Rev)9"/>
      <sheetName val="SPT_vs_PHI9"/>
      <sheetName val="PRECAST_lightconc-II9"/>
      <sheetName val="Fill_this_out_first___9"/>
      <sheetName val="GF_Columns9"/>
      <sheetName val="Assumption_Inputs9"/>
      <sheetName val="Bill_3_-_Site_Works9"/>
      <sheetName val="Tender_Summary9"/>
      <sheetName val="K_Ajeet9"/>
      <sheetName val="AutoOpen_Stub_Data8"/>
      <sheetName val="Bridges_RB8"/>
      <sheetName val="Analysis_Justi_8"/>
      <sheetName val="Qty_Esti_-TCS8"/>
      <sheetName val="Abst_Jo8"/>
      <sheetName val="BSH_num9"/>
      <sheetName val="11B_9"/>
      <sheetName val="Fin_Sum8"/>
      <sheetName val="Debits_as_on_12_04_089"/>
      <sheetName val="Staff_Acco_9"/>
      <sheetName val="labour_coeff9"/>
      <sheetName val="4_Annex_1_Basic_rate8"/>
      <sheetName val="INDIGINEOUS_ITEMS_8"/>
      <sheetName val="07016,_Master_List-Major_Minor8"/>
      <sheetName val="C_Sum8"/>
      <sheetName val="A_Sum8"/>
      <sheetName val="SUMMARY_ALL_CO'S8"/>
      <sheetName val="Break_up_Sheet8"/>
      <sheetName val="5_NOT_REQUIRED8"/>
      <sheetName val="Deduction_of_assets8"/>
      <sheetName val="S_&amp;_A8"/>
      <sheetName val="Bank_Guarantee8"/>
      <sheetName val="Story_Drift-Part_23"/>
      <sheetName val="Allg__Angaben3"/>
      <sheetName val="A_O_R_r1Str4"/>
      <sheetName val="A_O_R_r14"/>
      <sheetName val="A_O_R_(2)4"/>
      <sheetName val="AoR_Finishing3"/>
      <sheetName val="PROG_SUMMARY5"/>
      <sheetName val="Rate_analysis3"/>
      <sheetName val="BLOCK-A_(MEA_SHEET)4"/>
      <sheetName val="BOQ_(2)4"/>
      <sheetName val="FITZ_MORT_945"/>
      <sheetName val="Operating_Statistics3"/>
      <sheetName val="Basement_Budget5"/>
      <sheetName val="schedule_nos3"/>
      <sheetName val="Sludge_Cal3"/>
      <sheetName val="INPUT_SHEET5"/>
      <sheetName val="RCC,Ret__Wall3"/>
      <sheetName val="Basic_Rates3"/>
      <sheetName val="Ave_wtd_rates3"/>
      <sheetName val="Material_3"/>
      <sheetName val="Labour_&amp;_Plant3"/>
      <sheetName val="Bill_13"/>
      <sheetName val="Bill_23"/>
      <sheetName val="Bill_33"/>
      <sheetName val="Bill_43"/>
      <sheetName val="Bill_53"/>
      <sheetName val="Bill_63"/>
      <sheetName val="Bill_73"/>
      <sheetName val="Podium_Areas3"/>
      <sheetName val="Balance_sheet_DCCDL_Nov_063"/>
      <sheetName val="_COP_100%3"/>
      <sheetName val="Top_sheet2"/>
      <sheetName val="M-Book_for_Conc2"/>
      <sheetName val="Rein_Steel2"/>
      <sheetName val="M-Book_for_FW2"/>
      <sheetName val="M-Book_others2"/>
      <sheetName val="M-Book_filling2"/>
      <sheetName val="beam-reinft-machine_rm2"/>
      <sheetName val="9__Package_split_-_Cost_3"/>
      <sheetName val="DETAILED__BOQ3"/>
      <sheetName val="Structure_Bills_Qty2"/>
      <sheetName val="old_serial_no_2"/>
      <sheetName val="@risk_rents_and_incentives2"/>
      <sheetName val="Car_park_lease2"/>
      <sheetName val="Net_rent_analysis2"/>
      <sheetName val="A_O_R_3"/>
      <sheetName val="accom_cash2"/>
      <sheetName val="LABOUR_RATE3"/>
      <sheetName val="Material_Rate3"/>
      <sheetName val="Bechtel_Norms3"/>
      <sheetName val="CS_PIPING3"/>
      <sheetName val="TECH_DATA3"/>
      <sheetName val="MASTER_RATE_ANALYSIS2"/>
      <sheetName val="PA-_Consutant_2"/>
      <sheetName val="Works_-_Quote_Sheet2"/>
      <sheetName val="Area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bar__Take_off2"/>
      <sheetName val="Westin_FOH_&amp;_BOH_Split2"/>
      <sheetName val="IRP_all_H2s2"/>
      <sheetName val="beam-reinft-IIInd_floor2"/>
      <sheetName val="UPA(Part_C,D,E,G,H)2"/>
      <sheetName val="L_(4)2"/>
      <sheetName val="Rate_Breakdowns_(Civil)2"/>
      <sheetName val="tie_beam(not_used)2"/>
      <sheetName val="raft,grade_slab2"/>
      <sheetName val="core_wall2"/>
      <sheetName val="pilecap(w_lap)2"/>
      <sheetName val="raft_slab2"/>
      <sheetName val="B31_12"/>
      <sheetName val="Materials_2"/>
      <sheetName val="Project_Info2"/>
      <sheetName val="Oracle_Upload2"/>
      <sheetName val="qty_schedule2"/>
      <sheetName val="CF_Input1"/>
      <sheetName val="DATA_INPUT1"/>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SECTION_R"/>
      <sheetName val="Civil-main_building13"/>
      <sheetName val="Civil-amenities_buildings13"/>
      <sheetName val="Roads-pavement-path_ways13"/>
      <sheetName val="C-Wall_BOQ13"/>
      <sheetName val="GR_slab-reinft13"/>
      <sheetName val="GUT_(2)10"/>
      <sheetName val="PointNo_510"/>
      <sheetName val="Detail_In_Door_Stad9"/>
      <sheetName val="Stress_Calculation10"/>
      <sheetName val="SITE_OVERHEADS10"/>
      <sheetName val="_Net_Break_Down10"/>
      <sheetName val="Bill_No_2_to_8_(Rev)10"/>
      <sheetName val="SPT_vs_PHI10"/>
      <sheetName val="PRECAST_lightconc-II10"/>
      <sheetName val="Fill_this_out_first___10"/>
      <sheetName val="GF_Columns10"/>
      <sheetName val="Assumption_Inputs10"/>
      <sheetName val="Bill_3_-_Site_Works10"/>
      <sheetName val="Tender_Summary10"/>
      <sheetName val="K_Ajeet10"/>
      <sheetName val="AutoOpen_Stub_Data9"/>
      <sheetName val="Bridges_RB9"/>
      <sheetName val="Analysis_Justi_9"/>
      <sheetName val="Qty_Esti_-TCS9"/>
      <sheetName val="Abst_Jo9"/>
      <sheetName val="BSH_num10"/>
      <sheetName val="11B_10"/>
      <sheetName val="Fin_Sum9"/>
      <sheetName val="Debits_as_on_12_04_0810"/>
      <sheetName val="Staff_Acco_10"/>
      <sheetName val="labour_coeff10"/>
      <sheetName val="4_Annex_1_Basic_rate9"/>
      <sheetName val="INDIGINEOUS_ITEMS_9"/>
      <sheetName val="07016,_Master_List-Major_Minor9"/>
      <sheetName val="C_Sum9"/>
      <sheetName val="A_Sum9"/>
      <sheetName val="SUMMARY_ALL_CO'S9"/>
      <sheetName val="Break_up_Sheet9"/>
      <sheetName val="5_NOT_REQUIRED9"/>
      <sheetName val="Deduction_of_assets9"/>
      <sheetName val="S_&amp;_A9"/>
      <sheetName val="Bank_Guarantee9"/>
      <sheetName val="NLD_-_Assum4"/>
      <sheetName val="3cd_Annexure4"/>
      <sheetName val="Story_Drift-Part_24"/>
      <sheetName val="Allg__Angaben4"/>
      <sheetName val="A_O_R_r1Str5"/>
      <sheetName val="A_O_R_r15"/>
      <sheetName val="A_O_R_(2)5"/>
      <sheetName val="AoR_Finishing4"/>
      <sheetName val="PROG_SUMMARY6"/>
      <sheetName val="Rate_analysis4"/>
      <sheetName val="BLOCK-A_(MEA_SHEET)5"/>
      <sheetName val="BOQ_(2)5"/>
      <sheetName val="FITZ_MORT_946"/>
      <sheetName val="Operating_Statistics4"/>
      <sheetName val="Basement_Budget6"/>
      <sheetName val="schedule_nos4"/>
      <sheetName val="Sludge_Cal4"/>
      <sheetName val="INPUT_SHEET6"/>
      <sheetName val="RCC,Ret__Wall4"/>
      <sheetName val="Basic_Rates4"/>
      <sheetName val="Ave_wtd_rates4"/>
      <sheetName val="Material_4"/>
      <sheetName val="Labour_&amp;_Plant4"/>
      <sheetName val="Bill_14"/>
      <sheetName val="Bill_24"/>
      <sheetName val="Bill_34"/>
      <sheetName val="Bill_44"/>
      <sheetName val="Bill_54"/>
      <sheetName val="Bill_64"/>
      <sheetName val="Bill_74"/>
      <sheetName val="Podium_Areas4"/>
      <sheetName val="Balance_sheet_DCCDL_Nov_064"/>
      <sheetName val="_COP_100%4"/>
      <sheetName val="Top_sheet3"/>
      <sheetName val="M-Book_for_Conc3"/>
      <sheetName val="Rein_Steel3"/>
      <sheetName val="M-Book_for_FW3"/>
      <sheetName val="M-Book_others3"/>
      <sheetName val="M-Book_filling3"/>
      <sheetName val="beam-reinft-machine_rm3"/>
      <sheetName val="9__Package_split_-_Cost_4"/>
      <sheetName val="DETAILED__BOQ4"/>
      <sheetName val="Structure_Bills_Qty3"/>
      <sheetName val="old_serial_no_3"/>
      <sheetName val="@risk_rents_and_incentives3"/>
      <sheetName val="Car_park_lease3"/>
      <sheetName val="Net_rent_analysis3"/>
      <sheetName val="A_O_R_4"/>
      <sheetName val="accom_cash3"/>
      <sheetName val="LABOUR_RATE4"/>
      <sheetName val="Material_Rate4"/>
      <sheetName val="Bechtel_Norms4"/>
      <sheetName val="CS_PIPING4"/>
      <sheetName val="TECH_DATA4"/>
      <sheetName val="MASTER_RATE_ANALYSIS3"/>
      <sheetName val="PA-_Consutant_3"/>
      <sheetName val="Works_-_Quote_Sheet3"/>
      <sheetName val="Area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bar__Take_off3"/>
      <sheetName val="Westin_FOH_&amp;_BOH_Split3"/>
      <sheetName val="IRP_all_H2s3"/>
      <sheetName val="beam-reinft-IIInd_floor3"/>
      <sheetName val="UPA(Part_C,D,E,G,H)3"/>
      <sheetName val="L_(4)3"/>
      <sheetName val="Rate_Breakdowns_(Civil)3"/>
      <sheetName val="tie_beam(not_used)3"/>
      <sheetName val="raft,grade_slab3"/>
      <sheetName val="core_wall3"/>
      <sheetName val="pilecap(w_lap)3"/>
      <sheetName val="raft_slab3"/>
      <sheetName val="B31_13"/>
      <sheetName val="Materials_3"/>
      <sheetName val="Project_Info3"/>
      <sheetName val="Oracle_Upload3"/>
      <sheetName val="qty_schedule3"/>
      <sheetName val="CF_Input2"/>
      <sheetName val="DATA_INPUT2"/>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ECTION_R1"/>
      <sheetName val="Hic_150EOffice"/>
      <sheetName val="Civil-main_building16"/>
      <sheetName val="Civil-amenities_buildings16"/>
      <sheetName val="Roads-pavement-path_ways16"/>
      <sheetName val="C-Wall_BOQ16"/>
      <sheetName val="GR_slab-reinft16"/>
      <sheetName val="PointNo_513"/>
      <sheetName val="Stress_Calculation13"/>
      <sheetName val="GUT_(2)13"/>
      <sheetName val="PRECAST_lightconc-II13"/>
      <sheetName val="Tender_Summary13"/>
      <sheetName val="_Net_Break_Down13"/>
      <sheetName val="11B_13"/>
      <sheetName val="IO_List13"/>
      <sheetName val="Bill_No_2_to_8_(Rev)13"/>
      <sheetName val="SPT_vs_PHI13"/>
      <sheetName val="BSH_num13"/>
      <sheetName val="K_Ajeet13"/>
      <sheetName val="SITE_OVERHEADS13"/>
      <sheetName val="Fill_this_out_first___13"/>
      <sheetName val="GF_Columns13"/>
      <sheetName val="Assumption_Inputs13"/>
      <sheetName val="Bill_3_-_Site_Works13"/>
      <sheetName val="4_Annex_1_Basic_rate13"/>
      <sheetName val="Fin_Sum13"/>
      <sheetName val="AutoOpen_Stub_Data11"/>
      <sheetName val="C_Sum11"/>
      <sheetName val="A_Sum11"/>
      <sheetName val="INDIGINEOUS_ITEMS_11"/>
      <sheetName val="07016,_Master_List-Major_Mino11"/>
      <sheetName val="Staff_Acco_12"/>
      <sheetName val="labour_coeff12"/>
      <sheetName val="SUMMARY_ALL_CO'S11"/>
      <sheetName val="Bridges_RB11"/>
      <sheetName val="Analysis_Justi_11"/>
      <sheetName val="Qty_Esti_-TCS11"/>
      <sheetName val="Abst_Jo11"/>
      <sheetName val="Debits_as_on_12_04_0812"/>
      <sheetName val="Bank_Guarantee11"/>
      <sheetName val="Detail_In_Door_Stad11"/>
      <sheetName val="S_&amp;_A11"/>
      <sheetName val="PROG_SUMMARY9"/>
      <sheetName val="Break_up_Sheet11"/>
      <sheetName val="Deduction_of_assets11"/>
      <sheetName val="NLD_-_Assum9"/>
      <sheetName val="5_NOT_REQUIRED11"/>
      <sheetName val="3cd_Annexure9"/>
      <sheetName val="Story_Drift-Part_26"/>
      <sheetName val="Allg__Angaben6"/>
      <sheetName val="A_O_R_r1Str7"/>
      <sheetName val="A_O_R_r17"/>
      <sheetName val="A_O_R_(2)7"/>
      <sheetName val="AoR_Finishing6"/>
      <sheetName val="Rate_analysis6"/>
      <sheetName val="BLOCK-A_(MEA_SHEET)7"/>
      <sheetName val="BOQ_(2)7"/>
      <sheetName val="FITZ_MORT_948"/>
      <sheetName val="Westin_FOH_&amp;_BOH_Split5"/>
      <sheetName val="Basement_Budget8"/>
      <sheetName val="INPUT_SHEET8"/>
      <sheetName val="@risk_rents_and_incentives5"/>
      <sheetName val="Car_park_lease5"/>
      <sheetName val="Net_rent_analysis5"/>
      <sheetName val="schedule_nos6"/>
      <sheetName val="RCC,Ret__Wall6"/>
      <sheetName val="Sludge_Cal6"/>
      <sheetName val="Operating_Statistics6"/>
      <sheetName val="Basic_Rates6"/>
      <sheetName val="Ave_wtd_rates6"/>
      <sheetName val="Material_6"/>
      <sheetName val="Labour_&amp;_Plant6"/>
      <sheetName val="9__Package_split_-_Cost_6"/>
      <sheetName val="DETAILED__BOQ6"/>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A_O_R_6"/>
      <sheetName val="Podium_Areas6"/>
      <sheetName val="Bill_16"/>
      <sheetName val="Bill_26"/>
      <sheetName val="Bill_36"/>
      <sheetName val="Bill_46"/>
      <sheetName val="Bill_56"/>
      <sheetName val="Bill_66"/>
      <sheetName val="Bill_76"/>
      <sheetName val="LABOUR_RATE6"/>
      <sheetName val="Material_Rate6"/>
      <sheetName val="Balance_sheet_DCCDL_Nov_066"/>
      <sheetName val="_COP_100%6"/>
      <sheetName val="Top_sheet5"/>
      <sheetName val="M-Book_for_Conc5"/>
      <sheetName val="Rein_Steel5"/>
      <sheetName val="M-Book_for_FW5"/>
      <sheetName val="M-Book_others5"/>
      <sheetName val="M-Book_filling5"/>
      <sheetName val="beam-reinft-machine_rm5"/>
      <sheetName val="Bechtel_Norms5"/>
      <sheetName val="CS_PIPING5"/>
      <sheetName val="TECH_DATA5"/>
      <sheetName val="MASTER_RATE_ANALYSIS5"/>
      <sheetName val="PA-_Consutant_5"/>
      <sheetName val="Works_-_Quote_Sheet5"/>
      <sheetName val="Civil-main_building14"/>
      <sheetName val="Civil-amenities_buildings14"/>
      <sheetName val="Roads-pavement-path_ways14"/>
      <sheetName val="C-Wall_BOQ14"/>
      <sheetName val="GR_slab-reinft14"/>
      <sheetName val="PointNo_511"/>
      <sheetName val="Stress_Calculation11"/>
      <sheetName val="GUT_(2)11"/>
      <sheetName val="PRECAST_lightconc-II11"/>
      <sheetName val="Tender_Summary11"/>
      <sheetName val="_Net_Break_Down11"/>
      <sheetName val="11B_11"/>
      <sheetName val="IO_List11"/>
      <sheetName val="Bill_No_2_to_8_(Rev)11"/>
      <sheetName val="SPT_vs_PHI11"/>
      <sheetName val="BSH_num11"/>
      <sheetName val="K_Ajeet11"/>
      <sheetName val="SITE_OVERHEADS11"/>
      <sheetName val="Fill_this_out_first___11"/>
      <sheetName val="GF_Columns11"/>
      <sheetName val="Assumption_Inputs11"/>
      <sheetName val="Bill_3_-_Site_Works11"/>
      <sheetName val="4_Annex_1_Basic_rate11"/>
      <sheetName val="Fin_Sum11"/>
      <sheetName val="PROG_SUMMARY7"/>
      <sheetName val="NLD_-_Assum7"/>
      <sheetName val="3cd_Annexure7"/>
      <sheetName val="IO_List10"/>
      <sheetName val="4_Annex_1_Basic_rate10"/>
      <sheetName val="Fin_Sum10"/>
      <sheetName val="NLD_-_Assum6"/>
      <sheetName val="3cd_Annexure6"/>
      <sheetName val="IO_List9"/>
      <sheetName val="NLD_-_Assum5"/>
      <sheetName val="3cd_Annexure5"/>
      <sheetName val="IO_List8"/>
      <sheetName val="Civil-main_building15"/>
      <sheetName val="Civil-amenities_buildings15"/>
      <sheetName val="Roads-pavement-path_ways15"/>
      <sheetName val="C-Wall_BOQ15"/>
      <sheetName val="GR_slab-reinft15"/>
      <sheetName val="PointNo_512"/>
      <sheetName val="Stress_Calculation12"/>
      <sheetName val="GUT_(2)12"/>
      <sheetName val="PRECAST_lightconc-II12"/>
      <sheetName val="Tender_Summary12"/>
      <sheetName val="_Net_Break_Down12"/>
      <sheetName val="11B_12"/>
      <sheetName val="IO_List12"/>
      <sheetName val="Bill_No_2_to_8_(Rev)12"/>
      <sheetName val="SPT_vs_PHI12"/>
      <sheetName val="BSH_num12"/>
      <sheetName val="K_Ajeet12"/>
      <sheetName val="SITE_OVERHEADS12"/>
      <sheetName val="Fill_this_out_first___12"/>
      <sheetName val="GF_Columns12"/>
      <sheetName val="Assumption_Inputs12"/>
      <sheetName val="Bill_3_-_Site_Works12"/>
      <sheetName val="4_Annex_1_Basic_rate12"/>
      <sheetName val="Fin_Sum12"/>
      <sheetName val="AutoOpen_Stub_Data10"/>
      <sheetName val="C_Sum10"/>
      <sheetName val="A_Sum10"/>
      <sheetName val="INDIGINEOUS_ITEMS_10"/>
      <sheetName val="07016,_Master_List-Major_Mino10"/>
      <sheetName val="Staff_Acco_11"/>
      <sheetName val="labour_coeff11"/>
      <sheetName val="SUMMARY_ALL_CO'S10"/>
      <sheetName val="Bridges_RB10"/>
      <sheetName val="Analysis_Justi_10"/>
      <sheetName val="Qty_Esti_-TCS10"/>
      <sheetName val="Abst_Jo10"/>
      <sheetName val="Debits_as_on_12_04_0811"/>
      <sheetName val="Bank_Guarantee10"/>
      <sheetName val="Detail_In_Door_Stad10"/>
      <sheetName val="S_&amp;_A10"/>
      <sheetName val="PROG_SUMMARY8"/>
      <sheetName val="Break_up_Sheet10"/>
      <sheetName val="Deduction_of_assets10"/>
      <sheetName val="NLD_-_Assum8"/>
      <sheetName val="5_NOT_REQUIRED10"/>
      <sheetName val="3cd_Annexure8"/>
      <sheetName val="Story_Drift-Part_25"/>
      <sheetName val="Allg__Angaben5"/>
      <sheetName val="A_O_R_r1Str6"/>
      <sheetName val="A_O_R_r16"/>
      <sheetName val="A_O_R_(2)6"/>
      <sheetName val="AoR_Finishing5"/>
      <sheetName val="Rate_analysis5"/>
      <sheetName val="BLOCK-A_(MEA_SHEET)6"/>
      <sheetName val="BOQ_(2)6"/>
      <sheetName val="FITZ_MORT_947"/>
      <sheetName val="Westin_FOH_&amp;_BOH_Split4"/>
      <sheetName val="Basement_Budget7"/>
      <sheetName val="INPUT_SHEET7"/>
      <sheetName val="@risk_rents_and_incentives4"/>
      <sheetName val="Car_park_lease4"/>
      <sheetName val="Net_rent_analysis4"/>
      <sheetName val="schedule_nos5"/>
      <sheetName val="RCC,Ret__Wall5"/>
      <sheetName val="Sludge_Cal5"/>
      <sheetName val="Operating_Statistics5"/>
      <sheetName val="Basic_Rates5"/>
      <sheetName val="Ave_wtd_rates5"/>
      <sheetName val="Material_5"/>
      <sheetName val="Labour_&amp;_Plant5"/>
      <sheetName val="9__Package_split_-_Cost_5"/>
      <sheetName val="DETAILED__BOQ5"/>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A_O_R_5"/>
      <sheetName val="Podium_Areas5"/>
      <sheetName val="Bill_15"/>
      <sheetName val="Bill_25"/>
      <sheetName val="Bill_35"/>
      <sheetName val="Bill_45"/>
      <sheetName val="Bill_55"/>
      <sheetName val="Bill_65"/>
      <sheetName val="Bill_75"/>
      <sheetName val="LABOUR_RATE5"/>
      <sheetName val="Material_Rate5"/>
      <sheetName val="Balance_sheet_DCCDL_Nov_065"/>
      <sheetName val="_COP_100%5"/>
      <sheetName val="Top_sheet4"/>
      <sheetName val="M-Book_for_Conc4"/>
      <sheetName val="Rein_Steel4"/>
      <sheetName val="M-Book_for_FW4"/>
      <sheetName val="M-Book_others4"/>
      <sheetName val="M-Book_filling4"/>
      <sheetName val="beam-reinft-machine_rm4"/>
      <sheetName val="MASTER_RATE_ANALYSIS4"/>
      <sheetName val="PA-_Consutant_4"/>
      <sheetName val="Works_-_Quote_Sheet4"/>
      <sheetName val="Civil-main_building17"/>
      <sheetName val="Civil-amenities_buildings17"/>
      <sheetName val="Roads-pavement-path_ways17"/>
      <sheetName val="C-Wall_BOQ17"/>
      <sheetName val="GR_slab-reinft17"/>
      <sheetName val="PointNo_514"/>
      <sheetName val="Stress_Calculation14"/>
      <sheetName val="GUT_(2)14"/>
      <sheetName val="PRECAST_lightconc-II14"/>
      <sheetName val="Tender_Summary14"/>
      <sheetName val="_Net_Break_Down14"/>
      <sheetName val="11B_14"/>
      <sheetName val="IO_List14"/>
      <sheetName val="Bill_No_2_to_8_(Rev)14"/>
      <sheetName val="SPT_vs_PHI14"/>
      <sheetName val="BSH_num14"/>
      <sheetName val="K_Ajeet14"/>
      <sheetName val="SITE_OVERHEADS14"/>
      <sheetName val="Fill_this_out_first___14"/>
      <sheetName val="GF_Columns14"/>
      <sheetName val="Assumption_Inputs14"/>
      <sheetName val="Bill_3_-_Site_Works14"/>
      <sheetName val="4_Annex_1_Basic_rate14"/>
      <sheetName val="Fin_Sum14"/>
      <sheetName val="AutoOpen_Stub_Data12"/>
      <sheetName val="C_Sum12"/>
      <sheetName val="A_Sum12"/>
      <sheetName val="INDIGINEOUS_ITEMS_12"/>
      <sheetName val="07016,_Master_List-Major_Mino12"/>
      <sheetName val="Staff_Acco_13"/>
      <sheetName val="labour_coeff13"/>
      <sheetName val="SUMMARY_ALL_CO'S12"/>
      <sheetName val="Bridges_RB12"/>
      <sheetName val="Analysis_Justi_12"/>
      <sheetName val="Qty_Esti_-TCS12"/>
      <sheetName val="Abst_Jo12"/>
      <sheetName val="Debits_as_on_12_04_0813"/>
      <sheetName val="Bank_Guarantee12"/>
      <sheetName val="Detail_In_Door_Stad12"/>
      <sheetName val="S_&amp;_A12"/>
      <sheetName val="PROG_SUMMARY10"/>
      <sheetName val="Break_up_Sheet12"/>
      <sheetName val="Deduction_of_assets12"/>
      <sheetName val="NLD_-_Assum10"/>
      <sheetName val="5_NOT_REQUIRED12"/>
      <sheetName val="3cd_Annexure10"/>
      <sheetName val="Story_Drift-Part_27"/>
      <sheetName val="Allg__Angaben7"/>
      <sheetName val="A_O_R_r1Str8"/>
      <sheetName val="A_O_R_r18"/>
      <sheetName val="A_O_R_(2)8"/>
      <sheetName val="AoR_Finishing7"/>
      <sheetName val="Rate_analysis7"/>
      <sheetName val="BLOCK-A_(MEA_SHEET)8"/>
      <sheetName val="BOQ_(2)8"/>
      <sheetName val="FITZ_MORT_949"/>
      <sheetName val="Westin_FOH_&amp;_BOH_Split6"/>
      <sheetName val="Basement_Budget9"/>
      <sheetName val="INPUT_SHEET9"/>
      <sheetName val="@risk_rents_and_incentives6"/>
      <sheetName val="Car_park_lease6"/>
      <sheetName val="Net_rent_analysis6"/>
      <sheetName val="schedule_nos7"/>
      <sheetName val="RCC,Ret__Wall7"/>
      <sheetName val="Sludge_Cal7"/>
      <sheetName val="Operating_Statistics7"/>
      <sheetName val="Basic_Rates7"/>
      <sheetName val="Ave_wtd_rates7"/>
      <sheetName val="Material_7"/>
      <sheetName val="Labour_&amp;_Plant7"/>
      <sheetName val="9__Package_split_-_Cost_7"/>
      <sheetName val="DETAILED__BOQ7"/>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A_O_R_7"/>
      <sheetName val="Podium_Areas7"/>
      <sheetName val="Bill_17"/>
      <sheetName val="Bill_27"/>
      <sheetName val="Bill_37"/>
      <sheetName val="Bill_47"/>
      <sheetName val="Bill_57"/>
      <sheetName val="Bill_67"/>
      <sheetName val="Bill_77"/>
      <sheetName val="LABOUR_RATE7"/>
      <sheetName val="Material_Rate7"/>
      <sheetName val="Balance_sheet_DCCDL_Nov_067"/>
      <sheetName val="_COP_100%7"/>
      <sheetName val="Top_sheet6"/>
      <sheetName val="M-Book_for_Conc6"/>
      <sheetName val="Rein_Steel6"/>
      <sheetName val="M-Book_for_FW6"/>
      <sheetName val="M-Book_others6"/>
      <sheetName val="M-Book_filling6"/>
      <sheetName val="beam-reinft-machine_rm6"/>
      <sheetName val="Bechtel_Norms6"/>
      <sheetName val="CS_PIPING6"/>
      <sheetName val="TECH_DATA6"/>
      <sheetName val="MASTER_RATE_ANALYSIS6"/>
      <sheetName val="PA-_Consutant_6"/>
      <sheetName val="Works_-_Quote_Sheet6"/>
      <sheetName val="SECTION_R2"/>
      <sheetName val="Civil-main_building18"/>
      <sheetName val="Civil-amenities_buildings18"/>
      <sheetName val="Roads-pavement-path_ways18"/>
      <sheetName val="C-Wall_BOQ18"/>
      <sheetName val="GR_slab-reinft18"/>
      <sheetName val="PointNo_515"/>
      <sheetName val="Stress_Calculation15"/>
      <sheetName val="GUT_(2)15"/>
      <sheetName val="PRECAST_lightconc-II15"/>
      <sheetName val="Tender_Summary15"/>
      <sheetName val="_Net_Break_Down15"/>
      <sheetName val="11B_15"/>
      <sheetName val="IO_List15"/>
      <sheetName val="Bill_No_2_to_8_(Rev)15"/>
      <sheetName val="SPT_vs_PHI15"/>
      <sheetName val="BSH_num15"/>
      <sheetName val="K_Ajeet15"/>
      <sheetName val="SITE_OVERHEADS15"/>
      <sheetName val="Fill_this_out_first___15"/>
      <sheetName val="GF_Columns15"/>
      <sheetName val="Assumption_Inputs15"/>
      <sheetName val="Bill_3_-_Site_Works15"/>
      <sheetName val="4_Annex_1_Basic_rate15"/>
      <sheetName val="Fin_Sum15"/>
      <sheetName val="AutoOpen_Stub_Data13"/>
      <sheetName val="C_Sum13"/>
      <sheetName val="A_Sum13"/>
      <sheetName val="INDIGINEOUS_ITEMS_13"/>
      <sheetName val="07016,_Master_List-Major_Mino13"/>
      <sheetName val="Staff_Acco_14"/>
      <sheetName val="labour_coeff14"/>
      <sheetName val="SUMMARY_ALL_CO'S13"/>
      <sheetName val="Bridges_RB13"/>
      <sheetName val="Analysis_Justi_13"/>
      <sheetName val="Qty_Esti_-TCS13"/>
      <sheetName val="Abst_Jo13"/>
      <sheetName val="Debits_as_on_12_04_0814"/>
      <sheetName val="Bank_Guarantee13"/>
      <sheetName val="Detail_In_Door_Stad13"/>
      <sheetName val="S_&amp;_A13"/>
      <sheetName val="PROG_SUMMARY11"/>
      <sheetName val="Break_up_Sheet13"/>
      <sheetName val="Deduction_of_assets13"/>
      <sheetName val="NLD_-_Assum11"/>
      <sheetName val="5_NOT_REQUIRED13"/>
      <sheetName val="3cd_Annexure11"/>
      <sheetName val="Story_Drift-Part_28"/>
      <sheetName val="Allg__Angaben8"/>
      <sheetName val="A_O_R_r1Str9"/>
      <sheetName val="A_O_R_r19"/>
      <sheetName val="A_O_R_(2)9"/>
      <sheetName val="AoR_Finishing8"/>
      <sheetName val="Rate_analysis8"/>
      <sheetName val="BLOCK-A_(MEA_SHEET)9"/>
      <sheetName val="BOQ_(2)9"/>
      <sheetName val="FITZ_MORT_9410"/>
      <sheetName val="Westin_FOH_&amp;_BOH_Split7"/>
      <sheetName val="Basement_Budget10"/>
      <sheetName val="INPUT_SHEET10"/>
      <sheetName val="@risk_rents_and_incentives7"/>
      <sheetName val="Car_park_lease7"/>
      <sheetName val="Net_rent_analysis7"/>
      <sheetName val="schedule_nos8"/>
      <sheetName val="RCC,Ret__Wall8"/>
      <sheetName val="Sludge_Cal8"/>
      <sheetName val="Operating_Statistics8"/>
      <sheetName val="Basic_Rates8"/>
      <sheetName val="Ave_wtd_rates8"/>
      <sheetName val="Material_8"/>
      <sheetName val="Labour_&amp;_Plant8"/>
      <sheetName val="9__Package_split_-_Cost_8"/>
      <sheetName val="DETAILED__BOQ8"/>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A_O_R_8"/>
      <sheetName val="Podium_Areas8"/>
      <sheetName val="Bill_18"/>
      <sheetName val="Bill_28"/>
      <sheetName val="Bill_38"/>
      <sheetName val="Bill_48"/>
      <sheetName val="Bill_58"/>
      <sheetName val="Bill_68"/>
      <sheetName val="Bill_78"/>
      <sheetName val="LABOUR_RATE8"/>
      <sheetName val="Material_Rate8"/>
      <sheetName val="Balance_sheet_DCCDL_Nov_068"/>
      <sheetName val="_COP_100%8"/>
      <sheetName val="Top_sheet7"/>
      <sheetName val="M-Book_for_Conc7"/>
      <sheetName val="Rein_Steel7"/>
      <sheetName val="M-Book_for_FW7"/>
      <sheetName val="M-Book_others7"/>
      <sheetName val="M-Book_filling7"/>
      <sheetName val="beam-reinft-machine_rm7"/>
      <sheetName val="Bechtel_Norms7"/>
      <sheetName val="CS_PIPING7"/>
      <sheetName val="TECH_DATA7"/>
      <sheetName val="MASTER_RATE_ANALYSIS7"/>
      <sheetName val="PA-_Consutant_7"/>
      <sheetName val="Works_-_Quote_Sheet7"/>
      <sheetName val="SECTION_R3"/>
      <sheetName val="SUMMARYMCA"/>
      <sheetName val="AN"/>
      <sheetName val="Trade Summary"/>
      <sheetName val="01"/>
      <sheetName val="Raw Data"/>
      <sheetName val="Div Summary"/>
      <sheetName val="MATCAT.BOQ"/>
      <sheetName val="cables"/>
      <sheetName val="5 Analysis"/>
      <sheetName val="References"/>
      <sheetName val="New Issue Pipeline"/>
      <sheetName val="pvc vent"/>
      <sheetName val="D17-CL-C (2)"/>
      <sheetName val="17"/>
      <sheetName val="11"/>
      <sheetName val="7"/>
      <sheetName val="21"/>
      <sheetName val="25"/>
      <sheetName val="18"/>
      <sheetName val="15"/>
      <sheetName val="29"/>
      <sheetName val="20"/>
      <sheetName val="worksheet"/>
      <sheetName val="Calendar"/>
      <sheetName val="AILC004"/>
      <sheetName val="JOB COSTING SHEET ELEC"/>
      <sheetName val="Lstsub"/>
      <sheetName val="Doha WBS Clean"/>
      <sheetName val="Vendors"/>
      <sheetName val="IT-Fri Base"/>
      <sheetName val="CMISFA"/>
      <sheetName val="00acttbl"/>
      <sheetName val="PSrpt25"/>
      <sheetName val="00budtbl"/>
      <sheetName val="Data Tables"/>
      <sheetName val="BALAN1"/>
      <sheetName val="405"/>
      <sheetName val="427"/>
      <sheetName val="403"/>
      <sheetName val="Legal Risk Analysis"/>
      <sheetName val="M.S."/>
      <sheetName val="Actuals_by_Job"/>
      <sheetName val="Outlook"/>
      <sheetName val="CIP Summary 0012"/>
      <sheetName val="CIP Detail 0011"/>
      <sheetName val="VLOOK"/>
      <sheetName val="99 to 00 blns"/>
      <sheetName val="SCHEDULE OF RATES"/>
      <sheetName val="col-reinft1"/>
      <sheetName val="Validation sheet"/>
      <sheetName val="IO's"/>
      <sheetName val="Prices"/>
      <sheetName val="BULook"/>
      <sheetName val="1.01 (a)"/>
      <sheetName val="DontDelete"/>
      <sheetName val="Settings"/>
      <sheetName val="MERGED CODES &amp; NAMES"/>
      <sheetName val="TYPES"/>
      <sheetName val="MPC"/>
      <sheetName val="Back_Cal_for OMC"/>
      <sheetName val="std.wt."/>
      <sheetName val="Khalifa Parkf"/>
      <sheetName val="Costcal"/>
      <sheetName val="Bed Class"/>
      <sheetName val="Cd"/>
      <sheetName val="D2_CO"/>
      <sheetName val="B&amp;C-TILE_QUANTITIES"/>
      <sheetName val="Recon_Template"/>
      <sheetName val="B&amp;C-TILE_QUANTITIES1"/>
      <sheetName val="Recon_Template1"/>
      <sheetName val="CFForecast_detail"/>
      <sheetName val="MD_REVIEW"/>
      <sheetName val="Over all Builder work"/>
      <sheetName val="Over_all_Builder_work"/>
      <sheetName val="COST CONTROL MATRIX"/>
      <sheetName val="Project Details "/>
      <sheetName val="PC, Prov Sums, Quants"/>
      <sheetName val="Progress Photos"/>
      <sheetName val="Contents"/>
      <sheetName val="Cost Report Summary"/>
      <sheetName val="Provisional Sums"/>
      <sheetName val="Ra  stair"/>
      <sheetName val="Trade_Package"/>
      <sheetName val="Camp_Power_Cost1"/>
      <sheetName val="Bill_5_-_Carpark"/>
      <sheetName val="UNP-NCW_2"/>
      <sheetName val="water_prop_2"/>
      <sheetName val="final_abstract"/>
      <sheetName val="Section_3_DPR2"/>
      <sheetName val="SC_Cost_FEB_03"/>
      <sheetName val="(Do_not_delete)"/>
      <sheetName val="Slope_area"/>
      <sheetName val="Load_Details(B2)"/>
      <sheetName val="Site_Dev_BOQ"/>
      <sheetName val="MN_T_B_"/>
      <sheetName val="Source_Ref_"/>
      <sheetName val="TBAL9697_-group_wise__sdpl"/>
      <sheetName val="Project_Budget_Worksheet"/>
      <sheetName val="Detail_P&amp;L"/>
      <sheetName val="Assumption_Sheet"/>
      <sheetName val="Ground_Floor"/>
      <sheetName val="BOD_PL_NEW"/>
      <sheetName val="Flanged_Beams"/>
      <sheetName val="Rectangular_Beam"/>
      <sheetName val="BC_&amp;_MNB_"/>
      <sheetName val="EE_SUM"/>
      <sheetName val="kppl_pl"/>
      <sheetName val="Sales_&amp;_Prod"/>
      <sheetName val="Cost_any"/>
      <sheetName val="ADDENDA"/>
      <sheetName val="SEW4"/>
      <sheetName val="MD_REVIEW1"/>
      <sheetName val="Sales_&amp;_Prod1"/>
      <sheetName val="Camp_Power_Cost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MD_REVIEW2"/>
      <sheetName val="B&amp;C-TILE_QUANTITIES2"/>
      <sheetName val="Sales_&amp;_Prod2"/>
      <sheetName val="Camp_Power_Cost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MD_REVIEW3"/>
      <sheetName val="B&amp;C-TILE_QUANTITIES3"/>
      <sheetName val="Sales_&amp;_Prod3"/>
      <sheetName val="Camp_Power_Cost4"/>
      <sheetName val="Area_Analysis4"/>
      <sheetName val="Structure_Bills_Qty4"/>
      <sheetName val="old_serial_no_4"/>
      <sheetName val="accom_cash4"/>
      <sheetName val="IRP_all_H2s4"/>
      <sheetName val="beam-reinft-IIInd_floor4"/>
      <sheetName val="UPA(Part_C,D,E,G,H)4"/>
      <sheetName val="L_(4)4"/>
      <sheetName val="Rate_Breakdowns_(Civil)4"/>
      <sheetName val="Rebar__Take_off4"/>
      <sheetName val="tie_beam(not_used)4"/>
      <sheetName val="raft,grade_slab4"/>
      <sheetName val="core_wall4"/>
      <sheetName val="pilecap(w_lap)4"/>
      <sheetName val="raft_slab4"/>
      <sheetName val="B31_14"/>
      <sheetName val="Materials_4"/>
      <sheetName val="Project_Info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ECTION_R4"/>
      <sheetName val="MD_REVIEW4"/>
      <sheetName val="B&amp;C-TILE_QUANTITIES4"/>
      <sheetName val="Sales_&amp;_Prod4"/>
      <sheetName val="Oracle_Upload4"/>
      <sheetName val="qty_schedule4"/>
      <sheetName val="Camp_Power_Cost5"/>
      <sheetName val="BBH"/>
      <sheetName val="raw"/>
      <sheetName val="Pulses"/>
      <sheetName val="discounts_XP140"/>
      <sheetName val="Setup Variables"/>
      <sheetName val="Contractor-1-every floor 5%"/>
      <sheetName val="STAFFSCHED "/>
      <sheetName val="GN-ST-10"/>
      <sheetName val="VALUE2_5"/>
      <sheetName val="compu(format)"/>
      <sheetName val="Final MEASUREMENT RA - 04"/>
      <sheetName val="foot-slab reinft"/>
      <sheetName val="Summary of Abst."/>
      <sheetName val="Civil Works"/>
      <sheetName val="WPR-IV"/>
      <sheetName val="Analysis-Pav"/>
      <sheetName val="Boq (Main Building)"/>
      <sheetName val="TABLE"/>
      <sheetName val="refer"/>
      <sheetName val="R.A."/>
      <sheetName val="Plant Used in CATS "/>
      <sheetName val="FILIALE"/>
      <sheetName val="외화금융(97-03)"/>
      <sheetName val="연돌일위집계"/>
      <sheetName val="Revenue-Invoicewise"/>
      <sheetName val="girder"/>
      <sheetName val="Rocker"/>
      <sheetName val="Materials Cost(PCC)"/>
      <sheetName val="L&amp;T formwork system"/>
      <sheetName val="Pile load test-Rock anchor"/>
      <sheetName val="Design (singly reinforced beam)"/>
      <sheetName val="Foundation"/>
      <sheetName val="Hoop stress"/>
      <sheetName val="strongback"/>
      <sheetName val="D-Shackle"/>
      <sheetName val="ISA"/>
      <sheetName val="ISMB"/>
      <sheetName val="shoring using plates"/>
      <sheetName val="ISMC"/>
      <sheetName val="Gantry track"/>
      <sheetName val="DESIGN-abut-pile fdn.-11"/>
      <sheetName val="-ve Variation-Annx-1-Page-1"/>
      <sheetName val="Annexure-1-Page-2"/>
      <sheetName val="Summary of variations-Anx-2"/>
      <sheetName val="CTP-13-Abstract-On Account Bill"/>
      <sheetName val="Abstract-including GST"/>
      <sheetName val="Abstract-Annexure-1"/>
      <sheetName val="MASTER"/>
      <sheetName val="fco"/>
      <sheetName val="Gen Info"/>
      <sheetName val="Lead"/>
      <sheetName val="Debtors_analysis"/>
      <sheetName val="Total_Debtors_Ageing_Sheet"/>
      <sheetName val="Inter_Co_Balances1"/>
      <sheetName val="SP_Break_Up1"/>
      <sheetName val="Revised_Summary"/>
      <sheetName val="Debtors_Service_Tax"/>
      <sheetName val="Stru_Labour_rate"/>
      <sheetName val="Curing_Analysis"/>
      <sheetName val="MS_items"/>
      <sheetName val="Tunnel_Fw"/>
      <sheetName val="Segment_Report_working"/>
      <sheetName val="Fixed_Assets_&amp;_Depreciation"/>
      <sheetName val="MS_Rates"/>
      <sheetName val="Array_(2)"/>
      <sheetName val="Light_fitt"/>
      <sheetName val="Boq-_Civil"/>
      <sheetName val="Input_&amp;_Calculations"/>
      <sheetName val="Back_Cal_for_OMC"/>
      <sheetName val="Administrative_Prices"/>
      <sheetName val="Civil_Boq"/>
      <sheetName val="d-safe_specs"/>
      <sheetName val="IT-Fri_Base"/>
      <sheetName val="std_wt_"/>
      <sheetName val="Extra_Item"/>
      <sheetName val="Inc_St_-Link"/>
      <sheetName val="Area_Statement"/>
      <sheetName val="Plant_Used_in_CATS_"/>
      <sheetName val="Project_Master"/>
      <sheetName val="Fin__Assumpt__-_Sensitivities"/>
      <sheetName val="train_cash"/>
      <sheetName val="ESI_&amp;_PF_DELHI"/>
      <sheetName val="Basic_Rate"/>
      <sheetName val="R_A_"/>
      <sheetName val="Dropdown list"/>
      <sheetName val="QTY-CRUST-SR"/>
      <sheetName val="Torque"/>
      <sheetName val="DOKA shutter design"/>
      <sheetName val="Steel shutter design"/>
      <sheetName val="Trestle"/>
      <sheetName val="gantry cranes"/>
      <sheetName val="bolted splice"/>
      <sheetName val="Bolts"/>
      <sheetName val="piercap truss"/>
      <sheetName val="pipe"/>
      <sheetName val="Table 19"/>
      <sheetName val="Top Sheet (PZ)"/>
      <sheetName val="Daywise Summary"/>
      <sheetName val="Road wise summary"/>
      <sheetName val="Amit Singh"/>
      <sheetName val="RP Pal"/>
      <sheetName val="Debender"/>
      <sheetName val="SWD Road WISE Total Qty"/>
      <sheetName val="Done Qty. FTM"/>
      <sheetName val="Precast Scope"/>
      <sheetName val="KPN"/>
      <sheetName val="AS (PZ)"/>
      <sheetName val="KPN (PZ)"/>
      <sheetName val="P&amp;L"/>
      <sheetName val="NOT FULL RESTRAINT"/>
      <sheetName val="BEARING &amp; BUCKLING"/>
      <sheetName val="PFC"/>
      <sheetName val="UC"/>
      <sheetName val="RSJ"/>
      <sheetName val="purpose&amp;input"/>
      <sheetName val="Detail 1A"/>
      <sheetName val="Rate"/>
      <sheetName val="TRIAL BALANCE"/>
      <sheetName val="RA-14"/>
      <sheetName val="RA-13"/>
      <sheetName val="Covering letter"/>
      <sheetName val=" CERTIFICATE   PAYMENT Vendor"/>
      <sheetName val="Payment Abstract Vendor"/>
      <sheetName val="Cummulative Steel &amp; RMC Vendor "/>
      <sheetName val="Vendor Wise Cu. Steel &amp; RMC"/>
      <sheetName val="Ultratech"/>
      <sheetName val="ACC"/>
      <sheetName val="Nuvoco"/>
      <sheetName val="JP"/>
      <sheetName val="Prism johnson"/>
      <sheetName val="RMC Qty. Cumulative vendor wise"/>
      <sheetName val="RMC Backup"/>
      <sheetName val="RMC Invoice"/>
      <sheetName val="Material Rates"/>
      <sheetName val="Reinforcement Steel"/>
      <sheetName val="Feb'19 Tax Invoice"/>
      <sheetName val="Structural Steel"/>
      <sheetName val="Feb'19 Tax Invoice (2)"/>
      <sheetName val="Qty. Cumulative Abstract"/>
      <sheetName val="FORM-16"/>
      <sheetName val="SCHEDULE (3)"/>
      <sheetName val="Power &amp; Fuel(SMS)"/>
      <sheetName val="Data sheet"/>
      <sheetName val="Door"/>
      <sheetName val="Sheet3 (2)"/>
      <sheetName val="Indirects_"/>
      <sheetName val="사진"/>
      <sheetName val="AV"/>
      <sheetName val=""/>
      <sheetName val="stub Column"/>
      <sheetName val="SubAnlysis"/>
      <sheetName val="Name Lists"/>
      <sheetName val="BTI"/>
      <sheetName val="CHR"/>
      <sheetName val="HML"/>
      <sheetName val="HSR"/>
      <sheetName val="JPR"/>
      <sheetName val="KRNL"/>
      <sheetName val="LKNW"/>
      <sheetName val="LDH"/>
      <sheetName val="ORI"/>
      <sheetName val="WB"/>
      <sheetName val="NotesRelatedParties_1"/>
      <sheetName val="NotesSubsidiaryInformation_1"/>
      <sheetName val="PPA Summary"/>
      <sheetName val="PC"/>
      <sheetName val="Material Advance"/>
      <sheetName val="MB"/>
      <sheetName val="Tax-Invoice.(Interior &amp; Civil)"/>
      <sheetName val="Appendix - 1"/>
      <sheetName val="BOQ ID"/>
      <sheetName val="MB ID"/>
      <sheetName val="Appendix - 10"/>
      <sheetName val="Nt Items"/>
      <sheetName val="A,TL,Toi"/>
      <sheetName val="Swati RA"/>
      <sheetName val="Neyo RA"/>
      <sheetName val="Sheet18"/>
      <sheetName val="basic-data"/>
      <sheetName val="mem-property"/>
      <sheetName val="Elect."/>
      <sheetName val=" COP"/>
      <sheetName val="Final Bill of Material"/>
      <sheetName val="Unit.prices"/>
      <sheetName val="工程月報彙總表"/>
      <sheetName val="Approaches"/>
      <sheetName val="Vertical profile"/>
      <sheetName val="Earthwork"/>
      <sheetName val="Abstract "/>
      <sheetName val="BSheet"/>
      <sheetName val="Schedule (2)"/>
      <sheetName val="#REF!"/>
      <sheetName val="PNM"/>
      <sheetName val="TUNE"/>
      <sheetName val="4.BOQ_air"/>
      <sheetName val="BOQ_GEN"/>
      <sheetName val="BOQ_DES"/>
      <sheetName val="MLR"/>
      <sheetName val="Salaries"/>
      <sheetName val="ENG"/>
      <sheetName val="Road Detail Est."/>
      <sheetName val="Road data"/>
      <sheetName val="b.s.chalam"/>
      <sheetName val="vamsi"/>
      <sheetName val="Process"/>
      <sheetName val="BASIS_-DEC_08"/>
      <sheetName val="Core_Data"/>
      <sheetName val="STAFFSCHED_"/>
      <sheetName val="DETAIL_SHEET"/>
      <sheetName val="3.9 Tension Crash Barrier"/>
      <sheetName val="3.12 Stone Pitching"/>
      <sheetName val="1.Prelims"/>
      <sheetName val="3.10 Misc. Concrete"/>
      <sheetName val="3.13 14 Protection"/>
      <sheetName val="3.8 ROAD signs"/>
      <sheetName val="Sump_cal"/>
      <sheetName val="dlvoid"/>
      <sheetName val="Labour &amp; Material"/>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Filling_final "/>
      <sheetName val="Additional Items"/>
      <sheetName val="Measur Storm"/>
      <sheetName val="Concrete_10"/>
      <sheetName val="Concrete 26"/>
      <sheetName val="Concrete_27"/>
      <sheetName val="Concrete_33"/>
      <sheetName val="Concrete_1_2_3_5_6_8_1"/>
      <sheetName val="Concrete_37"/>
      <sheetName val="Road work"/>
      <sheetName val="Storm water"/>
      <sheetName val="dBase"/>
      <sheetName val="Boq Block A"/>
      <sheetName val="???? ??? ??"/>
      <sheetName val="Shape of Bars"/>
      <sheetName val="PtList Above (300x300)"/>
      <sheetName val="PtList Below (300x300)"/>
      <sheetName val="CONNECT"/>
      <sheetName val="April Analysts"/>
      <sheetName val="Analisa_STR"/>
      <sheetName val="cost_summary"/>
      <sheetName val="Elec_Summ"/>
      <sheetName val="ELEC_BOQ1"/>
      <sheetName val="TRACK_BUSWAY"/>
      <sheetName val="Validation_sheet"/>
      <sheetName val="Item- Compact"/>
      <sheetName val="ASS"/>
      <sheetName val="Cases"/>
      <sheetName val="Materials Cost"/>
      <sheetName val="pri-com"/>
      <sheetName val="Basisdaten"/>
      <sheetName val="Vordruck-Nr. 7.1.3_D"/>
      <sheetName val="Ersatzteile"/>
      <sheetName val="B"/>
      <sheetName val="D"/>
      <sheetName val="E"/>
      <sheetName val="G"/>
      <sheetName val="H"/>
      <sheetName val="I"/>
      <sheetName val="K"/>
      <sheetName val="L"/>
      <sheetName val="M"/>
      <sheetName val="N"/>
      <sheetName val="O"/>
      <sheetName val="T"/>
      <sheetName val="U"/>
      <sheetName val="M&amp;A D"/>
      <sheetName val="M&amp;A E"/>
      <sheetName val="M&amp;A G"/>
      <sheetName val="FINANCIAL (FLR)"/>
      <sheetName val="Sum_Mech"/>
      <sheetName val="Valves Erec. -IV"/>
      <sheetName val="3. Elemental Summary"/>
      <sheetName val="Rate Analysis "/>
      <sheetName val="Income Statement-OCPL Projects"/>
      <sheetName val="N-Amritsar 135"/>
      <sheetName val="Meas.-Hotel Part"/>
      <sheetName val="Bar.Sched"/>
      <sheetName val="slab"/>
      <sheetName val="PRICE-COMP"/>
      <sheetName val="Beam-design exp"/>
      <sheetName val="Balustrade"/>
      <sheetName val="precast RC element"/>
      <sheetName val="BUD-8306"/>
      <sheetName val="SC_Cost_FEB_031"/>
      <sheetName val="final_abstract1"/>
      <sheetName val="Load_Details(B2)1"/>
      <sheetName val="BOD_PL_NEW1"/>
      <sheetName val="Flanged_Beams1"/>
      <sheetName val="Rectangular_Beam1"/>
      <sheetName val="BC_&amp;_MNB_1"/>
      <sheetName val="Light_fitt1"/>
      <sheetName val="Source_Ref_1"/>
      <sheetName val="Site_Dev_BOQ1"/>
      <sheetName val="CFForecast_detail1"/>
      <sheetName val="TBAL9697_-group_wise__sdpl1"/>
      <sheetName val="Project_Budget_Worksheet1"/>
      <sheetName val="MN_T_B_1"/>
      <sheetName val="Detail_P&amp;L1"/>
      <sheetName val="Assumption_Sheet1"/>
      <sheetName val="Civil_Boq1"/>
      <sheetName val="d-safe_specs1"/>
      <sheetName val="train_cash1"/>
      <sheetName val="Indirects_1"/>
      <sheetName val="Fin__Assumpt__-_Sensitivities1"/>
      <sheetName val="Debtors_analysis1"/>
      <sheetName val="Total_Debtors_Ageing_Sheet1"/>
      <sheetName val="Revised_Summary1"/>
      <sheetName val="Administrative_Prices1"/>
      <sheetName val="(Do_not_delete)1"/>
      <sheetName val="Slope_area1"/>
      <sheetName val="Ground_Floor1"/>
      <sheetName val="BASIS_-DEC_081"/>
      <sheetName val="Core_Data1"/>
      <sheetName val="Inc_St_-Link1"/>
      <sheetName val="kppl_pl1"/>
      <sheetName val="STAFFSCHED_1"/>
      <sheetName val="DETAIL_SHEET1"/>
      <sheetName val="NOT_FULL_RESTRAINT"/>
      <sheetName val="BEARING_&amp;_BUCKLING"/>
      <sheetName val="Detail_1A"/>
      <sheetName val="TRIAL_BALANCE"/>
      <sheetName val="Data_sheet"/>
      <sheetName val="Sheet3_(2)"/>
      <sheetName val="Materials_Cost(PCC)"/>
      <sheetName val="Legal_Risk_Analysis"/>
      <sheetName val="M_S_"/>
      <sheetName val="CIP_Summary_0012"/>
      <sheetName val="CIP_Detail_0011"/>
      <sheetName val="99_to_00_blns"/>
      <sheetName val="PPA_Summary"/>
      <sheetName val="Data_Tables"/>
      <sheetName val="SCHEDULE_OF_RATES"/>
      <sheetName val="1_01_(a)"/>
      <sheetName val="MERGED_CODES_&amp;_NAMES"/>
      <sheetName val="Pile_cap"/>
      <sheetName val="Khalifa_Parkf"/>
      <sheetName val="Bed_Class"/>
      <sheetName val="L&amp;T_formwork_system"/>
      <sheetName val="Pile_load_test-Rock_anchor"/>
      <sheetName val="Design_(singly_reinforced_beam)"/>
      <sheetName val="Hoop_stress"/>
      <sheetName val="shoring_using_plates"/>
      <sheetName val="Gantry_track"/>
      <sheetName val="DESIGN-abut-pile_fdn_-11"/>
      <sheetName val="Load_Details(B2)2"/>
      <sheetName val="Inter_Co_Balances2"/>
      <sheetName val="SP_Break_Up2"/>
      <sheetName val="CFForecast_detail2"/>
      <sheetName val="TBAL9697_-group_wise__sdpl2"/>
      <sheetName val="Project_Budget_Worksheet2"/>
      <sheetName val="Detail_P&amp;L2"/>
      <sheetName val="Assumption_Sheet2"/>
      <sheetName val="final_abstract2"/>
      <sheetName val="Source_Ref_2"/>
      <sheetName val="Site_Dev_BOQ2"/>
      <sheetName val="MN_T_B_2"/>
      <sheetName val="SC_Cost_FEB_032"/>
      <sheetName val="Fin__Assumpt__-_Sensitivities2"/>
      <sheetName val="Civil_Boq2"/>
      <sheetName val="BOD_PL_NEW2"/>
      <sheetName val="Flanged_Beams2"/>
      <sheetName val="Rectangular_Beam2"/>
      <sheetName val="BC_&amp;_MNB_2"/>
      <sheetName val="Debtors_analysis2"/>
      <sheetName val="Total_Debtors_Ageing_Sheet2"/>
      <sheetName val="Revised_Summary2"/>
      <sheetName val="Administrative_Prices2"/>
      <sheetName val="d-safe_specs2"/>
      <sheetName val="train_cash2"/>
      <sheetName val="Indirects_2"/>
      <sheetName val="Ground_Floor2"/>
      <sheetName val="(Do_not_delete)2"/>
      <sheetName val="Slope_area2"/>
      <sheetName val="BASIS_-DEC_082"/>
      <sheetName val="Light_fitt2"/>
      <sheetName val="Extra_Item1"/>
      <sheetName val="Core_Data2"/>
      <sheetName val="kppl_pl2"/>
      <sheetName val="DETAIL_SHEET2"/>
      <sheetName val="MS_Rates1"/>
      <sheetName val="Array_(2)1"/>
      <sheetName val="Boq-_Civil1"/>
      <sheetName val="Input_&amp;_Calculations1"/>
      <sheetName val="Basic_Rate1"/>
      <sheetName val="PPA_Summary1"/>
      <sheetName val="Project_Master1"/>
      <sheetName val="ESI_&amp;_PF_DELHI1"/>
      <sheetName val="Inc_St_-Link2"/>
      <sheetName val="Area_Statement1"/>
      <sheetName val="Debtors_Service_Tax1"/>
      <sheetName val="Stru_Labour_rate1"/>
      <sheetName val="Curing_Analysis1"/>
      <sheetName val="MS_items1"/>
      <sheetName val="Tunnel_Fw1"/>
      <sheetName val="Segment_Report_working1"/>
      <sheetName val="Fixed_Assets_&amp;_Depreciation1"/>
      <sheetName val="IT-Fri_Base1"/>
      <sheetName val="Data_Tables1"/>
      <sheetName val="STAFFSCHED_2"/>
      <sheetName val="NOT_FULL_RESTRAINT1"/>
      <sheetName val="BEARING_&amp;_BUCKLING1"/>
      <sheetName val="Detail_1A1"/>
      <sheetName val="TRIAL_BALANCE1"/>
      <sheetName val="Legal_Risk_Analysis1"/>
      <sheetName val="M_S_1"/>
      <sheetName val="CIP_Summary_00121"/>
      <sheetName val="CIP_Detail_00111"/>
      <sheetName val="99_to_00_blns1"/>
      <sheetName val="Data_sheet1"/>
      <sheetName val="Sheet3_(2)1"/>
      <sheetName val="Materials_Cost(PCC)1"/>
      <sheetName val="Analisa_STR1"/>
      <sheetName val="cost_summary1"/>
      <sheetName val="Elec_Summ1"/>
      <sheetName val="ELEC_BOQ2"/>
      <sheetName val="TRACK_BUSWAY1"/>
      <sheetName val="Validation_sheet1"/>
      <sheetName val="SCHEDULE_OF_RATES1"/>
      <sheetName val="1_01_(a)1"/>
      <sheetName val="MERGED_CODES_&amp;_NAMES1"/>
      <sheetName val="Back_Cal_for_OMC1"/>
      <sheetName val="std_wt_1"/>
      <sheetName val="Pile_cap1"/>
      <sheetName val="Khalifa_Parkf1"/>
      <sheetName val="Bed_Class1"/>
      <sheetName val="Plant_Used_in_CATS_1"/>
      <sheetName val="R_A_1"/>
      <sheetName val="L&amp;T_formwork_system1"/>
      <sheetName val="Pile_load_test-Rock_anchor1"/>
      <sheetName val="Design_(singly_reinforced_beam1"/>
      <sheetName val="Hoop_stress1"/>
      <sheetName val="shoring_using_plates1"/>
      <sheetName val="Gantry_track1"/>
      <sheetName val="DESIGN-abut-pile_fdn_-111"/>
      <sheetName val="precast_RC_element"/>
      <sheetName val="DOKA_shutter_design"/>
      <sheetName val="Steel_shutter_design"/>
      <sheetName val="gantry_cranes"/>
      <sheetName val="bolted_splice"/>
      <sheetName val="piercap_truss"/>
      <sheetName val="Table_19"/>
      <sheetName val="Contractor-1-every_floor_5%"/>
      <sheetName val="Summary output"/>
      <sheetName val="MA"/>
      <sheetName val="o’£Òˆê——i–ˆ“úŠm”F‚Ì‚±‚Æj"/>
      <sheetName val="PCost"/>
      <sheetName val="DSCR"/>
      <sheetName val="CF - WW"/>
      <sheetName val="Sens"/>
      <sheetName val="Definitions"/>
      <sheetName val="bba"/>
      <sheetName val="Actual 2010-11"/>
      <sheetName val="Actual 2009-10"/>
      <sheetName val="Budget 2010-11"/>
      <sheetName val="Bar Chart - FHL (M)"/>
      <sheetName val="RAte analyis"/>
      <sheetName val="Quotation"/>
      <sheetName val="Ply"/>
      <sheetName val="ONE TIME"/>
      <sheetName val="Material&amp;equipment"/>
      <sheetName val="S.BAHAN"/>
      <sheetName val="S.UPAH"/>
      <sheetName val="Seide Customer wise "/>
      <sheetName val="Consl LS"/>
      <sheetName val="Filati Customer wise"/>
      <sheetName val="Reco"/>
      <sheetName val="Seide LS"/>
      <sheetName val="Filati LS"/>
      <sheetName val="Spec"/>
      <sheetName val="Bill-12"/>
      <sheetName val="Struct"/>
      <sheetName val="Top_Sheet_(PZ)"/>
      <sheetName val="Daywise_Summary"/>
      <sheetName val="Road_wise_summary"/>
      <sheetName val="Amit_Singh"/>
      <sheetName val="RP_Pal"/>
      <sheetName val="SWD_Road_WISE_Total_Qty"/>
      <sheetName val="Done_Qty__FTM"/>
      <sheetName val="Precast_Scope"/>
      <sheetName val="AS_(PZ)"/>
      <sheetName val="KPN_(PZ)"/>
      <sheetName val="Vertical_profile"/>
      <sheetName val="-ve_Variation-Annx-1-Page-1"/>
      <sheetName val="Summary_of_variations-Anx-2"/>
      <sheetName val="CTP-13-Abstract-On_Account_Bill"/>
      <sheetName val="Abstract-including_GST"/>
      <sheetName val="Abstract_"/>
      <sheetName val="5_Analysis"/>
      <sheetName val="4_BOQ_air"/>
      <sheetName val="DOKA_shutter_design1"/>
      <sheetName val="Steel_shutter_design1"/>
      <sheetName val="gantry_cranes1"/>
      <sheetName val="bolted_splice1"/>
      <sheetName val="piercap_truss1"/>
      <sheetName val="Table_191"/>
      <sheetName val="Top_Sheet_(PZ)1"/>
      <sheetName val="Daywise_Summary1"/>
      <sheetName val="Road_wise_summary1"/>
      <sheetName val="Amit_Singh1"/>
      <sheetName val="RP_Pal1"/>
      <sheetName val="SWD_Road_WISE_Total_Qty1"/>
      <sheetName val="Done_Qty__FTM1"/>
      <sheetName val="Precast_Scope1"/>
      <sheetName val="AS_(PZ)1"/>
      <sheetName val="KPN_(PZ)1"/>
      <sheetName val="Vertical_profile1"/>
      <sheetName val="-ve_Variation-Annx-1-Page-11"/>
      <sheetName val="Summary_of_variations-Anx-21"/>
      <sheetName val="CTP-13-Abstract-On_Account_Bil1"/>
      <sheetName val="Abstract-including_GST1"/>
      <sheetName val="Abstract_1"/>
      <sheetName val="5_Analysis1"/>
      <sheetName val="4_BOQ_air1"/>
      <sheetName val="TOT"/>
      <sheetName val="water_prop_3"/>
      <sheetName val="MS_Rates2"/>
      <sheetName val="Array_(2)2"/>
      <sheetName val="Back_Cal_for_OMC2"/>
      <sheetName val="Boq-_Civil2"/>
      <sheetName val="Input_&amp;_Calculations2"/>
      <sheetName val="R_A_2"/>
      <sheetName val="Inter_Co_Balances3"/>
      <sheetName val="SP_Break_Up3"/>
      <sheetName val="Materials_Cost(PCC)2"/>
      <sheetName val="Validation_sheet2"/>
      <sheetName val="L&amp;T_formwork_system2"/>
      <sheetName val="Pile_load_test-Rock_anchor2"/>
      <sheetName val="Design_(singly_reinforced_beam2"/>
      <sheetName val="Hoop_stress2"/>
      <sheetName val="shoring_using_plates2"/>
      <sheetName val="Gantry_track2"/>
      <sheetName val="DESIGN-abut-pile_fdn_-112"/>
      <sheetName val="Khalifa_Parkf2"/>
      <sheetName val="Debtors_Service_Tax2"/>
      <sheetName val="Top_Sheet_(PZ)2"/>
      <sheetName val="Daywise_Summary2"/>
      <sheetName val="Road_wise_summary2"/>
      <sheetName val="Amit_Singh2"/>
      <sheetName val="RP_Pal2"/>
      <sheetName val="SWD_Road_WISE_Total_Qty2"/>
      <sheetName val="Done_Qty__FTM2"/>
      <sheetName val="Precast_Scope2"/>
      <sheetName val="AS_(PZ)2"/>
      <sheetName val="KPN_(PZ)2"/>
      <sheetName val="DOKA_shutter_design2"/>
      <sheetName val="Steel_shutter_design2"/>
      <sheetName val="gantry_cranes2"/>
      <sheetName val="bolted_splice2"/>
      <sheetName val="piercap_truss2"/>
      <sheetName val="Table_192"/>
      <sheetName val="Vertical_profile2"/>
      <sheetName val="Pile_cap2"/>
      <sheetName val="IT-Fri_Base2"/>
      <sheetName val="Area_Statement2"/>
      <sheetName val="Segment_Report_working2"/>
      <sheetName val="Fixed_Assets_&amp;_Depreciation2"/>
      <sheetName val="Stru_Labour_rate2"/>
      <sheetName val="Curing_Analysis2"/>
      <sheetName val="MS_items2"/>
      <sheetName val="Tunnel_Fw2"/>
      <sheetName val="std_wt_2"/>
      <sheetName val="-ve_Variation-Annx-1-Page-12"/>
      <sheetName val="Summary_of_variations-Anx-22"/>
      <sheetName val="CTP-13-Abstract-On_Account_Bil2"/>
      <sheetName val="Abstract-including_GST2"/>
      <sheetName val="Extra_Item2"/>
      <sheetName val="ESI_&amp;_PF_DELHI2"/>
      <sheetName val="Abstract_2"/>
      <sheetName val="Project_Master2"/>
      <sheetName val="5_Analysis2"/>
      <sheetName val="4_BOQ_air2"/>
      <sheetName val="外気負荷"/>
      <sheetName val="party"/>
      <sheetName val="Sqn (Main) Abs"/>
      <sheetName val="Mat.Cost"/>
      <sheetName val="ABB"/>
      <sheetName val="GE"/>
      <sheetName val="Div Sum"/>
      <sheetName val="CONS. PROJECT HITS"/>
      <sheetName val="2-Cash Flow"/>
      <sheetName val="CUML.DELVRY"/>
      <sheetName val="DAMAGED"/>
      <sheetName val="D17-CL-C_(2)"/>
      <sheetName val="NR.03 Base-Course 140mm Thk"/>
      <sheetName val="Drawing Sheet Ref."/>
      <sheetName val="NR.09a W.C. (60-70) 50mm Thk"/>
      <sheetName val="Bil 1"/>
      <sheetName val="Main-Material"/>
      <sheetName val="AOR"/>
      <sheetName val="Filtration1"/>
      <sheetName val="Change Order Log"/>
      <sheetName val="FA"/>
      <sheetName val="CF_Input3"/>
      <sheetName val="DATA_INPUT3"/>
      <sheetName val="SITE_WORK"/>
      <sheetName val="Take-off_Floor_&amp;_Wall"/>
      <sheetName val="Détail_Etudes1"/>
      <sheetName val="DCH_entree1"/>
      <sheetName val="Comparaison_DCH_vs_GLK1"/>
      <sheetName val="1_BED_"/>
      <sheetName val="C_(3)"/>
      <sheetName val="입찰내역_발주처_양식"/>
      <sheetName val="LMB_Forecast_plan"/>
      <sheetName val="LTR-2"/>
      <sheetName val="Civil-main_building19"/>
      <sheetName val="Civil-amenities_buildings19"/>
      <sheetName val="Roads-pavement-path_ways19"/>
      <sheetName val="C-Wall_BOQ19"/>
      <sheetName val="GR_slab-reinft19"/>
      <sheetName val="PRECAST_lightconc-II16"/>
      <sheetName val="PointNo_516"/>
      <sheetName val="GUT_(2)16"/>
      <sheetName val="SPT_vs_PHI16"/>
      <sheetName val="Stress_Calculation16"/>
      <sheetName val="Tender_Summary16"/>
      <sheetName val="_Net_Break_Down16"/>
      <sheetName val="BSH_num16"/>
      <sheetName val="K_Ajeet16"/>
      <sheetName val="SITE_OVERHEADS16"/>
      <sheetName val="Bill_No_2_to_8_(Rev)16"/>
      <sheetName val="Fill_this_out_first___16"/>
      <sheetName val="GF_Columns16"/>
      <sheetName val="Assumption_Inputs16"/>
      <sheetName val="Bill_3_-_Site_Works16"/>
      <sheetName val="11B_16"/>
      <sheetName val="Staff_Acco_15"/>
      <sheetName val="Debits_as_on_12_04_0815"/>
      <sheetName val="labour_coeff15"/>
      <sheetName val="AutoOpen_Stub_Data14"/>
      <sheetName val="Fin_Sum16"/>
      <sheetName val="Bridges_RB14"/>
      <sheetName val="Analysis_Justi_14"/>
      <sheetName val="Qty_Esti_-TCS14"/>
      <sheetName val="Abst_Jo14"/>
      <sheetName val="SUMMARY_ALL_CO'S14"/>
      <sheetName val="INDIGINEOUS_ITEMS_14"/>
      <sheetName val="07016,_Master_List-Major_Mino14"/>
      <sheetName val="C_Sum14"/>
      <sheetName val="A_Sum14"/>
      <sheetName val="S_&amp;_A14"/>
      <sheetName val="Bank_Guarantee14"/>
      <sheetName val="4_Annex_1_Basic_rate16"/>
      <sheetName val="Break_up_Sheet14"/>
      <sheetName val="Deduction_of_assets14"/>
      <sheetName val="Detail_In_Door_Stad14"/>
      <sheetName val="BOQ_(2)10"/>
      <sheetName val="Bechtel_Norms8"/>
      <sheetName val="Bill_19"/>
      <sheetName val="Bill_29"/>
      <sheetName val="Bill_39"/>
      <sheetName val="Bill_49"/>
      <sheetName val="Bill_59"/>
      <sheetName val="Bill_69"/>
      <sheetName val="Bill_79"/>
      <sheetName val="Westin_FOH_&amp;_BOH_Split8"/>
      <sheetName val="BLOCK-A_(MEA_SHEET)10"/>
      <sheetName val="A_O_R_r1Str10"/>
      <sheetName val="A_O_R_r110"/>
      <sheetName val="A_O_R_(2)10"/>
      <sheetName val="PROG_SUMMARY12"/>
      <sheetName val="Sludge_Cal9"/>
      <sheetName val="Ave_wtd_rates9"/>
      <sheetName val="Material_9"/>
      <sheetName val="NLD_-_Assum12"/>
      <sheetName val="5_NOT_REQUIRED14"/>
      <sheetName val="A_O_R_9"/>
      <sheetName val="Basement_Budget11"/>
      <sheetName val="INPUT_SHEET11"/>
      <sheetName val="FITZ_MORT_9411"/>
      <sheetName val="3cd_Annexure12"/>
      <sheetName val="Story_Drift-Part_29"/>
      <sheetName val="Allg__Angaben9"/>
      <sheetName val="AoR_Finishing9"/>
      <sheetName val="Rate_analysis9"/>
      <sheetName val="Operating_Statistics9"/>
      <sheetName val="schedule_nos9"/>
      <sheetName val="RCC,Ret__Wall9"/>
      <sheetName val="Basic_Rates9"/>
      <sheetName val="Labour_&amp;_Plant9"/>
      <sheetName val="Podium_Areas9"/>
      <sheetName val="9__Package_split_-_Cost_9"/>
      <sheetName val="DETAILED__BOQ9"/>
      <sheetName val="LABOUR_RATE9"/>
      <sheetName val="Material_Rate9"/>
      <sheetName val="Balance_sheet_DCCDL_Nov_069"/>
      <sheetName val="_COP_100%9"/>
      <sheetName val="@risk_rents_and_incentives8"/>
      <sheetName val="Car_park_lease8"/>
      <sheetName val="Net_rent_analysis8"/>
      <sheetName val="Top_sheet8"/>
      <sheetName val="M-Book_for_Conc8"/>
      <sheetName val="Rein_Steel8"/>
      <sheetName val="M-Book_for_FW8"/>
      <sheetName val="M-Book_others8"/>
      <sheetName val="M-Book_filling8"/>
      <sheetName val="beam-reinft-machine_rm8"/>
      <sheetName val="CS_PIPING8"/>
      <sheetName val="TECH_DATA8"/>
      <sheetName val="MASTER_RATE_ANALYSIS8"/>
      <sheetName val="PA-_Consutant_8"/>
      <sheetName val="Works_-_Quote_Sheet8"/>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Trade_Summary"/>
      <sheetName val="Raw_Data"/>
      <sheetName val="Div_Summary"/>
      <sheetName val="MATCAT_BOQ"/>
      <sheetName val="Option"/>
      <sheetName val="Day work"/>
      <sheetName val="Sheet7"/>
      <sheetName val="Electrical Works"/>
      <sheetName val="VO Summary"/>
      <sheetName val=" Chamber"/>
      <sheetName val="Doors"/>
      <sheetName val="Addition-ProtectionSummary"/>
      <sheetName val="PLT-SUM"/>
      <sheetName val="derive"/>
      <sheetName val="Bar_Sched"/>
      <sheetName val="b_s_chalam"/>
      <sheetName val="Sta. Alex-Direct Cost"/>
      <sheetName val="Sta. Alex-GROSS AMT"/>
      <sheetName val="TWS"/>
      <sheetName val="GOA"/>
      <sheetName val="RMC"/>
      <sheetName val="BP"/>
      <sheetName val="Rates"/>
      <sheetName val="Sheet8"/>
      <sheetName val="Road TCS Wise Details"/>
      <sheetName val="Wearing Course"/>
      <sheetName val="C &amp; G RHS"/>
      <sheetName val="Project Sheet"/>
      <sheetName val="Drop-down data's"/>
      <sheetName val="A.1.8 4Lane-MCW-BC"/>
      <sheetName val="A.2.8 6Lane-MCW-BC"/>
      <sheetName val="B.SER.8. BC"/>
      <sheetName val="3. Booth"/>
      <sheetName val="C(i)-4. fin. item"/>
      <sheetName val="L.5 Busbays"/>
      <sheetName val="2. canopy roof"/>
      <sheetName val="A.1.1 4Lane-MCW-CG "/>
      <sheetName val="A.2.1 6Lane-MCW-CG"/>
      <sheetName val="B.SER.1.CG"/>
      <sheetName val="A.1.7 4Lane-MCW-DBM"/>
      <sheetName val="A.2.7 6Lane-MCW-DBM Top"/>
      <sheetName val="B.SER.7. DBM"/>
      <sheetName val="J.-Concrete Drain"/>
      <sheetName val="A.1.2 4Lane-MCW-EMB"/>
      <sheetName val="A.2.2 6Lane-MCW-EMB"/>
      <sheetName val="B.SER.2.EMB"/>
      <sheetName val="C(i).1-BC-FDN"/>
      <sheetName val="G.5-ROB_Finishing Item"/>
      <sheetName val="F.4a.-Casting Girder"/>
      <sheetName val="G.4a-ROB_GC"/>
      <sheetName val="F.4b.-Erection of Girder"/>
      <sheetName val="E.4.b-RA_BRDG-EREC."/>
      <sheetName val="G.4b-ROB_GE"/>
      <sheetName val="E.4.a-RA_BRDG-GC"/>
      <sheetName val="A.1.4 4Lane-MCW-GSB"/>
      <sheetName val="A.2.4 6Lane-MCW-GSB"/>
      <sheetName val="B.SER.4.GSB"/>
      <sheetName val="C(ii).2-PC-HW"/>
      <sheetName val="L.3 Illumination "/>
      <sheetName val="A.1.6 Concrete Kerb Casting"/>
      <sheetName val="A2.6 Concrete Kerb Casting"/>
      <sheetName val="B.SER.6. Kerb"/>
      <sheetName val="1.c Masonary in Walls"/>
      <sheetName val="L.8 Median Plantation"/>
      <sheetName val="L.2 Beam Crash Brr."/>
      <sheetName val="L.9 Minor Repairs "/>
      <sheetName val="L.10 MISC"/>
      <sheetName val="A.1.9 4Lane-MCW-MISC"/>
      <sheetName val="A.2.9 6Lane-MCW-MISC"/>
      <sheetName val="D.5 Fini-Item"/>
      <sheetName val="F.1.-GS-PCC_PILE "/>
      <sheetName val="D.1-MNBR-PCC_PILE"/>
      <sheetName val="E.1.-RA_BRDG-PCC_PILE"/>
      <sheetName val="G.1.-ROB_PCC_PILE "/>
      <sheetName val="H.1.-UNP-PCC_PILE"/>
      <sheetName val="C(ii).3 Fin. Item"/>
      <sheetName val="C(ii).1-PC-PIPE"/>
      <sheetName val="1.b Plinth Fill"/>
      <sheetName val="F.2.-GS-RAFT"/>
      <sheetName val="D.2-MNBR-RAFT"/>
      <sheetName val="E.2.-RA_BRDG-RAFT"/>
      <sheetName val="G.2.-ROB_RAFT"/>
      <sheetName val="H.2.-UNP-Raft"/>
      <sheetName val="E.5. Fin item"/>
      <sheetName val="I.5 Crash Brr"/>
      <sheetName val="II. Erection of Facia "/>
      <sheetName val="I.4. Cast. Fric Slab"/>
      <sheetName val="I.1.-REP CAST"/>
      <sheetName val="III. Granular Material Filling"/>
      <sheetName val="L.1 Road Marking"/>
      <sheetName val="L.4 Road Signs"/>
      <sheetName val="1.d Roof Casting"/>
      <sheetName val="A.1.3 4Lane-MCW-SG "/>
      <sheetName val="A.2.3 6Lane-MCW-SG"/>
      <sheetName val="B.SER.3.SG"/>
      <sheetName val="F.4c.-GS-SLAB"/>
      <sheetName val="D.4.C-MNBR-SLAB"/>
      <sheetName val="E.4.C-RA_BRDG-Slab"/>
      <sheetName val="G.4c-ROB_Deckslab"/>
      <sheetName val="L.7 Slope"/>
      <sheetName val="B.SER.9. MISC."/>
      <sheetName val="C(i).2-BC-SUB "/>
      <sheetName val="F.3.-GS-SUB"/>
      <sheetName val="D.3-MNBR-SUB"/>
      <sheetName val="E.3.-RA_BRDG-SUB"/>
      <sheetName val="G.3-ROB_SUB"/>
      <sheetName val="H.3.-UNP-SUB"/>
      <sheetName val="C(i).3-BC-SUP"/>
      <sheetName val="H.4.-UNP-SUP"/>
      <sheetName val="4. DLC"/>
      <sheetName val="6. Finishing Item"/>
      <sheetName val="1.e Finishes"/>
      <sheetName val="5.PQC"/>
      <sheetName val="L.6 Truckbays"/>
      <sheetName val="H. 5. Fin. Item"/>
      <sheetName val="F.5-Finishing Item"/>
      <sheetName val="B.SER.5A.WMM-1"/>
      <sheetName val="B.SER.5B.WMM-2"/>
      <sheetName val="A.1.5.a 4Lane-MCW-WMM 1st"/>
      <sheetName val="A.1.5.b 4Lane-MCW-WMM top"/>
      <sheetName val="A.2.5a 6Lane-MCW-WMM 1st"/>
      <sheetName val="A.2.5b 6Lane-MCW-WMM top"/>
      <sheetName val="1.a Work Upto Plinth"/>
      <sheetName val="Lot-2"/>
      <sheetName val="doq-9"/>
      <sheetName val="doq-8"/>
      <sheetName val="doq 2"/>
      <sheetName val="doq 3"/>
      <sheetName val="doq-1"/>
      <sheetName val="Lowside"/>
      <sheetName val="1C Data"/>
      <sheetName val="cable data"/>
      <sheetName val="E &amp; R"/>
      <sheetName val="Ref. Tables"/>
      <sheetName val="Schedule Activities"/>
      <sheetName val="Risk Impact Table"/>
      <sheetName val="RBS"/>
    </sheetNames>
    <sheetDataSet>
      <sheetData sheetId="0">
        <row r="81">
          <cell r="H81">
            <v>222.566</v>
          </cell>
        </row>
      </sheetData>
      <sheetData sheetId="1">
        <row r="81">
          <cell r="H81">
            <v>222.566</v>
          </cell>
        </row>
      </sheetData>
      <sheetData sheetId="2">
        <row r="81">
          <cell r="H81">
            <v>222.566</v>
          </cell>
        </row>
      </sheetData>
      <sheetData sheetId="3">
        <row r="81">
          <cell r="H81">
            <v>222.566</v>
          </cell>
        </row>
      </sheetData>
      <sheetData sheetId="4">
        <row r="81">
          <cell r="H81">
            <v>222.566</v>
          </cell>
        </row>
      </sheetData>
      <sheetData sheetId="5">
        <row r="81">
          <cell r="H81">
            <v>222.566</v>
          </cell>
        </row>
      </sheetData>
      <sheetData sheetId="6"/>
      <sheetData sheetId="7">
        <row r="81">
          <cell r="H81">
            <v>222.566</v>
          </cell>
        </row>
      </sheetData>
      <sheetData sheetId="8">
        <row r="81">
          <cell r="H81">
            <v>222.566</v>
          </cell>
        </row>
      </sheetData>
      <sheetData sheetId="9">
        <row r="81">
          <cell r="H81">
            <v>222.566</v>
          </cell>
        </row>
      </sheetData>
      <sheetData sheetId="10">
        <row r="81">
          <cell r="H81">
            <v>222.566</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81">
          <cell r="H81">
            <v>222.566</v>
          </cell>
        </row>
      </sheetData>
      <sheetData sheetId="267">
        <row r="81">
          <cell r="H81">
            <v>222.566</v>
          </cell>
        </row>
      </sheetData>
      <sheetData sheetId="268">
        <row r="81">
          <cell r="H81">
            <v>222.566</v>
          </cell>
        </row>
      </sheetData>
      <sheetData sheetId="269">
        <row r="81">
          <cell r="H81">
            <v>222.566</v>
          </cell>
        </row>
      </sheetData>
      <sheetData sheetId="270">
        <row r="81">
          <cell r="H81">
            <v>222.566</v>
          </cell>
        </row>
      </sheetData>
      <sheetData sheetId="271">
        <row r="81">
          <cell r="H81">
            <v>222.566</v>
          </cell>
        </row>
      </sheetData>
      <sheetData sheetId="272">
        <row r="81">
          <cell r="H81">
            <v>222.566</v>
          </cell>
        </row>
      </sheetData>
      <sheetData sheetId="273">
        <row r="81">
          <cell r="H81">
            <v>222.566</v>
          </cell>
        </row>
      </sheetData>
      <sheetData sheetId="274">
        <row r="81">
          <cell r="H81">
            <v>222.566</v>
          </cell>
        </row>
      </sheetData>
      <sheetData sheetId="275">
        <row r="81">
          <cell r="H81">
            <v>222.566</v>
          </cell>
        </row>
      </sheetData>
      <sheetData sheetId="276">
        <row r="81">
          <cell r="H81">
            <v>222.566</v>
          </cell>
        </row>
      </sheetData>
      <sheetData sheetId="277">
        <row r="81">
          <cell r="H81">
            <v>222.566</v>
          </cell>
        </row>
      </sheetData>
      <sheetData sheetId="278">
        <row r="81">
          <cell r="H81">
            <v>222.566</v>
          </cell>
        </row>
      </sheetData>
      <sheetData sheetId="279">
        <row r="81">
          <cell r="H81">
            <v>222.566</v>
          </cell>
        </row>
      </sheetData>
      <sheetData sheetId="280">
        <row r="81">
          <cell r="H81">
            <v>222.566</v>
          </cell>
        </row>
      </sheetData>
      <sheetData sheetId="281">
        <row r="81">
          <cell r="H81">
            <v>222.566</v>
          </cell>
        </row>
      </sheetData>
      <sheetData sheetId="282">
        <row r="81">
          <cell r="H81">
            <v>222.566</v>
          </cell>
        </row>
      </sheetData>
      <sheetData sheetId="283">
        <row r="81">
          <cell r="H81">
            <v>222.566</v>
          </cell>
        </row>
      </sheetData>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ow r="81">
          <cell r="H81">
            <v>222.566</v>
          </cell>
        </row>
      </sheetData>
      <sheetData sheetId="295" refreshError="1"/>
      <sheetData sheetId="296" refreshError="1"/>
      <sheetData sheetId="297">
        <row r="81">
          <cell r="H81">
            <v>222.566</v>
          </cell>
        </row>
      </sheetData>
      <sheetData sheetId="298" refreshError="1"/>
      <sheetData sheetId="299">
        <row r="81">
          <cell r="H81">
            <v>222.566</v>
          </cell>
        </row>
      </sheetData>
      <sheetData sheetId="300">
        <row r="81">
          <cell r="H81">
            <v>222.566</v>
          </cell>
        </row>
      </sheetData>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ow r="81">
          <cell r="H81">
            <v>222.566</v>
          </cell>
        </row>
      </sheetData>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ow r="81">
          <cell r="H81">
            <v>222.566</v>
          </cell>
        </row>
      </sheetData>
      <sheetData sheetId="338">
        <row r="81">
          <cell r="H81">
            <v>222.566</v>
          </cell>
        </row>
      </sheetData>
      <sheetData sheetId="339">
        <row r="81">
          <cell r="H81">
            <v>222.566</v>
          </cell>
        </row>
      </sheetData>
      <sheetData sheetId="340">
        <row r="81">
          <cell r="H81">
            <v>222.566</v>
          </cell>
        </row>
      </sheetData>
      <sheetData sheetId="341">
        <row r="81">
          <cell r="H81">
            <v>222.566</v>
          </cell>
        </row>
      </sheetData>
      <sheetData sheetId="342">
        <row r="81">
          <cell r="H81">
            <v>222.566</v>
          </cell>
        </row>
      </sheetData>
      <sheetData sheetId="343">
        <row r="81">
          <cell r="H81">
            <v>222.566</v>
          </cell>
        </row>
      </sheetData>
      <sheetData sheetId="344">
        <row r="81">
          <cell r="H81">
            <v>222.566</v>
          </cell>
        </row>
      </sheetData>
      <sheetData sheetId="345">
        <row r="81">
          <cell r="H81">
            <v>222.566</v>
          </cell>
        </row>
      </sheetData>
      <sheetData sheetId="346">
        <row r="81">
          <cell r="H81">
            <v>222.566</v>
          </cell>
        </row>
      </sheetData>
      <sheetData sheetId="347">
        <row r="81">
          <cell r="H81">
            <v>222.566</v>
          </cell>
        </row>
      </sheetData>
      <sheetData sheetId="348">
        <row r="81">
          <cell r="H81">
            <v>222.566</v>
          </cell>
        </row>
      </sheetData>
      <sheetData sheetId="349">
        <row r="81">
          <cell r="H81">
            <v>222.566</v>
          </cell>
        </row>
      </sheetData>
      <sheetData sheetId="350">
        <row r="81">
          <cell r="H81">
            <v>222.566</v>
          </cell>
        </row>
      </sheetData>
      <sheetData sheetId="351">
        <row r="81">
          <cell r="H81">
            <v>222.566</v>
          </cell>
        </row>
      </sheetData>
      <sheetData sheetId="352">
        <row r="81">
          <cell r="H81">
            <v>222.566</v>
          </cell>
        </row>
      </sheetData>
      <sheetData sheetId="353">
        <row r="81">
          <cell r="H81">
            <v>222.566</v>
          </cell>
        </row>
      </sheetData>
      <sheetData sheetId="354">
        <row r="81">
          <cell r="H81">
            <v>222.566</v>
          </cell>
        </row>
      </sheetData>
      <sheetData sheetId="355">
        <row r="81">
          <cell r="H81">
            <v>222.566</v>
          </cell>
        </row>
      </sheetData>
      <sheetData sheetId="356">
        <row r="81">
          <cell r="H81">
            <v>222.566</v>
          </cell>
        </row>
      </sheetData>
      <sheetData sheetId="357">
        <row r="81">
          <cell r="H81">
            <v>222.566</v>
          </cell>
        </row>
      </sheetData>
      <sheetData sheetId="358">
        <row r="81">
          <cell r="H81">
            <v>222.566</v>
          </cell>
        </row>
      </sheetData>
      <sheetData sheetId="359">
        <row r="81">
          <cell r="H81">
            <v>222.566</v>
          </cell>
        </row>
      </sheetData>
      <sheetData sheetId="360">
        <row r="81">
          <cell r="H81">
            <v>222.566</v>
          </cell>
        </row>
      </sheetData>
      <sheetData sheetId="361">
        <row r="81">
          <cell r="H81">
            <v>222.566</v>
          </cell>
        </row>
      </sheetData>
      <sheetData sheetId="362">
        <row r="81">
          <cell r="H81">
            <v>222.566</v>
          </cell>
        </row>
      </sheetData>
      <sheetData sheetId="363">
        <row r="81">
          <cell r="H81">
            <v>222.566</v>
          </cell>
        </row>
      </sheetData>
      <sheetData sheetId="364">
        <row r="81">
          <cell r="H81">
            <v>222.566</v>
          </cell>
        </row>
      </sheetData>
      <sheetData sheetId="365">
        <row r="81">
          <cell r="H81">
            <v>222.566</v>
          </cell>
        </row>
      </sheetData>
      <sheetData sheetId="366">
        <row r="81">
          <cell r="H81">
            <v>222.566</v>
          </cell>
        </row>
      </sheetData>
      <sheetData sheetId="367">
        <row r="81">
          <cell r="H81">
            <v>222.566</v>
          </cell>
        </row>
      </sheetData>
      <sheetData sheetId="368">
        <row r="81">
          <cell r="H81">
            <v>222.566</v>
          </cell>
        </row>
      </sheetData>
      <sheetData sheetId="369">
        <row r="81">
          <cell r="H81">
            <v>222.566</v>
          </cell>
        </row>
      </sheetData>
      <sheetData sheetId="370">
        <row r="81">
          <cell r="H81">
            <v>222.566</v>
          </cell>
        </row>
      </sheetData>
      <sheetData sheetId="371">
        <row r="81">
          <cell r="H81">
            <v>222.566</v>
          </cell>
        </row>
      </sheetData>
      <sheetData sheetId="372">
        <row r="81">
          <cell r="H81">
            <v>222.566</v>
          </cell>
        </row>
      </sheetData>
      <sheetData sheetId="373">
        <row r="81">
          <cell r="H81">
            <v>222.566</v>
          </cell>
        </row>
      </sheetData>
      <sheetData sheetId="374">
        <row r="81">
          <cell r="H81">
            <v>222.566</v>
          </cell>
        </row>
      </sheetData>
      <sheetData sheetId="375">
        <row r="81">
          <cell r="H81">
            <v>222.566</v>
          </cell>
        </row>
      </sheetData>
      <sheetData sheetId="376" refreshError="1"/>
      <sheetData sheetId="377" refreshError="1"/>
      <sheetData sheetId="378" refreshError="1"/>
      <sheetData sheetId="379" refreshError="1"/>
      <sheetData sheetId="380" refreshError="1"/>
      <sheetData sheetId="381">
        <row r="81">
          <cell r="H81">
            <v>222.566</v>
          </cell>
        </row>
      </sheetData>
      <sheetData sheetId="382">
        <row r="81">
          <cell r="H81">
            <v>222.566</v>
          </cell>
        </row>
      </sheetData>
      <sheetData sheetId="383">
        <row r="81">
          <cell r="H81">
            <v>222.566</v>
          </cell>
        </row>
      </sheetData>
      <sheetData sheetId="384">
        <row r="81">
          <cell r="H81">
            <v>222.566</v>
          </cell>
        </row>
      </sheetData>
      <sheetData sheetId="385">
        <row r="81">
          <cell r="H81">
            <v>222.566</v>
          </cell>
        </row>
      </sheetData>
      <sheetData sheetId="386">
        <row r="81">
          <cell r="H81">
            <v>222.566</v>
          </cell>
        </row>
      </sheetData>
      <sheetData sheetId="387">
        <row r="81">
          <cell r="H81">
            <v>222.566</v>
          </cell>
        </row>
      </sheetData>
      <sheetData sheetId="388">
        <row r="81">
          <cell r="H81">
            <v>222.566</v>
          </cell>
        </row>
      </sheetData>
      <sheetData sheetId="389">
        <row r="81">
          <cell r="H81">
            <v>222.566</v>
          </cell>
        </row>
      </sheetData>
      <sheetData sheetId="390">
        <row r="81">
          <cell r="H81">
            <v>222.566</v>
          </cell>
        </row>
      </sheetData>
      <sheetData sheetId="391">
        <row r="81">
          <cell r="H81">
            <v>222.566</v>
          </cell>
        </row>
      </sheetData>
      <sheetData sheetId="392">
        <row r="81">
          <cell r="H81">
            <v>222.566</v>
          </cell>
        </row>
      </sheetData>
      <sheetData sheetId="393">
        <row r="81">
          <cell r="H81">
            <v>222.566</v>
          </cell>
        </row>
      </sheetData>
      <sheetData sheetId="394">
        <row r="81">
          <cell r="H81">
            <v>222.566</v>
          </cell>
        </row>
      </sheetData>
      <sheetData sheetId="395">
        <row r="81">
          <cell r="H81">
            <v>222.566</v>
          </cell>
        </row>
      </sheetData>
      <sheetData sheetId="396">
        <row r="81">
          <cell r="H81">
            <v>222.566</v>
          </cell>
        </row>
      </sheetData>
      <sheetData sheetId="397">
        <row r="81">
          <cell r="H81">
            <v>222.566</v>
          </cell>
        </row>
      </sheetData>
      <sheetData sheetId="398">
        <row r="81">
          <cell r="H81">
            <v>222.566</v>
          </cell>
        </row>
      </sheetData>
      <sheetData sheetId="399">
        <row r="81">
          <cell r="H81">
            <v>222.566</v>
          </cell>
        </row>
      </sheetData>
      <sheetData sheetId="400">
        <row r="81">
          <cell r="H81">
            <v>222.566</v>
          </cell>
        </row>
      </sheetData>
      <sheetData sheetId="401">
        <row r="81">
          <cell r="H81">
            <v>222.566</v>
          </cell>
        </row>
      </sheetData>
      <sheetData sheetId="402">
        <row r="81">
          <cell r="H81">
            <v>222.566</v>
          </cell>
        </row>
      </sheetData>
      <sheetData sheetId="403">
        <row r="81">
          <cell r="H81">
            <v>222.566</v>
          </cell>
        </row>
      </sheetData>
      <sheetData sheetId="404">
        <row r="81">
          <cell r="H81">
            <v>222.566</v>
          </cell>
        </row>
      </sheetData>
      <sheetData sheetId="405">
        <row r="81">
          <cell r="H81">
            <v>222.566</v>
          </cell>
        </row>
      </sheetData>
      <sheetData sheetId="406">
        <row r="81">
          <cell r="H81">
            <v>222.566</v>
          </cell>
        </row>
      </sheetData>
      <sheetData sheetId="407">
        <row r="81">
          <cell r="H81">
            <v>222.566</v>
          </cell>
        </row>
      </sheetData>
      <sheetData sheetId="408">
        <row r="81">
          <cell r="H81">
            <v>222.566</v>
          </cell>
        </row>
      </sheetData>
      <sheetData sheetId="409">
        <row r="81">
          <cell r="H81">
            <v>222.566</v>
          </cell>
        </row>
      </sheetData>
      <sheetData sheetId="410">
        <row r="81">
          <cell r="H81">
            <v>222.566</v>
          </cell>
        </row>
      </sheetData>
      <sheetData sheetId="411">
        <row r="81">
          <cell r="H81">
            <v>222.566</v>
          </cell>
        </row>
      </sheetData>
      <sheetData sheetId="412">
        <row r="81">
          <cell r="H81">
            <v>222.566</v>
          </cell>
        </row>
      </sheetData>
      <sheetData sheetId="413">
        <row r="81">
          <cell r="H81">
            <v>222.566</v>
          </cell>
        </row>
      </sheetData>
      <sheetData sheetId="414">
        <row r="81">
          <cell r="H81">
            <v>222.566</v>
          </cell>
        </row>
      </sheetData>
      <sheetData sheetId="415">
        <row r="81">
          <cell r="H81">
            <v>222.566</v>
          </cell>
        </row>
      </sheetData>
      <sheetData sheetId="416">
        <row r="81">
          <cell r="H81">
            <v>222.566</v>
          </cell>
        </row>
      </sheetData>
      <sheetData sheetId="417">
        <row r="81">
          <cell r="H81">
            <v>222.566</v>
          </cell>
        </row>
      </sheetData>
      <sheetData sheetId="418">
        <row r="81">
          <cell r="H81">
            <v>222.566</v>
          </cell>
        </row>
      </sheetData>
      <sheetData sheetId="419">
        <row r="81">
          <cell r="H81">
            <v>222.566</v>
          </cell>
        </row>
      </sheetData>
      <sheetData sheetId="420">
        <row r="81">
          <cell r="H81">
            <v>222.566</v>
          </cell>
        </row>
      </sheetData>
      <sheetData sheetId="421">
        <row r="81">
          <cell r="H81">
            <v>222.566</v>
          </cell>
        </row>
      </sheetData>
      <sheetData sheetId="422">
        <row r="81">
          <cell r="H81">
            <v>222.566</v>
          </cell>
        </row>
      </sheetData>
      <sheetData sheetId="423">
        <row r="81">
          <cell r="H81">
            <v>222.566</v>
          </cell>
        </row>
      </sheetData>
      <sheetData sheetId="424">
        <row r="81">
          <cell r="H81">
            <v>222.566</v>
          </cell>
        </row>
      </sheetData>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ow r="81">
          <cell r="H81">
            <v>222.566</v>
          </cell>
        </row>
      </sheetData>
      <sheetData sheetId="439" refreshError="1"/>
      <sheetData sheetId="440" refreshError="1"/>
      <sheetData sheetId="441" refreshError="1"/>
      <sheetData sheetId="442" refreshError="1"/>
      <sheetData sheetId="443" refreshError="1"/>
      <sheetData sheetId="444" refreshError="1"/>
      <sheetData sheetId="445">
        <row r="81">
          <cell r="H81">
            <v>222.566</v>
          </cell>
        </row>
      </sheetData>
      <sheetData sheetId="446">
        <row r="81">
          <cell r="H81">
            <v>222.566</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ow r="81">
          <cell r="H81">
            <v>222.566</v>
          </cell>
        </row>
      </sheetData>
      <sheetData sheetId="455">
        <row r="81">
          <cell r="H81">
            <v>222.566</v>
          </cell>
        </row>
      </sheetData>
      <sheetData sheetId="456">
        <row r="81">
          <cell r="H81">
            <v>222.566</v>
          </cell>
        </row>
      </sheetData>
      <sheetData sheetId="457">
        <row r="81">
          <cell r="H81">
            <v>222.566</v>
          </cell>
        </row>
      </sheetData>
      <sheetData sheetId="458">
        <row r="81">
          <cell r="H81">
            <v>222.566</v>
          </cell>
        </row>
      </sheetData>
      <sheetData sheetId="459">
        <row r="81">
          <cell r="H81">
            <v>222.566</v>
          </cell>
        </row>
      </sheetData>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ow r="81">
          <cell r="H81">
            <v>222.566</v>
          </cell>
        </row>
      </sheetData>
      <sheetData sheetId="507">
        <row r="81">
          <cell r="H81">
            <v>222.566</v>
          </cell>
        </row>
      </sheetData>
      <sheetData sheetId="508">
        <row r="81">
          <cell r="H81">
            <v>222.566</v>
          </cell>
        </row>
      </sheetData>
      <sheetData sheetId="509">
        <row r="81">
          <cell r="H81">
            <v>222.566</v>
          </cell>
        </row>
      </sheetData>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ow r="81">
          <cell r="H81">
            <v>222.566</v>
          </cell>
        </row>
      </sheetData>
      <sheetData sheetId="558">
        <row r="81">
          <cell r="H81">
            <v>222.566</v>
          </cell>
        </row>
      </sheetData>
      <sheetData sheetId="559">
        <row r="81">
          <cell r="H81">
            <v>222.566</v>
          </cell>
        </row>
      </sheetData>
      <sheetData sheetId="560" refreshError="1"/>
      <sheetData sheetId="561" refreshError="1"/>
      <sheetData sheetId="562" refreshError="1"/>
      <sheetData sheetId="563" refreshError="1"/>
      <sheetData sheetId="564">
        <row r="81">
          <cell r="H81">
            <v>222.566</v>
          </cell>
        </row>
      </sheetData>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ow r="81">
          <cell r="H81">
            <v>222.566</v>
          </cell>
        </row>
      </sheetData>
      <sheetData sheetId="574" refreshError="1"/>
      <sheetData sheetId="575" refreshError="1"/>
      <sheetData sheetId="576">
        <row r="81">
          <cell r="H81">
            <v>222.566</v>
          </cell>
        </row>
      </sheetData>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ow r="81">
          <cell r="H81">
            <v>222.566</v>
          </cell>
        </row>
      </sheetData>
      <sheetData sheetId="588">
        <row r="81">
          <cell r="H81">
            <v>222.566</v>
          </cell>
        </row>
      </sheetData>
      <sheetData sheetId="589">
        <row r="81">
          <cell r="H81">
            <v>222.566</v>
          </cell>
        </row>
      </sheetData>
      <sheetData sheetId="590">
        <row r="81">
          <cell r="H81">
            <v>222.566</v>
          </cell>
        </row>
      </sheetData>
      <sheetData sheetId="591">
        <row r="81">
          <cell r="H81">
            <v>222.566</v>
          </cell>
        </row>
      </sheetData>
      <sheetData sheetId="592">
        <row r="81">
          <cell r="H81">
            <v>222.566</v>
          </cell>
        </row>
      </sheetData>
      <sheetData sheetId="593">
        <row r="81">
          <cell r="H81">
            <v>222.566</v>
          </cell>
        </row>
      </sheetData>
      <sheetData sheetId="594">
        <row r="81">
          <cell r="H81">
            <v>222.566</v>
          </cell>
        </row>
      </sheetData>
      <sheetData sheetId="595">
        <row r="81">
          <cell r="H81">
            <v>222.566</v>
          </cell>
        </row>
      </sheetData>
      <sheetData sheetId="596">
        <row r="81">
          <cell r="H81">
            <v>222.566</v>
          </cell>
        </row>
      </sheetData>
      <sheetData sheetId="597">
        <row r="81">
          <cell r="H81">
            <v>222.566</v>
          </cell>
        </row>
      </sheetData>
      <sheetData sheetId="598">
        <row r="81">
          <cell r="H81">
            <v>222.566</v>
          </cell>
        </row>
      </sheetData>
      <sheetData sheetId="599">
        <row r="81">
          <cell r="H81">
            <v>222.566</v>
          </cell>
        </row>
      </sheetData>
      <sheetData sheetId="600">
        <row r="81">
          <cell r="H81">
            <v>222.566</v>
          </cell>
        </row>
      </sheetData>
      <sheetData sheetId="601">
        <row r="81">
          <cell r="H81">
            <v>222.566</v>
          </cell>
        </row>
      </sheetData>
      <sheetData sheetId="602">
        <row r="81">
          <cell r="H81">
            <v>222.566</v>
          </cell>
        </row>
      </sheetData>
      <sheetData sheetId="603">
        <row r="81">
          <cell r="H81">
            <v>222.566</v>
          </cell>
        </row>
      </sheetData>
      <sheetData sheetId="604">
        <row r="81">
          <cell r="H81">
            <v>222.566</v>
          </cell>
        </row>
      </sheetData>
      <sheetData sheetId="605">
        <row r="81">
          <cell r="H81">
            <v>222.566</v>
          </cell>
        </row>
      </sheetData>
      <sheetData sheetId="606">
        <row r="81">
          <cell r="H81">
            <v>222.566</v>
          </cell>
        </row>
      </sheetData>
      <sheetData sheetId="607">
        <row r="81">
          <cell r="H81">
            <v>222.566</v>
          </cell>
        </row>
      </sheetData>
      <sheetData sheetId="608">
        <row r="81">
          <cell r="H81">
            <v>222.566</v>
          </cell>
        </row>
      </sheetData>
      <sheetData sheetId="609">
        <row r="81">
          <cell r="H81">
            <v>222.566</v>
          </cell>
        </row>
      </sheetData>
      <sheetData sheetId="610">
        <row r="81">
          <cell r="H81">
            <v>222.566</v>
          </cell>
        </row>
      </sheetData>
      <sheetData sheetId="611">
        <row r="81">
          <cell r="H81">
            <v>222.566</v>
          </cell>
        </row>
      </sheetData>
      <sheetData sheetId="612">
        <row r="81">
          <cell r="H81">
            <v>222.566</v>
          </cell>
        </row>
      </sheetData>
      <sheetData sheetId="613">
        <row r="81">
          <cell r="H81">
            <v>222.566</v>
          </cell>
        </row>
      </sheetData>
      <sheetData sheetId="614">
        <row r="81">
          <cell r="H81">
            <v>222.566</v>
          </cell>
        </row>
      </sheetData>
      <sheetData sheetId="615">
        <row r="81">
          <cell r="H81">
            <v>222.566</v>
          </cell>
        </row>
      </sheetData>
      <sheetData sheetId="616">
        <row r="81">
          <cell r="H81">
            <v>222.566</v>
          </cell>
        </row>
      </sheetData>
      <sheetData sheetId="617">
        <row r="81">
          <cell r="H81">
            <v>222.566</v>
          </cell>
        </row>
      </sheetData>
      <sheetData sheetId="618">
        <row r="81">
          <cell r="H81">
            <v>222.566</v>
          </cell>
        </row>
      </sheetData>
      <sheetData sheetId="619">
        <row r="81">
          <cell r="H81">
            <v>222.566</v>
          </cell>
        </row>
      </sheetData>
      <sheetData sheetId="620">
        <row r="81">
          <cell r="H81">
            <v>222.566</v>
          </cell>
        </row>
      </sheetData>
      <sheetData sheetId="621">
        <row r="81">
          <cell r="H81">
            <v>222.566</v>
          </cell>
        </row>
      </sheetData>
      <sheetData sheetId="622">
        <row r="81">
          <cell r="H81">
            <v>222.566</v>
          </cell>
        </row>
      </sheetData>
      <sheetData sheetId="623">
        <row r="81">
          <cell r="H81">
            <v>222.566</v>
          </cell>
        </row>
      </sheetData>
      <sheetData sheetId="624">
        <row r="81">
          <cell r="H81">
            <v>222.566</v>
          </cell>
        </row>
      </sheetData>
      <sheetData sheetId="625">
        <row r="81">
          <cell r="H81">
            <v>222.566</v>
          </cell>
        </row>
      </sheetData>
      <sheetData sheetId="626">
        <row r="81">
          <cell r="H81">
            <v>222.566</v>
          </cell>
        </row>
      </sheetData>
      <sheetData sheetId="627">
        <row r="81">
          <cell r="H81">
            <v>222.566</v>
          </cell>
        </row>
      </sheetData>
      <sheetData sheetId="628">
        <row r="81">
          <cell r="H81">
            <v>222.566</v>
          </cell>
        </row>
      </sheetData>
      <sheetData sheetId="629">
        <row r="81">
          <cell r="H81">
            <v>222.566</v>
          </cell>
        </row>
      </sheetData>
      <sheetData sheetId="630">
        <row r="81">
          <cell r="H81">
            <v>222.566</v>
          </cell>
        </row>
      </sheetData>
      <sheetData sheetId="631">
        <row r="81">
          <cell r="H81">
            <v>222.566</v>
          </cell>
        </row>
      </sheetData>
      <sheetData sheetId="632">
        <row r="81">
          <cell r="H81">
            <v>222.566</v>
          </cell>
        </row>
      </sheetData>
      <sheetData sheetId="633">
        <row r="81">
          <cell r="H81">
            <v>222.566</v>
          </cell>
        </row>
      </sheetData>
      <sheetData sheetId="634">
        <row r="81">
          <cell r="H81">
            <v>222.566</v>
          </cell>
        </row>
      </sheetData>
      <sheetData sheetId="635">
        <row r="81">
          <cell r="H81">
            <v>222.566</v>
          </cell>
        </row>
      </sheetData>
      <sheetData sheetId="636">
        <row r="81">
          <cell r="H81">
            <v>222.566</v>
          </cell>
        </row>
      </sheetData>
      <sheetData sheetId="637">
        <row r="81">
          <cell r="H81">
            <v>222.566</v>
          </cell>
        </row>
      </sheetData>
      <sheetData sheetId="638">
        <row r="81">
          <cell r="H81">
            <v>222.566</v>
          </cell>
        </row>
      </sheetData>
      <sheetData sheetId="639">
        <row r="81">
          <cell r="H81">
            <v>222.566</v>
          </cell>
        </row>
      </sheetData>
      <sheetData sheetId="640">
        <row r="81">
          <cell r="H81">
            <v>222.566</v>
          </cell>
        </row>
      </sheetData>
      <sheetData sheetId="641">
        <row r="81">
          <cell r="H81">
            <v>222.566</v>
          </cell>
        </row>
      </sheetData>
      <sheetData sheetId="642">
        <row r="81">
          <cell r="H81">
            <v>222.566</v>
          </cell>
        </row>
      </sheetData>
      <sheetData sheetId="643">
        <row r="81">
          <cell r="H81">
            <v>222.566</v>
          </cell>
        </row>
      </sheetData>
      <sheetData sheetId="644">
        <row r="81">
          <cell r="H81">
            <v>222.566</v>
          </cell>
        </row>
      </sheetData>
      <sheetData sheetId="645">
        <row r="81">
          <cell r="H81">
            <v>222.566</v>
          </cell>
        </row>
      </sheetData>
      <sheetData sheetId="646">
        <row r="81">
          <cell r="H81">
            <v>222.566</v>
          </cell>
        </row>
      </sheetData>
      <sheetData sheetId="647">
        <row r="81">
          <cell r="H81">
            <v>222.566</v>
          </cell>
        </row>
      </sheetData>
      <sheetData sheetId="648">
        <row r="81">
          <cell r="H81">
            <v>222.566</v>
          </cell>
        </row>
      </sheetData>
      <sheetData sheetId="649">
        <row r="81">
          <cell r="H81">
            <v>222.566</v>
          </cell>
        </row>
      </sheetData>
      <sheetData sheetId="650">
        <row r="81">
          <cell r="H81">
            <v>222.566</v>
          </cell>
        </row>
      </sheetData>
      <sheetData sheetId="651">
        <row r="81">
          <cell r="H81">
            <v>222.566</v>
          </cell>
        </row>
      </sheetData>
      <sheetData sheetId="652">
        <row r="81">
          <cell r="H81">
            <v>222.566</v>
          </cell>
        </row>
      </sheetData>
      <sheetData sheetId="653">
        <row r="81">
          <cell r="H81">
            <v>222.566</v>
          </cell>
        </row>
      </sheetData>
      <sheetData sheetId="654">
        <row r="81">
          <cell r="H81">
            <v>222.566</v>
          </cell>
        </row>
      </sheetData>
      <sheetData sheetId="655">
        <row r="81">
          <cell r="H81">
            <v>222.566</v>
          </cell>
        </row>
      </sheetData>
      <sheetData sheetId="656">
        <row r="81">
          <cell r="H81">
            <v>222.566</v>
          </cell>
        </row>
      </sheetData>
      <sheetData sheetId="657">
        <row r="81">
          <cell r="H81">
            <v>222.566</v>
          </cell>
        </row>
      </sheetData>
      <sheetData sheetId="658">
        <row r="81">
          <cell r="H81">
            <v>222.566</v>
          </cell>
        </row>
      </sheetData>
      <sheetData sheetId="659">
        <row r="81">
          <cell r="H81">
            <v>222.566</v>
          </cell>
        </row>
      </sheetData>
      <sheetData sheetId="660">
        <row r="81">
          <cell r="H81">
            <v>222.566</v>
          </cell>
        </row>
      </sheetData>
      <sheetData sheetId="661">
        <row r="81">
          <cell r="H81">
            <v>222.566</v>
          </cell>
        </row>
      </sheetData>
      <sheetData sheetId="662">
        <row r="81">
          <cell r="H81">
            <v>222.566</v>
          </cell>
        </row>
      </sheetData>
      <sheetData sheetId="663">
        <row r="81">
          <cell r="H81">
            <v>222.566</v>
          </cell>
        </row>
      </sheetData>
      <sheetData sheetId="664">
        <row r="81">
          <cell r="H81">
            <v>222.566</v>
          </cell>
        </row>
      </sheetData>
      <sheetData sheetId="665">
        <row r="81">
          <cell r="H81">
            <v>222.566</v>
          </cell>
        </row>
      </sheetData>
      <sheetData sheetId="666">
        <row r="81">
          <cell r="H81">
            <v>222.566</v>
          </cell>
        </row>
      </sheetData>
      <sheetData sheetId="667">
        <row r="81">
          <cell r="H81">
            <v>222.566</v>
          </cell>
        </row>
      </sheetData>
      <sheetData sheetId="668">
        <row r="81">
          <cell r="H81">
            <v>222.566</v>
          </cell>
        </row>
      </sheetData>
      <sheetData sheetId="669">
        <row r="81">
          <cell r="H81">
            <v>222.566</v>
          </cell>
        </row>
      </sheetData>
      <sheetData sheetId="670">
        <row r="81">
          <cell r="H81">
            <v>222.566</v>
          </cell>
        </row>
      </sheetData>
      <sheetData sheetId="671">
        <row r="81">
          <cell r="H81">
            <v>222.566</v>
          </cell>
        </row>
      </sheetData>
      <sheetData sheetId="672" refreshError="1"/>
      <sheetData sheetId="673" refreshError="1"/>
      <sheetData sheetId="674">
        <row r="81">
          <cell r="H81">
            <v>222.566</v>
          </cell>
        </row>
      </sheetData>
      <sheetData sheetId="675">
        <row r="81">
          <cell r="H81">
            <v>222.566</v>
          </cell>
        </row>
      </sheetData>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ow r="81">
          <cell r="H81">
            <v>222.566</v>
          </cell>
        </row>
      </sheetData>
      <sheetData sheetId="785">
        <row r="81">
          <cell r="H81">
            <v>222.566</v>
          </cell>
        </row>
      </sheetData>
      <sheetData sheetId="786">
        <row r="81">
          <cell r="H81">
            <v>222.566</v>
          </cell>
        </row>
      </sheetData>
      <sheetData sheetId="787">
        <row r="81">
          <cell r="H81">
            <v>222.566</v>
          </cell>
        </row>
      </sheetData>
      <sheetData sheetId="788">
        <row r="81">
          <cell r="H81">
            <v>222.566</v>
          </cell>
        </row>
      </sheetData>
      <sheetData sheetId="789">
        <row r="81">
          <cell r="H81">
            <v>222.566</v>
          </cell>
        </row>
      </sheetData>
      <sheetData sheetId="790">
        <row r="81">
          <cell r="H81">
            <v>222.566</v>
          </cell>
        </row>
      </sheetData>
      <sheetData sheetId="791">
        <row r="81">
          <cell r="H81">
            <v>222.566</v>
          </cell>
        </row>
      </sheetData>
      <sheetData sheetId="792">
        <row r="81">
          <cell r="H81">
            <v>222.566</v>
          </cell>
        </row>
      </sheetData>
      <sheetData sheetId="793">
        <row r="81">
          <cell r="H81">
            <v>222.566</v>
          </cell>
        </row>
      </sheetData>
      <sheetData sheetId="794">
        <row r="81">
          <cell r="H81">
            <v>222.566</v>
          </cell>
        </row>
      </sheetData>
      <sheetData sheetId="795">
        <row r="81">
          <cell r="H81">
            <v>222.566</v>
          </cell>
        </row>
      </sheetData>
      <sheetData sheetId="796">
        <row r="81">
          <cell r="H81">
            <v>222.566</v>
          </cell>
        </row>
      </sheetData>
      <sheetData sheetId="797">
        <row r="81">
          <cell r="H81">
            <v>222.566</v>
          </cell>
        </row>
      </sheetData>
      <sheetData sheetId="798">
        <row r="81">
          <cell r="H81">
            <v>222.566</v>
          </cell>
        </row>
      </sheetData>
      <sheetData sheetId="799">
        <row r="81">
          <cell r="H81">
            <v>222.566</v>
          </cell>
        </row>
      </sheetData>
      <sheetData sheetId="800">
        <row r="81">
          <cell r="H81">
            <v>222.566</v>
          </cell>
        </row>
      </sheetData>
      <sheetData sheetId="801">
        <row r="81">
          <cell r="H81">
            <v>222.566</v>
          </cell>
        </row>
      </sheetData>
      <sheetData sheetId="802">
        <row r="81">
          <cell r="H81">
            <v>222.566</v>
          </cell>
        </row>
      </sheetData>
      <sheetData sheetId="803">
        <row r="81">
          <cell r="H81">
            <v>222.566</v>
          </cell>
        </row>
      </sheetData>
      <sheetData sheetId="804">
        <row r="81">
          <cell r="H81">
            <v>222.566</v>
          </cell>
        </row>
      </sheetData>
      <sheetData sheetId="805">
        <row r="81">
          <cell r="H81">
            <v>222.566</v>
          </cell>
        </row>
      </sheetData>
      <sheetData sheetId="806">
        <row r="81">
          <cell r="H81">
            <v>222.566</v>
          </cell>
        </row>
      </sheetData>
      <sheetData sheetId="807">
        <row r="81">
          <cell r="H81">
            <v>222.566</v>
          </cell>
        </row>
      </sheetData>
      <sheetData sheetId="808">
        <row r="81">
          <cell r="H81">
            <v>222.566</v>
          </cell>
        </row>
      </sheetData>
      <sheetData sheetId="809">
        <row r="81">
          <cell r="H81">
            <v>222.566</v>
          </cell>
        </row>
      </sheetData>
      <sheetData sheetId="810">
        <row r="81">
          <cell r="H81">
            <v>222.566</v>
          </cell>
        </row>
      </sheetData>
      <sheetData sheetId="811">
        <row r="81">
          <cell r="H81">
            <v>222.566</v>
          </cell>
        </row>
      </sheetData>
      <sheetData sheetId="812">
        <row r="81">
          <cell r="H81">
            <v>222.566</v>
          </cell>
        </row>
      </sheetData>
      <sheetData sheetId="813">
        <row r="81">
          <cell r="H81">
            <v>222.566</v>
          </cell>
        </row>
      </sheetData>
      <sheetData sheetId="814">
        <row r="81">
          <cell r="H81">
            <v>222.566</v>
          </cell>
        </row>
      </sheetData>
      <sheetData sheetId="815">
        <row r="81">
          <cell r="H81">
            <v>222.566</v>
          </cell>
        </row>
      </sheetData>
      <sheetData sheetId="816">
        <row r="81">
          <cell r="H81">
            <v>222.566</v>
          </cell>
        </row>
      </sheetData>
      <sheetData sheetId="817">
        <row r="81">
          <cell r="H81">
            <v>222.566</v>
          </cell>
        </row>
      </sheetData>
      <sheetData sheetId="818">
        <row r="81">
          <cell r="H81">
            <v>222.566</v>
          </cell>
        </row>
      </sheetData>
      <sheetData sheetId="819">
        <row r="81">
          <cell r="H81">
            <v>222.566</v>
          </cell>
        </row>
      </sheetData>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sheetData sheetId="857">
        <row r="81">
          <cell r="H81">
            <v>222.566</v>
          </cell>
        </row>
      </sheetData>
      <sheetData sheetId="858">
        <row r="81">
          <cell r="H81">
            <v>222.566</v>
          </cell>
        </row>
      </sheetData>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ow r="81">
          <cell r="H81">
            <v>222.566</v>
          </cell>
        </row>
      </sheetData>
      <sheetData sheetId="928">
        <row r="81">
          <cell r="H81">
            <v>222.566</v>
          </cell>
        </row>
      </sheetData>
      <sheetData sheetId="929">
        <row r="81">
          <cell r="H81">
            <v>222.566</v>
          </cell>
        </row>
      </sheetData>
      <sheetData sheetId="930">
        <row r="81">
          <cell r="H81">
            <v>222.566</v>
          </cell>
        </row>
      </sheetData>
      <sheetData sheetId="931" refreshError="1"/>
      <sheetData sheetId="932" refreshError="1"/>
      <sheetData sheetId="933" refreshError="1"/>
      <sheetData sheetId="934" refreshError="1"/>
      <sheetData sheetId="935" refreshError="1"/>
      <sheetData sheetId="936">
        <row r="81">
          <cell r="H81">
            <v>222.566</v>
          </cell>
        </row>
      </sheetData>
      <sheetData sheetId="937">
        <row r="81">
          <cell r="H81">
            <v>222.566</v>
          </cell>
        </row>
      </sheetData>
      <sheetData sheetId="938">
        <row r="81">
          <cell r="H81">
            <v>222.566</v>
          </cell>
        </row>
      </sheetData>
      <sheetData sheetId="939">
        <row r="81">
          <cell r="H81">
            <v>222.566</v>
          </cell>
        </row>
      </sheetData>
      <sheetData sheetId="940">
        <row r="81">
          <cell r="H81">
            <v>222.566</v>
          </cell>
        </row>
      </sheetData>
      <sheetData sheetId="941">
        <row r="81">
          <cell r="H81">
            <v>222.566</v>
          </cell>
        </row>
      </sheetData>
      <sheetData sheetId="942">
        <row r="81">
          <cell r="H81">
            <v>222.566</v>
          </cell>
        </row>
      </sheetData>
      <sheetData sheetId="943">
        <row r="81">
          <cell r="H81">
            <v>222.566</v>
          </cell>
        </row>
      </sheetData>
      <sheetData sheetId="944">
        <row r="81">
          <cell r="H81">
            <v>222.566</v>
          </cell>
        </row>
      </sheetData>
      <sheetData sheetId="945">
        <row r="81">
          <cell r="H81">
            <v>222.566</v>
          </cell>
        </row>
      </sheetData>
      <sheetData sheetId="946">
        <row r="81">
          <cell r="H81">
            <v>222.566</v>
          </cell>
        </row>
      </sheetData>
      <sheetData sheetId="947">
        <row r="81">
          <cell r="H81">
            <v>222.566</v>
          </cell>
        </row>
      </sheetData>
      <sheetData sheetId="948">
        <row r="81">
          <cell r="H81">
            <v>222.566</v>
          </cell>
        </row>
      </sheetData>
      <sheetData sheetId="949">
        <row r="81">
          <cell r="H81">
            <v>222.566</v>
          </cell>
        </row>
      </sheetData>
      <sheetData sheetId="950">
        <row r="81">
          <cell r="H81">
            <v>222.566</v>
          </cell>
        </row>
      </sheetData>
      <sheetData sheetId="951">
        <row r="81">
          <cell r="H81">
            <v>222.566</v>
          </cell>
        </row>
      </sheetData>
      <sheetData sheetId="952">
        <row r="81">
          <cell r="H81">
            <v>222.566</v>
          </cell>
        </row>
      </sheetData>
      <sheetData sheetId="953">
        <row r="81">
          <cell r="H81">
            <v>222.566</v>
          </cell>
        </row>
      </sheetData>
      <sheetData sheetId="954">
        <row r="81">
          <cell r="H81">
            <v>222.566</v>
          </cell>
        </row>
      </sheetData>
      <sheetData sheetId="955">
        <row r="81">
          <cell r="H81">
            <v>222.566</v>
          </cell>
        </row>
      </sheetData>
      <sheetData sheetId="956">
        <row r="81">
          <cell r="H81">
            <v>222.566</v>
          </cell>
        </row>
      </sheetData>
      <sheetData sheetId="957"/>
      <sheetData sheetId="958">
        <row r="81">
          <cell r="H81">
            <v>222.566</v>
          </cell>
        </row>
      </sheetData>
      <sheetData sheetId="959">
        <row r="81">
          <cell r="H81">
            <v>222.566</v>
          </cell>
        </row>
      </sheetData>
      <sheetData sheetId="960">
        <row r="81">
          <cell r="H81">
            <v>222.566</v>
          </cell>
        </row>
      </sheetData>
      <sheetData sheetId="961">
        <row r="81">
          <cell r="H81">
            <v>222.566</v>
          </cell>
        </row>
      </sheetData>
      <sheetData sheetId="962">
        <row r="81">
          <cell r="H81">
            <v>222.566</v>
          </cell>
        </row>
      </sheetData>
      <sheetData sheetId="963">
        <row r="81">
          <cell r="H81">
            <v>222.566</v>
          </cell>
        </row>
      </sheetData>
      <sheetData sheetId="964">
        <row r="81">
          <cell r="H81">
            <v>222.566</v>
          </cell>
        </row>
      </sheetData>
      <sheetData sheetId="965">
        <row r="81">
          <cell r="H81">
            <v>222.566</v>
          </cell>
        </row>
      </sheetData>
      <sheetData sheetId="966">
        <row r="81">
          <cell r="H81">
            <v>222.566</v>
          </cell>
        </row>
      </sheetData>
      <sheetData sheetId="967">
        <row r="81">
          <cell r="H81">
            <v>222.566</v>
          </cell>
        </row>
      </sheetData>
      <sheetData sheetId="968">
        <row r="81">
          <cell r="H81">
            <v>222.566</v>
          </cell>
        </row>
      </sheetData>
      <sheetData sheetId="969">
        <row r="81">
          <cell r="H81">
            <v>222.566</v>
          </cell>
        </row>
      </sheetData>
      <sheetData sheetId="970">
        <row r="81">
          <cell r="H81">
            <v>222.566</v>
          </cell>
        </row>
      </sheetData>
      <sheetData sheetId="971">
        <row r="81">
          <cell r="H81">
            <v>222.566</v>
          </cell>
        </row>
      </sheetData>
      <sheetData sheetId="972">
        <row r="81">
          <cell r="H81">
            <v>222.566</v>
          </cell>
        </row>
      </sheetData>
      <sheetData sheetId="973">
        <row r="81">
          <cell r="H81">
            <v>222.566</v>
          </cell>
        </row>
      </sheetData>
      <sheetData sheetId="974">
        <row r="81">
          <cell r="H81">
            <v>222.566</v>
          </cell>
        </row>
      </sheetData>
      <sheetData sheetId="975">
        <row r="81">
          <cell r="H81">
            <v>222.566</v>
          </cell>
        </row>
      </sheetData>
      <sheetData sheetId="976">
        <row r="81">
          <cell r="H81">
            <v>222.566</v>
          </cell>
        </row>
      </sheetData>
      <sheetData sheetId="977">
        <row r="81">
          <cell r="H81">
            <v>222.566</v>
          </cell>
        </row>
      </sheetData>
      <sheetData sheetId="978">
        <row r="81">
          <cell r="H81">
            <v>222.566</v>
          </cell>
        </row>
      </sheetData>
      <sheetData sheetId="979">
        <row r="81">
          <cell r="H81">
            <v>222.566</v>
          </cell>
        </row>
      </sheetData>
      <sheetData sheetId="980">
        <row r="81">
          <cell r="H81">
            <v>222.566</v>
          </cell>
        </row>
      </sheetData>
      <sheetData sheetId="981">
        <row r="81">
          <cell r="H81">
            <v>222.566</v>
          </cell>
        </row>
      </sheetData>
      <sheetData sheetId="982">
        <row r="81">
          <cell r="H81">
            <v>222.566</v>
          </cell>
        </row>
      </sheetData>
      <sheetData sheetId="983">
        <row r="81">
          <cell r="H81">
            <v>222.566</v>
          </cell>
        </row>
      </sheetData>
      <sheetData sheetId="984">
        <row r="81">
          <cell r="H81">
            <v>222.566</v>
          </cell>
        </row>
      </sheetData>
      <sheetData sheetId="985">
        <row r="81">
          <cell r="H81">
            <v>222.566</v>
          </cell>
        </row>
      </sheetData>
      <sheetData sheetId="986">
        <row r="81">
          <cell r="H81">
            <v>222.566</v>
          </cell>
        </row>
      </sheetData>
      <sheetData sheetId="987">
        <row r="81">
          <cell r="H81">
            <v>222.566</v>
          </cell>
        </row>
      </sheetData>
      <sheetData sheetId="988">
        <row r="81">
          <cell r="H81">
            <v>222.566</v>
          </cell>
        </row>
      </sheetData>
      <sheetData sheetId="989">
        <row r="81">
          <cell r="H81">
            <v>222.566</v>
          </cell>
        </row>
      </sheetData>
      <sheetData sheetId="990">
        <row r="81">
          <cell r="H81">
            <v>222.566</v>
          </cell>
        </row>
      </sheetData>
      <sheetData sheetId="991">
        <row r="81">
          <cell r="H81">
            <v>222.566</v>
          </cell>
        </row>
      </sheetData>
      <sheetData sheetId="992">
        <row r="81">
          <cell r="H81">
            <v>222.566</v>
          </cell>
        </row>
      </sheetData>
      <sheetData sheetId="993">
        <row r="81">
          <cell r="H81">
            <v>222.566</v>
          </cell>
        </row>
      </sheetData>
      <sheetData sheetId="994">
        <row r="81">
          <cell r="H81">
            <v>222.566</v>
          </cell>
        </row>
      </sheetData>
      <sheetData sheetId="995">
        <row r="81">
          <cell r="H81">
            <v>222.566</v>
          </cell>
        </row>
      </sheetData>
      <sheetData sheetId="996">
        <row r="81">
          <cell r="H81">
            <v>222.566</v>
          </cell>
        </row>
      </sheetData>
      <sheetData sheetId="997">
        <row r="81">
          <cell r="H81">
            <v>222.566</v>
          </cell>
        </row>
      </sheetData>
      <sheetData sheetId="998">
        <row r="81">
          <cell r="H81">
            <v>222.566</v>
          </cell>
        </row>
      </sheetData>
      <sheetData sheetId="999">
        <row r="81">
          <cell r="H81">
            <v>222.566</v>
          </cell>
        </row>
      </sheetData>
      <sheetData sheetId="1000">
        <row r="81">
          <cell r="H81">
            <v>222.566</v>
          </cell>
        </row>
      </sheetData>
      <sheetData sheetId="1001">
        <row r="81">
          <cell r="H81">
            <v>222.566</v>
          </cell>
        </row>
      </sheetData>
      <sheetData sheetId="1002">
        <row r="81">
          <cell r="H81">
            <v>222.566</v>
          </cell>
        </row>
      </sheetData>
      <sheetData sheetId="1003">
        <row r="81">
          <cell r="H81">
            <v>222.566</v>
          </cell>
        </row>
      </sheetData>
      <sheetData sheetId="1004">
        <row r="81">
          <cell r="H81">
            <v>222.566</v>
          </cell>
        </row>
      </sheetData>
      <sheetData sheetId="1005">
        <row r="81">
          <cell r="H81">
            <v>222.566</v>
          </cell>
        </row>
      </sheetData>
      <sheetData sheetId="1006">
        <row r="81">
          <cell r="H81">
            <v>222.566</v>
          </cell>
        </row>
      </sheetData>
      <sheetData sheetId="1007">
        <row r="81">
          <cell r="H81">
            <v>222.566</v>
          </cell>
        </row>
      </sheetData>
      <sheetData sheetId="1008">
        <row r="81">
          <cell r="H81">
            <v>222.566</v>
          </cell>
        </row>
      </sheetData>
      <sheetData sheetId="1009">
        <row r="81">
          <cell r="H81">
            <v>222.566</v>
          </cell>
        </row>
      </sheetData>
      <sheetData sheetId="1010">
        <row r="81">
          <cell r="H81">
            <v>222.566</v>
          </cell>
        </row>
      </sheetData>
      <sheetData sheetId="1011">
        <row r="81">
          <cell r="H81">
            <v>222.566</v>
          </cell>
        </row>
      </sheetData>
      <sheetData sheetId="1012">
        <row r="81">
          <cell r="H81">
            <v>222.566</v>
          </cell>
        </row>
      </sheetData>
      <sheetData sheetId="1013">
        <row r="81">
          <cell r="H81">
            <v>222.566</v>
          </cell>
        </row>
      </sheetData>
      <sheetData sheetId="1014">
        <row r="81">
          <cell r="H81">
            <v>222.566</v>
          </cell>
        </row>
      </sheetData>
      <sheetData sheetId="1015">
        <row r="81">
          <cell r="H81">
            <v>222.566</v>
          </cell>
        </row>
      </sheetData>
      <sheetData sheetId="1016">
        <row r="81">
          <cell r="H81">
            <v>222.566</v>
          </cell>
        </row>
      </sheetData>
      <sheetData sheetId="1017">
        <row r="81">
          <cell r="H81">
            <v>222.566</v>
          </cell>
        </row>
      </sheetData>
      <sheetData sheetId="1018">
        <row r="81">
          <cell r="H81">
            <v>222.566</v>
          </cell>
        </row>
      </sheetData>
      <sheetData sheetId="1019">
        <row r="81">
          <cell r="H81">
            <v>222.566</v>
          </cell>
        </row>
      </sheetData>
      <sheetData sheetId="1020">
        <row r="81">
          <cell r="H81">
            <v>222.566</v>
          </cell>
        </row>
      </sheetData>
      <sheetData sheetId="1021">
        <row r="81">
          <cell r="H81">
            <v>222.566</v>
          </cell>
        </row>
      </sheetData>
      <sheetData sheetId="1022">
        <row r="81">
          <cell r="H81">
            <v>222.566</v>
          </cell>
        </row>
      </sheetData>
      <sheetData sheetId="1023">
        <row r="81">
          <cell r="H81">
            <v>222.566</v>
          </cell>
        </row>
      </sheetData>
      <sheetData sheetId="1024">
        <row r="81">
          <cell r="H81">
            <v>222.566</v>
          </cell>
        </row>
      </sheetData>
      <sheetData sheetId="1025">
        <row r="81">
          <cell r="H81">
            <v>222.566</v>
          </cell>
        </row>
      </sheetData>
      <sheetData sheetId="1026">
        <row r="944">
          <cell r="H944">
            <v>439.20800000000003</v>
          </cell>
        </row>
      </sheetData>
      <sheetData sheetId="1027">
        <row r="81">
          <cell r="H81">
            <v>222.566</v>
          </cell>
        </row>
      </sheetData>
      <sheetData sheetId="1028">
        <row r="81">
          <cell r="H81">
            <v>222.566</v>
          </cell>
        </row>
      </sheetData>
      <sheetData sheetId="1029">
        <row r="81">
          <cell r="H81">
            <v>222.566</v>
          </cell>
        </row>
      </sheetData>
      <sheetData sheetId="1030">
        <row r="81">
          <cell r="H81">
            <v>222.566</v>
          </cell>
        </row>
      </sheetData>
      <sheetData sheetId="1031">
        <row r="81">
          <cell r="H81">
            <v>222.566</v>
          </cell>
        </row>
      </sheetData>
      <sheetData sheetId="1032">
        <row r="81">
          <cell r="H81">
            <v>222.566</v>
          </cell>
        </row>
      </sheetData>
      <sheetData sheetId="1033">
        <row r="81">
          <cell r="H81">
            <v>222.566</v>
          </cell>
        </row>
      </sheetData>
      <sheetData sheetId="1034">
        <row r="81">
          <cell r="H81">
            <v>222.566</v>
          </cell>
        </row>
      </sheetData>
      <sheetData sheetId="1035">
        <row r="81">
          <cell r="H81">
            <v>222.566</v>
          </cell>
        </row>
      </sheetData>
      <sheetData sheetId="1036">
        <row r="81">
          <cell r="H81">
            <v>222.566</v>
          </cell>
        </row>
      </sheetData>
      <sheetData sheetId="1037">
        <row r="81">
          <cell r="H81">
            <v>222.566</v>
          </cell>
        </row>
      </sheetData>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ow r="81">
          <cell r="H81">
            <v>222.566</v>
          </cell>
        </row>
      </sheetData>
      <sheetData sheetId="1055">
        <row r="81">
          <cell r="H81">
            <v>222.566</v>
          </cell>
        </row>
      </sheetData>
      <sheetData sheetId="1056">
        <row r="81">
          <cell r="H81">
            <v>222.566</v>
          </cell>
        </row>
      </sheetData>
      <sheetData sheetId="1057">
        <row r="81">
          <cell r="H81">
            <v>222.566</v>
          </cell>
        </row>
      </sheetData>
      <sheetData sheetId="1058">
        <row r="81">
          <cell r="H81">
            <v>222.566</v>
          </cell>
        </row>
      </sheetData>
      <sheetData sheetId="1059">
        <row r="81">
          <cell r="H81">
            <v>222.566</v>
          </cell>
        </row>
      </sheetData>
      <sheetData sheetId="1060">
        <row r="81">
          <cell r="H81">
            <v>222.566</v>
          </cell>
        </row>
      </sheetData>
      <sheetData sheetId="1061">
        <row r="81">
          <cell r="H81">
            <v>222.566</v>
          </cell>
        </row>
      </sheetData>
      <sheetData sheetId="1062" refreshError="1"/>
      <sheetData sheetId="1063">
        <row r="81">
          <cell r="H81">
            <v>222.566</v>
          </cell>
        </row>
      </sheetData>
      <sheetData sheetId="1064">
        <row r="81">
          <cell r="H81">
            <v>222.566</v>
          </cell>
        </row>
      </sheetData>
      <sheetData sheetId="1065">
        <row r="81">
          <cell r="H81">
            <v>222.566</v>
          </cell>
        </row>
      </sheetData>
      <sheetData sheetId="1066">
        <row r="81">
          <cell r="H81">
            <v>222.566</v>
          </cell>
        </row>
      </sheetData>
      <sheetData sheetId="1067">
        <row r="81">
          <cell r="H81">
            <v>222.566</v>
          </cell>
        </row>
      </sheetData>
      <sheetData sheetId="1068">
        <row r="81">
          <cell r="H81">
            <v>222.566</v>
          </cell>
        </row>
      </sheetData>
      <sheetData sheetId="1069">
        <row r="81">
          <cell r="H81">
            <v>222.566</v>
          </cell>
        </row>
      </sheetData>
      <sheetData sheetId="1070">
        <row r="81">
          <cell r="H81">
            <v>222.566</v>
          </cell>
        </row>
      </sheetData>
      <sheetData sheetId="1071">
        <row r="81">
          <cell r="H81">
            <v>222.566</v>
          </cell>
        </row>
      </sheetData>
      <sheetData sheetId="1072">
        <row r="81">
          <cell r="H81">
            <v>222.566</v>
          </cell>
        </row>
      </sheetData>
      <sheetData sheetId="1073">
        <row r="81">
          <cell r="H81">
            <v>222.566</v>
          </cell>
        </row>
      </sheetData>
      <sheetData sheetId="1074">
        <row r="81">
          <cell r="H81">
            <v>222.566</v>
          </cell>
        </row>
      </sheetData>
      <sheetData sheetId="1075">
        <row r="81">
          <cell r="H81">
            <v>222.566</v>
          </cell>
        </row>
      </sheetData>
      <sheetData sheetId="1076">
        <row r="81">
          <cell r="H81">
            <v>222.566</v>
          </cell>
        </row>
      </sheetData>
      <sheetData sheetId="1077">
        <row r="81">
          <cell r="H81">
            <v>222.566</v>
          </cell>
        </row>
      </sheetData>
      <sheetData sheetId="1078">
        <row r="81">
          <cell r="H81">
            <v>222.566</v>
          </cell>
        </row>
      </sheetData>
      <sheetData sheetId="1079">
        <row r="81">
          <cell r="H81">
            <v>222.566</v>
          </cell>
        </row>
      </sheetData>
      <sheetData sheetId="1080">
        <row r="81">
          <cell r="H81">
            <v>222.566</v>
          </cell>
        </row>
      </sheetData>
      <sheetData sheetId="1081">
        <row r="81">
          <cell r="H81">
            <v>222.566</v>
          </cell>
        </row>
      </sheetData>
      <sheetData sheetId="1082">
        <row r="81">
          <cell r="H81">
            <v>222.566</v>
          </cell>
        </row>
      </sheetData>
      <sheetData sheetId="1083">
        <row r="81">
          <cell r="H81">
            <v>222.566</v>
          </cell>
        </row>
      </sheetData>
      <sheetData sheetId="1084">
        <row r="81">
          <cell r="H81">
            <v>222.566</v>
          </cell>
        </row>
      </sheetData>
      <sheetData sheetId="1085">
        <row r="81">
          <cell r="H81">
            <v>222.566</v>
          </cell>
        </row>
      </sheetData>
      <sheetData sheetId="1086">
        <row r="81">
          <cell r="H81">
            <v>222.566</v>
          </cell>
        </row>
      </sheetData>
      <sheetData sheetId="1087">
        <row r="81">
          <cell r="H81">
            <v>222.566</v>
          </cell>
        </row>
      </sheetData>
      <sheetData sheetId="1088">
        <row r="81">
          <cell r="H81">
            <v>222.566</v>
          </cell>
        </row>
      </sheetData>
      <sheetData sheetId="1089">
        <row r="81">
          <cell r="H81">
            <v>222.566</v>
          </cell>
        </row>
      </sheetData>
      <sheetData sheetId="1090">
        <row r="81">
          <cell r="H81">
            <v>222.566</v>
          </cell>
        </row>
      </sheetData>
      <sheetData sheetId="1091">
        <row r="81">
          <cell r="H81">
            <v>222.566</v>
          </cell>
        </row>
      </sheetData>
      <sheetData sheetId="1092">
        <row r="81">
          <cell r="H81">
            <v>222.566</v>
          </cell>
        </row>
      </sheetData>
      <sheetData sheetId="1093">
        <row r="81">
          <cell r="H81">
            <v>222.566</v>
          </cell>
        </row>
      </sheetData>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ow r="81">
          <cell r="H81">
            <v>222.566</v>
          </cell>
        </row>
      </sheetData>
      <sheetData sheetId="1110">
        <row r="81">
          <cell r="H81">
            <v>222.566</v>
          </cell>
        </row>
      </sheetData>
      <sheetData sheetId="1111">
        <row r="81">
          <cell r="H81">
            <v>222.566</v>
          </cell>
        </row>
      </sheetData>
      <sheetData sheetId="1112">
        <row r="81">
          <cell r="H81">
            <v>222.566</v>
          </cell>
        </row>
      </sheetData>
      <sheetData sheetId="1113">
        <row r="81">
          <cell r="H81">
            <v>222.566</v>
          </cell>
        </row>
      </sheetData>
      <sheetData sheetId="1114">
        <row r="81">
          <cell r="H81">
            <v>222.566</v>
          </cell>
        </row>
      </sheetData>
      <sheetData sheetId="1115">
        <row r="81">
          <cell r="H81">
            <v>222.566</v>
          </cell>
        </row>
      </sheetData>
      <sheetData sheetId="1116">
        <row r="81">
          <cell r="H81">
            <v>222.566</v>
          </cell>
        </row>
      </sheetData>
      <sheetData sheetId="1117">
        <row r="81">
          <cell r="H81">
            <v>222.566</v>
          </cell>
        </row>
      </sheetData>
      <sheetData sheetId="1118">
        <row r="81">
          <cell r="H81">
            <v>222.566</v>
          </cell>
        </row>
      </sheetData>
      <sheetData sheetId="1119">
        <row r="81">
          <cell r="H81">
            <v>222.566</v>
          </cell>
        </row>
      </sheetData>
      <sheetData sheetId="1120">
        <row r="81">
          <cell r="H81">
            <v>222.566</v>
          </cell>
        </row>
      </sheetData>
      <sheetData sheetId="1121">
        <row r="81">
          <cell r="H81">
            <v>222.566</v>
          </cell>
        </row>
      </sheetData>
      <sheetData sheetId="1122">
        <row r="81">
          <cell r="H81">
            <v>222.566</v>
          </cell>
        </row>
      </sheetData>
      <sheetData sheetId="1123">
        <row r="81">
          <cell r="H81">
            <v>222.566</v>
          </cell>
        </row>
      </sheetData>
      <sheetData sheetId="1124">
        <row r="81">
          <cell r="H81">
            <v>222.566</v>
          </cell>
        </row>
      </sheetData>
      <sheetData sheetId="1125">
        <row r="81">
          <cell r="H81">
            <v>222.566</v>
          </cell>
        </row>
      </sheetData>
      <sheetData sheetId="1126" refreshError="1"/>
      <sheetData sheetId="1127">
        <row r="81">
          <cell r="H81">
            <v>222.566</v>
          </cell>
        </row>
      </sheetData>
      <sheetData sheetId="1128">
        <row r="81">
          <cell r="H81">
            <v>222.566</v>
          </cell>
        </row>
      </sheetData>
      <sheetData sheetId="1129">
        <row r="81">
          <cell r="H81">
            <v>222.566</v>
          </cell>
        </row>
      </sheetData>
      <sheetData sheetId="1130">
        <row r="81">
          <cell r="H81">
            <v>222.566</v>
          </cell>
        </row>
      </sheetData>
      <sheetData sheetId="1131">
        <row r="81">
          <cell r="H81">
            <v>222.566</v>
          </cell>
        </row>
      </sheetData>
      <sheetData sheetId="1132">
        <row r="81">
          <cell r="H81">
            <v>222.566</v>
          </cell>
        </row>
      </sheetData>
      <sheetData sheetId="1133">
        <row r="81">
          <cell r="H81">
            <v>222.566</v>
          </cell>
        </row>
      </sheetData>
      <sheetData sheetId="1134">
        <row r="81">
          <cell r="H81">
            <v>222.566</v>
          </cell>
        </row>
      </sheetData>
      <sheetData sheetId="1135">
        <row r="81">
          <cell r="H81">
            <v>222.566</v>
          </cell>
        </row>
      </sheetData>
      <sheetData sheetId="1136">
        <row r="81">
          <cell r="H81">
            <v>222.566</v>
          </cell>
        </row>
      </sheetData>
      <sheetData sheetId="1137">
        <row r="81">
          <cell r="H81">
            <v>222.566</v>
          </cell>
        </row>
      </sheetData>
      <sheetData sheetId="1138">
        <row r="81">
          <cell r="H81">
            <v>222.566</v>
          </cell>
        </row>
      </sheetData>
      <sheetData sheetId="1139">
        <row r="81">
          <cell r="H81">
            <v>222.566</v>
          </cell>
        </row>
      </sheetData>
      <sheetData sheetId="1140">
        <row r="81">
          <cell r="H81">
            <v>222.566</v>
          </cell>
        </row>
      </sheetData>
      <sheetData sheetId="1141">
        <row r="81">
          <cell r="H81">
            <v>222.566</v>
          </cell>
        </row>
      </sheetData>
      <sheetData sheetId="1142">
        <row r="81">
          <cell r="H81">
            <v>222.566</v>
          </cell>
        </row>
      </sheetData>
      <sheetData sheetId="1143">
        <row r="81">
          <cell r="H81">
            <v>222.566</v>
          </cell>
        </row>
      </sheetData>
      <sheetData sheetId="1144">
        <row r="81">
          <cell r="H81">
            <v>222.566</v>
          </cell>
        </row>
      </sheetData>
      <sheetData sheetId="1145">
        <row r="81">
          <cell r="H81">
            <v>222.566</v>
          </cell>
        </row>
      </sheetData>
      <sheetData sheetId="1146">
        <row r="81">
          <cell r="H81">
            <v>222.566</v>
          </cell>
        </row>
      </sheetData>
      <sheetData sheetId="1147">
        <row r="81">
          <cell r="H81">
            <v>222.566</v>
          </cell>
        </row>
      </sheetData>
      <sheetData sheetId="1148">
        <row r="81">
          <cell r="H81">
            <v>222.566</v>
          </cell>
        </row>
      </sheetData>
      <sheetData sheetId="1149">
        <row r="81">
          <cell r="H81">
            <v>222.566</v>
          </cell>
        </row>
      </sheetData>
      <sheetData sheetId="1150">
        <row r="81">
          <cell r="H81">
            <v>222.566</v>
          </cell>
        </row>
      </sheetData>
      <sheetData sheetId="1151">
        <row r="81">
          <cell r="H81">
            <v>222.566</v>
          </cell>
        </row>
      </sheetData>
      <sheetData sheetId="1152">
        <row r="81">
          <cell r="H81">
            <v>222.566</v>
          </cell>
        </row>
      </sheetData>
      <sheetData sheetId="1153">
        <row r="81">
          <cell r="H81">
            <v>222.566</v>
          </cell>
        </row>
      </sheetData>
      <sheetData sheetId="1154">
        <row r="81">
          <cell r="H81">
            <v>222.566</v>
          </cell>
        </row>
      </sheetData>
      <sheetData sheetId="1155">
        <row r="81">
          <cell r="H81">
            <v>222.566</v>
          </cell>
        </row>
      </sheetData>
      <sheetData sheetId="1156">
        <row r="81">
          <cell r="H81">
            <v>222.566</v>
          </cell>
        </row>
      </sheetData>
      <sheetData sheetId="1157">
        <row r="81">
          <cell r="H81">
            <v>222.566</v>
          </cell>
        </row>
      </sheetData>
      <sheetData sheetId="1158">
        <row r="81">
          <cell r="H81">
            <v>222.566</v>
          </cell>
        </row>
      </sheetData>
      <sheetData sheetId="1159">
        <row r="81">
          <cell r="H81">
            <v>222.566</v>
          </cell>
        </row>
      </sheetData>
      <sheetData sheetId="1160">
        <row r="81">
          <cell r="H81">
            <v>222.566</v>
          </cell>
        </row>
      </sheetData>
      <sheetData sheetId="1161">
        <row r="81">
          <cell r="H81">
            <v>222.566</v>
          </cell>
        </row>
      </sheetData>
      <sheetData sheetId="1162">
        <row r="81">
          <cell r="H81">
            <v>222.566</v>
          </cell>
        </row>
      </sheetData>
      <sheetData sheetId="1163">
        <row r="81">
          <cell r="H81">
            <v>222.566</v>
          </cell>
        </row>
      </sheetData>
      <sheetData sheetId="1164">
        <row r="81">
          <cell r="H81">
            <v>222.566</v>
          </cell>
        </row>
      </sheetData>
      <sheetData sheetId="1165">
        <row r="81">
          <cell r="H81">
            <v>222.566</v>
          </cell>
        </row>
      </sheetData>
      <sheetData sheetId="1166">
        <row r="81">
          <cell r="H81">
            <v>222.566</v>
          </cell>
        </row>
      </sheetData>
      <sheetData sheetId="1167">
        <row r="81">
          <cell r="H81">
            <v>222.566</v>
          </cell>
        </row>
      </sheetData>
      <sheetData sheetId="1168">
        <row r="81">
          <cell r="H81">
            <v>222.566</v>
          </cell>
        </row>
      </sheetData>
      <sheetData sheetId="1169">
        <row r="81">
          <cell r="H81">
            <v>222.566</v>
          </cell>
        </row>
      </sheetData>
      <sheetData sheetId="1170">
        <row r="81">
          <cell r="H81">
            <v>222.566</v>
          </cell>
        </row>
      </sheetData>
      <sheetData sheetId="1171">
        <row r="81">
          <cell r="H81">
            <v>222.566</v>
          </cell>
        </row>
      </sheetData>
      <sheetData sheetId="1172">
        <row r="81">
          <cell r="H81">
            <v>222.566</v>
          </cell>
        </row>
      </sheetData>
      <sheetData sheetId="1173">
        <row r="81">
          <cell r="H81">
            <v>222.566</v>
          </cell>
        </row>
      </sheetData>
      <sheetData sheetId="1174">
        <row r="81">
          <cell r="H81">
            <v>222.566</v>
          </cell>
        </row>
      </sheetData>
      <sheetData sheetId="1175">
        <row r="81">
          <cell r="H81">
            <v>222.566</v>
          </cell>
        </row>
      </sheetData>
      <sheetData sheetId="1176">
        <row r="81">
          <cell r="H81">
            <v>222.566</v>
          </cell>
        </row>
      </sheetData>
      <sheetData sheetId="1177">
        <row r="81">
          <cell r="H81">
            <v>222.566</v>
          </cell>
        </row>
      </sheetData>
      <sheetData sheetId="1178">
        <row r="81">
          <cell r="H81">
            <v>222.566</v>
          </cell>
        </row>
      </sheetData>
      <sheetData sheetId="1179">
        <row r="81">
          <cell r="H81">
            <v>222.566</v>
          </cell>
        </row>
      </sheetData>
      <sheetData sheetId="1180">
        <row r="81">
          <cell r="H81">
            <v>222.566</v>
          </cell>
        </row>
      </sheetData>
      <sheetData sheetId="1181">
        <row r="81">
          <cell r="H81">
            <v>222.566</v>
          </cell>
        </row>
      </sheetData>
      <sheetData sheetId="1182">
        <row r="81">
          <cell r="H81">
            <v>222.566</v>
          </cell>
        </row>
      </sheetData>
      <sheetData sheetId="1183">
        <row r="81">
          <cell r="H81">
            <v>222.566</v>
          </cell>
        </row>
      </sheetData>
      <sheetData sheetId="1184">
        <row r="81">
          <cell r="H81">
            <v>222.566</v>
          </cell>
        </row>
      </sheetData>
      <sheetData sheetId="1185">
        <row r="81">
          <cell r="H81">
            <v>222.566</v>
          </cell>
        </row>
      </sheetData>
      <sheetData sheetId="1186">
        <row r="81">
          <cell r="H81">
            <v>222.566</v>
          </cell>
        </row>
      </sheetData>
      <sheetData sheetId="1187">
        <row r="81">
          <cell r="H81">
            <v>222.566</v>
          </cell>
        </row>
      </sheetData>
      <sheetData sheetId="1188">
        <row r="81">
          <cell r="H81">
            <v>222.566</v>
          </cell>
        </row>
      </sheetData>
      <sheetData sheetId="1189">
        <row r="81">
          <cell r="H81">
            <v>222.566</v>
          </cell>
        </row>
      </sheetData>
      <sheetData sheetId="1190">
        <row r="81">
          <cell r="H81">
            <v>222.566</v>
          </cell>
        </row>
      </sheetData>
      <sheetData sheetId="1191">
        <row r="81">
          <cell r="H81">
            <v>222.566</v>
          </cell>
        </row>
      </sheetData>
      <sheetData sheetId="1192">
        <row r="81">
          <cell r="H81">
            <v>222.566</v>
          </cell>
        </row>
      </sheetData>
      <sheetData sheetId="1193">
        <row r="81">
          <cell r="H81">
            <v>222.566</v>
          </cell>
        </row>
      </sheetData>
      <sheetData sheetId="1194">
        <row r="81">
          <cell r="H81">
            <v>222.566</v>
          </cell>
        </row>
      </sheetData>
      <sheetData sheetId="1195">
        <row r="81">
          <cell r="H81">
            <v>222.566</v>
          </cell>
        </row>
      </sheetData>
      <sheetData sheetId="1196">
        <row r="81">
          <cell r="H81">
            <v>222.566</v>
          </cell>
        </row>
      </sheetData>
      <sheetData sheetId="1197">
        <row r="81">
          <cell r="H81">
            <v>222.566</v>
          </cell>
        </row>
      </sheetData>
      <sheetData sheetId="1198">
        <row r="81">
          <cell r="H81">
            <v>222.566</v>
          </cell>
        </row>
      </sheetData>
      <sheetData sheetId="1199">
        <row r="81">
          <cell r="H81">
            <v>222.566</v>
          </cell>
        </row>
      </sheetData>
      <sheetData sheetId="1200">
        <row r="81">
          <cell r="H81">
            <v>222.566</v>
          </cell>
        </row>
      </sheetData>
      <sheetData sheetId="1201">
        <row r="81">
          <cell r="H81">
            <v>222.566</v>
          </cell>
        </row>
      </sheetData>
      <sheetData sheetId="1202">
        <row r="81">
          <cell r="H81">
            <v>222.566</v>
          </cell>
        </row>
      </sheetData>
      <sheetData sheetId="1203">
        <row r="81">
          <cell r="H81">
            <v>222.566</v>
          </cell>
        </row>
      </sheetData>
      <sheetData sheetId="1204">
        <row r="81">
          <cell r="H81">
            <v>222.566</v>
          </cell>
        </row>
      </sheetData>
      <sheetData sheetId="1205">
        <row r="81">
          <cell r="H81">
            <v>222.566</v>
          </cell>
        </row>
      </sheetData>
      <sheetData sheetId="1206">
        <row r="81">
          <cell r="H81">
            <v>222.566</v>
          </cell>
        </row>
      </sheetData>
      <sheetData sheetId="1207">
        <row r="81">
          <cell r="H81">
            <v>222.566</v>
          </cell>
        </row>
      </sheetData>
      <sheetData sheetId="1208">
        <row r="81">
          <cell r="H81">
            <v>222.566</v>
          </cell>
        </row>
      </sheetData>
      <sheetData sheetId="1209">
        <row r="81">
          <cell r="H81">
            <v>222.566</v>
          </cell>
        </row>
      </sheetData>
      <sheetData sheetId="1210">
        <row r="81">
          <cell r="H81">
            <v>222.566</v>
          </cell>
        </row>
      </sheetData>
      <sheetData sheetId="1211">
        <row r="81">
          <cell r="H81">
            <v>222.566</v>
          </cell>
        </row>
      </sheetData>
      <sheetData sheetId="1212">
        <row r="81">
          <cell r="H81">
            <v>222.566</v>
          </cell>
        </row>
      </sheetData>
      <sheetData sheetId="1213">
        <row r="81">
          <cell r="H81">
            <v>222.566</v>
          </cell>
        </row>
      </sheetData>
      <sheetData sheetId="1214">
        <row r="81">
          <cell r="H81">
            <v>222.566</v>
          </cell>
        </row>
      </sheetData>
      <sheetData sheetId="1215">
        <row r="81">
          <cell r="H81">
            <v>222.566</v>
          </cell>
        </row>
      </sheetData>
      <sheetData sheetId="1216">
        <row r="81">
          <cell r="H81">
            <v>222.566</v>
          </cell>
        </row>
      </sheetData>
      <sheetData sheetId="1217">
        <row r="81">
          <cell r="H81">
            <v>222.566</v>
          </cell>
        </row>
      </sheetData>
      <sheetData sheetId="1218">
        <row r="81">
          <cell r="H81">
            <v>222.566</v>
          </cell>
        </row>
      </sheetData>
      <sheetData sheetId="1219">
        <row r="81">
          <cell r="H81">
            <v>222.566</v>
          </cell>
        </row>
      </sheetData>
      <sheetData sheetId="1220">
        <row r="81">
          <cell r="H81">
            <v>222.566</v>
          </cell>
        </row>
      </sheetData>
      <sheetData sheetId="1221">
        <row r="81">
          <cell r="H81">
            <v>222.566</v>
          </cell>
        </row>
      </sheetData>
      <sheetData sheetId="1222">
        <row r="81">
          <cell r="H81">
            <v>222.566</v>
          </cell>
        </row>
      </sheetData>
      <sheetData sheetId="1223">
        <row r="81">
          <cell r="H81">
            <v>222.566</v>
          </cell>
        </row>
      </sheetData>
      <sheetData sheetId="1224">
        <row r="81">
          <cell r="H81">
            <v>222.566</v>
          </cell>
        </row>
      </sheetData>
      <sheetData sheetId="1225">
        <row r="81">
          <cell r="H81">
            <v>222.566</v>
          </cell>
        </row>
      </sheetData>
      <sheetData sheetId="1226">
        <row r="81">
          <cell r="H81">
            <v>222.566</v>
          </cell>
        </row>
      </sheetData>
      <sheetData sheetId="1227">
        <row r="81">
          <cell r="H81">
            <v>222.566</v>
          </cell>
        </row>
      </sheetData>
      <sheetData sheetId="1228">
        <row r="81">
          <cell r="H81">
            <v>222.566</v>
          </cell>
        </row>
      </sheetData>
      <sheetData sheetId="1229">
        <row r="81">
          <cell r="H81">
            <v>222.566</v>
          </cell>
        </row>
      </sheetData>
      <sheetData sheetId="1230">
        <row r="81">
          <cell r="H81">
            <v>222.566</v>
          </cell>
        </row>
      </sheetData>
      <sheetData sheetId="1231">
        <row r="81">
          <cell r="H81">
            <v>222.566</v>
          </cell>
        </row>
      </sheetData>
      <sheetData sheetId="1232">
        <row r="81">
          <cell r="H81">
            <v>222.566</v>
          </cell>
        </row>
      </sheetData>
      <sheetData sheetId="1233">
        <row r="81">
          <cell r="H81">
            <v>222.566</v>
          </cell>
        </row>
      </sheetData>
      <sheetData sheetId="1234">
        <row r="81">
          <cell r="H81">
            <v>222.566</v>
          </cell>
        </row>
      </sheetData>
      <sheetData sheetId="1235">
        <row r="81">
          <cell r="H81">
            <v>222.566</v>
          </cell>
        </row>
      </sheetData>
      <sheetData sheetId="1236" refreshError="1"/>
      <sheetData sheetId="1237">
        <row r="81">
          <cell r="H81">
            <v>222.566</v>
          </cell>
        </row>
      </sheetData>
      <sheetData sheetId="1238">
        <row r="81">
          <cell r="H81">
            <v>222.566</v>
          </cell>
        </row>
      </sheetData>
      <sheetData sheetId="1239">
        <row r="81">
          <cell r="H81">
            <v>222.566</v>
          </cell>
        </row>
      </sheetData>
      <sheetData sheetId="1240">
        <row r="81">
          <cell r="H81">
            <v>222.566</v>
          </cell>
        </row>
      </sheetData>
      <sheetData sheetId="1241">
        <row r="81">
          <cell r="H81">
            <v>222.566</v>
          </cell>
        </row>
      </sheetData>
      <sheetData sheetId="1242">
        <row r="81">
          <cell r="H81">
            <v>222.566</v>
          </cell>
        </row>
      </sheetData>
      <sheetData sheetId="1243">
        <row r="81">
          <cell r="H81">
            <v>222.566</v>
          </cell>
        </row>
      </sheetData>
      <sheetData sheetId="1244">
        <row r="81">
          <cell r="H81">
            <v>222.566</v>
          </cell>
        </row>
      </sheetData>
      <sheetData sheetId="1245">
        <row r="81">
          <cell r="H81">
            <v>222.566</v>
          </cell>
        </row>
      </sheetData>
      <sheetData sheetId="1246">
        <row r="81">
          <cell r="H81">
            <v>222.566</v>
          </cell>
        </row>
      </sheetData>
      <sheetData sheetId="1247">
        <row r="81">
          <cell r="H81">
            <v>222.566</v>
          </cell>
        </row>
      </sheetData>
      <sheetData sheetId="1248">
        <row r="81">
          <cell r="H81">
            <v>222.566</v>
          </cell>
        </row>
      </sheetData>
      <sheetData sheetId="1249">
        <row r="81">
          <cell r="H81">
            <v>222.566</v>
          </cell>
        </row>
      </sheetData>
      <sheetData sheetId="1250">
        <row r="81">
          <cell r="H81">
            <v>222.566</v>
          </cell>
        </row>
      </sheetData>
      <sheetData sheetId="1251">
        <row r="81">
          <cell r="H81">
            <v>222.566</v>
          </cell>
        </row>
      </sheetData>
      <sheetData sheetId="1252">
        <row r="81">
          <cell r="H81">
            <v>222.566</v>
          </cell>
        </row>
      </sheetData>
      <sheetData sheetId="1253">
        <row r="81">
          <cell r="H81">
            <v>222.566</v>
          </cell>
        </row>
      </sheetData>
      <sheetData sheetId="1254">
        <row r="81">
          <cell r="H81">
            <v>222.566</v>
          </cell>
        </row>
      </sheetData>
      <sheetData sheetId="1255">
        <row r="81">
          <cell r="H81">
            <v>222.566</v>
          </cell>
        </row>
      </sheetData>
      <sheetData sheetId="1256">
        <row r="81">
          <cell r="H81">
            <v>222.566</v>
          </cell>
        </row>
      </sheetData>
      <sheetData sheetId="1257">
        <row r="81">
          <cell r="H81">
            <v>222.566</v>
          </cell>
        </row>
      </sheetData>
      <sheetData sheetId="1258">
        <row r="81">
          <cell r="H81">
            <v>222.566</v>
          </cell>
        </row>
      </sheetData>
      <sheetData sheetId="1259">
        <row r="81">
          <cell r="H81">
            <v>222.566</v>
          </cell>
        </row>
      </sheetData>
      <sheetData sheetId="1260">
        <row r="81">
          <cell r="H81">
            <v>222.566</v>
          </cell>
        </row>
      </sheetData>
      <sheetData sheetId="1261">
        <row r="81">
          <cell r="H81">
            <v>222.566</v>
          </cell>
        </row>
      </sheetData>
      <sheetData sheetId="1262">
        <row r="81">
          <cell r="H81">
            <v>222.566</v>
          </cell>
        </row>
      </sheetData>
      <sheetData sheetId="1263">
        <row r="81">
          <cell r="H81">
            <v>222.566</v>
          </cell>
        </row>
      </sheetData>
      <sheetData sheetId="1264">
        <row r="81">
          <cell r="H81">
            <v>222.566</v>
          </cell>
        </row>
      </sheetData>
      <sheetData sheetId="1265">
        <row r="81">
          <cell r="H81">
            <v>222.566</v>
          </cell>
        </row>
      </sheetData>
      <sheetData sheetId="1266">
        <row r="81">
          <cell r="H81">
            <v>222.566</v>
          </cell>
        </row>
      </sheetData>
      <sheetData sheetId="1267">
        <row r="81">
          <cell r="H81">
            <v>222.566</v>
          </cell>
        </row>
      </sheetData>
      <sheetData sheetId="1268">
        <row r="81">
          <cell r="H81">
            <v>222.566</v>
          </cell>
        </row>
      </sheetData>
      <sheetData sheetId="1269">
        <row r="81">
          <cell r="H81">
            <v>222.566</v>
          </cell>
        </row>
      </sheetData>
      <sheetData sheetId="1270">
        <row r="81">
          <cell r="H81">
            <v>222.566</v>
          </cell>
        </row>
      </sheetData>
      <sheetData sheetId="1271">
        <row r="81">
          <cell r="H81">
            <v>222.566</v>
          </cell>
        </row>
      </sheetData>
      <sheetData sheetId="1272">
        <row r="81">
          <cell r="H81">
            <v>222.566</v>
          </cell>
        </row>
      </sheetData>
      <sheetData sheetId="1273">
        <row r="81">
          <cell r="H81">
            <v>222.566</v>
          </cell>
        </row>
      </sheetData>
      <sheetData sheetId="1274">
        <row r="81">
          <cell r="H81">
            <v>222.566</v>
          </cell>
        </row>
      </sheetData>
      <sheetData sheetId="1275">
        <row r="81">
          <cell r="H81">
            <v>222.566</v>
          </cell>
        </row>
      </sheetData>
      <sheetData sheetId="1276">
        <row r="81">
          <cell r="H81">
            <v>222.566</v>
          </cell>
        </row>
      </sheetData>
      <sheetData sheetId="1277">
        <row r="81">
          <cell r="H81">
            <v>222.566</v>
          </cell>
        </row>
      </sheetData>
      <sheetData sheetId="1278">
        <row r="81">
          <cell r="H81">
            <v>222.566</v>
          </cell>
        </row>
      </sheetData>
      <sheetData sheetId="1279">
        <row r="81">
          <cell r="H81">
            <v>222.566</v>
          </cell>
        </row>
      </sheetData>
      <sheetData sheetId="1280">
        <row r="81">
          <cell r="H81">
            <v>222.566</v>
          </cell>
        </row>
      </sheetData>
      <sheetData sheetId="1281">
        <row r="81">
          <cell r="H81">
            <v>222.566</v>
          </cell>
        </row>
      </sheetData>
      <sheetData sheetId="1282">
        <row r="81">
          <cell r="H81">
            <v>222.566</v>
          </cell>
        </row>
      </sheetData>
      <sheetData sheetId="1283">
        <row r="81">
          <cell r="H81">
            <v>222.566</v>
          </cell>
        </row>
      </sheetData>
      <sheetData sheetId="1284">
        <row r="81">
          <cell r="H81">
            <v>222.566</v>
          </cell>
        </row>
      </sheetData>
      <sheetData sheetId="1285">
        <row r="81">
          <cell r="H81">
            <v>222.566</v>
          </cell>
        </row>
      </sheetData>
      <sheetData sheetId="1286">
        <row r="81">
          <cell r="H81">
            <v>222.566</v>
          </cell>
        </row>
      </sheetData>
      <sheetData sheetId="1287">
        <row r="81">
          <cell r="H81">
            <v>222.566</v>
          </cell>
        </row>
      </sheetData>
      <sheetData sheetId="1288">
        <row r="81">
          <cell r="H81">
            <v>222.566</v>
          </cell>
        </row>
      </sheetData>
      <sheetData sheetId="1289">
        <row r="81">
          <cell r="H81">
            <v>222.566</v>
          </cell>
        </row>
      </sheetData>
      <sheetData sheetId="1290">
        <row r="81">
          <cell r="H81">
            <v>222.566</v>
          </cell>
        </row>
      </sheetData>
      <sheetData sheetId="1291">
        <row r="81">
          <cell r="H81">
            <v>222.566</v>
          </cell>
        </row>
      </sheetData>
      <sheetData sheetId="1292">
        <row r="81">
          <cell r="H81">
            <v>222.566</v>
          </cell>
        </row>
      </sheetData>
      <sheetData sheetId="1293">
        <row r="81">
          <cell r="H81">
            <v>222.566</v>
          </cell>
        </row>
      </sheetData>
      <sheetData sheetId="1294">
        <row r="81">
          <cell r="H81">
            <v>222.566</v>
          </cell>
        </row>
      </sheetData>
      <sheetData sheetId="1295">
        <row r="81">
          <cell r="H81">
            <v>222.566</v>
          </cell>
        </row>
      </sheetData>
      <sheetData sheetId="1296">
        <row r="81">
          <cell r="H81">
            <v>222.566</v>
          </cell>
        </row>
      </sheetData>
      <sheetData sheetId="1297">
        <row r="81">
          <cell r="H81">
            <v>222.566</v>
          </cell>
        </row>
      </sheetData>
      <sheetData sheetId="1298">
        <row r="81">
          <cell r="H81">
            <v>222.566</v>
          </cell>
        </row>
      </sheetData>
      <sheetData sheetId="1299">
        <row r="81">
          <cell r="H81">
            <v>222.566</v>
          </cell>
        </row>
      </sheetData>
      <sheetData sheetId="1300">
        <row r="81">
          <cell r="H81">
            <v>222.566</v>
          </cell>
        </row>
      </sheetData>
      <sheetData sheetId="1301">
        <row r="81">
          <cell r="H81">
            <v>222.566</v>
          </cell>
        </row>
      </sheetData>
      <sheetData sheetId="1302">
        <row r="81">
          <cell r="H81">
            <v>222.566</v>
          </cell>
        </row>
      </sheetData>
      <sheetData sheetId="1303">
        <row r="81">
          <cell r="H81">
            <v>222.566</v>
          </cell>
        </row>
      </sheetData>
      <sheetData sheetId="1304">
        <row r="81">
          <cell r="H81">
            <v>222.566</v>
          </cell>
        </row>
      </sheetData>
      <sheetData sheetId="1305">
        <row r="81">
          <cell r="H81">
            <v>222.566</v>
          </cell>
        </row>
      </sheetData>
      <sheetData sheetId="1306">
        <row r="81">
          <cell r="H81">
            <v>222.566</v>
          </cell>
        </row>
      </sheetData>
      <sheetData sheetId="1307">
        <row r="81">
          <cell r="H81">
            <v>222.566</v>
          </cell>
        </row>
      </sheetData>
      <sheetData sheetId="1308">
        <row r="81">
          <cell r="H81">
            <v>222.566</v>
          </cell>
        </row>
      </sheetData>
      <sheetData sheetId="1309">
        <row r="81">
          <cell r="H81">
            <v>222.566</v>
          </cell>
        </row>
      </sheetData>
      <sheetData sheetId="1310">
        <row r="81">
          <cell r="H81">
            <v>222.566</v>
          </cell>
        </row>
      </sheetData>
      <sheetData sheetId="1311">
        <row r="81">
          <cell r="H81">
            <v>222.566</v>
          </cell>
        </row>
      </sheetData>
      <sheetData sheetId="1312">
        <row r="81">
          <cell r="H81">
            <v>222.566</v>
          </cell>
        </row>
      </sheetData>
      <sheetData sheetId="1313">
        <row r="81">
          <cell r="H81">
            <v>222.566</v>
          </cell>
        </row>
      </sheetData>
      <sheetData sheetId="1314">
        <row r="81">
          <cell r="H81">
            <v>222.566</v>
          </cell>
        </row>
      </sheetData>
      <sheetData sheetId="1315">
        <row r="81">
          <cell r="H81">
            <v>222.566</v>
          </cell>
        </row>
      </sheetData>
      <sheetData sheetId="1316">
        <row r="81">
          <cell r="H81">
            <v>222.566</v>
          </cell>
        </row>
      </sheetData>
      <sheetData sheetId="1317">
        <row r="81">
          <cell r="H81">
            <v>222.566</v>
          </cell>
        </row>
      </sheetData>
      <sheetData sheetId="1318">
        <row r="81">
          <cell r="H81">
            <v>222.566</v>
          </cell>
        </row>
      </sheetData>
      <sheetData sheetId="1319">
        <row r="81">
          <cell r="H81">
            <v>222.566</v>
          </cell>
        </row>
      </sheetData>
      <sheetData sheetId="1320">
        <row r="81">
          <cell r="H81">
            <v>222.566</v>
          </cell>
        </row>
      </sheetData>
      <sheetData sheetId="1321">
        <row r="81">
          <cell r="H81">
            <v>222.566</v>
          </cell>
        </row>
      </sheetData>
      <sheetData sheetId="1322">
        <row r="81">
          <cell r="H81">
            <v>222.566</v>
          </cell>
        </row>
      </sheetData>
      <sheetData sheetId="1323">
        <row r="81">
          <cell r="H81">
            <v>222.566</v>
          </cell>
        </row>
      </sheetData>
      <sheetData sheetId="1324">
        <row r="81">
          <cell r="H81">
            <v>222.566</v>
          </cell>
        </row>
      </sheetData>
      <sheetData sheetId="1325">
        <row r="81">
          <cell r="H81">
            <v>222.566</v>
          </cell>
        </row>
      </sheetData>
      <sheetData sheetId="1326">
        <row r="81">
          <cell r="H81">
            <v>222.566</v>
          </cell>
        </row>
      </sheetData>
      <sheetData sheetId="1327">
        <row r="81">
          <cell r="H81">
            <v>222.566</v>
          </cell>
        </row>
      </sheetData>
      <sheetData sheetId="1328">
        <row r="81">
          <cell r="H81">
            <v>222.566</v>
          </cell>
        </row>
      </sheetData>
      <sheetData sheetId="1329">
        <row r="81">
          <cell r="H81">
            <v>222.566</v>
          </cell>
        </row>
      </sheetData>
      <sheetData sheetId="1330">
        <row r="81">
          <cell r="H81">
            <v>222.566</v>
          </cell>
        </row>
      </sheetData>
      <sheetData sheetId="1331">
        <row r="81">
          <cell r="H81">
            <v>222.566</v>
          </cell>
        </row>
      </sheetData>
      <sheetData sheetId="1332">
        <row r="81">
          <cell r="H81">
            <v>222.566</v>
          </cell>
        </row>
      </sheetData>
      <sheetData sheetId="1333">
        <row r="81">
          <cell r="H81">
            <v>222.566</v>
          </cell>
        </row>
      </sheetData>
      <sheetData sheetId="1334">
        <row r="81">
          <cell r="H81">
            <v>222.566</v>
          </cell>
        </row>
      </sheetData>
      <sheetData sheetId="1335">
        <row r="81">
          <cell r="H81">
            <v>222.566</v>
          </cell>
        </row>
      </sheetData>
      <sheetData sheetId="1336">
        <row r="81">
          <cell r="H81">
            <v>222.566</v>
          </cell>
        </row>
      </sheetData>
      <sheetData sheetId="1337">
        <row r="81">
          <cell r="H81">
            <v>222.566</v>
          </cell>
        </row>
      </sheetData>
      <sheetData sheetId="1338">
        <row r="81">
          <cell r="H81">
            <v>222.566</v>
          </cell>
        </row>
      </sheetData>
      <sheetData sheetId="1339">
        <row r="81">
          <cell r="H81">
            <v>222.566</v>
          </cell>
        </row>
      </sheetData>
      <sheetData sheetId="1340">
        <row r="81">
          <cell r="H81">
            <v>222.566</v>
          </cell>
        </row>
      </sheetData>
      <sheetData sheetId="1341">
        <row r="81">
          <cell r="H81">
            <v>222.566</v>
          </cell>
        </row>
      </sheetData>
      <sheetData sheetId="1342">
        <row r="81">
          <cell r="H81">
            <v>222.566</v>
          </cell>
        </row>
      </sheetData>
      <sheetData sheetId="1343">
        <row r="81">
          <cell r="H81">
            <v>222.566</v>
          </cell>
        </row>
      </sheetData>
      <sheetData sheetId="1344">
        <row r="81">
          <cell r="H81">
            <v>222.566</v>
          </cell>
        </row>
      </sheetData>
      <sheetData sheetId="1345">
        <row r="81">
          <cell r="H81">
            <v>222.566</v>
          </cell>
        </row>
      </sheetData>
      <sheetData sheetId="1346">
        <row r="81">
          <cell r="H81">
            <v>222.566</v>
          </cell>
        </row>
      </sheetData>
      <sheetData sheetId="1347">
        <row r="81">
          <cell r="H81">
            <v>222.566</v>
          </cell>
        </row>
      </sheetData>
      <sheetData sheetId="1348">
        <row r="81">
          <cell r="H81">
            <v>222.566</v>
          </cell>
        </row>
      </sheetData>
      <sheetData sheetId="1349">
        <row r="81">
          <cell r="H81">
            <v>222.566</v>
          </cell>
        </row>
      </sheetData>
      <sheetData sheetId="1350">
        <row r="81">
          <cell r="H81">
            <v>222.566</v>
          </cell>
        </row>
      </sheetData>
      <sheetData sheetId="1351">
        <row r="81">
          <cell r="H81">
            <v>222.566</v>
          </cell>
        </row>
      </sheetData>
      <sheetData sheetId="1352">
        <row r="81">
          <cell r="H81">
            <v>222.566</v>
          </cell>
        </row>
      </sheetData>
      <sheetData sheetId="1353">
        <row r="81">
          <cell r="H81">
            <v>222.566</v>
          </cell>
        </row>
      </sheetData>
      <sheetData sheetId="1354">
        <row r="81">
          <cell r="H81">
            <v>222.566</v>
          </cell>
        </row>
      </sheetData>
      <sheetData sheetId="1355">
        <row r="81">
          <cell r="H81">
            <v>222.566</v>
          </cell>
        </row>
      </sheetData>
      <sheetData sheetId="1356">
        <row r="81">
          <cell r="H81">
            <v>222.566</v>
          </cell>
        </row>
      </sheetData>
      <sheetData sheetId="1357">
        <row r="81">
          <cell r="H81">
            <v>222.566</v>
          </cell>
        </row>
      </sheetData>
      <sheetData sheetId="1358">
        <row r="81">
          <cell r="H81">
            <v>222.566</v>
          </cell>
        </row>
      </sheetData>
      <sheetData sheetId="1359">
        <row r="81">
          <cell r="H81">
            <v>222.566</v>
          </cell>
        </row>
      </sheetData>
      <sheetData sheetId="1360">
        <row r="81">
          <cell r="H81">
            <v>222.566</v>
          </cell>
        </row>
      </sheetData>
      <sheetData sheetId="1361">
        <row r="81">
          <cell r="H81">
            <v>222.566</v>
          </cell>
        </row>
      </sheetData>
      <sheetData sheetId="1362">
        <row r="81">
          <cell r="H81">
            <v>222.566</v>
          </cell>
        </row>
      </sheetData>
      <sheetData sheetId="1363">
        <row r="81">
          <cell r="H81">
            <v>222.566</v>
          </cell>
        </row>
      </sheetData>
      <sheetData sheetId="1364">
        <row r="81">
          <cell r="H81">
            <v>222.566</v>
          </cell>
        </row>
      </sheetData>
      <sheetData sheetId="1365">
        <row r="81">
          <cell r="H81">
            <v>222.566</v>
          </cell>
        </row>
      </sheetData>
      <sheetData sheetId="1366">
        <row r="81">
          <cell r="H81">
            <v>222.566</v>
          </cell>
        </row>
      </sheetData>
      <sheetData sheetId="1367">
        <row r="81">
          <cell r="H81">
            <v>222.566</v>
          </cell>
        </row>
      </sheetData>
      <sheetData sheetId="1368">
        <row r="81">
          <cell r="H81">
            <v>222.566</v>
          </cell>
        </row>
      </sheetData>
      <sheetData sheetId="1369">
        <row r="81">
          <cell r="H81">
            <v>222.566</v>
          </cell>
        </row>
      </sheetData>
      <sheetData sheetId="1370">
        <row r="81">
          <cell r="H81">
            <v>222.566</v>
          </cell>
        </row>
      </sheetData>
      <sheetData sheetId="1371">
        <row r="81">
          <cell r="H81">
            <v>222.566</v>
          </cell>
        </row>
      </sheetData>
      <sheetData sheetId="1372">
        <row r="81">
          <cell r="H81">
            <v>222.566</v>
          </cell>
        </row>
      </sheetData>
      <sheetData sheetId="1373">
        <row r="81">
          <cell r="H81">
            <v>222.566</v>
          </cell>
        </row>
      </sheetData>
      <sheetData sheetId="1374">
        <row r="81">
          <cell r="H81">
            <v>222.566</v>
          </cell>
        </row>
      </sheetData>
      <sheetData sheetId="1375">
        <row r="81">
          <cell r="H81">
            <v>222.566</v>
          </cell>
        </row>
      </sheetData>
      <sheetData sheetId="1376">
        <row r="81">
          <cell r="H81">
            <v>222.566</v>
          </cell>
        </row>
      </sheetData>
      <sheetData sheetId="1377">
        <row r="81">
          <cell r="H81">
            <v>222.566</v>
          </cell>
        </row>
      </sheetData>
      <sheetData sheetId="1378">
        <row r="81">
          <cell r="H81">
            <v>222.566</v>
          </cell>
        </row>
      </sheetData>
      <sheetData sheetId="1379">
        <row r="81">
          <cell r="H81">
            <v>222.566</v>
          </cell>
        </row>
      </sheetData>
      <sheetData sheetId="1380">
        <row r="81">
          <cell r="H81">
            <v>222.566</v>
          </cell>
        </row>
      </sheetData>
      <sheetData sheetId="1381">
        <row r="81">
          <cell r="H81">
            <v>222.566</v>
          </cell>
        </row>
      </sheetData>
      <sheetData sheetId="1382">
        <row r="81">
          <cell r="H81">
            <v>222.566</v>
          </cell>
        </row>
      </sheetData>
      <sheetData sheetId="1383">
        <row r="81">
          <cell r="H81">
            <v>222.566</v>
          </cell>
        </row>
      </sheetData>
      <sheetData sheetId="1384">
        <row r="81">
          <cell r="H81">
            <v>222.566</v>
          </cell>
        </row>
      </sheetData>
      <sheetData sheetId="1385">
        <row r="81">
          <cell r="H81">
            <v>222.566</v>
          </cell>
        </row>
      </sheetData>
      <sheetData sheetId="1386">
        <row r="81">
          <cell r="H81">
            <v>222.566</v>
          </cell>
        </row>
      </sheetData>
      <sheetData sheetId="1387">
        <row r="81">
          <cell r="H81">
            <v>222.566</v>
          </cell>
        </row>
      </sheetData>
      <sheetData sheetId="1388">
        <row r="81">
          <cell r="H81">
            <v>222.566</v>
          </cell>
        </row>
      </sheetData>
      <sheetData sheetId="1389">
        <row r="81">
          <cell r="H81">
            <v>222.566</v>
          </cell>
        </row>
      </sheetData>
      <sheetData sheetId="1390">
        <row r="81">
          <cell r="H81">
            <v>222.566</v>
          </cell>
        </row>
      </sheetData>
      <sheetData sheetId="1391">
        <row r="81">
          <cell r="H81">
            <v>222.566</v>
          </cell>
        </row>
      </sheetData>
      <sheetData sheetId="1392">
        <row r="81">
          <cell r="H81">
            <v>222.566</v>
          </cell>
        </row>
      </sheetData>
      <sheetData sheetId="1393">
        <row r="81">
          <cell r="H81">
            <v>222.566</v>
          </cell>
        </row>
      </sheetData>
      <sheetData sheetId="1394">
        <row r="81">
          <cell r="H81">
            <v>222.566</v>
          </cell>
        </row>
      </sheetData>
      <sheetData sheetId="1395">
        <row r="81">
          <cell r="H81">
            <v>222.566</v>
          </cell>
        </row>
      </sheetData>
      <sheetData sheetId="1396">
        <row r="81">
          <cell r="H81">
            <v>222.566</v>
          </cell>
        </row>
      </sheetData>
      <sheetData sheetId="1397">
        <row r="81">
          <cell r="H81">
            <v>222.566</v>
          </cell>
        </row>
      </sheetData>
      <sheetData sheetId="1398">
        <row r="81">
          <cell r="H81">
            <v>222.566</v>
          </cell>
        </row>
      </sheetData>
      <sheetData sheetId="1399">
        <row r="81">
          <cell r="H81">
            <v>222.566</v>
          </cell>
        </row>
      </sheetData>
      <sheetData sheetId="1400">
        <row r="81">
          <cell r="H81">
            <v>222.566</v>
          </cell>
        </row>
      </sheetData>
      <sheetData sheetId="1401">
        <row r="81">
          <cell r="H81">
            <v>222.566</v>
          </cell>
        </row>
      </sheetData>
      <sheetData sheetId="1402">
        <row r="81">
          <cell r="H81">
            <v>222.566</v>
          </cell>
        </row>
      </sheetData>
      <sheetData sheetId="1403">
        <row r="81">
          <cell r="H81">
            <v>222.566</v>
          </cell>
        </row>
      </sheetData>
      <sheetData sheetId="1404">
        <row r="81">
          <cell r="H81">
            <v>222.566</v>
          </cell>
        </row>
      </sheetData>
      <sheetData sheetId="1405">
        <row r="81">
          <cell r="H81">
            <v>222.566</v>
          </cell>
        </row>
      </sheetData>
      <sheetData sheetId="1406">
        <row r="81">
          <cell r="H81">
            <v>222.566</v>
          </cell>
        </row>
      </sheetData>
      <sheetData sheetId="1407">
        <row r="81">
          <cell r="H81">
            <v>222.566</v>
          </cell>
        </row>
      </sheetData>
      <sheetData sheetId="1408">
        <row r="81">
          <cell r="H81">
            <v>222.566</v>
          </cell>
        </row>
      </sheetData>
      <sheetData sheetId="1409">
        <row r="81">
          <cell r="H81">
            <v>222.566</v>
          </cell>
        </row>
      </sheetData>
      <sheetData sheetId="1410">
        <row r="81">
          <cell r="H81">
            <v>222.566</v>
          </cell>
        </row>
      </sheetData>
      <sheetData sheetId="1411">
        <row r="81">
          <cell r="H81">
            <v>222.566</v>
          </cell>
        </row>
      </sheetData>
      <sheetData sheetId="1412">
        <row r="81">
          <cell r="H81">
            <v>222.566</v>
          </cell>
        </row>
      </sheetData>
      <sheetData sheetId="1413">
        <row r="81">
          <cell r="H81">
            <v>222.566</v>
          </cell>
        </row>
      </sheetData>
      <sheetData sheetId="1414">
        <row r="81">
          <cell r="H81">
            <v>222.566</v>
          </cell>
        </row>
      </sheetData>
      <sheetData sheetId="1415">
        <row r="81">
          <cell r="H81">
            <v>222.566</v>
          </cell>
        </row>
      </sheetData>
      <sheetData sheetId="1416">
        <row r="81">
          <cell r="H81">
            <v>222.566</v>
          </cell>
        </row>
      </sheetData>
      <sheetData sheetId="1417">
        <row r="81">
          <cell r="H81">
            <v>222.566</v>
          </cell>
        </row>
      </sheetData>
      <sheetData sheetId="1418">
        <row r="81">
          <cell r="H81">
            <v>222.566</v>
          </cell>
        </row>
      </sheetData>
      <sheetData sheetId="1419">
        <row r="81">
          <cell r="H81">
            <v>222.566</v>
          </cell>
        </row>
      </sheetData>
      <sheetData sheetId="1420">
        <row r="81">
          <cell r="H81">
            <v>222.566</v>
          </cell>
        </row>
      </sheetData>
      <sheetData sheetId="1421">
        <row r="81">
          <cell r="H81">
            <v>222.566</v>
          </cell>
        </row>
      </sheetData>
      <sheetData sheetId="1422">
        <row r="81">
          <cell r="H81">
            <v>222.566</v>
          </cell>
        </row>
      </sheetData>
      <sheetData sheetId="1423">
        <row r="81">
          <cell r="H81">
            <v>222.566</v>
          </cell>
        </row>
      </sheetData>
      <sheetData sheetId="1424">
        <row r="81">
          <cell r="H81">
            <v>222.566</v>
          </cell>
        </row>
      </sheetData>
      <sheetData sheetId="1425">
        <row r="81">
          <cell r="H81">
            <v>222.566</v>
          </cell>
        </row>
      </sheetData>
      <sheetData sheetId="1426">
        <row r="81">
          <cell r="H81">
            <v>222.566</v>
          </cell>
        </row>
      </sheetData>
      <sheetData sheetId="1427">
        <row r="81">
          <cell r="H81">
            <v>222.566</v>
          </cell>
        </row>
      </sheetData>
      <sheetData sheetId="1428">
        <row r="81">
          <cell r="H81">
            <v>222.566</v>
          </cell>
        </row>
      </sheetData>
      <sheetData sheetId="1429">
        <row r="81">
          <cell r="H81">
            <v>222.566</v>
          </cell>
        </row>
      </sheetData>
      <sheetData sheetId="1430">
        <row r="81">
          <cell r="H81">
            <v>222.566</v>
          </cell>
        </row>
      </sheetData>
      <sheetData sheetId="1431">
        <row r="81">
          <cell r="H81">
            <v>222.566</v>
          </cell>
        </row>
      </sheetData>
      <sheetData sheetId="1432">
        <row r="81">
          <cell r="H81">
            <v>222.566</v>
          </cell>
        </row>
      </sheetData>
      <sheetData sheetId="1433">
        <row r="81">
          <cell r="H81">
            <v>222.566</v>
          </cell>
        </row>
      </sheetData>
      <sheetData sheetId="1434">
        <row r="81">
          <cell r="H81">
            <v>222.566</v>
          </cell>
        </row>
      </sheetData>
      <sheetData sheetId="1435">
        <row r="81">
          <cell r="H81">
            <v>222.566</v>
          </cell>
        </row>
      </sheetData>
      <sheetData sheetId="1436">
        <row r="81">
          <cell r="H81">
            <v>222.566</v>
          </cell>
        </row>
      </sheetData>
      <sheetData sheetId="1437">
        <row r="81">
          <cell r="H81">
            <v>222.566</v>
          </cell>
        </row>
      </sheetData>
      <sheetData sheetId="1438">
        <row r="81">
          <cell r="H81">
            <v>222.566</v>
          </cell>
        </row>
      </sheetData>
      <sheetData sheetId="1439">
        <row r="81">
          <cell r="H81">
            <v>222.566</v>
          </cell>
        </row>
      </sheetData>
      <sheetData sheetId="1440">
        <row r="81">
          <cell r="H81">
            <v>222.566</v>
          </cell>
        </row>
      </sheetData>
      <sheetData sheetId="1441">
        <row r="81">
          <cell r="H81">
            <v>222.566</v>
          </cell>
        </row>
      </sheetData>
      <sheetData sheetId="1442">
        <row r="81">
          <cell r="H81">
            <v>222.566</v>
          </cell>
        </row>
      </sheetData>
      <sheetData sheetId="1443">
        <row r="81">
          <cell r="H81">
            <v>222.566</v>
          </cell>
        </row>
      </sheetData>
      <sheetData sheetId="1444">
        <row r="81">
          <cell r="H81">
            <v>222.566</v>
          </cell>
        </row>
      </sheetData>
      <sheetData sheetId="1445">
        <row r="81">
          <cell r="H81">
            <v>222.566</v>
          </cell>
        </row>
      </sheetData>
      <sheetData sheetId="1446">
        <row r="81">
          <cell r="H81">
            <v>222.566</v>
          </cell>
        </row>
      </sheetData>
      <sheetData sheetId="1447">
        <row r="81">
          <cell r="H81">
            <v>222.566</v>
          </cell>
        </row>
      </sheetData>
      <sheetData sheetId="1448">
        <row r="81">
          <cell r="H81">
            <v>222.566</v>
          </cell>
        </row>
      </sheetData>
      <sheetData sheetId="1449">
        <row r="81">
          <cell r="H81">
            <v>222.566</v>
          </cell>
        </row>
      </sheetData>
      <sheetData sheetId="1450">
        <row r="81">
          <cell r="H81">
            <v>222.566</v>
          </cell>
        </row>
      </sheetData>
      <sheetData sheetId="1451">
        <row r="81">
          <cell r="H81">
            <v>222.566</v>
          </cell>
        </row>
      </sheetData>
      <sheetData sheetId="1452">
        <row r="81">
          <cell r="H81">
            <v>222.566</v>
          </cell>
        </row>
      </sheetData>
      <sheetData sheetId="1453">
        <row r="81">
          <cell r="H81">
            <v>222.566</v>
          </cell>
        </row>
      </sheetData>
      <sheetData sheetId="1454">
        <row r="81">
          <cell r="H81">
            <v>222.566</v>
          </cell>
        </row>
      </sheetData>
      <sheetData sheetId="1455">
        <row r="81">
          <cell r="H81">
            <v>222.566</v>
          </cell>
        </row>
      </sheetData>
      <sheetData sheetId="1456">
        <row r="81">
          <cell r="H81">
            <v>222.566</v>
          </cell>
        </row>
      </sheetData>
      <sheetData sheetId="1457">
        <row r="81">
          <cell r="H81">
            <v>222.566</v>
          </cell>
        </row>
      </sheetData>
      <sheetData sheetId="1458">
        <row r="81">
          <cell r="H81">
            <v>222.566</v>
          </cell>
        </row>
      </sheetData>
      <sheetData sheetId="1459">
        <row r="81">
          <cell r="H81">
            <v>222.566</v>
          </cell>
        </row>
      </sheetData>
      <sheetData sheetId="1460">
        <row r="81">
          <cell r="H81">
            <v>222.566</v>
          </cell>
        </row>
      </sheetData>
      <sheetData sheetId="1461">
        <row r="81">
          <cell r="H81">
            <v>222.566</v>
          </cell>
        </row>
      </sheetData>
      <sheetData sheetId="1462">
        <row r="81">
          <cell r="H81">
            <v>222.566</v>
          </cell>
        </row>
      </sheetData>
      <sheetData sheetId="1463">
        <row r="81">
          <cell r="H81">
            <v>222.566</v>
          </cell>
        </row>
      </sheetData>
      <sheetData sheetId="1464">
        <row r="81">
          <cell r="H81">
            <v>222.566</v>
          </cell>
        </row>
      </sheetData>
      <sheetData sheetId="1465">
        <row r="81">
          <cell r="H81">
            <v>222.566</v>
          </cell>
        </row>
      </sheetData>
      <sheetData sheetId="1466">
        <row r="81">
          <cell r="H81">
            <v>222.566</v>
          </cell>
        </row>
      </sheetData>
      <sheetData sheetId="1467">
        <row r="81">
          <cell r="H81">
            <v>222.566</v>
          </cell>
        </row>
      </sheetData>
      <sheetData sheetId="1468">
        <row r="81">
          <cell r="H81">
            <v>222.566</v>
          </cell>
        </row>
      </sheetData>
      <sheetData sheetId="1469">
        <row r="81">
          <cell r="H81">
            <v>222.566</v>
          </cell>
        </row>
      </sheetData>
      <sheetData sheetId="1470">
        <row r="81">
          <cell r="H81">
            <v>222.566</v>
          </cell>
        </row>
      </sheetData>
      <sheetData sheetId="1471">
        <row r="81">
          <cell r="H81">
            <v>222.566</v>
          </cell>
        </row>
      </sheetData>
      <sheetData sheetId="1472">
        <row r="81">
          <cell r="H81">
            <v>222.566</v>
          </cell>
        </row>
      </sheetData>
      <sheetData sheetId="1473">
        <row r="81">
          <cell r="H81">
            <v>222.566</v>
          </cell>
        </row>
      </sheetData>
      <sheetData sheetId="1474">
        <row r="81">
          <cell r="H81">
            <v>222.566</v>
          </cell>
        </row>
      </sheetData>
      <sheetData sheetId="1475">
        <row r="81">
          <cell r="H81">
            <v>222.566</v>
          </cell>
        </row>
      </sheetData>
      <sheetData sheetId="1476">
        <row r="81">
          <cell r="H81">
            <v>222.566</v>
          </cell>
        </row>
      </sheetData>
      <sheetData sheetId="1477">
        <row r="81">
          <cell r="H81">
            <v>222.566</v>
          </cell>
        </row>
      </sheetData>
      <sheetData sheetId="1478">
        <row r="81">
          <cell r="H81">
            <v>222.566</v>
          </cell>
        </row>
      </sheetData>
      <sheetData sheetId="1479">
        <row r="81">
          <cell r="H81">
            <v>222.566</v>
          </cell>
        </row>
      </sheetData>
      <sheetData sheetId="1480">
        <row r="81">
          <cell r="H81">
            <v>222.566</v>
          </cell>
        </row>
      </sheetData>
      <sheetData sheetId="1481">
        <row r="81">
          <cell r="H81">
            <v>222.566</v>
          </cell>
        </row>
      </sheetData>
      <sheetData sheetId="1482">
        <row r="81">
          <cell r="H81">
            <v>222.566</v>
          </cell>
        </row>
      </sheetData>
      <sheetData sheetId="1483">
        <row r="81">
          <cell r="H81">
            <v>222.566</v>
          </cell>
        </row>
      </sheetData>
      <sheetData sheetId="1484">
        <row r="81">
          <cell r="H81">
            <v>222.566</v>
          </cell>
        </row>
      </sheetData>
      <sheetData sheetId="1485">
        <row r="81">
          <cell r="H81">
            <v>222.566</v>
          </cell>
        </row>
      </sheetData>
      <sheetData sheetId="1486">
        <row r="81">
          <cell r="H81">
            <v>222.566</v>
          </cell>
        </row>
      </sheetData>
      <sheetData sheetId="1487">
        <row r="81">
          <cell r="H81">
            <v>222.566</v>
          </cell>
        </row>
      </sheetData>
      <sheetData sheetId="1488">
        <row r="81">
          <cell r="H81">
            <v>222.566</v>
          </cell>
        </row>
      </sheetData>
      <sheetData sheetId="1489">
        <row r="81">
          <cell r="H81">
            <v>222.566</v>
          </cell>
        </row>
      </sheetData>
      <sheetData sheetId="1490">
        <row r="81">
          <cell r="H81">
            <v>222.566</v>
          </cell>
        </row>
      </sheetData>
      <sheetData sheetId="1491">
        <row r="81">
          <cell r="H81">
            <v>222.566</v>
          </cell>
        </row>
      </sheetData>
      <sheetData sheetId="1492">
        <row r="81">
          <cell r="H81">
            <v>222.566</v>
          </cell>
        </row>
      </sheetData>
      <sheetData sheetId="1493">
        <row r="81">
          <cell r="H81">
            <v>222.566</v>
          </cell>
        </row>
      </sheetData>
      <sheetData sheetId="1494">
        <row r="81">
          <cell r="H81">
            <v>222.566</v>
          </cell>
        </row>
      </sheetData>
      <sheetData sheetId="1495">
        <row r="81">
          <cell r="H81">
            <v>222.566</v>
          </cell>
        </row>
      </sheetData>
      <sheetData sheetId="1496">
        <row r="81">
          <cell r="H81">
            <v>222.566</v>
          </cell>
        </row>
      </sheetData>
      <sheetData sheetId="1497">
        <row r="81">
          <cell r="H81">
            <v>222.566</v>
          </cell>
        </row>
      </sheetData>
      <sheetData sheetId="1498">
        <row r="81">
          <cell r="H81">
            <v>222.566</v>
          </cell>
        </row>
      </sheetData>
      <sheetData sheetId="1499">
        <row r="81">
          <cell r="H81">
            <v>222.566</v>
          </cell>
        </row>
      </sheetData>
      <sheetData sheetId="1500">
        <row r="81">
          <cell r="H81">
            <v>222.566</v>
          </cell>
        </row>
      </sheetData>
      <sheetData sheetId="1501">
        <row r="81">
          <cell r="H81">
            <v>222.566</v>
          </cell>
        </row>
      </sheetData>
      <sheetData sheetId="1502">
        <row r="81">
          <cell r="H81">
            <v>222.566</v>
          </cell>
        </row>
      </sheetData>
      <sheetData sheetId="1503">
        <row r="81">
          <cell r="H81">
            <v>222.566</v>
          </cell>
        </row>
      </sheetData>
      <sheetData sheetId="1504">
        <row r="81">
          <cell r="H81">
            <v>222.566</v>
          </cell>
        </row>
      </sheetData>
      <sheetData sheetId="1505">
        <row r="81">
          <cell r="H81">
            <v>222.566</v>
          </cell>
        </row>
      </sheetData>
      <sheetData sheetId="1506">
        <row r="81">
          <cell r="H81">
            <v>222.566</v>
          </cell>
        </row>
      </sheetData>
      <sheetData sheetId="1507">
        <row r="81">
          <cell r="H81">
            <v>222.566</v>
          </cell>
        </row>
      </sheetData>
      <sheetData sheetId="1508">
        <row r="81">
          <cell r="H81">
            <v>222.566</v>
          </cell>
        </row>
      </sheetData>
      <sheetData sheetId="1509">
        <row r="81">
          <cell r="H81">
            <v>222.566</v>
          </cell>
        </row>
      </sheetData>
      <sheetData sheetId="1510">
        <row r="81">
          <cell r="H81">
            <v>222.566</v>
          </cell>
        </row>
      </sheetData>
      <sheetData sheetId="1511">
        <row r="81">
          <cell r="H81">
            <v>222.566</v>
          </cell>
        </row>
      </sheetData>
      <sheetData sheetId="1512">
        <row r="81">
          <cell r="H81">
            <v>222.566</v>
          </cell>
        </row>
      </sheetData>
      <sheetData sheetId="1513">
        <row r="81">
          <cell r="H81">
            <v>222.566</v>
          </cell>
        </row>
      </sheetData>
      <sheetData sheetId="1514">
        <row r="81">
          <cell r="H81">
            <v>222.566</v>
          </cell>
        </row>
      </sheetData>
      <sheetData sheetId="1515">
        <row r="81">
          <cell r="H81">
            <v>222.566</v>
          </cell>
        </row>
      </sheetData>
      <sheetData sheetId="1516">
        <row r="81">
          <cell r="H81">
            <v>222.566</v>
          </cell>
        </row>
      </sheetData>
      <sheetData sheetId="1517">
        <row r="81">
          <cell r="H81">
            <v>222.566</v>
          </cell>
        </row>
      </sheetData>
      <sheetData sheetId="1518">
        <row r="81">
          <cell r="H81">
            <v>222.566</v>
          </cell>
        </row>
      </sheetData>
      <sheetData sheetId="1519">
        <row r="81">
          <cell r="H81">
            <v>222.566</v>
          </cell>
        </row>
      </sheetData>
      <sheetData sheetId="1520">
        <row r="81">
          <cell r="H81">
            <v>222.566</v>
          </cell>
        </row>
      </sheetData>
      <sheetData sheetId="1521">
        <row r="81">
          <cell r="H81">
            <v>222.566</v>
          </cell>
        </row>
      </sheetData>
      <sheetData sheetId="1522">
        <row r="81">
          <cell r="H81">
            <v>222.566</v>
          </cell>
        </row>
      </sheetData>
      <sheetData sheetId="1523">
        <row r="81">
          <cell r="H81">
            <v>222.566</v>
          </cell>
        </row>
      </sheetData>
      <sheetData sheetId="1524">
        <row r="81">
          <cell r="H81">
            <v>222.566</v>
          </cell>
        </row>
      </sheetData>
      <sheetData sheetId="1525">
        <row r="81">
          <cell r="H81">
            <v>222.566</v>
          </cell>
        </row>
      </sheetData>
      <sheetData sheetId="1526">
        <row r="81">
          <cell r="H81">
            <v>222.566</v>
          </cell>
        </row>
      </sheetData>
      <sheetData sheetId="1527">
        <row r="81">
          <cell r="H81">
            <v>222.566</v>
          </cell>
        </row>
      </sheetData>
      <sheetData sheetId="1528">
        <row r="81">
          <cell r="H81">
            <v>222.566</v>
          </cell>
        </row>
      </sheetData>
      <sheetData sheetId="1529">
        <row r="81">
          <cell r="H81">
            <v>222.566</v>
          </cell>
        </row>
      </sheetData>
      <sheetData sheetId="1530">
        <row r="81">
          <cell r="H81">
            <v>222.566</v>
          </cell>
        </row>
      </sheetData>
      <sheetData sheetId="1531">
        <row r="81">
          <cell r="H81">
            <v>222.566</v>
          </cell>
        </row>
      </sheetData>
      <sheetData sheetId="1532">
        <row r="81">
          <cell r="H81">
            <v>222.566</v>
          </cell>
        </row>
      </sheetData>
      <sheetData sheetId="1533">
        <row r="81">
          <cell r="H81">
            <v>222.566</v>
          </cell>
        </row>
      </sheetData>
      <sheetData sheetId="1534">
        <row r="81">
          <cell r="H81">
            <v>222.566</v>
          </cell>
        </row>
      </sheetData>
      <sheetData sheetId="1535">
        <row r="81">
          <cell r="H81">
            <v>222.566</v>
          </cell>
        </row>
      </sheetData>
      <sheetData sheetId="1536">
        <row r="81">
          <cell r="H81">
            <v>222.566</v>
          </cell>
        </row>
      </sheetData>
      <sheetData sheetId="1537">
        <row r="81">
          <cell r="H81">
            <v>222.566</v>
          </cell>
        </row>
      </sheetData>
      <sheetData sheetId="1538">
        <row r="81">
          <cell r="H81">
            <v>222.566</v>
          </cell>
        </row>
      </sheetData>
      <sheetData sheetId="1539">
        <row r="81">
          <cell r="H81">
            <v>222.566</v>
          </cell>
        </row>
      </sheetData>
      <sheetData sheetId="1540">
        <row r="81">
          <cell r="H81">
            <v>222.566</v>
          </cell>
        </row>
      </sheetData>
      <sheetData sheetId="1541" refreshError="1"/>
      <sheetData sheetId="1542">
        <row r="81">
          <cell r="H81">
            <v>222.566</v>
          </cell>
        </row>
      </sheetData>
      <sheetData sheetId="1543">
        <row r="81">
          <cell r="H81">
            <v>222.566</v>
          </cell>
        </row>
      </sheetData>
      <sheetData sheetId="1544">
        <row r="81">
          <cell r="H81">
            <v>222.566</v>
          </cell>
        </row>
      </sheetData>
      <sheetData sheetId="1545">
        <row r="81">
          <cell r="H81">
            <v>222.566</v>
          </cell>
        </row>
      </sheetData>
      <sheetData sheetId="1546">
        <row r="81">
          <cell r="H81">
            <v>222.566</v>
          </cell>
        </row>
      </sheetData>
      <sheetData sheetId="1547">
        <row r="81">
          <cell r="H81">
            <v>222.566</v>
          </cell>
        </row>
      </sheetData>
      <sheetData sheetId="1548">
        <row r="81">
          <cell r="H81">
            <v>222.566</v>
          </cell>
        </row>
      </sheetData>
      <sheetData sheetId="1549">
        <row r="81">
          <cell r="H81">
            <v>222.566</v>
          </cell>
        </row>
      </sheetData>
      <sheetData sheetId="1550">
        <row r="81">
          <cell r="H81">
            <v>222.566</v>
          </cell>
        </row>
      </sheetData>
      <sheetData sheetId="1551">
        <row r="81">
          <cell r="H81">
            <v>222.566</v>
          </cell>
        </row>
      </sheetData>
      <sheetData sheetId="1552">
        <row r="81">
          <cell r="H81">
            <v>222.566</v>
          </cell>
        </row>
      </sheetData>
      <sheetData sheetId="1553">
        <row r="81">
          <cell r="H81">
            <v>222.566</v>
          </cell>
        </row>
      </sheetData>
      <sheetData sheetId="1554">
        <row r="81">
          <cell r="H81">
            <v>222.566</v>
          </cell>
        </row>
      </sheetData>
      <sheetData sheetId="1555">
        <row r="81">
          <cell r="H81">
            <v>222.566</v>
          </cell>
        </row>
      </sheetData>
      <sheetData sheetId="1556">
        <row r="81">
          <cell r="H81">
            <v>222.566</v>
          </cell>
        </row>
      </sheetData>
      <sheetData sheetId="1557">
        <row r="81">
          <cell r="H81">
            <v>222.566</v>
          </cell>
        </row>
      </sheetData>
      <sheetData sheetId="1558">
        <row r="81">
          <cell r="H81">
            <v>222.566</v>
          </cell>
        </row>
      </sheetData>
      <sheetData sheetId="1559">
        <row r="81">
          <cell r="H81">
            <v>222.566</v>
          </cell>
        </row>
      </sheetData>
      <sheetData sheetId="1560">
        <row r="81">
          <cell r="H81">
            <v>222.566</v>
          </cell>
        </row>
      </sheetData>
      <sheetData sheetId="1561">
        <row r="81">
          <cell r="H81">
            <v>222.566</v>
          </cell>
        </row>
      </sheetData>
      <sheetData sheetId="1562">
        <row r="81">
          <cell r="H81">
            <v>222.566</v>
          </cell>
        </row>
      </sheetData>
      <sheetData sheetId="1563">
        <row r="81">
          <cell r="H81">
            <v>222.566</v>
          </cell>
        </row>
      </sheetData>
      <sheetData sheetId="1564">
        <row r="81">
          <cell r="H81">
            <v>222.566</v>
          </cell>
        </row>
      </sheetData>
      <sheetData sheetId="1565">
        <row r="81">
          <cell r="H81">
            <v>222.566</v>
          </cell>
        </row>
      </sheetData>
      <sheetData sheetId="1566">
        <row r="81">
          <cell r="H81">
            <v>222.566</v>
          </cell>
        </row>
      </sheetData>
      <sheetData sheetId="1567">
        <row r="81">
          <cell r="H81">
            <v>222.566</v>
          </cell>
        </row>
      </sheetData>
      <sheetData sheetId="1568">
        <row r="81">
          <cell r="H81">
            <v>222.566</v>
          </cell>
        </row>
      </sheetData>
      <sheetData sheetId="1569">
        <row r="81">
          <cell r="H81">
            <v>222.566</v>
          </cell>
        </row>
      </sheetData>
      <sheetData sheetId="1570">
        <row r="81">
          <cell r="H81">
            <v>222.566</v>
          </cell>
        </row>
      </sheetData>
      <sheetData sheetId="1571">
        <row r="81">
          <cell r="H81">
            <v>222.566</v>
          </cell>
        </row>
      </sheetData>
      <sheetData sheetId="1572">
        <row r="81">
          <cell r="H81">
            <v>222.566</v>
          </cell>
        </row>
      </sheetData>
      <sheetData sheetId="1573">
        <row r="81">
          <cell r="H81">
            <v>222.566</v>
          </cell>
        </row>
      </sheetData>
      <sheetData sheetId="1574">
        <row r="81">
          <cell r="H81">
            <v>222.566</v>
          </cell>
        </row>
      </sheetData>
      <sheetData sheetId="1575">
        <row r="81">
          <cell r="H81">
            <v>222.566</v>
          </cell>
        </row>
      </sheetData>
      <sheetData sheetId="1576">
        <row r="81">
          <cell r="H81">
            <v>222.566</v>
          </cell>
        </row>
      </sheetData>
      <sheetData sheetId="1577">
        <row r="81">
          <cell r="H81">
            <v>222.566</v>
          </cell>
        </row>
      </sheetData>
      <sheetData sheetId="1578">
        <row r="81">
          <cell r="H81">
            <v>222.566</v>
          </cell>
        </row>
      </sheetData>
      <sheetData sheetId="1579">
        <row r="81">
          <cell r="H81">
            <v>222.566</v>
          </cell>
        </row>
      </sheetData>
      <sheetData sheetId="1580">
        <row r="81">
          <cell r="H81">
            <v>222.566</v>
          </cell>
        </row>
      </sheetData>
      <sheetData sheetId="1581">
        <row r="81">
          <cell r="H81">
            <v>222.566</v>
          </cell>
        </row>
      </sheetData>
      <sheetData sheetId="1582">
        <row r="81">
          <cell r="H81">
            <v>222.566</v>
          </cell>
        </row>
      </sheetData>
      <sheetData sheetId="1583">
        <row r="81">
          <cell r="H81">
            <v>222.566</v>
          </cell>
        </row>
      </sheetData>
      <sheetData sheetId="1584">
        <row r="81">
          <cell r="H81">
            <v>222.566</v>
          </cell>
        </row>
      </sheetData>
      <sheetData sheetId="1585">
        <row r="81">
          <cell r="H81">
            <v>222.566</v>
          </cell>
        </row>
      </sheetData>
      <sheetData sheetId="1586">
        <row r="81">
          <cell r="H81">
            <v>222.566</v>
          </cell>
        </row>
      </sheetData>
      <sheetData sheetId="1587">
        <row r="81">
          <cell r="H81">
            <v>222.566</v>
          </cell>
        </row>
      </sheetData>
      <sheetData sheetId="1588">
        <row r="81">
          <cell r="H81">
            <v>222.566</v>
          </cell>
        </row>
      </sheetData>
      <sheetData sheetId="1589">
        <row r="81">
          <cell r="H81">
            <v>222.566</v>
          </cell>
        </row>
      </sheetData>
      <sheetData sheetId="1590">
        <row r="81">
          <cell r="H81">
            <v>222.566</v>
          </cell>
        </row>
      </sheetData>
      <sheetData sheetId="1591">
        <row r="81">
          <cell r="H81">
            <v>222.566</v>
          </cell>
        </row>
      </sheetData>
      <sheetData sheetId="1592">
        <row r="81">
          <cell r="H81">
            <v>222.566</v>
          </cell>
        </row>
      </sheetData>
      <sheetData sheetId="1593">
        <row r="81">
          <cell r="H81">
            <v>222.566</v>
          </cell>
        </row>
      </sheetData>
      <sheetData sheetId="1594">
        <row r="81">
          <cell r="H81">
            <v>222.566</v>
          </cell>
        </row>
      </sheetData>
      <sheetData sheetId="1595">
        <row r="81">
          <cell r="H81">
            <v>222.566</v>
          </cell>
        </row>
      </sheetData>
      <sheetData sheetId="1596">
        <row r="81">
          <cell r="H81">
            <v>222.566</v>
          </cell>
        </row>
      </sheetData>
      <sheetData sheetId="1597">
        <row r="81">
          <cell r="H81">
            <v>222.566</v>
          </cell>
        </row>
      </sheetData>
      <sheetData sheetId="1598">
        <row r="81">
          <cell r="H81">
            <v>222.566</v>
          </cell>
        </row>
      </sheetData>
      <sheetData sheetId="1599">
        <row r="81">
          <cell r="H81">
            <v>222.566</v>
          </cell>
        </row>
      </sheetData>
      <sheetData sheetId="1600">
        <row r="944">
          <cell r="H944">
            <v>439.20800000000003</v>
          </cell>
        </row>
      </sheetData>
      <sheetData sheetId="1601">
        <row r="944">
          <cell r="H944">
            <v>439.20800000000003</v>
          </cell>
        </row>
      </sheetData>
      <sheetData sheetId="1602">
        <row r="81">
          <cell r="H81">
            <v>222.566</v>
          </cell>
        </row>
      </sheetData>
      <sheetData sheetId="1603">
        <row r="81">
          <cell r="H81">
            <v>222.566</v>
          </cell>
        </row>
      </sheetData>
      <sheetData sheetId="1604">
        <row r="81">
          <cell r="H81">
            <v>222.566</v>
          </cell>
        </row>
      </sheetData>
      <sheetData sheetId="1605">
        <row r="81">
          <cell r="H81">
            <v>222.566</v>
          </cell>
        </row>
      </sheetData>
      <sheetData sheetId="1606">
        <row r="81">
          <cell r="H81">
            <v>222.566</v>
          </cell>
        </row>
      </sheetData>
      <sheetData sheetId="1607">
        <row r="81">
          <cell r="H81">
            <v>222.566</v>
          </cell>
        </row>
      </sheetData>
      <sheetData sheetId="1608">
        <row r="81">
          <cell r="H81">
            <v>222.566</v>
          </cell>
        </row>
      </sheetData>
      <sheetData sheetId="1609">
        <row r="81">
          <cell r="H81">
            <v>222.566</v>
          </cell>
        </row>
      </sheetData>
      <sheetData sheetId="1610">
        <row r="81">
          <cell r="H81">
            <v>222.566</v>
          </cell>
        </row>
      </sheetData>
      <sheetData sheetId="1611">
        <row r="81">
          <cell r="H81">
            <v>222.566</v>
          </cell>
        </row>
      </sheetData>
      <sheetData sheetId="1612">
        <row r="81">
          <cell r="H81">
            <v>222.566</v>
          </cell>
        </row>
      </sheetData>
      <sheetData sheetId="1613">
        <row r="944">
          <cell r="H944">
            <v>439.20800000000003</v>
          </cell>
        </row>
      </sheetData>
      <sheetData sheetId="1614">
        <row r="81">
          <cell r="H81">
            <v>222.566</v>
          </cell>
        </row>
      </sheetData>
      <sheetData sheetId="1615">
        <row r="81">
          <cell r="H81">
            <v>222.566</v>
          </cell>
        </row>
      </sheetData>
      <sheetData sheetId="1616">
        <row r="81">
          <cell r="H81">
            <v>222.566</v>
          </cell>
        </row>
      </sheetData>
      <sheetData sheetId="1617">
        <row r="81">
          <cell r="H81">
            <v>222.566</v>
          </cell>
        </row>
      </sheetData>
      <sheetData sheetId="1618">
        <row r="81">
          <cell r="H81">
            <v>222.566</v>
          </cell>
        </row>
      </sheetData>
      <sheetData sheetId="1619">
        <row r="81">
          <cell r="H81">
            <v>222.566</v>
          </cell>
        </row>
      </sheetData>
      <sheetData sheetId="1620">
        <row r="81">
          <cell r="H81">
            <v>222.566</v>
          </cell>
        </row>
      </sheetData>
      <sheetData sheetId="1621">
        <row r="81">
          <cell r="H81">
            <v>222.566</v>
          </cell>
        </row>
      </sheetData>
      <sheetData sheetId="1622">
        <row r="81">
          <cell r="H81">
            <v>222.566</v>
          </cell>
        </row>
      </sheetData>
      <sheetData sheetId="1623">
        <row r="81">
          <cell r="H81">
            <v>222.566</v>
          </cell>
        </row>
      </sheetData>
      <sheetData sheetId="1624">
        <row r="81">
          <cell r="H81">
            <v>222.566</v>
          </cell>
        </row>
      </sheetData>
      <sheetData sheetId="1625">
        <row r="81">
          <cell r="H81">
            <v>222.566</v>
          </cell>
        </row>
      </sheetData>
      <sheetData sheetId="1626">
        <row r="81">
          <cell r="H81">
            <v>222.566</v>
          </cell>
        </row>
      </sheetData>
      <sheetData sheetId="1627">
        <row r="81">
          <cell r="H81">
            <v>222.566</v>
          </cell>
        </row>
      </sheetData>
      <sheetData sheetId="1628">
        <row r="81">
          <cell r="H81">
            <v>222.566</v>
          </cell>
        </row>
      </sheetData>
      <sheetData sheetId="1629">
        <row r="81">
          <cell r="H81">
            <v>222.566</v>
          </cell>
        </row>
      </sheetData>
      <sheetData sheetId="1630">
        <row r="81">
          <cell r="H81">
            <v>222.566</v>
          </cell>
        </row>
      </sheetData>
      <sheetData sheetId="1631">
        <row r="81">
          <cell r="H81">
            <v>222.566</v>
          </cell>
        </row>
      </sheetData>
      <sheetData sheetId="1632">
        <row r="81">
          <cell r="H81">
            <v>222.566</v>
          </cell>
        </row>
      </sheetData>
      <sheetData sheetId="1633">
        <row r="81">
          <cell r="H81">
            <v>222.566</v>
          </cell>
        </row>
      </sheetData>
      <sheetData sheetId="1634">
        <row r="81">
          <cell r="H81">
            <v>222.566</v>
          </cell>
        </row>
      </sheetData>
      <sheetData sheetId="1635">
        <row r="81">
          <cell r="H81">
            <v>222.566</v>
          </cell>
        </row>
      </sheetData>
      <sheetData sheetId="1636">
        <row r="81">
          <cell r="H81">
            <v>222.566</v>
          </cell>
        </row>
      </sheetData>
      <sheetData sheetId="1637">
        <row r="81">
          <cell r="H81">
            <v>222.566</v>
          </cell>
        </row>
      </sheetData>
      <sheetData sheetId="1638">
        <row r="81">
          <cell r="H81">
            <v>222.566</v>
          </cell>
        </row>
      </sheetData>
      <sheetData sheetId="1639">
        <row r="81">
          <cell r="H81">
            <v>222.566</v>
          </cell>
        </row>
      </sheetData>
      <sheetData sheetId="1640">
        <row r="81">
          <cell r="H81">
            <v>222.566</v>
          </cell>
        </row>
      </sheetData>
      <sheetData sheetId="1641">
        <row r="81">
          <cell r="H81">
            <v>222.566</v>
          </cell>
        </row>
      </sheetData>
      <sheetData sheetId="1642">
        <row r="81">
          <cell r="H81">
            <v>222.566</v>
          </cell>
        </row>
      </sheetData>
      <sheetData sheetId="1643">
        <row r="81">
          <cell r="H81">
            <v>222.566</v>
          </cell>
        </row>
      </sheetData>
      <sheetData sheetId="1644">
        <row r="81">
          <cell r="H81">
            <v>222.566</v>
          </cell>
        </row>
      </sheetData>
      <sheetData sheetId="1645">
        <row r="81">
          <cell r="H81">
            <v>222.566</v>
          </cell>
        </row>
      </sheetData>
      <sheetData sheetId="1646">
        <row r="81">
          <cell r="H81">
            <v>222.566</v>
          </cell>
        </row>
      </sheetData>
      <sheetData sheetId="1647">
        <row r="81">
          <cell r="H81">
            <v>222.566</v>
          </cell>
        </row>
      </sheetData>
      <sheetData sheetId="1648">
        <row r="81">
          <cell r="H81">
            <v>222.566</v>
          </cell>
        </row>
      </sheetData>
      <sheetData sheetId="1649">
        <row r="81">
          <cell r="H81">
            <v>222.566</v>
          </cell>
        </row>
      </sheetData>
      <sheetData sheetId="1650">
        <row r="81">
          <cell r="H81">
            <v>222.566</v>
          </cell>
        </row>
      </sheetData>
      <sheetData sheetId="1651">
        <row r="81">
          <cell r="H81">
            <v>222.566</v>
          </cell>
        </row>
      </sheetData>
      <sheetData sheetId="1652">
        <row r="81">
          <cell r="H81">
            <v>222.566</v>
          </cell>
        </row>
      </sheetData>
      <sheetData sheetId="1653">
        <row r="81">
          <cell r="H81">
            <v>222.566</v>
          </cell>
        </row>
      </sheetData>
      <sheetData sheetId="1654">
        <row r="81">
          <cell r="H81">
            <v>222.566</v>
          </cell>
        </row>
      </sheetData>
      <sheetData sheetId="1655">
        <row r="81">
          <cell r="H81">
            <v>222.566</v>
          </cell>
        </row>
      </sheetData>
      <sheetData sheetId="1656">
        <row r="81">
          <cell r="H81">
            <v>222.566</v>
          </cell>
        </row>
      </sheetData>
      <sheetData sheetId="1657">
        <row r="81">
          <cell r="H81">
            <v>222.566</v>
          </cell>
        </row>
      </sheetData>
      <sheetData sheetId="1658">
        <row r="81">
          <cell r="H81">
            <v>222.566</v>
          </cell>
        </row>
      </sheetData>
      <sheetData sheetId="1659">
        <row r="81">
          <cell r="H81">
            <v>222.566</v>
          </cell>
        </row>
      </sheetData>
      <sheetData sheetId="1660">
        <row r="81">
          <cell r="H81">
            <v>222.566</v>
          </cell>
        </row>
      </sheetData>
      <sheetData sheetId="1661">
        <row r="81">
          <cell r="H81">
            <v>222.566</v>
          </cell>
        </row>
      </sheetData>
      <sheetData sheetId="1662">
        <row r="81">
          <cell r="H81">
            <v>222.566</v>
          </cell>
        </row>
      </sheetData>
      <sheetData sheetId="1663">
        <row r="81">
          <cell r="H81">
            <v>222.566</v>
          </cell>
        </row>
      </sheetData>
      <sheetData sheetId="1664">
        <row r="81">
          <cell r="H81">
            <v>222.566</v>
          </cell>
        </row>
      </sheetData>
      <sheetData sheetId="1665">
        <row r="81">
          <cell r="H81">
            <v>222.566</v>
          </cell>
        </row>
      </sheetData>
      <sheetData sheetId="1666">
        <row r="81">
          <cell r="H81">
            <v>222.566</v>
          </cell>
        </row>
      </sheetData>
      <sheetData sheetId="1667">
        <row r="81">
          <cell r="H81">
            <v>222.566</v>
          </cell>
        </row>
      </sheetData>
      <sheetData sheetId="1668">
        <row r="81">
          <cell r="H81">
            <v>222.566</v>
          </cell>
        </row>
      </sheetData>
      <sheetData sheetId="1669">
        <row r="81">
          <cell r="H81">
            <v>222.566</v>
          </cell>
        </row>
      </sheetData>
      <sheetData sheetId="1670">
        <row r="81">
          <cell r="H81">
            <v>222.566</v>
          </cell>
        </row>
      </sheetData>
      <sheetData sheetId="1671">
        <row r="81">
          <cell r="H81">
            <v>222.566</v>
          </cell>
        </row>
      </sheetData>
      <sheetData sheetId="1672">
        <row r="81">
          <cell r="H81">
            <v>222.566</v>
          </cell>
        </row>
      </sheetData>
      <sheetData sheetId="1673">
        <row r="81">
          <cell r="H81">
            <v>222.566</v>
          </cell>
        </row>
      </sheetData>
      <sheetData sheetId="1674">
        <row r="81">
          <cell r="H81">
            <v>222.566</v>
          </cell>
        </row>
      </sheetData>
      <sheetData sheetId="1675">
        <row r="81">
          <cell r="H81">
            <v>222.566</v>
          </cell>
        </row>
      </sheetData>
      <sheetData sheetId="1676">
        <row r="81">
          <cell r="H81">
            <v>222.566</v>
          </cell>
        </row>
      </sheetData>
      <sheetData sheetId="1677">
        <row r="81">
          <cell r="H81">
            <v>222.566</v>
          </cell>
        </row>
      </sheetData>
      <sheetData sheetId="1678">
        <row r="81">
          <cell r="H81">
            <v>222.566</v>
          </cell>
        </row>
      </sheetData>
      <sheetData sheetId="1679">
        <row r="81">
          <cell r="H81">
            <v>222.566</v>
          </cell>
        </row>
      </sheetData>
      <sheetData sheetId="1680">
        <row r="81">
          <cell r="H81">
            <v>222.566</v>
          </cell>
        </row>
      </sheetData>
      <sheetData sheetId="1681">
        <row r="81">
          <cell r="H81">
            <v>222.566</v>
          </cell>
        </row>
      </sheetData>
      <sheetData sheetId="1682">
        <row r="81">
          <cell r="H81">
            <v>222.566</v>
          </cell>
        </row>
      </sheetData>
      <sheetData sheetId="1683">
        <row r="81">
          <cell r="H81">
            <v>222.566</v>
          </cell>
        </row>
      </sheetData>
      <sheetData sheetId="1684">
        <row r="81">
          <cell r="H81">
            <v>222.566</v>
          </cell>
        </row>
      </sheetData>
      <sheetData sheetId="1685">
        <row r="81">
          <cell r="H81">
            <v>222.566</v>
          </cell>
        </row>
      </sheetData>
      <sheetData sheetId="1686">
        <row r="81">
          <cell r="H81">
            <v>222.566</v>
          </cell>
        </row>
      </sheetData>
      <sheetData sheetId="1687">
        <row r="81">
          <cell r="H81">
            <v>222.566</v>
          </cell>
        </row>
      </sheetData>
      <sheetData sheetId="1688">
        <row r="81">
          <cell r="H81">
            <v>222.566</v>
          </cell>
        </row>
      </sheetData>
      <sheetData sheetId="1689">
        <row r="81">
          <cell r="H81">
            <v>222.566</v>
          </cell>
        </row>
      </sheetData>
      <sheetData sheetId="1690">
        <row r="81">
          <cell r="H81">
            <v>222.566</v>
          </cell>
        </row>
      </sheetData>
      <sheetData sheetId="1691">
        <row r="81">
          <cell r="H81">
            <v>222.566</v>
          </cell>
        </row>
      </sheetData>
      <sheetData sheetId="1692">
        <row r="81">
          <cell r="H81">
            <v>222.566</v>
          </cell>
        </row>
      </sheetData>
      <sheetData sheetId="1693">
        <row r="81">
          <cell r="H81">
            <v>222.566</v>
          </cell>
        </row>
      </sheetData>
      <sheetData sheetId="1694">
        <row r="81">
          <cell r="H81">
            <v>222.566</v>
          </cell>
        </row>
      </sheetData>
      <sheetData sheetId="1695">
        <row r="81">
          <cell r="H81">
            <v>222.566</v>
          </cell>
        </row>
      </sheetData>
      <sheetData sheetId="1696">
        <row r="81">
          <cell r="H81">
            <v>222.566</v>
          </cell>
        </row>
      </sheetData>
      <sheetData sheetId="1697">
        <row r="81">
          <cell r="H81">
            <v>222.566</v>
          </cell>
        </row>
      </sheetData>
      <sheetData sheetId="1698">
        <row r="81">
          <cell r="H81">
            <v>222.566</v>
          </cell>
        </row>
      </sheetData>
      <sheetData sheetId="1699">
        <row r="81">
          <cell r="H81">
            <v>222.566</v>
          </cell>
        </row>
      </sheetData>
      <sheetData sheetId="1700">
        <row r="81">
          <cell r="H81">
            <v>222.566</v>
          </cell>
        </row>
      </sheetData>
      <sheetData sheetId="1701">
        <row r="81">
          <cell r="H81">
            <v>222.566</v>
          </cell>
        </row>
      </sheetData>
      <sheetData sheetId="1702">
        <row r="81">
          <cell r="H81">
            <v>222.566</v>
          </cell>
        </row>
      </sheetData>
      <sheetData sheetId="1703">
        <row r="81">
          <cell r="H81">
            <v>222.566</v>
          </cell>
        </row>
      </sheetData>
      <sheetData sheetId="1704">
        <row r="81">
          <cell r="H81">
            <v>222.566</v>
          </cell>
        </row>
      </sheetData>
      <sheetData sheetId="1705">
        <row r="81">
          <cell r="H81">
            <v>222.566</v>
          </cell>
        </row>
      </sheetData>
      <sheetData sheetId="1706">
        <row r="81">
          <cell r="H81">
            <v>222.566</v>
          </cell>
        </row>
      </sheetData>
      <sheetData sheetId="1707">
        <row r="81">
          <cell r="H81">
            <v>222.566</v>
          </cell>
        </row>
      </sheetData>
      <sheetData sheetId="1708">
        <row r="81">
          <cell r="H81">
            <v>222.566</v>
          </cell>
        </row>
      </sheetData>
      <sheetData sheetId="1709">
        <row r="81">
          <cell r="H81">
            <v>222.566</v>
          </cell>
        </row>
      </sheetData>
      <sheetData sheetId="1710">
        <row r="81">
          <cell r="H81">
            <v>222.566</v>
          </cell>
        </row>
      </sheetData>
      <sheetData sheetId="1711">
        <row r="81">
          <cell r="H81">
            <v>222.566</v>
          </cell>
        </row>
      </sheetData>
      <sheetData sheetId="1712">
        <row r="81">
          <cell r="H81">
            <v>222.566</v>
          </cell>
        </row>
      </sheetData>
      <sheetData sheetId="1713">
        <row r="81">
          <cell r="H81">
            <v>222.566</v>
          </cell>
        </row>
      </sheetData>
      <sheetData sheetId="1714">
        <row r="81">
          <cell r="H81">
            <v>222.566</v>
          </cell>
        </row>
      </sheetData>
      <sheetData sheetId="1715">
        <row r="81">
          <cell r="H81">
            <v>222.566</v>
          </cell>
        </row>
      </sheetData>
      <sheetData sheetId="1716">
        <row r="81">
          <cell r="H81">
            <v>222.566</v>
          </cell>
        </row>
      </sheetData>
      <sheetData sheetId="1717">
        <row r="81">
          <cell r="H81">
            <v>222.566</v>
          </cell>
        </row>
      </sheetData>
      <sheetData sheetId="1718">
        <row r="81">
          <cell r="H81">
            <v>222.566</v>
          </cell>
        </row>
      </sheetData>
      <sheetData sheetId="1719">
        <row r="81">
          <cell r="H81">
            <v>222.566</v>
          </cell>
        </row>
      </sheetData>
      <sheetData sheetId="1720">
        <row r="81">
          <cell r="H81">
            <v>222.566</v>
          </cell>
        </row>
      </sheetData>
      <sheetData sheetId="1721">
        <row r="81">
          <cell r="H81">
            <v>222.566</v>
          </cell>
        </row>
      </sheetData>
      <sheetData sheetId="1722">
        <row r="81">
          <cell r="H81">
            <v>222.566</v>
          </cell>
        </row>
      </sheetData>
      <sheetData sheetId="1723">
        <row r="81">
          <cell r="H81">
            <v>222.566</v>
          </cell>
        </row>
      </sheetData>
      <sheetData sheetId="1724">
        <row r="81">
          <cell r="H81">
            <v>222.566</v>
          </cell>
        </row>
      </sheetData>
      <sheetData sheetId="1725">
        <row r="81">
          <cell r="H81">
            <v>222.566</v>
          </cell>
        </row>
      </sheetData>
      <sheetData sheetId="1726">
        <row r="81">
          <cell r="H81">
            <v>222.566</v>
          </cell>
        </row>
      </sheetData>
      <sheetData sheetId="1727">
        <row r="81">
          <cell r="H81">
            <v>222.566</v>
          </cell>
        </row>
      </sheetData>
      <sheetData sheetId="1728">
        <row r="81">
          <cell r="H81">
            <v>222.566</v>
          </cell>
        </row>
      </sheetData>
      <sheetData sheetId="1729">
        <row r="81">
          <cell r="H81">
            <v>222.566</v>
          </cell>
        </row>
      </sheetData>
      <sheetData sheetId="1730">
        <row r="81">
          <cell r="H81">
            <v>222.566</v>
          </cell>
        </row>
      </sheetData>
      <sheetData sheetId="1731">
        <row r="81">
          <cell r="H81">
            <v>222.566</v>
          </cell>
        </row>
      </sheetData>
      <sheetData sheetId="1732">
        <row r="81">
          <cell r="H81">
            <v>222.566</v>
          </cell>
        </row>
      </sheetData>
      <sheetData sheetId="1733">
        <row r="81">
          <cell r="H81">
            <v>222.566</v>
          </cell>
        </row>
      </sheetData>
      <sheetData sheetId="1734">
        <row r="81">
          <cell r="H81">
            <v>222.566</v>
          </cell>
        </row>
      </sheetData>
      <sheetData sheetId="1735">
        <row r="944">
          <cell r="H944">
            <v>439.20800000000003</v>
          </cell>
        </row>
      </sheetData>
      <sheetData sheetId="1736">
        <row r="81">
          <cell r="H81">
            <v>222.566</v>
          </cell>
        </row>
      </sheetData>
      <sheetData sheetId="1737">
        <row r="81">
          <cell r="H81">
            <v>222.566</v>
          </cell>
        </row>
      </sheetData>
      <sheetData sheetId="1738">
        <row r="81">
          <cell r="H81">
            <v>222.566</v>
          </cell>
        </row>
      </sheetData>
      <sheetData sheetId="1739">
        <row r="81">
          <cell r="H81">
            <v>222.566</v>
          </cell>
        </row>
      </sheetData>
      <sheetData sheetId="1740">
        <row r="81">
          <cell r="H81">
            <v>222.566</v>
          </cell>
        </row>
      </sheetData>
      <sheetData sheetId="1741">
        <row r="81">
          <cell r="H81">
            <v>222.566</v>
          </cell>
        </row>
      </sheetData>
      <sheetData sheetId="1742">
        <row r="81">
          <cell r="H81">
            <v>222.566</v>
          </cell>
        </row>
      </sheetData>
      <sheetData sheetId="1743">
        <row r="81">
          <cell r="H81">
            <v>222.566</v>
          </cell>
        </row>
      </sheetData>
      <sheetData sheetId="1744">
        <row r="81">
          <cell r="H81">
            <v>222.566</v>
          </cell>
        </row>
      </sheetData>
      <sheetData sheetId="1745">
        <row r="81">
          <cell r="H81">
            <v>222.566</v>
          </cell>
        </row>
      </sheetData>
      <sheetData sheetId="1746">
        <row r="81">
          <cell r="H81">
            <v>222.566</v>
          </cell>
        </row>
      </sheetData>
      <sheetData sheetId="1747">
        <row r="81">
          <cell r="H81">
            <v>222.566</v>
          </cell>
        </row>
      </sheetData>
      <sheetData sheetId="1748">
        <row r="81">
          <cell r="H81">
            <v>222.566</v>
          </cell>
        </row>
      </sheetData>
      <sheetData sheetId="1749">
        <row r="81">
          <cell r="H81">
            <v>222.566</v>
          </cell>
        </row>
      </sheetData>
      <sheetData sheetId="1750">
        <row r="81">
          <cell r="H81">
            <v>222.566</v>
          </cell>
        </row>
      </sheetData>
      <sheetData sheetId="1751">
        <row r="81">
          <cell r="H81">
            <v>222.566</v>
          </cell>
        </row>
      </sheetData>
      <sheetData sheetId="1752">
        <row r="81">
          <cell r="H81">
            <v>222.566</v>
          </cell>
        </row>
      </sheetData>
      <sheetData sheetId="1753">
        <row r="81">
          <cell r="H81">
            <v>222.566</v>
          </cell>
        </row>
      </sheetData>
      <sheetData sheetId="1754">
        <row r="81">
          <cell r="H81">
            <v>222.566</v>
          </cell>
        </row>
      </sheetData>
      <sheetData sheetId="1755">
        <row r="81">
          <cell r="H81">
            <v>222.566</v>
          </cell>
        </row>
      </sheetData>
      <sheetData sheetId="1756">
        <row r="81">
          <cell r="H81">
            <v>222.566</v>
          </cell>
        </row>
      </sheetData>
      <sheetData sheetId="1757">
        <row r="81">
          <cell r="H81">
            <v>222.566</v>
          </cell>
        </row>
      </sheetData>
      <sheetData sheetId="1758">
        <row r="81">
          <cell r="H81">
            <v>222.566</v>
          </cell>
        </row>
      </sheetData>
      <sheetData sheetId="1759">
        <row r="81">
          <cell r="H81">
            <v>222.566</v>
          </cell>
        </row>
      </sheetData>
      <sheetData sheetId="1760">
        <row r="81">
          <cell r="H81">
            <v>222.566</v>
          </cell>
        </row>
      </sheetData>
      <sheetData sheetId="1761">
        <row r="81">
          <cell r="H81">
            <v>222.566</v>
          </cell>
        </row>
      </sheetData>
      <sheetData sheetId="1762">
        <row r="81">
          <cell r="H81">
            <v>222.566</v>
          </cell>
        </row>
      </sheetData>
      <sheetData sheetId="1763">
        <row r="81">
          <cell r="H81">
            <v>222.566</v>
          </cell>
        </row>
      </sheetData>
      <sheetData sheetId="1764">
        <row r="81">
          <cell r="H81">
            <v>222.566</v>
          </cell>
        </row>
      </sheetData>
      <sheetData sheetId="1765">
        <row r="81">
          <cell r="H81">
            <v>222.566</v>
          </cell>
        </row>
      </sheetData>
      <sheetData sheetId="1766">
        <row r="81">
          <cell r="H81">
            <v>222.566</v>
          </cell>
        </row>
      </sheetData>
      <sheetData sheetId="1767">
        <row r="81">
          <cell r="H81">
            <v>222.566</v>
          </cell>
        </row>
      </sheetData>
      <sheetData sheetId="1768">
        <row r="81">
          <cell r="H81">
            <v>222.566</v>
          </cell>
        </row>
      </sheetData>
      <sheetData sheetId="1769">
        <row r="81">
          <cell r="H81">
            <v>222.566</v>
          </cell>
        </row>
      </sheetData>
      <sheetData sheetId="1770">
        <row r="81">
          <cell r="H81">
            <v>222.566</v>
          </cell>
        </row>
      </sheetData>
      <sheetData sheetId="1771">
        <row r="81">
          <cell r="H81">
            <v>222.566</v>
          </cell>
        </row>
      </sheetData>
      <sheetData sheetId="1772">
        <row r="81">
          <cell r="H81">
            <v>222.566</v>
          </cell>
        </row>
      </sheetData>
      <sheetData sheetId="1773">
        <row r="81">
          <cell r="H81">
            <v>222.566</v>
          </cell>
        </row>
      </sheetData>
      <sheetData sheetId="1774">
        <row r="81">
          <cell r="H81">
            <v>222.566</v>
          </cell>
        </row>
      </sheetData>
      <sheetData sheetId="1775">
        <row r="81">
          <cell r="H81">
            <v>222.566</v>
          </cell>
        </row>
      </sheetData>
      <sheetData sheetId="1776">
        <row r="81">
          <cell r="H81">
            <v>222.566</v>
          </cell>
        </row>
      </sheetData>
      <sheetData sheetId="1777">
        <row r="81">
          <cell r="H81">
            <v>222.566</v>
          </cell>
        </row>
      </sheetData>
      <sheetData sheetId="1778">
        <row r="81">
          <cell r="H81">
            <v>222.566</v>
          </cell>
        </row>
      </sheetData>
      <sheetData sheetId="1779">
        <row r="81">
          <cell r="H81">
            <v>222.566</v>
          </cell>
        </row>
      </sheetData>
      <sheetData sheetId="1780">
        <row r="81">
          <cell r="H81">
            <v>222.566</v>
          </cell>
        </row>
      </sheetData>
      <sheetData sheetId="1781">
        <row r="81">
          <cell r="H81">
            <v>222.566</v>
          </cell>
        </row>
      </sheetData>
      <sheetData sheetId="1782">
        <row r="81">
          <cell r="H81">
            <v>222.566</v>
          </cell>
        </row>
      </sheetData>
      <sheetData sheetId="1783">
        <row r="81">
          <cell r="H81">
            <v>222.566</v>
          </cell>
        </row>
      </sheetData>
      <sheetData sheetId="1784">
        <row r="81">
          <cell r="H81">
            <v>222.566</v>
          </cell>
        </row>
      </sheetData>
      <sheetData sheetId="1785">
        <row r="81">
          <cell r="H81">
            <v>222.566</v>
          </cell>
        </row>
      </sheetData>
      <sheetData sheetId="1786">
        <row r="81">
          <cell r="H81">
            <v>222.566</v>
          </cell>
        </row>
      </sheetData>
      <sheetData sheetId="1787">
        <row r="81">
          <cell r="H81">
            <v>222.566</v>
          </cell>
        </row>
      </sheetData>
      <sheetData sheetId="1788">
        <row r="81">
          <cell r="H81">
            <v>222.566</v>
          </cell>
        </row>
      </sheetData>
      <sheetData sheetId="1789">
        <row r="81">
          <cell r="H81">
            <v>222.566</v>
          </cell>
        </row>
      </sheetData>
      <sheetData sheetId="1790">
        <row r="944">
          <cell r="H944">
            <v>439.20800000000003</v>
          </cell>
        </row>
      </sheetData>
      <sheetData sheetId="1791">
        <row r="944">
          <cell r="H944">
            <v>439.20800000000003</v>
          </cell>
        </row>
      </sheetData>
      <sheetData sheetId="1792">
        <row r="81">
          <cell r="H81">
            <v>222.566</v>
          </cell>
        </row>
      </sheetData>
      <sheetData sheetId="1793">
        <row r="81">
          <cell r="H81">
            <v>222.566</v>
          </cell>
        </row>
      </sheetData>
      <sheetData sheetId="1794">
        <row r="81">
          <cell r="H81">
            <v>222.566</v>
          </cell>
        </row>
      </sheetData>
      <sheetData sheetId="1795">
        <row r="81">
          <cell r="H81">
            <v>222.566</v>
          </cell>
        </row>
      </sheetData>
      <sheetData sheetId="1796">
        <row r="81">
          <cell r="H81">
            <v>222.566</v>
          </cell>
        </row>
      </sheetData>
      <sheetData sheetId="1797">
        <row r="81">
          <cell r="H81">
            <v>222.566</v>
          </cell>
        </row>
      </sheetData>
      <sheetData sheetId="1798">
        <row r="81">
          <cell r="H81">
            <v>222.566</v>
          </cell>
        </row>
      </sheetData>
      <sheetData sheetId="1799">
        <row r="81">
          <cell r="H81">
            <v>222.566</v>
          </cell>
        </row>
      </sheetData>
      <sheetData sheetId="1800">
        <row r="81">
          <cell r="H81">
            <v>222.566</v>
          </cell>
        </row>
      </sheetData>
      <sheetData sheetId="1801">
        <row r="81">
          <cell r="H81">
            <v>222.566</v>
          </cell>
        </row>
      </sheetData>
      <sheetData sheetId="1802">
        <row r="81">
          <cell r="H81">
            <v>222.566</v>
          </cell>
        </row>
      </sheetData>
      <sheetData sheetId="1803">
        <row r="81">
          <cell r="H81">
            <v>222.566</v>
          </cell>
        </row>
      </sheetData>
      <sheetData sheetId="1804">
        <row r="81">
          <cell r="H81">
            <v>222.566</v>
          </cell>
        </row>
      </sheetData>
      <sheetData sheetId="1805">
        <row r="81">
          <cell r="H81">
            <v>222.566</v>
          </cell>
        </row>
      </sheetData>
      <sheetData sheetId="1806">
        <row r="81">
          <cell r="H81">
            <v>222.566</v>
          </cell>
        </row>
      </sheetData>
      <sheetData sheetId="1807">
        <row r="81">
          <cell r="H81">
            <v>222.566</v>
          </cell>
        </row>
      </sheetData>
      <sheetData sheetId="1808">
        <row r="81">
          <cell r="H81">
            <v>222.566</v>
          </cell>
        </row>
      </sheetData>
      <sheetData sheetId="1809">
        <row r="81">
          <cell r="H81">
            <v>222.566</v>
          </cell>
        </row>
      </sheetData>
      <sheetData sheetId="1810">
        <row r="81">
          <cell r="H81">
            <v>222.566</v>
          </cell>
        </row>
      </sheetData>
      <sheetData sheetId="1811">
        <row r="81">
          <cell r="H81">
            <v>222.566</v>
          </cell>
        </row>
      </sheetData>
      <sheetData sheetId="1812">
        <row r="81">
          <cell r="H81">
            <v>222.566</v>
          </cell>
        </row>
      </sheetData>
      <sheetData sheetId="1813">
        <row r="81">
          <cell r="H81">
            <v>222.566</v>
          </cell>
        </row>
      </sheetData>
      <sheetData sheetId="1814">
        <row r="81">
          <cell r="H81">
            <v>222.566</v>
          </cell>
        </row>
      </sheetData>
      <sheetData sheetId="1815">
        <row r="81">
          <cell r="H81">
            <v>222.566</v>
          </cell>
        </row>
      </sheetData>
      <sheetData sheetId="1816">
        <row r="81">
          <cell r="H81">
            <v>222.566</v>
          </cell>
        </row>
      </sheetData>
      <sheetData sheetId="1817">
        <row r="81">
          <cell r="H81">
            <v>222.566</v>
          </cell>
        </row>
      </sheetData>
      <sheetData sheetId="1818">
        <row r="81">
          <cell r="H81">
            <v>222.566</v>
          </cell>
        </row>
      </sheetData>
      <sheetData sheetId="1819">
        <row r="81">
          <cell r="H81">
            <v>222.566</v>
          </cell>
        </row>
      </sheetData>
      <sheetData sheetId="1820">
        <row r="81">
          <cell r="H81">
            <v>222.566</v>
          </cell>
        </row>
      </sheetData>
      <sheetData sheetId="1821">
        <row r="81">
          <cell r="H81">
            <v>222.566</v>
          </cell>
        </row>
      </sheetData>
      <sheetData sheetId="1822">
        <row r="81">
          <cell r="H81">
            <v>222.566</v>
          </cell>
        </row>
      </sheetData>
      <sheetData sheetId="1823">
        <row r="81">
          <cell r="H81">
            <v>222.566</v>
          </cell>
        </row>
      </sheetData>
      <sheetData sheetId="1824">
        <row r="81">
          <cell r="H81">
            <v>222.566</v>
          </cell>
        </row>
      </sheetData>
      <sheetData sheetId="1825">
        <row r="81">
          <cell r="H81">
            <v>222.566</v>
          </cell>
        </row>
      </sheetData>
      <sheetData sheetId="1826">
        <row r="81">
          <cell r="H81">
            <v>222.566</v>
          </cell>
        </row>
      </sheetData>
      <sheetData sheetId="1827">
        <row r="81">
          <cell r="H81">
            <v>222.566</v>
          </cell>
        </row>
      </sheetData>
      <sheetData sheetId="1828">
        <row r="81">
          <cell r="H81">
            <v>222.566</v>
          </cell>
        </row>
      </sheetData>
      <sheetData sheetId="1829">
        <row r="81">
          <cell r="H81">
            <v>222.566</v>
          </cell>
        </row>
      </sheetData>
      <sheetData sheetId="1830">
        <row r="81">
          <cell r="H81">
            <v>222.566</v>
          </cell>
        </row>
      </sheetData>
      <sheetData sheetId="1831">
        <row r="81">
          <cell r="H81">
            <v>222.566</v>
          </cell>
        </row>
      </sheetData>
      <sheetData sheetId="1832">
        <row r="81">
          <cell r="H81">
            <v>222.566</v>
          </cell>
        </row>
      </sheetData>
      <sheetData sheetId="1833">
        <row r="81">
          <cell r="H81">
            <v>222.566</v>
          </cell>
        </row>
      </sheetData>
      <sheetData sheetId="1834">
        <row r="81">
          <cell r="H81">
            <v>222.566</v>
          </cell>
        </row>
      </sheetData>
      <sheetData sheetId="1835">
        <row r="81">
          <cell r="H81">
            <v>222.566</v>
          </cell>
        </row>
      </sheetData>
      <sheetData sheetId="1836">
        <row r="81">
          <cell r="H81">
            <v>222.566</v>
          </cell>
        </row>
      </sheetData>
      <sheetData sheetId="1837">
        <row r="81">
          <cell r="H81">
            <v>222.566</v>
          </cell>
        </row>
      </sheetData>
      <sheetData sheetId="1838">
        <row r="81">
          <cell r="H81">
            <v>222.566</v>
          </cell>
        </row>
      </sheetData>
      <sheetData sheetId="1839">
        <row r="81">
          <cell r="H81">
            <v>222.566</v>
          </cell>
        </row>
      </sheetData>
      <sheetData sheetId="1840">
        <row r="81">
          <cell r="H81">
            <v>222.566</v>
          </cell>
        </row>
      </sheetData>
      <sheetData sheetId="1841">
        <row r="81">
          <cell r="H81">
            <v>222.566</v>
          </cell>
        </row>
      </sheetData>
      <sheetData sheetId="1842">
        <row r="81">
          <cell r="H81">
            <v>222.566</v>
          </cell>
        </row>
      </sheetData>
      <sheetData sheetId="1843">
        <row r="81">
          <cell r="H81">
            <v>222.566</v>
          </cell>
        </row>
      </sheetData>
      <sheetData sheetId="1844">
        <row r="81">
          <cell r="H81">
            <v>222.566</v>
          </cell>
        </row>
      </sheetData>
      <sheetData sheetId="1845">
        <row r="81">
          <cell r="H81">
            <v>222.566</v>
          </cell>
        </row>
      </sheetData>
      <sheetData sheetId="1846">
        <row r="81">
          <cell r="H81">
            <v>222.566</v>
          </cell>
        </row>
      </sheetData>
      <sheetData sheetId="1847">
        <row r="81">
          <cell r="H81">
            <v>222.566</v>
          </cell>
        </row>
      </sheetData>
      <sheetData sheetId="1848">
        <row r="81">
          <cell r="H81">
            <v>222.566</v>
          </cell>
        </row>
      </sheetData>
      <sheetData sheetId="1849">
        <row r="81">
          <cell r="H81">
            <v>222.566</v>
          </cell>
        </row>
      </sheetData>
      <sheetData sheetId="1850">
        <row r="81">
          <cell r="H81">
            <v>222.566</v>
          </cell>
        </row>
      </sheetData>
      <sheetData sheetId="1851">
        <row r="81">
          <cell r="H81">
            <v>222.566</v>
          </cell>
        </row>
      </sheetData>
      <sheetData sheetId="1852">
        <row r="81">
          <cell r="H81">
            <v>222.566</v>
          </cell>
        </row>
      </sheetData>
      <sheetData sheetId="1853">
        <row r="81">
          <cell r="H81">
            <v>222.566</v>
          </cell>
        </row>
      </sheetData>
      <sheetData sheetId="1854">
        <row r="81">
          <cell r="H81">
            <v>222.566</v>
          </cell>
        </row>
      </sheetData>
      <sheetData sheetId="1855">
        <row r="81">
          <cell r="H81">
            <v>222.566</v>
          </cell>
        </row>
      </sheetData>
      <sheetData sheetId="1856">
        <row r="81">
          <cell r="H81">
            <v>222.566</v>
          </cell>
        </row>
      </sheetData>
      <sheetData sheetId="1857">
        <row r="81">
          <cell r="H81">
            <v>222.566</v>
          </cell>
        </row>
      </sheetData>
      <sheetData sheetId="1858">
        <row r="81">
          <cell r="H81">
            <v>222.566</v>
          </cell>
        </row>
      </sheetData>
      <sheetData sheetId="1859">
        <row r="81">
          <cell r="H81">
            <v>222.566</v>
          </cell>
        </row>
      </sheetData>
      <sheetData sheetId="1860">
        <row r="81">
          <cell r="H81">
            <v>222.566</v>
          </cell>
        </row>
      </sheetData>
      <sheetData sheetId="1861">
        <row r="81">
          <cell r="H81">
            <v>222.566</v>
          </cell>
        </row>
      </sheetData>
      <sheetData sheetId="1862">
        <row r="81">
          <cell r="H81">
            <v>222.566</v>
          </cell>
        </row>
      </sheetData>
      <sheetData sheetId="1863">
        <row r="81">
          <cell r="H81">
            <v>222.566</v>
          </cell>
        </row>
      </sheetData>
      <sheetData sheetId="1864">
        <row r="81">
          <cell r="H81">
            <v>222.566</v>
          </cell>
        </row>
      </sheetData>
      <sheetData sheetId="1865">
        <row r="81">
          <cell r="H81">
            <v>222.566</v>
          </cell>
        </row>
      </sheetData>
      <sheetData sheetId="1866">
        <row r="81">
          <cell r="H81">
            <v>222.566</v>
          </cell>
        </row>
      </sheetData>
      <sheetData sheetId="1867">
        <row r="81">
          <cell r="H81">
            <v>222.566</v>
          </cell>
        </row>
      </sheetData>
      <sheetData sheetId="1868">
        <row r="81">
          <cell r="H81">
            <v>222.566</v>
          </cell>
        </row>
      </sheetData>
      <sheetData sheetId="1869">
        <row r="81">
          <cell r="H81">
            <v>222.566</v>
          </cell>
        </row>
      </sheetData>
      <sheetData sheetId="1870">
        <row r="81">
          <cell r="H81">
            <v>222.566</v>
          </cell>
        </row>
      </sheetData>
      <sheetData sheetId="1871">
        <row r="81">
          <cell r="H81">
            <v>222.566</v>
          </cell>
        </row>
      </sheetData>
      <sheetData sheetId="1872">
        <row r="81">
          <cell r="H81">
            <v>222.566</v>
          </cell>
        </row>
      </sheetData>
      <sheetData sheetId="1873">
        <row r="81">
          <cell r="H81">
            <v>222.566</v>
          </cell>
        </row>
      </sheetData>
      <sheetData sheetId="1874">
        <row r="81">
          <cell r="H81">
            <v>222.566</v>
          </cell>
        </row>
      </sheetData>
      <sheetData sheetId="1875">
        <row r="81">
          <cell r="H81">
            <v>222.566</v>
          </cell>
        </row>
      </sheetData>
      <sheetData sheetId="1876">
        <row r="81">
          <cell r="H81">
            <v>222.566</v>
          </cell>
        </row>
      </sheetData>
      <sheetData sheetId="1877">
        <row r="81">
          <cell r="H81">
            <v>222.566</v>
          </cell>
        </row>
      </sheetData>
      <sheetData sheetId="1878">
        <row r="81">
          <cell r="H81">
            <v>222.566</v>
          </cell>
        </row>
      </sheetData>
      <sheetData sheetId="1879">
        <row r="81">
          <cell r="H81">
            <v>222.566</v>
          </cell>
        </row>
      </sheetData>
      <sheetData sheetId="1880">
        <row r="81">
          <cell r="H81">
            <v>222.566</v>
          </cell>
        </row>
      </sheetData>
      <sheetData sheetId="1881">
        <row r="81">
          <cell r="H81">
            <v>222.566</v>
          </cell>
        </row>
      </sheetData>
      <sheetData sheetId="1882">
        <row r="81">
          <cell r="H81">
            <v>222.566</v>
          </cell>
        </row>
      </sheetData>
      <sheetData sheetId="1883">
        <row r="81">
          <cell r="H81">
            <v>222.566</v>
          </cell>
        </row>
      </sheetData>
      <sheetData sheetId="1884">
        <row r="81">
          <cell r="H81">
            <v>222.566</v>
          </cell>
        </row>
      </sheetData>
      <sheetData sheetId="1885">
        <row r="81">
          <cell r="H81">
            <v>222.566</v>
          </cell>
        </row>
      </sheetData>
      <sheetData sheetId="1886">
        <row r="81">
          <cell r="H81">
            <v>222.566</v>
          </cell>
        </row>
      </sheetData>
      <sheetData sheetId="1887">
        <row r="81">
          <cell r="H81">
            <v>222.566</v>
          </cell>
        </row>
      </sheetData>
      <sheetData sheetId="1888">
        <row r="81">
          <cell r="H81">
            <v>222.566</v>
          </cell>
        </row>
      </sheetData>
      <sheetData sheetId="1889">
        <row r="81">
          <cell r="H81">
            <v>222.566</v>
          </cell>
        </row>
      </sheetData>
      <sheetData sheetId="1890">
        <row r="81">
          <cell r="H81">
            <v>222.566</v>
          </cell>
        </row>
      </sheetData>
      <sheetData sheetId="1891">
        <row r="81">
          <cell r="H81">
            <v>222.566</v>
          </cell>
        </row>
      </sheetData>
      <sheetData sheetId="1892">
        <row r="81">
          <cell r="H81">
            <v>222.566</v>
          </cell>
        </row>
      </sheetData>
      <sheetData sheetId="1893">
        <row r="81">
          <cell r="H81">
            <v>222.566</v>
          </cell>
        </row>
      </sheetData>
      <sheetData sheetId="1894">
        <row r="81">
          <cell r="H81">
            <v>222.566</v>
          </cell>
        </row>
      </sheetData>
      <sheetData sheetId="1895">
        <row r="81">
          <cell r="H81">
            <v>222.566</v>
          </cell>
        </row>
      </sheetData>
      <sheetData sheetId="1896">
        <row r="81">
          <cell r="H81">
            <v>222.566</v>
          </cell>
        </row>
      </sheetData>
      <sheetData sheetId="1897">
        <row r="81">
          <cell r="H81">
            <v>222.566</v>
          </cell>
        </row>
      </sheetData>
      <sheetData sheetId="1898">
        <row r="81">
          <cell r="H81">
            <v>222.566</v>
          </cell>
        </row>
      </sheetData>
      <sheetData sheetId="1899">
        <row r="81">
          <cell r="H81">
            <v>222.566</v>
          </cell>
        </row>
      </sheetData>
      <sheetData sheetId="1900">
        <row r="81">
          <cell r="H81">
            <v>222.566</v>
          </cell>
        </row>
      </sheetData>
      <sheetData sheetId="1901">
        <row r="81">
          <cell r="H81">
            <v>222.566</v>
          </cell>
        </row>
      </sheetData>
      <sheetData sheetId="1902">
        <row r="81">
          <cell r="H81">
            <v>222.566</v>
          </cell>
        </row>
      </sheetData>
      <sheetData sheetId="1903">
        <row r="81">
          <cell r="H81">
            <v>222.566</v>
          </cell>
        </row>
      </sheetData>
      <sheetData sheetId="1904">
        <row r="81">
          <cell r="H81">
            <v>222.566</v>
          </cell>
        </row>
      </sheetData>
      <sheetData sheetId="1905">
        <row r="81">
          <cell r="H81">
            <v>222.566</v>
          </cell>
        </row>
      </sheetData>
      <sheetData sheetId="1906">
        <row r="81">
          <cell r="H81">
            <v>222.566</v>
          </cell>
        </row>
      </sheetData>
      <sheetData sheetId="1907">
        <row r="81">
          <cell r="H81">
            <v>222.566</v>
          </cell>
        </row>
      </sheetData>
      <sheetData sheetId="1908">
        <row r="81">
          <cell r="H81">
            <v>222.566</v>
          </cell>
        </row>
      </sheetData>
      <sheetData sheetId="1909">
        <row r="81">
          <cell r="H81">
            <v>222.566</v>
          </cell>
        </row>
      </sheetData>
      <sheetData sheetId="1910">
        <row r="81">
          <cell r="H81">
            <v>222.566</v>
          </cell>
        </row>
      </sheetData>
      <sheetData sheetId="1911">
        <row r="81">
          <cell r="H81">
            <v>222.566</v>
          </cell>
        </row>
      </sheetData>
      <sheetData sheetId="1912">
        <row r="81">
          <cell r="H81">
            <v>222.566</v>
          </cell>
        </row>
      </sheetData>
      <sheetData sheetId="1913">
        <row r="81">
          <cell r="H81">
            <v>222.566</v>
          </cell>
        </row>
      </sheetData>
      <sheetData sheetId="1914">
        <row r="81">
          <cell r="H81">
            <v>222.566</v>
          </cell>
        </row>
      </sheetData>
      <sheetData sheetId="1915">
        <row r="81">
          <cell r="H81">
            <v>222.566</v>
          </cell>
        </row>
      </sheetData>
      <sheetData sheetId="1916">
        <row r="81">
          <cell r="H81">
            <v>222.566</v>
          </cell>
        </row>
      </sheetData>
      <sheetData sheetId="1917">
        <row r="81">
          <cell r="H81">
            <v>222.566</v>
          </cell>
        </row>
      </sheetData>
      <sheetData sheetId="1918">
        <row r="81">
          <cell r="H81">
            <v>222.566</v>
          </cell>
        </row>
      </sheetData>
      <sheetData sheetId="1919">
        <row r="81">
          <cell r="H81">
            <v>222.566</v>
          </cell>
        </row>
      </sheetData>
      <sheetData sheetId="1920">
        <row r="81">
          <cell r="H81">
            <v>222.566</v>
          </cell>
        </row>
      </sheetData>
      <sheetData sheetId="1921">
        <row r="81">
          <cell r="H81">
            <v>222.566</v>
          </cell>
        </row>
      </sheetData>
      <sheetData sheetId="1922">
        <row r="81">
          <cell r="H81">
            <v>222.566</v>
          </cell>
        </row>
      </sheetData>
      <sheetData sheetId="1923">
        <row r="81">
          <cell r="H81">
            <v>222.566</v>
          </cell>
        </row>
      </sheetData>
      <sheetData sheetId="1924">
        <row r="81">
          <cell r="H81">
            <v>222.566</v>
          </cell>
        </row>
      </sheetData>
      <sheetData sheetId="1925">
        <row r="81">
          <cell r="H81">
            <v>222.566</v>
          </cell>
        </row>
      </sheetData>
      <sheetData sheetId="1926">
        <row r="81">
          <cell r="H81">
            <v>222.566</v>
          </cell>
        </row>
      </sheetData>
      <sheetData sheetId="1927">
        <row r="81">
          <cell r="H81">
            <v>222.566</v>
          </cell>
        </row>
      </sheetData>
      <sheetData sheetId="1928">
        <row r="81">
          <cell r="H81">
            <v>222.566</v>
          </cell>
        </row>
      </sheetData>
      <sheetData sheetId="1929">
        <row r="81">
          <cell r="H81">
            <v>222.566</v>
          </cell>
        </row>
      </sheetData>
      <sheetData sheetId="1930">
        <row r="81">
          <cell r="H81">
            <v>222.566</v>
          </cell>
        </row>
      </sheetData>
      <sheetData sheetId="1931">
        <row r="81">
          <cell r="H81">
            <v>222.566</v>
          </cell>
        </row>
      </sheetData>
      <sheetData sheetId="1932">
        <row r="81">
          <cell r="H81">
            <v>222.566</v>
          </cell>
        </row>
      </sheetData>
      <sheetData sheetId="1933">
        <row r="81">
          <cell r="H81">
            <v>222.566</v>
          </cell>
        </row>
      </sheetData>
      <sheetData sheetId="1934">
        <row r="81">
          <cell r="H81">
            <v>222.566</v>
          </cell>
        </row>
      </sheetData>
      <sheetData sheetId="1935">
        <row r="81">
          <cell r="H81">
            <v>222.566</v>
          </cell>
        </row>
      </sheetData>
      <sheetData sheetId="1936">
        <row r="81">
          <cell r="H81">
            <v>222.566</v>
          </cell>
        </row>
      </sheetData>
      <sheetData sheetId="1937">
        <row r="81">
          <cell r="H81">
            <v>222.566</v>
          </cell>
        </row>
      </sheetData>
      <sheetData sheetId="1938">
        <row r="81">
          <cell r="H81">
            <v>222.566</v>
          </cell>
        </row>
      </sheetData>
      <sheetData sheetId="1939">
        <row r="81">
          <cell r="H81">
            <v>222.566</v>
          </cell>
        </row>
      </sheetData>
      <sheetData sheetId="1940">
        <row r="81">
          <cell r="H81">
            <v>222.566</v>
          </cell>
        </row>
      </sheetData>
      <sheetData sheetId="1941">
        <row r="81">
          <cell r="H81">
            <v>222.566</v>
          </cell>
        </row>
      </sheetData>
      <sheetData sheetId="1942">
        <row r="81">
          <cell r="H81">
            <v>222.566</v>
          </cell>
        </row>
      </sheetData>
      <sheetData sheetId="1943">
        <row r="81">
          <cell r="H81">
            <v>222.566</v>
          </cell>
        </row>
      </sheetData>
      <sheetData sheetId="1944">
        <row r="81">
          <cell r="H81">
            <v>222.566</v>
          </cell>
        </row>
      </sheetData>
      <sheetData sheetId="1945">
        <row r="81">
          <cell r="H81">
            <v>222.566</v>
          </cell>
        </row>
      </sheetData>
      <sheetData sheetId="1946">
        <row r="81">
          <cell r="H81">
            <v>222.566</v>
          </cell>
        </row>
      </sheetData>
      <sheetData sheetId="1947">
        <row r="81">
          <cell r="H81">
            <v>222.566</v>
          </cell>
        </row>
      </sheetData>
      <sheetData sheetId="1948">
        <row r="81">
          <cell r="H81">
            <v>222.566</v>
          </cell>
        </row>
      </sheetData>
      <sheetData sheetId="1949">
        <row r="81">
          <cell r="H81">
            <v>222.566</v>
          </cell>
        </row>
      </sheetData>
      <sheetData sheetId="1950">
        <row r="81">
          <cell r="H81">
            <v>222.566</v>
          </cell>
        </row>
      </sheetData>
      <sheetData sheetId="1951">
        <row r="81">
          <cell r="H81">
            <v>222.566</v>
          </cell>
        </row>
      </sheetData>
      <sheetData sheetId="1952">
        <row r="81">
          <cell r="H81">
            <v>222.566</v>
          </cell>
        </row>
      </sheetData>
      <sheetData sheetId="1953">
        <row r="81">
          <cell r="H81">
            <v>222.566</v>
          </cell>
        </row>
      </sheetData>
      <sheetData sheetId="1954">
        <row r="81">
          <cell r="H81">
            <v>222.566</v>
          </cell>
        </row>
      </sheetData>
      <sheetData sheetId="1955">
        <row r="81">
          <cell r="H81">
            <v>222.566</v>
          </cell>
        </row>
      </sheetData>
      <sheetData sheetId="1956">
        <row r="81">
          <cell r="H81">
            <v>222.566</v>
          </cell>
        </row>
      </sheetData>
      <sheetData sheetId="1957">
        <row r="81">
          <cell r="H81">
            <v>222.566</v>
          </cell>
        </row>
      </sheetData>
      <sheetData sheetId="1958">
        <row r="81">
          <cell r="H81">
            <v>222.566</v>
          </cell>
        </row>
      </sheetData>
      <sheetData sheetId="1959">
        <row r="81">
          <cell r="H81">
            <v>222.566</v>
          </cell>
        </row>
      </sheetData>
      <sheetData sheetId="1960">
        <row r="81">
          <cell r="H81">
            <v>222.566</v>
          </cell>
        </row>
      </sheetData>
      <sheetData sheetId="1961">
        <row r="81">
          <cell r="H81">
            <v>222.566</v>
          </cell>
        </row>
      </sheetData>
      <sheetData sheetId="1962">
        <row r="81">
          <cell r="H81">
            <v>222.566</v>
          </cell>
        </row>
      </sheetData>
      <sheetData sheetId="1963">
        <row r="81">
          <cell r="H81">
            <v>222.566</v>
          </cell>
        </row>
      </sheetData>
      <sheetData sheetId="1964">
        <row r="81">
          <cell r="H81">
            <v>222.566</v>
          </cell>
        </row>
      </sheetData>
      <sheetData sheetId="1965">
        <row r="81">
          <cell r="H81">
            <v>222.566</v>
          </cell>
        </row>
      </sheetData>
      <sheetData sheetId="1966">
        <row r="81">
          <cell r="H81">
            <v>222.566</v>
          </cell>
        </row>
      </sheetData>
      <sheetData sheetId="1967">
        <row r="81">
          <cell r="H81">
            <v>222.566</v>
          </cell>
        </row>
      </sheetData>
      <sheetData sheetId="1968">
        <row r="81">
          <cell r="H81">
            <v>222.566</v>
          </cell>
        </row>
      </sheetData>
      <sheetData sheetId="1969">
        <row r="81">
          <cell r="H81">
            <v>222.566</v>
          </cell>
        </row>
      </sheetData>
      <sheetData sheetId="1970">
        <row r="81">
          <cell r="H81">
            <v>222.566</v>
          </cell>
        </row>
      </sheetData>
      <sheetData sheetId="1971">
        <row r="81">
          <cell r="H81">
            <v>222.566</v>
          </cell>
        </row>
      </sheetData>
      <sheetData sheetId="1972">
        <row r="81">
          <cell r="H81">
            <v>222.566</v>
          </cell>
        </row>
      </sheetData>
      <sheetData sheetId="1973">
        <row r="81">
          <cell r="H81">
            <v>222.566</v>
          </cell>
        </row>
      </sheetData>
      <sheetData sheetId="1974">
        <row r="81">
          <cell r="H81">
            <v>222.566</v>
          </cell>
        </row>
      </sheetData>
      <sheetData sheetId="1975">
        <row r="81">
          <cell r="H81">
            <v>222.566</v>
          </cell>
        </row>
      </sheetData>
      <sheetData sheetId="1976">
        <row r="81">
          <cell r="H81">
            <v>222.566</v>
          </cell>
        </row>
      </sheetData>
      <sheetData sheetId="1977">
        <row r="81">
          <cell r="H81">
            <v>222.566</v>
          </cell>
        </row>
      </sheetData>
      <sheetData sheetId="1978">
        <row r="81">
          <cell r="H81">
            <v>222.566</v>
          </cell>
        </row>
      </sheetData>
      <sheetData sheetId="1979">
        <row r="81">
          <cell r="H81">
            <v>222.566</v>
          </cell>
        </row>
      </sheetData>
      <sheetData sheetId="1980">
        <row r="81">
          <cell r="H81">
            <v>222.566</v>
          </cell>
        </row>
      </sheetData>
      <sheetData sheetId="1981">
        <row r="81">
          <cell r="H81">
            <v>222.566</v>
          </cell>
        </row>
      </sheetData>
      <sheetData sheetId="1982">
        <row r="81">
          <cell r="H81">
            <v>222.566</v>
          </cell>
        </row>
      </sheetData>
      <sheetData sheetId="1983">
        <row r="81">
          <cell r="H81">
            <v>222.566</v>
          </cell>
        </row>
      </sheetData>
      <sheetData sheetId="1984">
        <row r="81">
          <cell r="H81">
            <v>222.566</v>
          </cell>
        </row>
      </sheetData>
      <sheetData sheetId="1985">
        <row r="81">
          <cell r="H81">
            <v>222.566</v>
          </cell>
        </row>
      </sheetData>
      <sheetData sheetId="1986">
        <row r="81">
          <cell r="H81">
            <v>222.566</v>
          </cell>
        </row>
      </sheetData>
      <sheetData sheetId="1987">
        <row r="81">
          <cell r="H81">
            <v>222.566</v>
          </cell>
        </row>
      </sheetData>
      <sheetData sheetId="1988">
        <row r="81">
          <cell r="H81">
            <v>222.566</v>
          </cell>
        </row>
      </sheetData>
      <sheetData sheetId="1989">
        <row r="81">
          <cell r="H81">
            <v>222.566</v>
          </cell>
        </row>
      </sheetData>
      <sheetData sheetId="1990">
        <row r="81">
          <cell r="H81">
            <v>222.566</v>
          </cell>
        </row>
      </sheetData>
      <sheetData sheetId="1991">
        <row r="81">
          <cell r="H81">
            <v>222.566</v>
          </cell>
        </row>
      </sheetData>
      <sheetData sheetId="1992">
        <row r="81">
          <cell r="H81">
            <v>222.566</v>
          </cell>
        </row>
      </sheetData>
      <sheetData sheetId="1993">
        <row r="81">
          <cell r="H81">
            <v>222.566</v>
          </cell>
        </row>
      </sheetData>
      <sheetData sheetId="1994">
        <row r="81">
          <cell r="H81">
            <v>222.566</v>
          </cell>
        </row>
      </sheetData>
      <sheetData sheetId="1995">
        <row r="81">
          <cell r="H81">
            <v>222.566</v>
          </cell>
        </row>
      </sheetData>
      <sheetData sheetId="1996">
        <row r="81">
          <cell r="H81">
            <v>222.566</v>
          </cell>
        </row>
      </sheetData>
      <sheetData sheetId="1997">
        <row r="81">
          <cell r="H81">
            <v>222.566</v>
          </cell>
        </row>
      </sheetData>
      <sheetData sheetId="1998">
        <row r="81">
          <cell r="H81">
            <v>222.566</v>
          </cell>
        </row>
      </sheetData>
      <sheetData sheetId="1999">
        <row r="81">
          <cell r="H81">
            <v>222.566</v>
          </cell>
        </row>
      </sheetData>
      <sheetData sheetId="2000">
        <row r="81">
          <cell r="H81">
            <v>222.566</v>
          </cell>
        </row>
      </sheetData>
      <sheetData sheetId="2001">
        <row r="81">
          <cell r="H81">
            <v>222.566</v>
          </cell>
        </row>
      </sheetData>
      <sheetData sheetId="2002">
        <row r="81">
          <cell r="H81">
            <v>222.566</v>
          </cell>
        </row>
      </sheetData>
      <sheetData sheetId="2003">
        <row r="81">
          <cell r="H81">
            <v>222.566</v>
          </cell>
        </row>
      </sheetData>
      <sheetData sheetId="2004">
        <row r="81">
          <cell r="H81">
            <v>222.566</v>
          </cell>
        </row>
      </sheetData>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ow r="81">
          <cell r="H81">
            <v>222.566</v>
          </cell>
        </row>
      </sheetData>
      <sheetData sheetId="2072">
        <row r="81">
          <cell r="H81">
            <v>222.566</v>
          </cell>
        </row>
      </sheetData>
      <sheetData sheetId="2073">
        <row r="81">
          <cell r="H81">
            <v>222.566</v>
          </cell>
        </row>
      </sheetData>
      <sheetData sheetId="2074">
        <row r="81">
          <cell r="H81">
            <v>222.566</v>
          </cell>
        </row>
      </sheetData>
      <sheetData sheetId="2075">
        <row r="81">
          <cell r="H81">
            <v>222.566</v>
          </cell>
        </row>
      </sheetData>
      <sheetData sheetId="2076">
        <row r="81">
          <cell r="H81">
            <v>222.566</v>
          </cell>
        </row>
      </sheetData>
      <sheetData sheetId="2077" refreshError="1"/>
      <sheetData sheetId="2078"/>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sheetData sheetId="2088"/>
      <sheetData sheetId="2089"/>
      <sheetData sheetId="2090">
        <row r="81">
          <cell r="H81">
            <v>222.566</v>
          </cell>
        </row>
      </sheetData>
      <sheetData sheetId="2091">
        <row r="81">
          <cell r="H81">
            <v>222.566</v>
          </cell>
        </row>
      </sheetData>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refreshError="1"/>
      <sheetData sheetId="2114" refreshError="1"/>
      <sheetData sheetId="2115" refreshError="1"/>
      <sheetData sheetId="2116"/>
      <sheetData sheetId="2117">
        <row r="81">
          <cell r="H81">
            <v>222.566</v>
          </cell>
        </row>
      </sheetData>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row r="81">
          <cell r="H81">
            <v>222.566</v>
          </cell>
        </row>
      </sheetData>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row r="81">
          <cell r="H81">
            <v>222.566</v>
          </cell>
        </row>
      </sheetData>
      <sheetData sheetId="2225">
        <row r="81">
          <cell r="H81">
            <v>222.566</v>
          </cell>
        </row>
      </sheetData>
      <sheetData sheetId="2226" refreshError="1"/>
      <sheetData sheetId="2227">
        <row r="81">
          <cell r="H81">
            <v>222.566</v>
          </cell>
        </row>
      </sheetData>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ow r="81">
          <cell r="H81">
            <v>222.566</v>
          </cell>
        </row>
      </sheetData>
      <sheetData sheetId="2266">
        <row r="81">
          <cell r="H81">
            <v>222.566</v>
          </cell>
        </row>
      </sheetData>
      <sheetData sheetId="2267">
        <row r="81">
          <cell r="H81">
            <v>222.566</v>
          </cell>
        </row>
      </sheetData>
      <sheetData sheetId="2268">
        <row r="81">
          <cell r="H81">
            <v>222.566</v>
          </cell>
        </row>
      </sheetData>
      <sheetData sheetId="2269">
        <row r="81">
          <cell r="H81">
            <v>222.566</v>
          </cell>
        </row>
      </sheetData>
      <sheetData sheetId="2270">
        <row r="81">
          <cell r="H81">
            <v>222.566</v>
          </cell>
        </row>
      </sheetData>
      <sheetData sheetId="2271" refreshError="1"/>
      <sheetData sheetId="2272">
        <row r="81">
          <cell r="H81">
            <v>222.566</v>
          </cell>
        </row>
      </sheetData>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ow r="81">
          <cell r="H81">
            <v>222.566</v>
          </cell>
        </row>
      </sheetData>
      <sheetData sheetId="2321">
        <row r="81">
          <cell r="H81">
            <v>222.566</v>
          </cell>
        </row>
      </sheetData>
      <sheetData sheetId="2322">
        <row r="81">
          <cell r="H81">
            <v>222.566</v>
          </cell>
        </row>
      </sheetData>
      <sheetData sheetId="2323">
        <row r="81">
          <cell r="H81">
            <v>222.566</v>
          </cell>
        </row>
      </sheetData>
      <sheetData sheetId="2324">
        <row r="81">
          <cell r="H81">
            <v>222.566</v>
          </cell>
        </row>
      </sheetData>
      <sheetData sheetId="2325">
        <row r="81">
          <cell r="H81">
            <v>222.566</v>
          </cell>
        </row>
      </sheetData>
      <sheetData sheetId="2326">
        <row r="81">
          <cell r="H81">
            <v>222.566</v>
          </cell>
        </row>
      </sheetData>
      <sheetData sheetId="2327">
        <row r="81">
          <cell r="H81">
            <v>222.566</v>
          </cell>
        </row>
      </sheetData>
      <sheetData sheetId="2328">
        <row r="81">
          <cell r="H81">
            <v>222.566</v>
          </cell>
        </row>
      </sheetData>
      <sheetData sheetId="2329">
        <row r="81">
          <cell r="H81">
            <v>222.566</v>
          </cell>
        </row>
      </sheetData>
      <sheetData sheetId="2330">
        <row r="81">
          <cell r="H81">
            <v>222.566</v>
          </cell>
        </row>
      </sheetData>
      <sheetData sheetId="2331">
        <row r="81">
          <cell r="H81">
            <v>222.566</v>
          </cell>
        </row>
      </sheetData>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ow r="81">
          <cell r="H81">
            <v>222.566</v>
          </cell>
        </row>
      </sheetData>
      <sheetData sheetId="2343">
        <row r="81">
          <cell r="H81">
            <v>222.566</v>
          </cell>
        </row>
      </sheetData>
      <sheetData sheetId="2344">
        <row r="81">
          <cell r="H81">
            <v>222.566</v>
          </cell>
        </row>
      </sheetData>
      <sheetData sheetId="2345">
        <row r="81">
          <cell r="H81">
            <v>222.566</v>
          </cell>
        </row>
      </sheetData>
      <sheetData sheetId="2346">
        <row r="81">
          <cell r="H81">
            <v>222.566</v>
          </cell>
        </row>
      </sheetData>
      <sheetData sheetId="2347">
        <row r="81">
          <cell r="H81">
            <v>222.566</v>
          </cell>
        </row>
      </sheetData>
      <sheetData sheetId="2348">
        <row r="81">
          <cell r="H81">
            <v>222.566</v>
          </cell>
        </row>
      </sheetData>
      <sheetData sheetId="2349">
        <row r="81">
          <cell r="H81">
            <v>222.566</v>
          </cell>
        </row>
      </sheetData>
      <sheetData sheetId="2350">
        <row r="81">
          <cell r="H81">
            <v>222.566</v>
          </cell>
        </row>
      </sheetData>
      <sheetData sheetId="2351">
        <row r="81">
          <cell r="H81">
            <v>222.566</v>
          </cell>
        </row>
      </sheetData>
      <sheetData sheetId="2352">
        <row r="81">
          <cell r="H81">
            <v>222.566</v>
          </cell>
        </row>
      </sheetData>
      <sheetData sheetId="2353">
        <row r="81">
          <cell r="H81">
            <v>222.566</v>
          </cell>
        </row>
      </sheetData>
      <sheetData sheetId="2354">
        <row r="81">
          <cell r="H81">
            <v>222.566</v>
          </cell>
        </row>
      </sheetData>
      <sheetData sheetId="2355">
        <row r="81">
          <cell r="H81">
            <v>222.566</v>
          </cell>
        </row>
      </sheetData>
      <sheetData sheetId="2356">
        <row r="81">
          <cell r="H81">
            <v>222.566</v>
          </cell>
        </row>
      </sheetData>
      <sheetData sheetId="2357">
        <row r="81">
          <cell r="H81">
            <v>222.566</v>
          </cell>
        </row>
      </sheetData>
      <sheetData sheetId="2358">
        <row r="81">
          <cell r="H81">
            <v>222.566</v>
          </cell>
        </row>
      </sheetData>
      <sheetData sheetId="2359">
        <row r="81">
          <cell r="H81">
            <v>222.566</v>
          </cell>
        </row>
      </sheetData>
      <sheetData sheetId="2360">
        <row r="81">
          <cell r="H81">
            <v>222.566</v>
          </cell>
        </row>
      </sheetData>
      <sheetData sheetId="2361">
        <row r="81">
          <cell r="H81">
            <v>222.566</v>
          </cell>
        </row>
      </sheetData>
      <sheetData sheetId="2362">
        <row r="81">
          <cell r="H81">
            <v>222.566</v>
          </cell>
        </row>
      </sheetData>
      <sheetData sheetId="2363" refreshError="1"/>
      <sheetData sheetId="2364" refreshError="1"/>
      <sheetData sheetId="2365" refreshError="1"/>
      <sheetData sheetId="2366" refreshError="1"/>
      <sheetData sheetId="2367" refreshError="1"/>
      <sheetData sheetId="2368" refreshError="1"/>
      <sheetData sheetId="2369">
        <row r="81">
          <cell r="H81">
            <v>222.566</v>
          </cell>
        </row>
      </sheetData>
      <sheetData sheetId="2370" refreshError="1"/>
      <sheetData sheetId="2371" refreshError="1"/>
      <sheetData sheetId="2372" refreshError="1"/>
      <sheetData sheetId="2373">
        <row r="81">
          <cell r="H81">
            <v>222.566</v>
          </cell>
        </row>
      </sheetData>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ow r="81">
          <cell r="H81">
            <v>222.566</v>
          </cell>
        </row>
      </sheetData>
      <sheetData sheetId="2475">
        <row r="81">
          <cell r="H81">
            <v>222.566</v>
          </cell>
        </row>
      </sheetData>
      <sheetData sheetId="2476">
        <row r="81">
          <cell r="H81">
            <v>222.566</v>
          </cell>
        </row>
      </sheetData>
      <sheetData sheetId="2477">
        <row r="81">
          <cell r="H81">
            <v>222.566</v>
          </cell>
        </row>
      </sheetData>
      <sheetData sheetId="2478">
        <row r="81">
          <cell r="H81">
            <v>222.566</v>
          </cell>
        </row>
      </sheetData>
      <sheetData sheetId="2479">
        <row r="81">
          <cell r="H81">
            <v>222.566</v>
          </cell>
        </row>
      </sheetData>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ow r="81">
          <cell r="H81">
            <v>222.566</v>
          </cell>
        </row>
      </sheetData>
      <sheetData sheetId="2520"/>
      <sheetData sheetId="2521"/>
      <sheetData sheetId="2522">
        <row r="81">
          <cell r="H81">
            <v>222.566</v>
          </cell>
        </row>
      </sheetData>
      <sheetData sheetId="2523">
        <row r="81">
          <cell r="H81">
            <v>222.566</v>
          </cell>
        </row>
      </sheetData>
      <sheetData sheetId="2524">
        <row r="81">
          <cell r="H81">
            <v>222.566</v>
          </cell>
        </row>
      </sheetData>
      <sheetData sheetId="2525">
        <row r="81">
          <cell r="H81">
            <v>222.566</v>
          </cell>
        </row>
      </sheetData>
      <sheetData sheetId="2526">
        <row r="81">
          <cell r="H81">
            <v>222.566</v>
          </cell>
        </row>
      </sheetData>
      <sheetData sheetId="2527"/>
      <sheetData sheetId="2528"/>
      <sheetData sheetId="2529"/>
      <sheetData sheetId="2530">
        <row r="81">
          <cell r="H81">
            <v>222.566</v>
          </cell>
        </row>
      </sheetData>
      <sheetData sheetId="2531">
        <row r="81">
          <cell r="H81">
            <v>222.566</v>
          </cell>
        </row>
      </sheetData>
      <sheetData sheetId="2532">
        <row r="81">
          <cell r="H81">
            <v>222.566</v>
          </cell>
        </row>
      </sheetData>
      <sheetData sheetId="2533"/>
      <sheetData sheetId="2534">
        <row r="81">
          <cell r="H81">
            <v>222.566</v>
          </cell>
        </row>
      </sheetData>
      <sheetData sheetId="2535"/>
      <sheetData sheetId="2536"/>
      <sheetData sheetId="2537"/>
      <sheetData sheetId="2538"/>
      <sheetData sheetId="2539"/>
      <sheetData sheetId="2540">
        <row r="81">
          <cell r="H81">
            <v>222.566</v>
          </cell>
        </row>
      </sheetData>
      <sheetData sheetId="2541"/>
      <sheetData sheetId="2542"/>
      <sheetData sheetId="2543"/>
      <sheetData sheetId="2544">
        <row r="81">
          <cell r="H81">
            <v>222.566</v>
          </cell>
        </row>
      </sheetData>
      <sheetData sheetId="2545"/>
      <sheetData sheetId="2546"/>
      <sheetData sheetId="2547"/>
      <sheetData sheetId="2548"/>
      <sheetData sheetId="2549">
        <row r="81">
          <cell r="H81">
            <v>222.566</v>
          </cell>
        </row>
      </sheetData>
      <sheetData sheetId="2550">
        <row r="81">
          <cell r="H81">
            <v>222.566</v>
          </cell>
        </row>
      </sheetData>
      <sheetData sheetId="2551"/>
      <sheetData sheetId="2552"/>
      <sheetData sheetId="2553"/>
      <sheetData sheetId="2554"/>
      <sheetData sheetId="2555"/>
      <sheetData sheetId="2556"/>
      <sheetData sheetId="2557"/>
      <sheetData sheetId="2558"/>
      <sheetData sheetId="2559">
        <row r="81">
          <cell r="H81">
            <v>222.566</v>
          </cell>
        </row>
      </sheetData>
      <sheetData sheetId="2560"/>
      <sheetData sheetId="2561"/>
      <sheetData sheetId="2562"/>
      <sheetData sheetId="2563">
        <row r="81">
          <cell r="H81">
            <v>222.566</v>
          </cell>
        </row>
      </sheetData>
      <sheetData sheetId="2564"/>
      <sheetData sheetId="2565"/>
      <sheetData sheetId="2566">
        <row r="81">
          <cell r="H81">
            <v>222.566</v>
          </cell>
        </row>
      </sheetData>
      <sheetData sheetId="2567"/>
      <sheetData sheetId="2568"/>
      <sheetData sheetId="2569"/>
      <sheetData sheetId="2570">
        <row r="81">
          <cell r="H81">
            <v>222.566</v>
          </cell>
        </row>
      </sheetData>
      <sheetData sheetId="2571">
        <row r="81">
          <cell r="H81">
            <v>222.566</v>
          </cell>
        </row>
      </sheetData>
      <sheetData sheetId="2572"/>
      <sheetData sheetId="2573">
        <row r="81">
          <cell r="H81">
            <v>222.566</v>
          </cell>
        </row>
      </sheetData>
      <sheetData sheetId="2574">
        <row r="81">
          <cell r="H81">
            <v>222.566</v>
          </cell>
        </row>
      </sheetData>
      <sheetData sheetId="2575">
        <row r="81">
          <cell r="H81">
            <v>222.566</v>
          </cell>
        </row>
      </sheetData>
      <sheetData sheetId="2576"/>
      <sheetData sheetId="2577">
        <row r="81">
          <cell r="H81">
            <v>222.566</v>
          </cell>
        </row>
      </sheetData>
      <sheetData sheetId="2578">
        <row r="81">
          <cell r="H81">
            <v>222.566</v>
          </cell>
        </row>
      </sheetData>
      <sheetData sheetId="2579">
        <row r="81">
          <cell r="H81">
            <v>222.566</v>
          </cell>
        </row>
      </sheetData>
      <sheetData sheetId="2580"/>
      <sheetData sheetId="2581"/>
      <sheetData sheetId="2582"/>
      <sheetData sheetId="2583">
        <row r="81">
          <cell r="H81">
            <v>222.566</v>
          </cell>
        </row>
      </sheetData>
      <sheetData sheetId="2584">
        <row r="81">
          <cell r="H81">
            <v>222.566</v>
          </cell>
        </row>
      </sheetData>
      <sheetData sheetId="2585">
        <row r="81">
          <cell r="H81">
            <v>222.566</v>
          </cell>
        </row>
      </sheetData>
      <sheetData sheetId="2586"/>
      <sheetData sheetId="2587"/>
      <sheetData sheetId="2588">
        <row r="81">
          <cell r="H81">
            <v>222.566</v>
          </cell>
        </row>
      </sheetData>
      <sheetData sheetId="2589">
        <row r="944">
          <cell r="H944">
            <v>439.20800000000003</v>
          </cell>
        </row>
      </sheetData>
      <sheetData sheetId="2590"/>
      <sheetData sheetId="2591">
        <row r="81">
          <cell r="H81">
            <v>222.566</v>
          </cell>
        </row>
      </sheetData>
      <sheetData sheetId="2592">
        <row r="81">
          <cell r="H81">
            <v>222.566</v>
          </cell>
        </row>
      </sheetData>
      <sheetData sheetId="2593"/>
      <sheetData sheetId="2594">
        <row r="81">
          <cell r="H81">
            <v>222.566</v>
          </cell>
        </row>
      </sheetData>
      <sheetData sheetId="2595">
        <row r="81">
          <cell r="H81">
            <v>222.566</v>
          </cell>
        </row>
      </sheetData>
      <sheetData sheetId="2596">
        <row r="81">
          <cell r="H81">
            <v>222.566</v>
          </cell>
        </row>
      </sheetData>
      <sheetData sheetId="2597">
        <row r="81">
          <cell r="H81">
            <v>222.566</v>
          </cell>
        </row>
      </sheetData>
      <sheetData sheetId="2598"/>
      <sheetData sheetId="2599">
        <row r="81">
          <cell r="H81">
            <v>222.566</v>
          </cell>
        </row>
      </sheetData>
      <sheetData sheetId="2600">
        <row r="81">
          <cell r="H81">
            <v>222.566</v>
          </cell>
        </row>
      </sheetData>
      <sheetData sheetId="2601">
        <row r="81">
          <cell r="H81">
            <v>222.566</v>
          </cell>
        </row>
      </sheetData>
      <sheetData sheetId="2602">
        <row r="81">
          <cell r="H81">
            <v>222.566</v>
          </cell>
        </row>
      </sheetData>
      <sheetData sheetId="2603">
        <row r="81">
          <cell r="H81">
            <v>222.566</v>
          </cell>
        </row>
      </sheetData>
      <sheetData sheetId="2604">
        <row r="81">
          <cell r="H81">
            <v>222.566</v>
          </cell>
        </row>
      </sheetData>
      <sheetData sheetId="2605"/>
      <sheetData sheetId="2606"/>
      <sheetData sheetId="2607"/>
      <sheetData sheetId="2608">
        <row r="81">
          <cell r="H81">
            <v>222.566</v>
          </cell>
        </row>
      </sheetData>
      <sheetData sheetId="2609"/>
      <sheetData sheetId="2610"/>
      <sheetData sheetId="2611"/>
      <sheetData sheetId="2612"/>
      <sheetData sheetId="2613"/>
      <sheetData sheetId="2614"/>
      <sheetData sheetId="2615">
        <row r="81">
          <cell r="H81">
            <v>222.566</v>
          </cell>
        </row>
      </sheetData>
      <sheetData sheetId="2616">
        <row r="81">
          <cell r="H81">
            <v>222.566</v>
          </cell>
        </row>
      </sheetData>
      <sheetData sheetId="2617">
        <row r="81">
          <cell r="H81">
            <v>222.566</v>
          </cell>
        </row>
      </sheetData>
      <sheetData sheetId="2618">
        <row r="81">
          <cell r="H81">
            <v>222.566</v>
          </cell>
        </row>
      </sheetData>
      <sheetData sheetId="2619"/>
      <sheetData sheetId="2620"/>
      <sheetData sheetId="2621"/>
      <sheetData sheetId="2622"/>
      <sheetData sheetId="2623"/>
      <sheetData sheetId="2624">
        <row r="81">
          <cell r="H81">
            <v>222.566</v>
          </cell>
        </row>
      </sheetData>
      <sheetData sheetId="2625">
        <row r="81">
          <cell r="H81">
            <v>222.566</v>
          </cell>
        </row>
      </sheetData>
      <sheetData sheetId="2626">
        <row r="81">
          <cell r="H81">
            <v>222.566</v>
          </cell>
        </row>
      </sheetData>
      <sheetData sheetId="2627"/>
      <sheetData sheetId="2628"/>
      <sheetData sheetId="2629"/>
      <sheetData sheetId="2630">
        <row r="944">
          <cell r="H944">
            <v>439.20800000000003</v>
          </cell>
        </row>
      </sheetData>
      <sheetData sheetId="2631">
        <row r="81">
          <cell r="H81">
            <v>222.566</v>
          </cell>
        </row>
      </sheetData>
      <sheetData sheetId="2632">
        <row r="81">
          <cell r="H81">
            <v>222.566</v>
          </cell>
        </row>
      </sheetData>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row r="81">
          <cell r="H81">
            <v>222.566</v>
          </cell>
        </row>
      </sheetData>
      <sheetData sheetId="2653"/>
      <sheetData sheetId="2654"/>
      <sheetData sheetId="2655"/>
      <sheetData sheetId="2656">
        <row r="81">
          <cell r="H81">
            <v>222.566</v>
          </cell>
        </row>
      </sheetData>
      <sheetData sheetId="2657"/>
      <sheetData sheetId="2658">
        <row r="81">
          <cell r="H81">
            <v>222.566</v>
          </cell>
        </row>
      </sheetData>
      <sheetData sheetId="2659">
        <row r="81">
          <cell r="H81">
            <v>222.566</v>
          </cell>
        </row>
      </sheetData>
      <sheetData sheetId="2660"/>
      <sheetData sheetId="2661"/>
      <sheetData sheetId="2662">
        <row r="81">
          <cell r="H81">
            <v>222.566</v>
          </cell>
        </row>
      </sheetData>
      <sheetData sheetId="2663"/>
      <sheetData sheetId="2664"/>
      <sheetData sheetId="2665">
        <row r="81">
          <cell r="H81">
            <v>222.566</v>
          </cell>
        </row>
      </sheetData>
      <sheetData sheetId="2666">
        <row r="81">
          <cell r="H81">
            <v>222.566</v>
          </cell>
        </row>
      </sheetData>
      <sheetData sheetId="2667">
        <row r="81">
          <cell r="H81">
            <v>222.566</v>
          </cell>
        </row>
      </sheetData>
      <sheetData sheetId="2668">
        <row r="81">
          <cell r="H81">
            <v>222.566</v>
          </cell>
        </row>
      </sheetData>
      <sheetData sheetId="2669"/>
      <sheetData sheetId="2670"/>
      <sheetData sheetId="2671">
        <row r="81">
          <cell r="H81">
            <v>222.566</v>
          </cell>
        </row>
      </sheetData>
      <sheetData sheetId="2672">
        <row r="81">
          <cell r="H81">
            <v>222.566</v>
          </cell>
        </row>
      </sheetData>
      <sheetData sheetId="2673"/>
      <sheetData sheetId="2674"/>
      <sheetData sheetId="2675"/>
      <sheetData sheetId="2676"/>
      <sheetData sheetId="2677"/>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ow r="81">
          <cell r="H81">
            <v>222.566</v>
          </cell>
        </row>
      </sheetData>
      <sheetData sheetId="2708">
        <row r="81">
          <cell r="H81">
            <v>222.566</v>
          </cell>
        </row>
      </sheetData>
      <sheetData sheetId="2709">
        <row r="81">
          <cell r="H81">
            <v>222.566</v>
          </cell>
        </row>
      </sheetData>
      <sheetData sheetId="2710">
        <row r="81">
          <cell r="H81">
            <v>222.566</v>
          </cell>
        </row>
      </sheetData>
      <sheetData sheetId="2711">
        <row r="81">
          <cell r="H81">
            <v>222.566</v>
          </cell>
        </row>
      </sheetData>
      <sheetData sheetId="2712">
        <row r="81">
          <cell r="H81">
            <v>222.566</v>
          </cell>
        </row>
      </sheetData>
      <sheetData sheetId="2713">
        <row r="81">
          <cell r="H81">
            <v>222.566</v>
          </cell>
        </row>
      </sheetData>
      <sheetData sheetId="2714">
        <row r="81">
          <cell r="H81">
            <v>222.566</v>
          </cell>
        </row>
      </sheetData>
      <sheetData sheetId="2715">
        <row r="81">
          <cell r="H81">
            <v>222.566</v>
          </cell>
        </row>
      </sheetData>
      <sheetData sheetId="2716">
        <row r="81">
          <cell r="H81">
            <v>222.566</v>
          </cell>
        </row>
      </sheetData>
      <sheetData sheetId="2717">
        <row r="81">
          <cell r="H81">
            <v>222.566</v>
          </cell>
        </row>
      </sheetData>
      <sheetData sheetId="2718">
        <row r="81">
          <cell r="H81">
            <v>222.566</v>
          </cell>
        </row>
      </sheetData>
      <sheetData sheetId="2719">
        <row r="81">
          <cell r="H81">
            <v>222.566</v>
          </cell>
        </row>
      </sheetData>
      <sheetData sheetId="2720">
        <row r="81">
          <cell r="H81">
            <v>222.566</v>
          </cell>
        </row>
      </sheetData>
      <sheetData sheetId="2721">
        <row r="81">
          <cell r="H81">
            <v>222.566</v>
          </cell>
        </row>
      </sheetData>
      <sheetData sheetId="2722">
        <row r="81">
          <cell r="H81">
            <v>222.566</v>
          </cell>
        </row>
      </sheetData>
      <sheetData sheetId="2723">
        <row r="81">
          <cell r="H81">
            <v>222.566</v>
          </cell>
        </row>
      </sheetData>
      <sheetData sheetId="2724">
        <row r="81">
          <cell r="H81">
            <v>222.566</v>
          </cell>
        </row>
      </sheetData>
      <sheetData sheetId="2725">
        <row r="81">
          <cell r="H81">
            <v>222.566</v>
          </cell>
        </row>
      </sheetData>
      <sheetData sheetId="2726">
        <row r="81">
          <cell r="H81">
            <v>222.566</v>
          </cell>
        </row>
      </sheetData>
      <sheetData sheetId="2727">
        <row r="81">
          <cell r="H81">
            <v>222.566</v>
          </cell>
        </row>
      </sheetData>
      <sheetData sheetId="2728">
        <row r="81">
          <cell r="H81">
            <v>222.566</v>
          </cell>
        </row>
      </sheetData>
      <sheetData sheetId="2729">
        <row r="81">
          <cell r="H81">
            <v>222.566</v>
          </cell>
        </row>
      </sheetData>
      <sheetData sheetId="2730">
        <row r="81">
          <cell r="H81">
            <v>222.566</v>
          </cell>
        </row>
      </sheetData>
      <sheetData sheetId="2731">
        <row r="81">
          <cell r="H81">
            <v>222.566</v>
          </cell>
        </row>
      </sheetData>
      <sheetData sheetId="2732">
        <row r="81">
          <cell r="H81">
            <v>222.566</v>
          </cell>
        </row>
      </sheetData>
      <sheetData sheetId="2733">
        <row r="81">
          <cell r="H81">
            <v>222.566</v>
          </cell>
        </row>
      </sheetData>
      <sheetData sheetId="2734">
        <row r="81">
          <cell r="H81">
            <v>222.566</v>
          </cell>
        </row>
      </sheetData>
      <sheetData sheetId="2735">
        <row r="81">
          <cell r="H81">
            <v>222.566</v>
          </cell>
        </row>
      </sheetData>
      <sheetData sheetId="2736">
        <row r="81">
          <cell r="H81">
            <v>222.566</v>
          </cell>
        </row>
      </sheetData>
      <sheetData sheetId="2737">
        <row r="81">
          <cell r="H81">
            <v>222.566</v>
          </cell>
        </row>
      </sheetData>
      <sheetData sheetId="2738">
        <row r="81">
          <cell r="H81">
            <v>222.566</v>
          </cell>
        </row>
      </sheetData>
      <sheetData sheetId="2739">
        <row r="81">
          <cell r="H81">
            <v>222.566</v>
          </cell>
        </row>
      </sheetData>
      <sheetData sheetId="2740">
        <row r="81">
          <cell r="H81">
            <v>222.566</v>
          </cell>
        </row>
      </sheetData>
      <sheetData sheetId="2741">
        <row r="81">
          <cell r="H81">
            <v>222.566</v>
          </cell>
        </row>
      </sheetData>
      <sheetData sheetId="2742"/>
      <sheetData sheetId="2743"/>
      <sheetData sheetId="2744"/>
      <sheetData sheetId="2745"/>
      <sheetData sheetId="2746">
        <row r="81">
          <cell r="H81">
            <v>222.566</v>
          </cell>
        </row>
      </sheetData>
      <sheetData sheetId="2747"/>
      <sheetData sheetId="2748"/>
      <sheetData sheetId="2749" refreshError="1"/>
      <sheetData sheetId="2750">
        <row r="81">
          <cell r="H81">
            <v>222.566</v>
          </cell>
        </row>
      </sheetData>
      <sheetData sheetId="2751"/>
      <sheetData sheetId="2752"/>
      <sheetData sheetId="2753">
        <row r="81">
          <cell r="H81">
            <v>222.566</v>
          </cell>
        </row>
      </sheetData>
      <sheetData sheetId="2754"/>
      <sheetData sheetId="2755">
        <row r="81">
          <cell r="H81">
            <v>222.566</v>
          </cell>
        </row>
      </sheetData>
      <sheetData sheetId="2756"/>
      <sheetData sheetId="2757"/>
      <sheetData sheetId="2758"/>
      <sheetData sheetId="2759"/>
      <sheetData sheetId="2760"/>
      <sheetData sheetId="2761"/>
      <sheetData sheetId="2762"/>
      <sheetData sheetId="2763"/>
      <sheetData sheetId="2764"/>
      <sheetData sheetId="2765"/>
      <sheetData sheetId="2766">
        <row r="81">
          <cell r="H81">
            <v>222.566</v>
          </cell>
        </row>
      </sheetData>
      <sheetData sheetId="2767"/>
      <sheetData sheetId="2768">
        <row r="81">
          <cell r="H81">
            <v>222.566</v>
          </cell>
        </row>
      </sheetData>
      <sheetData sheetId="2769">
        <row r="81">
          <cell r="H81">
            <v>222.566</v>
          </cell>
        </row>
      </sheetData>
      <sheetData sheetId="2770">
        <row r="81">
          <cell r="H81">
            <v>222.566</v>
          </cell>
        </row>
      </sheetData>
      <sheetData sheetId="2771">
        <row r="81">
          <cell r="H81">
            <v>222.566</v>
          </cell>
        </row>
      </sheetData>
      <sheetData sheetId="2772">
        <row r="81">
          <cell r="H81">
            <v>222.566</v>
          </cell>
        </row>
      </sheetData>
      <sheetData sheetId="2773">
        <row r="81">
          <cell r="H81">
            <v>222.566</v>
          </cell>
        </row>
      </sheetData>
      <sheetData sheetId="2774">
        <row r="81">
          <cell r="H81">
            <v>222.566</v>
          </cell>
        </row>
      </sheetData>
      <sheetData sheetId="2775">
        <row r="81">
          <cell r="H81">
            <v>222.566</v>
          </cell>
        </row>
      </sheetData>
      <sheetData sheetId="2776">
        <row r="81">
          <cell r="H81">
            <v>222.566</v>
          </cell>
        </row>
      </sheetData>
      <sheetData sheetId="2777">
        <row r="81">
          <cell r="H81">
            <v>222.566</v>
          </cell>
        </row>
      </sheetData>
      <sheetData sheetId="2778">
        <row r="81">
          <cell r="H81">
            <v>222.566</v>
          </cell>
        </row>
      </sheetData>
      <sheetData sheetId="2779">
        <row r="81">
          <cell r="H81">
            <v>222.566</v>
          </cell>
        </row>
      </sheetData>
      <sheetData sheetId="2780">
        <row r="81">
          <cell r="H81">
            <v>222.566</v>
          </cell>
        </row>
      </sheetData>
      <sheetData sheetId="2781">
        <row r="81">
          <cell r="H81">
            <v>222.566</v>
          </cell>
        </row>
      </sheetData>
      <sheetData sheetId="2782">
        <row r="81">
          <cell r="H81">
            <v>222.566</v>
          </cell>
        </row>
      </sheetData>
      <sheetData sheetId="2783">
        <row r="81">
          <cell r="H81">
            <v>222.566</v>
          </cell>
        </row>
      </sheetData>
      <sheetData sheetId="2784">
        <row r="81">
          <cell r="H81">
            <v>222.566</v>
          </cell>
        </row>
      </sheetData>
      <sheetData sheetId="2785">
        <row r="81">
          <cell r="H81">
            <v>222.566</v>
          </cell>
        </row>
      </sheetData>
      <sheetData sheetId="2786">
        <row r="81">
          <cell r="H81">
            <v>222.566</v>
          </cell>
        </row>
      </sheetData>
      <sheetData sheetId="2787">
        <row r="81">
          <cell r="H81">
            <v>222.566</v>
          </cell>
        </row>
      </sheetData>
      <sheetData sheetId="2788">
        <row r="81">
          <cell r="H81">
            <v>222.566</v>
          </cell>
        </row>
      </sheetData>
      <sheetData sheetId="2789"/>
      <sheetData sheetId="2790"/>
      <sheetData sheetId="2791"/>
      <sheetData sheetId="2792"/>
      <sheetData sheetId="2793"/>
      <sheetData sheetId="2794">
        <row r="81">
          <cell r="H81">
            <v>222.566</v>
          </cell>
        </row>
      </sheetData>
      <sheetData sheetId="2795">
        <row r="944">
          <cell r="H944">
            <v>439.20800000000003</v>
          </cell>
        </row>
      </sheetData>
      <sheetData sheetId="2796">
        <row r="81">
          <cell r="H81">
            <v>222.566</v>
          </cell>
        </row>
      </sheetData>
      <sheetData sheetId="2797">
        <row r="81">
          <cell r="H81">
            <v>222.566</v>
          </cell>
        </row>
      </sheetData>
      <sheetData sheetId="2798">
        <row r="81">
          <cell r="H81">
            <v>222.566</v>
          </cell>
        </row>
      </sheetData>
      <sheetData sheetId="2799">
        <row r="944">
          <cell r="H944">
            <v>439.20800000000003</v>
          </cell>
        </row>
      </sheetData>
      <sheetData sheetId="2800">
        <row r="81">
          <cell r="H81">
            <v>222.566</v>
          </cell>
        </row>
      </sheetData>
      <sheetData sheetId="2801">
        <row r="81">
          <cell r="H81">
            <v>222.566</v>
          </cell>
        </row>
      </sheetData>
      <sheetData sheetId="2802">
        <row r="81">
          <cell r="H81">
            <v>222.566</v>
          </cell>
        </row>
      </sheetData>
      <sheetData sheetId="2803">
        <row r="944">
          <cell r="H944">
            <v>439.20800000000003</v>
          </cell>
        </row>
      </sheetData>
      <sheetData sheetId="2804">
        <row r="81">
          <cell r="H81">
            <v>222.566</v>
          </cell>
        </row>
      </sheetData>
      <sheetData sheetId="2805">
        <row r="81">
          <cell r="H81">
            <v>222.566</v>
          </cell>
        </row>
      </sheetData>
      <sheetData sheetId="2806"/>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sheetData sheetId="2829"/>
      <sheetData sheetId="2830">
        <row r="81">
          <cell r="H81">
            <v>222.566</v>
          </cell>
        </row>
      </sheetData>
      <sheetData sheetId="2831"/>
      <sheetData sheetId="2832"/>
      <sheetData sheetId="2833"/>
      <sheetData sheetId="2834"/>
      <sheetData sheetId="2835">
        <row r="81">
          <cell r="H81">
            <v>222.566</v>
          </cell>
        </row>
      </sheetData>
      <sheetData sheetId="2836"/>
      <sheetData sheetId="2837"/>
      <sheetData sheetId="2838"/>
      <sheetData sheetId="2839" refreshError="1"/>
      <sheetData sheetId="2840"/>
      <sheetData sheetId="2841">
        <row r="81">
          <cell r="H81">
            <v>222.566</v>
          </cell>
        </row>
      </sheetData>
      <sheetData sheetId="2842">
        <row r="81">
          <cell r="H81">
            <v>222.566</v>
          </cell>
        </row>
      </sheetData>
      <sheetData sheetId="2843">
        <row r="81">
          <cell r="H81">
            <v>222.566</v>
          </cell>
        </row>
      </sheetData>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row r="81">
          <cell r="H81">
            <v>222.566</v>
          </cell>
        </row>
      </sheetData>
      <sheetData sheetId="2898">
        <row r="81">
          <cell r="H81">
            <v>222.566</v>
          </cell>
        </row>
      </sheetData>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row r="81">
          <cell r="H81">
            <v>222.566</v>
          </cell>
        </row>
      </sheetData>
      <sheetData sheetId="2913">
        <row r="81">
          <cell r="H81">
            <v>222.566</v>
          </cell>
        </row>
      </sheetData>
      <sheetData sheetId="2914"/>
      <sheetData sheetId="2915"/>
      <sheetData sheetId="2916"/>
      <sheetData sheetId="2917"/>
      <sheetData sheetId="2918"/>
      <sheetData sheetId="2919"/>
      <sheetData sheetId="2920">
        <row r="81">
          <cell r="H81">
            <v>222.566</v>
          </cell>
        </row>
      </sheetData>
      <sheetData sheetId="2921">
        <row r="81">
          <cell r="H81">
            <v>222.566</v>
          </cell>
        </row>
      </sheetData>
      <sheetData sheetId="2922"/>
      <sheetData sheetId="2923"/>
      <sheetData sheetId="2924"/>
      <sheetData sheetId="2925">
        <row r="81">
          <cell r="H81">
            <v>222.566</v>
          </cell>
        </row>
      </sheetData>
      <sheetData sheetId="2926">
        <row r="81">
          <cell r="H81">
            <v>222.566</v>
          </cell>
        </row>
      </sheetData>
      <sheetData sheetId="2927">
        <row r="81">
          <cell r="H81">
            <v>222.566</v>
          </cell>
        </row>
      </sheetData>
      <sheetData sheetId="2928">
        <row r="81">
          <cell r="H81">
            <v>222.566</v>
          </cell>
        </row>
      </sheetData>
      <sheetData sheetId="2929">
        <row r="81">
          <cell r="H81">
            <v>222.566</v>
          </cell>
        </row>
      </sheetData>
      <sheetData sheetId="2930">
        <row r="81">
          <cell r="H81">
            <v>222.566</v>
          </cell>
        </row>
      </sheetData>
      <sheetData sheetId="2931"/>
      <sheetData sheetId="2932">
        <row r="81">
          <cell r="H81">
            <v>222.566</v>
          </cell>
        </row>
      </sheetData>
      <sheetData sheetId="2933">
        <row r="81">
          <cell r="H81">
            <v>222.566</v>
          </cell>
        </row>
      </sheetData>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sheetData sheetId="2961"/>
      <sheetData sheetId="2962" refreshError="1"/>
      <sheetData sheetId="2963" refreshError="1"/>
      <sheetData sheetId="2964" refreshError="1"/>
      <sheetData sheetId="2965" refreshError="1"/>
      <sheetData sheetId="2966">
        <row r="81">
          <cell r="H81">
            <v>222.566</v>
          </cell>
        </row>
      </sheetData>
      <sheetData sheetId="2967"/>
      <sheetData sheetId="2968">
        <row r="944">
          <cell r="H944">
            <v>439.20800000000003</v>
          </cell>
        </row>
      </sheetData>
      <sheetData sheetId="2969"/>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ovenpick"/>
      <sheetName val="Westin FOH &amp; BOH Split"/>
      <sheetName val="BOQ"/>
      <sheetName val="Val breakdown"/>
      <sheetName val="Rebar _Take off"/>
      <sheetName val="Equip"/>
      <sheetName val="Assumptions"/>
      <sheetName val="@risk rents and incentives"/>
      <sheetName val="Car park lease"/>
      <sheetName val="Net rent analysis"/>
      <sheetName val="09.03"/>
      <sheetName val="Area Analysis"/>
      <sheetName val="Sensitivity"/>
      <sheetName val="Schedules"/>
      <sheetName val="Bill 1"/>
      <sheetName val="Bill 2"/>
      <sheetName val="Bill 3"/>
      <sheetName val="Bill 4"/>
      <sheetName val="Bill 5"/>
      <sheetName val="Bill 6"/>
      <sheetName val="Bill 7"/>
      <sheetName val="General"/>
      <sheetName val="BILL-8"/>
      <sheetName val="Sheet2"/>
      <sheetName val="CUML.DELVRY"/>
      <sheetName val="DAMAGED"/>
      <sheetName val="Sheet1"/>
      <sheetName val="Master Data Sheet"/>
      <sheetName val="base"/>
      <sheetName val="qty schedule"/>
      <sheetName val="Hilfstab"/>
      <sheetName val="analysis"/>
      <sheetName val="A.O.R r1Str"/>
      <sheetName val="A.O.R r1"/>
      <sheetName val="A.O.R (2)"/>
      <sheetName val="Bill4_B2"/>
      <sheetName val="Cost Summary"/>
      <sheetName val="Westin_FOH_&amp;_BOH_Split"/>
      <sheetName val="1 Summary"/>
      <sheetName val="Control"/>
      <sheetName val="SOA"/>
      <sheetName val="Westin_FOH_&amp;_BOH_Split1"/>
      <sheetName val="Westin_FOH_&amp;_BOH_Split2"/>
      <sheetName val="Khalifa Parkf"/>
      <sheetName val="Basement 1"/>
      <sheetName val="Basement 2"/>
      <sheetName val="L-Ground"/>
      <sheetName val="Ground"/>
      <sheetName val="1-Floor (Option2)"/>
      <sheetName val="Controls"/>
      <sheetName val="Project Info"/>
      <sheetName val="SCHEDULE"/>
      <sheetName val="09_03"/>
      <sheetName val="Val_breakdown"/>
      <sheetName val="Rebar__Take_off"/>
      <sheetName val="@risk_rents_and_incentives"/>
      <sheetName val="Car_park_lease"/>
      <sheetName val="Net_rent_analysis"/>
      <sheetName val="Area_Analysis"/>
      <sheetName val="Project_Info"/>
      <sheetName val="09_031"/>
      <sheetName val="09_032"/>
      <sheetName val="09_033"/>
      <sheetName val="09_034"/>
      <sheetName val="09_035"/>
      <sheetName val="Val_breakdown2"/>
      <sheetName val="Rebar__Take_off2"/>
      <sheetName val="@risk_rents_and_incentives2"/>
      <sheetName val="Car_park_lease2"/>
      <sheetName val="Net_rent_analysis2"/>
      <sheetName val="Area_Analysis1"/>
      <sheetName val="Project_Info1"/>
      <sheetName val="Bill_11"/>
      <sheetName val="Bill_21"/>
      <sheetName val="Bill_31"/>
      <sheetName val="Bill_41"/>
      <sheetName val="Bill_51"/>
      <sheetName val="Bill_61"/>
      <sheetName val="Bill_71"/>
      <sheetName val="Val_breakdown1"/>
      <sheetName val="Rebar__Take_off1"/>
      <sheetName val="@risk_rents_and_incentives1"/>
      <sheetName val="Car_park_lease1"/>
      <sheetName val="Net_rent_analysis1"/>
      <sheetName val="Bill_1"/>
      <sheetName val="Bill_2"/>
      <sheetName val="Bill_3"/>
      <sheetName val="Bill_4"/>
      <sheetName val="Bill_5"/>
      <sheetName val="Bill_6"/>
      <sheetName val="Bill_7"/>
      <sheetName val="Westin_FOH_&amp;_BOH_Split3"/>
      <sheetName val="Val_breakdown3"/>
      <sheetName val="Rebar__Take_off3"/>
      <sheetName val="@risk_rents_and_incentives3"/>
      <sheetName val="Car_park_lease3"/>
      <sheetName val="Net_rent_analysis3"/>
      <sheetName val="Area_Analysis2"/>
      <sheetName val="Project_Info2"/>
      <sheetName val="Bill_12"/>
      <sheetName val="Bill_22"/>
      <sheetName val="Bill_32"/>
      <sheetName val="Bill_42"/>
      <sheetName val="Bill_52"/>
      <sheetName val="Bill_62"/>
      <sheetName val="Bill_72"/>
      <sheetName val="BASIC"/>
      <sheetName val="Bechtel Norms"/>
      <sheetName val="Master_Data_Sheet"/>
      <sheetName val="CUML_DELVRY"/>
      <sheetName val="Podium Areas"/>
      <sheetName val="입찰내역 발주처 양식"/>
      <sheetName val="qty_schedule1"/>
      <sheetName val="A_O_R_r1Str1"/>
      <sheetName val="A_O_R_r11"/>
      <sheetName val="A_O_R_(2)1"/>
      <sheetName val="qty_schedule"/>
      <sheetName val="A_O_R_r1Str"/>
      <sheetName val="A_O_R_r1"/>
      <sheetName val="A_O_R_(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sheetData sheetId="110"/>
      <sheetData sheetId="111" refreshError="1"/>
      <sheetData sheetId="112" refreshError="1"/>
      <sheetData sheetId="113"/>
      <sheetData sheetId="114"/>
      <sheetData sheetId="115"/>
      <sheetData sheetId="116"/>
      <sheetData sheetId="117"/>
      <sheetData sheetId="118"/>
      <sheetData sheetId="119"/>
      <sheetData sheetId="120"/>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Elemental Summary"/>
      <sheetName val="Sheet1 (2)"/>
      <sheetName val="ES Grand"/>
      <sheetName val="ES 1A"/>
      <sheetName val="Detail 1A"/>
      <sheetName val="Pacakges split"/>
      <sheetName val="Floor wise"/>
      <sheetName val="Ext s"/>
      <sheetName val="Area "/>
      <sheetName val="Assumption"/>
      <sheetName val="Areas"/>
      <sheetName val="Perimeter"/>
      <sheetName val="Rate"/>
      <sheetName val="Qty sum"/>
      <sheetName val="Detail"/>
      <sheetName val="Bill 3 - Site Works"/>
      <sheetName val="FINOLEX"/>
      <sheetName val="s"/>
      <sheetName val="analysis"/>
      <sheetName val="Material "/>
      <sheetName val="Labour &amp; Plant"/>
      <sheetName val="macros"/>
      <sheetName val="p&amp;m"/>
      <sheetName val="FITZ MORT 94"/>
      <sheetName val="Design"/>
      <sheetName val="factors"/>
      <sheetName val="Data"/>
      <sheetName val="SITE OVERHEADS"/>
      <sheetName val="Precalculation"/>
      <sheetName val="Sqn_Abs_G_6_ "/>
      <sheetName val="WO_Abs _G_2_ 6 DUs"/>
      <sheetName val="Air_Abs_G_6_ 23 DUs"/>
      <sheetName val="NLD - Assum"/>
      <sheetName val="Capex-fixed"/>
      <sheetName val="strain"/>
      <sheetName val="feasi"/>
      <sheetName val="Ave.wtd.rates"/>
      <sheetName val="Rate analysis"/>
      <sheetName val="PRECAST lightconc-II"/>
      <sheetName val="Trade Package"/>
      <sheetName val="MA"/>
      <sheetName val="DETAILED  BOQ"/>
      <sheetName val="Fund Request"/>
      <sheetName val="AutoOpen Stub Data"/>
      <sheetName val="Elemental_Summary"/>
      <sheetName val="Sheet1_(2)"/>
      <sheetName val="ES_Grand"/>
      <sheetName val="ES_1A"/>
      <sheetName val="Detail_1A"/>
      <sheetName val="Pacakges_split"/>
      <sheetName val="Floor_wise"/>
      <sheetName val="Ext_s"/>
      <sheetName val="Area_"/>
      <sheetName val="Qty_sum"/>
      <sheetName val="PRECAST_lightconc-II"/>
      <sheetName val="Bill_3_-_Site_Works"/>
      <sheetName val="Material_"/>
      <sheetName val="Labour_&amp;_Plant"/>
      <sheetName val="FITZ_MORT_94"/>
      <sheetName val="NLD_-_Assum"/>
      <sheetName val="Sqn_Abs_G_6__"/>
      <sheetName val="WO_Abs__G_2__6_DUs"/>
      <sheetName val="Air_Abs_G_6__23_DUs"/>
      <sheetName val="SITE_OVERHEADS"/>
      <sheetName val="Ave_wtd_rates"/>
      <sheetName val="Rate_analysis"/>
      <sheetName val="10. &amp; 11. Rate Code &amp; BQ"/>
      <sheetName val="Control"/>
      <sheetName val="banilad"/>
      <sheetName val="Mactan"/>
      <sheetName val="Mandaue"/>
      <sheetName val="GR.slab-reinft"/>
      <sheetName val="Groupings-final"/>
      <sheetName val="Sched"/>
      <sheetName val="Trial"/>
      <sheetName val="FA_Final"/>
      <sheetName val="#REF"/>
      <sheetName val="SOA"/>
      <sheetName val="Podium Areas"/>
      <sheetName val="SubmitCal"/>
      <sheetName val="Bill 5 - Carpark"/>
      <sheetName val="QS Name"/>
      <sheetName val="Fin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ow r="1">
          <cell r="R1" t="str">
            <v>SB</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84">
          <cell r="B84" t="str">
            <v>01</v>
          </cell>
        </row>
      </sheetData>
      <sheetData sheetId="45">
        <row r="84">
          <cell r="B84" t="str">
            <v>01</v>
          </cell>
        </row>
      </sheetData>
      <sheetData sheetId="46">
        <row r="84">
          <cell r="B84" t="str">
            <v>01</v>
          </cell>
        </row>
      </sheetData>
      <sheetData sheetId="47">
        <row r="84">
          <cell r="B84" t="str">
            <v>01</v>
          </cell>
        </row>
      </sheetData>
      <sheetData sheetId="48">
        <row r="84">
          <cell r="B84" t="str">
            <v>01</v>
          </cell>
        </row>
      </sheetData>
      <sheetData sheetId="49">
        <row r="84">
          <cell r="B84" t="str">
            <v>01</v>
          </cell>
        </row>
      </sheetData>
      <sheetData sheetId="50">
        <row r="84">
          <cell r="B84" t="str">
            <v>01</v>
          </cell>
        </row>
      </sheetData>
      <sheetData sheetId="51">
        <row r="84">
          <cell r="B84" t="str">
            <v>01</v>
          </cell>
        </row>
      </sheetData>
      <sheetData sheetId="52">
        <row r="84">
          <cell r="B84" t="str">
            <v>01</v>
          </cell>
        </row>
      </sheetData>
      <sheetData sheetId="53">
        <row r="84">
          <cell r="B84" t="str">
            <v>01</v>
          </cell>
        </row>
      </sheetData>
      <sheetData sheetId="54">
        <row r="84">
          <cell r="B84" t="str">
            <v>01</v>
          </cell>
        </row>
      </sheetData>
      <sheetData sheetId="55">
        <row r="84">
          <cell r="B84" t="str">
            <v>01</v>
          </cell>
        </row>
      </sheetData>
      <sheetData sheetId="56">
        <row r="84">
          <cell r="B84" t="str">
            <v>01</v>
          </cell>
        </row>
      </sheetData>
      <sheetData sheetId="57">
        <row r="84">
          <cell r="B84" t="str">
            <v>01</v>
          </cell>
        </row>
      </sheetData>
      <sheetData sheetId="58">
        <row r="84">
          <cell r="B84" t="str">
            <v>01</v>
          </cell>
        </row>
      </sheetData>
      <sheetData sheetId="59">
        <row r="84">
          <cell r="B84" t="str">
            <v>01</v>
          </cell>
        </row>
      </sheetData>
      <sheetData sheetId="60">
        <row r="84">
          <cell r="B84" t="str">
            <v>01</v>
          </cell>
        </row>
      </sheetData>
      <sheetData sheetId="61">
        <row r="84">
          <cell r="B84" t="str">
            <v>01</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3"/>
      <sheetName val="B2"/>
      <sheetName val="B1"/>
      <sheetName val="Schedules"/>
      <sheetName val="Sides Of Slabs"/>
      <sheetName val="Notes"/>
      <sheetName val="Westin FOH &amp; BOH Split"/>
      <sheetName val="Bldg"/>
      <sheetName val="analysis"/>
      <sheetName val="AoR Finishing"/>
      <sheetName val="BOQ"/>
      <sheetName val="Val breakdown"/>
      <sheetName val="Beamsked"/>
      <sheetName val="Columnsked"/>
      <sheetName val="Sides_Of_Slabs"/>
      <sheetName val="Validation_Data"/>
      <sheetName val="CASHFLOW CODES"/>
      <sheetName val="Steel"/>
      <sheetName val="1 BED "/>
      <sheetName val="C3"/>
      <sheetName val="Sides_Of_Slabs1"/>
      <sheetName val="Sides_Of_Slabs2"/>
      <sheetName val="1234"/>
      <sheetName val="Westin_FOH_&amp;_BOH_Split"/>
      <sheetName val="Val_breakdown"/>
      <sheetName val="AoR_Finishing"/>
      <sheetName val="Westin_FOH_&amp;_BOH_Split1"/>
      <sheetName val="Val_breakdown1"/>
      <sheetName val="AoR_Finishing1"/>
      <sheetName val="Sides_Of_Slabs3"/>
      <sheetName val="Westin_FOH_&amp;_BOH_Split2"/>
      <sheetName val="Val_breakdown2"/>
      <sheetName val="AoR_Finishing2"/>
      <sheetName val="L (4)"/>
      <sheetName val="Bill 5 - Carpark"/>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Rebar _Take off"/>
      <sheetName val="MECH-1"/>
      <sheetName val="Sides_Of_Slabs4"/>
      <sheetName val="Westin_FOH_&amp;_BOH_Split3"/>
      <sheetName val="Val_breakdown3"/>
      <sheetName val="AoR_Finishing3"/>
    </sheetNames>
    <sheetDataSet>
      <sheetData sheetId="0" refreshError="1"/>
      <sheetData sheetId="1" refreshError="1"/>
      <sheetData sheetId="2" refreshError="1"/>
      <sheetData sheetId="3" refreshError="1"/>
      <sheetData sheetId="4">
        <row r="13">
          <cell r="E13" t="str">
            <v>Beams</v>
          </cell>
        </row>
        <row r="14">
          <cell r="E14" t="str">
            <v>Mark</v>
          </cell>
          <cell r="F14">
            <v>0</v>
          </cell>
          <cell r="G14" t="str">
            <v>Width</v>
          </cell>
          <cell r="H14" t="str">
            <v>Depth</v>
          </cell>
        </row>
        <row r="15">
          <cell r="E15" t="str">
            <v>B1</v>
          </cell>
          <cell r="F15">
            <v>0</v>
          </cell>
          <cell r="G15">
            <v>0.4</v>
          </cell>
          <cell r="H15">
            <v>1</v>
          </cell>
        </row>
        <row r="16">
          <cell r="E16" t="str">
            <v>B2</v>
          </cell>
          <cell r="F16">
            <v>0</v>
          </cell>
          <cell r="G16">
            <v>0.25</v>
          </cell>
          <cell r="H16">
            <v>1</v>
          </cell>
        </row>
        <row r="17">
          <cell r="E17" t="str">
            <v>B3</v>
          </cell>
          <cell r="F17">
            <v>0</v>
          </cell>
          <cell r="G17">
            <v>0.6</v>
          </cell>
          <cell r="H17">
            <v>0.5</v>
          </cell>
        </row>
        <row r="18">
          <cell r="E18" t="str">
            <v>B4</v>
          </cell>
          <cell r="F18">
            <v>0</v>
          </cell>
          <cell r="G18">
            <v>0.45</v>
          </cell>
          <cell r="H18">
            <v>1</v>
          </cell>
        </row>
        <row r="19">
          <cell r="E19" t="str">
            <v>B5</v>
          </cell>
          <cell r="F19">
            <v>0</v>
          </cell>
          <cell r="G19">
            <v>0.6</v>
          </cell>
          <cell r="H19">
            <v>0.625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Summary"/>
      <sheetName val="Beamsked"/>
      <sheetName val="Columnsked"/>
      <sheetName val="B1"/>
      <sheetName val="B2"/>
      <sheetName val="B3"/>
      <sheetName val="B4"/>
      <sheetName val="Sides of slabs"/>
      <sheetName val="Ramps"/>
      <sheetName val="Lintels"/>
      <sheetName val="kerbs"/>
      <sheetName val="Ddt-Landings"/>
      <sheetName val="Schedules"/>
      <sheetName val="Westin FOH &amp; BOH Split"/>
      <sheetName val="Data"/>
      <sheetName val="analysis"/>
      <sheetName val="AoR Finishing"/>
      <sheetName val="Sides_of_slabs"/>
      <sheetName val="Validation_Data"/>
      <sheetName val="Bill 5 - Carpark"/>
      <sheetName val="Sides_of_slabs1"/>
      <sheetName val="Sides_of_slabs2"/>
      <sheetName val="CASHFLOW CODES"/>
      <sheetName val="1234"/>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L (4)"/>
      <sheetName val="Westin_FOH_&amp;_BOH_Split"/>
      <sheetName val="Westin_FOH_&amp;_BOH_Split1"/>
      <sheetName val="Sides_of_slabs3"/>
      <sheetName val="Westin_FOH_&amp;_BOH_Split2"/>
      <sheetName val="galfareqp"/>
      <sheetName val="CHAL"/>
      <sheetName val="DIRE"/>
      <sheetName val="ETUD"/>
      <sheetName val="FAR"/>
      <sheetName val="CASHFLOW_CODES1"/>
      <sheetName val="CASHFLOW_CODES"/>
      <sheetName val="Sides_of_slabs4"/>
      <sheetName val="Westin_FOH_&amp;_BOH_Split3"/>
      <sheetName val="L_(4)"/>
      <sheetName val="Bill_5_-_Carpark"/>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AoR_Finishing"/>
      <sheetName val="Sides_of_slabs5"/>
      <sheetName val="Westin_FOH_&amp;_BOH_Split4"/>
      <sheetName val="L_(4)1"/>
      <sheetName val="Bill_5_-_Carpark1"/>
      <sheetName val="AoR_Finishing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PROJECT BRIEF_EX_NEW_"/>
    </sheetNames>
    <sheetDataSet>
      <sheetData sheetId="0" refreshError="1"/>
      <sheetData sheetId="1" refreshError="1"/>
      <sheetData sheetId="2">
        <row r="1">
          <cell r="A1" t="str">
            <v>Mark</v>
          </cell>
          <cell r="B1" t="str">
            <v>Width</v>
          </cell>
          <cell r="C1" t="str">
            <v>Depth</v>
          </cell>
          <cell r="D1" t="str">
            <v>Grade</v>
          </cell>
        </row>
        <row r="2">
          <cell r="A2" t="str">
            <v>beam1</v>
          </cell>
          <cell r="B2">
            <v>1</v>
          </cell>
          <cell r="C2">
            <v>0.6</v>
          </cell>
          <cell r="D2" t="str">
            <v>Gr 50</v>
          </cell>
        </row>
        <row r="3">
          <cell r="A3" t="str">
            <v>beam2</v>
          </cell>
          <cell r="B3">
            <v>1</v>
          </cell>
          <cell r="C3">
            <v>0.6</v>
          </cell>
          <cell r="D3" t="str">
            <v>Gr 50</v>
          </cell>
        </row>
        <row r="4">
          <cell r="A4" t="str">
            <v>beam3</v>
          </cell>
          <cell r="B4">
            <v>1.2</v>
          </cell>
          <cell r="C4">
            <v>0.6</v>
          </cell>
          <cell r="D4" t="str">
            <v>Gr 50</v>
          </cell>
        </row>
        <row r="5">
          <cell r="A5" t="str">
            <v>beam4</v>
          </cell>
          <cell r="B5">
            <v>1.5</v>
          </cell>
          <cell r="C5">
            <v>0.7</v>
          </cell>
          <cell r="D5" t="str">
            <v>Gr 50</v>
          </cell>
        </row>
        <row r="6">
          <cell r="A6" t="str">
            <v>beam5</v>
          </cell>
          <cell r="B6">
            <v>1.2</v>
          </cell>
          <cell r="C6">
            <v>0.6</v>
          </cell>
          <cell r="D6" t="str">
            <v>Gr 50</v>
          </cell>
        </row>
        <row r="7">
          <cell r="A7" t="str">
            <v>beam6</v>
          </cell>
          <cell r="B7">
            <v>1</v>
          </cell>
          <cell r="C7">
            <v>0.6</v>
          </cell>
          <cell r="D7" t="str">
            <v>Gr 50</v>
          </cell>
        </row>
        <row r="8">
          <cell r="A8" t="str">
            <v>beam7</v>
          </cell>
          <cell r="B8">
            <v>1.2</v>
          </cell>
          <cell r="C8">
            <v>0.6</v>
          </cell>
          <cell r="D8" t="str">
            <v>Gr 50</v>
          </cell>
        </row>
        <row r="9">
          <cell r="A9" t="str">
            <v>LB4090-1</v>
          </cell>
          <cell r="B9">
            <v>0.3</v>
          </cell>
          <cell r="C9">
            <v>1</v>
          </cell>
          <cell r="D9" t="str">
            <v>Gr 50</v>
          </cell>
        </row>
        <row r="10">
          <cell r="A10" t="str">
            <v>LB4090-2</v>
          </cell>
          <cell r="B10">
            <v>0.3</v>
          </cell>
          <cell r="C10">
            <v>1</v>
          </cell>
          <cell r="D10" t="str">
            <v>Gr 50</v>
          </cell>
        </row>
        <row r="11">
          <cell r="A11" t="str">
            <v>LB4090-3</v>
          </cell>
          <cell r="B11">
            <v>0.3</v>
          </cell>
          <cell r="C11">
            <v>1</v>
          </cell>
          <cell r="D11" t="str">
            <v>Gr 50</v>
          </cell>
        </row>
        <row r="12">
          <cell r="A12" t="str">
            <v>LB409R-1</v>
          </cell>
          <cell r="B12">
            <v>0.6</v>
          </cell>
          <cell r="C12">
            <v>0.75</v>
          </cell>
          <cell r="D12" t="str">
            <v>Gr 50</v>
          </cell>
        </row>
        <row r="13">
          <cell r="A13" t="str">
            <v>LB409R-2</v>
          </cell>
          <cell r="B13">
            <v>0.6</v>
          </cell>
          <cell r="C13">
            <v>0.75</v>
          </cell>
          <cell r="D13" t="str">
            <v>Gr 50</v>
          </cell>
        </row>
        <row r="14">
          <cell r="A14" t="str">
            <v>LB409R-3</v>
          </cell>
          <cell r="B14">
            <v>0.6</v>
          </cell>
          <cell r="C14">
            <v>0.65</v>
          </cell>
          <cell r="D14" t="str">
            <v>Gr 50</v>
          </cell>
        </row>
        <row r="15">
          <cell r="A15" t="str">
            <v>LB409R-4</v>
          </cell>
          <cell r="B15">
            <v>0.6</v>
          </cell>
          <cell r="C15">
            <v>0.65</v>
          </cell>
          <cell r="D15" t="str">
            <v>Gr 50</v>
          </cell>
        </row>
        <row r="16">
          <cell r="A16" t="str">
            <v>LB409R-5</v>
          </cell>
          <cell r="B16">
            <v>0.6</v>
          </cell>
          <cell r="C16">
            <v>0.75</v>
          </cell>
          <cell r="D16" t="str">
            <v>Gr 50</v>
          </cell>
        </row>
        <row r="17">
          <cell r="A17" t="str">
            <v>LB409R-6</v>
          </cell>
          <cell r="B17">
            <v>0.45</v>
          </cell>
          <cell r="C17">
            <v>0.75</v>
          </cell>
          <cell r="D17" t="str">
            <v>Gr 50</v>
          </cell>
        </row>
        <row r="18">
          <cell r="A18" t="str">
            <v>RC LINTEL</v>
          </cell>
          <cell r="B18">
            <v>0.3</v>
          </cell>
          <cell r="C18">
            <v>0.3</v>
          </cell>
          <cell r="D18" t="str">
            <v>Gr 50</v>
          </cell>
        </row>
      </sheetData>
      <sheetData sheetId="3">
        <row r="1">
          <cell r="A1" t="str">
            <v>Mark</v>
          </cell>
          <cell r="B1" t="str">
            <v>B5</v>
          </cell>
          <cell r="C1" t="str">
            <v>B4</v>
          </cell>
          <cell r="D1" t="str">
            <v>B3</v>
          </cell>
          <cell r="E1" t="str">
            <v>B2</v>
          </cell>
          <cell r="F1" t="str">
            <v>B1</v>
          </cell>
        </row>
        <row r="2">
          <cell r="A2" t="str">
            <v>C07</v>
          </cell>
          <cell r="B2">
            <v>0</v>
          </cell>
          <cell r="C2">
            <v>0.64000000000000012</v>
          </cell>
          <cell r="D2">
            <v>0.64000000000000012</v>
          </cell>
          <cell r="E2">
            <v>0.64000000000000012</v>
          </cell>
          <cell r="F2">
            <v>0.64000000000000012</v>
          </cell>
        </row>
        <row r="3">
          <cell r="A3" t="str">
            <v>C08</v>
          </cell>
          <cell r="B3">
            <v>0</v>
          </cell>
          <cell r="C3">
            <v>0.64000000000000012</v>
          </cell>
          <cell r="D3">
            <v>0.64000000000000012</v>
          </cell>
          <cell r="E3">
            <v>0.64000000000000012</v>
          </cell>
          <cell r="F3">
            <v>0.64000000000000012</v>
          </cell>
        </row>
        <row r="4">
          <cell r="A4" t="str">
            <v>C09</v>
          </cell>
          <cell r="B4">
            <v>0</v>
          </cell>
          <cell r="C4">
            <v>0.64000000000000012</v>
          </cell>
          <cell r="D4">
            <v>0.64000000000000012</v>
          </cell>
          <cell r="E4">
            <v>0.64000000000000012</v>
          </cell>
          <cell r="F4">
            <v>0.64000000000000012</v>
          </cell>
        </row>
        <row r="5">
          <cell r="A5" t="str">
            <v>C10</v>
          </cell>
          <cell r="B5">
            <v>0</v>
          </cell>
          <cell r="C5">
            <v>0.64000000000000012</v>
          </cell>
          <cell r="D5">
            <v>0.64000000000000012</v>
          </cell>
          <cell r="E5">
            <v>0.64000000000000012</v>
          </cell>
          <cell r="F5">
            <v>0.64000000000000012</v>
          </cell>
        </row>
        <row r="6">
          <cell r="A6" t="str">
            <v>C11</v>
          </cell>
          <cell r="B6">
            <v>0</v>
          </cell>
          <cell r="C6">
            <v>0.64000000000000012</v>
          </cell>
          <cell r="D6">
            <v>0.64000000000000012</v>
          </cell>
          <cell r="E6">
            <v>0.64000000000000012</v>
          </cell>
          <cell r="F6">
            <v>0.64000000000000012</v>
          </cell>
        </row>
        <row r="7">
          <cell r="A7" t="str">
            <v>C13</v>
          </cell>
          <cell r="B7">
            <v>0</v>
          </cell>
          <cell r="C7">
            <v>0.64000000000000012</v>
          </cell>
          <cell r="D7">
            <v>0.64000000000000012</v>
          </cell>
          <cell r="E7">
            <v>0.64000000000000012</v>
          </cell>
          <cell r="F7">
            <v>0.64000000000000012</v>
          </cell>
        </row>
        <row r="8">
          <cell r="A8" t="str">
            <v>C14</v>
          </cell>
          <cell r="B8">
            <v>0</v>
          </cell>
          <cell r="C8">
            <v>0.64000000000000012</v>
          </cell>
          <cell r="D8">
            <v>0.64000000000000012</v>
          </cell>
          <cell r="E8">
            <v>0.64000000000000012</v>
          </cell>
          <cell r="F8">
            <v>0.64000000000000012</v>
          </cell>
        </row>
        <row r="9">
          <cell r="A9" t="str">
            <v>C15</v>
          </cell>
          <cell r="B9">
            <v>0</v>
          </cell>
          <cell r="C9">
            <v>0.64000000000000012</v>
          </cell>
          <cell r="D9">
            <v>0.64000000000000012</v>
          </cell>
          <cell r="E9">
            <v>0.64000000000000012</v>
          </cell>
          <cell r="F9">
            <v>0.64000000000000012</v>
          </cell>
        </row>
        <row r="10">
          <cell r="A10" t="str">
            <v>C17</v>
          </cell>
          <cell r="B10">
            <v>0</v>
          </cell>
          <cell r="C10">
            <v>0.64000000000000012</v>
          </cell>
          <cell r="D10">
            <v>0.64000000000000012</v>
          </cell>
          <cell r="E10">
            <v>0.64000000000000012</v>
          </cell>
          <cell r="F10">
            <v>0.64000000000000012</v>
          </cell>
        </row>
        <row r="11">
          <cell r="A11" t="str">
            <v>C20</v>
          </cell>
          <cell r="B11">
            <v>0</v>
          </cell>
          <cell r="C11">
            <v>0.64000000000000012</v>
          </cell>
          <cell r="D11">
            <v>0.64000000000000012</v>
          </cell>
          <cell r="E11">
            <v>0.64000000000000012</v>
          </cell>
          <cell r="F11">
            <v>0.64000000000000012</v>
          </cell>
        </row>
        <row r="12">
          <cell r="A12" t="str">
            <v>C21</v>
          </cell>
          <cell r="B12">
            <v>0</v>
          </cell>
          <cell r="C12">
            <v>0.64000000000000012</v>
          </cell>
          <cell r="D12">
            <v>0.64000000000000012</v>
          </cell>
          <cell r="E12">
            <v>0.64000000000000012</v>
          </cell>
          <cell r="F12">
            <v>0.64000000000000012</v>
          </cell>
        </row>
        <row r="13">
          <cell r="A13" t="str">
            <v>C22</v>
          </cell>
          <cell r="B13">
            <v>0</v>
          </cell>
          <cell r="C13">
            <v>0.64000000000000012</v>
          </cell>
          <cell r="D13">
            <v>0.64000000000000012</v>
          </cell>
          <cell r="E13">
            <v>0.64000000000000012</v>
          </cell>
          <cell r="F13">
            <v>0.64000000000000012</v>
          </cell>
        </row>
        <row r="14">
          <cell r="A14" t="str">
            <v>C24</v>
          </cell>
          <cell r="B14">
            <v>0</v>
          </cell>
          <cell r="C14">
            <v>0.64000000000000012</v>
          </cell>
          <cell r="D14">
            <v>0.64000000000000012</v>
          </cell>
          <cell r="E14">
            <v>0.64000000000000012</v>
          </cell>
          <cell r="F14">
            <v>0.64000000000000012</v>
          </cell>
        </row>
        <row r="15">
          <cell r="A15" t="str">
            <v>C25</v>
          </cell>
          <cell r="B15">
            <v>0</v>
          </cell>
          <cell r="C15">
            <v>0.64000000000000012</v>
          </cell>
          <cell r="D15">
            <v>0.64000000000000012</v>
          </cell>
          <cell r="E15">
            <v>0.64000000000000012</v>
          </cell>
          <cell r="F15">
            <v>0.64000000000000012</v>
          </cell>
        </row>
        <row r="16">
          <cell r="A16" t="str">
            <v>C33</v>
          </cell>
          <cell r="B16">
            <v>0</v>
          </cell>
          <cell r="C16">
            <v>0.64000000000000012</v>
          </cell>
          <cell r="D16">
            <v>0.64000000000000012</v>
          </cell>
          <cell r="E16">
            <v>0.64000000000000012</v>
          </cell>
          <cell r="F16">
            <v>0.64000000000000012</v>
          </cell>
        </row>
        <row r="17">
          <cell r="A17" t="str">
            <v>C01</v>
          </cell>
          <cell r="B17">
            <v>0</v>
          </cell>
          <cell r="C17">
            <v>0.64000000000000012</v>
          </cell>
          <cell r="D17">
            <v>0.64000000000000012</v>
          </cell>
          <cell r="E17">
            <v>0.64000000000000012</v>
          </cell>
          <cell r="F17">
            <v>0.64000000000000012</v>
          </cell>
        </row>
        <row r="18">
          <cell r="A18" t="str">
            <v>C26</v>
          </cell>
          <cell r="B18">
            <v>0</v>
          </cell>
          <cell r="C18">
            <v>0.64000000000000012</v>
          </cell>
          <cell r="D18">
            <v>0.64000000000000012</v>
          </cell>
          <cell r="E18">
            <v>0.64000000000000012</v>
          </cell>
          <cell r="F18">
            <v>0.64000000000000012</v>
          </cell>
        </row>
        <row r="19">
          <cell r="A19" t="str">
            <v>C27</v>
          </cell>
          <cell r="B19">
            <v>0</v>
          </cell>
          <cell r="C19">
            <v>0.64000000000000012</v>
          </cell>
          <cell r="D19">
            <v>0.64000000000000012</v>
          </cell>
          <cell r="E19">
            <v>0.64000000000000012</v>
          </cell>
          <cell r="F19">
            <v>0.64000000000000012</v>
          </cell>
        </row>
        <row r="20">
          <cell r="A20" t="str">
            <v>C02</v>
          </cell>
          <cell r="B20">
            <v>0</v>
          </cell>
          <cell r="C20">
            <v>1.8399999999999999</v>
          </cell>
          <cell r="D20">
            <v>1.8399999999999999</v>
          </cell>
          <cell r="E20">
            <v>1.8399999999999999</v>
          </cell>
          <cell r="F20">
            <v>1.8399999999999999</v>
          </cell>
        </row>
        <row r="21">
          <cell r="A21" t="str">
            <v>C05</v>
          </cell>
          <cell r="B21">
            <v>0</v>
          </cell>
          <cell r="C21">
            <v>1.8399999999999999</v>
          </cell>
          <cell r="D21">
            <v>1.8399999999999999</v>
          </cell>
          <cell r="E21">
            <v>1.8399999999999999</v>
          </cell>
          <cell r="F21">
            <v>1.8399999999999999</v>
          </cell>
        </row>
        <row r="22">
          <cell r="A22" t="str">
            <v>C31</v>
          </cell>
          <cell r="B22">
            <v>0</v>
          </cell>
          <cell r="C22">
            <v>1.8399999999999999</v>
          </cell>
          <cell r="D22">
            <v>1.8399999999999999</v>
          </cell>
          <cell r="E22">
            <v>1.8399999999999999</v>
          </cell>
          <cell r="F22">
            <v>1.8399999999999999</v>
          </cell>
        </row>
        <row r="23">
          <cell r="A23" t="str">
            <v>C34</v>
          </cell>
          <cell r="B23">
            <v>0</v>
          </cell>
          <cell r="C23">
            <v>1.8399999999999999</v>
          </cell>
          <cell r="D23">
            <v>1.8399999999999999</v>
          </cell>
          <cell r="E23">
            <v>1.8399999999999999</v>
          </cell>
          <cell r="F23">
            <v>1.8399999999999999</v>
          </cell>
        </row>
        <row r="24">
          <cell r="A24" t="str">
            <v>C41</v>
          </cell>
          <cell r="B24">
            <v>0</v>
          </cell>
          <cell r="C24">
            <v>1.8399999999999999</v>
          </cell>
          <cell r="D24">
            <v>1.8399999999999999</v>
          </cell>
          <cell r="E24">
            <v>1.8399999999999999</v>
          </cell>
          <cell r="F24">
            <v>1.8399999999999999</v>
          </cell>
        </row>
        <row r="25">
          <cell r="A25" t="str">
            <v>C48</v>
          </cell>
          <cell r="B25">
            <v>0</v>
          </cell>
          <cell r="C25">
            <v>1.8399999999999999</v>
          </cell>
          <cell r="D25">
            <v>1.8399999999999999</v>
          </cell>
          <cell r="E25">
            <v>1.8399999999999999</v>
          </cell>
          <cell r="F25">
            <v>1.8399999999999999</v>
          </cell>
        </row>
        <row r="26">
          <cell r="A26" t="str">
            <v>C54</v>
          </cell>
          <cell r="B26">
            <v>0</v>
          </cell>
          <cell r="C26">
            <v>1.8399999999999999</v>
          </cell>
          <cell r="D26">
            <v>1.8399999999999999</v>
          </cell>
          <cell r="E26">
            <v>1.8399999999999999</v>
          </cell>
          <cell r="F26">
            <v>1.8399999999999999</v>
          </cell>
        </row>
        <row r="27">
          <cell r="A27" t="str">
            <v>C55</v>
          </cell>
          <cell r="B27">
            <v>0</v>
          </cell>
          <cell r="C27">
            <v>1.8399999999999999</v>
          </cell>
          <cell r="D27">
            <v>1.8399999999999999</v>
          </cell>
          <cell r="E27">
            <v>1.8399999999999999</v>
          </cell>
          <cell r="F27">
            <v>1.8399999999999999</v>
          </cell>
        </row>
        <row r="28">
          <cell r="A28" t="str">
            <v>C57</v>
          </cell>
          <cell r="B28">
            <v>0</v>
          </cell>
          <cell r="C28">
            <v>1.8399999999999999</v>
          </cell>
          <cell r="D28">
            <v>1.8399999999999999</v>
          </cell>
          <cell r="E28">
            <v>1.8399999999999999</v>
          </cell>
          <cell r="F28">
            <v>1.8399999999999999</v>
          </cell>
        </row>
        <row r="29">
          <cell r="A29" t="str">
            <v>C66</v>
          </cell>
          <cell r="B29">
            <v>0</v>
          </cell>
          <cell r="C29">
            <v>1.8399999999999999</v>
          </cell>
          <cell r="D29">
            <v>1.8399999999999999</v>
          </cell>
          <cell r="E29">
            <v>1.8399999999999999</v>
          </cell>
          <cell r="F29">
            <v>1.8399999999999999</v>
          </cell>
        </row>
        <row r="30">
          <cell r="A30" t="str">
            <v>C03</v>
          </cell>
          <cell r="B30">
            <v>0</v>
          </cell>
          <cell r="C30">
            <v>1.8399999999999999</v>
          </cell>
          <cell r="D30">
            <v>1.8399999999999999</v>
          </cell>
          <cell r="E30">
            <v>1.8399999999999999</v>
          </cell>
          <cell r="F30">
            <v>1.8399999999999999</v>
          </cell>
        </row>
        <row r="31">
          <cell r="A31" t="str">
            <v>C04</v>
          </cell>
          <cell r="B31">
            <v>0</v>
          </cell>
          <cell r="C31">
            <v>1.8399999999999999</v>
          </cell>
          <cell r="D31">
            <v>1.8399999999999999</v>
          </cell>
          <cell r="E31">
            <v>1.8399999999999999</v>
          </cell>
          <cell r="F31">
            <v>1.8399999999999999</v>
          </cell>
        </row>
        <row r="32">
          <cell r="A32" t="str">
            <v>C30</v>
          </cell>
          <cell r="B32">
            <v>0</v>
          </cell>
          <cell r="C32">
            <v>1.8399999999999999</v>
          </cell>
          <cell r="D32">
            <v>1.8399999999999999</v>
          </cell>
          <cell r="E32">
            <v>1.8399999999999999</v>
          </cell>
          <cell r="F32">
            <v>1.8399999999999999</v>
          </cell>
        </row>
        <row r="33">
          <cell r="A33" t="str">
            <v>C18</v>
          </cell>
          <cell r="B33">
            <v>0</v>
          </cell>
          <cell r="C33">
            <v>1</v>
          </cell>
          <cell r="D33">
            <v>1</v>
          </cell>
          <cell r="E33">
            <v>1</v>
          </cell>
          <cell r="F33">
            <v>1</v>
          </cell>
        </row>
        <row r="34">
          <cell r="A34" t="str">
            <v>C28</v>
          </cell>
          <cell r="B34">
            <v>0</v>
          </cell>
          <cell r="C34">
            <v>1</v>
          </cell>
          <cell r="D34">
            <v>1</v>
          </cell>
          <cell r="E34">
            <v>1</v>
          </cell>
          <cell r="F34">
            <v>1</v>
          </cell>
        </row>
        <row r="35">
          <cell r="A35" t="str">
            <v>C06</v>
          </cell>
          <cell r="B35">
            <v>0</v>
          </cell>
          <cell r="C35">
            <v>1</v>
          </cell>
          <cell r="D35">
            <v>1</v>
          </cell>
          <cell r="E35">
            <v>1</v>
          </cell>
          <cell r="F35">
            <v>0.95</v>
          </cell>
        </row>
        <row r="36">
          <cell r="A36" t="str">
            <v>C12</v>
          </cell>
          <cell r="B36">
            <v>0</v>
          </cell>
          <cell r="C36">
            <v>1</v>
          </cell>
          <cell r="D36">
            <v>1</v>
          </cell>
          <cell r="E36">
            <v>1</v>
          </cell>
          <cell r="F36">
            <v>0.95</v>
          </cell>
        </row>
        <row r="37">
          <cell r="A37" t="str">
            <v>C16</v>
          </cell>
          <cell r="B37">
            <v>0</v>
          </cell>
          <cell r="C37">
            <v>1</v>
          </cell>
          <cell r="D37">
            <v>1</v>
          </cell>
          <cell r="E37">
            <v>1</v>
          </cell>
          <cell r="F37">
            <v>0.95</v>
          </cell>
        </row>
        <row r="38">
          <cell r="A38" t="str">
            <v>C19</v>
          </cell>
          <cell r="B38">
            <v>0</v>
          </cell>
          <cell r="C38">
            <v>1</v>
          </cell>
          <cell r="D38">
            <v>1</v>
          </cell>
          <cell r="E38">
            <v>1</v>
          </cell>
          <cell r="F38">
            <v>0.95</v>
          </cell>
        </row>
        <row r="39">
          <cell r="A39" t="str">
            <v>C23</v>
          </cell>
          <cell r="B39">
            <v>0</v>
          </cell>
          <cell r="C39">
            <v>1</v>
          </cell>
          <cell r="D39">
            <v>1</v>
          </cell>
          <cell r="E39">
            <v>1</v>
          </cell>
          <cell r="F39">
            <v>0.95</v>
          </cell>
        </row>
        <row r="40">
          <cell r="A40" t="str">
            <v>C32</v>
          </cell>
          <cell r="B40">
            <v>0</v>
          </cell>
          <cell r="C40">
            <v>1</v>
          </cell>
          <cell r="D40">
            <v>1</v>
          </cell>
          <cell r="E40">
            <v>1</v>
          </cell>
          <cell r="F40">
            <v>0.95</v>
          </cell>
        </row>
        <row r="41">
          <cell r="A41" t="str">
            <v>C42</v>
          </cell>
          <cell r="B41">
            <v>1.8399999999999999</v>
          </cell>
          <cell r="C41">
            <v>1.8399999999999999</v>
          </cell>
          <cell r="D41">
            <v>1.8399999999999999</v>
          </cell>
          <cell r="E41">
            <v>1.8399999999999999</v>
          </cell>
          <cell r="F41">
            <v>1.8399999999999999</v>
          </cell>
        </row>
        <row r="42">
          <cell r="A42" t="str">
            <v>C49</v>
          </cell>
          <cell r="B42">
            <v>1.8399999999999999</v>
          </cell>
          <cell r="C42">
            <v>1.8399999999999999</v>
          </cell>
          <cell r="D42">
            <v>1.8399999999999999</v>
          </cell>
          <cell r="E42">
            <v>1.8399999999999999</v>
          </cell>
          <cell r="F42">
            <v>1.8399999999999999</v>
          </cell>
        </row>
        <row r="43">
          <cell r="A43" t="str">
            <v>C35</v>
          </cell>
          <cell r="B43">
            <v>1.38</v>
          </cell>
          <cell r="C43">
            <v>1.38</v>
          </cell>
          <cell r="D43">
            <v>1.38</v>
          </cell>
          <cell r="E43">
            <v>1.38</v>
          </cell>
          <cell r="F43">
            <v>1.38</v>
          </cell>
        </row>
        <row r="44">
          <cell r="A44" t="str">
            <v>C36</v>
          </cell>
          <cell r="B44">
            <v>1.38</v>
          </cell>
          <cell r="C44">
            <v>1.38</v>
          </cell>
          <cell r="D44">
            <v>1.38</v>
          </cell>
          <cell r="E44">
            <v>1.38</v>
          </cell>
          <cell r="F44">
            <v>1.38</v>
          </cell>
        </row>
        <row r="45">
          <cell r="A45" t="str">
            <v>C39</v>
          </cell>
          <cell r="B45">
            <v>1.38</v>
          </cell>
          <cell r="C45">
            <v>1.38</v>
          </cell>
          <cell r="D45">
            <v>1.38</v>
          </cell>
          <cell r="E45">
            <v>1.38</v>
          </cell>
          <cell r="F45">
            <v>1.38</v>
          </cell>
        </row>
        <row r="46">
          <cell r="A46" t="str">
            <v>C51</v>
          </cell>
          <cell r="B46">
            <v>1.38</v>
          </cell>
          <cell r="C46">
            <v>1.38</v>
          </cell>
          <cell r="D46">
            <v>1.38</v>
          </cell>
          <cell r="E46">
            <v>1.38</v>
          </cell>
          <cell r="F46">
            <v>1.38</v>
          </cell>
        </row>
        <row r="47">
          <cell r="A47" t="str">
            <v>C58</v>
          </cell>
          <cell r="B47">
            <v>1.38</v>
          </cell>
          <cell r="C47">
            <v>1.38</v>
          </cell>
          <cell r="D47">
            <v>1.38</v>
          </cell>
          <cell r="E47">
            <v>1.38</v>
          </cell>
          <cell r="F47">
            <v>1.38</v>
          </cell>
        </row>
        <row r="48">
          <cell r="A48" t="str">
            <v>C59</v>
          </cell>
          <cell r="B48">
            <v>1.38</v>
          </cell>
          <cell r="C48">
            <v>1.38</v>
          </cell>
          <cell r="D48">
            <v>1.38</v>
          </cell>
          <cell r="E48">
            <v>1.38</v>
          </cell>
          <cell r="F48">
            <v>1.38</v>
          </cell>
        </row>
        <row r="49">
          <cell r="A49" t="str">
            <v>C67</v>
          </cell>
          <cell r="B49">
            <v>1.38</v>
          </cell>
          <cell r="C49">
            <v>1.38</v>
          </cell>
          <cell r="D49">
            <v>1.38</v>
          </cell>
          <cell r="E49">
            <v>1.38</v>
          </cell>
          <cell r="F49">
            <v>1.38</v>
          </cell>
        </row>
        <row r="50">
          <cell r="A50" t="str">
            <v>C68</v>
          </cell>
          <cell r="B50">
            <v>1.38</v>
          </cell>
          <cell r="C50">
            <v>1.38</v>
          </cell>
          <cell r="D50">
            <v>1.38</v>
          </cell>
          <cell r="E50">
            <v>1.38</v>
          </cell>
          <cell r="F50">
            <v>1.38</v>
          </cell>
        </row>
        <row r="51">
          <cell r="A51" t="str">
            <v>C71</v>
          </cell>
          <cell r="B51">
            <v>1.38</v>
          </cell>
          <cell r="C51">
            <v>1.38</v>
          </cell>
          <cell r="D51">
            <v>1.38</v>
          </cell>
          <cell r="E51">
            <v>1.38</v>
          </cell>
          <cell r="F51">
            <v>1.38</v>
          </cell>
        </row>
        <row r="52">
          <cell r="A52" t="str">
            <v>C40</v>
          </cell>
          <cell r="B52">
            <v>1</v>
          </cell>
          <cell r="C52">
            <v>1</v>
          </cell>
          <cell r="D52">
            <v>1</v>
          </cell>
          <cell r="E52">
            <v>1</v>
          </cell>
          <cell r="F52">
            <v>1</v>
          </cell>
        </row>
        <row r="53">
          <cell r="A53" t="str">
            <v>C46</v>
          </cell>
          <cell r="B53">
            <v>1</v>
          </cell>
          <cell r="C53">
            <v>1</v>
          </cell>
          <cell r="D53">
            <v>1</v>
          </cell>
          <cell r="E53">
            <v>1</v>
          </cell>
          <cell r="F53">
            <v>1</v>
          </cell>
        </row>
        <row r="54">
          <cell r="A54" t="str">
            <v>C50</v>
          </cell>
          <cell r="B54">
            <v>1</v>
          </cell>
          <cell r="C54">
            <v>1</v>
          </cell>
          <cell r="D54">
            <v>1</v>
          </cell>
          <cell r="E54">
            <v>1</v>
          </cell>
          <cell r="F54">
            <v>1</v>
          </cell>
        </row>
        <row r="55">
          <cell r="A55" t="str">
            <v>C64</v>
          </cell>
          <cell r="B55">
            <v>1</v>
          </cell>
          <cell r="C55">
            <v>1</v>
          </cell>
          <cell r="D55">
            <v>1</v>
          </cell>
          <cell r="E55">
            <v>1</v>
          </cell>
          <cell r="F55">
            <v>1</v>
          </cell>
        </row>
        <row r="56">
          <cell r="A56" t="str">
            <v>C65</v>
          </cell>
          <cell r="B56">
            <v>1</v>
          </cell>
          <cell r="C56">
            <v>1</v>
          </cell>
          <cell r="D56">
            <v>1</v>
          </cell>
          <cell r="E56">
            <v>1</v>
          </cell>
          <cell r="F56">
            <v>1</v>
          </cell>
        </row>
        <row r="57">
          <cell r="A57" t="str">
            <v>C44</v>
          </cell>
          <cell r="B57">
            <v>1</v>
          </cell>
          <cell r="C57">
            <v>1</v>
          </cell>
          <cell r="D57">
            <v>1</v>
          </cell>
          <cell r="E57">
            <v>1</v>
          </cell>
          <cell r="F57">
            <v>1</v>
          </cell>
        </row>
        <row r="58">
          <cell r="A58" t="str">
            <v>C45</v>
          </cell>
          <cell r="B58">
            <v>1</v>
          </cell>
          <cell r="C58">
            <v>1</v>
          </cell>
          <cell r="D58">
            <v>1</v>
          </cell>
          <cell r="E58">
            <v>1</v>
          </cell>
          <cell r="F58">
            <v>1</v>
          </cell>
        </row>
        <row r="59">
          <cell r="A59" t="str">
            <v>C63</v>
          </cell>
          <cell r="B59">
            <v>1</v>
          </cell>
          <cell r="C59">
            <v>1</v>
          </cell>
          <cell r="D59">
            <v>1</v>
          </cell>
          <cell r="E59">
            <v>1</v>
          </cell>
          <cell r="F59">
            <v>1</v>
          </cell>
        </row>
        <row r="60">
          <cell r="A60" t="str">
            <v>C72</v>
          </cell>
          <cell r="B60">
            <v>1</v>
          </cell>
          <cell r="C60">
            <v>1</v>
          </cell>
          <cell r="D60">
            <v>1</v>
          </cell>
          <cell r="E60">
            <v>1</v>
          </cell>
          <cell r="F60">
            <v>1</v>
          </cell>
        </row>
        <row r="61">
          <cell r="A61" t="str">
            <v>C37</v>
          </cell>
          <cell r="B61">
            <v>1.6099999999999999</v>
          </cell>
          <cell r="C61">
            <v>1.6099999999999999</v>
          </cell>
          <cell r="D61">
            <v>1.6099999999999999</v>
          </cell>
          <cell r="E61">
            <v>1.6099999999999999</v>
          </cell>
          <cell r="F61">
            <v>1.6099999999999999</v>
          </cell>
        </row>
        <row r="62">
          <cell r="A62" t="str">
            <v>C38</v>
          </cell>
          <cell r="B62">
            <v>1.6099999999999999</v>
          </cell>
          <cell r="C62">
            <v>1.6099999999999999</v>
          </cell>
          <cell r="D62">
            <v>1.6099999999999999</v>
          </cell>
          <cell r="E62">
            <v>1.6099999999999999</v>
          </cell>
          <cell r="F62">
            <v>1.6099999999999999</v>
          </cell>
        </row>
        <row r="63">
          <cell r="A63" t="str">
            <v>C56</v>
          </cell>
          <cell r="B63">
            <v>1.6099999999999999</v>
          </cell>
          <cell r="C63">
            <v>1.6099999999999999</v>
          </cell>
          <cell r="D63">
            <v>1.6099999999999999</v>
          </cell>
          <cell r="E63">
            <v>1.6099999999999999</v>
          </cell>
          <cell r="F63">
            <v>1.6099999999999999</v>
          </cell>
        </row>
        <row r="64">
          <cell r="A64" t="str">
            <v>C69</v>
          </cell>
          <cell r="B64">
            <v>1.6099999999999999</v>
          </cell>
          <cell r="C64">
            <v>1.6099999999999999</v>
          </cell>
          <cell r="D64">
            <v>1.6099999999999999</v>
          </cell>
          <cell r="E64">
            <v>1.6099999999999999</v>
          </cell>
          <cell r="F64">
            <v>1.6099999999999999</v>
          </cell>
        </row>
        <row r="65">
          <cell r="A65" t="str">
            <v>C60</v>
          </cell>
          <cell r="B65">
            <v>1.6099999999999999</v>
          </cell>
          <cell r="C65">
            <v>1.6099999999999999</v>
          </cell>
          <cell r="D65">
            <v>1.6099999999999999</v>
          </cell>
          <cell r="E65">
            <v>1.6099999999999999</v>
          </cell>
          <cell r="F65">
            <v>1.6099999999999999</v>
          </cell>
        </row>
        <row r="66">
          <cell r="A66" t="str">
            <v>C70</v>
          </cell>
          <cell r="B66">
            <v>1.6099999999999999</v>
          </cell>
          <cell r="C66">
            <v>1.6099999999999999</v>
          </cell>
          <cell r="D66">
            <v>1.6099999999999999</v>
          </cell>
          <cell r="E66">
            <v>1.6099999999999999</v>
          </cell>
          <cell r="F66">
            <v>1.6099999999999999</v>
          </cell>
        </row>
        <row r="67">
          <cell r="A67" t="str">
            <v>C61</v>
          </cell>
          <cell r="B67">
            <v>1.6099999999999999</v>
          </cell>
          <cell r="C67">
            <v>1.6099999999999999</v>
          </cell>
          <cell r="D67">
            <v>1.6099999999999999</v>
          </cell>
          <cell r="E67">
            <v>1.6099999999999999</v>
          </cell>
          <cell r="F67">
            <v>1.6099999999999999</v>
          </cell>
        </row>
        <row r="68">
          <cell r="A68" t="str">
            <v>C62</v>
          </cell>
          <cell r="B68">
            <v>1.6099999999999999</v>
          </cell>
          <cell r="C68">
            <v>1.6099999999999999</v>
          </cell>
          <cell r="D68">
            <v>1.6099999999999999</v>
          </cell>
          <cell r="E68">
            <v>1.6099999999999999</v>
          </cell>
          <cell r="F68">
            <v>1.6099999999999999</v>
          </cell>
        </row>
        <row r="69">
          <cell r="A69" t="str">
            <v>C52</v>
          </cell>
          <cell r="B69">
            <v>3.24</v>
          </cell>
          <cell r="C69">
            <v>3.24</v>
          </cell>
          <cell r="D69">
            <v>3.24</v>
          </cell>
          <cell r="E69">
            <v>3.24</v>
          </cell>
          <cell r="F69">
            <v>3.24</v>
          </cell>
        </row>
        <row r="70">
          <cell r="A70" t="str">
            <v>C43</v>
          </cell>
          <cell r="B70">
            <v>1.6099999999999999</v>
          </cell>
          <cell r="C70">
            <v>1.6099999999999999</v>
          </cell>
          <cell r="D70">
            <v>1.6099999999999999</v>
          </cell>
          <cell r="E70">
            <v>1.6099999999999999</v>
          </cell>
          <cell r="F70">
            <v>1.6099999999999999</v>
          </cell>
        </row>
        <row r="71">
          <cell r="A71" t="str">
            <v>C47</v>
          </cell>
          <cell r="B71">
            <v>1</v>
          </cell>
          <cell r="C71">
            <v>1</v>
          </cell>
          <cell r="D71">
            <v>1</v>
          </cell>
          <cell r="E71">
            <v>1</v>
          </cell>
          <cell r="F71">
            <v>1</v>
          </cell>
        </row>
        <row r="72">
          <cell r="A72" t="str">
            <v>C29</v>
          </cell>
          <cell r="B72">
            <v>0</v>
          </cell>
          <cell r="C72">
            <v>1.6099999999999999</v>
          </cell>
          <cell r="D72">
            <v>1.6099999999999999</v>
          </cell>
          <cell r="E72">
            <v>1.6099999999999999</v>
          </cell>
          <cell r="F72">
            <v>1.6099999999999999</v>
          </cell>
        </row>
        <row r="73">
          <cell r="A73" t="str">
            <v>C53</v>
          </cell>
          <cell r="B73">
            <v>3.24</v>
          </cell>
          <cell r="C73">
            <v>3.24</v>
          </cell>
          <cell r="D73">
            <v>3.24</v>
          </cell>
          <cell r="E73">
            <v>3.24</v>
          </cell>
          <cell r="F73">
            <v>3.24</v>
          </cell>
        </row>
        <row r="74">
          <cell r="A74" t="str">
            <v>C73</v>
          </cell>
          <cell r="B74">
            <v>0.75</v>
          </cell>
          <cell r="C74">
            <v>0.75</v>
          </cell>
          <cell r="D74">
            <v>0.75</v>
          </cell>
          <cell r="E74">
            <v>0.75</v>
          </cell>
          <cell r="F74">
            <v>0.75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sheetName val="Residue preheat exchange"/>
      <sheetName val="(2)"/>
      <sheetName val="Notes"/>
      <sheetName val="macros"/>
      <sheetName val="Residue_preheat_exchange"/>
      <sheetName val="Residue_preheat_exchange1"/>
      <sheetName val="analysis"/>
      <sheetName val="Sheet9"/>
      <sheetName val="Bill 2"/>
      <sheetName val="Validation_Data"/>
      <sheetName val="Details"/>
      <sheetName val="Basic"/>
      <sheetName val="Bechtel Norm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macros"/>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BQ_sheet"/>
      <sheetName val="Cover"/>
      <sheetName val="Summary"/>
      <sheetName val="Total"/>
      <sheetName val="TIE-IN"/>
      <sheetName val="ISBL"/>
      <sheetName val="OSBL"/>
      <sheetName val="Equipment"/>
      <sheetName val="Consumable"/>
      <sheetName val="Chiet tinh dz35"/>
      <sheetName val="MTP"/>
      <sheetName val="MTP1"/>
      <sheetName val="Sum"/>
      <sheetName val="B5"/>
      <sheetName val="B7"/>
      <sheetName val="B9"/>
      <sheetName val="EI 27-0010C BACKUP"/>
      <sheetName val="gap-makrana"/>
      <sheetName val="Estimate"/>
      <sheetName val="FitOutConfCentre"/>
      <sheetName val="#REF"/>
      <sheetName val="Chiet_tinh_dz35"/>
      <sheetName val="EI_27-0010C_BACKUP"/>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LEGEND"/>
      <sheetName val="Sum"/>
      <sheetName val="B5"/>
      <sheetName val="B7"/>
      <sheetName val="B9"/>
      <sheetName val="Duyet"/>
      <sheetName val="BOQ"/>
      <sheetName val="Lstsub"/>
      <sheetName val="Estimate"/>
      <sheetName val="#REF"/>
      <sheetName val=" GULF"/>
      <sheetName val="Option"/>
      <sheetName val="MTP"/>
      <sheetName val="MOS"/>
      <sheetName val="_GUL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BQextra"/>
      <sheetName val="Part-A"/>
      <sheetName val="Summary Transformers"/>
      <sheetName val="macros"/>
      <sheetName val="Lstsub"/>
      <sheetName val="Cable-code"/>
      <sheetName val="Budget By Month"/>
      <sheetName val="Tracking"/>
      <sheetName val="Comparison"/>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ipe Qty"/>
      <sheetName val="Accessories Qty"/>
      <sheetName val="RBD_MIX"/>
      <sheetName val="RBD_S"/>
      <sheetName val="RBD_SV"/>
      <sheetName val="Detail 1A"/>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Notes"/>
      <sheetName val="SubmitCal"/>
      <sheetName val="Assumptions"/>
      <sheetName val="@risk rents and incentives"/>
      <sheetName val="Car park lease"/>
      <sheetName val="Net rent analysis"/>
      <sheetName val="Cash2"/>
      <sheetName val="Z"/>
      <sheetName val="Option"/>
      <sheetName val="MTP"/>
      <sheetName val="MTP1"/>
      <sheetName val="Basis"/>
      <sheetName val="Raw Data"/>
      <sheetName val="Bill 1"/>
      <sheetName val="Bill 2"/>
      <sheetName val="Bill 3"/>
      <sheetName val="Bill 4"/>
      <sheetName val="Bill 5"/>
      <sheetName val="Bill 6"/>
      <sheetName val="Bill 7"/>
      <sheetName val="C1ㅇ"/>
      <sheetName val="Takeoff"/>
      <sheetName val="Sheet1"/>
      <sheetName val="COST"/>
      <sheetName val="C3"/>
      <sheetName val="CIF COST ITEM"/>
      <sheetName val="Day work"/>
      <sheetName val="Lstsub"/>
      <sheetName val="Doha WBS Clean"/>
      <sheetName val="Cashflow"/>
      <sheetName val="S-C+Market"/>
      <sheetName val="Ramp data"/>
      <sheetName val="Lower Ground"/>
      <sheetName val="Income"/>
      <sheetName val="Letting"/>
      <sheetName val="UBR"/>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MOS"/>
      <sheetName val="PriceSummary"/>
      <sheetName val="Z- GENERAL PRICE SUMMARY"/>
      <sheetName val="WITHOUT C&amp;I PROFIT (3)"/>
      <sheetName val="FitOutConfCentre"/>
      <sheetName val="LEGEND"/>
      <sheetName val="Sum"/>
      <sheetName val="B5"/>
      <sheetName val="B7"/>
      <sheetName val="B9"/>
      <sheetName val="CT Thang Mo"/>
      <sheetName val="S-400"/>
      <sheetName val="DGchitiet "/>
      <sheetName val="Rates"/>
      <sheetName val=""/>
      <sheetName val="Detail 1A"/>
      <sheetName val="@risk_rents_and_incentives"/>
      <sheetName val="Car_park_lease"/>
      <sheetName val="Net_rent_analysis"/>
      <sheetName val="Raw_Data"/>
      <sheetName val="Bill_1"/>
      <sheetName val="Bill_2"/>
      <sheetName val="Bill_3"/>
      <sheetName val="Bill_4"/>
      <sheetName val="Bill_5"/>
      <sheetName val="Bill_6"/>
      <sheetName val="Bill_7"/>
      <sheetName val="CIF_COST_ITEM"/>
      <sheetName val="Doha_WBS_Clean"/>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M-Book_for_Conc"/>
      <sheetName val="M-Book_for_FW"/>
      <sheetName val="2-Conc"/>
      <sheetName val="OIL SYST DATA SHTS"/>
      <sheetName val="EEV(Prilim)"/>
      <sheetName val="Database"/>
      <sheetName val="산근"/>
      <sheetName val="대비표"/>
      <sheetName val="Addition-ProtectionSummary"/>
      <sheetName val="HQ-TO"/>
      <sheetName val="5 Line Bill"/>
      <sheetName val="Trade Package"/>
      <sheetName val="Info Sheet"/>
      <sheetName val="Data Sheet"/>
      <sheetName val="CT_Thang_Mo"/>
      <sheetName val="DGchitiet_"/>
      <sheetName val="SPT_vs_PHI2"/>
      <sheetName val="ERECIN"/>
      <sheetName val="Estimate"/>
      <sheetName val="qty schedule"/>
      <sheetName val="Data"/>
      <sheetName val="집계표"/>
      <sheetName val="Details for Charts"/>
      <sheetName val="#13_Electrical"/>
      <sheetName val="GRSummary"/>
      <sheetName val="Price Schedule"/>
      <sheetName val="간접비내역-1"/>
      <sheetName val="1-G1"/>
      <sheetName val="5_Line_Bill"/>
      <sheetName val="OIL_SYST_DATA_SHTS"/>
      <sheetName val="Z-_GENERAL_PRICE_SUMMARY"/>
      <sheetName val="WITHOUT_C&amp;I_PROFIT_(3)"/>
      <sheetName val="Bill No. 3 Podium"/>
      <sheetName val="SRC-B3U2"/>
      <sheetName val="집계표(OPTION)"/>
      <sheetName val="2013"/>
      <sheetName val="2014"/>
      <sheetName val="landscape"/>
      <sheetName val="@risk_rents_and_incentives2"/>
      <sheetName val="Car_park_lease2"/>
      <sheetName val="Net_rent_analysis2"/>
      <sheetName val="Raw_Data2"/>
      <sheetName val="Bill_12"/>
      <sheetName val="Bill_22"/>
      <sheetName val="Bill_32"/>
      <sheetName val="Bill_42"/>
      <sheetName val="Bill_52"/>
      <sheetName val="Bill_62"/>
      <sheetName val="Bill_72"/>
      <sheetName val="Z-_GENERAL_PRICE_SUMMARY1"/>
      <sheetName val="WITHOUT_C&amp;I_PROFIT_(3)1"/>
      <sheetName val="CIF_COST_ITEM2"/>
      <sheetName val="Day_work2"/>
      <sheetName val="Doha_WBS_Clean2"/>
      <sheetName val="Ramp_data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OIL_SYST_DATA_SHTS1"/>
      <sheetName val="CT_Thang_Mo1"/>
      <sheetName val="DGchitiet_1"/>
      <sheetName val="Trade_Package1"/>
      <sheetName val="Info_Sheet1"/>
      <sheetName val="Data_Sheet2"/>
      <sheetName val="@risk_rents_and_incentives1"/>
      <sheetName val="Car_park_lease1"/>
      <sheetName val="Net_rent_analysis1"/>
      <sheetName val="Raw_Data1"/>
      <sheetName val="Bill_11"/>
      <sheetName val="Bill_21"/>
      <sheetName val="Bill_31"/>
      <sheetName val="Bill_41"/>
      <sheetName val="Bill_51"/>
      <sheetName val="Bill_61"/>
      <sheetName val="Bill_71"/>
      <sheetName val="CIF_COST_ITEM1"/>
      <sheetName val="Day_work1"/>
      <sheetName val="Doha_WBS_Clean1"/>
      <sheetName val="Ramp_data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Trade_Package"/>
      <sheetName val="Info_Sheet"/>
      <sheetName val="Data_Sheet1"/>
      <sheetName val="@risk_rents_and_incentives3"/>
      <sheetName val="Car_park_lease3"/>
      <sheetName val="Net_rent_analysis3"/>
      <sheetName val="Raw_Data3"/>
      <sheetName val="Bill_13"/>
      <sheetName val="Bill_23"/>
      <sheetName val="Bill_33"/>
      <sheetName val="Bill_43"/>
      <sheetName val="Bill_53"/>
      <sheetName val="Bill_63"/>
      <sheetName val="Bill_73"/>
      <sheetName val="Z-_GENERAL_PRICE_SUMMARY2"/>
      <sheetName val="WITHOUT_C&amp;I_PROFIT_(3)2"/>
      <sheetName val="CIF_COST_ITEM3"/>
      <sheetName val="Doha_WBS_Clean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CT_Thang_Mo2"/>
      <sheetName val="DGchitiet_2"/>
      <sheetName val="OIL_SYST_DATA_SHTS2"/>
      <sheetName val="Trade_Package2"/>
      <sheetName val="Info_Sheet2"/>
      <sheetName val="Data_Sheet3"/>
      <sheetName val="qty_schedule"/>
      <sheetName val="Details_for_Charts"/>
      <sheetName val="Details"/>
      <sheetName val="HB CEC schd 6.2"/>
      <sheetName val="③赤紙(日文)"/>
      <sheetName val="制造工时费标准表"/>
      <sheetName val="01"/>
      <sheetName val="BQextra"/>
      <sheetName val="Part-A"/>
      <sheetName val="macros"/>
      <sheetName val="Sheet2"/>
      <sheetName val="#3E1_GCR"/>
      <sheetName val="APP. B"/>
      <sheetName val="Beamsked"/>
      <sheetName val="Columnsked"/>
      <sheetName val="Project Brief"/>
      <sheetName val="L (4)"/>
      <sheetName val="AR-1"/>
      <sheetName val="4-ME"/>
      <sheetName val="S"/>
      <sheetName val="QMCT"/>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ASD Sum of Parts"/>
      <sheetName val="Schedules"/>
      <sheetName val="Price_Schedule"/>
      <sheetName val="5_Line_Bill1"/>
      <sheetName val="Bill_No__3_Podium"/>
      <sheetName val="Price_Schedule1"/>
      <sheetName val="5_Line_Bill2"/>
      <sheetName val="Bill_No__3_Podium1"/>
      <sheetName val="@risk_rents_and_incentives4"/>
      <sheetName val="Car_park_lease4"/>
      <sheetName val="Net_rent_analysis4"/>
      <sheetName val="Raw_Data4"/>
      <sheetName val="Bill_14"/>
      <sheetName val="Bill_24"/>
      <sheetName val="Bill_34"/>
      <sheetName val="Bill_44"/>
      <sheetName val="Bill_54"/>
      <sheetName val="Bill_64"/>
      <sheetName val="Bill_74"/>
      <sheetName val="CIF_COST_ITEM4"/>
      <sheetName val="Day_work4"/>
      <sheetName val="Doha_WBS_Clean4"/>
      <sheetName val="Ramp_data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CT_Thang_Mo4"/>
      <sheetName val="DGchitiet_4"/>
      <sheetName val="OIL_SYST_DATA_SHTS4"/>
      <sheetName val="Trade_Package3"/>
      <sheetName val="Info_Sheet3"/>
      <sheetName val="Data_Sheet4"/>
      <sheetName val="Price_Schedule3"/>
      <sheetName val="5_Line_Bill4"/>
      <sheetName val="Bill_No__3_Podium3"/>
      <sheetName val="Z-_GENERAL_PRICE_SUMMARY3"/>
      <sheetName val="WITHOUT_C&amp;I_PROFIT_(3)3"/>
      <sheetName val="CT_Thang_Mo3"/>
      <sheetName val="DGchitiet_3"/>
      <sheetName val="OIL_SYST_DATA_SHTS3"/>
      <sheetName val="Price_Schedule2"/>
      <sheetName val="5_Line_Bill3"/>
      <sheetName val="Bill_No__3_Podium2"/>
      <sheetName val="@risk_rents_and_incentives5"/>
      <sheetName val="Car_park_lease5"/>
      <sheetName val="Net_rent_analysis5"/>
      <sheetName val="Raw_Data5"/>
      <sheetName val="Bill_15"/>
      <sheetName val="Bill_25"/>
      <sheetName val="Bill_35"/>
      <sheetName val="Bill_45"/>
      <sheetName val="Bill_55"/>
      <sheetName val="Bill_65"/>
      <sheetName val="Bill_75"/>
      <sheetName val="CIF_COST_ITEM5"/>
      <sheetName val="Day_work5"/>
      <sheetName val="Doha_WBS_Clean5"/>
      <sheetName val="Ramp_data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CT_Thang_Mo5"/>
      <sheetName val="DGchitiet_5"/>
      <sheetName val="OIL_SYST_DATA_SHTS5"/>
      <sheetName val="Trade_Package4"/>
      <sheetName val="Info_Sheet4"/>
      <sheetName val="Data_Sheet5"/>
      <sheetName val="5_Line_Bill5"/>
      <sheetName val="Price_Schedule4"/>
      <sheetName val="Bill_No__3_Podium4"/>
      <sheetName val="qty_schedule1"/>
      <sheetName val="Details_for_Charts1"/>
      <sheetName val="Finishes"/>
      <sheetName val="analysis"/>
      <sheetName val="Bill 5 - Carpark"/>
      <sheetName val="Rebar _Take off"/>
      <sheetName val="6A&amp;B"/>
      <sheetName val="boq actual"/>
      <sheetName val="Sheet9"/>
      <sheetName val="NPV"/>
      <sheetName val="9600-T1"/>
      <sheetName val="Cover Sheet"/>
      <sheetName val="220Kv"/>
      <sheetName val="220Kv (2)"/>
      <sheetName val="费率表"/>
      <sheetName val="建筑结尾A"/>
      <sheetName val="建筑结尾B"/>
      <sheetName val="Bill 2.0"/>
      <sheetName val="Ra  stair"/>
      <sheetName val="Attics, Beam And Slab"/>
      <sheetName val="FINISH"/>
      <sheetName val="MFR"/>
      <sheetName val="BOQ1"/>
      <sheetName val="IPO Shit"/>
      <sheetName val="Financial Outputs"/>
      <sheetName val="ADT Financial Build"/>
      <sheetName val="ADT LBO"/>
      <sheetName val="Ex-ADTCo LBO"/>
      <sheetName val="Total TEFS LBO"/>
      <sheetName val="ADT Output Dumbed Down for KKR"/>
      <sheetName val="(A, B) BUILDER + SUB CONT WORK"/>
      <sheetName val="SPT vs PHI"/>
      <sheetName val="Demand"/>
      <sheetName val="Occ"/>
      <sheetName val="SOR"/>
      <sheetName val="Chiet tinh dz22"/>
      <sheetName val="PROJECT BRIEF(EX.NEW)"/>
      <sheetName val="Tables"/>
      <sheetName val="3-Cash Flow"/>
      <sheetName val="Important Details &amp; Validation"/>
      <sheetName val="Rate Library"/>
      <sheetName val="RBU List"/>
      <sheetName val="qty_schedule2"/>
      <sheetName val="Details_for_Charts2"/>
      <sheetName val="@risk_rents_and_incentives7"/>
      <sheetName val="Car_park_lease7"/>
      <sheetName val="Net_rent_analysis7"/>
      <sheetName val="Raw_Data7"/>
      <sheetName val="Bill_17"/>
      <sheetName val="Bill_27"/>
      <sheetName val="Bill_37"/>
      <sheetName val="Bill_47"/>
      <sheetName val="Bill_57"/>
      <sheetName val="Bill_67"/>
      <sheetName val="Bill_77"/>
      <sheetName val="CIF_COST_ITEM7"/>
      <sheetName val="Day_work7"/>
      <sheetName val="Doha_WBS_Clean7"/>
      <sheetName val="Ramp_data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OIL_SYST_DATA_SHTS6"/>
      <sheetName val="Z-_GENERAL_PRICE_SUMMARY6"/>
      <sheetName val="WITHOUT_C&amp;I_PROFIT_(3)6"/>
      <sheetName val="CT_Thang_Mo6"/>
      <sheetName val="DGchitiet_6"/>
      <sheetName val="Trade_Package6"/>
      <sheetName val="Info_Sheet6"/>
      <sheetName val="Data_Sheet7"/>
      <sheetName val="qty_schedule4"/>
      <sheetName val="Details_for_Charts4"/>
      <sheetName val="@risk_rents_and_incentives6"/>
      <sheetName val="Car_park_lease6"/>
      <sheetName val="Net_rent_analysis6"/>
      <sheetName val="Raw_Data6"/>
      <sheetName val="Bill_16"/>
      <sheetName val="Bill_26"/>
      <sheetName val="Bill_36"/>
      <sheetName val="Bill_46"/>
      <sheetName val="Bill_56"/>
      <sheetName val="Bill_66"/>
      <sheetName val="Bill_76"/>
      <sheetName val="CIF_COST_ITEM6"/>
      <sheetName val="Day_work6"/>
      <sheetName val="Doha_WBS_Clean6"/>
      <sheetName val="Ramp_data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Trade_Package5"/>
      <sheetName val="Info_Sheet5"/>
      <sheetName val="Data_Sheet6"/>
      <sheetName val="qty_schedule3"/>
      <sheetName val="Details_for_Charts3"/>
      <sheetName val="3-15"/>
      <sheetName val="3-16"/>
      <sheetName val="3-10"/>
      <sheetName val="3-11"/>
      <sheetName val="3-3"/>
      <sheetName val="3-4"/>
      <sheetName val="3-7"/>
      <sheetName val="3-9"/>
      <sheetName val="3-6"/>
      <sheetName val="6.1.7 Grand Summary"/>
      <sheetName val="lists"/>
      <sheetName val="Revenue"/>
      <sheetName val="VOP_June_07"/>
      <sheetName val="VOP_June_07 _rev1_"/>
      <sheetName val="VOP_Sept_07"/>
      <sheetName val="INSU"/>
      <sheetName val="MO"/>
      <sheetName val="General Info"/>
      <sheetName val="Area Analysis"/>
      <sheetName val="Sensitivity"/>
      <sheetName val="공문"/>
      <sheetName val="2-10"/>
      <sheetName val="2-11"/>
      <sheetName val="2-3"/>
      <sheetName val="2-4"/>
      <sheetName val="2-5"/>
      <sheetName val="2-6"/>
      <sheetName val="2-7"/>
      <sheetName val="2-8"/>
      <sheetName val="2-9"/>
      <sheetName val="Z-_GENERAL_PRICE_SUMMARY7"/>
      <sheetName val="WITHOUT_C&amp;I_PROFIT_(3)7"/>
      <sheetName val="OIL_SYST_DATA_SHTS7"/>
      <sheetName val="CT_Thang_Mo7"/>
      <sheetName val="DGchitiet_7"/>
      <sheetName val="5_Line_Bill7"/>
      <sheetName val="ASD_Sum_of_Parts1"/>
      <sheetName val="Price_Schedule6"/>
      <sheetName val="Bill_No__3_Podium6"/>
      <sheetName val="VOP_June_07__rev1_1"/>
      <sheetName val="6_1_7_Grand_Summary1"/>
      <sheetName val="HB_CEC_schd_6_21"/>
      <sheetName val="APP__B1"/>
      <sheetName val="Project_Brief1"/>
      <sheetName val="L_(4)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5_Line_Bill6"/>
      <sheetName val="ASD_Sum_of_Parts"/>
      <sheetName val="Price_Schedule5"/>
      <sheetName val="Bill_No__3_Podium5"/>
      <sheetName val="VOP_June_07__rev1_"/>
      <sheetName val="6_1_7_Grand_Summary"/>
      <sheetName val="HB_CEC_schd_6_2"/>
      <sheetName val="APP__B"/>
      <sheetName val="Project_Brief"/>
      <sheetName val="L_(4)"/>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Area_Analysis"/>
      <sheetName val="3-Cash_Flow"/>
      <sheetName val="sc"/>
      <sheetName val="Excavation"/>
      <sheetName val="1.2 Staff Schedule"/>
      <sheetName val="BQ"/>
      <sheetName val="Rate Breakdown"/>
      <sheetName val="(A,_B)_BUILDER_+_SUB_CONT_WORK"/>
      <sheetName val="SPT_vs_PHI"/>
      <sheetName val="Fill this out first..."/>
      <sheetName val="입찰내역 발주처 양식"/>
      <sheetName val="Chiet tinh dz35"/>
      <sheetName val="Navigation"/>
      <sheetName val="AoR Finishing"/>
      <sheetName val="START"/>
      <sheetName val="FR-Pricing"/>
      <sheetName val="LSF-Pricing"/>
      <sheetName val="PVC - Pricing"/>
      <sheetName val="FEEDER"/>
      <sheetName val="PROJECT_BRIEF(EX_NEW)"/>
      <sheetName val="Chiet_tinh_dz22"/>
      <sheetName val="Ra__stair"/>
      <sheetName val="@risk_rents_and_incentives8"/>
      <sheetName val="Car_park_lease8"/>
      <sheetName val="Net_rent_analysis8"/>
      <sheetName val="Raw_Data8"/>
      <sheetName val="Bill_18"/>
      <sheetName val="Bill_28"/>
      <sheetName val="Bill_38"/>
      <sheetName val="Bill_48"/>
      <sheetName val="Bill_58"/>
      <sheetName val="Bill_68"/>
      <sheetName val="Bill_78"/>
      <sheetName val="CIF_COST_ITEM8"/>
      <sheetName val="Doha_WBS_Clean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Trade_Package7"/>
      <sheetName val="Info_Sheet7"/>
      <sheetName val="Data_Sheet8"/>
      <sheetName val="Price_Schedule7"/>
      <sheetName val="@risk_rents_and_incentives9"/>
      <sheetName val="Car_park_lease9"/>
      <sheetName val="Net_rent_analysis9"/>
      <sheetName val="Raw_Data9"/>
      <sheetName val="Bill_19"/>
      <sheetName val="Bill_29"/>
      <sheetName val="Bill_39"/>
      <sheetName val="Bill_49"/>
      <sheetName val="Bill_59"/>
      <sheetName val="Bill_69"/>
      <sheetName val="Bill_79"/>
      <sheetName val="CIF_COST_ITEM9"/>
      <sheetName val="Doha_WBS_Clean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OIL_SYST_DATA_SHTS8"/>
      <sheetName val="Trade_Package8"/>
      <sheetName val="Info_Sheet8"/>
      <sheetName val="Data_Sheet9"/>
      <sheetName val="CT_Thang_Mo8"/>
      <sheetName val="DGchitiet_8"/>
      <sheetName val="Price_Schedule8"/>
      <sheetName val="5_Line_Bill8"/>
      <sheetName val="(A,_B)_BUILDER_+_SUB_CONT_WORK1"/>
      <sheetName val="SPT_vs_PHI1"/>
      <sheetName val="PROJECT_BRIEF(EX_NEW)1"/>
      <sheetName val="Chiet_tinh_dz221"/>
      <sheetName val="Ra__stair1"/>
      <sheetName val="Bill_No__3_Podium7"/>
      <sheetName val="HB_CEC_schd_6_22"/>
      <sheetName val="(A,_B)_BUILDER_+_SUB_CONT_WORK2"/>
      <sheetName val="SPT_vs_PHI3"/>
      <sheetName val="PROJECT_BRIEF(EX_NEW)2"/>
      <sheetName val="Chiet_tinh_dz222"/>
      <sheetName val="Ra__stair2"/>
      <sheetName val="ASD_Sum_of_Parts2"/>
      <sheetName val="qty_schedule5"/>
      <sheetName val="Details_for_Charts5"/>
      <sheetName val="Bill_5_-_Carpark"/>
      <sheetName val="Rebar__Take_off"/>
      <sheetName val="Cover_Sheet"/>
      <sheetName val="220Kv_(2)"/>
      <sheetName val="Bill_2_0"/>
      <sheetName val="Attics,_Beam_And_Slab"/>
      <sheetName val="boq_actual"/>
      <sheetName val="Detail_1A"/>
      <sheetName val="IPO_Shit"/>
      <sheetName val="Financial_Outputs"/>
      <sheetName val="ADT_Financial_Build"/>
      <sheetName val="ADT_LBO"/>
      <sheetName val="Ex-ADTCo_LBO"/>
      <sheetName val="Total_TEFS_LBO"/>
      <sheetName val="ADT_Output_Dumbed_Down_for_KKR"/>
      <sheetName val="Important_Details_&amp;_Validation"/>
      <sheetName val="Rate_Library"/>
      <sheetName val="RBU_List"/>
      <sheetName val="TOS-F"/>
      <sheetName val="당초"/>
      <sheetName val="ATD"/>
      <sheetName val="7241-10"/>
      <sheetName val="slipsumpR"/>
      <sheetName val="PB"/>
      <sheetName val="BUR4-Rd"/>
      <sheetName val="BUR3-DrnRC"/>
      <sheetName val="钢筋"/>
      <sheetName val="Div Summary"/>
      <sheetName val="Cost Summary"/>
      <sheetName val="Design Devmt"/>
      <sheetName val=" GULF"/>
      <sheetName val="Finance"/>
      <sheetName val="Groupings-final"/>
      <sheetName val="Sched"/>
      <sheetName val="Trial"/>
      <sheetName val="FA_Final"/>
      <sheetName val="Manning Schedule"/>
      <sheetName val="BLDG_DCI"/>
      <sheetName val="BLDG_MCI"/>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Rate_Breakdown"/>
      <sheetName val="PVC_-_Pricing"/>
      <sheetName val="MgtControl"/>
      <sheetName val=" Est "/>
      <sheetName val="Architectural &amp; Structural"/>
      <sheetName val="Master Control-Finishes"/>
      <sheetName val="Bill 1 - General Items"/>
      <sheetName val="WorkBreakDown"/>
      <sheetName val="Z-_GENERAL_PRICE_SUMMARY9"/>
      <sheetName val="WITHOUT_C&amp;I_PROFIT_(3)9"/>
      <sheetName val="OIL_SYST_DATA_SHTS9"/>
      <sheetName val="CT_Thang_Mo9"/>
      <sheetName val="DGchitiet_9"/>
      <sheetName val="5_Line_Bill9"/>
      <sheetName val="Bill_No__3_Podium8"/>
      <sheetName val="HB_CEC_schd_6_23"/>
      <sheetName val="(A,_B)_BUILDER_+_SUB_CONT_WORK3"/>
      <sheetName val="SPT_vs_PHI4"/>
      <sheetName val="PROJECT_BRIEF(EX_NEW)3"/>
      <sheetName val="Chiet_tinh_dz223"/>
      <sheetName val="Ra__stair3"/>
      <sheetName val="ASD_Sum_of_Parts3"/>
      <sheetName val="PACK (B)"/>
      <sheetName val="Report"/>
      <sheetName val="Record data here"/>
      <sheetName val="LD-BOQ "/>
      <sheetName val="GEN SUM"/>
      <sheetName val="SUM-MS"/>
      <sheetName val="mw"/>
      <sheetName val="Bill split Utilities"/>
      <sheetName val="boqform8"/>
      <sheetName val="References"/>
      <sheetName val="Contractor Application"/>
      <sheetName val="General Summary"/>
      <sheetName val="08 MEP Summary"/>
      <sheetName val="03B1"/>
      <sheetName val="03B2"/>
      <sheetName val="Addnl works"/>
      <sheetName val="TAS"/>
      <sheetName val="VARIATIONS"/>
      <sheetName val="B3. Material on Site-Detail"/>
      <sheetName val="Fee Rate Summary"/>
      <sheetName val="w't table"/>
      <sheetName val="MOS-Civil "/>
      <sheetName val="SCHEDULE"/>
      <sheetName val="CUML.DELVRY"/>
      <sheetName val="DAMAGED"/>
      <sheetName val="STORE-DEL-pipe"/>
      <sheetName val="Design"/>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Apr-05"/>
      <sheetName val="Bldg"/>
      <sheetName val="Masonry"/>
      <sheetName val="DIV09-Finishes "/>
      <sheetName val="vendor"/>
      <sheetName val="29.7.09"/>
      <sheetName val="cable summary"/>
      <sheetName val="tray"/>
      <sheetName val="DVM Sizing Calculator- 10 ips "/>
      <sheetName val="shienna"/>
      <sheetName val="Fill_this_out_first___"/>
      <sheetName val="qty_schedule8"/>
      <sheetName val="Details_for_Charts8"/>
      <sheetName val="(A,_B)_BUILDER_+_SUB_CONT_WORK8"/>
      <sheetName val="SPT_vs_PHI9"/>
      <sheetName val="(A,_B)_BUILDER_+_SUB_CONT_WORK4"/>
      <sheetName val="SPT_vs_PHI5"/>
      <sheetName val="(A,_B)_BUILDER_+_SUB_CONT_WORK5"/>
      <sheetName val="SPT_vs_PHI6"/>
      <sheetName val="qty_schedule6"/>
      <sheetName val="Details_for_Charts6"/>
      <sheetName val="(A,_B)_BUILDER_+_SUB_CONT_WORK6"/>
      <sheetName val="SPT_vs_PHI7"/>
      <sheetName val="Cost_details"/>
      <sheetName val="qty_schedule7"/>
      <sheetName val="Details_for_Charts7"/>
      <sheetName val="(A,_B)_BUILDER_+_SUB_CONT_WORK7"/>
      <sheetName val="SPT_vs_PHI8"/>
      <sheetName val="Cost details"/>
      <sheetName val="Materials Cost"/>
      <sheetName val="EST"/>
      <sheetName val="Cover_Sheet1"/>
      <sheetName val="Bill_5_-_Carpark1"/>
      <sheetName val="Fill_this_out_first___1"/>
      <sheetName val="Cover_Sheet2"/>
      <sheetName val="Bill_5_-_Carpark2"/>
      <sheetName val="Fill_this_out_first___2"/>
      <sheetName val="EC(Rev)"/>
      <sheetName val="Plinthbeam"/>
      <sheetName val="BM"/>
      <sheetName val="IO List"/>
      <sheetName val="Forecast Variance Planning hrs"/>
      <sheetName val="C (3)"/>
      <sheetName val="Detail_1A1"/>
      <sheetName val="Rebar__Take_off1"/>
      <sheetName val="boq_actual1"/>
      <sheetName val="220Kv_(2)1"/>
      <sheetName val="Bill_2_01"/>
      <sheetName val="Attics,_Beam_And_Slab1"/>
      <sheetName val="IPO_Shit1"/>
      <sheetName val="Financial_Outputs1"/>
      <sheetName val="ADT_Financial_Build1"/>
      <sheetName val="ADT_LBO1"/>
      <sheetName val="Ex-ADTCo_LBO1"/>
      <sheetName val="Total_TEFS_LBO1"/>
      <sheetName val="ADT_Output_Dumbed_Down_for_KKR1"/>
      <sheetName val="Important_Details_&amp;_Validation1"/>
      <sheetName val="Rate_Library1"/>
      <sheetName val="RBU_List1"/>
      <sheetName val="Détail Etudes"/>
      <sheetName val="DCH entree"/>
      <sheetName val="Hyp"/>
      <sheetName val="Comparaison DCH vs GLK"/>
      <sheetName val="242-3 summaryOPC"/>
      <sheetName val="Spread"/>
      <sheetName val="2 Div 21"/>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risk_rents_and_incentives10"/>
      <sheetName val="Car_park_lease10"/>
      <sheetName val="Net_rent_analysis10"/>
      <sheetName val="Raw_Data10"/>
      <sheetName val="Bill_110"/>
      <sheetName val="Bill_210"/>
      <sheetName val="Bill_310"/>
      <sheetName val="Bill_410"/>
      <sheetName val="Bill_510"/>
      <sheetName val="Bill_610"/>
      <sheetName val="Bill_710"/>
      <sheetName val="CIF_COST_ITEM10"/>
      <sheetName val="Day_work10"/>
      <sheetName val="Doha_WBS_Clean10"/>
      <sheetName val="Ramp_data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Trade_Package9"/>
      <sheetName val="Info_Sheet9"/>
      <sheetName val="Data_Sheet10"/>
      <sheetName val="Price_Schedule9"/>
      <sheetName val="AoR_Finishing"/>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Westin FOH &amp; BOH Split"/>
      <sheetName val="A.O.R r1Str"/>
      <sheetName val="A.O.R r1"/>
      <sheetName val="A.O.R (2)"/>
      <sheetName val="Summ"/>
      <sheetName val="Rate_Breakdown1"/>
      <sheetName val="PVC_-_Pricing1"/>
      <sheetName val="@risk_rents_and_incentives11"/>
      <sheetName val="Car_park_lease11"/>
      <sheetName val="Net_rent_analysis11"/>
      <sheetName val="Raw_Data11"/>
      <sheetName val="Bill_111"/>
      <sheetName val="Bill_211"/>
      <sheetName val="Bill_311"/>
      <sheetName val="Bill_411"/>
      <sheetName val="Bill_511"/>
      <sheetName val="Bill_611"/>
      <sheetName val="Bill_711"/>
      <sheetName val="CIF_COST_ITEM11"/>
      <sheetName val="Doha_WBS_Clean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CT_Thang_Mo10"/>
      <sheetName val="DGchitiet_10"/>
      <sheetName val="OIL_SYST_DATA_SHTS10"/>
      <sheetName val="Trade_Package10"/>
      <sheetName val="Info_Sheet10"/>
      <sheetName val="Data_Sheet11"/>
      <sheetName val="5_Line_Bill10"/>
      <sheetName val="Price_Schedule10"/>
      <sheetName val="APP__B2"/>
      <sheetName val="Project_Brief2"/>
      <sheetName val="L_(4)2"/>
      <sheetName val="Rebar__Take_off2"/>
      <sheetName val="boq_actual2"/>
      <sheetName val="Detail_1A2"/>
      <sheetName val="IPO_Shit2"/>
      <sheetName val="Financial_Outputs2"/>
      <sheetName val="ADT_Financial_Build2"/>
      <sheetName val="ADT_LBO2"/>
      <sheetName val="Ex-ADTCo_LBO2"/>
      <sheetName val="Total_TEFS_LBO2"/>
      <sheetName val="ADT_Output_Dumbed_Down_for_KKR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Rate_Breakdown2"/>
      <sheetName val="220Kv_(2)2"/>
      <sheetName val="3-Cash_Flow2"/>
      <sheetName val="PVC_-_Pricing2"/>
      <sheetName val="@risk_rents_and_incentives12"/>
      <sheetName val="Car_park_lease12"/>
      <sheetName val="Net_rent_analysis12"/>
      <sheetName val="Raw_Data12"/>
      <sheetName val="Bill_112"/>
      <sheetName val="Bill_212"/>
      <sheetName val="Bill_312"/>
      <sheetName val="Bill_412"/>
      <sheetName val="Bill_512"/>
      <sheetName val="Bill_612"/>
      <sheetName val="Bill_712"/>
      <sheetName val="CIF_COST_ITEM12"/>
      <sheetName val="Doha_WBS_Clean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1"/>
      <sheetName val="WITHOUT_C&amp;I_PROFIT_(3)11"/>
      <sheetName val="CT_Thang_Mo11"/>
      <sheetName val="DGchitiet_11"/>
      <sheetName val="OIL_SYST_DATA_SHTS11"/>
      <sheetName val="Trade_Package11"/>
      <sheetName val="Info_Sheet11"/>
      <sheetName val="Data_Sheet12"/>
      <sheetName val="5_Line_Bill11"/>
      <sheetName val="Price_Schedule11"/>
      <sheetName val="Bill_No__3_Podium9"/>
      <sheetName val="HB_CEC_schd_6_24"/>
      <sheetName val="APP__B3"/>
      <sheetName val="Project_Brief3"/>
      <sheetName val="L_(4)3"/>
      <sheetName val="ASD_Sum_of_Parts4"/>
      <sheetName val="Bill_5_-_Carpark3"/>
      <sheetName val="Rebar__Take_off3"/>
      <sheetName val="Important_Details_&amp;_Validation2"/>
      <sheetName val="Rate_Library2"/>
      <sheetName val="RBU_List2"/>
      <sheetName val="boq_actual3"/>
      <sheetName val="PROJECT_BRIEF(EX_NEW)4"/>
      <sheetName val="Chiet_tinh_dz224"/>
      <sheetName val="Ra__stair4"/>
      <sheetName val="Detail_1A3"/>
      <sheetName val="IPO_Shit3"/>
      <sheetName val="Financial_Outputs3"/>
      <sheetName val="ADT_Financial_Build3"/>
      <sheetName val="ADT_LBO3"/>
      <sheetName val="Ex-ADTCo_LBO3"/>
      <sheetName val="Total_TEFS_LBO3"/>
      <sheetName val="ADT_Output_Dumbed_Down_for_KKR3"/>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Rate_Breakdown3"/>
      <sheetName val="Cover_Sheet3"/>
      <sheetName val="220Kv_(2)3"/>
      <sheetName val="3-Cash_Flow3"/>
      <sheetName val="PVC_-_Pricing3"/>
      <sheetName val="@risk_rents_and_incentives13"/>
      <sheetName val="Car_park_lease13"/>
      <sheetName val="Net_rent_analysis13"/>
      <sheetName val="Raw_Data13"/>
      <sheetName val="Bill_113"/>
      <sheetName val="Bill_213"/>
      <sheetName val="Bill_313"/>
      <sheetName val="Bill_413"/>
      <sheetName val="Bill_513"/>
      <sheetName val="Bill_613"/>
      <sheetName val="Bill_713"/>
      <sheetName val="CIF_COST_ITEM13"/>
      <sheetName val="Doha_WBS_Clean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2"/>
      <sheetName val="WITHOUT_C&amp;I_PROFIT_(3)12"/>
      <sheetName val="CT_Thang_Mo12"/>
      <sheetName val="DGchitiet_12"/>
      <sheetName val="OIL_SYST_DATA_SHTS12"/>
      <sheetName val="Trade_Package12"/>
      <sheetName val="Info_Sheet12"/>
      <sheetName val="Data_Sheet13"/>
      <sheetName val="5_Line_Bill12"/>
      <sheetName val="Price_Schedule12"/>
      <sheetName val="Bill_No__3_Podium10"/>
      <sheetName val="HB_CEC_schd_6_25"/>
      <sheetName val="APP__B4"/>
      <sheetName val="Project_Brief4"/>
      <sheetName val="L_(4)4"/>
      <sheetName val="ASD_Sum_of_Parts5"/>
      <sheetName val="Bill_5_-_Carpark4"/>
      <sheetName val="Rebar__Take_off4"/>
      <sheetName val="Important_Details_&amp;_Validation3"/>
      <sheetName val="Rate_Library3"/>
      <sheetName val="RBU_List3"/>
      <sheetName val="boq_actual4"/>
      <sheetName val="PROJECT_BRIEF(EX_NEW)5"/>
      <sheetName val="Chiet_tinh_dz225"/>
      <sheetName val="Ra__stair5"/>
      <sheetName val="Detail_1A4"/>
      <sheetName val="IPO_Shit4"/>
      <sheetName val="Financial_Outputs4"/>
      <sheetName val="ADT_Financial_Build4"/>
      <sheetName val="ADT_LBO4"/>
      <sheetName val="Ex-ADTCo_LBO4"/>
      <sheetName val="Total_TEFS_LBO4"/>
      <sheetName val="ADT_Output_Dumbed_Down_for_KKR4"/>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Rate_Breakdown4"/>
      <sheetName val="Fill_this_out_first___3"/>
      <sheetName val="Cover_Sheet4"/>
      <sheetName val="220Kv_(2)4"/>
      <sheetName val="3-Cash_Flow4"/>
      <sheetName val="PVC_-_Pricing4"/>
      <sheetName val="@risk_rents_and_incentives14"/>
      <sheetName val="Car_park_lease14"/>
      <sheetName val="Net_rent_analysis14"/>
      <sheetName val="Raw_Data14"/>
      <sheetName val="Bill_114"/>
      <sheetName val="Bill_214"/>
      <sheetName val="Bill_314"/>
      <sheetName val="Bill_414"/>
      <sheetName val="Bill_514"/>
      <sheetName val="Bill_614"/>
      <sheetName val="Bill_714"/>
      <sheetName val="CIF_COST_ITEM14"/>
      <sheetName val="Doha_WBS_Clean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3"/>
      <sheetName val="WITHOUT_C&amp;I_PROFIT_(3)13"/>
      <sheetName val="CT_Thang_Mo13"/>
      <sheetName val="DGchitiet_13"/>
      <sheetName val="OIL_SYST_DATA_SHTS13"/>
      <sheetName val="Trade_Package13"/>
      <sheetName val="Info_Sheet13"/>
      <sheetName val="Data_Sheet14"/>
      <sheetName val="5_Line_Bill13"/>
      <sheetName val="Price_Schedule13"/>
      <sheetName val="Bill_No__3_Podium11"/>
      <sheetName val="HB_CEC_schd_6_26"/>
      <sheetName val="APP__B5"/>
      <sheetName val="Project_Brief5"/>
      <sheetName val="L_(4)5"/>
      <sheetName val="ASD_Sum_of_Parts6"/>
      <sheetName val="Bill_5_-_Carpark5"/>
      <sheetName val="Rebar__Take_off5"/>
      <sheetName val="Important_Details_&amp;_Validation4"/>
      <sheetName val="Rate_Library4"/>
      <sheetName val="RBU_List4"/>
      <sheetName val="boq_actual5"/>
      <sheetName val="PROJECT_BRIEF(EX_NEW)6"/>
      <sheetName val="Chiet_tinh_dz226"/>
      <sheetName val="Ra__stair6"/>
      <sheetName val="Detail_1A5"/>
      <sheetName val="IPO_Shit5"/>
      <sheetName val="Financial_Outputs5"/>
      <sheetName val="ADT_Financial_Build5"/>
      <sheetName val="ADT_LBO5"/>
      <sheetName val="Ex-ADTCo_LBO5"/>
      <sheetName val="Total_TEFS_LBO5"/>
      <sheetName val="ADT_Output_Dumbed_Down_for_KKR5"/>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Rate_Breakdown5"/>
      <sheetName val="Fill_this_out_first___4"/>
      <sheetName val="Cover_Sheet5"/>
      <sheetName val="220Kv_(2)5"/>
      <sheetName val="3-Cash_Flow5"/>
      <sheetName val="PVC_-_Pricing5"/>
      <sheetName val="General_Info2"/>
      <sheetName val="Area_Analysis2"/>
      <sheetName val="6_1_7_Grand_Summary2"/>
      <sheetName val="VOP_June_07__rev1_2"/>
      <sheetName val="Div_Summary"/>
      <sheetName val="Cost_Summary"/>
      <sheetName val="Design_Devmt"/>
      <sheetName val="_Est_"/>
      <sheetName val="Bill_2_02"/>
      <sheetName val="Attics,_Beam_And_Slab2"/>
      <sheetName val="AoR_Finishing1"/>
      <sheetName val="General_Info3"/>
      <sheetName val="Area_Analysis3"/>
      <sheetName val="6_1_7_Grand_Summary3"/>
      <sheetName val="VOP_June_07__rev1_3"/>
      <sheetName val="Cost_Summary1"/>
      <sheetName val="Design_Devmt1"/>
      <sheetName val="Div_Summary1"/>
      <sheetName val="_Est_1"/>
      <sheetName val="Bill_2_03"/>
      <sheetName val="Attics,_Beam_And_Slab3"/>
      <sheetName val="Bill_No__3_Podium12"/>
      <sheetName val="qty_schedule9"/>
      <sheetName val="Details_for_Charts9"/>
      <sheetName val="HB_CEC_schd_6_27"/>
      <sheetName val="ASD_Sum_of_Parts7"/>
      <sheetName val="PROJECT_BRIEF(EX_NEW)7"/>
      <sheetName val="Chiet_tinh_dz227"/>
      <sheetName val="Ra__stair7"/>
      <sheetName val="Bill_2_04"/>
      <sheetName val="Attics,_Beam_And_Slab4"/>
      <sheetName val="Z-_GENERAL_PRICE_SUMMARY14"/>
      <sheetName val="WITHOUT_C&amp;I_PROFIT_(3)14"/>
      <sheetName val="OIL_SYST_DATA_SHTS14"/>
      <sheetName val="CT_Thang_Mo14"/>
      <sheetName val="DGchitiet_14"/>
      <sheetName val="5_Line_Bill14"/>
      <sheetName val="Bill_No__3_Podium13"/>
      <sheetName val="qty_schedule10"/>
      <sheetName val="Details_for_Charts10"/>
      <sheetName val="HB_CEC_schd_6_28"/>
      <sheetName val="ASD_Sum_of_Parts8"/>
      <sheetName val="APP__B6"/>
      <sheetName val="Project_Brief6"/>
      <sheetName val="L_(4)6"/>
      <sheetName val="PROJECT_BRIEF(EX_NEW)8"/>
      <sheetName val="Chiet_tinh_dz228"/>
      <sheetName val="Ra__stair8"/>
      <sheetName val="Bill_2_05"/>
      <sheetName val="Attics,_Beam_And_Slab5"/>
      <sheetName val="@risk_rents_and_incentives15"/>
      <sheetName val="Car_park_lease15"/>
      <sheetName val="Net_rent_analysis15"/>
      <sheetName val="Raw_Data15"/>
      <sheetName val="Bill_115"/>
      <sheetName val="Bill_215"/>
      <sheetName val="Bill_315"/>
      <sheetName val="Bill_415"/>
      <sheetName val="Bill_515"/>
      <sheetName val="Bill_615"/>
      <sheetName val="Bill_715"/>
      <sheetName val="CIF_COST_ITEM15"/>
      <sheetName val="Doha_WBS_Clean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Z-_GENERAL_PRICE_SUMMARY15"/>
      <sheetName val="WITHOUT_C&amp;I_PROFIT_(3)15"/>
      <sheetName val="OIL_SYST_DATA_SHTS15"/>
      <sheetName val="CT_Thang_Mo15"/>
      <sheetName val="DGchitiet_15"/>
      <sheetName val="Trade_Package14"/>
      <sheetName val="Info_Sheet14"/>
      <sheetName val="Data_Sheet15"/>
      <sheetName val="5_Line_Bill15"/>
      <sheetName val="Price_Schedule14"/>
      <sheetName val="Bill_No__3_Podium14"/>
      <sheetName val="qty_schedule11"/>
      <sheetName val="Details_for_Charts11"/>
      <sheetName val="HB_CEC_schd_6_29"/>
      <sheetName val="ASD_Sum_of_Parts9"/>
      <sheetName val="APP__B7"/>
      <sheetName val="Project_Brief7"/>
      <sheetName val="L_(4)7"/>
      <sheetName val="Bill_5_-_Carpark6"/>
      <sheetName val="(A,_B)_BUILDER_+_SUB_CONT_WORK9"/>
      <sheetName val="SPT_vs_PHI10"/>
      <sheetName val="PROJECT_BRIEF(EX_NEW)9"/>
      <sheetName val="Chiet_tinh_dz22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Cover_Sheet6"/>
      <sheetName val="220Kv_(2)6"/>
      <sheetName val="Bill_2_06"/>
      <sheetName val="Attics,_Beam_And_Slab6"/>
      <sheetName val="boq_actual6"/>
      <sheetName val="Detail_1A6"/>
      <sheetName val="Master_Control-Finishes"/>
      <sheetName val="AoR_Finishing2"/>
      <sheetName val="AoR_Finishing3"/>
      <sheetName val="AoR_Finishing4"/>
      <sheetName val="CTC"/>
      <sheetName val="FEVA"/>
      <sheetName val="HO Costs"/>
      <sheetName val="Rate Analysis"/>
      <sheetName val="AB List"/>
      <sheetName val="Reactors"/>
      <sheetName val="Towers"/>
      <sheetName val="Drums"/>
      <sheetName val="TBAL9697 -group wise  sdpl"/>
      <sheetName val="slab"/>
      <sheetName val="F4.13"/>
      <sheetName val="Staff Acco."/>
      <sheetName val="Lookup"/>
      <sheetName val="CONS. PROJECT HITS"/>
      <sheetName val="Table"/>
      <sheetName val="Sheet7"/>
      <sheetName val="banilad"/>
      <sheetName val="Mactan"/>
      <sheetName val="Mandaue"/>
      <sheetName val="Sales &amp; Prod"/>
      <sheetName val="co-no.2"/>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Chiet_tinh_dz351"/>
      <sheetName val="Chiet_tinh_dz35"/>
      <sheetName val="Manning_Schedule"/>
      <sheetName val="Materials_Cost"/>
      <sheetName val="Aug_06"/>
      <sheetName val="May_06"/>
      <sheetName val="w't_table"/>
      <sheetName val="Forecast_Variance_Planning_hrs"/>
      <sheetName val="29_7_09"/>
      <sheetName val="cable_summary"/>
      <sheetName val="DVM_Sizing_Calculator-_10_ips_"/>
      <sheetName val="PRL"/>
      <sheetName val="IO_List"/>
      <sheetName val="Bil 1"/>
      <sheetName val="JFLINK"/>
      <sheetName val="SUMR1"/>
      <sheetName val="HL8"/>
      <sheetName val="E H - H. W.P."/>
      <sheetName val="E. H. Treatment for pile cap"/>
      <sheetName val="BID"/>
      <sheetName val="품의"/>
      <sheetName val="대비"/>
      <sheetName val="2.2 STAFF Scedule"/>
      <sheetName val="Aug_061"/>
      <sheetName val="May_061"/>
      <sheetName val="Manning_Schedule1"/>
      <sheetName val="w't_table1"/>
      <sheetName val="Materials_Cost1"/>
      <sheetName val="IO_List1"/>
      <sheetName val="C_(3)"/>
      <sheetName val="입찰내역_발주처_양식"/>
      <sheetName val="Cost_details1"/>
      <sheetName val="Chiet_tinh_dz352"/>
      <sheetName val="(A,_B)_BUILDER_+_SUB_CONT_WOR10"/>
      <sheetName val="SPT_vs_PHI11"/>
      <sheetName val="Cost_details2"/>
      <sheetName val="Aug_062"/>
      <sheetName val="May_062"/>
      <sheetName val="w't_table2"/>
      <sheetName val="29_7_091"/>
      <sheetName val="cable_summary1"/>
      <sheetName val="DVM_Sizing_Calculator-_10_ips_1"/>
      <sheetName val="Manning_Schedule2"/>
      <sheetName val="IO_List2"/>
      <sheetName val="Forecast_Variance_Planning_hrs1"/>
      <sheetName val="입찰내역_발주처_양식1"/>
      <sheetName val="Chiet_tinh_dz353"/>
      <sheetName val="Materials_Cost2"/>
      <sheetName val="C_(3)1"/>
      <sheetName val="entitlements"/>
      <sheetName val="Sch. Areas -JBH"/>
      <sheetName val="Sch. Areas - 90-95"/>
      <sheetName val="cashflow macro functions"/>
      <sheetName val="(A,_B)_BUILDER_+_SUB_CONT_WOR11"/>
      <sheetName val="SPT_vs_PHI12"/>
      <sheetName val="Fill_this_out_first___5"/>
      <sheetName val="Chiet_tinh_dz354"/>
      <sheetName val="Forecast_Variance_Planning_hrs2"/>
      <sheetName val="29_7_092"/>
      <sheetName val="cable_summary2"/>
      <sheetName val="DVM_Sizing_Calculator-_10_ips_2"/>
      <sheetName val="C_(3)2"/>
      <sheetName val="입찰내역_발주처_양식2"/>
      <sheetName val="Cost_details3"/>
      <sheetName val="qty_schedule12"/>
      <sheetName val="Details_for_Charts12"/>
      <sheetName val="(A,_B)_BUILDER_+_SUB_CONT_WOR12"/>
      <sheetName val="SPT_vs_PHI13"/>
      <sheetName val="Fill_this_out_first___6"/>
      <sheetName val="Chiet_tinh_dz355"/>
      <sheetName val="Forecast_Variance_Planning_hrs3"/>
      <sheetName val="Aug_063"/>
      <sheetName val="May_063"/>
      <sheetName val="Manning_Schedule3"/>
      <sheetName val="w't_table3"/>
      <sheetName val="29_7_093"/>
      <sheetName val="cable_summary3"/>
      <sheetName val="DVM_Sizing_Calculator-_10_ips_3"/>
      <sheetName val="Materials_Cost3"/>
      <sheetName val="IO_List3"/>
      <sheetName val="C_(3)3"/>
      <sheetName val="입찰내역_발주처_양식3"/>
      <sheetName val="Cost_details4"/>
      <sheetName val="qty_schedule13"/>
      <sheetName val="Details_for_Charts13"/>
      <sheetName val="(A,_B)_BUILDER_+_SUB_CONT_WOR13"/>
      <sheetName val="SPT_vs_PHI14"/>
      <sheetName val="Fill_this_out_first___7"/>
      <sheetName val="Cover_Sheet7"/>
      <sheetName val="Bill_5_-_Carpark7"/>
      <sheetName val="Chiet_tinh_dz356"/>
      <sheetName val="Forecast_Variance_Planning_hrs4"/>
      <sheetName val="Aug_064"/>
      <sheetName val="May_064"/>
      <sheetName val="Manning_Schedule4"/>
      <sheetName val="w't_table4"/>
      <sheetName val="29_7_094"/>
      <sheetName val="cable_summary4"/>
      <sheetName val="DVM_Sizing_Calculator-_10_ips_4"/>
      <sheetName val="Materials_Cost4"/>
      <sheetName val="IO_List4"/>
      <sheetName val="C_(3)4"/>
      <sheetName val="입찰내역_발주처_양식4"/>
      <sheetName val="Cost_details5"/>
      <sheetName val="qty_schedule14"/>
      <sheetName val="Details_for_Charts14"/>
      <sheetName val="(A,_B)_BUILDER_+_SUB_CONT_WOR14"/>
      <sheetName val="SPT_vs_PHI15"/>
      <sheetName val="Fill_this_out_first___8"/>
      <sheetName val="Cover_Sheet8"/>
      <sheetName val="Bill_5_-_Carpark8"/>
      <sheetName val="Chiet_tinh_dz357"/>
      <sheetName val="Forecast_Variance_Planning_hrs5"/>
      <sheetName val="Aug_065"/>
      <sheetName val="May_065"/>
      <sheetName val="Manning_Schedule5"/>
      <sheetName val="w't_table5"/>
      <sheetName val="AoR_Finishing5"/>
      <sheetName val="29_7_095"/>
      <sheetName val="cable_summary5"/>
      <sheetName val="DVM_Sizing_Calculator-_10_ips_5"/>
      <sheetName val="Materials_Cost5"/>
      <sheetName val="IO_List5"/>
      <sheetName val="C_(3)5"/>
      <sheetName val="입찰내역_발주처_양식5"/>
      <sheetName val="Cost_details6"/>
      <sheetName val="Raw_Data16"/>
      <sheetName val="@risk_rents_and_incentives16"/>
      <sheetName val="Car_park_lease16"/>
      <sheetName val="Net_rent_analysis16"/>
      <sheetName val="CT_Thang_Mo16"/>
      <sheetName val="DGchitiet_16"/>
      <sheetName val="CIF_COST_ITEM16"/>
      <sheetName val="Doha_WBS_Clean16"/>
      <sheetName val="Bill_116"/>
      <sheetName val="Bill_216"/>
      <sheetName val="Bill_316"/>
      <sheetName val="Bill_416"/>
      <sheetName val="Bill_516"/>
      <sheetName val="Bill_616"/>
      <sheetName val="Bill_7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qty_schedule15"/>
      <sheetName val="Details_for_Charts15"/>
      <sheetName val="(A,_B)_BUILDER_+_SUB_CONT_WOR15"/>
      <sheetName val="SPT_vs_PHI16"/>
      <sheetName val="Fill_this_out_first___9"/>
      <sheetName val="Cover_Sheet9"/>
      <sheetName val="Bill_5_-_Carpark9"/>
      <sheetName val="Chiet_tinh_dz358"/>
      <sheetName val="Forecast_Variance_Planning_hrs6"/>
      <sheetName val="Aug_066"/>
      <sheetName val="May_066"/>
      <sheetName val="Manning_Schedule6"/>
      <sheetName val="w't_table6"/>
      <sheetName val="AoR_Finishing6"/>
      <sheetName val="29_7_096"/>
      <sheetName val="cable_summary6"/>
      <sheetName val="DVM_Sizing_Calculator-_10_ips_6"/>
      <sheetName val="Materials_Cost6"/>
      <sheetName val="IO_List6"/>
      <sheetName val="C_(3)6"/>
      <sheetName val="입찰내역_발주처_양식6"/>
      <sheetName val="Cost_details7"/>
      <sheetName val="Rate_Breakdown6"/>
      <sheetName val="Bill 3 - Site Works"/>
      <sheetName val="galfareqp"/>
      <sheetName val="Interest"/>
      <sheetName val="Project Master"/>
      <sheetName val="Staff"/>
      <sheetName val="4 Annex 1 Basic rate"/>
      <sheetName val="FA_SUMMARY"/>
      <sheetName val="Costing"/>
      <sheetName val="Mat.Cost"/>
      <sheetName val="GS"/>
      <sheetName val="Intro"/>
      <sheetName val="ABB"/>
      <sheetName val="GE"/>
      <sheetName val="Bill"/>
      <sheetName val="dyes"/>
      <sheetName val="Sheet3"/>
      <sheetName val="Trade Summary"/>
      <sheetName val="UTILITY"/>
      <sheetName val="ancillary"/>
      <sheetName val="Earthwork"/>
      <sheetName val="SS MH"/>
      <sheetName val="Cost_Any."/>
      <sheetName val="Mat_Cost"/>
      <sheetName val="Div_Summary2"/>
      <sheetName val="Div_Summary3"/>
      <sheetName val="Div_Summary4"/>
      <sheetName val="AN"/>
      <sheetName val="P&amp;L-BDMC"/>
      <sheetName val="Electrical_database"/>
      <sheetName val="Cover"/>
      <sheetName val="factors"/>
      <sheetName val="TASK"/>
      <sheetName val="HITS"/>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Val breakdown"/>
      <sheetName val="Progress Pymt"/>
      <sheetName val="Generic"/>
      <sheetName val="청산공사"/>
      <sheetName val="1010"/>
      <sheetName val="1020"/>
      <sheetName val="1090"/>
      <sheetName val="Camp Power Cost"/>
      <sheetName val="PACK_(B)"/>
      <sheetName val="Contractor_Application"/>
      <sheetName val="General_Summary"/>
      <sheetName val="08_MEP_Summary"/>
      <sheetName val="Addnl_works"/>
      <sheetName val="B3__Material_on_Site-Detail"/>
      <sheetName val="PACK_(B)1"/>
      <sheetName val="Contractor_Application1"/>
      <sheetName val="General_Summary1"/>
      <sheetName val="08_MEP_Summary1"/>
      <sheetName val="Addnl_works1"/>
      <sheetName val="B3__Material_on_Site-Detail1"/>
      <sheetName val="PACK_(B)2"/>
      <sheetName val="Contractor_Application2"/>
      <sheetName val="General_Summary2"/>
      <sheetName val="08_MEP_Summary2"/>
      <sheetName val="Addnl_works2"/>
      <sheetName val="B3__Material_on_Site-Detail2"/>
      <sheetName val="PACK_(B)3"/>
      <sheetName val="Contractor_Application3"/>
      <sheetName val="General_Summary3"/>
      <sheetName val="08_MEP_Summary3"/>
      <sheetName val="Addnl_works3"/>
      <sheetName val="B3__Material_on_Site-Detail3"/>
      <sheetName val="GEN_SUM"/>
      <sheetName val="PACK_(B)4"/>
      <sheetName val="Contractor_Application4"/>
      <sheetName val="General_Summary4"/>
      <sheetName val="08_MEP_Summary4"/>
      <sheetName val="Addnl_works4"/>
      <sheetName val="B3__Material_on_Site-Detail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refreshError="1"/>
      <sheetData sheetId="128" refreshError="1"/>
      <sheetData sheetId="129" refreshError="1"/>
      <sheetData sheetId="130"/>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refreshError="1"/>
      <sheetData sheetId="541" refreshError="1"/>
      <sheetData sheetId="542" refreshError="1"/>
      <sheetData sheetId="543" refreshError="1"/>
      <sheetData sheetId="544" refreshError="1"/>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refreshError="1"/>
      <sheetData sheetId="703" refreshError="1"/>
      <sheetData sheetId="704" refreshError="1"/>
      <sheetData sheetId="705" refreshError="1"/>
      <sheetData sheetId="706" refreshError="1"/>
      <sheetData sheetId="707" refreshError="1"/>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sheetData sheetId="802"/>
      <sheetData sheetId="803"/>
      <sheetData sheetId="804"/>
      <sheetData sheetId="805"/>
      <sheetData sheetId="806"/>
      <sheetData sheetId="807" refreshError="1"/>
      <sheetData sheetId="808" refreshError="1"/>
      <sheetData sheetId="809" refreshError="1"/>
      <sheetData sheetId="810" refreshError="1"/>
      <sheetData sheetId="811" refreshError="1"/>
      <sheetData sheetId="812" refreshError="1"/>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refreshError="1"/>
      <sheetData sheetId="1224" refreshError="1"/>
      <sheetData sheetId="1225"/>
      <sheetData sheetId="1226"/>
      <sheetData sheetId="1227"/>
      <sheetData sheetId="1228"/>
      <sheetData sheetId="1229"/>
      <sheetData sheetId="1230"/>
      <sheetData sheetId="1231"/>
      <sheetData sheetId="1232"/>
      <sheetData sheetId="1233"/>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refreshError="1"/>
      <sheetData sheetId="1333" refreshError="1"/>
      <sheetData sheetId="1334" refreshError="1"/>
      <sheetData sheetId="1335" refreshError="1"/>
      <sheetData sheetId="1336" refreshError="1"/>
      <sheetData sheetId="1337" refreshError="1"/>
      <sheetData sheetId="1338"/>
      <sheetData sheetId="1339"/>
      <sheetData sheetId="1340"/>
      <sheetData sheetId="134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sheetData sheetId="1373"/>
      <sheetData sheetId="1374"/>
      <sheetData sheetId="1375"/>
      <sheetData sheetId="1376"/>
      <sheetData sheetId="1377"/>
      <sheetData sheetId="1378"/>
      <sheetData sheetId="1379"/>
      <sheetData sheetId="1380"/>
      <sheetData sheetId="1381"/>
      <sheetData sheetId="1382"/>
      <sheetData sheetId="1383" refreshError="1"/>
      <sheetData sheetId="1384"/>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refreshError="1"/>
      <sheetData sheetId="1422" refreshError="1"/>
      <sheetData sheetId="1423" refreshError="1"/>
      <sheetData sheetId="1424" refreshError="1"/>
      <sheetData sheetId="1425" refreshError="1"/>
      <sheetData sheetId="1426" refreshError="1"/>
      <sheetData sheetId="1427"/>
      <sheetData sheetId="1428" refreshError="1"/>
      <sheetData sheetId="1429"/>
      <sheetData sheetId="1430"/>
      <sheetData sheetId="1431"/>
      <sheetData sheetId="1432"/>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sheetData sheetId="1572"/>
      <sheetData sheetId="1573"/>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1-Excavation"/>
      <sheetName val="2-Substructure"/>
      <sheetName val="3-Concrete"/>
      <sheetName val="4-Masonry"/>
      <sheetName val="5-Thermal &amp; Moisture"/>
      <sheetName val="6-Carpentry &amp; Joinery"/>
      <sheetName val="7-Metal Works"/>
      <sheetName val="8-Sanitary ware"/>
      <sheetName val="9-PLUMBING"/>
      <sheetName val="10-Air Con"/>
      <sheetName val="11-ELEC"/>
      <sheetName val="12-Finishes"/>
      <sheetName val="13-Equipment"/>
      <sheetName val="14-External"/>
      <sheetName val="Summary"/>
      <sheetName val="GR.SUMMARY "/>
      <sheetName val="Mosque"/>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100"/>
      <sheetName val="B.200"/>
      <sheetName val="B.210"/>
      <sheetName val="B.220"/>
      <sheetName val="B.230"/>
      <sheetName val="B.300"/>
      <sheetName val="B.310"/>
      <sheetName val="B.320"/>
      <sheetName val="B.400"/>
      <sheetName val="B.500"/>
      <sheetName val="Sheet1"/>
      <sheetName val="C.100"/>
      <sheetName val="C.200"/>
      <sheetName val="C.210"/>
      <sheetName val="C.220"/>
      <sheetName val="C.230"/>
      <sheetName val="C.300"/>
      <sheetName val="C.310"/>
      <sheetName val="C.320"/>
      <sheetName val="C.400"/>
      <sheetName val="C.500"/>
      <sheetName val="D.000 (1)"/>
      <sheetName val="D.000 (2)"/>
      <sheetName val="B_100"/>
      <sheetName val="B_200"/>
      <sheetName val="B_210"/>
      <sheetName val="B_220"/>
      <sheetName val="B_230"/>
      <sheetName val="B_300"/>
      <sheetName val="B_310"/>
      <sheetName val="B_320"/>
      <sheetName val="B_400"/>
      <sheetName val="B_500"/>
      <sheetName val="C_100"/>
      <sheetName val="C_200"/>
      <sheetName val="C_210"/>
      <sheetName val="C_220"/>
      <sheetName val="C_230"/>
      <sheetName val="C_300"/>
      <sheetName val="C_310"/>
      <sheetName val="C_320"/>
      <sheetName val="C_400"/>
      <sheetName val="C_500"/>
      <sheetName val="D_000_(1)"/>
      <sheetName val="D_000_(2)"/>
      <sheetName val="Budget By Month"/>
      <sheetName val="Tracking"/>
      <sheetName val="Comparison"/>
      <sheetName val="B_1001"/>
      <sheetName val="B_1002"/>
      <sheetName val="B_2001"/>
      <sheetName val="B_2101"/>
      <sheetName val="B_2201"/>
      <sheetName val="B_2301"/>
      <sheetName val="B_3001"/>
      <sheetName val="B_3101"/>
      <sheetName val="B_3201"/>
      <sheetName val="B_4001"/>
      <sheetName val="B_5001"/>
      <sheetName val="C_1001"/>
      <sheetName val="C_2001"/>
      <sheetName val="C_2101"/>
      <sheetName val="C_2201"/>
      <sheetName val="C_2301"/>
      <sheetName val="C_3001"/>
      <sheetName val="C_3101"/>
      <sheetName val="C_3201"/>
      <sheetName val="C_4001"/>
      <sheetName val="C_5001"/>
      <sheetName val="D_000_(1)1"/>
      <sheetName val="D_000_(2)1"/>
      <sheetName val="C9901"/>
      <sheetName val="Build-up"/>
      <sheetName val="PRICE-COMP"/>
      <sheetName val="Certificate"/>
      <sheetName val="Time % Calcs"/>
      <sheetName val="BOQ &amp; Progress"/>
      <sheetName val="WorkBreakDown"/>
      <sheetName val="SUMMARY"/>
      <sheetName val="#3E1_GCR"/>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FIELD"/>
      <sheetName val="SHOP"/>
      <sheetName val="WEIGHT"/>
      <sheetName val="Background"/>
      <sheetName val="DETAILED  BOQ"/>
      <sheetName val="Inc Actual"/>
      <sheetName val="Budget Status"/>
      <sheetName val="Parameters"/>
      <sheetName val="Exp Actual"/>
      <sheetName val="macros"/>
    </sheetNames>
    <sheetDataSet>
      <sheetData sheetId="0">
        <row r="16">
          <cell r="B16" t="str">
            <v>B.110</v>
          </cell>
          <cell r="C16" t="str">
            <v>Vegetation down to ground level</v>
          </cell>
          <cell r="D16" t="str">
            <v>m2</v>
          </cell>
          <cell r="E16">
            <v>51527.3</v>
          </cell>
          <cell r="F16">
            <v>0</v>
          </cell>
          <cell r="G16">
            <v>100</v>
          </cell>
          <cell r="O16">
            <v>100</v>
          </cell>
        </row>
        <row r="17">
          <cell r="C17" t="str">
            <v xml:space="preserve"> </v>
          </cell>
          <cell r="D17" t="str">
            <v xml:space="preserve"> </v>
          </cell>
          <cell r="E17">
            <v>0</v>
          </cell>
          <cell r="O17">
            <v>0</v>
          </cell>
        </row>
        <row r="18">
          <cell r="B18" t="str">
            <v>B.130</v>
          </cell>
          <cell r="C18" t="str">
            <v>Boundary Fence</v>
          </cell>
          <cell r="D18" t="str">
            <v>m</v>
          </cell>
          <cell r="E18">
            <v>291</v>
          </cell>
          <cell r="F18">
            <v>426</v>
          </cell>
          <cell r="G18">
            <v>100</v>
          </cell>
          <cell r="O18">
            <v>100</v>
          </cell>
        </row>
        <row r="19">
          <cell r="C19" t="str">
            <v xml:space="preserve"> </v>
          </cell>
          <cell r="D19" t="str">
            <v xml:space="preserve"> </v>
          </cell>
          <cell r="E19">
            <v>0</v>
          </cell>
          <cell r="O19">
            <v>0</v>
          </cell>
        </row>
        <row r="20">
          <cell r="B20" t="str">
            <v>B.140</v>
          </cell>
          <cell r="C20" t="str">
            <v>Lamp Posts and Cables</v>
          </cell>
          <cell r="D20" t="str">
            <v>Item</v>
          </cell>
          <cell r="E20">
            <v>1</v>
          </cell>
          <cell r="F20">
            <v>0</v>
          </cell>
          <cell r="O20">
            <v>0</v>
          </cell>
        </row>
        <row r="21">
          <cell r="E21">
            <v>0</v>
          </cell>
          <cell r="O21">
            <v>0</v>
          </cell>
        </row>
        <row r="22">
          <cell r="C22" t="str">
            <v xml:space="preserve"> </v>
          </cell>
          <cell r="D22" t="str">
            <v xml:space="preserve"> </v>
          </cell>
          <cell r="E22">
            <v>0</v>
          </cell>
          <cell r="O22">
            <v>0</v>
          </cell>
        </row>
        <row r="23">
          <cell r="C23" t="str">
            <v xml:space="preserve"> </v>
          </cell>
          <cell r="D23" t="str">
            <v xml:space="preserve"> </v>
          </cell>
          <cell r="E23">
            <v>0</v>
          </cell>
          <cell r="O23">
            <v>0</v>
          </cell>
        </row>
        <row r="24">
          <cell r="C24" t="str">
            <v xml:space="preserve"> </v>
          </cell>
          <cell r="D24" t="str">
            <v xml:space="preserve"> </v>
          </cell>
          <cell r="E24">
            <v>0</v>
          </cell>
          <cell r="O24">
            <v>0</v>
          </cell>
        </row>
        <row r="25">
          <cell r="C25" t="str">
            <v xml:space="preserve"> </v>
          </cell>
          <cell r="D25" t="str">
            <v xml:space="preserve"> </v>
          </cell>
          <cell r="E25">
            <v>0</v>
          </cell>
          <cell r="O25">
            <v>0</v>
          </cell>
        </row>
        <row r="26">
          <cell r="C26" t="str">
            <v xml:space="preserve"> </v>
          </cell>
          <cell r="D26" t="str">
            <v xml:space="preserve"> </v>
          </cell>
          <cell r="E26">
            <v>0</v>
          </cell>
          <cell r="O26">
            <v>0</v>
          </cell>
        </row>
        <row r="27">
          <cell r="C27" t="str">
            <v xml:space="preserve"> </v>
          </cell>
          <cell r="D27" t="str">
            <v xml:space="preserve"> </v>
          </cell>
          <cell r="E27">
            <v>0</v>
          </cell>
          <cell r="O27">
            <v>0</v>
          </cell>
        </row>
        <row r="28">
          <cell r="C28" t="str">
            <v xml:space="preserve"> </v>
          </cell>
          <cell r="D28" t="str">
            <v xml:space="preserve"> </v>
          </cell>
          <cell r="E28">
            <v>0</v>
          </cell>
          <cell r="O28">
            <v>0</v>
          </cell>
        </row>
        <row r="29">
          <cell r="C29" t="str">
            <v xml:space="preserve"> </v>
          </cell>
          <cell r="D29" t="str">
            <v xml:space="preserve"> </v>
          </cell>
          <cell r="E29">
            <v>0</v>
          </cell>
          <cell r="O29">
            <v>0</v>
          </cell>
        </row>
        <row r="30">
          <cell r="C30" t="str">
            <v xml:space="preserve"> </v>
          </cell>
          <cell r="D30" t="str">
            <v xml:space="preserve"> </v>
          </cell>
          <cell r="E30">
            <v>0</v>
          </cell>
          <cell r="O30">
            <v>0</v>
          </cell>
        </row>
        <row r="31">
          <cell r="C31" t="str">
            <v xml:space="preserve"> </v>
          </cell>
          <cell r="D31" t="str">
            <v xml:space="preserve"> </v>
          </cell>
          <cell r="E31">
            <v>0</v>
          </cell>
          <cell r="O31">
            <v>0</v>
          </cell>
        </row>
        <row r="32">
          <cell r="C32" t="str">
            <v xml:space="preserve"> </v>
          </cell>
          <cell r="D32" t="str">
            <v xml:space="preserve"> </v>
          </cell>
          <cell r="E32">
            <v>0</v>
          </cell>
          <cell r="O32">
            <v>0</v>
          </cell>
        </row>
        <row r="33">
          <cell r="C33" t="str">
            <v xml:space="preserve"> </v>
          </cell>
          <cell r="D33" t="str">
            <v xml:space="preserve"> </v>
          </cell>
          <cell r="E33">
            <v>0</v>
          </cell>
          <cell r="O33">
            <v>0</v>
          </cell>
        </row>
        <row r="34">
          <cell r="C34" t="str">
            <v xml:space="preserve"> </v>
          </cell>
          <cell r="D34" t="str">
            <v xml:space="preserve"> </v>
          </cell>
          <cell r="E34">
            <v>0</v>
          </cell>
          <cell r="O34">
            <v>0</v>
          </cell>
        </row>
        <row r="35">
          <cell r="C35" t="str">
            <v xml:space="preserve"> </v>
          </cell>
          <cell r="D35" t="str">
            <v xml:space="preserve"> </v>
          </cell>
          <cell r="E35">
            <v>0</v>
          </cell>
          <cell r="O35">
            <v>0</v>
          </cell>
        </row>
        <row r="36">
          <cell r="C36" t="str">
            <v xml:space="preserve"> </v>
          </cell>
          <cell r="D36" t="str">
            <v xml:space="preserve"> </v>
          </cell>
          <cell r="E36">
            <v>0</v>
          </cell>
          <cell r="O36">
            <v>0</v>
          </cell>
        </row>
        <row r="37">
          <cell r="C37" t="str">
            <v xml:space="preserve"> </v>
          </cell>
          <cell r="D37" t="str">
            <v xml:space="preserve"> </v>
          </cell>
          <cell r="E37">
            <v>0</v>
          </cell>
          <cell r="O37">
            <v>0</v>
          </cell>
        </row>
        <row r="38">
          <cell r="C38" t="str">
            <v xml:space="preserve"> </v>
          </cell>
          <cell r="D38" t="str">
            <v xml:space="preserve"> </v>
          </cell>
          <cell r="E38">
            <v>0</v>
          </cell>
          <cell r="O38">
            <v>0</v>
          </cell>
        </row>
        <row r="39">
          <cell r="C39" t="str">
            <v xml:space="preserve"> </v>
          </cell>
          <cell r="D39" t="str">
            <v xml:space="preserve"> </v>
          </cell>
          <cell r="E39">
            <v>0</v>
          </cell>
          <cell r="O39">
            <v>0</v>
          </cell>
        </row>
        <row r="40">
          <cell r="C40" t="str">
            <v xml:space="preserve"> </v>
          </cell>
          <cell r="D40" t="str">
            <v xml:space="preserve"> </v>
          </cell>
          <cell r="E40">
            <v>0</v>
          </cell>
          <cell r="O40">
            <v>0</v>
          </cell>
        </row>
        <row r="41">
          <cell r="C41" t="str">
            <v xml:space="preserve"> </v>
          </cell>
          <cell r="D41" t="str">
            <v xml:space="preserve"> </v>
          </cell>
          <cell r="E41">
            <v>0</v>
          </cell>
          <cell r="O41">
            <v>0</v>
          </cell>
        </row>
        <row r="42">
          <cell r="C42" t="str">
            <v xml:space="preserve"> </v>
          </cell>
          <cell r="D42" t="str">
            <v xml:space="preserve"> </v>
          </cell>
          <cell r="E42">
            <v>0</v>
          </cell>
          <cell r="O42">
            <v>0</v>
          </cell>
        </row>
        <row r="43">
          <cell r="C43" t="str">
            <v xml:space="preserve"> </v>
          </cell>
          <cell r="D43" t="str">
            <v xml:space="preserve"> </v>
          </cell>
          <cell r="E43">
            <v>0</v>
          </cell>
          <cell r="O43">
            <v>0</v>
          </cell>
        </row>
        <row r="44">
          <cell r="C44" t="str">
            <v xml:space="preserve"> </v>
          </cell>
          <cell r="D44" t="str">
            <v xml:space="preserve"> </v>
          </cell>
          <cell r="E44">
            <v>0</v>
          </cell>
          <cell r="O44">
            <v>0</v>
          </cell>
        </row>
        <row r="45">
          <cell r="C45" t="str">
            <v xml:space="preserve"> </v>
          </cell>
          <cell r="D45" t="str">
            <v xml:space="preserve"> </v>
          </cell>
          <cell r="E45">
            <v>0</v>
          </cell>
          <cell r="O45">
            <v>0</v>
          </cell>
        </row>
        <row r="46">
          <cell r="C46" t="str">
            <v xml:space="preserve"> </v>
          </cell>
          <cell r="D46" t="str">
            <v xml:space="preserve"> </v>
          </cell>
          <cell r="E46">
            <v>0</v>
          </cell>
          <cell r="O46">
            <v>0</v>
          </cell>
        </row>
        <row r="47">
          <cell r="C47" t="str">
            <v xml:space="preserve"> </v>
          </cell>
          <cell r="D47" t="str">
            <v xml:space="preserve"> </v>
          </cell>
          <cell r="E47">
            <v>0</v>
          </cell>
          <cell r="O47">
            <v>0</v>
          </cell>
        </row>
        <row r="48">
          <cell r="C48" t="str">
            <v xml:space="preserve"> </v>
          </cell>
          <cell r="D48" t="str">
            <v xml:space="preserve"> </v>
          </cell>
          <cell r="E48">
            <v>0</v>
          </cell>
          <cell r="O48">
            <v>0</v>
          </cell>
        </row>
        <row r="49">
          <cell r="C49" t="str">
            <v>Total</v>
          </cell>
          <cell r="O49">
            <v>100</v>
          </cell>
          <cell r="Q4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16">
          <cell r="B16" t="str">
            <v>B.110</v>
          </cell>
        </row>
      </sheetData>
      <sheetData sheetId="24">
        <row r="16">
          <cell r="B16" t="str">
            <v>B.110</v>
          </cell>
        </row>
      </sheetData>
      <sheetData sheetId="25">
        <row r="16">
          <cell r="B16" t="str">
            <v>B.110</v>
          </cell>
        </row>
      </sheetData>
      <sheetData sheetId="26">
        <row r="16">
          <cell r="B16" t="str">
            <v>B.110</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16">
          <cell r="B16" t="str">
            <v>B.110</v>
          </cell>
        </row>
      </sheetData>
      <sheetData sheetId="41">
        <row r="16">
          <cell r="B16" t="str">
            <v>B.110</v>
          </cell>
        </row>
      </sheetData>
      <sheetData sheetId="42">
        <row r="16">
          <cell r="B16" t="str">
            <v>B.110</v>
          </cell>
        </row>
      </sheetData>
      <sheetData sheetId="43">
        <row r="16">
          <cell r="B16" t="str">
            <v>B.110</v>
          </cell>
        </row>
      </sheetData>
      <sheetData sheetId="44">
        <row r="16">
          <cell r="B16" t="str">
            <v>B.110</v>
          </cell>
        </row>
      </sheetData>
      <sheetData sheetId="45" refreshError="1"/>
      <sheetData sheetId="46" refreshError="1"/>
      <sheetData sheetId="47" refreshError="1"/>
      <sheetData sheetId="48">
        <row r="16">
          <cell r="B16" t="str">
            <v>B.110</v>
          </cell>
        </row>
      </sheetData>
      <sheetData sheetId="49">
        <row r="16">
          <cell r="B16" t="str">
            <v>B.110</v>
          </cell>
        </row>
      </sheetData>
      <sheetData sheetId="50">
        <row r="16">
          <cell r="B16" t="str">
            <v>B.110</v>
          </cell>
        </row>
      </sheetData>
      <sheetData sheetId="51">
        <row r="16">
          <cell r="B16" t="str">
            <v>B.110</v>
          </cell>
        </row>
      </sheetData>
      <sheetData sheetId="52">
        <row r="16">
          <cell r="B16" t="str">
            <v>B.110</v>
          </cell>
        </row>
      </sheetData>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
      <sheetName val="Introduction"/>
      <sheetName val="Executive Summary"/>
      <sheetName val="Basis of the Cost Plan"/>
      <sheetName val="Inclusions Exclusions"/>
      <sheetName val="Appendix A"/>
      <sheetName val="Build-up"/>
      <sheetName val="Appendix B"/>
      <sheetName val="Staff Distrubution"/>
      <sheetName val="Cash Flow"/>
      <sheetName val="Histogram"/>
      <sheetName val="Appendix C"/>
      <sheetName val="Org Cost Summary"/>
      <sheetName val="Organisation Costs"/>
      <sheetName val="Appendix D"/>
      <sheetName val="Key"/>
      <sheetName val="Time Line"/>
      <sheetName val="Int Walls"/>
      <sheetName val="Buildups"/>
      <sheetName val="Area"/>
      <sheetName val="Euros"/>
      <sheetName val="GBP"/>
      <sheetName val="Sign Off"/>
      <sheetName val="Executive_Summary1"/>
      <sheetName val="Basis_of_the_Cost_Plan1"/>
      <sheetName val="Inclusions_Exclusions1"/>
      <sheetName val="Appendix_A1"/>
      <sheetName val="Appendix_B1"/>
      <sheetName val="Staff_Distrubution1"/>
      <sheetName val="Cash_Flow1"/>
      <sheetName val="Appendix_C1"/>
      <sheetName val="Org_Cost_Summary1"/>
      <sheetName val="Organisation_Costs1"/>
      <sheetName val="Appendix_D1"/>
      <sheetName val="Time_Line1"/>
      <sheetName val="Int_Walls1"/>
      <sheetName val="Sign_Off1"/>
      <sheetName val="Executive_Summary"/>
      <sheetName val="Basis_of_the_Cost_Plan"/>
      <sheetName val="Inclusions_Exclusions"/>
      <sheetName val="Appendix_A"/>
      <sheetName val="Appendix_B"/>
      <sheetName val="Staff_Distrubution"/>
      <sheetName val="Cash_Flow"/>
      <sheetName val="Appendix_C"/>
      <sheetName val="Org_Cost_Summary"/>
      <sheetName val="Organisation_Costs"/>
      <sheetName val="Appendix_D"/>
      <sheetName val="Time_Line"/>
      <sheetName val="Int_Walls"/>
      <sheetName val="Sign_Off"/>
      <sheetName val="Executive_Summary2"/>
      <sheetName val="Basis_of_the_Cost_Plan2"/>
      <sheetName val="Inclusions_Exclusions2"/>
      <sheetName val="Appendix_A2"/>
      <sheetName val="Appendix_B2"/>
      <sheetName val="Staff_Distrubution2"/>
      <sheetName val="Cash_Flow2"/>
      <sheetName val="Appendix_C2"/>
      <sheetName val="Org_Cost_Summary2"/>
      <sheetName val="Organisation_Costs2"/>
      <sheetName val="Appendix_D2"/>
      <sheetName val="Time_Line2"/>
      <sheetName val="Int_Walls2"/>
      <sheetName val="Sign_Off2"/>
      <sheetName val="Executive_Summary3"/>
      <sheetName val="Basis_of_the_Cost_Plan3"/>
      <sheetName val="Inclusions_Exclusions3"/>
      <sheetName val="Appendix_A3"/>
      <sheetName val="Appendix_B3"/>
      <sheetName val="Staff_Distrubution3"/>
      <sheetName val="Cash_Flow3"/>
      <sheetName val="Appendix_C3"/>
      <sheetName val="Org_Cost_Summary3"/>
      <sheetName val="Organisation_Costs3"/>
      <sheetName val="Appendix_D3"/>
      <sheetName val="Time_Line3"/>
      <sheetName val="Int_Walls3"/>
      <sheetName val="Sign_Off3"/>
      <sheetName val="BOQ"/>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11"/>
      <sheetName val="AT12"/>
      <sheetName val="AT15"/>
      <sheetName val="AT16"/>
      <sheetName val="AT17"/>
      <sheetName val="AT19"/>
      <sheetName val="AT20"/>
      <sheetName val="VT11"/>
      <sheetName val="VT12"/>
      <sheetName val="VT14"/>
      <sheetName val="VT20"/>
      <sheetName val="Total  Amount"/>
      <sheetName val="Survey"/>
      <sheetName val="SummeryAP"/>
      <sheetName val="Summery VILLA"/>
      <sheetName val="Sewage"/>
      <sheetName val="Summury Pipelines"/>
      <sheetName val="Summury Manholes"/>
      <sheetName val="Summury H.C"/>
      <sheetName val="Summury H.C Champer"/>
      <sheetName val="LEVELS"/>
      <sheetName val="Approved Levels &amp; Hights"/>
      <sheetName val="N.G.L"/>
      <sheetName val="Rock Level"/>
      <sheetName val="List of Requests"/>
      <sheetName val="P.L List of Requests"/>
      <sheetName val="MH List of Requests"/>
      <sheetName val="H.C List of Request"/>
      <sheetName val="H.C Champer List of Requests"/>
      <sheetName val="Material on Site"/>
      <sheetName val="Total Q"/>
      <sheetName val="Results"/>
      <sheetName val="boq"/>
      <sheetName val="AN"/>
      <sheetName val="SITE WORK"/>
      <sheetName val="Sheet3"/>
      <sheetName val="Break up Sheet"/>
      <sheetName val="Build-up"/>
      <sheetName val="Data Input Sheet"/>
      <sheetName val="Total__Amount"/>
      <sheetName val="Budget By Month"/>
      <sheetName val="Tracking"/>
      <sheetName val="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B13">
            <v>282493.592875631</v>
          </cell>
          <cell r="C13">
            <v>0</v>
          </cell>
        </row>
        <row r="14">
          <cell r="B14">
            <v>454621.66465974029</v>
          </cell>
          <cell r="C14">
            <v>0</v>
          </cell>
        </row>
        <row r="15">
          <cell r="B15">
            <v>70254.953384835346</v>
          </cell>
          <cell r="C15">
            <v>0</v>
          </cell>
        </row>
        <row r="16">
          <cell r="B16">
            <v>765792.39608855476</v>
          </cell>
          <cell r="C16">
            <v>0</v>
          </cell>
        </row>
        <row r="17">
          <cell r="B17">
            <v>341487.97950361099</v>
          </cell>
          <cell r="C17">
            <v>4287.08</v>
          </cell>
        </row>
        <row r="18">
          <cell r="B18">
            <v>0</v>
          </cell>
          <cell r="C18">
            <v>0</v>
          </cell>
        </row>
        <row r="19">
          <cell r="B19" t="e">
            <v>#REF!</v>
          </cell>
          <cell r="C19">
            <v>0</v>
          </cell>
        </row>
        <row r="24">
          <cell r="B24">
            <v>59729.714800236157</v>
          </cell>
          <cell r="C24">
            <v>0</v>
          </cell>
        </row>
        <row r="25">
          <cell r="B25">
            <v>235320.38927958088</v>
          </cell>
          <cell r="C25">
            <v>0</v>
          </cell>
        </row>
        <row r="26">
          <cell r="B26">
            <v>178351.10288525859</v>
          </cell>
          <cell r="C26">
            <v>0</v>
          </cell>
        </row>
        <row r="28">
          <cell r="B28">
            <v>510438.527450511</v>
          </cell>
          <cell r="C28">
            <v>0</v>
          </cell>
        </row>
        <row r="34">
          <cell r="B34">
            <v>464171.53920000006</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ivil Works Breakdown"/>
      <sheetName val="Lstsub"/>
      <sheetName val="#3E1_GCR"/>
      <sheetName val="Doha WBS Clean"/>
      <sheetName val="BOQ"/>
      <sheetName val="Sheet1"/>
      <sheetName val="Elem 2G Pricing"/>
      <sheetName val="Elem 2G Synopsis"/>
      <sheetName val="Elem 2H Synopsis"/>
      <sheetName val="Elem 3A Pricing"/>
      <sheetName val="Elem 3A Synopsis"/>
      <sheetName val="Notes"/>
      <sheetName val="Devco Cashflow"/>
      <sheetName val="C3"/>
      <sheetName val="SubmitCal"/>
      <sheetName val="BQ"/>
      <sheetName val="BQ External"/>
      <sheetName val="___Raw Data"/>
      <sheetName val="___Option"/>
      <sheetName val="Sheet3"/>
      <sheetName val="General"/>
      <sheetName val="Raw Data"/>
      <sheetName val="1-Excavation"/>
      <sheetName val="2-Substructure"/>
      <sheetName val="3-Concrete"/>
      <sheetName val="4-Masonry"/>
      <sheetName val="5-Thermal &amp; Moisture"/>
      <sheetName val="Sheet2"/>
      <sheetName val="Assumptions"/>
      <sheetName val="@risk rents and incentives"/>
      <sheetName val="Car park lease"/>
      <sheetName val="Net rent analysis"/>
      <sheetName val="Build-up"/>
      <sheetName val="Project Brief"/>
      <sheetName val="Input"/>
      <sheetName val="Activity"/>
      <sheetName val="Crew"/>
      <sheetName val="Piping"/>
      <sheetName val="Pipe Supports"/>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주관사업"/>
      <sheetName val="Civil_Works_Breakdown"/>
      <sheetName val="Doha_WBS_Clean"/>
      <sheetName val="Elem_2G_Pricing"/>
      <sheetName val="Elem_2G_Synopsis"/>
      <sheetName val="Elem_2H_Synopsis"/>
      <sheetName val="Elem_3A_Pricing"/>
      <sheetName val="Elem_3A_Synopsis"/>
      <sheetName val="Devco_Cashflow"/>
      <sheetName val="BQ_External"/>
      <sheetName val="___Raw_Data"/>
      <sheetName val="Raw_Data"/>
      <sheetName val="Project_Brief"/>
      <sheetName val="5-Thermal_&amp;_Moisture"/>
      <sheetName val="@risk_rents_and_incentives"/>
      <sheetName val="Car_park_lease"/>
      <sheetName val="Net_rent_analysis"/>
      <sheetName val="Pipe_Supports"/>
      <sheetName val="당초"/>
      <sheetName val="Cat_A_Change_Control"/>
      <sheetName val="Dropdown_list"/>
      <sheetName val="Breaker_size"/>
      <sheetName val="Data"/>
      <sheetName val="DETAILED  BOQ"/>
      <sheetName val="Budget By Month"/>
      <sheetName val="Tracking"/>
      <sheetName val="Comparison"/>
      <sheetName val="Background"/>
      <sheetName val="#REF"/>
      <sheetName val="Validation_Data"/>
      <sheetName val="Order Book Assumptions 2007"/>
      <sheetName val="LEGEND"/>
      <sheetName val="E_Summary"/>
      <sheetName val="POWER"/>
      <sheetName val=" GULF"/>
      <sheetName val="CPA33-34"/>
      <sheetName val="Pro Sts"/>
      <sheetName val=" Dtail Ent sht"/>
      <sheetName val="CIF COST ITEM"/>
      <sheetName val="Schedule of payments"/>
      <sheetName val="Summary"/>
      <sheetName val="Cumulative staff pay"/>
      <sheetName val="Jan 2014"/>
      <sheetName val="January 2013"/>
      <sheetName val="February 2013"/>
      <sheetName val="March 2013"/>
      <sheetName val="April 2013"/>
      <sheetName val="May 2013"/>
      <sheetName val="June 2013 "/>
      <sheetName val="July 2013 "/>
      <sheetName val="Aug 2013  "/>
      <sheetName val="Sep 2013"/>
      <sheetName val="Oct 2013"/>
      <sheetName val="Template"/>
      <sheetName val="Approved Staff"/>
      <sheetName val="Bill No. 3 Podium"/>
      <sheetName val="Westin FOH &amp; BOH Split"/>
      <sheetName val="부표총괄"/>
      <sheetName val="1-G1"/>
      <sheetName val="D_Cntnts"/>
      <sheetName val="Option"/>
      <sheetName val="QMCT"/>
      <sheetName val="Universe of Retailers (INPUT)"/>
      <sheetName val="Details for Charts"/>
      <sheetName val="Civil_Works_Breakdown2"/>
      <sheetName val="Doha_WBS_Clean2"/>
      <sheetName val="Devco_Cashflow2"/>
      <sheetName val="BQ_External2"/>
      <sheetName val="___Raw_Data2"/>
      <sheetName val="Raw_Data2"/>
      <sheetName val="Elem_2G_Pricing2"/>
      <sheetName val="Elem_2G_Synopsis2"/>
      <sheetName val="Elem_2H_Synopsis2"/>
      <sheetName val="Elem_3A_Pricing2"/>
      <sheetName val="Elem_3A_Synopsis2"/>
      <sheetName val="5-Thermal_&amp;_Moisture2"/>
      <sheetName val="@risk_rents_and_incentives2"/>
      <sheetName val="Car_park_lease2"/>
      <sheetName val="Net_rent_analysis2"/>
      <sheetName val="Project_Brief2"/>
      <sheetName val="Pipe_Supports2"/>
      <sheetName val="Dropdown_list2"/>
      <sheetName val="Breaker_size2"/>
      <sheetName val="DETAILED__BOQ1"/>
      <sheetName val="Budget_By_Month1"/>
      <sheetName val="Civil_Works_Breakdown1"/>
      <sheetName val="Doha_WBS_Clean1"/>
      <sheetName val="Devco_Cashflow1"/>
      <sheetName val="BQ_External1"/>
      <sheetName val="___Raw_Data1"/>
      <sheetName val="Raw_Data1"/>
      <sheetName val="Elem_2G_Pricing1"/>
      <sheetName val="Elem_2G_Synopsis1"/>
      <sheetName val="Elem_2H_Synopsis1"/>
      <sheetName val="Elem_3A_Pricing1"/>
      <sheetName val="Elem_3A_Synopsis1"/>
      <sheetName val="5-Thermal_&amp;_Moisture1"/>
      <sheetName val="@risk_rents_and_incentives1"/>
      <sheetName val="Car_park_lease1"/>
      <sheetName val="Net_rent_analysis1"/>
      <sheetName val="Project_Brief1"/>
      <sheetName val="Pipe_Supports1"/>
      <sheetName val="Dropdown_list1"/>
      <sheetName val="Breaker_size1"/>
      <sheetName val="DETAILED__BOQ"/>
      <sheetName val="Budget_By_Month"/>
      <sheetName val="Civil_Works_Breakdown3"/>
      <sheetName val="Doha_WBS_Clean3"/>
      <sheetName val="Devco_Cashflow3"/>
      <sheetName val="BQ_External3"/>
      <sheetName val="___Raw_Data3"/>
      <sheetName val="Raw_Data3"/>
      <sheetName val="Elem_2G_Pricing3"/>
      <sheetName val="Elem_2G_Synopsis3"/>
      <sheetName val="Elem_2H_Synopsis3"/>
      <sheetName val="Elem_3A_Pricing3"/>
      <sheetName val="Elem_3A_Synopsis3"/>
      <sheetName val="Project_Brief3"/>
      <sheetName val="5-Thermal_&amp;_Moisture3"/>
      <sheetName val="@risk_rents_and_incentives3"/>
      <sheetName val="Car_park_lease3"/>
      <sheetName val="Net_rent_analysis3"/>
      <sheetName val="Pipe_Supports3"/>
      <sheetName val="Dropdown_list3"/>
      <sheetName val="Breaker_size3"/>
      <sheetName val="Details_for_Charts"/>
      <sheetName val="Pro_Sts"/>
      <sheetName val="_Dtail_Ent_sht"/>
      <sheetName val="CIF_COST_ITEM"/>
      <sheetName val="DETAILED__BOQ2"/>
      <sheetName val="Budget_By_Month2"/>
      <sheetName val="2"/>
      <sheetName val="LOV &quot;by&quot; field"/>
      <sheetName val="Basis"/>
      <sheetName val="FitOutConfCentre"/>
      <sheetName val="③赤紙(日文)"/>
      <sheetName val="cp-e1"/>
      <sheetName val="Names"/>
      <sheetName val="Info"/>
      <sheetName val="Material"/>
      <sheetName val="APARTMENTS"/>
      <sheetName val="Blank"/>
      <sheetName val="B.100"/>
      <sheetName val="Order_Book_Assumptions_2007"/>
      <sheetName val="_GULF"/>
      <sheetName val="Bill_No__3_Podium"/>
      <sheetName val="Westin_FOH_&amp;_BOH_Split"/>
      <sheetName val="Cash Flow"/>
      <sheetName val="Civil_Works_Breakdown4"/>
      <sheetName val="Doha_WBS_Clean4"/>
      <sheetName val="Elem_2G_Pricing4"/>
      <sheetName val="Elem_2G_Synopsis4"/>
      <sheetName val="Elem_2H_Synopsis4"/>
      <sheetName val="Elem_3A_Pricing4"/>
      <sheetName val="Elem_3A_Synopsis4"/>
      <sheetName val="Devco_Cashflow4"/>
      <sheetName val="BQ_External4"/>
      <sheetName val="___Raw_Data4"/>
      <sheetName val="Raw_Data4"/>
      <sheetName val="Project_Brief4"/>
      <sheetName val="5-Thermal_&amp;_Moisture4"/>
      <sheetName val="@risk_rents_and_incentives4"/>
      <sheetName val="Car_park_lease4"/>
      <sheetName val="Net_rent_analysis4"/>
      <sheetName val="Pipe_Supports4"/>
      <sheetName val="Dropdown_list4"/>
      <sheetName val="Breaker_size4"/>
      <sheetName val="Pro_Sts1"/>
      <sheetName val="_Dtail_Ent_sht1"/>
      <sheetName val="CIF_COST_ITEM1"/>
      <sheetName val="DETAILED__BOQ3"/>
      <sheetName val="Budget_By_Month3"/>
      <sheetName val="Details_for_Charts1"/>
      <sheetName val="Schedule_of_payments"/>
      <sheetName val="Cumulative_staff_pay"/>
      <sheetName val="Jan_2014"/>
      <sheetName val="January_2013"/>
      <sheetName val="February_2013"/>
      <sheetName val="March_2013"/>
      <sheetName val="April_2013"/>
      <sheetName val="May_2013"/>
      <sheetName val="June_2013_"/>
      <sheetName val="July_2013_"/>
      <sheetName val="Aug_2013__"/>
      <sheetName val="Sep_2013"/>
      <sheetName val="Oct_2013"/>
      <sheetName val="Approved_Staff"/>
      <sheetName val="Block A-FlrBm(Conc&amp;Fwk)"/>
      <sheetName val="Checklist"/>
      <sheetName val="Complexity"/>
      <sheetName val="Review"/>
      <sheetName val="Paint"/>
      <sheetName val="Transport"/>
      <sheetName val="Steel_Sections"/>
      <sheetName val="Steel Grades"/>
      <sheetName val="Units"/>
      <sheetName val="Y-N"/>
      <sheetName val="Sum"/>
      <sheetName val="B5"/>
      <sheetName val="B7"/>
      <sheetName val="Key Assumptions"/>
      <sheetName val="brendans areas"/>
      <sheetName val="unmeasured rooms"/>
      <sheetName val="Material List "/>
      <sheetName val="FEVA"/>
      <sheetName val="HO Costs"/>
      <sheetName val="VCH-SLC"/>
      <sheetName val="Supplier"/>
      <sheetName val="analysis"/>
      <sheetName val="Order_Book_Assumptions_20071"/>
      <sheetName val="_GULF1"/>
      <sheetName val="Schedule_of_payments1"/>
      <sheetName val="Cumulative_staff_pay1"/>
      <sheetName val="Jan_20141"/>
      <sheetName val="January_20131"/>
      <sheetName val="February_20131"/>
      <sheetName val="March_20131"/>
      <sheetName val="April_20131"/>
      <sheetName val="May_20131"/>
      <sheetName val="June_2013_1"/>
      <sheetName val="July_2013_1"/>
      <sheetName val="Aug_2013__1"/>
      <sheetName val="Sep_20131"/>
      <sheetName val="Oct_20131"/>
      <sheetName val="Approved_Staff1"/>
      <sheetName val="Bill_No__3_Podium1"/>
      <sheetName val="Westin_FOH_&amp;_BOH_Split1"/>
      <sheetName val="Details_for_Charts3"/>
      <sheetName val="Order_Book_Assumptions_20073"/>
      <sheetName val="_GULF3"/>
      <sheetName val="Pro_Sts3"/>
      <sheetName val="_Dtail_Ent_sht3"/>
      <sheetName val="CIF_COST_ITEM3"/>
      <sheetName val="Schedule_of_payments3"/>
      <sheetName val="Cumulative_staff_pay3"/>
      <sheetName val="Jan_20143"/>
      <sheetName val="January_20133"/>
      <sheetName val="February_20133"/>
      <sheetName val="March_20133"/>
      <sheetName val="April_20133"/>
      <sheetName val="May_20133"/>
      <sheetName val="June_2013_3"/>
      <sheetName val="July_2013_3"/>
      <sheetName val="Aug_2013__3"/>
      <sheetName val="Sep_20133"/>
      <sheetName val="Oct_20133"/>
      <sheetName val="Approved_Staff3"/>
      <sheetName val="Bill_No__3_Podium3"/>
      <sheetName val="Westin_FOH_&amp;_BOH_Split3"/>
      <sheetName val="Details_for_Charts2"/>
      <sheetName val="Order_Book_Assumptions_20072"/>
      <sheetName val="_GULF2"/>
      <sheetName val="Pro_Sts2"/>
      <sheetName val="_Dtail_Ent_sht2"/>
      <sheetName val="CIF_COST_ITEM2"/>
      <sheetName val="Schedule_of_payments2"/>
      <sheetName val="Cumulative_staff_pay2"/>
      <sheetName val="Jan_20142"/>
      <sheetName val="January_20132"/>
      <sheetName val="February_20132"/>
      <sheetName val="March_20132"/>
      <sheetName val="April_20132"/>
      <sheetName val="May_20132"/>
      <sheetName val="June_2013_2"/>
      <sheetName val="July_2013_2"/>
      <sheetName val="Aug_2013__2"/>
      <sheetName val="Sep_20132"/>
      <sheetName val="Oct_20132"/>
      <sheetName val="Approved_Staff2"/>
      <sheetName val="Bill_No__3_Podium2"/>
      <sheetName val="Westin_FOH_&amp;_BOH_Split2"/>
      <sheetName val="Civil_Works_Breakdown5"/>
      <sheetName val="Doha_WBS_Clean5"/>
      <sheetName val="Elem_2G_Pricing5"/>
      <sheetName val="Elem_2G_Synopsis5"/>
      <sheetName val="Elem_2H_Synopsis5"/>
      <sheetName val="Elem_3A_Pricing5"/>
      <sheetName val="Elem_3A_Synopsis5"/>
      <sheetName val="Devco_Cashflow5"/>
      <sheetName val="BQ_External5"/>
      <sheetName val="___Raw_Data5"/>
      <sheetName val="Raw_Data5"/>
      <sheetName val="Pipe_Supports5"/>
      <sheetName val="Project_Brief5"/>
      <sheetName val="5-Thermal_&amp;_Moisture5"/>
      <sheetName val="@risk_rents_and_incentives5"/>
      <sheetName val="Car_park_lease5"/>
      <sheetName val="Net_rent_analysis5"/>
      <sheetName val="Dropdown_list5"/>
      <sheetName val="Breaker_size5"/>
      <sheetName val="DETAILED__BOQ4"/>
      <sheetName val="Budget_By_Month4"/>
      <sheetName val="Details_for_Charts4"/>
      <sheetName val="Schedule_of_payments4"/>
      <sheetName val="Cumulative_staff_pay4"/>
      <sheetName val="Jan_20144"/>
      <sheetName val="January_20134"/>
      <sheetName val="February_20134"/>
      <sheetName val="March_20134"/>
      <sheetName val="April_20134"/>
      <sheetName val="May_20134"/>
      <sheetName val="June_2013_4"/>
      <sheetName val="July_2013_4"/>
      <sheetName val="Aug_2013__4"/>
      <sheetName val="Sep_20134"/>
      <sheetName val="Oct_20134"/>
      <sheetName val="Approved_Staff4"/>
      <sheetName val="Order_Book_Assumptions_20074"/>
      <sheetName val="_GULF4"/>
      <sheetName val="Bill_No__3_Podium4"/>
      <sheetName val="Westin_FOH_&amp;_BOH_Split4"/>
      <sheetName val="Pro_Sts4"/>
      <sheetName val="_Dtail_Ent_sht4"/>
      <sheetName val="CIF_COST_ITEM4"/>
      <sheetName val="Steel_Grades"/>
      <sheetName val="COST"/>
      <sheetName val="Total  Amount"/>
      <sheetName val="ESTIMATE"/>
      <sheetName val="Sum6Jun99"/>
      <sheetName val="Schedules"/>
      <sheetName val="Beamsked"/>
      <sheetName val="Columnsked"/>
      <sheetName val="APP. B"/>
      <sheetName val="4-ME"/>
      <sheetName val="Rates"/>
      <sheetName val="Civil_Works_Breakdown9"/>
      <sheetName val="Doha_WBS_Clean9"/>
      <sheetName val="Elem_2G_Pricing9"/>
      <sheetName val="Elem_2G_Synopsis9"/>
      <sheetName val="Elem_2H_Synopsis9"/>
      <sheetName val="Elem_3A_Pricing9"/>
      <sheetName val="Elem_3A_Synopsis9"/>
      <sheetName val="Devco_Cashflow9"/>
      <sheetName val="BQ_External9"/>
      <sheetName val="___Raw_Data9"/>
      <sheetName val="Raw_Data9"/>
      <sheetName val="5-Thermal_&amp;_Moisture9"/>
      <sheetName val="@risk_rents_and_incentives9"/>
      <sheetName val="Car_park_lease9"/>
      <sheetName val="Net_rent_analysis9"/>
      <sheetName val="Pipe_Supports9"/>
      <sheetName val="Project_Brief9"/>
      <sheetName val="Dropdown_list9"/>
      <sheetName val="Breaker_size9"/>
      <sheetName val="DETAILED__BOQ8"/>
      <sheetName val="Budget_By_Month8"/>
      <sheetName val="Order_Book_Assumptions_20078"/>
      <sheetName val="Details_for_Charts7"/>
      <sheetName val="Civil_Works_Breakdown6"/>
      <sheetName val="Doha_WBS_Clean6"/>
      <sheetName val="Elem_2G_Pricing6"/>
      <sheetName val="Elem_2G_Synopsis6"/>
      <sheetName val="Elem_2H_Synopsis6"/>
      <sheetName val="Elem_3A_Pricing6"/>
      <sheetName val="Elem_3A_Synopsis6"/>
      <sheetName val="Devco_Cashflow6"/>
      <sheetName val="BQ_External6"/>
      <sheetName val="___Raw_Data6"/>
      <sheetName val="Raw_Data6"/>
      <sheetName val="5-Thermal_&amp;_Moisture6"/>
      <sheetName val="@risk_rents_and_incentives6"/>
      <sheetName val="Car_park_lease6"/>
      <sheetName val="Net_rent_analysis6"/>
      <sheetName val="Pipe_Supports6"/>
      <sheetName val="Project_Brief6"/>
      <sheetName val="Dropdown_list6"/>
      <sheetName val="Breaker_size6"/>
      <sheetName val="DETAILED__BOQ5"/>
      <sheetName val="Budget_By_Month5"/>
      <sheetName val="Order_Book_Assumptions_20075"/>
      <sheetName val="Civil_Works_Breakdown7"/>
      <sheetName val="Doha_WBS_Clean7"/>
      <sheetName val="Elem_2G_Pricing7"/>
      <sheetName val="Elem_2G_Synopsis7"/>
      <sheetName val="Elem_2H_Synopsis7"/>
      <sheetName val="Elem_3A_Pricing7"/>
      <sheetName val="Elem_3A_Synopsis7"/>
      <sheetName val="Devco_Cashflow7"/>
      <sheetName val="BQ_External7"/>
      <sheetName val="___Raw_Data7"/>
      <sheetName val="Raw_Data7"/>
      <sheetName val="5-Thermal_&amp;_Moisture7"/>
      <sheetName val="@risk_rents_and_incentives7"/>
      <sheetName val="Car_park_lease7"/>
      <sheetName val="Net_rent_analysis7"/>
      <sheetName val="Pipe_Supports7"/>
      <sheetName val="Project_Brief7"/>
      <sheetName val="Dropdown_list7"/>
      <sheetName val="Breaker_size7"/>
      <sheetName val="DETAILED__BOQ6"/>
      <sheetName val="Budget_By_Month6"/>
      <sheetName val="Order_Book_Assumptions_20076"/>
      <sheetName val="Details_for_Charts5"/>
      <sheetName val="Civil_Works_Breakdown8"/>
      <sheetName val="Doha_WBS_Clean8"/>
      <sheetName val="Elem_2G_Pricing8"/>
      <sheetName val="Elem_2G_Synopsis8"/>
      <sheetName val="Elem_2H_Synopsis8"/>
      <sheetName val="Elem_3A_Pricing8"/>
      <sheetName val="Elem_3A_Synopsis8"/>
      <sheetName val="Devco_Cashflow8"/>
      <sheetName val="BQ_External8"/>
      <sheetName val="___Raw_Data8"/>
      <sheetName val="Raw_Data8"/>
      <sheetName val="5-Thermal_&amp;_Moisture8"/>
      <sheetName val="@risk_rents_and_incentives8"/>
      <sheetName val="Car_park_lease8"/>
      <sheetName val="Net_rent_analysis8"/>
      <sheetName val="Pipe_Supports8"/>
      <sheetName val="Project_Brief8"/>
      <sheetName val="Dropdown_list8"/>
      <sheetName val="Breaker_size8"/>
      <sheetName val="DETAILED__BOQ7"/>
      <sheetName val="Budget_By_Month7"/>
      <sheetName val="Order_Book_Assumptions_20077"/>
      <sheetName val="Details_for_Charts6"/>
      <sheetName val="9600-T1"/>
      <sheetName val="BOQ Distribution"/>
      <sheetName val="Trade Package"/>
      <sheetName val="RT"/>
      <sheetName val="TOTAL"/>
      <sheetName val="Intro"/>
      <sheetName val="Bill 3 Boutiquea"/>
      <sheetName val="DIV 2"/>
      <sheetName val="Inputs"/>
      <sheetName val="basic-data"/>
      <sheetName val="mem-property"/>
      <sheetName val="Apr1-9"/>
      <sheetName val="Construction"/>
      <sheetName val="LOOKUP"/>
      <sheetName val="Summary Transformers"/>
      <sheetName val="A.O.R."/>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Workmanship"/>
      <sheetName val="BELT-SU"/>
      <sheetName val="2-Conc"/>
      <sheetName val="EE SUM"/>
      <sheetName val="Masonry"/>
      <sheetName val="PAYWORK"/>
      <sheetName val="Bill No 10-Tele"/>
      <sheetName val="Bill No 12-Earthing"/>
      <sheetName val="Lists"/>
      <sheetName val="Costs"/>
      <sheetName val="2. Design Staff Rates"/>
      <sheetName val="7. Construction Staff Rates"/>
      <sheetName val="Details and Earnings Charts"/>
      <sheetName val="Project Data Guide"/>
      <sheetName val="C9901"/>
      <sheetName val="Hotel Revenue&amp;Expenses"/>
      <sheetName val="SLHW"/>
      <sheetName val="horizontal"/>
      <sheetName val="BM"/>
      <sheetName val="HQ-TO"/>
      <sheetName val="GDB - LEDGER"/>
      <sheetName val="SUMMARY oth"/>
      <sheetName val="MEP MAR"/>
      <sheetName val="MEP Long Lead"/>
      <sheetName val="MALL-SD"/>
      <sheetName val="VIDA-SD "/>
      <sheetName val="Graph"/>
      <sheetName val="MALL-SD R1"/>
      <sheetName val="VIDA-SD R1"/>
      <sheetName val="MST"/>
      <sheetName val="RFI"/>
      <sheetName val="SDAR-ELEC"/>
      <sheetName val="SDR-HVAC"/>
      <sheetName val="NCR"/>
      <sheetName val="As Build"/>
      <sheetName val="CVI"/>
      <sheetName val="MIR"/>
      <sheetName val="IR-EL"/>
      <sheetName val="IR-MECH"/>
      <sheetName val="HISTOGRAM"/>
      <sheetName val="w't table"/>
      <sheetName val="BCoord"/>
      <sheetName val="Beams"/>
      <sheetName val="Col"/>
      <sheetName val="Cut&amp;FillData"/>
      <sheetName val="Door"/>
      <sheetName val="Ftg"/>
      <sheetName val="BldgGrid"/>
      <sheetName val="MH TakeOffs"/>
      <sheetName val="WordNo. Ver1"/>
      <sheetName val="Wdow"/>
      <sheetName val="Cost Summary"/>
      <sheetName val="BaseWeight"/>
      <sheetName val="PARAMETERS"/>
      <sheetName val="Title"/>
      <sheetName val="FX_rates"/>
      <sheetName val="labor abstract"/>
      <sheetName val="Recon Template"/>
      <sheetName val="SITE OVERHEADS"/>
      <sheetName val="Rebar _Take off"/>
      <sheetName val="Schedule_of_payments6"/>
      <sheetName val="Cumulative_staff_pay6"/>
      <sheetName val="Jan_20146"/>
      <sheetName val="January_20136"/>
      <sheetName val="February_20136"/>
      <sheetName val="March_20136"/>
      <sheetName val="April_20136"/>
      <sheetName val="May_20136"/>
      <sheetName val="June_2013_6"/>
      <sheetName val="July_2013_6"/>
      <sheetName val="Aug_2013__6"/>
      <sheetName val="Sep_20136"/>
      <sheetName val="Oct_20136"/>
      <sheetName val="Approved_Staff6"/>
      <sheetName val="brendans_areas1"/>
      <sheetName val="unmeasured_rooms1"/>
      <sheetName val="Universe_of_Retailers_(INPUT)1"/>
      <sheetName val="_GULF6"/>
      <sheetName val="Bill_No__3_Podium6"/>
      <sheetName val="Westin_FOH_&amp;_BOH_Split6"/>
      <sheetName val="Pro_Sts6"/>
      <sheetName val="_Dtail_Ent_sht6"/>
      <sheetName val="CIF_COST_ITEM6"/>
      <sheetName val="Steel_Grades2"/>
      <sheetName val="Hotel_Revenue&amp;Expenses1"/>
      <sheetName val="B_1001"/>
      <sheetName val="Trade_Package1"/>
      <sheetName val="Cash_Flow1"/>
      <sheetName val="HO_Costs1"/>
      <sheetName val="APP__B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Details_and_Earnings_Charts1"/>
      <sheetName val="Total__Amount1"/>
      <sheetName val="Key_Assumptions1"/>
      <sheetName val="DIV_21"/>
      <sheetName val="BOQ_Distribution1"/>
      <sheetName val="labor_abstract1"/>
      <sheetName val="Schedule_of_payments5"/>
      <sheetName val="Cumulative_staff_pay5"/>
      <sheetName val="Jan_20145"/>
      <sheetName val="January_20135"/>
      <sheetName val="February_20135"/>
      <sheetName val="March_20135"/>
      <sheetName val="April_20135"/>
      <sheetName val="May_20135"/>
      <sheetName val="June_2013_5"/>
      <sheetName val="July_2013_5"/>
      <sheetName val="Aug_2013__5"/>
      <sheetName val="Sep_20135"/>
      <sheetName val="Oct_20135"/>
      <sheetName val="Approved_Staff5"/>
      <sheetName val="brendans_areas"/>
      <sheetName val="unmeasured_rooms"/>
      <sheetName val="Universe_of_Retailers_(INPUT)"/>
      <sheetName val="_GULF5"/>
      <sheetName val="Bill_No__3_Podium5"/>
      <sheetName val="Westin_FOH_&amp;_BOH_Split5"/>
      <sheetName val="Pro_Sts5"/>
      <sheetName val="_Dtail_Ent_sht5"/>
      <sheetName val="CIF_COST_ITEM5"/>
      <sheetName val="Steel_Grades1"/>
      <sheetName val="Hotel_Revenue&amp;Expenses"/>
      <sheetName val="B_100"/>
      <sheetName val="Trade_Package"/>
      <sheetName val="Cash_Flow"/>
      <sheetName val="HO_Costs"/>
      <sheetName val="APP__B"/>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Details_and_Earnings_Charts"/>
      <sheetName val="Total__Amount"/>
      <sheetName val="Key_Assumptions"/>
      <sheetName val="DIV_2"/>
      <sheetName val="BOQ_Distribution"/>
      <sheetName val="labor_abstract"/>
      <sheetName val="Summary_Transformers"/>
      <sheetName val="Bill_3_Boutiquea"/>
      <sheetName val="LOV_&quot;by&quot;_field"/>
      <sheetName val="EE_SUM"/>
      <sheetName val="w't_table"/>
      <sheetName val="MH_TakeOffs"/>
      <sheetName val="WordNo__Ver1"/>
      <sheetName val="Cost_Summary"/>
      <sheetName val="Project_Data_Guide"/>
      <sheetName val="Material_List_"/>
      <sheetName val="Block_A-FlrBm(Conc&amp;Fwk)"/>
      <sheetName val="6-Basement Carpark_TO"/>
      <sheetName val="12-Building Link_TO"/>
      <sheetName val="5-Clinic Bldg_TO"/>
      <sheetName val="Mosque Bill"/>
      <sheetName val="11-CSB_TO"/>
      <sheetName val="3-Design"/>
      <sheetName val="9-Link Bridges&amp;Tunnels_TO"/>
      <sheetName val="13-Infra&amp;Ext Works_TO"/>
      <sheetName val="7-Staff Parking_TO"/>
      <sheetName val="Mosque_SUMM"/>
      <sheetName val="9-Link B. Tunnel-TS (Add)"/>
      <sheetName val="Other ODC's"/>
      <sheetName val="Project Info"/>
      <sheetName val="Material Rates"/>
      <sheetName val="Subcontracts"/>
      <sheetName val="Salary &amp; Hr Sum"/>
      <sheetName val="Review Summary"/>
      <sheetName val="References"/>
      <sheetName val="Details"/>
      <sheetName val="EQ Tank"/>
      <sheetName val="DW"/>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PLUMBING"/>
      <sheetName val="LIFT"/>
      <sheetName val="ELECTRICAL"/>
      <sheetName val="EXTERNALWORKS"/>
      <sheetName val="TOE OF EMBANKENT"/>
      <sheetName val="co-no.2"/>
      <sheetName val="1 Summary"/>
      <sheetName val="Bill 5 - Carpark"/>
      <sheetName val="GAE8'97"/>
      <sheetName val="Sheet9"/>
      <sheetName val="cover page"/>
      <sheetName val="ITANA"/>
      <sheetName val="BP"/>
      <sheetName val="EC(Rev)"/>
      <sheetName val="Pro_Sts7"/>
      <sheetName val="_Dtail_Ent_sht7"/>
      <sheetName val="CIF_COST_ITEM7"/>
      <sheetName val="_GULF7"/>
      <sheetName val="Bill_No__3_Podium7"/>
      <sheetName val="Westin_FOH_&amp;_BOH_Split7"/>
      <sheetName val="Schedule_of_payments7"/>
      <sheetName val="Cumulative_staff_pay7"/>
      <sheetName val="Jan_20147"/>
      <sheetName val="January_20137"/>
      <sheetName val="February_20137"/>
      <sheetName val="March_20137"/>
      <sheetName val="April_20137"/>
      <sheetName val="May_20137"/>
      <sheetName val="June_2013_7"/>
      <sheetName val="July_2013_7"/>
      <sheetName val="Aug_2013__7"/>
      <sheetName val="Sep_20137"/>
      <sheetName val="Oct_20137"/>
      <sheetName val="Approved_Staff7"/>
      <sheetName val="Steel_Grades3"/>
      <sheetName val="B_1002"/>
      <sheetName val="HO_Costs2"/>
      <sheetName val="brendans_areas2"/>
      <sheetName val="unmeasured_rooms2"/>
      <sheetName val="Cash_Flow2"/>
      <sheetName val="Trade_Package2"/>
      <sheetName val="Universe_of_Retailers_(INPUT)2"/>
      <sheetName val="wallfinish"/>
      <sheetName val="6CARPENTRY"/>
      <sheetName val="2EARTHWRKS"/>
      <sheetName val="3CONCRETE"/>
      <sheetName val="8 FIN&amp; MIS"/>
      <sheetName val="9 Plumb &amp; ENG. Instas"/>
      <sheetName val="5ROOFING"/>
      <sheetName val="7 metal"/>
      <sheetName val="12 PUMP ROOM"/>
      <sheetName val="cutting lists"/>
      <sheetName val="Budget "/>
      <sheetName val="Rev Forecast "/>
      <sheetName val="2.1.2 Detail breakdwn (Asset)"/>
      <sheetName val="3.1"/>
      <sheetName val="2.2"/>
      <sheetName val="3.4"/>
      <sheetName val="5.4"/>
      <sheetName val="8.1"/>
      <sheetName val="5.1"/>
      <sheetName val="6.3"/>
      <sheetName val="2.3"/>
      <sheetName val="3.6"/>
      <sheetName val="2.5"/>
      <sheetName val="8.3"/>
      <sheetName val="3.2"/>
      <sheetName val="2.4"/>
      <sheetName val="2.1"/>
      <sheetName val="5.7"/>
      <sheetName val="3.3"/>
      <sheetName val="3.5"/>
      <sheetName val="2.8"/>
      <sheetName val="2.6"/>
      <sheetName val="demir"/>
      <sheetName val="Annex 2.2_Piping"/>
      <sheetName val="Storage Units"/>
      <sheetName val="Categories"/>
      <sheetName val="요약배부"/>
      <sheetName val="Tender Form"/>
      <sheetName val="Appendix &quot;F&quot;"/>
      <sheetName val="Index"/>
      <sheetName val="Area Analysis"/>
      <sheetName val="Sensitivity"/>
      <sheetName val="Operational Costs 2008"/>
      <sheetName val="FF-1"/>
      <sheetName val="macros"/>
      <sheetName val="MECHANICAL MIXING TANK"/>
      <sheetName val="Letter REF"/>
      <sheetName val="MOB STATUS"/>
      <sheetName val="ALL"/>
      <sheetName val="BOQ Compress"/>
      <sheetName val="Recovered_Sheet1"/>
      <sheetName val="Civil_Works_Breakdown10"/>
      <sheetName val="Doha_WBS_Clean10"/>
      <sheetName val="Elem_2G_Pricing10"/>
      <sheetName val="Elem_2G_Synopsis10"/>
      <sheetName val="Elem_2H_Synopsis10"/>
      <sheetName val="Elem_3A_Pricing10"/>
      <sheetName val="Elem_3A_Synopsis10"/>
      <sheetName val="Devco_Cashflow10"/>
      <sheetName val="BQ_External10"/>
      <sheetName val="___Raw_Data10"/>
      <sheetName val="Raw_Data10"/>
      <sheetName val="5-Thermal_&amp;_Moisture10"/>
      <sheetName val="@risk_rents_and_incentives10"/>
      <sheetName val="Car_park_lease10"/>
      <sheetName val="Net_rent_analysis10"/>
      <sheetName val="Project_Brief10"/>
      <sheetName val="Pipe_Supports10"/>
      <sheetName val="Dropdown_list10"/>
      <sheetName val="Breaker_size10"/>
      <sheetName val="DETAILED__BOQ9"/>
      <sheetName val="Budget_By_Month9"/>
      <sheetName val="Order_Book_Assumptions_20079"/>
      <sheetName val="Details_for_Charts8"/>
      <sheetName val="LOV_&quot;by&quot;_field1"/>
      <sheetName val="EE_SUM1"/>
      <sheetName val="w't_table1"/>
      <sheetName val="MH_TakeOffs1"/>
      <sheetName val="WordNo__Ver11"/>
      <sheetName val="Bill_No_10-Tele"/>
      <sheetName val="Bill_No_12-Earthing"/>
      <sheetName val="Block_A-FlrBm(Conc&amp;Fwk)1"/>
      <sheetName val="Material_List_1"/>
      <sheetName val="Bill_3_Boutiquea1"/>
      <sheetName val="Summary_Transformers1"/>
      <sheetName val="Cost_Summary1"/>
      <sheetName val="Project_Data_Guide1"/>
      <sheetName val="6-Basement_Carpark_TO"/>
      <sheetName val="12-Building_Link_TO"/>
      <sheetName val="5-Clinic_Bldg_TO"/>
      <sheetName val="Mosque_Bill"/>
      <sheetName val="9-Link_Bridges&amp;Tunnels_TO"/>
      <sheetName val="13-Infra&amp;Ext_Works_TO"/>
      <sheetName val="7-Staff_Parking_TO"/>
      <sheetName val="9-Link_B__Tunnel-TS_(Add)"/>
      <sheetName val="Other_ODC's"/>
      <sheetName val="Project_Info"/>
      <sheetName val="Material_Rates"/>
      <sheetName val="Salary_&amp;_Hr_Sum"/>
      <sheetName val="Review_Summary"/>
      <sheetName val="2__Design_Staff_Rates"/>
      <sheetName val="7__Construction_Staff_Rates"/>
      <sheetName val="A_O_R_"/>
      <sheetName val="GDB_-_LEDGER"/>
      <sheetName val="SUMMARY_oth"/>
      <sheetName val="MEP_MAR"/>
      <sheetName val="MEP_Long_Lead"/>
      <sheetName val="VIDA-SD_"/>
      <sheetName val="MALL-SD_R1"/>
      <sheetName val="VIDA-SD_R1"/>
      <sheetName val="As_Build"/>
      <sheetName val="SUMMARY-client"/>
      <sheetName val="Staff"/>
      <sheetName val="Staff OLD "/>
      <sheetName val="Trade Summary"/>
      <sheetName val="BAU"/>
      <sheetName val="Bill No. 3 POT MAINT(Deliv)"/>
      <sheetName val="SITE_OVERHEADS"/>
      <sheetName val="Door summary"/>
      <sheetName val="Gujrat"/>
      <sheetName val="Chennai"/>
      <sheetName val="Part-A"/>
      <sheetName val="LV CABLE "/>
      <sheetName val="NEW BOQ.SUM"/>
      <sheetName val="1Fly-Gen Req"/>
      <sheetName val="Bill 1 Gen Req"/>
      <sheetName val="1S"/>
      <sheetName val="2Fly-Enabling Works"/>
      <sheetName val="2B"/>
      <sheetName val="2BS"/>
      <sheetName val="2S"/>
      <sheetName val="3Fly-Main Works"/>
      <sheetName val="3C"/>
      <sheetName val="3CS"/>
      <sheetName val="3D"/>
      <sheetName val="3DS"/>
      <sheetName val="3E"/>
      <sheetName val="3ES"/>
      <sheetName val="3F"/>
      <sheetName val="3FS"/>
      <sheetName val="3G"/>
      <sheetName val="3GS"/>
      <sheetName val="3H"/>
      <sheetName val="3HS "/>
      <sheetName val="3J"/>
      <sheetName val="3JS"/>
      <sheetName val="3K"/>
      <sheetName val="3KS"/>
      <sheetName val="3P"/>
      <sheetName val="3PS"/>
      <sheetName val="3QA"/>
      <sheetName val="3QAS "/>
      <sheetName val="3QB"/>
      <sheetName val="3QBS"/>
      <sheetName val="3QC"/>
      <sheetName val="3QCS"/>
      <sheetName val="3QD"/>
      <sheetName val="3QDS"/>
      <sheetName val="3QE"/>
      <sheetName val="3QES"/>
      <sheetName val="3QF"/>
      <sheetName val="3QFS"/>
      <sheetName val="3QG"/>
      <sheetName val="3QGS"/>
      <sheetName val="3QH"/>
      <sheetName val="3QHS"/>
      <sheetName val="3RA"/>
      <sheetName val="3RAS"/>
      <sheetName val="3RB  "/>
      <sheetName val="3RBS"/>
      <sheetName val="3RCS "/>
      <sheetName val="3S"/>
      <sheetName val="4Fly-External"/>
      <sheetName val="4B"/>
      <sheetName val="4C"/>
      <sheetName val="4BS"/>
      <sheetName val="4CS"/>
      <sheetName val="4E"/>
      <sheetName val="4ES"/>
      <sheetName val="4QB"/>
      <sheetName val="4QBS"/>
      <sheetName val="4Fly-Landscaping Works"/>
      <sheetName val="4S."/>
      <sheetName val="4QH"/>
      <sheetName val="4QHS"/>
      <sheetName val="4RA"/>
      <sheetName val="4RA Breakdown"/>
      <sheetName val="4RAS"/>
      <sheetName val="4RB"/>
      <sheetName val="4RBS"/>
      <sheetName val="4RCS"/>
      <sheetName val="4S"/>
      <sheetName val="5Fly"/>
      <sheetName val="Bill 5 Dayworks"/>
      <sheetName val="GSFly"/>
      <sheetName val="GS"/>
      <sheetName val="MOS-APP#29"/>
      <sheetName val="2158 00 PS 1501.02  Rev. A"/>
      <sheetName val="Billing and Status Register"/>
      <sheetName val="XREF"/>
      <sheetName val="Pro_Sts8"/>
      <sheetName val="_Dtail_Ent_sht8"/>
      <sheetName val="CIF_COST_ITEM8"/>
      <sheetName val="_GULF8"/>
      <sheetName val="Schedule_of_payments8"/>
      <sheetName val="Cumulative_staff_pay8"/>
      <sheetName val="Jan_20148"/>
      <sheetName val="January_20138"/>
      <sheetName val="February_20138"/>
      <sheetName val="March_20138"/>
      <sheetName val="April_20138"/>
      <sheetName val="May_20138"/>
      <sheetName val="June_2013_8"/>
      <sheetName val="July_2013_8"/>
      <sheetName val="Aug_2013__8"/>
      <sheetName val="Sep_20138"/>
      <sheetName val="Oct_20138"/>
      <sheetName val="Approved_Staff8"/>
      <sheetName val="Bill_No__3_Podium8"/>
      <sheetName val="Westin_FOH_&amp;_BOH_Split8"/>
      <sheetName val="Steel_Grades4"/>
      <sheetName val="brendans_areas3"/>
      <sheetName val="unmeasured_rooms3"/>
      <sheetName val="B_1003"/>
      <sheetName val="Trade_Package3"/>
      <sheetName val="Universe_of_Retailers_(INPUT)3"/>
      <sheetName val="HO_Costs3"/>
      <sheetName val="Cash_Flow3"/>
      <sheetName val="Pro_Sts9"/>
      <sheetName val="_Dtail_Ent_sht9"/>
      <sheetName val="CIF_COST_ITEM9"/>
      <sheetName val="Details_for_Charts9"/>
      <sheetName val="_GULF9"/>
      <sheetName val="Schedule_of_payments9"/>
      <sheetName val="Cumulative_staff_pay9"/>
      <sheetName val="Jan_20149"/>
      <sheetName val="January_20139"/>
      <sheetName val="February_20139"/>
      <sheetName val="March_20139"/>
      <sheetName val="April_20139"/>
      <sheetName val="May_20139"/>
      <sheetName val="June_2013_9"/>
      <sheetName val="July_2013_9"/>
      <sheetName val="Aug_2013__9"/>
      <sheetName val="Sep_20139"/>
      <sheetName val="Oct_20139"/>
      <sheetName val="Approved_Staff9"/>
      <sheetName val="Bill_No__3_Podium9"/>
      <sheetName val="Westin_FOH_&amp;_BOH_Split9"/>
      <sheetName val="Steel_Grades5"/>
      <sheetName val="brendans_areas4"/>
      <sheetName val="unmeasured_rooms4"/>
      <sheetName val="B_1004"/>
      <sheetName val="Trade_Package4"/>
      <sheetName val="Universe_of_Retailers_(INPUT)4"/>
      <sheetName val="2__Design_Staff_Rates1"/>
      <sheetName val="7__Construction_Staff_Rates1"/>
      <sheetName val="HO_Costs4"/>
      <sheetName val="Cash_Flow4"/>
      <sheetName val="BOQ_Distribution2"/>
      <sheetName val="Total__Amount2"/>
      <sheetName val="A_O_R_1"/>
      <sheetName val="Civil_Works_Breakdown11"/>
      <sheetName val="Doha_WBS_Clean11"/>
      <sheetName val="Elem_2G_Pricing11"/>
      <sheetName val="Elem_2G_Synopsis11"/>
      <sheetName val="Elem_2H_Synopsis11"/>
      <sheetName val="Elem_3A_Pricing11"/>
      <sheetName val="Elem_3A_Synopsis11"/>
      <sheetName val="Devco_Cashflow11"/>
      <sheetName val="BQ_External11"/>
      <sheetName val="___Raw_Data11"/>
      <sheetName val="Raw_Data11"/>
      <sheetName val="Project_Brief11"/>
      <sheetName val="5-Thermal_&amp;_Moisture11"/>
      <sheetName val="@risk_rents_and_incentives11"/>
      <sheetName val="Car_park_lease11"/>
      <sheetName val="Net_rent_analysis11"/>
      <sheetName val="Pipe_Supports11"/>
      <sheetName val="Dropdown_list11"/>
      <sheetName val="Breaker_size11"/>
      <sheetName val="DETAILED__BOQ10"/>
      <sheetName val="Budget_By_Month10"/>
      <sheetName val="Pro_Sts10"/>
      <sheetName val="_Dtail_Ent_sht10"/>
      <sheetName val="CIF_COST_ITEM10"/>
      <sheetName val="Details_for_Charts10"/>
      <sheetName val="Order_Book_Assumptions_200710"/>
      <sheetName val="_GULF10"/>
      <sheetName val="Schedule_of_payments10"/>
      <sheetName val="Cumulative_staff_pay10"/>
      <sheetName val="Jan_201410"/>
      <sheetName val="January_201310"/>
      <sheetName val="February_201310"/>
      <sheetName val="March_201310"/>
      <sheetName val="April_201310"/>
      <sheetName val="May_201310"/>
      <sheetName val="June_2013_10"/>
      <sheetName val="July_2013_10"/>
      <sheetName val="Aug_2013__10"/>
      <sheetName val="Sep_201310"/>
      <sheetName val="Oct_201310"/>
      <sheetName val="Approved_Staff10"/>
      <sheetName val="Bill_No__3_Podium10"/>
      <sheetName val="Westin_FOH_&amp;_BOH_Split10"/>
      <sheetName val="Steel_Grades6"/>
      <sheetName val="brendans_areas5"/>
      <sheetName val="unmeasured_rooms5"/>
      <sheetName val="B_1005"/>
      <sheetName val="Trade_Package5"/>
      <sheetName val="Universe_of_Retailers_(INPUT)5"/>
      <sheetName val="2__Design_Staff_Rates2"/>
      <sheetName val="7__Construction_Staff_Rates2"/>
      <sheetName val="Key_Assumptions2"/>
      <sheetName val="HO_Costs5"/>
      <sheetName val="APP__B2"/>
      <sheetName val="Cash_Flow5"/>
      <sheetName val="Hotel_Revenue&amp;Expenses2"/>
      <sheetName val="BOQ_Distribution3"/>
      <sheetName val="Total__Amount3"/>
      <sheetName val="Block_A-FlrBm(Conc&amp;Fwk)2"/>
      <sheetName val="Summary_Transformers2"/>
      <sheetName val="A_O_R_2"/>
      <sheetName val="DIV_22"/>
      <sheetName val="Civil_Works_Breakdown12"/>
      <sheetName val="Doha_WBS_Clean12"/>
      <sheetName val="Elem_2G_Pricing12"/>
      <sheetName val="Elem_2G_Synopsis12"/>
      <sheetName val="Elem_2H_Synopsis12"/>
      <sheetName val="Elem_3A_Pricing12"/>
      <sheetName val="Elem_3A_Synopsis12"/>
      <sheetName val="Devco_Cashflow12"/>
      <sheetName val="BQ_External12"/>
      <sheetName val="___Raw_Data12"/>
      <sheetName val="Raw_Data12"/>
      <sheetName val="Project_Brief12"/>
      <sheetName val="5-Thermal_&amp;_Moisture12"/>
      <sheetName val="@risk_rents_and_incentives12"/>
      <sheetName val="Car_park_lease12"/>
      <sheetName val="Net_rent_analysis12"/>
      <sheetName val="Pipe_Supports12"/>
      <sheetName val="Dropdown_list12"/>
      <sheetName val="Breaker_size12"/>
      <sheetName val="DETAILED__BOQ11"/>
      <sheetName val="Budget_By_Month11"/>
      <sheetName val="Pro_Sts11"/>
      <sheetName val="_Dtail_Ent_sht11"/>
      <sheetName val="CIF_COST_ITEM11"/>
      <sheetName val="Details_for_Charts11"/>
      <sheetName val="Order_Book_Assumptions_200711"/>
      <sheetName val="_GULF11"/>
      <sheetName val="Schedule_of_payments11"/>
      <sheetName val="Cumulative_staff_pay11"/>
      <sheetName val="Jan_201411"/>
      <sheetName val="January_201311"/>
      <sheetName val="February_201311"/>
      <sheetName val="March_201311"/>
      <sheetName val="April_201311"/>
      <sheetName val="May_201311"/>
      <sheetName val="June_2013_11"/>
      <sheetName val="July_2013_11"/>
      <sheetName val="Aug_2013__11"/>
      <sheetName val="Sep_201311"/>
      <sheetName val="Oct_201311"/>
      <sheetName val="Approved_Staff11"/>
      <sheetName val="Bill_No__3_Podium11"/>
      <sheetName val="Westin_FOH_&amp;_BOH_Split11"/>
      <sheetName val="Steel_Grades7"/>
      <sheetName val="brendans_areas6"/>
      <sheetName val="unmeasured_rooms6"/>
      <sheetName val="B_1006"/>
      <sheetName val="Trade_Package6"/>
      <sheetName val="Universe_of_Retailers_(INPUT)6"/>
      <sheetName val="2__Design_Staff_Rates3"/>
      <sheetName val="7__Construction_Staff_Rates3"/>
      <sheetName val="Key_Assumptions3"/>
      <sheetName val="HO_Costs6"/>
      <sheetName val="APP__B3"/>
      <sheetName val="Cash_Flow6"/>
      <sheetName val="Hotel_Revenue&amp;Expenses3"/>
      <sheetName val="BOQ_Distribution4"/>
      <sheetName val="Total__Amount4"/>
      <sheetName val="Block_A-FlrBm(Conc&amp;Fwk)3"/>
      <sheetName val="Summary_Transformers3"/>
      <sheetName val="A_O_R_3"/>
      <sheetName val="DIV_23"/>
      <sheetName val="Civil_Works_Breakdown13"/>
      <sheetName val="Doha_WBS_Clean13"/>
      <sheetName val="Elem_2G_Pricing13"/>
      <sheetName val="Elem_2G_Synopsis13"/>
      <sheetName val="Elem_2H_Synopsis13"/>
      <sheetName val="Elem_3A_Pricing13"/>
      <sheetName val="Elem_3A_Synopsis13"/>
      <sheetName val="Devco_Cashflow13"/>
      <sheetName val="BQ_External13"/>
      <sheetName val="___Raw_Data13"/>
      <sheetName val="Raw_Data13"/>
      <sheetName val="Project_Brief13"/>
      <sheetName val="5-Thermal_&amp;_Moisture13"/>
      <sheetName val="@risk_rents_and_incentives13"/>
      <sheetName val="Car_park_lease13"/>
      <sheetName val="Net_rent_analysis13"/>
      <sheetName val="Pipe_Supports13"/>
      <sheetName val="Dropdown_list13"/>
      <sheetName val="Breaker_size13"/>
      <sheetName val="DETAILED__BOQ12"/>
      <sheetName val="Budget_By_Month12"/>
      <sheetName val="Pro_Sts12"/>
      <sheetName val="_Dtail_Ent_sht12"/>
      <sheetName val="CIF_COST_ITEM12"/>
      <sheetName val="Details_for_Charts12"/>
      <sheetName val="Order_Book_Assumptions_200712"/>
      <sheetName val="_GULF12"/>
      <sheetName val="Schedule_of_payments12"/>
      <sheetName val="Cumulative_staff_pay12"/>
      <sheetName val="Jan_201412"/>
      <sheetName val="January_201312"/>
      <sheetName val="February_201312"/>
      <sheetName val="March_201312"/>
      <sheetName val="April_201312"/>
      <sheetName val="May_201312"/>
      <sheetName val="June_2013_12"/>
      <sheetName val="July_2013_12"/>
      <sheetName val="Aug_2013__12"/>
      <sheetName val="Sep_201312"/>
      <sheetName val="Oct_201312"/>
      <sheetName val="Approved_Staff12"/>
      <sheetName val="Bill_No__3_Podium12"/>
      <sheetName val="Westin_FOH_&amp;_BOH_Split12"/>
      <sheetName val="Steel_Grades8"/>
      <sheetName val="brendans_areas7"/>
      <sheetName val="unmeasured_rooms7"/>
      <sheetName val="B_1007"/>
      <sheetName val="Trade_Package7"/>
      <sheetName val="Universe_of_Retailers_(INPUT)7"/>
      <sheetName val="2__Design_Staff_Rates4"/>
      <sheetName val="7__Construction_Staff_Rates4"/>
      <sheetName val="Key_Assumptions4"/>
      <sheetName val="HO_Costs7"/>
      <sheetName val="APP__B4"/>
      <sheetName val="Cash_Flow7"/>
      <sheetName val="Hotel_Revenue&amp;Expenses4"/>
      <sheetName val="BOQ_Distribution5"/>
      <sheetName val="Total__Amount5"/>
      <sheetName val="Block_A-FlrBm(Conc&amp;Fwk)4"/>
      <sheetName val="Summary_Transformers4"/>
      <sheetName val="A_O_R_4"/>
      <sheetName val="DIV_24"/>
      <sheetName val="Civil_Works_Breakdown14"/>
      <sheetName val="Doha_WBS_Clean14"/>
      <sheetName val="Elem_2G_Pricing14"/>
      <sheetName val="Elem_2G_Synopsis14"/>
      <sheetName val="Elem_2H_Synopsis14"/>
      <sheetName val="Elem_3A_Pricing14"/>
      <sheetName val="Elem_3A_Synopsis14"/>
      <sheetName val="Devco_Cashflow14"/>
      <sheetName val="BQ_External14"/>
      <sheetName val="___Raw_Data14"/>
      <sheetName val="Raw_Data14"/>
      <sheetName val="Project_Brief14"/>
      <sheetName val="5-Thermal_&amp;_Moisture14"/>
      <sheetName val="@risk_rents_and_incentives14"/>
      <sheetName val="Car_park_lease14"/>
      <sheetName val="Net_rent_analysis14"/>
      <sheetName val="Pipe_Supports14"/>
      <sheetName val="Dropdown_list14"/>
      <sheetName val="Breaker_size14"/>
      <sheetName val="DETAILED__BOQ13"/>
      <sheetName val="Budget_By_Month13"/>
      <sheetName val="Pro_Sts13"/>
      <sheetName val="_Dtail_Ent_sht13"/>
      <sheetName val="CIF_COST_ITEM13"/>
      <sheetName val="Details_for_Charts13"/>
      <sheetName val="Order_Book_Assumptions_200713"/>
      <sheetName val="_GULF13"/>
      <sheetName val="Schedule_of_payments13"/>
      <sheetName val="Cumulative_staff_pay13"/>
      <sheetName val="Jan_201413"/>
      <sheetName val="January_201313"/>
      <sheetName val="February_201313"/>
      <sheetName val="March_201313"/>
      <sheetName val="April_201313"/>
      <sheetName val="May_201313"/>
      <sheetName val="June_2013_13"/>
      <sheetName val="July_2013_13"/>
      <sheetName val="Aug_2013__13"/>
      <sheetName val="Sep_201313"/>
      <sheetName val="Oct_201313"/>
      <sheetName val="Approved_Staff13"/>
      <sheetName val="Bill_No__3_Podium13"/>
      <sheetName val="Westin_FOH_&amp;_BOH_Split13"/>
      <sheetName val="Steel_Grades9"/>
      <sheetName val="brendans_areas8"/>
      <sheetName val="unmeasured_rooms8"/>
      <sheetName val="B_1008"/>
      <sheetName val="Trade_Package8"/>
      <sheetName val="Universe_of_Retailers_(INPUT)8"/>
      <sheetName val="2__Design_Staff_Rates5"/>
      <sheetName val="7__Construction_Staff_Rates5"/>
      <sheetName val="Key_Assumptions5"/>
      <sheetName val="HO_Costs8"/>
      <sheetName val="APP__B5"/>
      <sheetName val="Cash_Flow8"/>
      <sheetName val="Hotel_Revenue&amp;Expenses5"/>
      <sheetName val="BOQ_Distribution6"/>
      <sheetName val="Total__Amount6"/>
      <sheetName val="Block_A-FlrBm(Conc&amp;Fwk)5"/>
      <sheetName val="Summary_Transformers5"/>
      <sheetName val="A_O_R_5"/>
      <sheetName val="DIV_25"/>
      <sheetName val="Civil_Works_Breakdown15"/>
      <sheetName val="Doha_WBS_Clean15"/>
      <sheetName val="Elem_2G_Pricing15"/>
      <sheetName val="Elem_2G_Synopsis15"/>
      <sheetName val="Elem_2H_Synopsis15"/>
      <sheetName val="Elem_3A_Pricing15"/>
      <sheetName val="Elem_3A_Synopsis15"/>
      <sheetName val="Devco_Cashflow15"/>
      <sheetName val="BQ_External15"/>
      <sheetName val="___Raw_Data15"/>
      <sheetName val="Raw_Data15"/>
      <sheetName val="Project_Brief15"/>
      <sheetName val="5-Thermal_&amp;_Moisture15"/>
      <sheetName val="@risk_rents_and_incentives15"/>
      <sheetName val="Car_park_lease15"/>
      <sheetName val="Net_rent_analysis15"/>
      <sheetName val="Pipe_Supports15"/>
      <sheetName val="Dropdown_list15"/>
      <sheetName val="Breaker_size15"/>
      <sheetName val="DETAILED__BOQ14"/>
      <sheetName val="Budget_By_Month14"/>
      <sheetName val="Pro_Sts14"/>
      <sheetName val="_Dtail_Ent_sht14"/>
      <sheetName val="CIF_COST_ITEM14"/>
      <sheetName val="Details_for_Charts14"/>
      <sheetName val="Order_Book_Assumptions_200714"/>
      <sheetName val="_GULF14"/>
      <sheetName val="Schedule_of_payments14"/>
      <sheetName val="Cumulative_staff_pay14"/>
      <sheetName val="Jan_201414"/>
      <sheetName val="January_201314"/>
      <sheetName val="February_201314"/>
      <sheetName val="March_201314"/>
      <sheetName val="April_201314"/>
      <sheetName val="May_201314"/>
      <sheetName val="June_2013_14"/>
      <sheetName val="July_2013_14"/>
      <sheetName val="Aug_2013__14"/>
      <sheetName val="Sep_201314"/>
      <sheetName val="Oct_201314"/>
      <sheetName val="Approved_Staff14"/>
      <sheetName val="Bill_No__3_Podium14"/>
      <sheetName val="Westin_FOH_&amp;_BOH_Split14"/>
      <sheetName val="Steel_Grades10"/>
      <sheetName val="brendans_areas9"/>
      <sheetName val="unmeasured_rooms9"/>
      <sheetName val="B_1009"/>
      <sheetName val="Trade_Package9"/>
      <sheetName val="Universe_of_Retailers_(INPUT)9"/>
      <sheetName val="2__Design_Staff_Rates6"/>
      <sheetName val="7__Construction_Staff_Rates6"/>
      <sheetName val="Key_Assumptions6"/>
      <sheetName val="HO_Costs9"/>
      <sheetName val="APP__B6"/>
      <sheetName val="Cash_Flow9"/>
      <sheetName val="Hotel_Revenue&amp;Expenses6"/>
      <sheetName val="BOQ_Distribution7"/>
      <sheetName val="Total__Amount7"/>
      <sheetName val="Block_A-FlrBm(Conc&amp;Fwk)6"/>
      <sheetName val="Summary_Transformers6"/>
      <sheetName val="A_O_R_6"/>
      <sheetName val="DIV_26"/>
      <sheetName val="Details_and_Earnings_Charts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Operational_Costs_2008"/>
      <sheetName val="labor_abstract2"/>
      <sheetName val="Rebar__Take_off"/>
      <sheetName val="Recon_Template"/>
      <sheetName val="GDB_-_LEDGER1"/>
      <sheetName val="SUMMARY_oth1"/>
      <sheetName val="MEP_MAR1"/>
      <sheetName val="MEP_Long_Lead1"/>
      <sheetName val="VIDA-SD_1"/>
      <sheetName val="MALL-SD_R11"/>
      <sheetName val="VIDA-SD_R11"/>
      <sheetName val="As_Build1"/>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Details_and_Earnings_Charts3"/>
      <sheetName val="labor_abstract3"/>
      <sheetName val="SITE_OVERHEADS1"/>
      <sheetName val="Recon_Template1"/>
      <sheetName val="PAGE 2"/>
      <sheetName val="BOQ - Type A"/>
      <sheetName val="w't_table2"/>
      <sheetName val="EE_SUM2"/>
      <sheetName val="BOQ_-_Type_A"/>
      <sheetName val="w't_table3"/>
      <sheetName val="EE_SUM3"/>
      <sheetName val="BOQ_-_Type_A1"/>
      <sheetName val="w't_table4"/>
      <sheetName val="EE_SUM4"/>
      <sheetName val="Material_List_2"/>
      <sheetName val="BOQ_-_Type_A2"/>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refreshError="1"/>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refreshError="1"/>
      <sheetData sheetId="750"/>
      <sheetData sheetId="751"/>
      <sheetData sheetId="752"/>
      <sheetData sheetId="753"/>
      <sheetData sheetId="754"/>
      <sheetData sheetId="755"/>
      <sheetData sheetId="756"/>
      <sheetData sheetId="757"/>
      <sheetData sheetId="758"/>
      <sheetData sheetId="759" refreshError="1"/>
      <sheetData sheetId="760" refreshError="1"/>
      <sheetData sheetId="76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sheetData sheetId="795"/>
      <sheetData sheetId="796"/>
      <sheetData sheetId="797"/>
      <sheetData sheetId="798"/>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sheetData sheetId="935"/>
      <sheetData sheetId="936"/>
      <sheetData sheetId="937"/>
      <sheetData sheetId="938"/>
      <sheetData sheetId="939"/>
      <sheetData sheetId="940"/>
      <sheetData sheetId="941"/>
      <sheetData sheetId="942"/>
      <sheetData sheetId="943"/>
      <sheetData sheetId="944"/>
      <sheetData sheetId="945"/>
      <sheetData sheetId="946" refreshError="1"/>
      <sheetData sheetId="947" refreshError="1"/>
      <sheetData sheetId="948" refreshError="1"/>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refreshError="1"/>
      <sheetData sheetId="1361" refreshError="1"/>
      <sheetData sheetId="1362"/>
      <sheetData sheetId="1363"/>
      <sheetData sheetId="1364"/>
      <sheetData sheetId="1365"/>
      <sheetData sheetId="1366"/>
      <sheetData sheetId="1367"/>
      <sheetData sheetId="1368"/>
      <sheetData sheetId="1369"/>
      <sheetData sheetId="1370"/>
      <sheetData sheetId="137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Cables"/>
      <sheetName val="Total  Amount"/>
      <sheetName val="Elec. 4A st1"/>
      <sheetName val="Elec. 4A st2 "/>
      <sheetName val="Elec. 4B st1"/>
      <sheetName val="Elec 4B st2"/>
      <sheetName val="Summary Transformers"/>
      <sheetName val="Material on Site"/>
      <sheetName val="Backcharges"/>
      <sheetName val=" GULF"/>
      <sheetName val="boq"/>
      <sheetName val="Lstsub"/>
      <sheetName val="Reference Data"/>
      <sheetName val="Summary_Transformers"/>
      <sheetName val="Background"/>
    </sheetNames>
    <sheetDataSet>
      <sheetData sheetId="0" refreshError="1"/>
      <sheetData sheetId="1" refreshError="1"/>
      <sheetData sheetId="2" refreshError="1"/>
      <sheetData sheetId="3" refreshError="1"/>
      <sheetData sheetId="4" refreshError="1"/>
      <sheetData sheetId="5" refreshError="1"/>
      <sheetData sheetId="6" refreshError="1">
        <row r="10">
          <cell r="D10">
            <v>0.05</v>
          </cell>
        </row>
      </sheetData>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UM"/>
    </sheetNames>
    <definedNames>
      <definedName name="RANGE" refersTo="#REF!"/>
    </definedNames>
    <sheetDataSet>
      <sheetData sheetId="0"/>
      <sheetData sheetId="1"/>
      <sheetData sheetId="2"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BOQ-Sum"/>
      <sheetName val="BILL-1"/>
      <sheetName val="BILL-2"/>
      <sheetName val="BILL-3"/>
      <sheetName val="BILL-4"/>
      <sheetName val="Control"/>
      <sheetName val="BQextra"/>
      <sheetName val="PROJECT BRIEF(EX.NEW)"/>
      <sheetName val="509-2-R1"/>
      <sheetName val="Scatter"/>
      <sheetName val="1997 IPO"/>
      <sheetName val="Part-A"/>
      <sheetName val="Budget By Month"/>
      <sheetName val="Tracking"/>
      <sheetName val="Comparison"/>
      <sheetName val="Cables Link"/>
      <sheetName val="new ext"/>
      <sheetName val="Project Brief"/>
      <sheetName val="Lstsub"/>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dates"/>
      <sheetName val="CFForecast detail"/>
      <sheetName val="Actuals"/>
      <sheetName val="CFTable2"/>
      <sheetName val="CFGraphs"/>
      <sheetName val="CSIRO"/>
      <sheetName val="CF_Print"/>
      <sheetName val="Detail"/>
      <sheetName val="basic-data"/>
      <sheetName val="mem-property"/>
      <sheetName val="Detail 1A"/>
      <sheetName val="B1"/>
      <sheetName val="Staff Acco."/>
      <sheetName val="Sheet1"/>
      <sheetName val="VENDQRY"/>
      <sheetName val="Gen Info"/>
      <sheetName val="procurement"/>
      <sheetName val="Build-up"/>
      <sheetName val="factors"/>
      <sheetName val="09120_Cashflow_Contract_2_07Jun"/>
      <sheetName val="BOQ"/>
      <sheetName val="SubContract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statement"/>
      <sheetName val="Estimation Breakdown"/>
      <sheetName val="Material Lookup Table"/>
      <sheetName val="Category Lookup Table"/>
      <sheetName val="Material Cost"/>
      <sheetName val="Labour Cost"/>
      <sheetName val="NetStatement - P&amp;S(4)"/>
      <sheetName val="Estimation_Breakdown"/>
      <sheetName val="Material_Lookup_Table"/>
      <sheetName val="Category_Lookup_Table"/>
      <sheetName val="Material_Cost"/>
      <sheetName val="Labour_Cost"/>
      <sheetName val="NetStatement_-_P&amp;S(4)"/>
      <sheetName val="key dates"/>
      <sheetName val="Actuals"/>
      <sheetName val="PASSPORT"/>
      <sheetName val="Food"/>
      <sheetName val=" GULF"/>
      <sheetName val="AR-1"/>
      <sheetName val="4-ME"/>
      <sheetName val="cable summary"/>
      <sheetName val="tray"/>
      <sheetName val="New Rates"/>
      <sheetName val="Validation List"/>
      <sheetName val="PriceSummary"/>
      <sheetName val="EEV(Prilim)"/>
      <sheetName val="Bill 5 - Carpark"/>
      <sheetName val="hvac"/>
      <sheetName val="Estimation_Breakdown1"/>
      <sheetName val="Material_Lookup_Table1"/>
      <sheetName val="Category_Lookup_Table1"/>
      <sheetName val="Material_Cost1"/>
      <sheetName val="Labour_Cost1"/>
      <sheetName val="Estimation_Breakdown2"/>
      <sheetName val="Material_Lookup_Table2"/>
      <sheetName val="Category_Lookup_Table2"/>
      <sheetName val="Material_Cost2"/>
      <sheetName val="Labour_Cost2"/>
      <sheetName val="Estimation_Breakdown3"/>
      <sheetName val="Material_Lookup_Table3"/>
      <sheetName val="Category_Lookup_Table3"/>
      <sheetName val="Material_Cost3"/>
      <sheetName val="Labour_Cost3"/>
      <sheetName val="Estimation_Breakdown4"/>
      <sheetName val="Material_Lookup_Table4"/>
      <sheetName val="Category_Lookup_Table4"/>
      <sheetName val="Material_Cost4"/>
      <sheetName val="Labour_Cost4"/>
      <sheetName val="SubContracts"/>
      <sheetName val="#REF"/>
      <sheetName val="Inputs"/>
      <sheetName val="Lstsub"/>
      <sheetName val="General Info"/>
      <sheetName val="Dropdown"/>
      <sheetName val="2.05 Sprinkler"/>
      <sheetName val="2.01 Electrical "/>
      <sheetName val="Staff Acco."/>
      <sheetName val="Budget By Month"/>
      <sheetName val="Tracking"/>
      <sheetName val="Comparison"/>
      <sheetName val="B9"/>
      <sheetName val="Bill 2"/>
      <sheetName val="cover page"/>
      <sheetName val="6A&amp;B"/>
      <sheetName val="Blockwork"/>
      <sheetName val="CERTIFICATE"/>
      <sheetName val="Cover"/>
      <sheetName val="BOQ"/>
      <sheetName val="Tender Form"/>
      <sheetName val="Appendix &quot;F&quot;"/>
      <sheetName val="Index"/>
      <sheetName val="Summary"/>
      <sheetName val="Estimation_Breakdown5"/>
      <sheetName val="Material_Lookup_Table5"/>
      <sheetName val="Category_Lookup_Table5"/>
      <sheetName val="Material_Cost5"/>
      <sheetName val="Labour_Cost5"/>
      <sheetName val="General_Info"/>
      <sheetName val="Bill_2"/>
      <sheetName val="_GULF"/>
      <sheetName val="key_dates"/>
      <sheetName val="2_05_Sprinkler"/>
      <sheetName val="2_01_Electrical_"/>
      <sheetName val="cable_summary"/>
      <sheetName val="New_Rates"/>
      <sheetName val="Validation_List"/>
      <sheetName val="Bill_5_-_Carpark"/>
      <sheetName val="Budget_By_Month"/>
      <sheetName val="Categories"/>
      <sheetName val="Control"/>
      <sheetName val="new ext"/>
      <sheetName val="Cash2"/>
      <sheetName val="Bill 1"/>
      <sheetName val="Bill 3"/>
      <sheetName val="Bill 4"/>
      <sheetName val="Bill 5"/>
      <sheetName val="Bill 6"/>
      <sheetName val="Bill 7"/>
    </sheetNames>
    <sheetDataSet>
      <sheetData sheetId="0" refreshError="1">
        <row r="9">
          <cell r="I9" t="str">
            <v>B01-00</v>
          </cell>
          <cell r="J9" t="str">
            <v>Cold Water Installation</v>
          </cell>
        </row>
        <row r="10">
          <cell r="I10" t="str">
            <v>B02-00</v>
          </cell>
          <cell r="J10" t="str">
            <v>Water Tank Installation</v>
          </cell>
        </row>
        <row r="11">
          <cell r="I11" t="str">
            <v>B03-00</v>
          </cell>
          <cell r="J11" t="str">
            <v>Pumpset Installation</v>
          </cell>
        </row>
        <row r="12">
          <cell r="I12" t="str">
            <v>B04-00</v>
          </cell>
          <cell r="J12" t="str">
            <v>Boiler/Calorifier Installation</v>
          </cell>
        </row>
        <row r="13">
          <cell r="I13" t="str">
            <v>B05-00</v>
          </cell>
          <cell r="J13" t="str">
            <v>Sanitary Installation</v>
          </cell>
        </row>
        <row r="14">
          <cell r="I14" t="str">
            <v>B06-00</v>
          </cell>
          <cell r="J14" t="str">
            <v>Sanitary Wares Installation</v>
          </cell>
        </row>
        <row r="15">
          <cell r="I15" t="str">
            <v>B07-00</v>
          </cell>
          <cell r="J15" t="str">
            <v>Grease / Petrol Intercep.Installation</v>
          </cell>
        </row>
        <row r="16">
          <cell r="I16" t="str">
            <v>B08-00</v>
          </cell>
          <cell r="J16" t="str">
            <v>Water Treatment System</v>
          </cell>
        </row>
        <row r="17">
          <cell r="I17" t="str">
            <v>B09-00</v>
          </cell>
          <cell r="J17" t="str">
            <v>Sewage Treatment System</v>
          </cell>
        </row>
        <row r="18">
          <cell r="I18" t="str">
            <v>B10-00</v>
          </cell>
          <cell r="J18" t="str">
            <v>Swimming Pool System</v>
          </cell>
        </row>
        <row r="19">
          <cell r="I19" t="str">
            <v>B11-00</v>
          </cell>
          <cell r="J19" t="str">
            <v>Control &amp; Wiring Installation</v>
          </cell>
        </row>
        <row r="20">
          <cell r="I20" t="str">
            <v>B12-00</v>
          </cell>
          <cell r="J20" t="str">
            <v>Testing &amp; Commissioning</v>
          </cell>
        </row>
        <row r="21">
          <cell r="I21" t="str">
            <v>B13-00</v>
          </cell>
        </row>
        <row r="22">
          <cell r="I22" t="str">
            <v>B14-00</v>
          </cell>
        </row>
        <row r="23">
          <cell r="I23" t="str">
            <v>B15-00</v>
          </cell>
          <cell r="J23" t="str">
            <v>Miscellaneous Goods</v>
          </cell>
        </row>
        <row r="24">
          <cell r="I24" t="str">
            <v>B16-00</v>
          </cell>
          <cell r="J24" t="str">
            <v>Spare Parts</v>
          </cell>
        </row>
        <row r="25">
          <cell r="I25" t="str">
            <v>B</v>
          </cell>
          <cell r="J25" t="str">
            <v>TOTAL LABOUR COSTS</v>
          </cell>
        </row>
        <row r="26">
          <cell r="I26" t="str">
            <v>A+B</v>
          </cell>
          <cell r="J26" t="str">
            <v>TOTAL MATERIAL + LABOUR</v>
          </cell>
        </row>
      </sheetData>
      <sheetData sheetId="1"/>
      <sheetData sheetId="2"/>
      <sheetData sheetId="3" refreshError="1">
        <row r="3">
          <cell r="B3" t="str">
            <v>A01-00</v>
          </cell>
        </row>
        <row r="4">
          <cell r="B4" t="str">
            <v>A01-01</v>
          </cell>
        </row>
        <row r="5">
          <cell r="B5" t="str">
            <v>A01-02</v>
          </cell>
        </row>
        <row r="6">
          <cell r="B6" t="str">
            <v>A01-03</v>
          </cell>
        </row>
        <row r="7">
          <cell r="B7" t="str">
            <v>A01-04</v>
          </cell>
        </row>
        <row r="8">
          <cell r="B8" t="str">
            <v>A01-05</v>
          </cell>
        </row>
        <row r="9">
          <cell r="B9" t="str">
            <v>A01-06</v>
          </cell>
        </row>
        <row r="10">
          <cell r="B10" t="str">
            <v>A01-07</v>
          </cell>
        </row>
        <row r="11">
          <cell r="B11" t="str">
            <v>A02-00</v>
          </cell>
        </row>
        <row r="12">
          <cell r="B12" t="str">
            <v>A02-01</v>
          </cell>
        </row>
        <row r="13">
          <cell r="B13" t="str">
            <v>A02-02</v>
          </cell>
        </row>
        <row r="14">
          <cell r="B14" t="str">
            <v>A02-03</v>
          </cell>
        </row>
        <row r="15">
          <cell r="B15" t="str">
            <v>A02-04</v>
          </cell>
        </row>
        <row r="16">
          <cell r="B16" t="str">
            <v>A02-05</v>
          </cell>
        </row>
        <row r="17">
          <cell r="B17" t="str">
            <v>A02-06</v>
          </cell>
        </row>
        <row r="18">
          <cell r="B18" t="str">
            <v>A02-07</v>
          </cell>
        </row>
        <row r="19">
          <cell r="B19" t="str">
            <v>A02-08</v>
          </cell>
        </row>
        <row r="20">
          <cell r="B20" t="str">
            <v>A02-09</v>
          </cell>
        </row>
        <row r="21">
          <cell r="B21" t="str">
            <v>A02-10</v>
          </cell>
        </row>
        <row r="22">
          <cell r="B22" t="str">
            <v>A2</v>
          </cell>
        </row>
        <row r="23">
          <cell r="B23" t="str">
            <v>A03-00</v>
          </cell>
        </row>
        <row r="24">
          <cell r="B24" t="str">
            <v>A03-01</v>
          </cell>
        </row>
        <row r="25">
          <cell r="B25" t="str">
            <v>A03-02</v>
          </cell>
        </row>
        <row r="26">
          <cell r="B26" t="str">
            <v>A03-03</v>
          </cell>
        </row>
        <row r="27">
          <cell r="B27" t="str">
            <v>A04-00</v>
          </cell>
        </row>
        <row r="28">
          <cell r="B28" t="str">
            <v>A04-01</v>
          </cell>
        </row>
        <row r="29">
          <cell r="B29" t="str">
            <v>A04-02</v>
          </cell>
        </row>
        <row r="30">
          <cell r="B30" t="str">
            <v>A04-03</v>
          </cell>
        </row>
        <row r="31">
          <cell r="B31" t="str">
            <v>A04-04</v>
          </cell>
        </row>
        <row r="32">
          <cell r="B32" t="str">
            <v>A04-05</v>
          </cell>
        </row>
        <row r="33">
          <cell r="B33" t="str">
            <v>A05-00</v>
          </cell>
        </row>
        <row r="34">
          <cell r="B34" t="str">
            <v>A05-01</v>
          </cell>
        </row>
        <row r="35">
          <cell r="B35" t="str">
            <v>A05-02</v>
          </cell>
        </row>
        <row r="36">
          <cell r="B36" t="str">
            <v>A05-03</v>
          </cell>
        </row>
        <row r="37">
          <cell r="B37" t="str">
            <v>A05-04</v>
          </cell>
        </row>
        <row r="38">
          <cell r="B38" t="str">
            <v>A05-05</v>
          </cell>
        </row>
        <row r="39">
          <cell r="B39" t="str">
            <v>A06-00</v>
          </cell>
        </row>
        <row r="40">
          <cell r="B40" t="str">
            <v>A06-01</v>
          </cell>
        </row>
        <row r="41">
          <cell r="B41" t="str">
            <v>A06-02</v>
          </cell>
        </row>
        <row r="42">
          <cell r="B42" t="str">
            <v>A06-03</v>
          </cell>
        </row>
        <row r="43">
          <cell r="B43" t="str">
            <v>A06-04</v>
          </cell>
        </row>
        <row r="44">
          <cell r="B44" t="str">
            <v>A07-00</v>
          </cell>
        </row>
        <row r="45">
          <cell r="B45" t="str">
            <v>A08-00</v>
          </cell>
        </row>
        <row r="46">
          <cell r="B46" t="str">
            <v>A09-00</v>
          </cell>
        </row>
        <row r="47">
          <cell r="B47" t="str">
            <v>A10-00</v>
          </cell>
        </row>
        <row r="48">
          <cell r="B48" t="str">
            <v>A11-00</v>
          </cell>
        </row>
        <row r="49">
          <cell r="B49" t="str">
            <v>A12-00</v>
          </cell>
        </row>
      </sheetData>
      <sheetData sheetId="4"/>
      <sheetData sheetId="5"/>
      <sheetData sheetId="6" refreshError="1"/>
      <sheetData sheetId="7"/>
      <sheetData sheetId="8">
        <row r="3">
          <cell r="B3" t="str">
            <v>A01-00</v>
          </cell>
        </row>
      </sheetData>
      <sheetData sheetId="9">
        <row r="3">
          <cell r="B3" t="str">
            <v>A01-00</v>
          </cell>
        </row>
      </sheetData>
      <sheetData sheetId="10">
        <row r="3">
          <cell r="B3" t="str">
            <v>A01-00</v>
          </cell>
        </row>
      </sheetData>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ow r="3">
          <cell r="B3" t="str">
            <v>A01-00</v>
          </cell>
        </row>
      </sheetData>
      <sheetData sheetId="30">
        <row r="3">
          <cell r="B3" t="str">
            <v>A01-00</v>
          </cell>
        </row>
      </sheetData>
      <sheetData sheetId="31">
        <row r="3">
          <cell r="B3" t="str">
            <v>A01-00</v>
          </cell>
        </row>
      </sheetData>
      <sheetData sheetId="32"/>
      <sheetData sheetId="33"/>
      <sheetData sheetId="34">
        <row r="3">
          <cell r="B3" t="str">
            <v>A01-00</v>
          </cell>
        </row>
      </sheetData>
      <sheetData sheetId="35">
        <row r="3">
          <cell r="B3" t="str">
            <v>A01-00</v>
          </cell>
        </row>
      </sheetData>
      <sheetData sheetId="36">
        <row r="3">
          <cell r="B3" t="str">
            <v>A01-00</v>
          </cell>
        </row>
      </sheetData>
      <sheetData sheetId="37"/>
      <sheetData sheetId="38"/>
      <sheetData sheetId="39">
        <row r="3">
          <cell r="B3" t="str">
            <v>A01-00</v>
          </cell>
        </row>
      </sheetData>
      <sheetData sheetId="40">
        <row r="3">
          <cell r="B3" t="str">
            <v>A01-00</v>
          </cell>
        </row>
      </sheetData>
      <sheetData sheetId="41">
        <row r="3">
          <cell r="B3" t="str">
            <v>A01-00</v>
          </cell>
        </row>
      </sheetData>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row r="3">
          <cell r="B3" t="str">
            <v>A01-00</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HU_CJ3"/>
      <sheetName val="QMCT"/>
      <sheetName val="BOQ"/>
      <sheetName val="Sum"/>
      <sheetName val="B5"/>
      <sheetName val="B7"/>
      <sheetName val="B9"/>
      <sheetName val="LEGEND"/>
      <sheetName val="Estimate"/>
      <sheetName val="brendans areas"/>
      <sheetName val="unmeasured rooms"/>
      <sheetName val="SubmitCal"/>
      <sheetName val="Option"/>
      <sheetName val="Lstsub"/>
      <sheetName val="brendans_areas"/>
      <sheetName val="unmeasured_rooms"/>
      <sheetName val="Chiet tinh dz22"/>
      <sheetName val=" GUL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ll (2)"/>
      <sheetName val="General"/>
      <sheetName val="Demolition"/>
      <sheetName val="Ground Works"/>
      <sheetName val="Ground Measure"/>
      <sheetName val="Overall Excavation"/>
      <sheetName val="Footing"/>
      <sheetName val="Pile Cap"/>
      <sheetName val="Grade Beam"/>
      <sheetName val="RCC or STP Wall"/>
      <sheetName val="Retain wall"/>
      <sheetName val="Slab"/>
      <sheetName val="Drop panel"/>
      <sheetName val="RCC Beam"/>
      <sheetName val="Fin Sum"/>
      <sheetName val="Wall Sum"/>
      <sheetName val="Wall"/>
      <sheetName val="Finishes"/>
      <sheetName val="Staircase &amp; Ramp"/>
      <sheetName val="10. &amp; 11. Rate Code &amp; BQ"/>
      <sheetName val="RA-markate"/>
      <sheetName val="Civil Boq"/>
      <sheetName val="Sheet2"/>
      <sheetName val="Meas.-Hotel Part"/>
      <sheetName val="TBAL9697 -group wise  sdpl"/>
      <sheetName val="key dates"/>
      <sheetName val="Actuals"/>
      <sheetName val="Name List"/>
      <sheetName val="Pacakges split"/>
      <sheetName val="Sheet3"/>
      <sheetName val="LIST OF MAKES"/>
      <sheetName val="CFForecast detail"/>
      <sheetName val="Lead"/>
      <sheetName val="Pay_Sep06"/>
      <sheetName val="strand"/>
      <sheetName val="RCC,Ret. Wall"/>
      <sheetName val="Civil Works"/>
      <sheetName val="Rate analysis"/>
      <sheetName val="Detail"/>
      <sheetName val="Bill 3 - Site Works"/>
      <sheetName val="Detail P&amp;L"/>
      <sheetName val="Assumption Sheet"/>
      <sheetName val="Civil-Weekly"/>
      <sheetName val="Elec-Weekly"/>
      <sheetName val="Mech-Weekly"/>
      <sheetName val="Pipe-Weekly"/>
      <sheetName val="Datas"/>
      <sheetName val="Tank-Weekly"/>
      <sheetName val="Project-Weekly"/>
      <sheetName val="U5-Weekly"/>
      <sheetName val="analysis"/>
      <sheetName val="KQ Cost Controlling"/>
      <sheetName val="KQ Appropri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Table2"/>
      <sheetName val="Civil"/>
      <sheetName val="CFForecast detail"/>
      <sheetName val="Civil Chart"/>
      <sheetName val="Overall - Chart"/>
      <sheetName val="TBAL9697 -group wise  sdpl"/>
      <sheetName val="3. Elemental Summary"/>
      <sheetName val="12a. CFTable"/>
      <sheetName val="Data sheet"/>
      <sheetName val="9. Package split - Cost "/>
      <sheetName val="Per Unit"/>
      <sheetName val="Window"/>
      <sheetName val="Fin Sum"/>
      <sheetName val="RA-markate"/>
      <sheetName val="Door"/>
      <sheetName val="Name List"/>
      <sheetName val="Pacakges split"/>
      <sheetName val="Assumptions"/>
      <sheetName val="Footings"/>
      <sheetName val="Sheet3"/>
      <sheetName val="Pay_Sep06"/>
      <sheetName val="Detail 1A"/>
      <sheetName val="Rate"/>
      <sheetName val="Staff Acco."/>
      <sheetName val="KQ Cost Controlling"/>
      <sheetName val="KQ Appropriation"/>
      <sheetName val="P&amp;LSum"/>
      <sheetName val="Cash Flow Chart - Aug 10"/>
      <sheetName val="Civil-Weekly"/>
      <sheetName val="Elec-Weekly"/>
      <sheetName val="Mech-Weekly"/>
      <sheetName val="Pipe-Weekly"/>
      <sheetName val="Datas"/>
      <sheetName val="Tank-Weekly"/>
      <sheetName val="Project-Weekly"/>
      <sheetName val="U5-Weekly"/>
      <sheetName val="SubmitC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BoxC1AA)(D&amp;B)"/>
      <sheetName val="BoxC1AA(D&amp;B)"/>
      <sheetName val="Summary (BoxC1A)(D&amp;B)"/>
      <sheetName val="BoxC1A(D&amp;B)"/>
      <sheetName val="Summary (BoxC1CA)(soft)"/>
      <sheetName val="Box for soft exc C1CA"/>
      <sheetName val="Summary (BoxC1B)(soft) "/>
      <sheetName val="Box for soft exc C1B"/>
      <sheetName val="BoxC1B&amp;C1CA(Soft)"/>
      <sheetName val="Summary (BoxC1C)(soft)"/>
      <sheetName val="Box for soft exc C1C"/>
      <sheetName val="BoxC1C(Soft)"/>
      <sheetName val="Summary (ENT C)"/>
      <sheetName val="Entrance for soft exc (C)"/>
      <sheetName val="Entrance (C)"/>
      <sheetName val="Summary (VENT C)"/>
      <sheetName val="Exc for VENT C(Sh-piling)"/>
      <sheetName val="C (VENT) "/>
      <sheetName val="Summary (Box) (D&amp;B)(Not used)"/>
      <sheetName val="Box(D&amp;B)"/>
      <sheetName val="Summary (Box) (soft)"/>
      <sheetName val="Box for soft land excavation"/>
      <sheetName val="Box(Soft)"/>
      <sheetName val="Entrance _C_"/>
      <sheetName val="Data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asibility"/>
      <sheetName val="estimateno1"/>
      <sheetName val="area"/>
      <sheetName val="Summary"/>
      <sheetName val="Earthworks &amp; piling"/>
      <sheetName val="Basement"/>
      <sheetName val="Alt existing"/>
      <sheetName val="new ext"/>
      <sheetName val="Roof"/>
      <sheetName val="Edgars"/>
      <sheetName val="Siteworks"/>
      <sheetName val="Woolworths"/>
      <sheetName val="CIF COST ITEM"/>
      <sheetName val="Trade Summary"/>
      <sheetName val=" GULF"/>
      <sheetName val="BILL-1"/>
      <sheetName val="BILL-3"/>
    </sheetNames>
    <sheetDataSet>
      <sheetData sheetId="0"/>
      <sheetData sheetId="1"/>
      <sheetData sheetId="2"/>
      <sheetData sheetId="3">
        <row r="9">
          <cell r="D9" t="str">
            <v>OVERALL SUMMARY OF COST PLANS</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TOTAL"/>
      <sheetName val="Entrance (C)"/>
      <sheetName val="SuStructure Conc Take off"/>
      <sheetName val="Project Brief"/>
      <sheetName val="Option"/>
      <sheetName val="QMCT"/>
      <sheetName val="BOQ"/>
      <sheetName val="Chiet tinh dz22"/>
      <sheetName val="Criteria"/>
      <sheetName val="SuStructure%20Conc%20Take%20off"/>
      <sheetName val="LEGEND"/>
      <sheetName val="Details"/>
      <sheetName val=" GULF"/>
      <sheetName val="9600-T1"/>
      <sheetName val="C&amp;IEVA"/>
      <sheetName val="EC(Rev)"/>
      <sheetName val="#REF"/>
      <sheetName val="Bill 1"/>
      <sheetName val="Bill 2"/>
      <sheetName val="Bill 3"/>
      <sheetName val="Bill 4"/>
      <sheetName val="Bill 5"/>
      <sheetName val="Bill 6"/>
      <sheetName val="Bill 7"/>
      <sheetName val="Summary"/>
      <sheetName val="C9901"/>
      <sheetName val="new ext"/>
      <sheetName val="Siteworks"/>
      <sheetName val="PROJECT BRIEF(EX.NEW)"/>
      <sheetName val="CCS summary "/>
      <sheetName val="16 Consum's"/>
      <sheetName val="24 B'up"/>
      <sheetName val="Det_Des"/>
      <sheetName val="Ra  stair"/>
      <sheetName val="Cash2"/>
      <sheetName val="Z"/>
      <sheetName val="MEP Matls"/>
      <sheetName val="Lstsub"/>
      <sheetName val="Raw Data"/>
      <sheetName val="SubmitCal"/>
      <sheetName val="Gia vat tu"/>
      <sheetName val="designations"/>
      <sheetName val="_GULF"/>
      <sheetName val="CCS_summary_"/>
      <sheetName val="16_Consum's"/>
      <sheetName val="24_B'up"/>
      <sheetName val="SuStructure_Conc_Take_off"/>
      <sheetName val="Ra__stair"/>
      <sheetName val="MEP_Matls"/>
      <sheetName val="Raw_Data"/>
      <sheetName val="Bill_1"/>
      <sheetName val="Bill_2"/>
      <sheetName val="Bill_3"/>
      <sheetName val="Bill_4"/>
      <sheetName val="Bill_5"/>
      <sheetName val="Bill_6"/>
      <sheetName val="Bill_7"/>
      <sheetName val="new_ext"/>
      <sheetName val="_GULF1"/>
      <sheetName val="CCS_summary_1"/>
      <sheetName val="16_Consum's1"/>
      <sheetName val="24_B'up1"/>
      <sheetName val="SuStructure_Conc_Take_off1"/>
      <sheetName val="Ra__stair1"/>
      <sheetName val="MEP_Matls1"/>
      <sheetName val="Raw_Data1"/>
      <sheetName val="Bill_11"/>
      <sheetName val="Bill_21"/>
      <sheetName val="Bill_31"/>
      <sheetName val="Bill_41"/>
      <sheetName val="Bill_51"/>
      <sheetName val="Bill_61"/>
      <sheetName val="Bill_7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3E1_GCR"/>
      <sheetName val="Div-15 Mech"/>
      <sheetName val="Categories"/>
      <sheetName val="PREISBILDUNGSBLATT"/>
      <sheetName val="Sheet2"/>
      <sheetName val="Doha WBS Clean"/>
      <sheetName val="BILL-1"/>
      <sheetName val="BILL-3"/>
      <sheetName val="Bill No. 3"/>
      <sheetName val="EEV(Prilim)"/>
      <sheetName val="6.1.7 Grand Summary"/>
      <sheetName val="Data Sheet"/>
      <sheetName val="Rate Analysis"/>
      <sheetName val="Initial Data"/>
      <sheetName val="Civil Works"/>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analysis"/>
      <sheetName val="공종별_집계금액"/>
      <sheetName val="superseded"/>
      <sheetName val="Assumptions"/>
      <sheetName val="Panels (DWG)"/>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Category Lookup Table"/>
      <sheetName val="Netstatement"/>
      <sheetName val="Controls"/>
      <sheetName val="Project Info"/>
      <sheetName val="SITE WORK"/>
      <sheetName val="Tosh"/>
      <sheetName val="Budget By Month"/>
      <sheetName val="Tracking"/>
      <sheetName val="Comparison"/>
      <sheetName val="MATERIALS_masterlist"/>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Control"/>
      <sheetName val="Total Cashflow Table"/>
      <sheetName val="JAN2002"/>
      <sheetName val="Info"/>
      <sheetName val="AOR"/>
      <sheetName val="SUMMARY-client"/>
      <sheetName val="RCC,Ret. Wall"/>
      <sheetName val="Areas"/>
      <sheetName val="Ops"/>
      <sheetName val="C-AREA"/>
      <sheetName val="C-GFL"/>
      <sheetName val="COLUMNS"/>
      <sheetName val="SLABREINF-SCH"/>
      <sheetName val="REINF-PILECAP"/>
      <sheetName val="Labour"/>
      <sheetName val="GS1"/>
      <sheetName val="PriceList01"/>
      <sheetName val="Plumbing FROM bILL"/>
      <sheetName val="Setup"/>
      <sheetName val="Listen"/>
      <sheetName val="ancillary"/>
      <sheetName val="StructEarth"/>
      <sheetName val="labour rates"/>
      <sheetName val="Civils"/>
      <sheetName val="Consents_Source"/>
      <sheetName val="Site Count"/>
      <sheetName val="P3e"/>
      <sheetName val="Tender Summary"/>
      <sheetName val="Cover Page"/>
      <sheetName val="qty schedule"/>
      <sheetName val="Master Pricing"/>
      <sheetName val="Contractors"/>
      <sheetName val="ITEMS"/>
      <sheetName val="FlexibleBudget"/>
      <sheetName val="Drop Down List"/>
      <sheetName val="T&amp;M"/>
      <sheetName val="Definitions"/>
      <sheetName val="BQextra"/>
      <sheetName val="Input"/>
      <sheetName val="Door - D1, D3"/>
      <sheetName val="CERTIFICATE"/>
      <sheetName val="Chart data"/>
      <sheetName val="3mech"/>
      <sheetName val="2ELEC"/>
      <sheetName val="LeadSheet"/>
      <sheetName val="CL"/>
      <sheetName val="Fill this out first..."/>
      <sheetName val="Commitments"/>
      <sheetName val="TR HO Details"/>
      <sheetName val="13 GP"/>
      <sheetName val="csb(11-12,0820)"/>
      <sheetName val="Part-A"/>
      <sheetName val="Contents"/>
      <sheetName val="Scenario Select"/>
      <sheetName val="CODE"/>
      <sheetName val="CONCRETE"/>
      <sheetName val="EDGES"/>
      <sheetName val="JOINTS"/>
      <sheetName val="SUPERSTRUCTURE"/>
      <sheetName val="pipes"/>
      <sheetName val="Plumbing"/>
      <sheetName val="Project_Info"/>
      <sheetName val="Project_Brief"/>
      <sheetName val="SITE_WORK"/>
      <sheetName val="dBase"/>
      <sheetName val="PFPi Input Sheets"/>
      <sheetName val="Expenses over time"/>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materials"/>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boqform8"/>
      <sheetName val="Scatter"/>
      <sheetName val="TO SHEET"/>
      <sheetName val="BAR SCHEDULE"/>
      <sheetName val="Est - H03"/>
      <sheetName val="Database"/>
      <sheetName val="6_1_7_Grand_Summary"/>
      <sheetName val="Data_Sheet"/>
      <sheetName val="Rate_Analysis"/>
      <sheetName val="Div-15_Mech"/>
      <sheetName val="Initial_Data"/>
      <sheetName val="Doha_WBS_Clean"/>
      <sheetName val="Bill_No__3"/>
      <sheetName val="MEP_Matls4"/>
      <sheetName val="6_1_7_Grand_Summary1"/>
      <sheetName val="Data_Sheet1"/>
      <sheetName val="Rate_Analysis1"/>
      <sheetName val="Div-15_Mech1"/>
      <sheetName val="Project_Brief1"/>
      <sheetName val="Initial_Data1"/>
      <sheetName val="Doha_WBS_Clean1"/>
      <sheetName val="Bill_No__31"/>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Chiet_tinh_dz22"/>
      <sheetName val="PROJECT_BRIEF(EX_NEW)"/>
      <sheetName val="boq_for_variation"/>
      <sheetName val="CCS_summary_4"/>
      <sheetName val="16_Consum's4"/>
      <sheetName val="24_B'up4"/>
      <sheetName val="SuStructure_Conc_Take_off4"/>
      <sheetName val="Ra__stair4"/>
      <sheetName val="Raw_Data4"/>
      <sheetName val="new_ext4"/>
      <sheetName val="Chiet_tinh_dz221"/>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2"/>
      <sheetName val="Chiet_tinh_dz222"/>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Civil_Works"/>
      <sheetName val="CASHFLOW_CODES"/>
      <sheetName val="calculation sheet"/>
      <sheetName val="Scenario_Select1"/>
      <sheetName val="calculation_sheet1"/>
      <sheetName val="Civil_Works1"/>
      <sheetName val="CASHFLOW_CODES1"/>
      <sheetName val="13_GP1"/>
      <sheetName val="Data_Input1"/>
      <sheetName val="Scenario_Select"/>
      <sheetName val="calculation_sheet"/>
      <sheetName val="13_GP"/>
      <sheetName val="Data_Input"/>
      <sheetName val="IPC"/>
      <sheetName val="Summary Transformers"/>
      <sheetName val="LK.05 24"/>
      <sheetName val="BREAK UP SHEET"/>
      <sheetName val="Nov2000"/>
      <sheetName val="name-manager"/>
      <sheetName val="Cameras"/>
      <sheetName val="FIXEDCAM SELECTION"/>
      <sheetName val="Mounts"/>
      <sheetName val="PTZCAM SELECTION"/>
      <sheetName val="bitrate"/>
      <sheetName val="Sheet4 (2)"/>
      <sheetName val="Panels_(DWG)"/>
      <sheetName val="Category_Lookup_Table"/>
      <sheetName val="_GULF7"/>
      <sheetName val="Bill_17"/>
      <sheetName val="Bill_27"/>
      <sheetName val="Bill_37"/>
      <sheetName val="Bill_47"/>
      <sheetName val="Bill_57"/>
      <sheetName val="Bill_67"/>
      <sheetName val="Bill_77"/>
      <sheetName val="Panels_(DWG)1"/>
      <sheetName val="Gia_vat_tu1"/>
      <sheetName val="Category_Lookup_Table1"/>
      <sheetName val="5-Thermal_&amp;_Moisture1"/>
      <sheetName val="DW_Shed1"/>
      <sheetName val="Day_work1"/>
      <sheetName val="Navigation_Page1"/>
      <sheetName val="RWY-TWY_(PAV2)1"/>
      <sheetName val="Codes,___1"/>
      <sheetName val="INNER_TANK1"/>
      <sheetName val="Entrance_(C)1"/>
      <sheetName val="Project_Info1"/>
      <sheetName val="SITE_WORK1"/>
      <sheetName val="_GULF8"/>
      <sheetName val="Bill_18"/>
      <sheetName val="Bill_28"/>
      <sheetName val="Bill_38"/>
      <sheetName val="Bill_48"/>
      <sheetName val="Bill_58"/>
      <sheetName val="Bill_68"/>
      <sheetName val="Bill_78"/>
      <sheetName val="Civil_Works2"/>
      <sheetName val="Div-15_Mech2"/>
      <sheetName val="Panels_(DWG)2"/>
      <sheetName val="CASHFLOW_CODES2"/>
      <sheetName val="Gia_vat_tu2"/>
      <sheetName val="Doha_WBS_Clean2"/>
      <sheetName val="Bill_No__32"/>
      <sheetName val="6_1_7_Grand_Summary2"/>
      <sheetName val="Data_Sheet2"/>
      <sheetName val="Rate_Analysis2"/>
      <sheetName val="Initial_Data2"/>
      <sheetName val="Category_Lookup_Table2"/>
      <sheetName val="5-Thermal_&amp;_Moisture2"/>
      <sheetName val="DW_Shed2"/>
      <sheetName val="Day_work2"/>
      <sheetName val="Navigation_Page2"/>
      <sheetName val="RWY-TWY_(PAV2)2"/>
      <sheetName val="Codes,___2"/>
      <sheetName val="INNER_TANK2"/>
      <sheetName val="Data_Input2"/>
      <sheetName val="Entrance_(C)2"/>
      <sheetName val="Project_Info2"/>
      <sheetName val="SITE_WORK2"/>
      <sheetName val="Fin Sum"/>
      <sheetName val="_GULF9"/>
      <sheetName val="CCS_summary_7"/>
      <sheetName val="16_Consum's7"/>
      <sheetName val="24_B'up7"/>
      <sheetName val="SuStructure_Conc_Take_off7"/>
      <sheetName val="Ra__stair7"/>
      <sheetName val="MEP_Matls7"/>
      <sheetName val="Raw_Data7"/>
      <sheetName val="Bill_19"/>
      <sheetName val="Bill_29"/>
      <sheetName val="Bill_39"/>
      <sheetName val="Bill_49"/>
      <sheetName val="Bill_59"/>
      <sheetName val="Bill_69"/>
      <sheetName val="Bill_79"/>
      <sheetName val="new_ext7"/>
      <sheetName val="Civil_Works3"/>
      <sheetName val="Div-15_Mech3"/>
      <sheetName val="Panels_(DWG)3"/>
      <sheetName val="CASHFLOW_CODES3"/>
      <sheetName val="Gia_vat_tu3"/>
      <sheetName val="Doha_WBS_Clean3"/>
      <sheetName val="Bill_No__33"/>
      <sheetName val="6_1_7_Grand_Summary3"/>
      <sheetName val="Data_Sheet3"/>
      <sheetName val="Rate_Analysis3"/>
      <sheetName val="Initial_Data3"/>
      <sheetName val="Category_Lookup_Table3"/>
      <sheetName val="5-Thermal_&amp;_Moisture3"/>
      <sheetName val="DW_Shed3"/>
      <sheetName val="Day_work3"/>
      <sheetName val="Navigation_Page3"/>
      <sheetName val="RWY-TWY_(PAV2)3"/>
      <sheetName val="Codes,___3"/>
      <sheetName val="INNER_TANK3"/>
      <sheetName val="Data_Input3"/>
      <sheetName val="Entrance_(C)3"/>
      <sheetName val="Project_Info3"/>
      <sheetName val="SITE_WORK3"/>
      <sheetName val="_GULF10"/>
      <sheetName val="CCS_summary_8"/>
      <sheetName val="16_Consum's8"/>
      <sheetName val="24_B'up8"/>
      <sheetName val="SuStructure_Conc_Take_off8"/>
      <sheetName val="Ra__stair8"/>
      <sheetName val="MEP_Matls8"/>
      <sheetName val="Raw_Data8"/>
      <sheetName val="Bill_110"/>
      <sheetName val="Bill_210"/>
      <sheetName val="Bill_310"/>
      <sheetName val="Bill_410"/>
      <sheetName val="Bill_510"/>
      <sheetName val="Bill_610"/>
      <sheetName val="Bill_710"/>
      <sheetName val="new_ext8"/>
      <sheetName val="Civil_Works4"/>
      <sheetName val="Div-15_Mech4"/>
      <sheetName val="Project_Brief4"/>
      <sheetName val="Chiet_tinh_dz224"/>
      <sheetName val="PROJECT_BRIEF(EX_NEW)4"/>
      <sheetName val="Panels_(DWG)4"/>
      <sheetName val="CASHFLOW_CODES4"/>
      <sheetName val="Gia_vat_tu4"/>
      <sheetName val="Doha_WBS_Clean4"/>
      <sheetName val="Bill_No__34"/>
      <sheetName val="6_1_7_Grand_Summary4"/>
      <sheetName val="Data_Sheet4"/>
      <sheetName val="Rate_Analysis4"/>
      <sheetName val="Initial_Data4"/>
      <sheetName val="Category_Lookup_Table4"/>
      <sheetName val="boq_for_variation4"/>
      <sheetName val="5-Thermal_&amp;_Moisture4"/>
      <sheetName val="DW_Shed4"/>
      <sheetName val="Day_work4"/>
      <sheetName val="Navigation_Page4"/>
      <sheetName val="RWY-TWY_(PAV2)4"/>
      <sheetName val="Codes,___4"/>
      <sheetName val="INNER_TANK4"/>
      <sheetName val="Data_Input4"/>
      <sheetName val="Entrance_(C)4"/>
      <sheetName val="Project_Info4"/>
      <sheetName val="SITE_WORK4"/>
      <sheetName val="Budget_By_Month"/>
      <sheetName val="5-Clinic_Bldg-TS(Add)"/>
      <sheetName val="5-Clinic_Bldg-TS(Omit)"/>
      <sheetName val="4-Hospital_Bldg-TS(Omit)"/>
      <sheetName val="12-Build__Link-TS(Add)"/>
      <sheetName val="13-Inf&amp;Ext_Works-TS(Add)"/>
      <sheetName val="13-Inf&amp;Ext_Works-TS(Omit)"/>
      <sheetName val="6-Basmt__Carpark-TS(Add)"/>
      <sheetName val="6-Basmt__Carpark-TS(Omit)"/>
      <sheetName val="7-Staff_Parking-TS(Add)"/>
      <sheetName val="9-Link_B__Tunnel-TS_(Add)"/>
      <sheetName val="9-Link_B__Tunnel-TS_(Omit)"/>
      <sheetName val="Total_Cashflow_Table"/>
      <sheetName val="RCC,Ret__Wall"/>
      <sheetName val="_GULF11"/>
      <sheetName val="CCS_summary_9"/>
      <sheetName val="16_Consum's9"/>
      <sheetName val="24_B'up9"/>
      <sheetName val="SuStructure_Conc_Take_off9"/>
      <sheetName val="Ra__stair9"/>
      <sheetName val="MEP_Matls9"/>
      <sheetName val="Raw_Data9"/>
      <sheetName val="Bill_111"/>
      <sheetName val="Bill_211"/>
      <sheetName val="Bill_311"/>
      <sheetName val="Bill_411"/>
      <sheetName val="Bill_511"/>
      <sheetName val="Bill_611"/>
      <sheetName val="Bill_711"/>
      <sheetName val="new_ext9"/>
      <sheetName val="Civil_Works5"/>
      <sheetName val="Div-15_Mech5"/>
      <sheetName val="Project_Brief5"/>
      <sheetName val="Chiet_tinh_dz225"/>
      <sheetName val="PROJECT_BRIEF(EX_NEW)5"/>
      <sheetName val="Panels_(DWG)5"/>
      <sheetName val="CASHFLOW_CODES5"/>
      <sheetName val="Gia_vat_tu5"/>
      <sheetName val="Doha_WBS_Clean5"/>
      <sheetName val="Bill_No__35"/>
      <sheetName val="6_1_7_Grand_Summary5"/>
      <sheetName val="Data_Sheet5"/>
      <sheetName val="Rate_Analysis5"/>
      <sheetName val="Initial_Data5"/>
      <sheetName val="Category_Lookup_Table5"/>
      <sheetName val="boq_for_variation5"/>
      <sheetName val="5-Thermal_&amp;_Moisture5"/>
      <sheetName val="DW_Shed5"/>
      <sheetName val="Day_work5"/>
      <sheetName val="Navigation_Page5"/>
      <sheetName val="RWY-TWY_(PAV2)5"/>
      <sheetName val="Codes,___5"/>
      <sheetName val="INNER_TANK5"/>
      <sheetName val="Data_Input5"/>
      <sheetName val="Entrance_(C)5"/>
      <sheetName val="Project_Info5"/>
      <sheetName val="SITE_WORK5"/>
      <sheetName val="Budget_By_Month1"/>
      <sheetName val="5-Clinic_Bldg-TS(Add)1"/>
      <sheetName val="5-Clinic_Bldg-TS(Omit)1"/>
      <sheetName val="4-Hospital_Bldg-TS(Omit)1"/>
      <sheetName val="12-Build__Link-TS(Add)1"/>
      <sheetName val="13-Inf&amp;Ext_Works-TS(Add)1"/>
      <sheetName val="13-Inf&amp;Ext_Works-TS(Omit)1"/>
      <sheetName val="6-Basmt__Carpark-TS(Add)1"/>
      <sheetName val="6-Basmt__Carpark-TS(Omit)1"/>
      <sheetName val="7-Staff_Parking-TS(Add)1"/>
      <sheetName val="9-Link_B__Tunnel-TS_(Add)1"/>
      <sheetName val="9-Link_B__Tunnel-TS_(Omit)1"/>
      <sheetName val="Total_Cashflow_Table1"/>
      <sheetName val="RCC,Ret__Wall1"/>
      <sheetName val="Plumbing_FROM_bILL1"/>
      <sheetName val="_GULF12"/>
      <sheetName val="CCS_summary_10"/>
      <sheetName val="16_Consum's10"/>
      <sheetName val="24_B'up10"/>
      <sheetName val="SuStructure_Conc_Take_off10"/>
      <sheetName val="Ra__stair10"/>
      <sheetName val="MEP_Matls10"/>
      <sheetName val="Raw_Data10"/>
      <sheetName val="Bill_112"/>
      <sheetName val="Bill_212"/>
      <sheetName val="Bill_312"/>
      <sheetName val="Bill_412"/>
      <sheetName val="Bill_512"/>
      <sheetName val="Bill_612"/>
      <sheetName val="Bill_712"/>
      <sheetName val="new_ext10"/>
      <sheetName val="Civil_Works6"/>
      <sheetName val="Div-15_Mech6"/>
      <sheetName val="Project_Brief6"/>
      <sheetName val="Chiet_tinh_dz226"/>
      <sheetName val="PROJECT_BRIEF(EX_NEW)6"/>
      <sheetName val="Panels_(DWG)6"/>
      <sheetName val="CASHFLOW_CODES6"/>
      <sheetName val="Gia_vat_tu6"/>
      <sheetName val="Doha_WBS_Clean6"/>
      <sheetName val="Bill_No__36"/>
      <sheetName val="6_1_7_Grand_Summary6"/>
      <sheetName val="Data_Sheet6"/>
      <sheetName val="Rate_Analysis6"/>
      <sheetName val="Initial_Data6"/>
      <sheetName val="Category_Lookup_Table6"/>
      <sheetName val="boq_for_variation6"/>
      <sheetName val="5-Thermal_&amp;_Moisture6"/>
      <sheetName val="DW_Shed6"/>
      <sheetName val="Day_work6"/>
      <sheetName val="Navigation_Page6"/>
      <sheetName val="RWY-TWY_(PAV2)6"/>
      <sheetName val="Codes,___6"/>
      <sheetName val="INNER_TANK6"/>
      <sheetName val="Data_Input6"/>
      <sheetName val="Entrance_(C)6"/>
      <sheetName val="Project_Info6"/>
      <sheetName val="SITE_WORK6"/>
      <sheetName val="Budget_By_Month2"/>
      <sheetName val="5-Clinic_Bldg-TS(Add)2"/>
      <sheetName val="5-Clinic_Bldg-TS(Omit)2"/>
      <sheetName val="4-Hospital_Bldg-TS(Omit)2"/>
      <sheetName val="12-Build__Link-TS(Add)2"/>
      <sheetName val="13-Inf&amp;Ext_Works-TS(Add)2"/>
      <sheetName val="13-Inf&amp;Ext_Works-TS(Omit)2"/>
      <sheetName val="6-Basmt__Carpark-TS(Add)2"/>
      <sheetName val="6-Basmt__Carpark-TS(Omit)2"/>
      <sheetName val="7-Staff_Parking-TS(Add)2"/>
      <sheetName val="9-Link_B__Tunnel-TS_(Add)2"/>
      <sheetName val="9-Link_B__Tunnel-TS_(Omit)2"/>
      <sheetName val="Total_Cashflow_Table2"/>
      <sheetName val="RCC,Ret__Wall2"/>
      <sheetName val="Plumbing_FROM_bILL2"/>
      <sheetName val="Non-GLA Spaces"/>
    </sheetNames>
    <definedNames>
      <definedName name="CheckBox80_Click"/>
    </definedNames>
    <sheetDataSet>
      <sheetData sheetId="0" refreshError="1"/>
      <sheetData sheetId="1" refreshError="1">
        <row r="5">
          <cell r="A5" t="str">
            <v>C1</v>
          </cell>
          <cell r="B5">
            <v>0.25</v>
          </cell>
          <cell r="C5">
            <v>0.35</v>
          </cell>
          <cell r="D5">
            <v>8.7499999999999994E-2</v>
          </cell>
          <cell r="E5">
            <v>1.2</v>
          </cell>
        </row>
        <row r="6">
          <cell r="A6" t="str">
            <v>C2</v>
          </cell>
          <cell r="B6">
            <v>0.25</v>
          </cell>
          <cell r="C6">
            <v>0.45</v>
          </cell>
          <cell r="D6">
            <v>0.1125</v>
          </cell>
          <cell r="E6">
            <v>1.4</v>
          </cell>
        </row>
        <row r="7">
          <cell r="A7" t="str">
            <v>C3</v>
          </cell>
          <cell r="B7">
            <v>0.25</v>
          </cell>
          <cell r="C7">
            <v>0.55000000000000004</v>
          </cell>
          <cell r="D7">
            <v>0.13750000000000001</v>
          </cell>
          <cell r="E7">
            <v>1.6</v>
          </cell>
        </row>
        <row r="8">
          <cell r="A8" t="str">
            <v>C4</v>
          </cell>
          <cell r="B8">
            <v>0.25</v>
          </cell>
          <cell r="C8">
            <v>0.65</v>
          </cell>
          <cell r="D8">
            <v>0.16250000000000001</v>
          </cell>
          <cell r="E8">
            <v>1.8</v>
          </cell>
        </row>
        <row r="9">
          <cell r="A9" t="str">
            <v>C5</v>
          </cell>
          <cell r="B9">
            <v>0.25</v>
          </cell>
          <cell r="C9">
            <v>0.75</v>
          </cell>
          <cell r="D9">
            <v>0.1875</v>
          </cell>
          <cell r="E9">
            <v>2</v>
          </cell>
        </row>
        <row r="10">
          <cell r="A10" t="str">
            <v>C6</v>
          </cell>
          <cell r="B10">
            <v>0.25</v>
          </cell>
          <cell r="C10">
            <v>0.85</v>
          </cell>
          <cell r="D10">
            <v>0.21249999999999999</v>
          </cell>
          <cell r="E10">
            <v>2.2000000000000002</v>
          </cell>
        </row>
        <row r="11">
          <cell r="A11" t="str">
            <v>C7</v>
          </cell>
          <cell r="B11">
            <v>0.4</v>
          </cell>
          <cell r="C11">
            <v>0.4</v>
          </cell>
          <cell r="D11">
            <v>0.16000000000000003</v>
          </cell>
          <cell r="E11">
            <v>1.6</v>
          </cell>
        </row>
        <row r="12">
          <cell r="A12" t="str">
            <v>C8</v>
          </cell>
          <cell r="B12">
            <v>0.4</v>
          </cell>
          <cell r="C12">
            <v>0.45</v>
          </cell>
          <cell r="D12">
            <v>0.18000000000000002</v>
          </cell>
          <cell r="E12">
            <v>1.7000000000000002</v>
          </cell>
        </row>
        <row r="13">
          <cell r="A13" t="str">
            <v>C9</v>
          </cell>
          <cell r="B13">
            <v>0.4</v>
          </cell>
          <cell r="C13">
            <v>0.9</v>
          </cell>
          <cell r="D13">
            <v>0.36000000000000004</v>
          </cell>
          <cell r="E13">
            <v>2.6</v>
          </cell>
        </row>
        <row r="14">
          <cell r="A14" t="str">
            <v>C10</v>
          </cell>
          <cell r="B14">
            <v>0.25</v>
          </cell>
          <cell r="C14">
            <v>0.95</v>
          </cell>
          <cell r="D14">
            <v>0.23749999999999999</v>
          </cell>
          <cell r="E14">
            <v>2.4</v>
          </cell>
        </row>
        <row r="15">
          <cell r="A15" t="str">
            <v>C11</v>
          </cell>
          <cell r="B15">
            <v>0.4</v>
          </cell>
          <cell r="C15">
            <v>0.65</v>
          </cell>
          <cell r="D15">
            <v>0.26</v>
          </cell>
          <cell r="E15">
            <v>2.1</v>
          </cell>
        </row>
        <row r="16">
          <cell r="A16" t="str">
            <v>C12</v>
          </cell>
          <cell r="B16">
            <v>0.45</v>
          </cell>
          <cell r="C16">
            <v>0.65</v>
          </cell>
          <cell r="D16">
            <v>0.29250000000000004</v>
          </cell>
          <cell r="E16">
            <v>2.2000000000000002</v>
          </cell>
        </row>
        <row r="17">
          <cell r="A17" t="str">
            <v>C13</v>
          </cell>
          <cell r="B17">
            <v>0</v>
          </cell>
          <cell r="C17">
            <v>0</v>
          </cell>
          <cell r="D17">
            <v>0.65249999999999997</v>
          </cell>
          <cell r="E17">
            <v>4.3</v>
          </cell>
        </row>
        <row r="18">
          <cell r="A18" t="str">
            <v>C14</v>
          </cell>
          <cell r="B18">
            <v>0</v>
          </cell>
          <cell r="C18">
            <v>0</v>
          </cell>
          <cell r="D18">
            <v>1.37</v>
          </cell>
          <cell r="E18">
            <v>8.1999999999999993</v>
          </cell>
        </row>
        <row r="19">
          <cell r="A19" t="str">
            <v>C15</v>
          </cell>
          <cell r="B19">
            <v>0.55000000000000004</v>
          </cell>
          <cell r="C19">
            <v>0.9</v>
          </cell>
          <cell r="D19">
            <v>0.49500000000000005</v>
          </cell>
          <cell r="E19">
            <v>2.9000000000000004</v>
          </cell>
        </row>
        <row r="20">
          <cell r="A20" t="str">
            <v>C16</v>
          </cell>
          <cell r="B20">
            <v>0.55000000000000004</v>
          </cell>
          <cell r="C20">
            <v>0.55000000000000004</v>
          </cell>
          <cell r="D20">
            <v>0.30250000000000005</v>
          </cell>
          <cell r="E20">
            <v>2.2000000000000002</v>
          </cell>
        </row>
        <row r="21">
          <cell r="A21" t="str">
            <v>C17</v>
          </cell>
          <cell r="B21">
            <v>0.25</v>
          </cell>
          <cell r="C21">
            <v>0.55000000000000004</v>
          </cell>
          <cell r="D21">
            <v>0.13750000000000001</v>
          </cell>
          <cell r="E21">
            <v>1.6</v>
          </cell>
        </row>
        <row r="22">
          <cell r="A22" t="str">
            <v>C18</v>
          </cell>
          <cell r="B22">
            <v>0.25</v>
          </cell>
          <cell r="C22">
            <v>0.25</v>
          </cell>
          <cell r="D22">
            <v>6.25E-2</v>
          </cell>
          <cell r="E22">
            <v>1</v>
          </cell>
        </row>
        <row r="23">
          <cell r="A23" t="str">
            <v>C19</v>
          </cell>
          <cell r="B23">
            <v>0.4</v>
          </cell>
          <cell r="C23">
            <v>0.4</v>
          </cell>
          <cell r="D23">
            <v>0.16000000000000003</v>
          </cell>
          <cell r="E23">
            <v>1.6</v>
          </cell>
        </row>
        <row r="24">
          <cell r="A24" t="str">
            <v>W1</v>
          </cell>
          <cell r="B24">
            <v>10.9</v>
          </cell>
          <cell r="C24">
            <v>0.2</v>
          </cell>
          <cell r="D24">
            <v>2.1800000000000002</v>
          </cell>
          <cell r="E24">
            <v>22.2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refreshError="1"/>
      <sheetData sheetId="261" refreshError="1"/>
      <sheetData sheetId="262" refreshError="1"/>
      <sheetData sheetId="263" refreshError="1"/>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ow r="5">
          <cell r="D5" t="str">
            <v>*Min Freight charge per CIP order is 900 QAR</v>
          </cell>
        </row>
      </sheetData>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refreshError="1"/>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sheetData sheetId="474"/>
      <sheetData sheetId="475"/>
      <sheetData sheetId="476"/>
      <sheetData sheetId="477"/>
      <sheetData sheetId="478"/>
      <sheetData sheetId="479"/>
      <sheetData sheetId="480"/>
      <sheetData sheetId="481"/>
      <sheetData sheetId="482"/>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refreshError="1"/>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Material  "/>
      <sheetName val="PTC-2"/>
      <sheetName val="PTC-1"/>
      <sheetName val="Table 1"/>
      <sheetName val="Table 2"/>
      <sheetName val="Table 3"/>
      <sheetName val="Table 4"/>
      <sheetName val="Table 5"/>
      <sheetName val="Table 6"/>
      <sheetName val="NFR Doors- Comp"/>
      <sheetName val="30Mins"/>
      <sheetName val="60Mins-comp"/>
      <sheetName val="90Mins- compl "/>
      <sheetName val="NFR Doors- option"/>
      <sheetName val="60Mins-option"/>
      <sheetName val="90Mins- option"/>
      <sheetName val="Wardrobe-PVC"/>
      <sheetName val="Wardrob-Laminate"/>
      <sheetName val="Wardrob-Veneer"/>
      <sheetName val="Kitchen-BU-700mm depth "/>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Project Brief"/>
    </sheetNames>
    <sheetDataSet>
      <sheetData sheetId="0">
        <row r="23">
          <cell r="E23">
            <v>6307000</v>
          </cell>
        </row>
      </sheetData>
      <sheetData sheetId="1"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of Columns"/>
      <sheetName val="Calculation Columns to FF"/>
      <sheetName val="Calculation Columns to RF"/>
      <sheetName val="Calculation Columns to UR"/>
      <sheetName val="Schedule of FFBeams"/>
      <sheetName val="Calculation FFBeams"/>
      <sheetName val="Calculation RFBeams"/>
      <sheetName val="Calculation URBeams"/>
      <sheetName val="Calculation FF slab"/>
      <sheetName val="Calculation RF slab"/>
      <sheetName val="Calculation UR slab"/>
      <sheetName val="Blockwork"/>
    </sheetNames>
    <sheetDataSet>
      <sheetData sheetId="0">
        <row r="6">
          <cell r="B6" t="str">
            <v>C1</v>
          </cell>
        </row>
        <row r="7">
          <cell r="B7" t="str">
            <v>C2</v>
          </cell>
        </row>
        <row r="8">
          <cell r="B8" t="str">
            <v>C3</v>
          </cell>
        </row>
        <row r="9">
          <cell r="B9" t="str">
            <v>C4</v>
          </cell>
        </row>
        <row r="10">
          <cell r="B10" t="str">
            <v>C5</v>
          </cell>
        </row>
        <row r="11">
          <cell r="B11" t="str">
            <v>C6</v>
          </cell>
        </row>
        <row r="12">
          <cell r="B12" t="str">
            <v>C7</v>
          </cell>
        </row>
        <row r="13">
          <cell r="B13" t="str">
            <v>C8</v>
          </cell>
        </row>
        <row r="14">
          <cell r="B14" t="str">
            <v>C8A</v>
          </cell>
        </row>
        <row r="15">
          <cell r="B15" t="str">
            <v>C9</v>
          </cell>
        </row>
        <row r="16">
          <cell r="B16" t="str">
            <v>C10</v>
          </cell>
        </row>
        <row r="17">
          <cell r="B17" t="str">
            <v>C11</v>
          </cell>
        </row>
        <row r="18">
          <cell r="B18" t="str">
            <v>C12</v>
          </cell>
        </row>
        <row r="19">
          <cell r="B19" t="str">
            <v>C13</v>
          </cell>
        </row>
        <row r="20">
          <cell r="B20" t="str">
            <v>C14</v>
          </cell>
        </row>
        <row r="21">
          <cell r="B21" t="str">
            <v>C15</v>
          </cell>
        </row>
        <row r="22">
          <cell r="B22" t="str">
            <v>C16</v>
          </cell>
        </row>
        <row r="23">
          <cell r="B23" t="str">
            <v>C17</v>
          </cell>
        </row>
        <row r="24">
          <cell r="B24" t="str">
            <v>C18</v>
          </cell>
        </row>
        <row r="25">
          <cell r="B25" t="str">
            <v>C19</v>
          </cell>
        </row>
        <row r="26">
          <cell r="B26" t="str">
            <v>C20</v>
          </cell>
        </row>
        <row r="27">
          <cell r="B27" t="str">
            <v>C21</v>
          </cell>
        </row>
        <row r="28">
          <cell r="B28" t="str">
            <v>C22</v>
          </cell>
        </row>
        <row r="29">
          <cell r="B29" t="str">
            <v>C23</v>
          </cell>
        </row>
        <row r="30">
          <cell r="B30" t="str">
            <v>C24</v>
          </cell>
        </row>
        <row r="31">
          <cell r="B31" t="str">
            <v>PC1</v>
          </cell>
        </row>
        <row r="32">
          <cell r="B32" t="str">
            <v>PC2</v>
          </cell>
        </row>
        <row r="33">
          <cell r="B33" t="str">
            <v>PC3</v>
          </cell>
        </row>
        <row r="34">
          <cell r="B34" t="str">
            <v>PC4</v>
          </cell>
        </row>
        <row r="35">
          <cell r="B35" t="str">
            <v>PC5</v>
          </cell>
        </row>
        <row r="36">
          <cell r="B36" t="str">
            <v>PC6</v>
          </cell>
        </row>
        <row r="37">
          <cell r="B37" t="str">
            <v>PC7</v>
          </cell>
        </row>
        <row r="38">
          <cell r="B38" t="str">
            <v>PC8</v>
          </cell>
        </row>
        <row r="39">
          <cell r="B39" t="str">
            <v>PC9</v>
          </cell>
        </row>
        <row r="40">
          <cell r="B40" t="str">
            <v>PC10</v>
          </cell>
        </row>
        <row r="41">
          <cell r="B41" t="str">
            <v>PC11</v>
          </cell>
        </row>
        <row r="42">
          <cell r="B42" t="str">
            <v>PC12</v>
          </cell>
        </row>
      </sheetData>
      <sheetData sheetId="1" refreshError="1"/>
      <sheetData sheetId="2" refreshError="1"/>
      <sheetData sheetId="3" refreshError="1"/>
      <sheetData sheetId="4">
        <row r="5">
          <cell r="B5" t="str">
            <v>FB1</v>
          </cell>
        </row>
        <row r="6">
          <cell r="B6" t="str">
            <v>FB1*</v>
          </cell>
        </row>
        <row r="7">
          <cell r="B7" t="str">
            <v>FB2</v>
          </cell>
        </row>
        <row r="8">
          <cell r="B8" t="str">
            <v>FB3</v>
          </cell>
        </row>
        <row r="9">
          <cell r="B9" t="str">
            <v>FB3*</v>
          </cell>
        </row>
        <row r="10">
          <cell r="B10" t="str">
            <v>FB4</v>
          </cell>
        </row>
        <row r="11">
          <cell r="B11" t="str">
            <v>FB5</v>
          </cell>
        </row>
        <row r="12">
          <cell r="B12" t="str">
            <v>FB6</v>
          </cell>
        </row>
        <row r="13">
          <cell r="B13" t="str">
            <v>FB7</v>
          </cell>
        </row>
        <row r="14">
          <cell r="B14" t="str">
            <v>CB1</v>
          </cell>
        </row>
        <row r="15">
          <cell r="B15" t="str">
            <v>CB2</v>
          </cell>
        </row>
        <row r="16">
          <cell r="B16" t="str">
            <v>CB3</v>
          </cell>
        </row>
        <row r="17">
          <cell r="B17" t="str">
            <v>RB1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01 Wo No  32"/>
      <sheetName val="RA 02 Wo No  32 "/>
      <sheetName val="RA 03 Wo No  32  "/>
      <sheetName val="RA 01 Wo No  42"/>
      <sheetName val="RA 02 Wo No  42"/>
      <sheetName val="RA 03 Wo No  80"/>
      <sheetName val="RA 03  Wo No  42 "/>
      <sheetName val="RA 01  Wo No  70"/>
      <sheetName val="Final Bill"/>
      <sheetName val="12mm pop"/>
      <sheetName val="zero punn"/>
      <sheetName val="Ceilings "/>
      <sheetName val="5.03"/>
      <sheetName val="VCH-SLC"/>
      <sheetName val="Supplier"/>
      <sheetName val="Sheet3"/>
      <sheetName val="Civil Works"/>
      <sheetName val="Pacakges split"/>
      <sheetName val="TBAL9697 -group wise  sdpl"/>
      <sheetName val="Data sheet"/>
      <sheetName val="Door"/>
      <sheetName val="Per Unit"/>
      <sheetName val="Window"/>
      <sheetName val="Fin Sum"/>
      <sheetName val="Rates Basic"/>
      <sheetName val="loads at base of pi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 "/>
      <sheetName val="block work-comp"/>
      <sheetName val="Controls &amp; PS"/>
      <sheetName val="comp"/>
      <sheetName val="Bill -ori"/>
      <sheetName val="Bill 2-02-05"/>
      <sheetName val="Bill 20-02-05"/>
      <sheetName val="Bill 20-02-05clear"/>
      <sheetName val="reduction build up"/>
      <sheetName val="reduction build up clear"/>
      <sheetName val="Doors Schedule"/>
      <sheetName val="Windows Schedule"/>
      <sheetName val="eng services + fit out"/>
      <sheetName val="P&amp;G "/>
      <sheetName val="P&amp;G site"/>
      <sheetName val="indirect-oh."/>
      <sheetName val="towers for AHU"/>
      <sheetName val="Bill"/>
      <sheetName val="schedule of rates"/>
      <sheetName val="Project Brief"/>
      <sheetName val="Summary Transformers"/>
      <sheetName val="Wardrobe(RB)"/>
      <sheetName val="Data"/>
      <sheetName val="FitOutConfCentre"/>
      <sheetName val="concrete"/>
      <sheetName val="Bill No. 3 Podium"/>
      <sheetName val="Details for Charts"/>
      <sheetName val="Bill -03-02-2005 revised"/>
      <sheetName val="Commitments"/>
      <sheetName val="Details"/>
      <sheetName val="C&amp;IEVA"/>
      <sheetName val="VCH-SLC"/>
      <sheetName val="Supplier"/>
      <sheetName val="Sheet9"/>
      <sheetName val="Schedules"/>
      <sheetName val="Material Selections"/>
      <sheetName val="SELECTION"/>
      <sheetName val="TS1"/>
      <sheetName val="Project Details"/>
      <sheetName val="Control"/>
      <sheetName val="Rate"/>
      <sheetName val="_Est_"/>
      <sheetName val="block_work-comp"/>
      <sheetName val="Controls_&amp;_PS"/>
      <sheetName val="Bill_-ori"/>
      <sheetName val="Bill_2-02-05"/>
      <sheetName val="Bill_20-02-05"/>
      <sheetName val="Bill_20-02-05clear"/>
      <sheetName val="reduction_build_up"/>
      <sheetName val="reduction_build_up_clear"/>
      <sheetName val="Doors_Schedule"/>
      <sheetName val="Windows_Schedule"/>
      <sheetName val="eng_services_+_fit_out"/>
      <sheetName val="P&amp;G_"/>
      <sheetName val="P&amp;G_site"/>
      <sheetName val="indirect-oh_"/>
      <sheetName val="towers_for_AHU"/>
      <sheetName val="schedule_of_rates"/>
      <sheetName val="Bill_-03-02-2005_revised"/>
      <sheetName val="Bill_No__3_Podium"/>
      <sheetName val="Details_for_Charts"/>
      <sheetName val="Costing"/>
      <sheetName val="co-no.2"/>
      <sheetName val="CASHFLOW CODES"/>
      <sheetName val="Input"/>
      <sheetName val="_Est_1"/>
      <sheetName val="block_work-comp1"/>
      <sheetName val="Controls_&amp;_PS1"/>
      <sheetName val="Bill_-ori1"/>
      <sheetName val="Bill_2-02-051"/>
      <sheetName val="Bill_20-02-051"/>
      <sheetName val="Bill_20-02-05clear1"/>
      <sheetName val="reduction_build_up1"/>
      <sheetName val="reduction_build_up_clear1"/>
      <sheetName val="Doors_Schedule1"/>
      <sheetName val="Windows_Schedule1"/>
      <sheetName val="eng_services_+_fit_out1"/>
      <sheetName val="P&amp;G_1"/>
      <sheetName val="P&amp;G_site1"/>
      <sheetName val="indirect-oh_1"/>
      <sheetName val="towers_for_AHU1"/>
      <sheetName val="schedule_of_rates1"/>
      <sheetName val="Bill_-03-02-2005_revised1"/>
      <sheetName val="Bill_No__3_Podium1"/>
      <sheetName val="Details_for_Charts1"/>
      <sheetName val="Project_Brief"/>
      <sheetName val="Summary_Transformers"/>
      <sheetName val="co-no_2"/>
      <sheetName val="CASHFLOW_CODES"/>
      <sheetName val="UK - Hyperion"/>
      <sheetName val="Chart data"/>
      <sheetName val="Det_Des"/>
      <sheetName val="phasing"/>
      <sheetName val="wksht"/>
      <sheetName val="1"/>
      <sheetName val="C-AREA"/>
      <sheetName val="C-GFL"/>
      <sheetName val="OHDETAIL"/>
      <sheetName val="JCR TOP(ITEM)-KTRP"/>
      <sheetName val="SUMMARY"/>
      <sheetName val=" GULF"/>
      <sheetName val="Uniliever"/>
      <sheetName val="_Est_2"/>
      <sheetName val="block_work-comp2"/>
      <sheetName val="Controls_&amp;_PS2"/>
      <sheetName val="Bill_-ori2"/>
      <sheetName val="Bill_2-02-052"/>
      <sheetName val="Bill_20-02-052"/>
      <sheetName val="Bill_20-02-05clear2"/>
      <sheetName val="reduction_build_up2"/>
      <sheetName val="reduction_build_up_clear2"/>
      <sheetName val="Doors_Schedule2"/>
      <sheetName val="Windows_Schedule2"/>
      <sheetName val="eng_services_+_fit_out2"/>
      <sheetName val="P&amp;G_2"/>
      <sheetName val="P&amp;G_site2"/>
      <sheetName val="indirect-oh_2"/>
      <sheetName val="towers_for_AHU2"/>
      <sheetName val="schedule_of_rates2"/>
      <sheetName val="Bill_-03-02-2005_revised2"/>
      <sheetName val="Bill_No__3_Podium2"/>
      <sheetName val="Details_for_Charts2"/>
      <sheetName val="Intro"/>
      <sheetName val="GAE8'97"/>
      <sheetName val="Basis"/>
      <sheetName val="Mp-team 1"/>
      <sheetName val="Doha WBS Clean"/>
      <sheetName val="Macro custom function"/>
      <sheetName val="Option"/>
      <sheetName val="JAN2002"/>
      <sheetName val="Cost Rates"/>
      <sheetName val="Commitments_Potential costs"/>
      <sheetName val="JCR_TOP(ITEM)-KTRP"/>
      <sheetName val="Project_Details"/>
      <sheetName val="Chart_data"/>
      <sheetName val="TOTAL"/>
      <sheetName val="Sheet1"/>
      <sheetName val="Executive Lounge - Build Up"/>
      <sheetName val="Staff Acco."/>
      <sheetName val="Lead"/>
      <sheetName val="Mat_Cost"/>
      <sheetName val="Wordsdata"/>
      <sheetName val="inWords"/>
      <sheetName val="Rate Analysis"/>
      <sheetName val="Trade Summary"/>
      <sheetName val="factors"/>
      <sheetName val="PARAMETRES"/>
      <sheetName val="List"/>
      <sheetName val="PL_Alert"/>
      <sheetName val="Config"/>
      <sheetName val="BOQ"/>
      <sheetName val="Build-up"/>
      <sheetName val="Info"/>
      <sheetName val="Name List"/>
      <sheetName val="Detail In Door Stad"/>
      <sheetName val="Lstsub"/>
      <sheetName val="GRSummary"/>
      <sheetName val="Notes"/>
      <sheetName val="CONS. PROJECT HITS"/>
      <sheetName val="New Bld"/>
      <sheetName val="SubmitCal"/>
      <sheetName val="Hic_150EOffice"/>
      <sheetName val="Westin FOH &amp; BOH Split"/>
      <sheetName val="Bill 5 - Carpark"/>
      <sheetName val="01"/>
      <sheetName val="Sales &amp; Prod"/>
      <sheetName val="IDCCALHYD-GOO"/>
      <sheetName val="Assumptions"/>
      <sheetName val="@risk rents and incentives"/>
      <sheetName val="Car park lease"/>
      <sheetName val="Net rent analysis"/>
      <sheetName val="DGchitiet "/>
      <sheetName val="Div-15 Mech"/>
    </sheetNames>
    <sheetDataSet>
      <sheetData sheetId="0">
        <row r="152">
          <cell r="T152">
            <v>103</v>
          </cell>
        </row>
        <row r="159">
          <cell r="T159">
            <v>232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152">
          <cell r="T152">
            <v>103</v>
          </cell>
        </row>
      </sheetData>
      <sheetData sheetId="45"/>
      <sheetData sheetId="46">
        <row r="152">
          <cell r="T152">
            <v>103</v>
          </cell>
        </row>
      </sheetData>
      <sheetData sheetId="47">
        <row r="152">
          <cell r="T152">
            <v>103</v>
          </cell>
        </row>
      </sheetData>
      <sheetData sheetId="48">
        <row r="152">
          <cell r="T152">
            <v>103</v>
          </cell>
        </row>
      </sheetData>
      <sheetData sheetId="49">
        <row r="152">
          <cell r="T152">
            <v>103</v>
          </cell>
        </row>
      </sheetData>
      <sheetData sheetId="50">
        <row r="152">
          <cell r="T152">
            <v>103</v>
          </cell>
        </row>
      </sheetData>
      <sheetData sheetId="51">
        <row r="152">
          <cell r="T152">
            <v>103</v>
          </cell>
        </row>
      </sheetData>
      <sheetData sheetId="52">
        <row r="152">
          <cell r="T152">
            <v>103</v>
          </cell>
        </row>
      </sheetData>
      <sheetData sheetId="53">
        <row r="152">
          <cell r="T152">
            <v>103</v>
          </cell>
        </row>
      </sheetData>
      <sheetData sheetId="54">
        <row r="152">
          <cell r="T152">
            <v>103</v>
          </cell>
        </row>
      </sheetData>
      <sheetData sheetId="55">
        <row r="152">
          <cell r="T152">
            <v>103</v>
          </cell>
        </row>
      </sheetData>
      <sheetData sheetId="56">
        <row r="152">
          <cell r="T152">
            <v>103</v>
          </cell>
        </row>
      </sheetData>
      <sheetData sheetId="57">
        <row r="152">
          <cell r="T152">
            <v>103</v>
          </cell>
        </row>
      </sheetData>
      <sheetData sheetId="58"/>
      <sheetData sheetId="59">
        <row r="152">
          <cell r="T152">
            <v>103</v>
          </cell>
        </row>
      </sheetData>
      <sheetData sheetId="60"/>
      <sheetData sheetId="61" refreshError="1"/>
      <sheetData sheetId="62" refreshError="1"/>
      <sheetData sheetId="63" refreshError="1"/>
      <sheetData sheetId="64" refreshError="1"/>
      <sheetData sheetId="65">
        <row r="152">
          <cell r="T152">
            <v>103</v>
          </cell>
        </row>
      </sheetData>
      <sheetData sheetId="66">
        <row r="152">
          <cell r="T152">
            <v>103</v>
          </cell>
        </row>
      </sheetData>
      <sheetData sheetId="67">
        <row r="152">
          <cell r="T152">
            <v>103</v>
          </cell>
        </row>
      </sheetData>
      <sheetData sheetId="68">
        <row r="152">
          <cell r="T152">
            <v>103</v>
          </cell>
        </row>
      </sheetData>
      <sheetData sheetId="69">
        <row r="152">
          <cell r="T152">
            <v>103</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152">
          <cell r="T152">
            <v>103</v>
          </cell>
        </row>
      </sheetData>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ERSTRUCTURE"/>
      <sheetName val="CONCRETE"/>
      <sheetName val="JOINTS"/>
      <sheetName val="EDGES"/>
      <sheetName val="pads"/>
      <sheetName val="ratio"/>
      <sheetName val="beam"/>
      <sheetName val="Project Brief"/>
      <sheetName val="CASHFLOW CODES"/>
      <sheetName val="Beamsked"/>
      <sheetName val="Columnsked"/>
      <sheetName val="T&amp;M"/>
      <sheetName val="Measurment"/>
      <sheetName val="Sheet2"/>
      <sheetName val=" Est "/>
      <sheetName val="DGchitiet "/>
      <sheetName val="Schedules"/>
      <sheetName val="Lstsub"/>
      <sheetName val="Project_Brief"/>
      <sheetName val="CASHFLOW_CODES"/>
      <sheetName val="DGchitiet_"/>
      <sheetName val="_Est_"/>
      <sheetName val="dataforheader"/>
      <sheetName val="Bill No 8 - A"/>
      <sheetName val="1"/>
      <sheetName val="Basis"/>
      <sheetName val="2A"/>
    </sheetNames>
    <sheetDataSet>
      <sheetData sheetId="0">
        <row r="1">
          <cell r="A1" t="str">
            <v xml:space="preserve">Project No. : </v>
          </cell>
        </row>
        <row r="2">
          <cell r="A2" t="str">
            <v>Project Name : KHAMS SHAMAT</v>
          </cell>
        </row>
        <row r="3">
          <cell r="A3" t="str">
            <v xml:space="preserve">Client : </v>
          </cell>
        </row>
        <row r="5">
          <cell r="A5" t="str">
            <v xml:space="preserve">Bill Nr. - Bill Name :  </v>
          </cell>
        </row>
        <row r="6">
          <cell r="A6" t="str">
            <v xml:space="preserve">Take-off Start Date : </v>
          </cell>
        </row>
        <row r="7">
          <cell r="A7" t="str">
            <v>Take-off Finish Date :</v>
          </cell>
        </row>
        <row r="8">
          <cell r="A8" t="str">
            <v>Running Manhours :</v>
          </cell>
        </row>
        <row r="10">
          <cell r="A10" t="str">
            <v>SUPERSTRUCTURE</v>
          </cell>
        </row>
        <row r="12">
          <cell r="A12" t="str">
            <v>Code</v>
          </cell>
          <cell r="B12" t="str">
            <v>Items/Descriptions</v>
          </cell>
          <cell r="C12" t="str">
            <v>Length</v>
          </cell>
          <cell r="D12" t="str">
            <v>Width</v>
          </cell>
          <cell r="E12" t="str">
            <v>Depth</v>
          </cell>
          <cell r="F12" t="str">
            <v>Nr</v>
          </cell>
          <cell r="G12" t="str">
            <v>T/S</v>
          </cell>
          <cell r="H12" t="str">
            <v>Perimeter</v>
          </cell>
          <cell r="I12" t="str">
            <v>Area</v>
          </cell>
          <cell r="J12" t="str">
            <v>Volume</v>
          </cell>
          <cell r="K12" t="str">
            <v>Annotation</v>
          </cell>
          <cell r="L12" t="str">
            <v>CAD NO.</v>
          </cell>
          <cell r="M12" t="str">
            <v>DWG NO</v>
          </cell>
          <cell r="N12" t="str">
            <v>Zone</v>
          </cell>
          <cell r="O12" t="str">
            <v>Level</v>
          </cell>
          <cell r="P12" t="str">
            <v>Elements</v>
          </cell>
          <cell r="Q12" t="str">
            <v>Slab Thickness</v>
          </cell>
          <cell r="R12" t="str">
            <v>Common volume</v>
          </cell>
          <cell r="S12" t="str">
            <v>POMI Concrete</v>
          </cell>
          <cell r="T12" t="str">
            <v>DESIGNERS Concrete</v>
          </cell>
          <cell r="U12" t="str">
            <v>Formwork (sides)</v>
          </cell>
          <cell r="V12" t="str">
            <v>Formwork (soffits)</v>
          </cell>
          <cell r="W12" t="str">
            <v>Formwork (edges)</v>
          </cell>
          <cell r="X12" t="str">
            <v>Formwork (soffits)-Lost Fwk</v>
          </cell>
          <cell r="Y12" t="str">
            <v>Rebar ratio</v>
          </cell>
          <cell r="Z12" t="str">
            <v>Reinforcement</v>
          </cell>
        </row>
        <row r="13">
          <cell r="A13">
            <v>1</v>
          </cell>
        </row>
        <row r="14">
          <cell r="A14">
            <v>2</v>
          </cell>
        </row>
        <row r="15">
          <cell r="A15">
            <v>3</v>
          </cell>
        </row>
        <row r="16">
          <cell r="A16">
            <v>4</v>
          </cell>
        </row>
        <row r="17">
          <cell r="A17">
            <v>5</v>
          </cell>
        </row>
        <row r="18">
          <cell r="A18">
            <v>6</v>
          </cell>
        </row>
        <row r="19">
          <cell r="A19">
            <v>7</v>
          </cell>
        </row>
        <row r="20">
          <cell r="A20">
            <v>8</v>
          </cell>
        </row>
        <row r="21">
          <cell r="A21">
            <v>9</v>
          </cell>
        </row>
        <row r="22">
          <cell r="A22">
            <v>10</v>
          </cell>
        </row>
        <row r="23">
          <cell r="A23">
            <v>11</v>
          </cell>
        </row>
        <row r="24">
          <cell r="A24">
            <v>12</v>
          </cell>
        </row>
        <row r="25">
          <cell r="A25">
            <v>13</v>
          </cell>
        </row>
        <row r="26">
          <cell r="A26">
            <v>14</v>
          </cell>
        </row>
        <row r="27">
          <cell r="A27">
            <v>15</v>
          </cell>
        </row>
        <row r="28">
          <cell r="A28">
            <v>16</v>
          </cell>
        </row>
        <row r="29">
          <cell r="A29">
            <v>17</v>
          </cell>
        </row>
        <row r="30">
          <cell r="A30">
            <v>18</v>
          </cell>
        </row>
        <row r="31">
          <cell r="A31">
            <v>19</v>
          </cell>
        </row>
        <row r="32">
          <cell r="A32">
            <v>20</v>
          </cell>
        </row>
        <row r="33">
          <cell r="A33">
            <v>21</v>
          </cell>
        </row>
        <row r="34">
          <cell r="A34">
            <v>22</v>
          </cell>
        </row>
        <row r="35">
          <cell r="A35">
            <v>23</v>
          </cell>
        </row>
        <row r="36">
          <cell r="A36">
            <v>24</v>
          </cell>
        </row>
        <row r="37">
          <cell r="A37">
            <v>25</v>
          </cell>
        </row>
        <row r="38">
          <cell r="A38">
            <v>26</v>
          </cell>
        </row>
        <row r="39">
          <cell r="A39">
            <v>27</v>
          </cell>
        </row>
        <row r="40">
          <cell r="A40">
            <v>28</v>
          </cell>
        </row>
        <row r="41">
          <cell r="A41">
            <v>29</v>
          </cell>
        </row>
        <row r="42">
          <cell r="A42">
            <v>30</v>
          </cell>
        </row>
        <row r="43">
          <cell r="A43">
            <v>31</v>
          </cell>
        </row>
        <row r="44">
          <cell r="A44">
            <v>32</v>
          </cell>
        </row>
        <row r="45">
          <cell r="A45">
            <v>33</v>
          </cell>
        </row>
        <row r="46">
          <cell r="A46">
            <v>34</v>
          </cell>
        </row>
        <row r="47">
          <cell r="A47">
            <v>35</v>
          </cell>
        </row>
        <row r="48">
          <cell r="A48">
            <v>36</v>
          </cell>
        </row>
        <row r="49">
          <cell r="A49">
            <v>37</v>
          </cell>
        </row>
        <row r="50">
          <cell r="A50">
            <v>38</v>
          </cell>
        </row>
        <row r="51">
          <cell r="A51">
            <v>39</v>
          </cell>
        </row>
        <row r="52">
          <cell r="A52">
            <v>40</v>
          </cell>
        </row>
        <row r="53">
          <cell r="A53">
            <v>41</v>
          </cell>
        </row>
        <row r="54">
          <cell r="A54">
            <v>42</v>
          </cell>
        </row>
        <row r="55">
          <cell r="A55">
            <v>43</v>
          </cell>
        </row>
        <row r="56">
          <cell r="A56">
            <v>44</v>
          </cell>
        </row>
        <row r="57">
          <cell r="A57">
            <v>45</v>
          </cell>
        </row>
        <row r="58">
          <cell r="A58">
            <v>46</v>
          </cell>
        </row>
        <row r="59">
          <cell r="A59">
            <v>47</v>
          </cell>
        </row>
        <row r="60">
          <cell r="A60">
            <v>48</v>
          </cell>
        </row>
        <row r="61">
          <cell r="A61">
            <v>49</v>
          </cell>
        </row>
        <row r="62">
          <cell r="A62">
            <v>50</v>
          </cell>
        </row>
        <row r="63">
          <cell r="A63">
            <v>51</v>
          </cell>
        </row>
        <row r="64">
          <cell r="A64">
            <v>52</v>
          </cell>
        </row>
        <row r="65">
          <cell r="A65">
            <v>53</v>
          </cell>
        </row>
        <row r="66">
          <cell r="A66">
            <v>54</v>
          </cell>
        </row>
        <row r="67">
          <cell r="A67">
            <v>55</v>
          </cell>
        </row>
        <row r="68">
          <cell r="A68">
            <v>56</v>
          </cell>
        </row>
        <row r="69">
          <cell r="A69">
            <v>57</v>
          </cell>
        </row>
        <row r="70">
          <cell r="A70">
            <v>58</v>
          </cell>
        </row>
        <row r="71">
          <cell r="A71">
            <v>59</v>
          </cell>
        </row>
        <row r="72">
          <cell r="A72">
            <v>60</v>
          </cell>
        </row>
        <row r="73">
          <cell r="A73">
            <v>61</v>
          </cell>
        </row>
        <row r="74">
          <cell r="A74">
            <v>62</v>
          </cell>
        </row>
        <row r="75">
          <cell r="A75">
            <v>63</v>
          </cell>
        </row>
        <row r="76">
          <cell r="A76">
            <v>64</v>
          </cell>
        </row>
        <row r="77">
          <cell r="A77">
            <v>65</v>
          </cell>
        </row>
        <row r="78">
          <cell r="A78">
            <v>66</v>
          </cell>
        </row>
        <row r="79">
          <cell r="A79">
            <v>67</v>
          </cell>
        </row>
        <row r="80">
          <cell r="A80">
            <v>68</v>
          </cell>
        </row>
        <row r="81">
          <cell r="A81">
            <v>69</v>
          </cell>
        </row>
        <row r="82">
          <cell r="A82">
            <v>70</v>
          </cell>
        </row>
        <row r="83">
          <cell r="A83">
            <v>71</v>
          </cell>
        </row>
        <row r="84">
          <cell r="A84">
            <v>72</v>
          </cell>
        </row>
        <row r="85">
          <cell r="A85">
            <v>73</v>
          </cell>
        </row>
        <row r="86">
          <cell r="A86">
            <v>74</v>
          </cell>
        </row>
        <row r="87">
          <cell r="A87">
            <v>75</v>
          </cell>
        </row>
        <row r="88">
          <cell r="A88">
            <v>76</v>
          </cell>
        </row>
        <row r="89">
          <cell r="A89">
            <v>77</v>
          </cell>
        </row>
        <row r="90">
          <cell r="A90">
            <v>78</v>
          </cell>
        </row>
        <row r="91">
          <cell r="A91">
            <v>79</v>
          </cell>
        </row>
        <row r="92">
          <cell r="A92">
            <v>80</v>
          </cell>
        </row>
        <row r="93">
          <cell r="A93">
            <v>81</v>
          </cell>
        </row>
        <row r="94">
          <cell r="A94">
            <v>82</v>
          </cell>
        </row>
        <row r="95">
          <cell r="A95">
            <v>83</v>
          </cell>
        </row>
        <row r="96">
          <cell r="A96">
            <v>84</v>
          </cell>
        </row>
        <row r="97">
          <cell r="A97">
            <v>85</v>
          </cell>
        </row>
        <row r="98">
          <cell r="A98">
            <v>86</v>
          </cell>
        </row>
        <row r="99">
          <cell r="A99">
            <v>87</v>
          </cell>
        </row>
        <row r="100">
          <cell r="A100">
            <v>88</v>
          </cell>
        </row>
        <row r="101">
          <cell r="A101">
            <v>89</v>
          </cell>
        </row>
        <row r="102">
          <cell r="A102">
            <v>90</v>
          </cell>
        </row>
        <row r="103">
          <cell r="A103">
            <v>91</v>
          </cell>
        </row>
        <row r="104">
          <cell r="A104">
            <v>92</v>
          </cell>
        </row>
        <row r="105">
          <cell r="A105">
            <v>93</v>
          </cell>
        </row>
        <row r="106">
          <cell r="A106">
            <v>94</v>
          </cell>
        </row>
        <row r="107">
          <cell r="A107">
            <v>95</v>
          </cell>
        </row>
        <row r="108">
          <cell r="A108">
            <v>96</v>
          </cell>
        </row>
        <row r="109">
          <cell r="A109">
            <v>97</v>
          </cell>
        </row>
        <row r="110">
          <cell r="A110">
            <v>98</v>
          </cell>
        </row>
        <row r="111">
          <cell r="A111">
            <v>99</v>
          </cell>
        </row>
        <row r="112">
          <cell r="A112">
            <v>100</v>
          </cell>
        </row>
        <row r="113">
          <cell r="A113">
            <v>101</v>
          </cell>
        </row>
        <row r="114">
          <cell r="A114">
            <v>102</v>
          </cell>
        </row>
        <row r="115">
          <cell r="A115">
            <v>103</v>
          </cell>
        </row>
        <row r="116">
          <cell r="A116">
            <v>104</v>
          </cell>
        </row>
        <row r="117">
          <cell r="A117">
            <v>105</v>
          </cell>
        </row>
        <row r="118">
          <cell r="A118">
            <v>106</v>
          </cell>
        </row>
        <row r="119">
          <cell r="A119">
            <v>107</v>
          </cell>
        </row>
        <row r="120">
          <cell r="A120">
            <v>108</v>
          </cell>
        </row>
        <row r="121">
          <cell r="A121">
            <v>109</v>
          </cell>
        </row>
        <row r="122">
          <cell r="A122">
            <v>110</v>
          </cell>
        </row>
        <row r="123">
          <cell r="A123">
            <v>111</v>
          </cell>
        </row>
        <row r="124">
          <cell r="A124">
            <v>112</v>
          </cell>
        </row>
        <row r="125">
          <cell r="A125">
            <v>113</v>
          </cell>
        </row>
        <row r="126">
          <cell r="A126">
            <v>114</v>
          </cell>
        </row>
        <row r="127">
          <cell r="A127">
            <v>115</v>
          </cell>
        </row>
        <row r="128">
          <cell r="A128">
            <v>116</v>
          </cell>
        </row>
        <row r="129">
          <cell r="A129">
            <v>117</v>
          </cell>
        </row>
        <row r="130">
          <cell r="A130">
            <v>118</v>
          </cell>
        </row>
        <row r="131">
          <cell r="A131">
            <v>119</v>
          </cell>
        </row>
        <row r="132">
          <cell r="A132">
            <v>120</v>
          </cell>
        </row>
        <row r="133">
          <cell r="A133">
            <v>121</v>
          </cell>
        </row>
        <row r="134">
          <cell r="A134">
            <v>122</v>
          </cell>
        </row>
        <row r="135">
          <cell r="A135">
            <v>123</v>
          </cell>
        </row>
        <row r="136">
          <cell r="A136">
            <v>124</v>
          </cell>
        </row>
        <row r="137">
          <cell r="A137">
            <v>125</v>
          </cell>
        </row>
        <row r="138">
          <cell r="A138">
            <v>126</v>
          </cell>
        </row>
        <row r="139">
          <cell r="A139">
            <v>127</v>
          </cell>
        </row>
        <row r="140">
          <cell r="A140">
            <v>128</v>
          </cell>
        </row>
        <row r="141">
          <cell r="A141">
            <v>129</v>
          </cell>
        </row>
        <row r="142">
          <cell r="A142">
            <v>130</v>
          </cell>
        </row>
        <row r="143">
          <cell r="A143">
            <v>131</v>
          </cell>
        </row>
        <row r="144">
          <cell r="A144">
            <v>132</v>
          </cell>
        </row>
        <row r="145">
          <cell r="A145">
            <v>133</v>
          </cell>
        </row>
        <row r="146">
          <cell r="A146">
            <v>134</v>
          </cell>
        </row>
        <row r="147">
          <cell r="A147">
            <v>135</v>
          </cell>
        </row>
        <row r="148">
          <cell r="A148">
            <v>136</v>
          </cell>
        </row>
        <row r="149">
          <cell r="A149">
            <v>137</v>
          </cell>
        </row>
        <row r="150">
          <cell r="A150">
            <v>138</v>
          </cell>
        </row>
        <row r="151">
          <cell r="A151">
            <v>139</v>
          </cell>
        </row>
        <row r="152">
          <cell r="A152">
            <v>140</v>
          </cell>
        </row>
        <row r="153">
          <cell r="A153">
            <v>141</v>
          </cell>
        </row>
        <row r="154">
          <cell r="A154">
            <v>142</v>
          </cell>
        </row>
        <row r="155">
          <cell r="A155">
            <v>143</v>
          </cell>
        </row>
        <row r="156">
          <cell r="A156">
            <v>144</v>
          </cell>
        </row>
        <row r="157">
          <cell r="A157">
            <v>145</v>
          </cell>
        </row>
        <row r="158">
          <cell r="A158">
            <v>146</v>
          </cell>
        </row>
        <row r="159">
          <cell r="A159">
            <v>147</v>
          </cell>
        </row>
        <row r="160">
          <cell r="A160">
            <v>148</v>
          </cell>
        </row>
        <row r="161">
          <cell r="A161">
            <v>149</v>
          </cell>
        </row>
        <row r="162">
          <cell r="A162">
            <v>150</v>
          </cell>
        </row>
        <row r="163">
          <cell r="A163">
            <v>151</v>
          </cell>
        </row>
        <row r="164">
          <cell r="A164">
            <v>152</v>
          </cell>
        </row>
        <row r="165">
          <cell r="A165">
            <v>153</v>
          </cell>
        </row>
        <row r="166">
          <cell r="A166">
            <v>154</v>
          </cell>
        </row>
        <row r="167">
          <cell r="A167">
            <v>155</v>
          </cell>
        </row>
        <row r="168">
          <cell r="A168">
            <v>156</v>
          </cell>
        </row>
        <row r="169">
          <cell r="A169">
            <v>157</v>
          </cell>
        </row>
        <row r="170">
          <cell r="A170">
            <v>158</v>
          </cell>
        </row>
        <row r="171">
          <cell r="A171">
            <v>159</v>
          </cell>
        </row>
        <row r="172">
          <cell r="A172">
            <v>160</v>
          </cell>
        </row>
        <row r="173">
          <cell r="A173">
            <v>161</v>
          </cell>
        </row>
        <row r="174">
          <cell r="A174">
            <v>162</v>
          </cell>
        </row>
        <row r="175">
          <cell r="A175">
            <v>163</v>
          </cell>
        </row>
        <row r="176">
          <cell r="A176">
            <v>164</v>
          </cell>
        </row>
        <row r="177">
          <cell r="A177">
            <v>165</v>
          </cell>
        </row>
        <row r="178">
          <cell r="A178">
            <v>166</v>
          </cell>
        </row>
        <row r="179">
          <cell r="A179">
            <v>167</v>
          </cell>
        </row>
        <row r="180">
          <cell r="A180">
            <v>168</v>
          </cell>
        </row>
        <row r="181">
          <cell r="A181">
            <v>169</v>
          </cell>
        </row>
        <row r="182">
          <cell r="A182">
            <v>170</v>
          </cell>
        </row>
        <row r="183">
          <cell r="A183">
            <v>171</v>
          </cell>
        </row>
        <row r="184">
          <cell r="A184">
            <v>172</v>
          </cell>
        </row>
        <row r="185">
          <cell r="A185">
            <v>173</v>
          </cell>
        </row>
        <row r="186">
          <cell r="A186">
            <v>174</v>
          </cell>
        </row>
        <row r="187">
          <cell r="A187">
            <v>175</v>
          </cell>
        </row>
        <row r="188">
          <cell r="A188">
            <v>176</v>
          </cell>
        </row>
        <row r="189">
          <cell r="A189">
            <v>177</v>
          </cell>
        </row>
        <row r="190">
          <cell r="A190">
            <v>178</v>
          </cell>
        </row>
        <row r="191">
          <cell r="A191">
            <v>179</v>
          </cell>
        </row>
        <row r="192">
          <cell r="A192">
            <v>180</v>
          </cell>
        </row>
        <row r="193">
          <cell r="A193">
            <v>181</v>
          </cell>
        </row>
        <row r="194">
          <cell r="A194">
            <v>182</v>
          </cell>
        </row>
        <row r="195">
          <cell r="A195">
            <v>183</v>
          </cell>
        </row>
        <row r="196">
          <cell r="A196">
            <v>184</v>
          </cell>
        </row>
        <row r="197">
          <cell r="A197">
            <v>185</v>
          </cell>
        </row>
        <row r="198">
          <cell r="A198">
            <v>186</v>
          </cell>
        </row>
        <row r="199">
          <cell r="A199">
            <v>187</v>
          </cell>
        </row>
        <row r="200">
          <cell r="A200">
            <v>188</v>
          </cell>
        </row>
        <row r="201">
          <cell r="A201">
            <v>189</v>
          </cell>
        </row>
        <row r="202">
          <cell r="A202">
            <v>190</v>
          </cell>
        </row>
        <row r="203">
          <cell r="A203">
            <v>191</v>
          </cell>
        </row>
        <row r="204">
          <cell r="A204">
            <v>192</v>
          </cell>
        </row>
        <row r="205">
          <cell r="A205">
            <v>193</v>
          </cell>
        </row>
        <row r="206">
          <cell r="A206">
            <v>194</v>
          </cell>
        </row>
        <row r="207">
          <cell r="A207">
            <v>195</v>
          </cell>
        </row>
        <row r="208">
          <cell r="A208">
            <v>196</v>
          </cell>
        </row>
        <row r="209">
          <cell r="A209">
            <v>197</v>
          </cell>
        </row>
        <row r="210">
          <cell r="A210">
            <v>198</v>
          </cell>
        </row>
        <row r="211">
          <cell r="A211">
            <v>199</v>
          </cell>
        </row>
        <row r="212">
          <cell r="A212">
            <v>200</v>
          </cell>
        </row>
        <row r="213">
          <cell r="A213">
            <v>201</v>
          </cell>
        </row>
        <row r="214">
          <cell r="A214">
            <v>202</v>
          </cell>
        </row>
        <row r="215">
          <cell r="A215">
            <v>203</v>
          </cell>
        </row>
        <row r="216">
          <cell r="A216">
            <v>204</v>
          </cell>
        </row>
        <row r="217">
          <cell r="A217">
            <v>205</v>
          </cell>
        </row>
        <row r="218">
          <cell r="A218">
            <v>206</v>
          </cell>
        </row>
        <row r="219">
          <cell r="A219">
            <v>207</v>
          </cell>
        </row>
        <row r="220">
          <cell r="A220">
            <v>208</v>
          </cell>
        </row>
        <row r="221">
          <cell r="A221">
            <v>209</v>
          </cell>
        </row>
        <row r="222">
          <cell r="A222">
            <v>210</v>
          </cell>
        </row>
        <row r="223">
          <cell r="A223">
            <v>211</v>
          </cell>
        </row>
        <row r="224">
          <cell r="A224">
            <v>212</v>
          </cell>
        </row>
        <row r="225">
          <cell r="A225">
            <v>213</v>
          </cell>
        </row>
        <row r="226">
          <cell r="A226">
            <v>214</v>
          </cell>
        </row>
        <row r="227">
          <cell r="A227">
            <v>215</v>
          </cell>
        </row>
        <row r="228">
          <cell r="A228">
            <v>216</v>
          </cell>
        </row>
        <row r="229">
          <cell r="A229">
            <v>217</v>
          </cell>
        </row>
        <row r="230">
          <cell r="A230">
            <v>218</v>
          </cell>
        </row>
        <row r="231">
          <cell r="A231">
            <v>219</v>
          </cell>
        </row>
        <row r="232">
          <cell r="A232">
            <v>220</v>
          </cell>
        </row>
        <row r="233">
          <cell r="A233">
            <v>221</v>
          </cell>
        </row>
        <row r="234">
          <cell r="A234">
            <v>222</v>
          </cell>
        </row>
        <row r="235">
          <cell r="A235">
            <v>223</v>
          </cell>
        </row>
        <row r="236">
          <cell r="A236">
            <v>224</v>
          </cell>
        </row>
        <row r="237">
          <cell r="A237">
            <v>225</v>
          </cell>
        </row>
        <row r="238">
          <cell r="A238">
            <v>226</v>
          </cell>
        </row>
        <row r="239">
          <cell r="A239">
            <v>227</v>
          </cell>
        </row>
        <row r="240">
          <cell r="A240">
            <v>228</v>
          </cell>
        </row>
        <row r="241">
          <cell r="A241">
            <v>229</v>
          </cell>
        </row>
        <row r="242">
          <cell r="A242">
            <v>230</v>
          </cell>
        </row>
        <row r="243">
          <cell r="A243">
            <v>231</v>
          </cell>
        </row>
        <row r="244">
          <cell r="A244">
            <v>232</v>
          </cell>
        </row>
        <row r="245">
          <cell r="A245">
            <v>233</v>
          </cell>
        </row>
        <row r="246">
          <cell r="A246">
            <v>234</v>
          </cell>
        </row>
        <row r="247">
          <cell r="A247">
            <v>235</v>
          </cell>
        </row>
        <row r="248">
          <cell r="A248">
            <v>236</v>
          </cell>
        </row>
        <row r="249">
          <cell r="A249">
            <v>237</v>
          </cell>
        </row>
        <row r="250">
          <cell r="A250">
            <v>238</v>
          </cell>
        </row>
        <row r="251">
          <cell r="A251">
            <v>239</v>
          </cell>
        </row>
        <row r="252">
          <cell r="A252">
            <v>240</v>
          </cell>
        </row>
        <row r="253">
          <cell r="A253">
            <v>241</v>
          </cell>
        </row>
        <row r="254">
          <cell r="A254">
            <v>242</v>
          </cell>
        </row>
        <row r="255">
          <cell r="A255">
            <v>243</v>
          </cell>
        </row>
        <row r="256">
          <cell r="A256">
            <v>244</v>
          </cell>
        </row>
        <row r="257">
          <cell r="A257">
            <v>245</v>
          </cell>
        </row>
        <row r="258">
          <cell r="A258">
            <v>246</v>
          </cell>
        </row>
        <row r="259">
          <cell r="A259">
            <v>247</v>
          </cell>
        </row>
        <row r="260">
          <cell r="A260">
            <v>248</v>
          </cell>
        </row>
        <row r="261">
          <cell r="A261">
            <v>249</v>
          </cell>
        </row>
        <row r="262">
          <cell r="A262">
            <v>250</v>
          </cell>
        </row>
        <row r="263">
          <cell r="A263">
            <v>251</v>
          </cell>
        </row>
        <row r="264">
          <cell r="A264">
            <v>252</v>
          </cell>
        </row>
        <row r="265">
          <cell r="A265">
            <v>253</v>
          </cell>
        </row>
        <row r="266">
          <cell r="A266">
            <v>254</v>
          </cell>
        </row>
        <row r="267">
          <cell r="A267">
            <v>255</v>
          </cell>
        </row>
        <row r="268">
          <cell r="A268">
            <v>256</v>
          </cell>
        </row>
        <row r="269">
          <cell r="A269">
            <v>257</v>
          </cell>
        </row>
        <row r="270">
          <cell r="A270">
            <v>258</v>
          </cell>
        </row>
        <row r="271">
          <cell r="A271">
            <v>259</v>
          </cell>
        </row>
        <row r="272">
          <cell r="A272">
            <v>260</v>
          </cell>
        </row>
        <row r="273">
          <cell r="A273">
            <v>261</v>
          </cell>
        </row>
        <row r="274">
          <cell r="A274">
            <v>262</v>
          </cell>
        </row>
        <row r="275">
          <cell r="A275">
            <v>263</v>
          </cell>
        </row>
        <row r="276">
          <cell r="A276">
            <v>264</v>
          </cell>
        </row>
        <row r="277">
          <cell r="A277">
            <v>265</v>
          </cell>
        </row>
        <row r="278">
          <cell r="A278">
            <v>266</v>
          </cell>
        </row>
        <row r="279">
          <cell r="A279">
            <v>267</v>
          </cell>
        </row>
        <row r="280">
          <cell r="A280">
            <v>268</v>
          </cell>
        </row>
        <row r="281">
          <cell r="A281">
            <v>269</v>
          </cell>
        </row>
        <row r="282">
          <cell r="A282">
            <v>270</v>
          </cell>
        </row>
        <row r="283">
          <cell r="A283">
            <v>271</v>
          </cell>
        </row>
        <row r="284">
          <cell r="A284">
            <v>272</v>
          </cell>
        </row>
        <row r="285">
          <cell r="A285">
            <v>273</v>
          </cell>
        </row>
        <row r="286">
          <cell r="A286">
            <v>274</v>
          </cell>
        </row>
        <row r="287">
          <cell r="A287">
            <v>275</v>
          </cell>
        </row>
        <row r="288">
          <cell r="A288">
            <v>276</v>
          </cell>
        </row>
        <row r="289">
          <cell r="A289">
            <v>277</v>
          </cell>
        </row>
        <row r="290">
          <cell r="A290">
            <v>278</v>
          </cell>
        </row>
        <row r="291">
          <cell r="A291">
            <v>279</v>
          </cell>
        </row>
        <row r="292">
          <cell r="A292">
            <v>280</v>
          </cell>
        </row>
        <row r="293">
          <cell r="A293">
            <v>281</v>
          </cell>
        </row>
        <row r="294">
          <cell r="A294">
            <v>282</v>
          </cell>
        </row>
        <row r="295">
          <cell r="A295">
            <v>283</v>
          </cell>
        </row>
        <row r="296">
          <cell r="A296">
            <v>284</v>
          </cell>
        </row>
        <row r="297">
          <cell r="A297">
            <v>285</v>
          </cell>
        </row>
        <row r="298">
          <cell r="A298">
            <v>286</v>
          </cell>
        </row>
        <row r="299">
          <cell r="A299">
            <v>287</v>
          </cell>
        </row>
        <row r="300">
          <cell r="A300">
            <v>288</v>
          </cell>
        </row>
        <row r="301">
          <cell r="A301">
            <v>289</v>
          </cell>
        </row>
        <row r="302">
          <cell r="A302">
            <v>290</v>
          </cell>
        </row>
        <row r="303">
          <cell r="A303">
            <v>291</v>
          </cell>
        </row>
        <row r="304">
          <cell r="A304">
            <v>292</v>
          </cell>
        </row>
        <row r="305">
          <cell r="A305">
            <v>293</v>
          </cell>
        </row>
        <row r="306">
          <cell r="A306">
            <v>294</v>
          </cell>
        </row>
        <row r="307">
          <cell r="A307">
            <v>295</v>
          </cell>
        </row>
        <row r="308">
          <cell r="A308">
            <v>296</v>
          </cell>
        </row>
        <row r="309">
          <cell r="A309">
            <v>297</v>
          </cell>
        </row>
        <row r="310">
          <cell r="A310">
            <v>298</v>
          </cell>
        </row>
        <row r="311">
          <cell r="A311">
            <v>299</v>
          </cell>
        </row>
        <row r="312">
          <cell r="A312">
            <v>300</v>
          </cell>
        </row>
        <row r="313">
          <cell r="A313">
            <v>301</v>
          </cell>
        </row>
        <row r="314">
          <cell r="A314">
            <v>302</v>
          </cell>
        </row>
        <row r="315">
          <cell r="A315">
            <v>303</v>
          </cell>
        </row>
        <row r="316">
          <cell r="A316">
            <v>304</v>
          </cell>
        </row>
        <row r="317">
          <cell r="A317">
            <v>305</v>
          </cell>
        </row>
        <row r="318">
          <cell r="A318">
            <v>306</v>
          </cell>
        </row>
        <row r="319">
          <cell r="A319">
            <v>307</v>
          </cell>
        </row>
        <row r="320">
          <cell r="A320">
            <v>308</v>
          </cell>
        </row>
        <row r="321">
          <cell r="A321">
            <v>309</v>
          </cell>
        </row>
        <row r="322">
          <cell r="A322">
            <v>310</v>
          </cell>
        </row>
        <row r="323">
          <cell r="A323">
            <v>311</v>
          </cell>
        </row>
        <row r="324">
          <cell r="A324">
            <v>312</v>
          </cell>
        </row>
        <row r="325">
          <cell r="A325">
            <v>313</v>
          </cell>
        </row>
        <row r="326">
          <cell r="A326">
            <v>314</v>
          </cell>
        </row>
        <row r="327">
          <cell r="A327">
            <v>315</v>
          </cell>
        </row>
        <row r="328">
          <cell r="A328">
            <v>316</v>
          </cell>
        </row>
        <row r="329">
          <cell r="A329">
            <v>317</v>
          </cell>
        </row>
        <row r="330">
          <cell r="A330">
            <v>318</v>
          </cell>
        </row>
        <row r="331">
          <cell r="A331">
            <v>319</v>
          </cell>
        </row>
        <row r="332">
          <cell r="A332">
            <v>320</v>
          </cell>
        </row>
        <row r="333">
          <cell r="A333">
            <v>321</v>
          </cell>
        </row>
        <row r="334">
          <cell r="A334">
            <v>322</v>
          </cell>
        </row>
        <row r="335">
          <cell r="A335">
            <v>323</v>
          </cell>
        </row>
        <row r="336">
          <cell r="A336">
            <v>324</v>
          </cell>
        </row>
        <row r="337">
          <cell r="A337">
            <v>325</v>
          </cell>
        </row>
        <row r="338">
          <cell r="A338">
            <v>326</v>
          </cell>
        </row>
        <row r="339">
          <cell r="A339">
            <v>327</v>
          </cell>
        </row>
        <row r="340">
          <cell r="A340">
            <v>328</v>
          </cell>
        </row>
        <row r="341">
          <cell r="A341">
            <v>329</v>
          </cell>
        </row>
        <row r="342">
          <cell r="A342">
            <v>330</v>
          </cell>
        </row>
        <row r="343">
          <cell r="A343">
            <v>331</v>
          </cell>
        </row>
        <row r="344">
          <cell r="A344">
            <v>332</v>
          </cell>
        </row>
        <row r="345">
          <cell r="A345">
            <v>333</v>
          </cell>
        </row>
        <row r="346">
          <cell r="A346">
            <v>334</v>
          </cell>
        </row>
        <row r="347">
          <cell r="A347">
            <v>335</v>
          </cell>
        </row>
        <row r="348">
          <cell r="A348">
            <v>336</v>
          </cell>
        </row>
        <row r="349">
          <cell r="A349">
            <v>337</v>
          </cell>
        </row>
        <row r="350">
          <cell r="A350">
            <v>338</v>
          </cell>
        </row>
        <row r="351">
          <cell r="A351">
            <v>339</v>
          </cell>
        </row>
        <row r="352">
          <cell r="A352">
            <v>340</v>
          </cell>
        </row>
        <row r="353">
          <cell r="A353">
            <v>341</v>
          </cell>
        </row>
        <row r="354">
          <cell r="A354">
            <v>342</v>
          </cell>
        </row>
        <row r="355">
          <cell r="A355">
            <v>343</v>
          </cell>
        </row>
        <row r="356">
          <cell r="A356">
            <v>344</v>
          </cell>
        </row>
        <row r="357">
          <cell r="A357">
            <v>345</v>
          </cell>
        </row>
        <row r="358">
          <cell r="A358">
            <v>346</v>
          </cell>
        </row>
        <row r="359">
          <cell r="A359">
            <v>347</v>
          </cell>
        </row>
        <row r="360">
          <cell r="A360">
            <v>348</v>
          </cell>
        </row>
        <row r="361">
          <cell r="A361">
            <v>349</v>
          </cell>
        </row>
        <row r="362">
          <cell r="A362">
            <v>350</v>
          </cell>
        </row>
        <row r="363">
          <cell r="A363">
            <v>351</v>
          </cell>
        </row>
        <row r="364">
          <cell r="A364">
            <v>352</v>
          </cell>
        </row>
        <row r="365">
          <cell r="A365">
            <v>353</v>
          </cell>
        </row>
        <row r="366">
          <cell r="A366">
            <v>354</v>
          </cell>
        </row>
        <row r="367">
          <cell r="A367">
            <v>355</v>
          </cell>
        </row>
        <row r="368">
          <cell r="A368">
            <v>356</v>
          </cell>
        </row>
        <row r="369">
          <cell r="A369">
            <v>357</v>
          </cell>
        </row>
        <row r="370">
          <cell r="A370">
            <v>358</v>
          </cell>
        </row>
        <row r="371">
          <cell r="A371">
            <v>359</v>
          </cell>
        </row>
        <row r="372">
          <cell r="A372">
            <v>360</v>
          </cell>
        </row>
        <row r="373">
          <cell r="A373">
            <v>361</v>
          </cell>
        </row>
        <row r="374">
          <cell r="A374">
            <v>362</v>
          </cell>
        </row>
        <row r="375">
          <cell r="A375">
            <v>363</v>
          </cell>
        </row>
        <row r="376">
          <cell r="A376">
            <v>364</v>
          </cell>
        </row>
        <row r="377">
          <cell r="A377">
            <v>365</v>
          </cell>
        </row>
        <row r="378">
          <cell r="A378">
            <v>366</v>
          </cell>
        </row>
        <row r="379">
          <cell r="A379">
            <v>367</v>
          </cell>
        </row>
        <row r="380">
          <cell r="A380">
            <v>368</v>
          </cell>
        </row>
        <row r="381">
          <cell r="A381">
            <v>369</v>
          </cell>
        </row>
        <row r="382">
          <cell r="A382">
            <v>370</v>
          </cell>
        </row>
        <row r="383">
          <cell r="A383">
            <v>371</v>
          </cell>
        </row>
        <row r="384">
          <cell r="A384">
            <v>372</v>
          </cell>
        </row>
        <row r="385">
          <cell r="A385">
            <v>373</v>
          </cell>
        </row>
        <row r="386">
          <cell r="A386">
            <v>374</v>
          </cell>
        </row>
        <row r="387">
          <cell r="A387">
            <v>375</v>
          </cell>
        </row>
        <row r="388">
          <cell r="A388">
            <v>376</v>
          </cell>
        </row>
        <row r="389">
          <cell r="A389">
            <v>377</v>
          </cell>
        </row>
        <row r="390">
          <cell r="A390">
            <v>378</v>
          </cell>
        </row>
        <row r="391">
          <cell r="A391">
            <v>379</v>
          </cell>
        </row>
        <row r="392">
          <cell r="A392">
            <v>380</v>
          </cell>
        </row>
        <row r="393">
          <cell r="A393">
            <v>381</v>
          </cell>
        </row>
        <row r="394">
          <cell r="A394">
            <v>382</v>
          </cell>
        </row>
        <row r="395">
          <cell r="A395">
            <v>383</v>
          </cell>
        </row>
        <row r="396">
          <cell r="A396">
            <v>384</v>
          </cell>
        </row>
        <row r="397">
          <cell r="A397">
            <v>385</v>
          </cell>
        </row>
        <row r="398">
          <cell r="A398">
            <v>386</v>
          </cell>
        </row>
        <row r="399">
          <cell r="A399">
            <v>387</v>
          </cell>
        </row>
        <row r="400">
          <cell r="A400">
            <v>388</v>
          </cell>
        </row>
        <row r="401">
          <cell r="A401">
            <v>389</v>
          </cell>
        </row>
        <row r="402">
          <cell r="A402">
            <v>390</v>
          </cell>
        </row>
        <row r="403">
          <cell r="A403">
            <v>391</v>
          </cell>
        </row>
        <row r="404">
          <cell r="A404">
            <v>392</v>
          </cell>
        </row>
        <row r="405">
          <cell r="A405">
            <v>393</v>
          </cell>
        </row>
        <row r="406">
          <cell r="A406">
            <v>394</v>
          </cell>
        </row>
        <row r="407">
          <cell r="A407">
            <v>395</v>
          </cell>
        </row>
        <row r="408">
          <cell r="A408">
            <v>396</v>
          </cell>
        </row>
        <row r="409">
          <cell r="A409">
            <v>397</v>
          </cell>
        </row>
        <row r="410">
          <cell r="A410">
            <v>398</v>
          </cell>
        </row>
        <row r="411">
          <cell r="A411">
            <v>399</v>
          </cell>
        </row>
        <row r="412">
          <cell r="A412">
            <v>400</v>
          </cell>
        </row>
        <row r="413">
          <cell r="A413">
            <v>401</v>
          </cell>
        </row>
        <row r="414">
          <cell r="A414">
            <v>402</v>
          </cell>
        </row>
        <row r="415">
          <cell r="A415">
            <v>403</v>
          </cell>
        </row>
        <row r="416">
          <cell r="A416">
            <v>404</v>
          </cell>
        </row>
        <row r="417">
          <cell r="A417">
            <v>405</v>
          </cell>
        </row>
        <row r="418">
          <cell r="A418">
            <v>406</v>
          </cell>
        </row>
        <row r="419">
          <cell r="A419">
            <v>407</v>
          </cell>
        </row>
        <row r="420">
          <cell r="A420">
            <v>408</v>
          </cell>
        </row>
        <row r="421">
          <cell r="A421">
            <v>409</v>
          </cell>
        </row>
        <row r="422">
          <cell r="A422">
            <v>410</v>
          </cell>
        </row>
        <row r="423">
          <cell r="A423">
            <v>411</v>
          </cell>
        </row>
        <row r="424">
          <cell r="A424">
            <v>412</v>
          </cell>
        </row>
        <row r="425">
          <cell r="A425">
            <v>413</v>
          </cell>
        </row>
        <row r="426">
          <cell r="A426">
            <v>414</v>
          </cell>
        </row>
        <row r="427">
          <cell r="A427">
            <v>415</v>
          </cell>
        </row>
        <row r="428">
          <cell r="A428">
            <v>416</v>
          </cell>
        </row>
        <row r="429">
          <cell r="A429">
            <v>417</v>
          </cell>
        </row>
        <row r="430">
          <cell r="A430">
            <v>418</v>
          </cell>
        </row>
        <row r="431">
          <cell r="A431">
            <v>419</v>
          </cell>
        </row>
        <row r="432">
          <cell r="A432">
            <v>420</v>
          </cell>
        </row>
        <row r="433">
          <cell r="A433">
            <v>421</v>
          </cell>
        </row>
        <row r="434">
          <cell r="A434">
            <v>422</v>
          </cell>
        </row>
        <row r="435">
          <cell r="A435">
            <v>423</v>
          </cell>
        </row>
        <row r="436">
          <cell r="A436">
            <v>424</v>
          </cell>
        </row>
        <row r="437">
          <cell r="A437">
            <v>425</v>
          </cell>
        </row>
        <row r="438">
          <cell r="A438">
            <v>426</v>
          </cell>
        </row>
        <row r="439">
          <cell r="A439">
            <v>427</v>
          </cell>
        </row>
        <row r="440">
          <cell r="A440">
            <v>428</v>
          </cell>
        </row>
        <row r="441">
          <cell r="A441">
            <v>429</v>
          </cell>
        </row>
        <row r="442">
          <cell r="A442">
            <v>430</v>
          </cell>
        </row>
        <row r="443">
          <cell r="A443">
            <v>431</v>
          </cell>
        </row>
        <row r="444">
          <cell r="A444">
            <v>432</v>
          </cell>
        </row>
        <row r="445">
          <cell r="A445">
            <v>433</v>
          </cell>
        </row>
        <row r="446">
          <cell r="A446">
            <v>434</v>
          </cell>
        </row>
        <row r="447">
          <cell r="A447">
            <v>435</v>
          </cell>
        </row>
        <row r="448">
          <cell r="A448">
            <v>436</v>
          </cell>
        </row>
        <row r="449">
          <cell r="A449">
            <v>437</v>
          </cell>
        </row>
        <row r="450">
          <cell r="A450">
            <v>438</v>
          </cell>
        </row>
        <row r="451">
          <cell r="A451">
            <v>439</v>
          </cell>
        </row>
        <row r="452">
          <cell r="A452">
            <v>440</v>
          </cell>
        </row>
        <row r="453">
          <cell r="A453">
            <v>441</v>
          </cell>
        </row>
        <row r="454">
          <cell r="A454">
            <v>442</v>
          </cell>
        </row>
        <row r="455">
          <cell r="A455">
            <v>443</v>
          </cell>
        </row>
        <row r="456">
          <cell r="A456">
            <v>444</v>
          </cell>
        </row>
        <row r="457">
          <cell r="A457">
            <v>445</v>
          </cell>
        </row>
        <row r="458">
          <cell r="A458">
            <v>446</v>
          </cell>
        </row>
        <row r="459">
          <cell r="A459">
            <v>447</v>
          </cell>
        </row>
        <row r="460">
          <cell r="A460">
            <v>448</v>
          </cell>
        </row>
        <row r="461">
          <cell r="A461">
            <v>449</v>
          </cell>
        </row>
        <row r="462">
          <cell r="A462">
            <v>450</v>
          </cell>
        </row>
        <row r="463">
          <cell r="A463">
            <v>451</v>
          </cell>
        </row>
        <row r="464">
          <cell r="A464">
            <v>452</v>
          </cell>
        </row>
        <row r="465">
          <cell r="A465">
            <v>453</v>
          </cell>
        </row>
        <row r="466">
          <cell r="A466">
            <v>454</v>
          </cell>
        </row>
        <row r="467">
          <cell r="A467">
            <v>455</v>
          </cell>
        </row>
        <row r="468">
          <cell r="A468">
            <v>456</v>
          </cell>
        </row>
        <row r="469">
          <cell r="A469">
            <v>457</v>
          </cell>
        </row>
        <row r="470">
          <cell r="A470">
            <v>458</v>
          </cell>
        </row>
        <row r="471">
          <cell r="A471">
            <v>459</v>
          </cell>
        </row>
        <row r="472">
          <cell r="A472">
            <v>460</v>
          </cell>
        </row>
        <row r="473">
          <cell r="A473">
            <v>461</v>
          </cell>
        </row>
        <row r="474">
          <cell r="A474">
            <v>462</v>
          </cell>
        </row>
        <row r="475">
          <cell r="A475">
            <v>463</v>
          </cell>
        </row>
        <row r="476">
          <cell r="A476">
            <v>464</v>
          </cell>
        </row>
        <row r="477">
          <cell r="A477">
            <v>465</v>
          </cell>
        </row>
        <row r="478">
          <cell r="A478">
            <v>466</v>
          </cell>
        </row>
        <row r="479">
          <cell r="A479">
            <v>467</v>
          </cell>
        </row>
        <row r="480">
          <cell r="A480">
            <v>468</v>
          </cell>
        </row>
        <row r="481">
          <cell r="A481">
            <v>469</v>
          </cell>
        </row>
        <row r="482">
          <cell r="A482">
            <v>470</v>
          </cell>
        </row>
        <row r="483">
          <cell r="A483">
            <v>471</v>
          </cell>
        </row>
        <row r="484">
          <cell r="A484">
            <v>472</v>
          </cell>
        </row>
        <row r="485">
          <cell r="A485">
            <v>473</v>
          </cell>
        </row>
        <row r="486">
          <cell r="A486">
            <v>474</v>
          </cell>
        </row>
        <row r="487">
          <cell r="A487">
            <v>475</v>
          </cell>
        </row>
        <row r="488">
          <cell r="A488">
            <v>476</v>
          </cell>
        </row>
        <row r="489">
          <cell r="A489">
            <v>477</v>
          </cell>
        </row>
        <row r="490">
          <cell r="A490">
            <v>478</v>
          </cell>
        </row>
        <row r="491">
          <cell r="A491">
            <v>479</v>
          </cell>
        </row>
        <row r="492">
          <cell r="A492">
            <v>480</v>
          </cell>
        </row>
        <row r="493">
          <cell r="A493">
            <v>481</v>
          </cell>
        </row>
        <row r="494">
          <cell r="A494">
            <v>482</v>
          </cell>
        </row>
        <row r="495">
          <cell r="A495">
            <v>483</v>
          </cell>
        </row>
        <row r="496">
          <cell r="A496">
            <v>484</v>
          </cell>
        </row>
        <row r="497">
          <cell r="A497">
            <v>485</v>
          </cell>
        </row>
        <row r="498">
          <cell r="A498">
            <v>486</v>
          </cell>
        </row>
        <row r="499">
          <cell r="A499">
            <v>487</v>
          </cell>
        </row>
        <row r="500">
          <cell r="A500">
            <v>488</v>
          </cell>
        </row>
        <row r="501">
          <cell r="A501">
            <v>489</v>
          </cell>
        </row>
        <row r="502">
          <cell r="A502">
            <v>490</v>
          </cell>
        </row>
        <row r="503">
          <cell r="A503">
            <v>491</v>
          </cell>
        </row>
        <row r="504">
          <cell r="A504">
            <v>492</v>
          </cell>
        </row>
        <row r="505">
          <cell r="A505">
            <v>493</v>
          </cell>
        </row>
        <row r="506">
          <cell r="A506">
            <v>494</v>
          </cell>
        </row>
        <row r="507">
          <cell r="A507">
            <v>495</v>
          </cell>
        </row>
        <row r="508">
          <cell r="A508">
            <v>496</v>
          </cell>
        </row>
        <row r="509">
          <cell r="A509">
            <v>497</v>
          </cell>
        </row>
        <row r="510">
          <cell r="A510">
            <v>498</v>
          </cell>
        </row>
        <row r="511">
          <cell r="A511">
            <v>499</v>
          </cell>
        </row>
        <row r="512">
          <cell r="A512">
            <v>500</v>
          </cell>
        </row>
        <row r="513">
          <cell r="A513">
            <v>501</v>
          </cell>
        </row>
        <row r="514">
          <cell r="A514">
            <v>502</v>
          </cell>
        </row>
        <row r="515">
          <cell r="A515">
            <v>503</v>
          </cell>
        </row>
        <row r="516">
          <cell r="A516">
            <v>504</v>
          </cell>
        </row>
        <row r="517">
          <cell r="A517">
            <v>505</v>
          </cell>
        </row>
        <row r="518">
          <cell r="A518">
            <v>506</v>
          </cell>
        </row>
        <row r="519">
          <cell r="A519">
            <v>507</v>
          </cell>
        </row>
        <row r="520">
          <cell r="A520">
            <v>508</v>
          </cell>
        </row>
        <row r="521">
          <cell r="A521">
            <v>509</v>
          </cell>
        </row>
        <row r="522">
          <cell r="A522">
            <v>510</v>
          </cell>
        </row>
        <row r="523">
          <cell r="A523">
            <v>511</v>
          </cell>
        </row>
        <row r="524">
          <cell r="A524">
            <v>512</v>
          </cell>
        </row>
        <row r="525">
          <cell r="A525">
            <v>513</v>
          </cell>
        </row>
        <row r="526">
          <cell r="A526">
            <v>514</v>
          </cell>
        </row>
        <row r="527">
          <cell r="A527">
            <v>515</v>
          </cell>
        </row>
        <row r="528">
          <cell r="A528">
            <v>516</v>
          </cell>
        </row>
        <row r="529">
          <cell r="A529">
            <v>517</v>
          </cell>
        </row>
        <row r="530">
          <cell r="A530">
            <v>518</v>
          </cell>
        </row>
        <row r="531">
          <cell r="A531">
            <v>519</v>
          </cell>
        </row>
        <row r="532">
          <cell r="A532">
            <v>520</v>
          </cell>
        </row>
        <row r="533">
          <cell r="A533">
            <v>521</v>
          </cell>
        </row>
        <row r="534">
          <cell r="A534">
            <v>522</v>
          </cell>
        </row>
        <row r="535">
          <cell r="A535">
            <v>523</v>
          </cell>
        </row>
        <row r="536">
          <cell r="A536">
            <v>524</v>
          </cell>
        </row>
        <row r="537">
          <cell r="A537">
            <v>525</v>
          </cell>
        </row>
        <row r="538">
          <cell r="A538">
            <v>526</v>
          </cell>
        </row>
        <row r="539">
          <cell r="A539">
            <v>527</v>
          </cell>
        </row>
        <row r="540">
          <cell r="A540">
            <v>528</v>
          </cell>
        </row>
        <row r="541">
          <cell r="A541">
            <v>529</v>
          </cell>
        </row>
        <row r="542">
          <cell r="A542">
            <v>530</v>
          </cell>
        </row>
        <row r="543">
          <cell r="A543">
            <v>531</v>
          </cell>
        </row>
        <row r="544">
          <cell r="A544">
            <v>532</v>
          </cell>
        </row>
        <row r="545">
          <cell r="A545">
            <v>533</v>
          </cell>
        </row>
        <row r="546">
          <cell r="A546">
            <v>534</v>
          </cell>
        </row>
        <row r="547">
          <cell r="A547">
            <v>535</v>
          </cell>
        </row>
        <row r="548">
          <cell r="A548">
            <v>536</v>
          </cell>
        </row>
        <row r="549">
          <cell r="A549">
            <v>537</v>
          </cell>
        </row>
        <row r="550">
          <cell r="A550">
            <v>538</v>
          </cell>
        </row>
        <row r="551">
          <cell r="A551">
            <v>539</v>
          </cell>
        </row>
        <row r="552">
          <cell r="A552">
            <v>540</v>
          </cell>
        </row>
        <row r="553">
          <cell r="A553">
            <v>541</v>
          </cell>
        </row>
        <row r="554">
          <cell r="A554">
            <v>542</v>
          </cell>
        </row>
        <row r="555">
          <cell r="A555">
            <v>543</v>
          </cell>
        </row>
        <row r="556">
          <cell r="A556">
            <v>544</v>
          </cell>
        </row>
        <row r="557">
          <cell r="A557">
            <v>545</v>
          </cell>
        </row>
        <row r="558">
          <cell r="A558">
            <v>546</v>
          </cell>
        </row>
        <row r="559">
          <cell r="A559">
            <v>547</v>
          </cell>
        </row>
        <row r="560">
          <cell r="A560">
            <v>548</v>
          </cell>
        </row>
        <row r="561">
          <cell r="A561">
            <v>549</v>
          </cell>
        </row>
        <row r="562">
          <cell r="A562">
            <v>550</v>
          </cell>
        </row>
        <row r="563">
          <cell r="A563">
            <v>551</v>
          </cell>
        </row>
        <row r="564">
          <cell r="A564">
            <v>552</v>
          </cell>
        </row>
        <row r="565">
          <cell r="A565">
            <v>553</v>
          </cell>
        </row>
        <row r="566">
          <cell r="A566">
            <v>554</v>
          </cell>
        </row>
        <row r="567">
          <cell r="A567">
            <v>555</v>
          </cell>
        </row>
        <row r="568">
          <cell r="A568">
            <v>556</v>
          </cell>
        </row>
        <row r="569">
          <cell r="A569">
            <v>557</v>
          </cell>
        </row>
        <row r="570">
          <cell r="A570">
            <v>558</v>
          </cell>
        </row>
        <row r="571">
          <cell r="A571">
            <v>559</v>
          </cell>
        </row>
        <row r="572">
          <cell r="A572">
            <v>560</v>
          </cell>
        </row>
        <row r="573">
          <cell r="A573">
            <v>561</v>
          </cell>
        </row>
        <row r="574">
          <cell r="A574">
            <v>562</v>
          </cell>
        </row>
        <row r="575">
          <cell r="A575">
            <v>563</v>
          </cell>
        </row>
        <row r="576">
          <cell r="A576">
            <v>564</v>
          </cell>
        </row>
        <row r="577">
          <cell r="A577">
            <v>565</v>
          </cell>
        </row>
        <row r="578">
          <cell r="A578">
            <v>566</v>
          </cell>
        </row>
        <row r="579">
          <cell r="A579">
            <v>567</v>
          </cell>
        </row>
        <row r="580">
          <cell r="A580">
            <v>568</v>
          </cell>
        </row>
        <row r="581">
          <cell r="A581">
            <v>569</v>
          </cell>
        </row>
        <row r="582">
          <cell r="A582">
            <v>570</v>
          </cell>
        </row>
        <row r="583">
          <cell r="A583">
            <v>571</v>
          </cell>
        </row>
        <row r="584">
          <cell r="A584">
            <v>572</v>
          </cell>
        </row>
        <row r="585">
          <cell r="A585">
            <v>573</v>
          </cell>
        </row>
        <row r="586">
          <cell r="A586">
            <v>574</v>
          </cell>
        </row>
        <row r="587">
          <cell r="A587">
            <v>575</v>
          </cell>
        </row>
        <row r="588">
          <cell r="A588">
            <v>576</v>
          </cell>
        </row>
        <row r="589">
          <cell r="A589">
            <v>577</v>
          </cell>
        </row>
        <row r="590">
          <cell r="A590">
            <v>578</v>
          </cell>
        </row>
        <row r="591">
          <cell r="A591">
            <v>579</v>
          </cell>
        </row>
        <row r="592">
          <cell r="A592">
            <v>580</v>
          </cell>
        </row>
        <row r="593">
          <cell r="A593">
            <v>581</v>
          </cell>
        </row>
        <row r="594">
          <cell r="A594">
            <v>582</v>
          </cell>
        </row>
        <row r="595">
          <cell r="A595">
            <v>583</v>
          </cell>
        </row>
        <row r="596">
          <cell r="A596">
            <v>584</v>
          </cell>
        </row>
        <row r="597">
          <cell r="A597">
            <v>585</v>
          </cell>
        </row>
        <row r="598">
          <cell r="A598">
            <v>586</v>
          </cell>
        </row>
        <row r="599">
          <cell r="A599">
            <v>587</v>
          </cell>
        </row>
        <row r="600">
          <cell r="A600">
            <v>588</v>
          </cell>
        </row>
        <row r="601">
          <cell r="A601">
            <v>589</v>
          </cell>
        </row>
        <row r="602">
          <cell r="A602">
            <v>590</v>
          </cell>
        </row>
        <row r="603">
          <cell r="A603">
            <v>591</v>
          </cell>
        </row>
        <row r="604">
          <cell r="A604">
            <v>592</v>
          </cell>
        </row>
        <row r="605">
          <cell r="A605">
            <v>593</v>
          </cell>
        </row>
        <row r="606">
          <cell r="A606">
            <v>594</v>
          </cell>
        </row>
        <row r="607">
          <cell r="A607">
            <v>595</v>
          </cell>
        </row>
        <row r="608">
          <cell r="A608">
            <v>596</v>
          </cell>
        </row>
        <row r="609">
          <cell r="A609">
            <v>597</v>
          </cell>
        </row>
        <row r="610">
          <cell r="A610">
            <v>598</v>
          </cell>
        </row>
        <row r="611">
          <cell r="A611">
            <v>599</v>
          </cell>
        </row>
        <row r="612">
          <cell r="A612">
            <v>600</v>
          </cell>
        </row>
        <row r="613">
          <cell r="A613">
            <v>601</v>
          </cell>
        </row>
        <row r="614">
          <cell r="A614">
            <v>602</v>
          </cell>
        </row>
        <row r="615">
          <cell r="A615">
            <v>603</v>
          </cell>
        </row>
        <row r="616">
          <cell r="A616">
            <v>604</v>
          </cell>
        </row>
        <row r="617">
          <cell r="A617">
            <v>605</v>
          </cell>
        </row>
        <row r="618">
          <cell r="A618">
            <v>606</v>
          </cell>
        </row>
        <row r="619">
          <cell r="A619">
            <v>607</v>
          </cell>
        </row>
        <row r="620">
          <cell r="A620">
            <v>608</v>
          </cell>
        </row>
        <row r="621">
          <cell r="A621">
            <v>609</v>
          </cell>
        </row>
        <row r="622">
          <cell r="A622">
            <v>610</v>
          </cell>
        </row>
        <row r="623">
          <cell r="A623">
            <v>611</v>
          </cell>
        </row>
        <row r="624">
          <cell r="A624">
            <v>612</v>
          </cell>
        </row>
        <row r="625">
          <cell r="A625">
            <v>613</v>
          </cell>
        </row>
        <row r="626">
          <cell r="A626">
            <v>614</v>
          </cell>
        </row>
        <row r="627">
          <cell r="A627">
            <v>615</v>
          </cell>
        </row>
        <row r="628">
          <cell r="A628">
            <v>616</v>
          </cell>
        </row>
        <row r="629">
          <cell r="A629">
            <v>617</v>
          </cell>
        </row>
        <row r="630">
          <cell r="A630">
            <v>618</v>
          </cell>
        </row>
        <row r="631">
          <cell r="A631">
            <v>619</v>
          </cell>
        </row>
        <row r="632">
          <cell r="A632">
            <v>620</v>
          </cell>
        </row>
        <row r="633">
          <cell r="A633">
            <v>621</v>
          </cell>
        </row>
        <row r="634">
          <cell r="A634">
            <v>622</v>
          </cell>
        </row>
        <row r="635">
          <cell r="A635">
            <v>623</v>
          </cell>
        </row>
        <row r="636">
          <cell r="A636">
            <v>624</v>
          </cell>
        </row>
        <row r="637">
          <cell r="A637">
            <v>625</v>
          </cell>
        </row>
        <row r="638">
          <cell r="A638">
            <v>626</v>
          </cell>
        </row>
        <row r="639">
          <cell r="A639">
            <v>627</v>
          </cell>
        </row>
        <row r="640">
          <cell r="A640">
            <v>628</v>
          </cell>
        </row>
        <row r="641">
          <cell r="A641">
            <v>629</v>
          </cell>
        </row>
        <row r="642">
          <cell r="A642">
            <v>630</v>
          </cell>
        </row>
        <row r="643">
          <cell r="A643">
            <v>631</v>
          </cell>
        </row>
        <row r="644">
          <cell r="A644">
            <v>632</v>
          </cell>
        </row>
        <row r="645">
          <cell r="A645">
            <v>633</v>
          </cell>
        </row>
        <row r="646">
          <cell r="A646">
            <v>634</v>
          </cell>
        </row>
        <row r="647">
          <cell r="A647">
            <v>635</v>
          </cell>
        </row>
        <row r="648">
          <cell r="A648">
            <v>636</v>
          </cell>
        </row>
        <row r="649">
          <cell r="A649">
            <v>637</v>
          </cell>
        </row>
        <row r="650">
          <cell r="A650">
            <v>638</v>
          </cell>
        </row>
        <row r="651">
          <cell r="A651">
            <v>639</v>
          </cell>
        </row>
        <row r="652">
          <cell r="A652">
            <v>640</v>
          </cell>
        </row>
        <row r="653">
          <cell r="A653">
            <v>641</v>
          </cell>
        </row>
        <row r="654">
          <cell r="A654">
            <v>642</v>
          </cell>
        </row>
        <row r="655">
          <cell r="A655">
            <v>643</v>
          </cell>
        </row>
        <row r="656">
          <cell r="A656">
            <v>644</v>
          </cell>
        </row>
        <row r="657">
          <cell r="A657">
            <v>645</v>
          </cell>
        </row>
        <row r="658">
          <cell r="A658">
            <v>646</v>
          </cell>
        </row>
        <row r="659">
          <cell r="A659">
            <v>647</v>
          </cell>
        </row>
        <row r="660">
          <cell r="A660">
            <v>648</v>
          </cell>
        </row>
        <row r="661">
          <cell r="A661">
            <v>649</v>
          </cell>
        </row>
        <row r="662">
          <cell r="A662">
            <v>650</v>
          </cell>
        </row>
        <row r="663">
          <cell r="A663">
            <v>651</v>
          </cell>
        </row>
        <row r="664">
          <cell r="A664">
            <v>652</v>
          </cell>
        </row>
        <row r="665">
          <cell r="A665">
            <v>653</v>
          </cell>
        </row>
        <row r="666">
          <cell r="A666">
            <v>654</v>
          </cell>
        </row>
        <row r="667">
          <cell r="A667">
            <v>655</v>
          </cell>
        </row>
        <row r="668">
          <cell r="A668">
            <v>656</v>
          </cell>
        </row>
        <row r="669">
          <cell r="A669">
            <v>657</v>
          </cell>
        </row>
        <row r="670">
          <cell r="A670">
            <v>658</v>
          </cell>
        </row>
        <row r="671">
          <cell r="A671">
            <v>659</v>
          </cell>
        </row>
        <row r="672">
          <cell r="A672">
            <v>660</v>
          </cell>
        </row>
        <row r="673">
          <cell r="A673">
            <v>661</v>
          </cell>
        </row>
        <row r="674">
          <cell r="A674">
            <v>662</v>
          </cell>
        </row>
        <row r="675">
          <cell r="A675">
            <v>663</v>
          </cell>
        </row>
        <row r="676">
          <cell r="A676">
            <v>664</v>
          </cell>
        </row>
        <row r="677">
          <cell r="A677">
            <v>665</v>
          </cell>
        </row>
        <row r="678">
          <cell r="A678">
            <v>666</v>
          </cell>
        </row>
        <row r="679">
          <cell r="A679">
            <v>667</v>
          </cell>
        </row>
        <row r="680">
          <cell r="A680">
            <v>668</v>
          </cell>
        </row>
        <row r="681">
          <cell r="A681">
            <v>669</v>
          </cell>
        </row>
        <row r="682">
          <cell r="A682">
            <v>670</v>
          </cell>
        </row>
        <row r="683">
          <cell r="A683">
            <v>671</v>
          </cell>
        </row>
        <row r="684">
          <cell r="A684">
            <v>672</v>
          </cell>
        </row>
        <row r="685">
          <cell r="A685">
            <v>673</v>
          </cell>
        </row>
        <row r="686">
          <cell r="A686">
            <v>674</v>
          </cell>
        </row>
        <row r="687">
          <cell r="A687">
            <v>675</v>
          </cell>
        </row>
        <row r="688">
          <cell r="A688">
            <v>676</v>
          </cell>
        </row>
        <row r="689">
          <cell r="A689">
            <v>677</v>
          </cell>
        </row>
        <row r="690">
          <cell r="A690">
            <v>678</v>
          </cell>
        </row>
        <row r="691">
          <cell r="A691">
            <v>679</v>
          </cell>
        </row>
        <row r="692">
          <cell r="A692">
            <v>680</v>
          </cell>
        </row>
        <row r="693">
          <cell r="A693">
            <v>681</v>
          </cell>
        </row>
        <row r="694">
          <cell r="A694">
            <v>682</v>
          </cell>
        </row>
        <row r="695">
          <cell r="A695">
            <v>683</v>
          </cell>
        </row>
        <row r="696">
          <cell r="A696">
            <v>684</v>
          </cell>
        </row>
        <row r="697">
          <cell r="A697">
            <v>685</v>
          </cell>
        </row>
        <row r="698">
          <cell r="A698">
            <v>686</v>
          </cell>
        </row>
        <row r="699">
          <cell r="A699">
            <v>687</v>
          </cell>
        </row>
        <row r="700">
          <cell r="A700">
            <v>688</v>
          </cell>
        </row>
        <row r="701">
          <cell r="A701">
            <v>689</v>
          </cell>
        </row>
        <row r="702">
          <cell r="A702">
            <v>690</v>
          </cell>
        </row>
        <row r="703">
          <cell r="A703">
            <v>691</v>
          </cell>
        </row>
        <row r="704">
          <cell r="A704">
            <v>692</v>
          </cell>
        </row>
        <row r="705">
          <cell r="A705">
            <v>693</v>
          </cell>
        </row>
        <row r="706">
          <cell r="A706">
            <v>694</v>
          </cell>
        </row>
        <row r="707">
          <cell r="A707">
            <v>695</v>
          </cell>
        </row>
        <row r="708">
          <cell r="A708">
            <v>696</v>
          </cell>
        </row>
        <row r="709">
          <cell r="A709">
            <v>697</v>
          </cell>
        </row>
        <row r="710">
          <cell r="A710">
            <v>698</v>
          </cell>
        </row>
        <row r="711">
          <cell r="A711">
            <v>699</v>
          </cell>
        </row>
        <row r="712">
          <cell r="A712">
            <v>700</v>
          </cell>
        </row>
        <row r="713">
          <cell r="A713">
            <v>701</v>
          </cell>
        </row>
        <row r="714">
          <cell r="A714">
            <v>702</v>
          </cell>
        </row>
        <row r="715">
          <cell r="A715">
            <v>703</v>
          </cell>
        </row>
        <row r="716">
          <cell r="A716">
            <v>704</v>
          </cell>
        </row>
        <row r="717">
          <cell r="A717">
            <v>705</v>
          </cell>
        </row>
        <row r="718">
          <cell r="A718">
            <v>706</v>
          </cell>
        </row>
        <row r="719">
          <cell r="A719">
            <v>707</v>
          </cell>
        </row>
        <row r="720">
          <cell r="A720">
            <v>708</v>
          </cell>
        </row>
        <row r="721">
          <cell r="A721">
            <v>709</v>
          </cell>
        </row>
        <row r="722">
          <cell r="A722">
            <v>710</v>
          </cell>
        </row>
        <row r="723">
          <cell r="A723">
            <v>711</v>
          </cell>
        </row>
        <row r="724">
          <cell r="A724">
            <v>712</v>
          </cell>
        </row>
        <row r="725">
          <cell r="A725">
            <v>713</v>
          </cell>
        </row>
        <row r="726">
          <cell r="A726">
            <v>714</v>
          </cell>
        </row>
        <row r="727">
          <cell r="A727">
            <v>715</v>
          </cell>
        </row>
        <row r="728">
          <cell r="A728">
            <v>716</v>
          </cell>
        </row>
        <row r="729">
          <cell r="A729">
            <v>717</v>
          </cell>
        </row>
        <row r="730">
          <cell r="A730">
            <v>718</v>
          </cell>
        </row>
        <row r="731">
          <cell r="A731">
            <v>719</v>
          </cell>
        </row>
        <row r="732">
          <cell r="A732">
            <v>720</v>
          </cell>
        </row>
        <row r="733">
          <cell r="A733">
            <v>721</v>
          </cell>
        </row>
        <row r="734">
          <cell r="A734">
            <v>722</v>
          </cell>
        </row>
        <row r="735">
          <cell r="A735">
            <v>723</v>
          </cell>
        </row>
        <row r="736">
          <cell r="A736">
            <v>724</v>
          </cell>
        </row>
        <row r="737">
          <cell r="A737">
            <v>725</v>
          </cell>
        </row>
        <row r="738">
          <cell r="A738">
            <v>726</v>
          </cell>
        </row>
        <row r="739">
          <cell r="A739">
            <v>727</v>
          </cell>
        </row>
        <row r="740">
          <cell r="A740">
            <v>728</v>
          </cell>
        </row>
        <row r="741">
          <cell r="A741">
            <v>729</v>
          </cell>
        </row>
        <row r="742">
          <cell r="A742">
            <v>730</v>
          </cell>
        </row>
        <row r="743">
          <cell r="A743">
            <v>731</v>
          </cell>
        </row>
        <row r="744">
          <cell r="A744">
            <v>732</v>
          </cell>
        </row>
        <row r="745">
          <cell r="A745">
            <v>733</v>
          </cell>
        </row>
        <row r="746">
          <cell r="A746">
            <v>734</v>
          </cell>
        </row>
        <row r="747">
          <cell r="A747">
            <v>735</v>
          </cell>
        </row>
        <row r="748">
          <cell r="A748">
            <v>736</v>
          </cell>
        </row>
        <row r="749">
          <cell r="A749">
            <v>737</v>
          </cell>
        </row>
        <row r="750">
          <cell r="A750">
            <v>738</v>
          </cell>
        </row>
        <row r="751">
          <cell r="A751">
            <v>739</v>
          </cell>
        </row>
        <row r="752">
          <cell r="A752">
            <v>740</v>
          </cell>
        </row>
        <row r="753">
          <cell r="A753">
            <v>741</v>
          </cell>
        </row>
        <row r="754">
          <cell r="A754">
            <v>742</v>
          </cell>
        </row>
        <row r="755">
          <cell r="A755">
            <v>743</v>
          </cell>
        </row>
        <row r="756">
          <cell r="A756">
            <v>744</v>
          </cell>
        </row>
        <row r="757">
          <cell r="A757">
            <v>745</v>
          </cell>
        </row>
        <row r="758">
          <cell r="A758">
            <v>746</v>
          </cell>
        </row>
        <row r="759">
          <cell r="A759">
            <v>747</v>
          </cell>
        </row>
        <row r="760">
          <cell r="A760">
            <v>748</v>
          </cell>
        </row>
        <row r="761">
          <cell r="A761">
            <v>749</v>
          </cell>
        </row>
        <row r="762">
          <cell r="A762">
            <v>750</v>
          </cell>
        </row>
        <row r="763">
          <cell r="A763">
            <v>751</v>
          </cell>
        </row>
        <row r="764">
          <cell r="A764">
            <v>752</v>
          </cell>
        </row>
        <row r="765">
          <cell r="A765">
            <v>753</v>
          </cell>
        </row>
        <row r="766">
          <cell r="A766">
            <v>754</v>
          </cell>
        </row>
        <row r="767">
          <cell r="A767">
            <v>755</v>
          </cell>
        </row>
        <row r="768">
          <cell r="A768">
            <v>756</v>
          </cell>
        </row>
        <row r="769">
          <cell r="A769">
            <v>757</v>
          </cell>
        </row>
        <row r="770">
          <cell r="A770">
            <v>758</v>
          </cell>
        </row>
        <row r="771">
          <cell r="A771">
            <v>759</v>
          </cell>
        </row>
        <row r="772">
          <cell r="A772">
            <v>760</v>
          </cell>
        </row>
        <row r="773">
          <cell r="A773">
            <v>761</v>
          </cell>
        </row>
        <row r="774">
          <cell r="A774">
            <v>762</v>
          </cell>
        </row>
        <row r="775">
          <cell r="A775">
            <v>763</v>
          </cell>
        </row>
        <row r="776">
          <cell r="A776">
            <v>764</v>
          </cell>
        </row>
        <row r="777">
          <cell r="A777">
            <v>765</v>
          </cell>
        </row>
        <row r="778">
          <cell r="A778">
            <v>766</v>
          </cell>
        </row>
        <row r="779">
          <cell r="A779">
            <v>767</v>
          </cell>
        </row>
        <row r="780">
          <cell r="A780">
            <v>768</v>
          </cell>
        </row>
        <row r="781">
          <cell r="A781">
            <v>769</v>
          </cell>
        </row>
        <row r="782">
          <cell r="A782">
            <v>770</v>
          </cell>
        </row>
        <row r="783">
          <cell r="A783">
            <v>771</v>
          </cell>
        </row>
        <row r="784">
          <cell r="A784">
            <v>772</v>
          </cell>
        </row>
        <row r="785">
          <cell r="A785">
            <v>773</v>
          </cell>
        </row>
        <row r="786">
          <cell r="A786">
            <v>774</v>
          </cell>
        </row>
        <row r="787">
          <cell r="A787">
            <v>775</v>
          </cell>
        </row>
        <row r="788">
          <cell r="A788">
            <v>776</v>
          </cell>
        </row>
        <row r="789">
          <cell r="A789">
            <v>777</v>
          </cell>
        </row>
        <row r="790">
          <cell r="A790">
            <v>778</v>
          </cell>
        </row>
        <row r="791">
          <cell r="A791">
            <v>779</v>
          </cell>
        </row>
        <row r="792">
          <cell r="A792">
            <v>780</v>
          </cell>
        </row>
        <row r="793">
          <cell r="A793">
            <v>781</v>
          </cell>
        </row>
        <row r="794">
          <cell r="A794">
            <v>782</v>
          </cell>
        </row>
        <row r="795">
          <cell r="A795">
            <v>783</v>
          </cell>
        </row>
        <row r="796">
          <cell r="A796">
            <v>784</v>
          </cell>
        </row>
        <row r="797">
          <cell r="A797">
            <v>785</v>
          </cell>
        </row>
        <row r="798">
          <cell r="A798">
            <v>786</v>
          </cell>
        </row>
        <row r="799">
          <cell r="A799">
            <v>787</v>
          </cell>
        </row>
        <row r="800">
          <cell r="A800">
            <v>788</v>
          </cell>
        </row>
        <row r="801">
          <cell r="A801">
            <v>789</v>
          </cell>
        </row>
        <row r="802">
          <cell r="A802">
            <v>790</v>
          </cell>
        </row>
        <row r="803">
          <cell r="A803">
            <v>791</v>
          </cell>
        </row>
        <row r="804">
          <cell r="A804">
            <v>792</v>
          </cell>
        </row>
        <row r="805">
          <cell r="A805">
            <v>793</v>
          </cell>
        </row>
        <row r="806">
          <cell r="A806">
            <v>794</v>
          </cell>
        </row>
        <row r="807">
          <cell r="A807">
            <v>795</v>
          </cell>
        </row>
        <row r="808">
          <cell r="A808">
            <v>796</v>
          </cell>
        </row>
        <row r="809">
          <cell r="A809">
            <v>797</v>
          </cell>
        </row>
        <row r="810">
          <cell r="A810">
            <v>798</v>
          </cell>
        </row>
        <row r="811">
          <cell r="A811">
            <v>799</v>
          </cell>
        </row>
        <row r="812">
          <cell r="A812">
            <v>800</v>
          </cell>
        </row>
        <row r="813">
          <cell r="A813">
            <v>801</v>
          </cell>
        </row>
        <row r="814">
          <cell r="A814">
            <v>802</v>
          </cell>
        </row>
        <row r="815">
          <cell r="A815">
            <v>803</v>
          </cell>
        </row>
        <row r="816">
          <cell r="A816">
            <v>804</v>
          </cell>
        </row>
        <row r="817">
          <cell r="A817">
            <v>805</v>
          </cell>
        </row>
        <row r="818">
          <cell r="A818">
            <v>806</v>
          </cell>
        </row>
        <row r="819">
          <cell r="A819">
            <v>807</v>
          </cell>
        </row>
        <row r="820">
          <cell r="A820">
            <v>808</v>
          </cell>
        </row>
        <row r="821">
          <cell r="A821">
            <v>809</v>
          </cell>
        </row>
        <row r="822">
          <cell r="A822">
            <v>810</v>
          </cell>
        </row>
        <row r="823">
          <cell r="A823">
            <v>811</v>
          </cell>
        </row>
        <row r="824">
          <cell r="A824">
            <v>812</v>
          </cell>
        </row>
        <row r="825">
          <cell r="A825">
            <v>813</v>
          </cell>
        </row>
        <row r="826">
          <cell r="A826">
            <v>814</v>
          </cell>
        </row>
        <row r="827">
          <cell r="A827">
            <v>815</v>
          </cell>
        </row>
        <row r="828">
          <cell r="A828">
            <v>816</v>
          </cell>
        </row>
        <row r="829">
          <cell r="A829">
            <v>817</v>
          </cell>
        </row>
        <row r="830">
          <cell r="A830">
            <v>818</v>
          </cell>
        </row>
        <row r="831">
          <cell r="A831">
            <v>819</v>
          </cell>
        </row>
        <row r="832">
          <cell r="A832">
            <v>820</v>
          </cell>
        </row>
        <row r="833">
          <cell r="A833">
            <v>821</v>
          </cell>
        </row>
        <row r="834">
          <cell r="A834">
            <v>822</v>
          </cell>
        </row>
        <row r="835">
          <cell r="A835">
            <v>823</v>
          </cell>
        </row>
        <row r="836">
          <cell r="A836">
            <v>824</v>
          </cell>
        </row>
        <row r="837">
          <cell r="A837">
            <v>825</v>
          </cell>
        </row>
        <row r="838">
          <cell r="A838">
            <v>826</v>
          </cell>
        </row>
        <row r="839">
          <cell r="A839">
            <v>827</v>
          </cell>
        </row>
        <row r="840">
          <cell r="A840">
            <v>828</v>
          </cell>
        </row>
        <row r="841">
          <cell r="A841">
            <v>829</v>
          </cell>
        </row>
        <row r="842">
          <cell r="A842">
            <v>830</v>
          </cell>
        </row>
        <row r="843">
          <cell r="A843">
            <v>831</v>
          </cell>
        </row>
        <row r="844">
          <cell r="A844">
            <v>832</v>
          </cell>
        </row>
        <row r="845">
          <cell r="A845">
            <v>833</v>
          </cell>
        </row>
        <row r="846">
          <cell r="A846">
            <v>834</v>
          </cell>
        </row>
        <row r="847">
          <cell r="A847">
            <v>835</v>
          </cell>
        </row>
        <row r="848">
          <cell r="A848">
            <v>836</v>
          </cell>
        </row>
        <row r="849">
          <cell r="A849">
            <v>837</v>
          </cell>
        </row>
        <row r="850">
          <cell r="A850">
            <v>838</v>
          </cell>
        </row>
        <row r="851">
          <cell r="A851">
            <v>839</v>
          </cell>
        </row>
        <row r="852">
          <cell r="A852">
            <v>840</v>
          </cell>
        </row>
        <row r="853">
          <cell r="A853">
            <v>841</v>
          </cell>
        </row>
        <row r="854">
          <cell r="A854">
            <v>842</v>
          </cell>
        </row>
        <row r="855">
          <cell r="A855">
            <v>843</v>
          </cell>
        </row>
        <row r="856">
          <cell r="A856">
            <v>844</v>
          </cell>
        </row>
        <row r="857">
          <cell r="A857">
            <v>845</v>
          </cell>
        </row>
        <row r="858">
          <cell r="A858">
            <v>846</v>
          </cell>
        </row>
        <row r="859">
          <cell r="A859">
            <v>847</v>
          </cell>
        </row>
        <row r="860">
          <cell r="A860">
            <v>848</v>
          </cell>
        </row>
        <row r="861">
          <cell r="A861">
            <v>849</v>
          </cell>
        </row>
        <row r="862">
          <cell r="A862">
            <v>850</v>
          </cell>
        </row>
        <row r="863">
          <cell r="A863">
            <v>851</v>
          </cell>
        </row>
        <row r="864">
          <cell r="A864">
            <v>852</v>
          </cell>
        </row>
        <row r="865">
          <cell r="A865">
            <v>853</v>
          </cell>
        </row>
        <row r="866">
          <cell r="A866">
            <v>854</v>
          </cell>
        </row>
        <row r="867">
          <cell r="A867">
            <v>855</v>
          </cell>
        </row>
        <row r="868">
          <cell r="A868">
            <v>856</v>
          </cell>
        </row>
        <row r="869">
          <cell r="A869">
            <v>857</v>
          </cell>
        </row>
        <row r="870">
          <cell r="A870">
            <v>858</v>
          </cell>
        </row>
        <row r="871">
          <cell r="A871">
            <v>859</v>
          </cell>
        </row>
        <row r="872">
          <cell r="A872">
            <v>860</v>
          </cell>
        </row>
        <row r="873">
          <cell r="A873">
            <v>861</v>
          </cell>
        </row>
        <row r="874">
          <cell r="A874">
            <v>862</v>
          </cell>
        </row>
        <row r="875">
          <cell r="A875">
            <v>863</v>
          </cell>
        </row>
        <row r="876">
          <cell r="A876">
            <v>864</v>
          </cell>
        </row>
        <row r="877">
          <cell r="A877">
            <v>865</v>
          </cell>
        </row>
        <row r="878">
          <cell r="A878">
            <v>866</v>
          </cell>
        </row>
        <row r="879">
          <cell r="A879">
            <v>867</v>
          </cell>
        </row>
        <row r="880">
          <cell r="A880">
            <v>868</v>
          </cell>
        </row>
        <row r="881">
          <cell r="A881">
            <v>869</v>
          </cell>
        </row>
        <row r="882">
          <cell r="A882">
            <v>870</v>
          </cell>
        </row>
        <row r="883">
          <cell r="A883">
            <v>871</v>
          </cell>
        </row>
        <row r="884">
          <cell r="A884">
            <v>872</v>
          </cell>
        </row>
        <row r="885">
          <cell r="A885">
            <v>873</v>
          </cell>
        </row>
        <row r="886">
          <cell r="A886">
            <v>874</v>
          </cell>
        </row>
        <row r="887">
          <cell r="A887">
            <v>875</v>
          </cell>
        </row>
        <row r="888">
          <cell r="A888">
            <v>876</v>
          </cell>
        </row>
        <row r="889">
          <cell r="A889">
            <v>877</v>
          </cell>
        </row>
        <row r="890">
          <cell r="A890">
            <v>878</v>
          </cell>
        </row>
        <row r="891">
          <cell r="A891">
            <v>879</v>
          </cell>
        </row>
        <row r="892">
          <cell r="A892">
            <v>880</v>
          </cell>
        </row>
        <row r="893">
          <cell r="A893">
            <v>881</v>
          </cell>
        </row>
        <row r="894">
          <cell r="A894">
            <v>882</v>
          </cell>
        </row>
        <row r="895">
          <cell r="A895">
            <v>883</v>
          </cell>
        </row>
        <row r="896">
          <cell r="A896">
            <v>884</v>
          </cell>
        </row>
        <row r="897">
          <cell r="A897">
            <v>885</v>
          </cell>
        </row>
        <row r="898">
          <cell r="A898">
            <v>886</v>
          </cell>
        </row>
        <row r="899">
          <cell r="A899">
            <v>887</v>
          </cell>
        </row>
        <row r="900">
          <cell r="A900">
            <v>888</v>
          </cell>
        </row>
        <row r="901">
          <cell r="A901">
            <v>889</v>
          </cell>
        </row>
        <row r="902">
          <cell r="A902">
            <v>890</v>
          </cell>
        </row>
        <row r="903">
          <cell r="A903">
            <v>891</v>
          </cell>
        </row>
        <row r="904">
          <cell r="A904">
            <v>892</v>
          </cell>
        </row>
        <row r="905">
          <cell r="A905">
            <v>893</v>
          </cell>
        </row>
        <row r="906">
          <cell r="A906">
            <v>894</v>
          </cell>
        </row>
        <row r="907">
          <cell r="A907">
            <v>895</v>
          </cell>
        </row>
        <row r="908">
          <cell r="A908">
            <v>896</v>
          </cell>
        </row>
        <row r="909">
          <cell r="A909">
            <v>897</v>
          </cell>
        </row>
        <row r="910">
          <cell r="A910">
            <v>898</v>
          </cell>
        </row>
        <row r="911">
          <cell r="A911">
            <v>899</v>
          </cell>
        </row>
        <row r="912">
          <cell r="A912">
            <v>900</v>
          </cell>
        </row>
        <row r="913">
          <cell r="A913">
            <v>901</v>
          </cell>
        </row>
        <row r="914">
          <cell r="A914">
            <v>902</v>
          </cell>
        </row>
        <row r="915">
          <cell r="A915">
            <v>903</v>
          </cell>
        </row>
        <row r="916">
          <cell r="A916">
            <v>904</v>
          </cell>
        </row>
        <row r="917">
          <cell r="A917">
            <v>905</v>
          </cell>
        </row>
        <row r="918">
          <cell r="A918">
            <v>906</v>
          </cell>
        </row>
        <row r="919">
          <cell r="A919">
            <v>907</v>
          </cell>
        </row>
        <row r="920">
          <cell r="A920">
            <v>908</v>
          </cell>
        </row>
        <row r="921">
          <cell r="A921">
            <v>909</v>
          </cell>
        </row>
        <row r="922">
          <cell r="A922">
            <v>910</v>
          </cell>
        </row>
        <row r="923">
          <cell r="A923">
            <v>911</v>
          </cell>
        </row>
        <row r="924">
          <cell r="A924">
            <v>912</v>
          </cell>
        </row>
        <row r="925">
          <cell r="A925">
            <v>913</v>
          </cell>
        </row>
        <row r="926">
          <cell r="A926">
            <v>914</v>
          </cell>
        </row>
        <row r="927">
          <cell r="A927">
            <v>915</v>
          </cell>
        </row>
        <row r="928">
          <cell r="A928">
            <v>916</v>
          </cell>
        </row>
        <row r="929">
          <cell r="A929">
            <v>917</v>
          </cell>
        </row>
        <row r="930">
          <cell r="A930">
            <v>918</v>
          </cell>
        </row>
        <row r="931">
          <cell r="A931">
            <v>919</v>
          </cell>
        </row>
        <row r="932">
          <cell r="A932">
            <v>920</v>
          </cell>
        </row>
        <row r="933">
          <cell r="A933">
            <v>921</v>
          </cell>
        </row>
        <row r="934">
          <cell r="A934">
            <v>922</v>
          </cell>
        </row>
        <row r="935">
          <cell r="A935">
            <v>923</v>
          </cell>
        </row>
        <row r="936">
          <cell r="A936">
            <v>924</v>
          </cell>
        </row>
        <row r="937">
          <cell r="A937">
            <v>925</v>
          </cell>
        </row>
        <row r="938">
          <cell r="A938">
            <v>926</v>
          </cell>
        </row>
        <row r="939">
          <cell r="A939">
            <v>927</v>
          </cell>
        </row>
        <row r="940">
          <cell r="A940">
            <v>928</v>
          </cell>
        </row>
        <row r="941">
          <cell r="A941">
            <v>929</v>
          </cell>
        </row>
        <row r="942">
          <cell r="A942">
            <v>930</v>
          </cell>
        </row>
        <row r="943">
          <cell r="A943">
            <v>931</v>
          </cell>
        </row>
        <row r="944">
          <cell r="A944">
            <v>932</v>
          </cell>
        </row>
        <row r="945">
          <cell r="A945">
            <v>933</v>
          </cell>
        </row>
        <row r="946">
          <cell r="A946">
            <v>934</v>
          </cell>
        </row>
        <row r="947">
          <cell r="A947">
            <v>935</v>
          </cell>
        </row>
        <row r="948">
          <cell r="A948">
            <v>936</v>
          </cell>
        </row>
        <row r="949">
          <cell r="A949">
            <v>937</v>
          </cell>
        </row>
        <row r="950">
          <cell r="A950">
            <v>938</v>
          </cell>
        </row>
        <row r="951">
          <cell r="A951">
            <v>939</v>
          </cell>
        </row>
        <row r="952">
          <cell r="A952">
            <v>940</v>
          </cell>
        </row>
        <row r="953">
          <cell r="A953">
            <v>941</v>
          </cell>
        </row>
        <row r="954">
          <cell r="A954">
            <v>942</v>
          </cell>
        </row>
        <row r="955">
          <cell r="A955">
            <v>943</v>
          </cell>
        </row>
        <row r="956">
          <cell r="A956">
            <v>944</v>
          </cell>
        </row>
        <row r="957">
          <cell r="A957">
            <v>945</v>
          </cell>
        </row>
        <row r="958">
          <cell r="A958">
            <v>946</v>
          </cell>
        </row>
        <row r="959">
          <cell r="A959">
            <v>947</v>
          </cell>
        </row>
        <row r="960">
          <cell r="A960">
            <v>948</v>
          </cell>
        </row>
        <row r="961">
          <cell r="A961">
            <v>949</v>
          </cell>
        </row>
        <row r="962">
          <cell r="A962">
            <v>950</v>
          </cell>
        </row>
        <row r="963">
          <cell r="A963">
            <v>951</v>
          </cell>
        </row>
        <row r="964">
          <cell r="A964">
            <v>952</v>
          </cell>
        </row>
        <row r="965">
          <cell r="A965">
            <v>953</v>
          </cell>
        </row>
        <row r="966">
          <cell r="A966">
            <v>954</v>
          </cell>
        </row>
        <row r="967">
          <cell r="A967">
            <v>955</v>
          </cell>
        </row>
        <row r="968">
          <cell r="A968">
            <v>956</v>
          </cell>
        </row>
        <row r="969">
          <cell r="A969">
            <v>957</v>
          </cell>
        </row>
        <row r="970">
          <cell r="A970">
            <v>958</v>
          </cell>
        </row>
        <row r="971">
          <cell r="A971">
            <v>959</v>
          </cell>
        </row>
        <row r="972">
          <cell r="A972">
            <v>960</v>
          </cell>
        </row>
        <row r="973">
          <cell r="A973">
            <v>961</v>
          </cell>
        </row>
        <row r="974">
          <cell r="A974">
            <v>962</v>
          </cell>
        </row>
        <row r="975">
          <cell r="A975">
            <v>963</v>
          </cell>
        </row>
        <row r="976">
          <cell r="A976">
            <v>964</v>
          </cell>
        </row>
        <row r="977">
          <cell r="A977">
            <v>965</v>
          </cell>
        </row>
        <row r="978">
          <cell r="A978">
            <v>966</v>
          </cell>
        </row>
        <row r="979">
          <cell r="A979">
            <v>967</v>
          </cell>
        </row>
        <row r="980">
          <cell r="A980">
            <v>968</v>
          </cell>
        </row>
        <row r="981">
          <cell r="A981">
            <v>969</v>
          </cell>
        </row>
        <row r="982">
          <cell r="A982">
            <v>970</v>
          </cell>
        </row>
        <row r="983">
          <cell r="A983">
            <v>971</v>
          </cell>
        </row>
        <row r="984">
          <cell r="A984">
            <v>972</v>
          </cell>
        </row>
        <row r="985">
          <cell r="A985">
            <v>973</v>
          </cell>
        </row>
        <row r="986">
          <cell r="A986">
            <v>974</v>
          </cell>
        </row>
        <row r="987">
          <cell r="A987">
            <v>975</v>
          </cell>
        </row>
        <row r="988">
          <cell r="A988">
            <v>976</v>
          </cell>
        </row>
        <row r="989">
          <cell r="A989">
            <v>977</v>
          </cell>
        </row>
        <row r="990">
          <cell r="A990">
            <v>978</v>
          </cell>
        </row>
        <row r="991">
          <cell r="A991">
            <v>979</v>
          </cell>
        </row>
        <row r="992">
          <cell r="A992">
            <v>980</v>
          </cell>
        </row>
        <row r="993">
          <cell r="A993">
            <v>981</v>
          </cell>
        </row>
        <row r="994">
          <cell r="A994">
            <v>982</v>
          </cell>
        </row>
        <row r="995">
          <cell r="A995">
            <v>983</v>
          </cell>
        </row>
        <row r="996">
          <cell r="A996">
            <v>984</v>
          </cell>
        </row>
        <row r="997">
          <cell r="A997">
            <v>985</v>
          </cell>
        </row>
        <row r="998">
          <cell r="A998">
            <v>986</v>
          </cell>
        </row>
        <row r="999">
          <cell r="A999">
            <v>987</v>
          </cell>
        </row>
        <row r="1000">
          <cell r="A1000">
            <v>988</v>
          </cell>
        </row>
        <row r="1001">
          <cell r="A1001">
            <v>989</v>
          </cell>
        </row>
        <row r="1002">
          <cell r="A1002">
            <v>990</v>
          </cell>
        </row>
        <row r="1003">
          <cell r="A1003">
            <v>991</v>
          </cell>
        </row>
        <row r="1004">
          <cell r="A1004">
            <v>992</v>
          </cell>
        </row>
        <row r="1005">
          <cell r="A1005">
            <v>993</v>
          </cell>
        </row>
        <row r="1006">
          <cell r="A1006">
            <v>994</v>
          </cell>
        </row>
        <row r="1007">
          <cell r="A1007">
            <v>995</v>
          </cell>
        </row>
        <row r="1008">
          <cell r="A1008">
            <v>996</v>
          </cell>
        </row>
        <row r="1009">
          <cell r="A1009">
            <v>997</v>
          </cell>
        </row>
        <row r="1010">
          <cell r="A1010">
            <v>998</v>
          </cell>
        </row>
        <row r="1011">
          <cell r="A1011">
            <v>999</v>
          </cell>
        </row>
        <row r="1012">
          <cell r="A1012">
            <v>1000</v>
          </cell>
        </row>
        <row r="1013">
          <cell r="A1013">
            <v>1001</v>
          </cell>
        </row>
        <row r="1014">
          <cell r="A1014">
            <v>1002</v>
          </cell>
        </row>
        <row r="1015">
          <cell r="A1015">
            <v>1003</v>
          </cell>
        </row>
        <row r="1016">
          <cell r="A1016">
            <v>1004</v>
          </cell>
        </row>
        <row r="1017">
          <cell r="A1017">
            <v>1005</v>
          </cell>
        </row>
        <row r="1018">
          <cell r="A1018">
            <v>1006</v>
          </cell>
        </row>
        <row r="1019">
          <cell r="A1019">
            <v>1007</v>
          </cell>
        </row>
        <row r="1020">
          <cell r="A1020">
            <v>1008</v>
          </cell>
        </row>
        <row r="1021">
          <cell r="A1021">
            <v>1009</v>
          </cell>
        </row>
        <row r="1022">
          <cell r="A1022">
            <v>1010</v>
          </cell>
        </row>
        <row r="1023">
          <cell r="A1023">
            <v>1011</v>
          </cell>
        </row>
        <row r="1024">
          <cell r="A1024">
            <v>1012</v>
          </cell>
        </row>
        <row r="1025">
          <cell r="A1025">
            <v>1013</v>
          </cell>
        </row>
        <row r="1026">
          <cell r="A1026">
            <v>1014</v>
          </cell>
        </row>
        <row r="1027">
          <cell r="A1027">
            <v>1015</v>
          </cell>
        </row>
        <row r="1028">
          <cell r="A1028">
            <v>1016</v>
          </cell>
        </row>
        <row r="1029">
          <cell r="A1029">
            <v>1017</v>
          </cell>
        </row>
        <row r="1030">
          <cell r="A1030">
            <v>1018</v>
          </cell>
        </row>
        <row r="1031">
          <cell r="A1031">
            <v>1019</v>
          </cell>
        </row>
        <row r="1032">
          <cell r="A1032">
            <v>1020</v>
          </cell>
        </row>
        <row r="1033">
          <cell r="A1033">
            <v>1021</v>
          </cell>
        </row>
        <row r="1034">
          <cell r="A1034">
            <v>1022</v>
          </cell>
        </row>
        <row r="1035">
          <cell r="A1035">
            <v>1023</v>
          </cell>
        </row>
        <row r="1036">
          <cell r="A1036">
            <v>1024</v>
          </cell>
        </row>
        <row r="1037">
          <cell r="A1037">
            <v>1025</v>
          </cell>
        </row>
        <row r="1038">
          <cell r="A1038">
            <v>1026</v>
          </cell>
        </row>
        <row r="1039">
          <cell r="A1039">
            <v>1027</v>
          </cell>
        </row>
        <row r="1040">
          <cell r="A1040">
            <v>1028</v>
          </cell>
        </row>
        <row r="1041">
          <cell r="A1041">
            <v>1029</v>
          </cell>
        </row>
        <row r="1042">
          <cell r="A1042">
            <v>1030</v>
          </cell>
        </row>
        <row r="1043">
          <cell r="A1043">
            <v>1031</v>
          </cell>
        </row>
        <row r="1044">
          <cell r="A1044">
            <v>1032</v>
          </cell>
        </row>
        <row r="1045">
          <cell r="A1045">
            <v>1033</v>
          </cell>
        </row>
        <row r="1046">
          <cell r="A1046">
            <v>1034</v>
          </cell>
        </row>
        <row r="1047">
          <cell r="A1047">
            <v>1035</v>
          </cell>
        </row>
        <row r="1048">
          <cell r="A1048">
            <v>1036</v>
          </cell>
        </row>
        <row r="1049">
          <cell r="A1049">
            <v>1037</v>
          </cell>
        </row>
        <row r="1050">
          <cell r="A1050">
            <v>1038</v>
          </cell>
        </row>
        <row r="1051">
          <cell r="A1051">
            <v>1039</v>
          </cell>
        </row>
        <row r="1052">
          <cell r="A1052">
            <v>1040</v>
          </cell>
        </row>
        <row r="1053">
          <cell r="A1053">
            <v>1041</v>
          </cell>
        </row>
        <row r="1054">
          <cell r="A1054">
            <v>1042</v>
          </cell>
        </row>
        <row r="1055">
          <cell r="A1055">
            <v>1043</v>
          </cell>
        </row>
        <row r="1056">
          <cell r="A1056">
            <v>1044</v>
          </cell>
        </row>
        <row r="1057">
          <cell r="A1057">
            <v>1045</v>
          </cell>
        </row>
        <row r="1058">
          <cell r="A1058">
            <v>1046</v>
          </cell>
        </row>
        <row r="1059">
          <cell r="A1059">
            <v>1047</v>
          </cell>
        </row>
        <row r="1060">
          <cell r="A1060">
            <v>1048</v>
          </cell>
        </row>
        <row r="1061">
          <cell r="A1061">
            <v>1049</v>
          </cell>
        </row>
        <row r="1062">
          <cell r="A1062">
            <v>1050</v>
          </cell>
        </row>
        <row r="1063">
          <cell r="A1063">
            <v>1051</v>
          </cell>
        </row>
        <row r="1064">
          <cell r="A1064">
            <v>1052</v>
          </cell>
        </row>
        <row r="1065">
          <cell r="A1065">
            <v>1053</v>
          </cell>
        </row>
        <row r="1066">
          <cell r="A1066">
            <v>1054</v>
          </cell>
        </row>
        <row r="1067">
          <cell r="A1067">
            <v>1055</v>
          </cell>
        </row>
        <row r="1068">
          <cell r="A1068">
            <v>1056</v>
          </cell>
        </row>
        <row r="1069">
          <cell r="A1069">
            <v>1057</v>
          </cell>
        </row>
        <row r="1070">
          <cell r="A1070">
            <v>1058</v>
          </cell>
        </row>
        <row r="1071">
          <cell r="A1071">
            <v>1059</v>
          </cell>
        </row>
        <row r="1072">
          <cell r="A1072">
            <v>1060</v>
          </cell>
        </row>
        <row r="1073">
          <cell r="A1073">
            <v>1061</v>
          </cell>
        </row>
        <row r="1074">
          <cell r="A1074">
            <v>1062</v>
          </cell>
        </row>
        <row r="1075">
          <cell r="A1075">
            <v>1063</v>
          </cell>
        </row>
        <row r="1076">
          <cell r="A1076">
            <v>1064</v>
          </cell>
        </row>
        <row r="1077">
          <cell r="A1077">
            <v>1065</v>
          </cell>
        </row>
        <row r="1078">
          <cell r="A1078">
            <v>1066</v>
          </cell>
        </row>
        <row r="1079">
          <cell r="A1079">
            <v>1067</v>
          </cell>
        </row>
        <row r="1080">
          <cell r="A1080">
            <v>1068</v>
          </cell>
        </row>
        <row r="1081">
          <cell r="A1081">
            <v>1069</v>
          </cell>
        </row>
        <row r="1082">
          <cell r="A1082">
            <v>1070</v>
          </cell>
        </row>
        <row r="1083">
          <cell r="A1083">
            <v>1071</v>
          </cell>
        </row>
        <row r="1084">
          <cell r="A1084">
            <v>1072</v>
          </cell>
        </row>
        <row r="1085">
          <cell r="A1085">
            <v>1073</v>
          </cell>
        </row>
        <row r="1086">
          <cell r="A1086">
            <v>1074</v>
          </cell>
        </row>
        <row r="1087">
          <cell r="A1087">
            <v>1075</v>
          </cell>
        </row>
        <row r="1088">
          <cell r="A1088">
            <v>1076</v>
          </cell>
        </row>
        <row r="1089">
          <cell r="A1089">
            <v>1077</v>
          </cell>
        </row>
        <row r="1090">
          <cell r="A1090">
            <v>1078</v>
          </cell>
        </row>
        <row r="1091">
          <cell r="A1091">
            <v>1079</v>
          </cell>
        </row>
        <row r="1092">
          <cell r="A1092">
            <v>1080</v>
          </cell>
        </row>
        <row r="1093">
          <cell r="A1093">
            <v>1081</v>
          </cell>
        </row>
        <row r="1094">
          <cell r="A1094">
            <v>1082</v>
          </cell>
        </row>
        <row r="1095">
          <cell r="A1095">
            <v>1083</v>
          </cell>
        </row>
        <row r="1096">
          <cell r="A1096">
            <v>1084</v>
          </cell>
        </row>
        <row r="1097">
          <cell r="A1097">
            <v>1085</v>
          </cell>
        </row>
        <row r="1098">
          <cell r="A1098">
            <v>1086</v>
          </cell>
        </row>
        <row r="1099">
          <cell r="A1099">
            <v>1087</v>
          </cell>
        </row>
        <row r="1100">
          <cell r="A1100">
            <v>1088</v>
          </cell>
        </row>
        <row r="1101">
          <cell r="A1101">
            <v>1089</v>
          </cell>
        </row>
        <row r="1102">
          <cell r="A1102">
            <v>1090</v>
          </cell>
        </row>
        <row r="1103">
          <cell r="A1103">
            <v>1091</v>
          </cell>
        </row>
        <row r="1104">
          <cell r="A1104">
            <v>1092</v>
          </cell>
        </row>
        <row r="1105">
          <cell r="A1105">
            <v>1093</v>
          </cell>
        </row>
        <row r="1106">
          <cell r="A1106">
            <v>1094</v>
          </cell>
        </row>
        <row r="1107">
          <cell r="A1107">
            <v>1095</v>
          </cell>
        </row>
        <row r="1108">
          <cell r="A1108">
            <v>1096</v>
          </cell>
        </row>
        <row r="1109">
          <cell r="A1109">
            <v>1097</v>
          </cell>
        </row>
        <row r="1110">
          <cell r="A1110">
            <v>1098</v>
          </cell>
        </row>
        <row r="1111">
          <cell r="A1111">
            <v>1099</v>
          </cell>
        </row>
        <row r="1112">
          <cell r="A1112">
            <v>1100</v>
          </cell>
        </row>
        <row r="1113">
          <cell r="A1113">
            <v>1101</v>
          </cell>
        </row>
        <row r="1114">
          <cell r="A1114">
            <v>1102</v>
          </cell>
        </row>
        <row r="1115">
          <cell r="A1115">
            <v>1103</v>
          </cell>
        </row>
        <row r="1116">
          <cell r="A1116">
            <v>1104</v>
          </cell>
        </row>
        <row r="1117">
          <cell r="A1117">
            <v>1105</v>
          </cell>
        </row>
        <row r="1118">
          <cell r="A1118">
            <v>1106</v>
          </cell>
        </row>
        <row r="1119">
          <cell r="A1119">
            <v>1107</v>
          </cell>
        </row>
        <row r="1120">
          <cell r="A1120">
            <v>1108</v>
          </cell>
        </row>
        <row r="1121">
          <cell r="A1121">
            <v>1109</v>
          </cell>
        </row>
        <row r="1122">
          <cell r="A1122">
            <v>1110</v>
          </cell>
        </row>
        <row r="1123">
          <cell r="A1123">
            <v>1111</v>
          </cell>
        </row>
        <row r="1124">
          <cell r="A1124">
            <v>1112</v>
          </cell>
        </row>
        <row r="1125">
          <cell r="A1125">
            <v>1113</v>
          </cell>
        </row>
        <row r="1126">
          <cell r="A1126">
            <v>1114</v>
          </cell>
        </row>
        <row r="1127">
          <cell r="A1127">
            <v>1115</v>
          </cell>
        </row>
        <row r="1128">
          <cell r="A1128">
            <v>1116</v>
          </cell>
        </row>
        <row r="1129">
          <cell r="A1129">
            <v>1117</v>
          </cell>
        </row>
        <row r="1130">
          <cell r="A1130">
            <v>1118</v>
          </cell>
        </row>
        <row r="1131">
          <cell r="A1131">
            <v>1119</v>
          </cell>
        </row>
        <row r="1132">
          <cell r="A1132">
            <v>1120</v>
          </cell>
        </row>
        <row r="1133">
          <cell r="A1133">
            <v>1121</v>
          </cell>
        </row>
        <row r="1134">
          <cell r="A1134">
            <v>1122</v>
          </cell>
        </row>
        <row r="1135">
          <cell r="A1135">
            <v>1123</v>
          </cell>
        </row>
        <row r="1136">
          <cell r="A1136">
            <v>1124</v>
          </cell>
        </row>
        <row r="1137">
          <cell r="A1137">
            <v>1125</v>
          </cell>
        </row>
        <row r="1138">
          <cell r="A1138">
            <v>1126</v>
          </cell>
        </row>
        <row r="1139">
          <cell r="A1139">
            <v>1127</v>
          </cell>
        </row>
        <row r="1140">
          <cell r="A1140">
            <v>1128</v>
          </cell>
        </row>
        <row r="1141">
          <cell r="A1141">
            <v>1129</v>
          </cell>
        </row>
        <row r="1142">
          <cell r="A1142">
            <v>1130</v>
          </cell>
        </row>
        <row r="1143">
          <cell r="A1143">
            <v>1131</v>
          </cell>
        </row>
        <row r="1144">
          <cell r="A1144">
            <v>1132</v>
          </cell>
        </row>
        <row r="1145">
          <cell r="A1145">
            <v>1133</v>
          </cell>
        </row>
        <row r="1146">
          <cell r="A1146">
            <v>1134</v>
          </cell>
        </row>
        <row r="1147">
          <cell r="A1147">
            <v>1135</v>
          </cell>
        </row>
        <row r="1148">
          <cell r="A1148">
            <v>1136</v>
          </cell>
        </row>
        <row r="1149">
          <cell r="A1149">
            <v>1137</v>
          </cell>
        </row>
        <row r="1150">
          <cell r="A1150">
            <v>1138</v>
          </cell>
        </row>
        <row r="1151">
          <cell r="A1151">
            <v>1139</v>
          </cell>
        </row>
        <row r="1152">
          <cell r="A1152">
            <v>1140</v>
          </cell>
        </row>
        <row r="1153">
          <cell r="A1153">
            <v>1141</v>
          </cell>
        </row>
        <row r="1154">
          <cell r="A1154">
            <v>1142</v>
          </cell>
        </row>
        <row r="1155">
          <cell r="A1155">
            <v>1143</v>
          </cell>
        </row>
        <row r="1156">
          <cell r="A1156">
            <v>1144</v>
          </cell>
        </row>
        <row r="1157">
          <cell r="A1157">
            <v>1145</v>
          </cell>
        </row>
        <row r="1158">
          <cell r="A1158">
            <v>1146</v>
          </cell>
        </row>
        <row r="1159">
          <cell r="A1159">
            <v>1147</v>
          </cell>
        </row>
        <row r="1160">
          <cell r="A1160">
            <v>1148</v>
          </cell>
        </row>
        <row r="1161">
          <cell r="A1161">
            <v>1149</v>
          </cell>
        </row>
        <row r="1162">
          <cell r="A1162">
            <v>1150</v>
          </cell>
        </row>
        <row r="1163">
          <cell r="A1163">
            <v>1151</v>
          </cell>
        </row>
        <row r="1164">
          <cell r="A1164">
            <v>1152</v>
          </cell>
        </row>
        <row r="1165">
          <cell r="A1165">
            <v>1153</v>
          </cell>
        </row>
        <row r="1166">
          <cell r="A1166">
            <v>1154</v>
          </cell>
        </row>
        <row r="1167">
          <cell r="A1167">
            <v>1155</v>
          </cell>
        </row>
        <row r="1168">
          <cell r="A1168">
            <v>1156</v>
          </cell>
        </row>
        <row r="1169">
          <cell r="A1169">
            <v>1157</v>
          </cell>
        </row>
        <row r="1170">
          <cell r="A1170">
            <v>1158</v>
          </cell>
        </row>
        <row r="1171">
          <cell r="A1171">
            <v>1159</v>
          </cell>
        </row>
        <row r="1172">
          <cell r="A1172">
            <v>1160</v>
          </cell>
        </row>
        <row r="1173">
          <cell r="A1173">
            <v>1161</v>
          </cell>
        </row>
        <row r="1174">
          <cell r="A1174">
            <v>1162</v>
          </cell>
        </row>
        <row r="1175">
          <cell r="A1175">
            <v>1163</v>
          </cell>
        </row>
        <row r="1176">
          <cell r="A1176">
            <v>1164</v>
          </cell>
        </row>
        <row r="1177">
          <cell r="A1177">
            <v>1165</v>
          </cell>
        </row>
        <row r="1178">
          <cell r="A1178">
            <v>1166</v>
          </cell>
        </row>
        <row r="1179">
          <cell r="A1179">
            <v>1167</v>
          </cell>
        </row>
        <row r="1180">
          <cell r="A1180">
            <v>1168</v>
          </cell>
        </row>
        <row r="1181">
          <cell r="A1181">
            <v>1169</v>
          </cell>
        </row>
        <row r="1182">
          <cell r="A1182">
            <v>1170</v>
          </cell>
        </row>
        <row r="1183">
          <cell r="A1183">
            <v>1171</v>
          </cell>
        </row>
        <row r="1184">
          <cell r="A1184">
            <v>1172</v>
          </cell>
        </row>
        <row r="1185">
          <cell r="A1185">
            <v>1173</v>
          </cell>
        </row>
        <row r="1186">
          <cell r="A1186">
            <v>1174</v>
          </cell>
        </row>
        <row r="1187">
          <cell r="A1187">
            <v>1175</v>
          </cell>
        </row>
        <row r="1188">
          <cell r="A1188">
            <v>1176</v>
          </cell>
        </row>
        <row r="1189">
          <cell r="A1189">
            <v>1177</v>
          </cell>
        </row>
        <row r="1190">
          <cell r="A1190">
            <v>1178</v>
          </cell>
        </row>
        <row r="1191">
          <cell r="A1191">
            <v>1179</v>
          </cell>
        </row>
        <row r="1192">
          <cell r="A1192">
            <v>1180</v>
          </cell>
        </row>
        <row r="1193">
          <cell r="A1193">
            <v>1181</v>
          </cell>
        </row>
        <row r="1194">
          <cell r="A1194">
            <v>1182</v>
          </cell>
        </row>
        <row r="1195">
          <cell r="A1195">
            <v>1183</v>
          </cell>
        </row>
        <row r="1196">
          <cell r="A1196">
            <v>1184</v>
          </cell>
        </row>
        <row r="1197">
          <cell r="A1197">
            <v>1185</v>
          </cell>
        </row>
        <row r="1198">
          <cell r="A1198">
            <v>1186</v>
          </cell>
        </row>
        <row r="1199">
          <cell r="A1199">
            <v>1187</v>
          </cell>
        </row>
        <row r="1200">
          <cell r="A1200">
            <v>1188</v>
          </cell>
        </row>
        <row r="1201">
          <cell r="A1201">
            <v>1189</v>
          </cell>
        </row>
        <row r="1202">
          <cell r="A1202">
            <v>1190</v>
          </cell>
        </row>
        <row r="1203">
          <cell r="A1203">
            <v>1191</v>
          </cell>
        </row>
        <row r="1204">
          <cell r="A1204">
            <v>1192</v>
          </cell>
        </row>
        <row r="1205">
          <cell r="A1205">
            <v>1193</v>
          </cell>
        </row>
        <row r="1206">
          <cell r="A1206">
            <v>1194</v>
          </cell>
        </row>
        <row r="1207">
          <cell r="A1207">
            <v>1195</v>
          </cell>
        </row>
        <row r="1208">
          <cell r="A1208">
            <v>1196</v>
          </cell>
        </row>
        <row r="1209">
          <cell r="A1209">
            <v>1197</v>
          </cell>
        </row>
        <row r="1210">
          <cell r="A1210">
            <v>1198</v>
          </cell>
        </row>
        <row r="1211">
          <cell r="A1211">
            <v>1199</v>
          </cell>
        </row>
        <row r="1212">
          <cell r="A1212">
            <v>1200</v>
          </cell>
        </row>
        <row r="1213">
          <cell r="A1213">
            <v>1201</v>
          </cell>
        </row>
        <row r="1214">
          <cell r="A1214">
            <v>1202</v>
          </cell>
        </row>
        <row r="1215">
          <cell r="A1215">
            <v>1203</v>
          </cell>
        </row>
        <row r="1216">
          <cell r="A1216">
            <v>1204</v>
          </cell>
        </row>
        <row r="1217">
          <cell r="A1217">
            <v>1205</v>
          </cell>
        </row>
        <row r="1218">
          <cell r="A1218">
            <v>1206</v>
          </cell>
        </row>
        <row r="1219">
          <cell r="A1219">
            <v>1207</v>
          </cell>
        </row>
        <row r="1220">
          <cell r="A1220">
            <v>1208</v>
          </cell>
        </row>
        <row r="1221">
          <cell r="A1221">
            <v>1209</v>
          </cell>
        </row>
        <row r="1222">
          <cell r="A1222">
            <v>1210</v>
          </cell>
        </row>
        <row r="1223">
          <cell r="A1223">
            <v>1211</v>
          </cell>
        </row>
        <row r="1224">
          <cell r="A1224">
            <v>1212</v>
          </cell>
        </row>
        <row r="1225">
          <cell r="A1225">
            <v>1213</v>
          </cell>
        </row>
        <row r="1226">
          <cell r="A1226">
            <v>1214</v>
          </cell>
        </row>
        <row r="1227">
          <cell r="A1227">
            <v>1215</v>
          </cell>
        </row>
        <row r="1228">
          <cell r="A1228">
            <v>1216</v>
          </cell>
        </row>
        <row r="1229">
          <cell r="A1229">
            <v>1217</v>
          </cell>
        </row>
        <row r="1230">
          <cell r="A1230">
            <v>1218</v>
          </cell>
        </row>
        <row r="1231">
          <cell r="A1231">
            <v>1219</v>
          </cell>
        </row>
        <row r="1232">
          <cell r="A1232">
            <v>1220</v>
          </cell>
        </row>
        <row r="1233">
          <cell r="A1233">
            <v>1221</v>
          </cell>
        </row>
        <row r="1234">
          <cell r="A1234">
            <v>1222</v>
          </cell>
        </row>
        <row r="1235">
          <cell r="A1235">
            <v>1223</v>
          </cell>
        </row>
        <row r="1236">
          <cell r="A1236">
            <v>1224</v>
          </cell>
        </row>
        <row r="1237">
          <cell r="A1237">
            <v>1225</v>
          </cell>
        </row>
        <row r="1238">
          <cell r="A1238">
            <v>1226</v>
          </cell>
        </row>
        <row r="1239">
          <cell r="A1239">
            <v>1227</v>
          </cell>
        </row>
        <row r="1240">
          <cell r="A1240">
            <v>1228</v>
          </cell>
        </row>
        <row r="1241">
          <cell r="A1241">
            <v>1229</v>
          </cell>
        </row>
        <row r="1242">
          <cell r="A1242">
            <v>1230</v>
          </cell>
        </row>
        <row r="1243">
          <cell r="A1243">
            <v>1231</v>
          </cell>
        </row>
        <row r="1244">
          <cell r="A1244">
            <v>1232</v>
          </cell>
        </row>
        <row r="1245">
          <cell r="A1245">
            <v>1233</v>
          </cell>
        </row>
        <row r="1246">
          <cell r="A1246">
            <v>1234</v>
          </cell>
        </row>
        <row r="1247">
          <cell r="A1247">
            <v>1235</v>
          </cell>
        </row>
        <row r="1248">
          <cell r="A1248">
            <v>1236</v>
          </cell>
        </row>
        <row r="1249">
          <cell r="A1249">
            <v>1237</v>
          </cell>
        </row>
        <row r="1250">
          <cell r="A1250">
            <v>1238</v>
          </cell>
        </row>
        <row r="1251">
          <cell r="A1251">
            <v>1239</v>
          </cell>
        </row>
        <row r="1252">
          <cell r="A1252">
            <v>1240</v>
          </cell>
        </row>
        <row r="1253">
          <cell r="A1253">
            <v>1241</v>
          </cell>
        </row>
        <row r="1254">
          <cell r="A1254">
            <v>1242</v>
          </cell>
        </row>
        <row r="1255">
          <cell r="A1255">
            <v>1243</v>
          </cell>
        </row>
        <row r="1256">
          <cell r="A1256">
            <v>1244</v>
          </cell>
        </row>
        <row r="1257">
          <cell r="A1257">
            <v>1245</v>
          </cell>
        </row>
        <row r="1258">
          <cell r="A1258">
            <v>1246</v>
          </cell>
        </row>
        <row r="1259">
          <cell r="A1259">
            <v>1247</v>
          </cell>
        </row>
        <row r="1260">
          <cell r="A1260">
            <v>1248</v>
          </cell>
        </row>
        <row r="1261">
          <cell r="A1261">
            <v>1249</v>
          </cell>
        </row>
        <row r="1262">
          <cell r="A1262">
            <v>1250</v>
          </cell>
        </row>
        <row r="1263">
          <cell r="A1263">
            <v>1251</v>
          </cell>
        </row>
        <row r="1264">
          <cell r="A1264">
            <v>1252</v>
          </cell>
        </row>
        <row r="1265">
          <cell r="A1265">
            <v>1253</v>
          </cell>
        </row>
        <row r="1266">
          <cell r="A1266">
            <v>1254</v>
          </cell>
        </row>
        <row r="1267">
          <cell r="A1267">
            <v>1255</v>
          </cell>
        </row>
        <row r="1268">
          <cell r="A1268">
            <v>1256</v>
          </cell>
        </row>
        <row r="1269">
          <cell r="A1269">
            <v>1257</v>
          </cell>
        </row>
        <row r="1270">
          <cell r="A1270">
            <v>1258</v>
          </cell>
        </row>
        <row r="1271">
          <cell r="A1271">
            <v>1259</v>
          </cell>
        </row>
        <row r="1272">
          <cell r="A1272">
            <v>1260</v>
          </cell>
        </row>
        <row r="1273">
          <cell r="A1273">
            <v>1261</v>
          </cell>
        </row>
        <row r="1274">
          <cell r="A1274">
            <v>1262</v>
          </cell>
        </row>
        <row r="1275">
          <cell r="A1275">
            <v>1263</v>
          </cell>
        </row>
        <row r="1276">
          <cell r="A1276">
            <v>1264</v>
          </cell>
        </row>
        <row r="1277">
          <cell r="A1277">
            <v>1265</v>
          </cell>
        </row>
        <row r="1278">
          <cell r="A1278">
            <v>1266</v>
          </cell>
        </row>
        <row r="1279">
          <cell r="A1279">
            <v>1267</v>
          </cell>
        </row>
        <row r="1280">
          <cell r="A1280">
            <v>1268</v>
          </cell>
        </row>
        <row r="1281">
          <cell r="A1281">
            <v>1269</v>
          </cell>
        </row>
        <row r="1282">
          <cell r="A1282">
            <v>1270</v>
          </cell>
        </row>
        <row r="1283">
          <cell r="A1283">
            <v>1271</v>
          </cell>
        </row>
        <row r="1284">
          <cell r="A1284">
            <v>1272</v>
          </cell>
        </row>
        <row r="1285">
          <cell r="A1285">
            <v>1273</v>
          </cell>
        </row>
        <row r="1286">
          <cell r="A1286">
            <v>1274</v>
          </cell>
        </row>
        <row r="1287">
          <cell r="A1287">
            <v>1275</v>
          </cell>
        </row>
        <row r="1288">
          <cell r="A1288">
            <v>1276</v>
          </cell>
        </row>
        <row r="1289">
          <cell r="A1289">
            <v>1277</v>
          </cell>
        </row>
        <row r="1290">
          <cell r="A1290">
            <v>1278</v>
          </cell>
        </row>
        <row r="1291">
          <cell r="A1291">
            <v>1279</v>
          </cell>
        </row>
        <row r="1292">
          <cell r="A1292">
            <v>1280</v>
          </cell>
        </row>
        <row r="1293">
          <cell r="A1293">
            <v>1281</v>
          </cell>
        </row>
        <row r="1294">
          <cell r="A1294">
            <v>1282</v>
          </cell>
        </row>
        <row r="1295">
          <cell r="A1295">
            <v>1283</v>
          </cell>
        </row>
        <row r="1296">
          <cell r="A1296">
            <v>1284</v>
          </cell>
        </row>
        <row r="1297">
          <cell r="A1297">
            <v>1285</v>
          </cell>
        </row>
        <row r="1298">
          <cell r="A1298">
            <v>1286</v>
          </cell>
        </row>
        <row r="1299">
          <cell r="A1299">
            <v>1287</v>
          </cell>
        </row>
        <row r="1300">
          <cell r="A1300">
            <v>1288</v>
          </cell>
        </row>
        <row r="1301">
          <cell r="A1301">
            <v>1289</v>
          </cell>
        </row>
        <row r="1302">
          <cell r="A1302">
            <v>1290</v>
          </cell>
        </row>
        <row r="1303">
          <cell r="A1303">
            <v>1291</v>
          </cell>
        </row>
        <row r="1304">
          <cell r="A1304">
            <v>1292</v>
          </cell>
        </row>
        <row r="1305">
          <cell r="A1305">
            <v>1293</v>
          </cell>
        </row>
        <row r="1306">
          <cell r="A1306">
            <v>1294</v>
          </cell>
        </row>
        <row r="1307">
          <cell r="A1307">
            <v>1295</v>
          </cell>
        </row>
        <row r="1308">
          <cell r="A1308">
            <v>1296</v>
          </cell>
        </row>
        <row r="1309">
          <cell r="A1309">
            <v>1297</v>
          </cell>
        </row>
        <row r="1310">
          <cell r="A1310">
            <v>1298</v>
          </cell>
        </row>
        <row r="1311">
          <cell r="A1311">
            <v>1299</v>
          </cell>
        </row>
        <row r="1312">
          <cell r="A1312">
            <v>1300</v>
          </cell>
        </row>
        <row r="1313">
          <cell r="A1313">
            <v>1301</v>
          </cell>
        </row>
        <row r="1314">
          <cell r="A1314">
            <v>1302</v>
          </cell>
        </row>
        <row r="1315">
          <cell r="A1315">
            <v>1303</v>
          </cell>
        </row>
        <row r="1316">
          <cell r="A1316">
            <v>1304</v>
          </cell>
        </row>
        <row r="1317">
          <cell r="A1317">
            <v>1305</v>
          </cell>
        </row>
        <row r="1318">
          <cell r="A1318">
            <v>1306</v>
          </cell>
        </row>
        <row r="1319">
          <cell r="A1319">
            <v>1307</v>
          </cell>
        </row>
        <row r="1320">
          <cell r="A1320">
            <v>1308</v>
          </cell>
        </row>
        <row r="1321">
          <cell r="A1321">
            <v>1309</v>
          </cell>
        </row>
        <row r="1322">
          <cell r="A1322">
            <v>1310</v>
          </cell>
        </row>
        <row r="1323">
          <cell r="A1323">
            <v>1311</v>
          </cell>
        </row>
        <row r="1324">
          <cell r="A1324">
            <v>1312</v>
          </cell>
        </row>
        <row r="1325">
          <cell r="A1325">
            <v>1313</v>
          </cell>
        </row>
        <row r="1326">
          <cell r="A1326">
            <v>1314</v>
          </cell>
        </row>
        <row r="1327">
          <cell r="A1327">
            <v>1315</v>
          </cell>
        </row>
        <row r="1328">
          <cell r="A1328">
            <v>1316</v>
          </cell>
        </row>
        <row r="1329">
          <cell r="A1329">
            <v>1317</v>
          </cell>
        </row>
        <row r="1330">
          <cell r="A1330">
            <v>1318</v>
          </cell>
        </row>
        <row r="1331">
          <cell r="A1331">
            <v>1319</v>
          </cell>
        </row>
        <row r="1332">
          <cell r="A1332">
            <v>1320</v>
          </cell>
        </row>
        <row r="1333">
          <cell r="A1333">
            <v>1321</v>
          </cell>
        </row>
        <row r="1334">
          <cell r="A1334">
            <v>1322</v>
          </cell>
        </row>
        <row r="1335">
          <cell r="A1335">
            <v>1323</v>
          </cell>
        </row>
        <row r="1336">
          <cell r="A1336">
            <v>1324</v>
          </cell>
        </row>
        <row r="1337">
          <cell r="A1337">
            <v>1325</v>
          </cell>
        </row>
        <row r="1338">
          <cell r="A1338">
            <v>1326</v>
          </cell>
        </row>
        <row r="1339">
          <cell r="A1339">
            <v>1327</v>
          </cell>
        </row>
        <row r="1340">
          <cell r="A1340">
            <v>1328</v>
          </cell>
        </row>
        <row r="1341">
          <cell r="A1341">
            <v>1329</v>
          </cell>
        </row>
        <row r="1342">
          <cell r="A1342">
            <v>1330</v>
          </cell>
        </row>
        <row r="1343">
          <cell r="A1343">
            <v>1331</v>
          </cell>
        </row>
        <row r="1344">
          <cell r="A1344">
            <v>1332</v>
          </cell>
        </row>
        <row r="1345">
          <cell r="A1345">
            <v>1333</v>
          </cell>
        </row>
        <row r="1346">
          <cell r="A1346">
            <v>1334</v>
          </cell>
        </row>
        <row r="1347">
          <cell r="A1347">
            <v>1335</v>
          </cell>
        </row>
        <row r="1348">
          <cell r="A1348">
            <v>1336</v>
          </cell>
        </row>
        <row r="1349">
          <cell r="A1349">
            <v>1337</v>
          </cell>
        </row>
        <row r="1350">
          <cell r="A1350">
            <v>1338</v>
          </cell>
        </row>
        <row r="1351">
          <cell r="A1351">
            <v>1339</v>
          </cell>
        </row>
        <row r="1352">
          <cell r="A1352">
            <v>1340</v>
          </cell>
        </row>
        <row r="1353">
          <cell r="A1353">
            <v>1341</v>
          </cell>
        </row>
        <row r="1354">
          <cell r="A1354">
            <v>1342</v>
          </cell>
        </row>
        <row r="1355">
          <cell r="A1355">
            <v>1343</v>
          </cell>
        </row>
        <row r="1356">
          <cell r="A1356">
            <v>1344</v>
          </cell>
        </row>
        <row r="1357">
          <cell r="A1357">
            <v>1345</v>
          </cell>
        </row>
        <row r="1358">
          <cell r="A1358">
            <v>1346</v>
          </cell>
        </row>
        <row r="1359">
          <cell r="A1359">
            <v>1347</v>
          </cell>
        </row>
        <row r="1360">
          <cell r="A1360">
            <v>1348</v>
          </cell>
        </row>
        <row r="1361">
          <cell r="A1361">
            <v>1349</v>
          </cell>
        </row>
        <row r="1362">
          <cell r="A1362">
            <v>1350</v>
          </cell>
        </row>
        <row r="1363">
          <cell r="A1363">
            <v>1351</v>
          </cell>
        </row>
        <row r="1364">
          <cell r="A1364">
            <v>1352</v>
          </cell>
        </row>
        <row r="1365">
          <cell r="A1365">
            <v>1353</v>
          </cell>
        </row>
        <row r="1366">
          <cell r="A1366">
            <v>1354</v>
          </cell>
        </row>
        <row r="1367">
          <cell r="A1367">
            <v>1355</v>
          </cell>
        </row>
        <row r="1368">
          <cell r="A1368">
            <v>1356</v>
          </cell>
        </row>
        <row r="1369">
          <cell r="A1369">
            <v>1357</v>
          </cell>
        </row>
        <row r="1370">
          <cell r="A1370">
            <v>1358</v>
          </cell>
        </row>
        <row r="1371">
          <cell r="A1371">
            <v>1359</v>
          </cell>
        </row>
        <row r="1372">
          <cell r="A1372">
            <v>1360</v>
          </cell>
        </row>
        <row r="1373">
          <cell r="A1373">
            <v>1361</v>
          </cell>
        </row>
        <row r="1374">
          <cell r="A1374">
            <v>1362</v>
          </cell>
        </row>
        <row r="1375">
          <cell r="A1375">
            <v>1363</v>
          </cell>
        </row>
        <row r="1376">
          <cell r="A1376">
            <v>1364</v>
          </cell>
        </row>
        <row r="1377">
          <cell r="A1377">
            <v>1365</v>
          </cell>
        </row>
        <row r="1378">
          <cell r="A1378">
            <v>1366</v>
          </cell>
        </row>
        <row r="1379">
          <cell r="A1379">
            <v>1367</v>
          </cell>
        </row>
        <row r="1380">
          <cell r="A1380">
            <v>1368</v>
          </cell>
        </row>
        <row r="1381">
          <cell r="A1381">
            <v>1369</v>
          </cell>
        </row>
        <row r="1382">
          <cell r="A1382">
            <v>1370</v>
          </cell>
        </row>
        <row r="1383">
          <cell r="A1383">
            <v>1371</v>
          </cell>
        </row>
        <row r="1384">
          <cell r="A1384">
            <v>1372</v>
          </cell>
        </row>
        <row r="1385">
          <cell r="A1385">
            <v>1373</v>
          </cell>
        </row>
        <row r="1386">
          <cell r="A1386">
            <v>1374</v>
          </cell>
        </row>
        <row r="1387">
          <cell r="A1387">
            <v>1375</v>
          </cell>
        </row>
        <row r="1388">
          <cell r="A1388">
            <v>1376</v>
          </cell>
        </row>
        <row r="1389">
          <cell r="A1389">
            <v>1377</v>
          </cell>
        </row>
        <row r="1390">
          <cell r="A1390">
            <v>1378</v>
          </cell>
        </row>
        <row r="1391">
          <cell r="A1391">
            <v>1379</v>
          </cell>
        </row>
        <row r="1392">
          <cell r="A1392">
            <v>1380</v>
          </cell>
        </row>
        <row r="1393">
          <cell r="A1393">
            <v>1381</v>
          </cell>
        </row>
        <row r="1394">
          <cell r="A1394">
            <v>1382</v>
          </cell>
        </row>
        <row r="1395">
          <cell r="A1395">
            <v>1383</v>
          </cell>
        </row>
        <row r="1396">
          <cell r="A1396">
            <v>1384</v>
          </cell>
        </row>
        <row r="1397">
          <cell r="A1397">
            <v>1385</v>
          </cell>
        </row>
        <row r="1398">
          <cell r="A1398">
            <v>1386</v>
          </cell>
        </row>
        <row r="1399">
          <cell r="A1399">
            <v>1387</v>
          </cell>
        </row>
        <row r="1400">
          <cell r="A1400">
            <v>1388</v>
          </cell>
        </row>
        <row r="1401">
          <cell r="A1401">
            <v>1389</v>
          </cell>
        </row>
        <row r="1402">
          <cell r="A1402">
            <v>1390</v>
          </cell>
        </row>
        <row r="1403">
          <cell r="A1403">
            <v>1391</v>
          </cell>
        </row>
        <row r="1404">
          <cell r="A1404">
            <v>1392</v>
          </cell>
        </row>
        <row r="1405">
          <cell r="A1405">
            <v>1393</v>
          </cell>
        </row>
        <row r="1406">
          <cell r="A1406">
            <v>1394</v>
          </cell>
        </row>
        <row r="1407">
          <cell r="A1407">
            <v>1395</v>
          </cell>
        </row>
        <row r="1408">
          <cell r="A1408">
            <v>1396</v>
          </cell>
        </row>
        <row r="1409">
          <cell r="A1409">
            <v>1397</v>
          </cell>
        </row>
        <row r="1410">
          <cell r="A1410">
            <v>1398</v>
          </cell>
        </row>
        <row r="1411">
          <cell r="A1411">
            <v>1399</v>
          </cell>
        </row>
        <row r="1412">
          <cell r="A1412">
            <v>1400</v>
          </cell>
        </row>
        <row r="1413">
          <cell r="A1413">
            <v>1401</v>
          </cell>
        </row>
        <row r="1414">
          <cell r="A1414">
            <v>1402</v>
          </cell>
        </row>
        <row r="1415">
          <cell r="A1415">
            <v>1403</v>
          </cell>
        </row>
        <row r="1416">
          <cell r="A1416">
            <v>1404</v>
          </cell>
        </row>
        <row r="1417">
          <cell r="A1417">
            <v>1405</v>
          </cell>
        </row>
        <row r="1418">
          <cell r="A1418">
            <v>1406</v>
          </cell>
        </row>
        <row r="1419">
          <cell r="A1419">
            <v>1407</v>
          </cell>
        </row>
        <row r="1420">
          <cell r="A1420">
            <v>1408</v>
          </cell>
        </row>
        <row r="1421">
          <cell r="A1421">
            <v>1409</v>
          </cell>
        </row>
        <row r="1422">
          <cell r="A1422">
            <v>1410</v>
          </cell>
        </row>
        <row r="1423">
          <cell r="A1423">
            <v>1411</v>
          </cell>
        </row>
        <row r="1424">
          <cell r="A1424">
            <v>1412</v>
          </cell>
        </row>
        <row r="1425">
          <cell r="A1425">
            <v>1413</v>
          </cell>
        </row>
        <row r="1426">
          <cell r="A1426">
            <v>1414</v>
          </cell>
        </row>
        <row r="1427">
          <cell r="A1427">
            <v>1415</v>
          </cell>
        </row>
        <row r="1428">
          <cell r="A1428">
            <v>1416</v>
          </cell>
        </row>
        <row r="1429">
          <cell r="A1429">
            <v>1417</v>
          </cell>
        </row>
        <row r="1430">
          <cell r="A1430">
            <v>1418</v>
          </cell>
        </row>
        <row r="1431">
          <cell r="A1431">
            <v>1419</v>
          </cell>
        </row>
        <row r="1432">
          <cell r="A1432">
            <v>1420</v>
          </cell>
        </row>
        <row r="1433">
          <cell r="A1433">
            <v>1421</v>
          </cell>
        </row>
        <row r="1434">
          <cell r="A1434">
            <v>1422</v>
          </cell>
        </row>
        <row r="1435">
          <cell r="A1435">
            <v>1423</v>
          </cell>
        </row>
        <row r="1436">
          <cell r="A1436">
            <v>1424</v>
          </cell>
        </row>
        <row r="1437">
          <cell r="A1437">
            <v>1425</v>
          </cell>
        </row>
        <row r="1438">
          <cell r="A1438">
            <v>1426</v>
          </cell>
        </row>
        <row r="1439">
          <cell r="A1439">
            <v>1427</v>
          </cell>
        </row>
        <row r="1440">
          <cell r="A1440">
            <v>1428</v>
          </cell>
        </row>
        <row r="1441">
          <cell r="A1441">
            <v>1429</v>
          </cell>
        </row>
        <row r="1442">
          <cell r="A1442">
            <v>1430</v>
          </cell>
        </row>
        <row r="1443">
          <cell r="A1443">
            <v>1431</v>
          </cell>
        </row>
        <row r="1444">
          <cell r="A1444">
            <v>1432</v>
          </cell>
        </row>
        <row r="1445">
          <cell r="A1445">
            <v>1433</v>
          </cell>
        </row>
        <row r="1446">
          <cell r="A1446">
            <v>1434</v>
          </cell>
        </row>
        <row r="1447">
          <cell r="A1447">
            <v>1435</v>
          </cell>
        </row>
        <row r="1448">
          <cell r="A1448">
            <v>1436</v>
          </cell>
        </row>
        <row r="1449">
          <cell r="A1449">
            <v>1437</v>
          </cell>
        </row>
        <row r="1450">
          <cell r="A1450">
            <v>1438</v>
          </cell>
        </row>
        <row r="1451">
          <cell r="A1451">
            <v>1439</v>
          </cell>
        </row>
        <row r="1452">
          <cell r="A1452">
            <v>1440</v>
          </cell>
        </row>
        <row r="1453">
          <cell r="A1453">
            <v>1441</v>
          </cell>
        </row>
        <row r="1454">
          <cell r="A1454">
            <v>1442</v>
          </cell>
        </row>
        <row r="1455">
          <cell r="A1455">
            <v>1443</v>
          </cell>
        </row>
        <row r="1456">
          <cell r="A1456">
            <v>1444</v>
          </cell>
        </row>
        <row r="1457">
          <cell r="A1457">
            <v>1445</v>
          </cell>
        </row>
        <row r="1458">
          <cell r="A1458">
            <v>1446</v>
          </cell>
        </row>
        <row r="1459">
          <cell r="A1459">
            <v>1447</v>
          </cell>
        </row>
        <row r="1460">
          <cell r="A1460">
            <v>1448</v>
          </cell>
        </row>
        <row r="1461">
          <cell r="A1461">
            <v>1449</v>
          </cell>
        </row>
        <row r="1462">
          <cell r="A1462">
            <v>1450</v>
          </cell>
        </row>
        <row r="1463">
          <cell r="A1463">
            <v>1451</v>
          </cell>
        </row>
        <row r="1464">
          <cell r="A1464">
            <v>1452</v>
          </cell>
        </row>
        <row r="1465">
          <cell r="A1465">
            <v>1453</v>
          </cell>
        </row>
        <row r="1466">
          <cell r="A1466">
            <v>1454</v>
          </cell>
        </row>
        <row r="1467">
          <cell r="A1467">
            <v>1455</v>
          </cell>
        </row>
        <row r="1468">
          <cell r="A1468">
            <v>1456</v>
          </cell>
        </row>
        <row r="1469">
          <cell r="A1469">
            <v>1457</v>
          </cell>
        </row>
        <row r="1470">
          <cell r="A1470">
            <v>1458</v>
          </cell>
        </row>
        <row r="1471">
          <cell r="A1471">
            <v>1459</v>
          </cell>
        </row>
        <row r="1472">
          <cell r="A1472">
            <v>1460</v>
          </cell>
        </row>
        <row r="1473">
          <cell r="A1473">
            <v>1461</v>
          </cell>
        </row>
        <row r="1474">
          <cell r="A1474">
            <v>1462</v>
          </cell>
        </row>
        <row r="1475">
          <cell r="A1475">
            <v>1463</v>
          </cell>
        </row>
        <row r="1476">
          <cell r="A1476">
            <v>1464</v>
          </cell>
        </row>
        <row r="1477">
          <cell r="A1477">
            <v>1465</v>
          </cell>
        </row>
        <row r="1478">
          <cell r="A1478">
            <v>1466</v>
          </cell>
        </row>
        <row r="1479">
          <cell r="A1479">
            <v>1467</v>
          </cell>
        </row>
        <row r="1480">
          <cell r="A1480">
            <v>1468</v>
          </cell>
        </row>
        <row r="1481">
          <cell r="A1481">
            <v>1469</v>
          </cell>
        </row>
        <row r="1482">
          <cell r="A1482">
            <v>1470</v>
          </cell>
        </row>
        <row r="1483">
          <cell r="A1483">
            <v>1471</v>
          </cell>
        </row>
        <row r="1484">
          <cell r="A1484">
            <v>1472</v>
          </cell>
        </row>
        <row r="1485">
          <cell r="A1485">
            <v>1473</v>
          </cell>
        </row>
        <row r="1486">
          <cell r="A1486">
            <v>1474</v>
          </cell>
        </row>
        <row r="1487">
          <cell r="A1487">
            <v>1475</v>
          </cell>
        </row>
        <row r="1488">
          <cell r="A1488">
            <v>1476</v>
          </cell>
        </row>
        <row r="1489">
          <cell r="A1489">
            <v>1477</v>
          </cell>
        </row>
        <row r="1490">
          <cell r="A1490">
            <v>1478</v>
          </cell>
        </row>
        <row r="1491">
          <cell r="A1491">
            <v>1479</v>
          </cell>
        </row>
        <row r="1492">
          <cell r="A1492">
            <v>1480</v>
          </cell>
        </row>
        <row r="1493">
          <cell r="A1493">
            <v>1481</v>
          </cell>
        </row>
        <row r="1494">
          <cell r="A1494">
            <v>1482</v>
          </cell>
        </row>
        <row r="1495">
          <cell r="A1495">
            <v>1483</v>
          </cell>
        </row>
        <row r="1496">
          <cell r="A1496">
            <v>1484</v>
          </cell>
        </row>
        <row r="1497">
          <cell r="A1497">
            <v>1485</v>
          </cell>
        </row>
        <row r="1498">
          <cell r="A1498">
            <v>1486</v>
          </cell>
        </row>
        <row r="1499">
          <cell r="A1499">
            <v>1487</v>
          </cell>
        </row>
        <row r="1500">
          <cell r="A1500">
            <v>1488</v>
          </cell>
        </row>
        <row r="1501">
          <cell r="A1501">
            <v>1489</v>
          </cell>
        </row>
        <row r="1502">
          <cell r="A1502">
            <v>1490</v>
          </cell>
        </row>
        <row r="1503">
          <cell r="A1503">
            <v>1491</v>
          </cell>
        </row>
        <row r="1504">
          <cell r="A1504">
            <v>1492</v>
          </cell>
        </row>
        <row r="1505">
          <cell r="A1505">
            <v>1493</v>
          </cell>
        </row>
        <row r="1506">
          <cell r="A1506">
            <v>1494</v>
          </cell>
        </row>
        <row r="1507">
          <cell r="A1507">
            <v>1495</v>
          </cell>
        </row>
        <row r="1508">
          <cell r="A1508">
            <v>1496</v>
          </cell>
        </row>
        <row r="1509">
          <cell r="A1509">
            <v>1497</v>
          </cell>
        </row>
        <row r="1510">
          <cell r="A1510">
            <v>1498</v>
          </cell>
        </row>
        <row r="1511">
          <cell r="A1511">
            <v>1499</v>
          </cell>
        </row>
        <row r="1512">
          <cell r="A1512">
            <v>1500</v>
          </cell>
        </row>
        <row r="1513">
          <cell r="A1513">
            <v>1501</v>
          </cell>
        </row>
        <row r="1514">
          <cell r="A1514">
            <v>1502</v>
          </cell>
        </row>
        <row r="1515">
          <cell r="A1515">
            <v>1503</v>
          </cell>
        </row>
        <row r="1516">
          <cell r="A1516">
            <v>1504</v>
          </cell>
        </row>
        <row r="1517">
          <cell r="A1517">
            <v>1505</v>
          </cell>
        </row>
        <row r="1518">
          <cell r="A1518">
            <v>1506</v>
          </cell>
        </row>
        <row r="1519">
          <cell r="A1519">
            <v>1507</v>
          </cell>
        </row>
        <row r="1520">
          <cell r="A1520">
            <v>1508</v>
          </cell>
        </row>
        <row r="1521">
          <cell r="A1521">
            <v>1509</v>
          </cell>
        </row>
        <row r="1522">
          <cell r="A1522">
            <v>1510</v>
          </cell>
        </row>
        <row r="1523">
          <cell r="A1523">
            <v>1511</v>
          </cell>
        </row>
        <row r="1524">
          <cell r="A1524">
            <v>1512</v>
          </cell>
        </row>
        <row r="1525">
          <cell r="A1525">
            <v>1513</v>
          </cell>
        </row>
        <row r="1526">
          <cell r="A1526">
            <v>1514</v>
          </cell>
        </row>
        <row r="1527">
          <cell r="A1527">
            <v>1515</v>
          </cell>
        </row>
        <row r="1528">
          <cell r="A1528">
            <v>1516</v>
          </cell>
        </row>
        <row r="1529">
          <cell r="A1529">
            <v>1517</v>
          </cell>
        </row>
        <row r="1530">
          <cell r="A1530">
            <v>1518</v>
          </cell>
        </row>
        <row r="1531">
          <cell r="A1531">
            <v>1519</v>
          </cell>
        </row>
        <row r="1532">
          <cell r="A1532">
            <v>1520</v>
          </cell>
        </row>
        <row r="1533">
          <cell r="A1533">
            <v>1521</v>
          </cell>
        </row>
        <row r="1534">
          <cell r="A1534">
            <v>1522</v>
          </cell>
        </row>
        <row r="1535">
          <cell r="A1535">
            <v>1523</v>
          </cell>
        </row>
        <row r="1536">
          <cell r="A1536">
            <v>1524</v>
          </cell>
        </row>
        <row r="1537">
          <cell r="A1537">
            <v>1525</v>
          </cell>
        </row>
        <row r="1538">
          <cell r="A1538">
            <v>1526</v>
          </cell>
        </row>
        <row r="1539">
          <cell r="A1539">
            <v>1527</v>
          </cell>
        </row>
        <row r="1540">
          <cell r="A1540">
            <v>1528</v>
          </cell>
        </row>
        <row r="1541">
          <cell r="A1541">
            <v>1529</v>
          </cell>
        </row>
        <row r="1542">
          <cell r="A1542">
            <v>1530</v>
          </cell>
        </row>
        <row r="1543">
          <cell r="A1543">
            <v>1531</v>
          </cell>
        </row>
        <row r="1544">
          <cell r="A1544">
            <v>1532</v>
          </cell>
        </row>
        <row r="1545">
          <cell r="A1545">
            <v>1533</v>
          </cell>
        </row>
        <row r="1546">
          <cell r="A1546">
            <v>1534</v>
          </cell>
        </row>
        <row r="1547">
          <cell r="A1547">
            <v>1535</v>
          </cell>
        </row>
        <row r="1548">
          <cell r="A1548">
            <v>1536</v>
          </cell>
        </row>
        <row r="1549">
          <cell r="A1549">
            <v>1537</v>
          </cell>
        </row>
        <row r="1550">
          <cell r="A1550">
            <v>1538</v>
          </cell>
        </row>
        <row r="1551">
          <cell r="A1551">
            <v>1539</v>
          </cell>
        </row>
        <row r="1552">
          <cell r="A1552">
            <v>1540</v>
          </cell>
        </row>
        <row r="1553">
          <cell r="A1553">
            <v>1541</v>
          </cell>
        </row>
        <row r="1554">
          <cell r="A1554">
            <v>1542</v>
          </cell>
        </row>
        <row r="1555">
          <cell r="A1555">
            <v>1543</v>
          </cell>
        </row>
        <row r="1556">
          <cell r="A1556">
            <v>1544</v>
          </cell>
        </row>
        <row r="1557">
          <cell r="A1557">
            <v>1545</v>
          </cell>
        </row>
        <row r="1558">
          <cell r="A1558">
            <v>1546</v>
          </cell>
        </row>
        <row r="1559">
          <cell r="A1559">
            <v>1547</v>
          </cell>
        </row>
        <row r="1560">
          <cell r="A1560">
            <v>1548</v>
          </cell>
        </row>
        <row r="1561">
          <cell r="A1561">
            <v>1549</v>
          </cell>
        </row>
        <row r="1562">
          <cell r="A1562">
            <v>1550</v>
          </cell>
        </row>
        <row r="1563">
          <cell r="A1563">
            <v>1551</v>
          </cell>
        </row>
        <row r="1564">
          <cell r="A1564">
            <v>1552</v>
          </cell>
        </row>
        <row r="1565">
          <cell r="A1565">
            <v>1553</v>
          </cell>
        </row>
        <row r="1566">
          <cell r="A1566">
            <v>1554</v>
          </cell>
        </row>
        <row r="1567">
          <cell r="A1567">
            <v>1555</v>
          </cell>
        </row>
        <row r="1568">
          <cell r="A1568">
            <v>1556</v>
          </cell>
        </row>
        <row r="1569">
          <cell r="A1569">
            <v>1557</v>
          </cell>
        </row>
        <row r="1570">
          <cell r="A1570">
            <v>1558</v>
          </cell>
        </row>
        <row r="1571">
          <cell r="A1571">
            <v>1559</v>
          </cell>
        </row>
        <row r="1572">
          <cell r="A1572">
            <v>1560</v>
          </cell>
        </row>
        <row r="1573">
          <cell r="A1573">
            <v>1561</v>
          </cell>
        </row>
        <row r="1574">
          <cell r="A1574">
            <v>1562</v>
          </cell>
        </row>
        <row r="1575">
          <cell r="A1575">
            <v>1563</v>
          </cell>
        </row>
        <row r="1576">
          <cell r="A1576">
            <v>1564</v>
          </cell>
        </row>
        <row r="1577">
          <cell r="A1577">
            <v>1565</v>
          </cell>
        </row>
        <row r="1578">
          <cell r="A1578">
            <v>1566</v>
          </cell>
        </row>
        <row r="1579">
          <cell r="A1579">
            <v>1567</v>
          </cell>
        </row>
        <row r="1580">
          <cell r="A1580">
            <v>1568</v>
          </cell>
        </row>
        <row r="1581">
          <cell r="A1581">
            <v>1569</v>
          </cell>
        </row>
        <row r="1582">
          <cell r="A1582">
            <v>1570</v>
          </cell>
        </row>
        <row r="1583">
          <cell r="A1583">
            <v>1571</v>
          </cell>
        </row>
        <row r="1584">
          <cell r="A1584">
            <v>1572</v>
          </cell>
        </row>
        <row r="1585">
          <cell r="A1585">
            <v>1573</v>
          </cell>
        </row>
        <row r="1586">
          <cell r="A1586">
            <v>1574</v>
          </cell>
        </row>
        <row r="1587">
          <cell r="A1587">
            <v>1575</v>
          </cell>
        </row>
        <row r="1588">
          <cell r="A1588">
            <v>1576</v>
          </cell>
        </row>
        <row r="1589">
          <cell r="A1589">
            <v>1577</v>
          </cell>
        </row>
        <row r="1590">
          <cell r="A1590">
            <v>1578</v>
          </cell>
        </row>
        <row r="1591">
          <cell r="A1591">
            <v>1579</v>
          </cell>
        </row>
        <row r="1592">
          <cell r="A1592">
            <v>1580</v>
          </cell>
        </row>
        <row r="1593">
          <cell r="A1593">
            <v>1581</v>
          </cell>
        </row>
        <row r="1594">
          <cell r="A1594">
            <v>1582</v>
          </cell>
        </row>
        <row r="1595">
          <cell r="A1595">
            <v>1583</v>
          </cell>
        </row>
        <row r="1596">
          <cell r="A1596">
            <v>1584</v>
          </cell>
        </row>
        <row r="1597">
          <cell r="A1597">
            <v>1585</v>
          </cell>
        </row>
        <row r="1598">
          <cell r="A1598">
            <v>1586</v>
          </cell>
        </row>
        <row r="1599">
          <cell r="A1599">
            <v>1587</v>
          </cell>
        </row>
        <row r="1600">
          <cell r="A1600">
            <v>1588</v>
          </cell>
        </row>
        <row r="1601">
          <cell r="A1601">
            <v>1589</v>
          </cell>
        </row>
        <row r="1602">
          <cell r="A1602">
            <v>1590</v>
          </cell>
        </row>
        <row r="1603">
          <cell r="A1603">
            <v>1591</v>
          </cell>
        </row>
        <row r="1604">
          <cell r="A1604">
            <v>1592</v>
          </cell>
        </row>
        <row r="1605">
          <cell r="A1605">
            <v>1593</v>
          </cell>
        </row>
        <row r="1606">
          <cell r="A1606">
            <v>1594</v>
          </cell>
        </row>
        <row r="1607">
          <cell r="A1607">
            <v>1595</v>
          </cell>
        </row>
        <row r="1608">
          <cell r="A1608">
            <v>1596</v>
          </cell>
        </row>
        <row r="1609">
          <cell r="A1609">
            <v>1597</v>
          </cell>
        </row>
        <row r="1610">
          <cell r="A1610">
            <v>1598</v>
          </cell>
        </row>
        <row r="1611">
          <cell r="A1611">
            <v>1599</v>
          </cell>
        </row>
        <row r="1612">
          <cell r="A1612">
            <v>1600</v>
          </cell>
        </row>
        <row r="1613">
          <cell r="A1613">
            <v>1601</v>
          </cell>
        </row>
        <row r="1614">
          <cell r="A1614">
            <v>1602</v>
          </cell>
        </row>
        <row r="1615">
          <cell r="A1615">
            <v>1603</v>
          </cell>
        </row>
        <row r="1616">
          <cell r="A1616">
            <v>1604</v>
          </cell>
        </row>
        <row r="1617">
          <cell r="A1617">
            <v>1605</v>
          </cell>
        </row>
        <row r="1618">
          <cell r="A1618">
            <v>1606</v>
          </cell>
        </row>
        <row r="1619">
          <cell r="A1619">
            <v>1607</v>
          </cell>
        </row>
        <row r="1620">
          <cell r="A1620">
            <v>1608</v>
          </cell>
        </row>
        <row r="1621">
          <cell r="A1621">
            <v>1609</v>
          </cell>
        </row>
        <row r="1622">
          <cell r="A1622">
            <v>1610</v>
          </cell>
        </row>
        <row r="1623">
          <cell r="A1623">
            <v>1611</v>
          </cell>
        </row>
        <row r="1624">
          <cell r="A1624">
            <v>1612</v>
          </cell>
        </row>
        <row r="1625">
          <cell r="A1625">
            <v>1613</v>
          </cell>
        </row>
        <row r="1626">
          <cell r="A1626">
            <v>1614</v>
          </cell>
        </row>
        <row r="1627">
          <cell r="A1627">
            <v>1615</v>
          </cell>
        </row>
        <row r="1628">
          <cell r="A1628">
            <v>1616</v>
          </cell>
        </row>
        <row r="1629">
          <cell r="A1629">
            <v>1617</v>
          </cell>
        </row>
        <row r="1630">
          <cell r="A1630">
            <v>1618</v>
          </cell>
        </row>
        <row r="1631">
          <cell r="A1631">
            <v>1619</v>
          </cell>
        </row>
        <row r="1632">
          <cell r="A1632">
            <v>1620</v>
          </cell>
        </row>
        <row r="1633">
          <cell r="A1633">
            <v>1621</v>
          </cell>
        </row>
        <row r="1634">
          <cell r="A1634">
            <v>1622</v>
          </cell>
        </row>
        <row r="1635">
          <cell r="A1635">
            <v>1623</v>
          </cell>
        </row>
        <row r="1636">
          <cell r="A1636">
            <v>1624</v>
          </cell>
        </row>
        <row r="1637">
          <cell r="A1637">
            <v>1625</v>
          </cell>
        </row>
        <row r="1638">
          <cell r="A1638">
            <v>1626</v>
          </cell>
        </row>
        <row r="1639">
          <cell r="A1639">
            <v>1627</v>
          </cell>
        </row>
        <row r="1640">
          <cell r="A1640">
            <v>1628</v>
          </cell>
        </row>
        <row r="1641">
          <cell r="A1641">
            <v>1629</v>
          </cell>
        </row>
        <row r="1642">
          <cell r="A1642">
            <v>1630</v>
          </cell>
        </row>
        <row r="1643">
          <cell r="A1643">
            <v>1631</v>
          </cell>
        </row>
        <row r="1644">
          <cell r="A1644">
            <v>1632</v>
          </cell>
        </row>
        <row r="1645">
          <cell r="A1645">
            <v>1633</v>
          </cell>
        </row>
        <row r="1646">
          <cell r="A1646">
            <v>1634</v>
          </cell>
        </row>
        <row r="1647">
          <cell r="A1647">
            <v>1635</v>
          </cell>
        </row>
        <row r="1648">
          <cell r="A1648">
            <v>1636</v>
          </cell>
        </row>
        <row r="1649">
          <cell r="A1649">
            <v>1637</v>
          </cell>
        </row>
        <row r="1650">
          <cell r="A1650">
            <v>1638</v>
          </cell>
        </row>
        <row r="1651">
          <cell r="A1651">
            <v>1639</v>
          </cell>
        </row>
        <row r="1652">
          <cell r="A1652">
            <v>1640</v>
          </cell>
        </row>
        <row r="1653">
          <cell r="A1653">
            <v>1641</v>
          </cell>
        </row>
        <row r="1654">
          <cell r="A1654">
            <v>1642</v>
          </cell>
        </row>
        <row r="1655">
          <cell r="A1655">
            <v>1643</v>
          </cell>
        </row>
        <row r="1656">
          <cell r="A1656">
            <v>1644</v>
          </cell>
        </row>
        <row r="1657">
          <cell r="A1657">
            <v>1645</v>
          </cell>
        </row>
        <row r="1658">
          <cell r="A1658">
            <v>1646</v>
          </cell>
        </row>
        <row r="1659">
          <cell r="A1659">
            <v>1647</v>
          </cell>
        </row>
        <row r="1660">
          <cell r="A1660">
            <v>1648</v>
          </cell>
        </row>
        <row r="1661">
          <cell r="A1661">
            <v>1649</v>
          </cell>
        </row>
        <row r="1662">
          <cell r="A1662">
            <v>1650</v>
          </cell>
        </row>
        <row r="1663">
          <cell r="A1663">
            <v>1651</v>
          </cell>
        </row>
        <row r="1664">
          <cell r="A1664">
            <v>1652</v>
          </cell>
        </row>
        <row r="1665">
          <cell r="A1665">
            <v>1653</v>
          </cell>
        </row>
        <row r="1666">
          <cell r="A1666">
            <v>1654</v>
          </cell>
        </row>
        <row r="1667">
          <cell r="A1667">
            <v>1655</v>
          </cell>
        </row>
        <row r="1668">
          <cell r="A1668">
            <v>1656</v>
          </cell>
        </row>
        <row r="1669">
          <cell r="A1669">
            <v>1657</v>
          </cell>
        </row>
        <row r="1670">
          <cell r="A1670">
            <v>1658</v>
          </cell>
        </row>
        <row r="1671">
          <cell r="A1671">
            <v>1659</v>
          </cell>
        </row>
        <row r="1672">
          <cell r="A1672">
            <v>1660</v>
          </cell>
        </row>
        <row r="1673">
          <cell r="A1673">
            <v>1661</v>
          </cell>
        </row>
        <row r="1674">
          <cell r="A1674">
            <v>1662</v>
          </cell>
        </row>
        <row r="1675">
          <cell r="A1675">
            <v>1663</v>
          </cell>
        </row>
        <row r="1676">
          <cell r="A1676">
            <v>1664</v>
          </cell>
        </row>
        <row r="1677">
          <cell r="A1677">
            <v>1665</v>
          </cell>
        </row>
        <row r="1678">
          <cell r="A1678">
            <v>1666</v>
          </cell>
        </row>
        <row r="1679">
          <cell r="A1679">
            <v>1667</v>
          </cell>
        </row>
        <row r="1680">
          <cell r="A1680">
            <v>1668</v>
          </cell>
        </row>
        <row r="1681">
          <cell r="A1681">
            <v>1669</v>
          </cell>
        </row>
        <row r="1682">
          <cell r="A1682">
            <v>1670</v>
          </cell>
        </row>
        <row r="1683">
          <cell r="A1683">
            <v>1671</v>
          </cell>
        </row>
        <row r="1684">
          <cell r="A1684">
            <v>1672</v>
          </cell>
        </row>
        <row r="1685">
          <cell r="A1685">
            <v>1673</v>
          </cell>
        </row>
        <row r="1686">
          <cell r="A1686">
            <v>1674</v>
          </cell>
        </row>
        <row r="1687">
          <cell r="A1687">
            <v>1675</v>
          </cell>
        </row>
        <row r="1688">
          <cell r="A1688">
            <v>1676</v>
          </cell>
        </row>
        <row r="1689">
          <cell r="A1689">
            <v>1677</v>
          </cell>
        </row>
        <row r="1690">
          <cell r="A1690">
            <v>1678</v>
          </cell>
        </row>
        <row r="1691">
          <cell r="A1691">
            <v>1679</v>
          </cell>
        </row>
        <row r="1692">
          <cell r="A1692">
            <v>1680</v>
          </cell>
        </row>
        <row r="1693">
          <cell r="A1693">
            <v>1681</v>
          </cell>
        </row>
        <row r="1694">
          <cell r="A1694">
            <v>1682</v>
          </cell>
        </row>
        <row r="1695">
          <cell r="A1695">
            <v>1683</v>
          </cell>
        </row>
        <row r="1696">
          <cell r="A1696">
            <v>1684</v>
          </cell>
        </row>
        <row r="1697">
          <cell r="A1697">
            <v>1685</v>
          </cell>
        </row>
        <row r="1698">
          <cell r="A1698">
            <v>1686</v>
          </cell>
        </row>
        <row r="1699">
          <cell r="A1699">
            <v>1687</v>
          </cell>
        </row>
        <row r="1700">
          <cell r="A1700">
            <v>1688</v>
          </cell>
        </row>
        <row r="1701">
          <cell r="A1701">
            <v>1689</v>
          </cell>
        </row>
        <row r="1702">
          <cell r="A1702">
            <v>1690</v>
          </cell>
        </row>
        <row r="1703">
          <cell r="A1703">
            <v>1691</v>
          </cell>
        </row>
        <row r="1704">
          <cell r="A1704">
            <v>1692</v>
          </cell>
        </row>
        <row r="1705">
          <cell r="A1705">
            <v>1693</v>
          </cell>
        </row>
        <row r="1706">
          <cell r="A1706">
            <v>1694</v>
          </cell>
        </row>
        <row r="1707">
          <cell r="A1707">
            <v>1695</v>
          </cell>
        </row>
        <row r="1708">
          <cell r="A1708">
            <v>1696</v>
          </cell>
        </row>
        <row r="1709">
          <cell r="A1709">
            <v>1697</v>
          </cell>
        </row>
        <row r="1710">
          <cell r="A1710">
            <v>1698</v>
          </cell>
        </row>
        <row r="1711">
          <cell r="A1711">
            <v>1699</v>
          </cell>
        </row>
        <row r="1712">
          <cell r="A1712">
            <v>1700</v>
          </cell>
        </row>
        <row r="1713">
          <cell r="A1713">
            <v>1701</v>
          </cell>
        </row>
        <row r="1714">
          <cell r="A1714">
            <v>1702</v>
          </cell>
        </row>
        <row r="1715">
          <cell r="A1715">
            <v>1703</v>
          </cell>
        </row>
        <row r="1716">
          <cell r="A1716">
            <v>1704</v>
          </cell>
        </row>
        <row r="1717">
          <cell r="A1717">
            <v>1705</v>
          </cell>
        </row>
        <row r="1718">
          <cell r="A1718">
            <v>1706</v>
          </cell>
        </row>
        <row r="1719">
          <cell r="A1719">
            <v>1707</v>
          </cell>
        </row>
        <row r="1720">
          <cell r="A1720">
            <v>1708</v>
          </cell>
        </row>
        <row r="1721">
          <cell r="A1721">
            <v>1709</v>
          </cell>
        </row>
        <row r="1722">
          <cell r="A1722">
            <v>1710</v>
          </cell>
        </row>
        <row r="1723">
          <cell r="A1723">
            <v>1711</v>
          </cell>
        </row>
        <row r="1724">
          <cell r="A1724">
            <v>1712</v>
          </cell>
        </row>
        <row r="1725">
          <cell r="A1725">
            <v>1713</v>
          </cell>
        </row>
        <row r="1726">
          <cell r="A1726">
            <v>1714</v>
          </cell>
        </row>
        <row r="1727">
          <cell r="A1727">
            <v>1715</v>
          </cell>
        </row>
        <row r="1728">
          <cell r="A1728">
            <v>1716</v>
          </cell>
        </row>
        <row r="1729">
          <cell r="A1729">
            <v>1717</v>
          </cell>
        </row>
        <row r="1730">
          <cell r="A1730">
            <v>1718</v>
          </cell>
        </row>
        <row r="1731">
          <cell r="A1731">
            <v>1719</v>
          </cell>
        </row>
        <row r="1732">
          <cell r="A1732">
            <v>1720</v>
          </cell>
        </row>
        <row r="1733">
          <cell r="A1733">
            <v>1721</v>
          </cell>
        </row>
        <row r="1734">
          <cell r="A1734">
            <v>1722</v>
          </cell>
        </row>
        <row r="1735">
          <cell r="A1735">
            <v>1723</v>
          </cell>
        </row>
        <row r="1736">
          <cell r="A1736">
            <v>1724</v>
          </cell>
        </row>
        <row r="1737">
          <cell r="A1737">
            <v>1725</v>
          </cell>
        </row>
        <row r="1738">
          <cell r="A1738">
            <v>1726</v>
          </cell>
        </row>
        <row r="1739">
          <cell r="A1739">
            <v>1727</v>
          </cell>
        </row>
        <row r="1740">
          <cell r="A1740">
            <v>1728</v>
          </cell>
        </row>
        <row r="1741">
          <cell r="A1741">
            <v>1729</v>
          </cell>
        </row>
        <row r="1742">
          <cell r="A1742">
            <v>1730</v>
          </cell>
        </row>
        <row r="1743">
          <cell r="A1743">
            <v>1731</v>
          </cell>
        </row>
        <row r="1744">
          <cell r="A1744">
            <v>1732</v>
          </cell>
        </row>
        <row r="1745">
          <cell r="A1745">
            <v>1733</v>
          </cell>
        </row>
        <row r="1746">
          <cell r="A1746">
            <v>1734</v>
          </cell>
        </row>
        <row r="1747">
          <cell r="A1747">
            <v>1735</v>
          </cell>
        </row>
        <row r="1748">
          <cell r="A1748">
            <v>1736</v>
          </cell>
        </row>
        <row r="1749">
          <cell r="A1749">
            <v>1737</v>
          </cell>
        </row>
        <row r="1750">
          <cell r="A1750">
            <v>1738</v>
          </cell>
        </row>
        <row r="1751">
          <cell r="A1751">
            <v>1739</v>
          </cell>
        </row>
        <row r="1752">
          <cell r="A1752">
            <v>1740</v>
          </cell>
        </row>
        <row r="1753">
          <cell r="A1753">
            <v>1741</v>
          </cell>
        </row>
        <row r="1754">
          <cell r="A1754">
            <v>1742</v>
          </cell>
        </row>
        <row r="1755">
          <cell r="A1755">
            <v>1743</v>
          </cell>
        </row>
        <row r="1756">
          <cell r="A1756">
            <v>1744</v>
          </cell>
        </row>
        <row r="1757">
          <cell r="A1757">
            <v>1745</v>
          </cell>
        </row>
        <row r="1758">
          <cell r="A1758">
            <v>1746</v>
          </cell>
        </row>
        <row r="1759">
          <cell r="A1759">
            <v>1747</v>
          </cell>
        </row>
        <row r="1760">
          <cell r="A1760">
            <v>1748</v>
          </cell>
        </row>
        <row r="1761">
          <cell r="A1761">
            <v>1749</v>
          </cell>
        </row>
        <row r="1762">
          <cell r="A1762">
            <v>1750</v>
          </cell>
        </row>
        <row r="1763">
          <cell r="A1763">
            <v>1751</v>
          </cell>
        </row>
        <row r="1764">
          <cell r="A1764">
            <v>1752</v>
          </cell>
        </row>
        <row r="1765">
          <cell r="A1765">
            <v>1753</v>
          </cell>
        </row>
        <row r="1766">
          <cell r="A1766">
            <v>1754</v>
          </cell>
        </row>
        <row r="1767">
          <cell r="A1767">
            <v>1755</v>
          </cell>
        </row>
        <row r="1768">
          <cell r="A1768">
            <v>1756</v>
          </cell>
        </row>
        <row r="1769">
          <cell r="A1769">
            <v>1757</v>
          </cell>
        </row>
        <row r="1770">
          <cell r="A1770">
            <v>1758</v>
          </cell>
        </row>
        <row r="1771">
          <cell r="A1771">
            <v>1759</v>
          </cell>
        </row>
        <row r="1772">
          <cell r="A1772">
            <v>1760</v>
          </cell>
        </row>
        <row r="1773">
          <cell r="A1773">
            <v>1761</v>
          </cell>
        </row>
        <row r="1774">
          <cell r="A1774">
            <v>1762</v>
          </cell>
        </row>
        <row r="1775">
          <cell r="A1775">
            <v>1763</v>
          </cell>
        </row>
        <row r="1776">
          <cell r="A1776">
            <v>1764</v>
          </cell>
        </row>
        <row r="1777">
          <cell r="A1777">
            <v>1765</v>
          </cell>
        </row>
        <row r="1778">
          <cell r="A1778">
            <v>1766</v>
          </cell>
        </row>
        <row r="1779">
          <cell r="A1779">
            <v>1767</v>
          </cell>
        </row>
        <row r="1780">
          <cell r="A1780">
            <v>1768</v>
          </cell>
        </row>
        <row r="1781">
          <cell r="A1781">
            <v>1769</v>
          </cell>
        </row>
        <row r="1782">
          <cell r="A1782">
            <v>1770</v>
          </cell>
        </row>
        <row r="1783">
          <cell r="A1783">
            <v>1771</v>
          </cell>
        </row>
        <row r="1784">
          <cell r="A1784">
            <v>1772</v>
          </cell>
        </row>
        <row r="1785">
          <cell r="A1785">
            <v>1773</v>
          </cell>
        </row>
        <row r="1786">
          <cell r="A1786">
            <v>1774</v>
          </cell>
        </row>
        <row r="1787">
          <cell r="A1787">
            <v>1775</v>
          </cell>
        </row>
        <row r="1788">
          <cell r="A1788">
            <v>1776</v>
          </cell>
        </row>
        <row r="1789">
          <cell r="A1789">
            <v>1777</v>
          </cell>
        </row>
        <row r="1790">
          <cell r="A1790">
            <v>1778</v>
          </cell>
        </row>
        <row r="1791">
          <cell r="A1791">
            <v>1779</v>
          </cell>
        </row>
        <row r="1792">
          <cell r="A1792">
            <v>1780</v>
          </cell>
        </row>
        <row r="1793">
          <cell r="A1793">
            <v>1781</v>
          </cell>
        </row>
        <row r="1794">
          <cell r="A1794">
            <v>1782</v>
          </cell>
        </row>
        <row r="1795">
          <cell r="A1795">
            <v>1783</v>
          </cell>
        </row>
        <row r="1796">
          <cell r="A1796">
            <v>1784</v>
          </cell>
        </row>
        <row r="1797">
          <cell r="A1797">
            <v>1785</v>
          </cell>
        </row>
        <row r="1798">
          <cell r="A1798">
            <v>1786</v>
          </cell>
        </row>
        <row r="1799">
          <cell r="A1799">
            <v>1787</v>
          </cell>
        </row>
        <row r="1800">
          <cell r="A1800">
            <v>1788</v>
          </cell>
        </row>
        <row r="1801">
          <cell r="A1801">
            <v>1789</v>
          </cell>
        </row>
        <row r="1802">
          <cell r="A1802">
            <v>1790</v>
          </cell>
        </row>
        <row r="1803">
          <cell r="A1803">
            <v>1791</v>
          </cell>
        </row>
        <row r="1804">
          <cell r="A1804">
            <v>1792</v>
          </cell>
        </row>
        <row r="1805">
          <cell r="A1805">
            <v>1793</v>
          </cell>
        </row>
        <row r="1806">
          <cell r="A1806">
            <v>1794</v>
          </cell>
        </row>
        <row r="1807">
          <cell r="A1807">
            <v>1795</v>
          </cell>
        </row>
        <row r="1808">
          <cell r="A1808">
            <v>1796</v>
          </cell>
        </row>
        <row r="1809">
          <cell r="A1809">
            <v>1797</v>
          </cell>
        </row>
        <row r="1810">
          <cell r="A1810">
            <v>1798</v>
          </cell>
        </row>
        <row r="1811">
          <cell r="A1811">
            <v>1799</v>
          </cell>
        </row>
        <row r="1812">
          <cell r="A1812">
            <v>1800</v>
          </cell>
        </row>
        <row r="1813">
          <cell r="A1813">
            <v>1801</v>
          </cell>
        </row>
        <row r="1814">
          <cell r="A1814">
            <v>1802</v>
          </cell>
        </row>
        <row r="1815">
          <cell r="A1815">
            <v>1803</v>
          </cell>
        </row>
        <row r="1816">
          <cell r="A1816">
            <v>1804</v>
          </cell>
        </row>
        <row r="1817">
          <cell r="A1817">
            <v>1805</v>
          </cell>
        </row>
        <row r="1818">
          <cell r="A1818">
            <v>1806</v>
          </cell>
        </row>
        <row r="1819">
          <cell r="A1819">
            <v>1807</v>
          </cell>
        </row>
        <row r="1820">
          <cell r="A1820">
            <v>1808</v>
          </cell>
        </row>
        <row r="1821">
          <cell r="A1821">
            <v>1809</v>
          </cell>
        </row>
        <row r="1822">
          <cell r="A1822">
            <v>1810</v>
          </cell>
        </row>
        <row r="1823">
          <cell r="A1823">
            <v>1811</v>
          </cell>
        </row>
        <row r="1824">
          <cell r="A1824">
            <v>1812</v>
          </cell>
        </row>
        <row r="1825">
          <cell r="A1825">
            <v>1813</v>
          </cell>
        </row>
        <row r="1826">
          <cell r="A1826">
            <v>1814</v>
          </cell>
        </row>
        <row r="1827">
          <cell r="A1827">
            <v>1815</v>
          </cell>
        </row>
        <row r="1828">
          <cell r="A1828">
            <v>1816</v>
          </cell>
        </row>
        <row r="1829">
          <cell r="A1829">
            <v>1817</v>
          </cell>
        </row>
        <row r="1830">
          <cell r="A1830">
            <v>1818</v>
          </cell>
        </row>
        <row r="1831">
          <cell r="A1831">
            <v>1819</v>
          </cell>
        </row>
        <row r="1832">
          <cell r="A1832">
            <v>1820</v>
          </cell>
        </row>
        <row r="1833">
          <cell r="A1833">
            <v>1821</v>
          </cell>
        </row>
        <row r="1834">
          <cell r="A1834">
            <v>1822</v>
          </cell>
        </row>
        <row r="1835">
          <cell r="A1835">
            <v>1823</v>
          </cell>
        </row>
        <row r="1836">
          <cell r="A1836">
            <v>1824</v>
          </cell>
        </row>
        <row r="1837">
          <cell r="A1837">
            <v>1825</v>
          </cell>
        </row>
        <row r="1838">
          <cell r="A1838">
            <v>1826</v>
          </cell>
        </row>
        <row r="1839">
          <cell r="A1839">
            <v>1827</v>
          </cell>
        </row>
        <row r="1840">
          <cell r="A1840">
            <v>1828</v>
          </cell>
        </row>
        <row r="1841">
          <cell r="A1841">
            <v>1829</v>
          </cell>
        </row>
        <row r="1842">
          <cell r="A1842">
            <v>1830</v>
          </cell>
        </row>
        <row r="1843">
          <cell r="A1843">
            <v>1831</v>
          </cell>
        </row>
        <row r="1844">
          <cell r="A1844">
            <v>1832</v>
          </cell>
        </row>
        <row r="1845">
          <cell r="A1845">
            <v>1833</v>
          </cell>
        </row>
        <row r="1846">
          <cell r="A1846">
            <v>1834</v>
          </cell>
        </row>
        <row r="1847">
          <cell r="A1847">
            <v>1835</v>
          </cell>
        </row>
        <row r="1848">
          <cell r="A1848">
            <v>1836</v>
          </cell>
        </row>
        <row r="1849">
          <cell r="A1849">
            <v>1837</v>
          </cell>
        </row>
        <row r="1850">
          <cell r="A1850">
            <v>1838</v>
          </cell>
        </row>
        <row r="1851">
          <cell r="A1851">
            <v>1839</v>
          </cell>
        </row>
        <row r="1852">
          <cell r="A1852">
            <v>1840</v>
          </cell>
        </row>
        <row r="1853">
          <cell r="A1853">
            <v>1841</v>
          </cell>
        </row>
        <row r="1854">
          <cell r="A1854">
            <v>1842</v>
          </cell>
        </row>
        <row r="1855">
          <cell r="A1855">
            <v>1843</v>
          </cell>
        </row>
        <row r="1856">
          <cell r="A1856">
            <v>1844</v>
          </cell>
        </row>
        <row r="1857">
          <cell r="A1857">
            <v>1845</v>
          </cell>
        </row>
        <row r="1858">
          <cell r="A1858">
            <v>1846</v>
          </cell>
        </row>
        <row r="1859">
          <cell r="A1859">
            <v>1847</v>
          </cell>
        </row>
        <row r="1860">
          <cell r="A1860">
            <v>1848</v>
          </cell>
        </row>
        <row r="1861">
          <cell r="A1861">
            <v>1849</v>
          </cell>
        </row>
        <row r="1862">
          <cell r="A1862">
            <v>1850</v>
          </cell>
        </row>
        <row r="1863">
          <cell r="A1863">
            <v>1851</v>
          </cell>
        </row>
        <row r="1864">
          <cell r="A1864">
            <v>1852</v>
          </cell>
        </row>
        <row r="1865">
          <cell r="A1865">
            <v>1853</v>
          </cell>
        </row>
        <row r="1866">
          <cell r="A1866">
            <v>1854</v>
          </cell>
        </row>
        <row r="1867">
          <cell r="A1867">
            <v>1855</v>
          </cell>
        </row>
        <row r="1868">
          <cell r="A1868">
            <v>1856</v>
          </cell>
        </row>
        <row r="1869">
          <cell r="A1869">
            <v>1857</v>
          </cell>
        </row>
        <row r="1870">
          <cell r="A1870">
            <v>1858</v>
          </cell>
        </row>
        <row r="1871">
          <cell r="A1871">
            <v>1859</v>
          </cell>
        </row>
        <row r="1872">
          <cell r="A1872">
            <v>1860</v>
          </cell>
        </row>
        <row r="1873">
          <cell r="A1873">
            <v>1861</v>
          </cell>
        </row>
        <row r="1874">
          <cell r="A1874">
            <v>1862</v>
          </cell>
        </row>
        <row r="1875">
          <cell r="A1875">
            <v>1863</v>
          </cell>
        </row>
        <row r="1876">
          <cell r="A1876">
            <v>1864</v>
          </cell>
        </row>
        <row r="1877">
          <cell r="A1877">
            <v>1865</v>
          </cell>
        </row>
        <row r="1878">
          <cell r="A1878">
            <v>1866</v>
          </cell>
        </row>
        <row r="1879">
          <cell r="A1879">
            <v>1867</v>
          </cell>
        </row>
        <row r="1880">
          <cell r="A1880">
            <v>1868</v>
          </cell>
        </row>
        <row r="1881">
          <cell r="A1881">
            <v>1869</v>
          </cell>
        </row>
        <row r="1882">
          <cell r="A1882">
            <v>1870</v>
          </cell>
        </row>
        <row r="1883">
          <cell r="A1883">
            <v>1871</v>
          </cell>
        </row>
        <row r="1884">
          <cell r="A1884">
            <v>1872</v>
          </cell>
        </row>
        <row r="1885">
          <cell r="A1885">
            <v>1873</v>
          </cell>
        </row>
        <row r="1886">
          <cell r="A1886">
            <v>1874</v>
          </cell>
        </row>
        <row r="1887">
          <cell r="A1887">
            <v>1875</v>
          </cell>
        </row>
        <row r="1888">
          <cell r="A1888">
            <v>1876</v>
          </cell>
        </row>
        <row r="1889">
          <cell r="A1889">
            <v>1877</v>
          </cell>
        </row>
        <row r="1890">
          <cell r="A1890">
            <v>1878</v>
          </cell>
        </row>
        <row r="1891">
          <cell r="A1891">
            <v>1879</v>
          </cell>
        </row>
        <row r="1892">
          <cell r="A1892">
            <v>1880</v>
          </cell>
        </row>
        <row r="1893">
          <cell r="A1893">
            <v>1881</v>
          </cell>
        </row>
        <row r="1894">
          <cell r="A1894">
            <v>1882</v>
          </cell>
        </row>
        <row r="1895">
          <cell r="A1895">
            <v>1883</v>
          </cell>
        </row>
        <row r="1896">
          <cell r="A1896">
            <v>1884</v>
          </cell>
        </row>
        <row r="1897">
          <cell r="A1897">
            <v>1885</v>
          </cell>
        </row>
        <row r="1898">
          <cell r="A1898">
            <v>1886</v>
          </cell>
        </row>
        <row r="1899">
          <cell r="A1899">
            <v>1887</v>
          </cell>
        </row>
        <row r="1900">
          <cell r="A1900">
            <v>1888</v>
          </cell>
        </row>
        <row r="1901">
          <cell r="A1901">
            <v>1889</v>
          </cell>
        </row>
        <row r="1902">
          <cell r="A1902">
            <v>1890</v>
          </cell>
        </row>
        <row r="1903">
          <cell r="A1903">
            <v>1891</v>
          </cell>
        </row>
        <row r="1904">
          <cell r="A1904">
            <v>1892</v>
          </cell>
        </row>
        <row r="1905">
          <cell r="A1905">
            <v>1893</v>
          </cell>
        </row>
        <row r="1906">
          <cell r="A1906">
            <v>1894</v>
          </cell>
        </row>
        <row r="1907">
          <cell r="A1907">
            <v>1895</v>
          </cell>
        </row>
        <row r="1908">
          <cell r="A1908">
            <v>1896</v>
          </cell>
        </row>
        <row r="1909">
          <cell r="A1909">
            <v>1897</v>
          </cell>
        </row>
        <row r="1910">
          <cell r="A1910">
            <v>1898</v>
          </cell>
        </row>
        <row r="1911">
          <cell r="A1911">
            <v>1899</v>
          </cell>
        </row>
        <row r="1912">
          <cell r="A1912">
            <v>1900</v>
          </cell>
        </row>
        <row r="1913">
          <cell r="A1913">
            <v>1901</v>
          </cell>
        </row>
        <row r="1914">
          <cell r="A1914">
            <v>1902</v>
          </cell>
        </row>
        <row r="1915">
          <cell r="A1915">
            <v>1903</v>
          </cell>
        </row>
        <row r="1916">
          <cell r="A1916">
            <v>1904</v>
          </cell>
        </row>
        <row r="1917">
          <cell r="A1917">
            <v>1905</v>
          </cell>
        </row>
        <row r="1918">
          <cell r="A1918">
            <v>1906</v>
          </cell>
        </row>
        <row r="1919">
          <cell r="A1919">
            <v>1907</v>
          </cell>
        </row>
        <row r="1920">
          <cell r="A1920">
            <v>1908</v>
          </cell>
        </row>
        <row r="1921">
          <cell r="A1921">
            <v>1909</v>
          </cell>
        </row>
        <row r="1922">
          <cell r="A1922">
            <v>1910</v>
          </cell>
        </row>
        <row r="1923">
          <cell r="A1923">
            <v>1911</v>
          </cell>
        </row>
        <row r="1924">
          <cell r="A1924">
            <v>1912</v>
          </cell>
        </row>
        <row r="1925">
          <cell r="A1925">
            <v>1913</v>
          </cell>
        </row>
        <row r="1926">
          <cell r="A1926">
            <v>1914</v>
          </cell>
        </row>
        <row r="1927">
          <cell r="A1927">
            <v>1915</v>
          </cell>
        </row>
        <row r="1928">
          <cell r="A1928">
            <v>1916</v>
          </cell>
        </row>
        <row r="1929">
          <cell r="A1929">
            <v>1917</v>
          </cell>
        </row>
        <row r="1930">
          <cell r="A1930">
            <v>1918</v>
          </cell>
        </row>
        <row r="1931">
          <cell r="A1931">
            <v>1919</v>
          </cell>
        </row>
        <row r="1932">
          <cell r="A1932">
            <v>1920</v>
          </cell>
        </row>
        <row r="1933">
          <cell r="A1933">
            <v>1921</v>
          </cell>
        </row>
        <row r="1934">
          <cell r="A1934">
            <v>1922</v>
          </cell>
        </row>
        <row r="1935">
          <cell r="A1935">
            <v>1923</v>
          </cell>
        </row>
        <row r="1936">
          <cell r="A1936">
            <v>1924</v>
          </cell>
        </row>
        <row r="1937">
          <cell r="A1937">
            <v>1925</v>
          </cell>
        </row>
        <row r="1938">
          <cell r="A1938">
            <v>1926</v>
          </cell>
        </row>
        <row r="1939">
          <cell r="A1939">
            <v>1927</v>
          </cell>
        </row>
        <row r="1940">
          <cell r="A1940">
            <v>1928</v>
          </cell>
        </row>
        <row r="1941">
          <cell r="A1941">
            <v>1929</v>
          </cell>
        </row>
        <row r="1942">
          <cell r="A1942">
            <v>1930</v>
          </cell>
        </row>
        <row r="1943">
          <cell r="A1943">
            <v>1931</v>
          </cell>
        </row>
        <row r="1944">
          <cell r="A1944">
            <v>1932</v>
          </cell>
        </row>
        <row r="1945">
          <cell r="A1945">
            <v>1933</v>
          </cell>
        </row>
        <row r="1946">
          <cell r="A1946">
            <v>1934</v>
          </cell>
        </row>
        <row r="1947">
          <cell r="A1947">
            <v>1935</v>
          </cell>
        </row>
        <row r="1948">
          <cell r="A1948">
            <v>1936</v>
          </cell>
        </row>
        <row r="1949">
          <cell r="A1949">
            <v>1937</v>
          </cell>
        </row>
        <row r="1950">
          <cell r="A1950">
            <v>1938</v>
          </cell>
        </row>
        <row r="1951">
          <cell r="A1951">
            <v>1939</v>
          </cell>
        </row>
        <row r="1952">
          <cell r="A1952">
            <v>1940</v>
          </cell>
        </row>
        <row r="1953">
          <cell r="A1953">
            <v>1941</v>
          </cell>
        </row>
        <row r="1954">
          <cell r="A1954">
            <v>1942</v>
          </cell>
        </row>
        <row r="1955">
          <cell r="A1955">
            <v>1943</v>
          </cell>
        </row>
        <row r="1956">
          <cell r="A1956">
            <v>1944</v>
          </cell>
        </row>
        <row r="1957">
          <cell r="A1957">
            <v>1945</v>
          </cell>
        </row>
        <row r="1958">
          <cell r="A1958">
            <v>1946</v>
          </cell>
        </row>
        <row r="1959">
          <cell r="A1959">
            <v>1947</v>
          </cell>
        </row>
        <row r="1960">
          <cell r="A1960">
            <v>1948</v>
          </cell>
        </row>
        <row r="1961">
          <cell r="A1961">
            <v>1949</v>
          </cell>
        </row>
        <row r="1962">
          <cell r="A1962">
            <v>1950</v>
          </cell>
        </row>
        <row r="1963">
          <cell r="A1963">
            <v>1951</v>
          </cell>
        </row>
        <row r="1964">
          <cell r="A1964">
            <v>1952</v>
          </cell>
        </row>
        <row r="1965">
          <cell r="A1965">
            <v>1953</v>
          </cell>
        </row>
        <row r="1966">
          <cell r="A1966">
            <v>1954</v>
          </cell>
        </row>
        <row r="1967">
          <cell r="A1967">
            <v>1955</v>
          </cell>
        </row>
        <row r="1968">
          <cell r="A1968">
            <v>1956</v>
          </cell>
        </row>
        <row r="1969">
          <cell r="A1969">
            <v>1957</v>
          </cell>
        </row>
        <row r="1970">
          <cell r="A1970">
            <v>1958</v>
          </cell>
        </row>
        <row r="1971">
          <cell r="A1971">
            <v>1959</v>
          </cell>
        </row>
        <row r="1972">
          <cell r="A1972">
            <v>1960</v>
          </cell>
        </row>
        <row r="1973">
          <cell r="A1973">
            <v>1961</v>
          </cell>
        </row>
        <row r="1974">
          <cell r="A1974">
            <v>1962</v>
          </cell>
        </row>
        <row r="1975">
          <cell r="A1975">
            <v>1963</v>
          </cell>
        </row>
        <row r="1976">
          <cell r="A1976">
            <v>1964</v>
          </cell>
        </row>
        <row r="1977">
          <cell r="A1977">
            <v>1965</v>
          </cell>
        </row>
        <row r="1978">
          <cell r="A1978">
            <v>1966</v>
          </cell>
        </row>
        <row r="1979">
          <cell r="A1979">
            <v>1967</v>
          </cell>
        </row>
        <row r="1980">
          <cell r="A1980">
            <v>1968</v>
          </cell>
        </row>
        <row r="1981">
          <cell r="A1981">
            <v>1969</v>
          </cell>
        </row>
        <row r="1982">
          <cell r="A1982">
            <v>1970</v>
          </cell>
        </row>
        <row r="1983">
          <cell r="A1983">
            <v>1971</v>
          </cell>
        </row>
        <row r="1984">
          <cell r="A1984">
            <v>1972</v>
          </cell>
        </row>
        <row r="1985">
          <cell r="A1985">
            <v>1973</v>
          </cell>
        </row>
        <row r="1986">
          <cell r="A1986">
            <v>1974</v>
          </cell>
        </row>
        <row r="1987">
          <cell r="A1987">
            <v>1975</v>
          </cell>
        </row>
        <row r="1988">
          <cell r="A1988">
            <v>1976</v>
          </cell>
        </row>
        <row r="1989">
          <cell r="A1989">
            <v>1977</v>
          </cell>
        </row>
        <row r="1990">
          <cell r="A1990">
            <v>1978</v>
          </cell>
        </row>
        <row r="1991">
          <cell r="A1991">
            <v>1979</v>
          </cell>
        </row>
        <row r="1992">
          <cell r="A1992">
            <v>1980</v>
          </cell>
        </row>
        <row r="1993">
          <cell r="A1993">
            <v>1981</v>
          </cell>
        </row>
        <row r="1994">
          <cell r="A1994">
            <v>1982</v>
          </cell>
        </row>
        <row r="1995">
          <cell r="A1995">
            <v>1983</v>
          </cell>
        </row>
        <row r="1996">
          <cell r="A1996">
            <v>1984</v>
          </cell>
        </row>
        <row r="1997">
          <cell r="A1997">
            <v>1985</v>
          </cell>
        </row>
        <row r="1998">
          <cell r="A1998">
            <v>1986</v>
          </cell>
        </row>
        <row r="1999">
          <cell r="A1999">
            <v>1987</v>
          </cell>
        </row>
        <row r="2000">
          <cell r="A2000">
            <v>1988</v>
          </cell>
        </row>
        <row r="2001">
          <cell r="A2001">
            <v>1989</v>
          </cell>
        </row>
        <row r="2002">
          <cell r="A2002">
            <v>1990</v>
          </cell>
        </row>
        <row r="2003">
          <cell r="A2003">
            <v>1991</v>
          </cell>
        </row>
        <row r="2004">
          <cell r="A2004">
            <v>1992</v>
          </cell>
        </row>
        <row r="2005">
          <cell r="A2005">
            <v>1993</v>
          </cell>
        </row>
        <row r="2006">
          <cell r="A2006">
            <v>1994</v>
          </cell>
        </row>
        <row r="2007">
          <cell r="A2007">
            <v>1995</v>
          </cell>
        </row>
        <row r="2008">
          <cell r="A2008">
            <v>1996</v>
          </cell>
        </row>
        <row r="2009">
          <cell r="A2009">
            <v>1997</v>
          </cell>
        </row>
        <row r="2010">
          <cell r="A2010">
            <v>1998</v>
          </cell>
        </row>
        <row r="2011">
          <cell r="A2011">
            <v>1999</v>
          </cell>
        </row>
        <row r="2012">
          <cell r="A2012">
            <v>2000</v>
          </cell>
        </row>
        <row r="2013">
          <cell r="A2013">
            <v>2001</v>
          </cell>
        </row>
        <row r="2014">
          <cell r="A2014">
            <v>2002</v>
          </cell>
        </row>
        <row r="2015">
          <cell r="A2015">
            <v>2003</v>
          </cell>
        </row>
        <row r="2016">
          <cell r="A2016">
            <v>2004</v>
          </cell>
        </row>
        <row r="2017">
          <cell r="A2017">
            <v>2005</v>
          </cell>
        </row>
        <row r="2018">
          <cell r="A2018">
            <v>2006</v>
          </cell>
        </row>
        <row r="2019">
          <cell r="A2019">
            <v>2007</v>
          </cell>
        </row>
        <row r="2020">
          <cell r="A2020">
            <v>2008</v>
          </cell>
        </row>
        <row r="2021">
          <cell r="A2021">
            <v>2009</v>
          </cell>
        </row>
        <row r="2022">
          <cell r="A2022">
            <v>2010</v>
          </cell>
        </row>
        <row r="2023">
          <cell r="A2023">
            <v>2011</v>
          </cell>
        </row>
        <row r="2024">
          <cell r="A2024">
            <v>2012</v>
          </cell>
        </row>
        <row r="2025">
          <cell r="A2025">
            <v>2013</v>
          </cell>
        </row>
        <row r="2026">
          <cell r="A2026">
            <v>2014</v>
          </cell>
        </row>
        <row r="2027">
          <cell r="A2027">
            <v>2015</v>
          </cell>
        </row>
        <row r="2028">
          <cell r="A2028">
            <v>2016</v>
          </cell>
        </row>
        <row r="2029">
          <cell r="A2029">
            <v>2017</v>
          </cell>
        </row>
        <row r="2030">
          <cell r="A2030">
            <v>2018</v>
          </cell>
        </row>
        <row r="2031">
          <cell r="A2031">
            <v>2019</v>
          </cell>
        </row>
        <row r="2032">
          <cell r="A2032">
            <v>2020</v>
          </cell>
        </row>
        <row r="2033">
          <cell r="A2033">
            <v>2021</v>
          </cell>
        </row>
        <row r="2034">
          <cell r="A2034">
            <v>2022</v>
          </cell>
        </row>
        <row r="2035">
          <cell r="A2035">
            <v>2023</v>
          </cell>
        </row>
        <row r="2036">
          <cell r="A2036">
            <v>2024</v>
          </cell>
        </row>
        <row r="2037">
          <cell r="A2037">
            <v>2025</v>
          </cell>
        </row>
        <row r="2038">
          <cell r="A2038">
            <v>2026</v>
          </cell>
        </row>
        <row r="2039">
          <cell r="A2039">
            <v>2027</v>
          </cell>
        </row>
        <row r="2040">
          <cell r="A2040">
            <v>2028</v>
          </cell>
        </row>
        <row r="2041">
          <cell r="A2041">
            <v>2029</v>
          </cell>
        </row>
        <row r="2042">
          <cell r="A2042">
            <v>2030</v>
          </cell>
        </row>
        <row r="2043">
          <cell r="A2043">
            <v>2031</v>
          </cell>
        </row>
        <row r="2044">
          <cell r="A2044">
            <v>2032</v>
          </cell>
        </row>
        <row r="2045">
          <cell r="A2045">
            <v>2033</v>
          </cell>
        </row>
        <row r="2046">
          <cell r="A2046">
            <v>2034</v>
          </cell>
        </row>
        <row r="2047">
          <cell r="A2047">
            <v>2035</v>
          </cell>
        </row>
        <row r="2048">
          <cell r="A2048">
            <v>2036</v>
          </cell>
        </row>
        <row r="2049">
          <cell r="A2049">
            <v>2037</v>
          </cell>
        </row>
        <row r="2050">
          <cell r="A2050">
            <v>2038</v>
          </cell>
        </row>
        <row r="2051">
          <cell r="A2051">
            <v>2039</v>
          </cell>
        </row>
        <row r="2052">
          <cell r="A2052">
            <v>2040</v>
          </cell>
        </row>
        <row r="2053">
          <cell r="A2053">
            <v>2041</v>
          </cell>
        </row>
        <row r="2054">
          <cell r="A2054">
            <v>2042</v>
          </cell>
        </row>
        <row r="2055">
          <cell r="A2055">
            <v>2043</v>
          </cell>
        </row>
        <row r="2056">
          <cell r="A2056">
            <v>2044</v>
          </cell>
        </row>
        <row r="2057">
          <cell r="A2057">
            <v>2045</v>
          </cell>
        </row>
        <row r="2058">
          <cell r="A2058">
            <v>2046</v>
          </cell>
        </row>
        <row r="2059">
          <cell r="A2059">
            <v>2047</v>
          </cell>
        </row>
        <row r="2060">
          <cell r="A2060">
            <v>2048</v>
          </cell>
        </row>
        <row r="2061">
          <cell r="A2061">
            <v>2049</v>
          </cell>
        </row>
        <row r="2062">
          <cell r="A2062">
            <v>2050</v>
          </cell>
        </row>
        <row r="2063">
          <cell r="A2063">
            <v>2051</v>
          </cell>
        </row>
        <row r="2064">
          <cell r="A2064">
            <v>2052</v>
          </cell>
        </row>
        <row r="2065">
          <cell r="A2065">
            <v>2053</v>
          </cell>
        </row>
        <row r="2066">
          <cell r="A2066">
            <v>2054</v>
          </cell>
        </row>
        <row r="2067">
          <cell r="A2067">
            <v>2055</v>
          </cell>
        </row>
        <row r="2068">
          <cell r="A2068">
            <v>2056</v>
          </cell>
        </row>
        <row r="2069">
          <cell r="A2069">
            <v>2057</v>
          </cell>
        </row>
        <row r="2070">
          <cell r="A2070">
            <v>2058</v>
          </cell>
        </row>
        <row r="2071">
          <cell r="A2071">
            <v>2059</v>
          </cell>
        </row>
        <row r="2072">
          <cell r="A2072">
            <v>2060</v>
          </cell>
        </row>
        <row r="2073">
          <cell r="A2073">
            <v>2061</v>
          </cell>
        </row>
        <row r="2074">
          <cell r="A2074">
            <v>2062</v>
          </cell>
        </row>
        <row r="2075">
          <cell r="A2075">
            <v>2063</v>
          </cell>
        </row>
        <row r="2076">
          <cell r="A2076">
            <v>2064</v>
          </cell>
        </row>
        <row r="2077">
          <cell r="A2077">
            <v>2065</v>
          </cell>
        </row>
        <row r="2078">
          <cell r="A2078">
            <v>2066</v>
          </cell>
        </row>
        <row r="2079">
          <cell r="A2079">
            <v>2067</v>
          </cell>
        </row>
        <row r="2080">
          <cell r="A2080">
            <v>2068</v>
          </cell>
        </row>
        <row r="2081">
          <cell r="A2081">
            <v>2069</v>
          </cell>
        </row>
        <row r="2082">
          <cell r="A2082">
            <v>2070</v>
          </cell>
        </row>
        <row r="2083">
          <cell r="A2083">
            <v>2071</v>
          </cell>
        </row>
        <row r="2084">
          <cell r="A2084">
            <v>2072</v>
          </cell>
        </row>
        <row r="2085">
          <cell r="A2085">
            <v>2073</v>
          </cell>
        </row>
        <row r="2086">
          <cell r="A2086">
            <v>2074</v>
          </cell>
        </row>
        <row r="2087">
          <cell r="A2087">
            <v>2075</v>
          </cell>
        </row>
        <row r="2088">
          <cell r="A2088">
            <v>2076</v>
          </cell>
        </row>
        <row r="2089">
          <cell r="A2089">
            <v>2077</v>
          </cell>
        </row>
        <row r="2090">
          <cell r="A2090">
            <v>2078</v>
          </cell>
        </row>
        <row r="2091">
          <cell r="A2091">
            <v>2079</v>
          </cell>
        </row>
        <row r="2092">
          <cell r="A2092">
            <v>2080</v>
          </cell>
        </row>
        <row r="2093">
          <cell r="A2093">
            <v>2081</v>
          </cell>
        </row>
        <row r="2094">
          <cell r="A2094">
            <v>2082</v>
          </cell>
        </row>
        <row r="2095">
          <cell r="A2095">
            <v>2083</v>
          </cell>
        </row>
        <row r="2096">
          <cell r="A2096">
            <v>2084</v>
          </cell>
        </row>
        <row r="2097">
          <cell r="A2097">
            <v>2085</v>
          </cell>
        </row>
        <row r="2098">
          <cell r="A2098">
            <v>2086</v>
          </cell>
        </row>
        <row r="2099">
          <cell r="A2099">
            <v>2087</v>
          </cell>
        </row>
        <row r="2100">
          <cell r="A2100">
            <v>2088</v>
          </cell>
        </row>
        <row r="2101">
          <cell r="A2101">
            <v>2089</v>
          </cell>
        </row>
        <row r="2102">
          <cell r="A2102">
            <v>2090</v>
          </cell>
        </row>
        <row r="2103">
          <cell r="A2103">
            <v>2091</v>
          </cell>
        </row>
        <row r="2104">
          <cell r="A2104">
            <v>2092</v>
          </cell>
        </row>
        <row r="2105">
          <cell r="A2105">
            <v>2093</v>
          </cell>
        </row>
        <row r="2106">
          <cell r="A2106">
            <v>2094</v>
          </cell>
        </row>
        <row r="2107">
          <cell r="A2107">
            <v>2095</v>
          </cell>
        </row>
        <row r="2108">
          <cell r="A2108">
            <v>2096</v>
          </cell>
        </row>
        <row r="2109">
          <cell r="A2109">
            <v>2097</v>
          </cell>
        </row>
        <row r="2110">
          <cell r="A2110">
            <v>2098</v>
          </cell>
        </row>
        <row r="2111">
          <cell r="A2111">
            <v>2099</v>
          </cell>
        </row>
        <row r="2112">
          <cell r="A2112">
            <v>2100</v>
          </cell>
        </row>
        <row r="2113">
          <cell r="A2113">
            <v>2101</v>
          </cell>
        </row>
        <row r="2114">
          <cell r="A2114">
            <v>2102</v>
          </cell>
        </row>
        <row r="2115">
          <cell r="A2115">
            <v>2103</v>
          </cell>
        </row>
        <row r="2116">
          <cell r="A2116">
            <v>2104</v>
          </cell>
        </row>
        <row r="2117">
          <cell r="A2117">
            <v>2105</v>
          </cell>
        </row>
        <row r="2118">
          <cell r="A2118">
            <v>2106</v>
          </cell>
        </row>
        <row r="2119">
          <cell r="A2119">
            <v>2107</v>
          </cell>
        </row>
        <row r="2120">
          <cell r="A2120">
            <v>2108</v>
          </cell>
        </row>
        <row r="2121">
          <cell r="A2121">
            <v>2109</v>
          </cell>
        </row>
        <row r="2122">
          <cell r="A2122">
            <v>2110</v>
          </cell>
        </row>
        <row r="2123">
          <cell r="A2123">
            <v>2111</v>
          </cell>
        </row>
        <row r="2124">
          <cell r="A2124">
            <v>2112</v>
          </cell>
        </row>
        <row r="2125">
          <cell r="A2125">
            <v>2113</v>
          </cell>
        </row>
        <row r="2126">
          <cell r="A2126">
            <v>2114</v>
          </cell>
        </row>
        <row r="2127">
          <cell r="A2127">
            <v>2115</v>
          </cell>
        </row>
        <row r="2128">
          <cell r="A2128">
            <v>2116</v>
          </cell>
        </row>
        <row r="2129">
          <cell r="A2129">
            <v>2117</v>
          </cell>
        </row>
        <row r="2130">
          <cell r="A2130">
            <v>2118</v>
          </cell>
        </row>
        <row r="2131">
          <cell r="A2131">
            <v>2119</v>
          </cell>
        </row>
        <row r="2132">
          <cell r="A2132">
            <v>2120</v>
          </cell>
        </row>
        <row r="2133">
          <cell r="A2133">
            <v>2121</v>
          </cell>
        </row>
        <row r="2134">
          <cell r="A2134">
            <v>2122</v>
          </cell>
        </row>
        <row r="2135">
          <cell r="A2135">
            <v>2123</v>
          </cell>
        </row>
        <row r="2136">
          <cell r="A2136">
            <v>2124</v>
          </cell>
        </row>
        <row r="2137">
          <cell r="A2137">
            <v>2125</v>
          </cell>
        </row>
        <row r="2138">
          <cell r="A2138">
            <v>2126</v>
          </cell>
        </row>
        <row r="2139">
          <cell r="A2139">
            <v>2127</v>
          </cell>
        </row>
        <row r="2140">
          <cell r="A2140">
            <v>2128</v>
          </cell>
        </row>
        <row r="2141">
          <cell r="A2141">
            <v>2129</v>
          </cell>
        </row>
        <row r="2142">
          <cell r="A2142">
            <v>2130</v>
          </cell>
        </row>
        <row r="2143">
          <cell r="A2143">
            <v>2131</v>
          </cell>
        </row>
        <row r="2144">
          <cell r="A2144">
            <v>2132</v>
          </cell>
        </row>
        <row r="2145">
          <cell r="A2145">
            <v>2133</v>
          </cell>
        </row>
        <row r="2146">
          <cell r="A2146">
            <v>2134</v>
          </cell>
        </row>
        <row r="2147">
          <cell r="A2147">
            <v>2135</v>
          </cell>
        </row>
        <row r="2148">
          <cell r="A2148">
            <v>2136</v>
          </cell>
        </row>
        <row r="2149">
          <cell r="A2149">
            <v>2137</v>
          </cell>
        </row>
        <row r="2150">
          <cell r="A2150">
            <v>2138</v>
          </cell>
        </row>
        <row r="2151">
          <cell r="A2151">
            <v>2139</v>
          </cell>
        </row>
        <row r="2152">
          <cell r="A2152">
            <v>2140</v>
          </cell>
        </row>
        <row r="2153">
          <cell r="A2153">
            <v>2141</v>
          </cell>
        </row>
        <row r="2154">
          <cell r="A2154">
            <v>2142</v>
          </cell>
        </row>
        <row r="2155">
          <cell r="A2155">
            <v>2143</v>
          </cell>
        </row>
        <row r="2156">
          <cell r="A2156">
            <v>2144</v>
          </cell>
        </row>
        <row r="2157">
          <cell r="A2157">
            <v>2145</v>
          </cell>
        </row>
        <row r="2158">
          <cell r="A2158">
            <v>2146</v>
          </cell>
        </row>
        <row r="2159">
          <cell r="A2159">
            <v>2147</v>
          </cell>
        </row>
        <row r="2160">
          <cell r="A2160">
            <v>2148</v>
          </cell>
        </row>
        <row r="2161">
          <cell r="A2161">
            <v>2149</v>
          </cell>
        </row>
        <row r="2162">
          <cell r="A2162">
            <v>2150</v>
          </cell>
        </row>
        <row r="2163">
          <cell r="A2163">
            <v>2151</v>
          </cell>
        </row>
        <row r="2164">
          <cell r="A2164">
            <v>2152</v>
          </cell>
        </row>
        <row r="2165">
          <cell r="A2165">
            <v>2153</v>
          </cell>
        </row>
        <row r="2166">
          <cell r="A2166">
            <v>2154</v>
          </cell>
        </row>
        <row r="2167">
          <cell r="A2167">
            <v>2155</v>
          </cell>
        </row>
        <row r="2168">
          <cell r="A2168">
            <v>2156</v>
          </cell>
        </row>
        <row r="2169">
          <cell r="A2169">
            <v>2157</v>
          </cell>
        </row>
        <row r="2170">
          <cell r="A2170">
            <v>2158</v>
          </cell>
        </row>
        <row r="2171">
          <cell r="A2171">
            <v>2159</v>
          </cell>
        </row>
        <row r="2172">
          <cell r="A2172">
            <v>2160</v>
          </cell>
        </row>
        <row r="2173">
          <cell r="A2173">
            <v>2161</v>
          </cell>
        </row>
        <row r="2174">
          <cell r="A2174">
            <v>2162</v>
          </cell>
        </row>
        <row r="2175">
          <cell r="A2175">
            <v>2163</v>
          </cell>
        </row>
        <row r="2176">
          <cell r="A2176">
            <v>2164</v>
          </cell>
        </row>
        <row r="2177">
          <cell r="A2177">
            <v>2165</v>
          </cell>
        </row>
        <row r="2178">
          <cell r="A2178">
            <v>2166</v>
          </cell>
        </row>
        <row r="2179">
          <cell r="A2179">
            <v>2167</v>
          </cell>
        </row>
        <row r="2180">
          <cell r="A2180">
            <v>2168</v>
          </cell>
        </row>
        <row r="2181">
          <cell r="A2181">
            <v>2169</v>
          </cell>
        </row>
        <row r="2182">
          <cell r="A2182">
            <v>2170</v>
          </cell>
        </row>
        <row r="2183">
          <cell r="A2183">
            <v>2171</v>
          </cell>
        </row>
        <row r="2184">
          <cell r="A2184">
            <v>2172</v>
          </cell>
        </row>
        <row r="2185">
          <cell r="A2185">
            <v>2173</v>
          </cell>
        </row>
        <row r="2186">
          <cell r="A2186">
            <v>2174</v>
          </cell>
        </row>
        <row r="2187">
          <cell r="A2187">
            <v>2175</v>
          </cell>
        </row>
        <row r="2188">
          <cell r="A2188">
            <v>2176</v>
          </cell>
        </row>
        <row r="2189">
          <cell r="A2189">
            <v>2177</v>
          </cell>
        </row>
        <row r="2190">
          <cell r="A2190">
            <v>2178</v>
          </cell>
        </row>
        <row r="2191">
          <cell r="A2191">
            <v>2179</v>
          </cell>
        </row>
        <row r="2192">
          <cell r="A2192">
            <v>2180</v>
          </cell>
        </row>
        <row r="2193">
          <cell r="A2193">
            <v>2181</v>
          </cell>
        </row>
        <row r="2194">
          <cell r="A2194">
            <v>2182</v>
          </cell>
        </row>
        <row r="2195">
          <cell r="A2195">
            <v>2183</v>
          </cell>
        </row>
        <row r="2196">
          <cell r="A2196">
            <v>2184</v>
          </cell>
        </row>
        <row r="2197">
          <cell r="A2197">
            <v>2185</v>
          </cell>
        </row>
        <row r="2198">
          <cell r="A2198">
            <v>2186</v>
          </cell>
        </row>
        <row r="2199">
          <cell r="A2199">
            <v>2187</v>
          </cell>
        </row>
        <row r="2200">
          <cell r="A2200">
            <v>2188</v>
          </cell>
        </row>
        <row r="2201">
          <cell r="A2201">
            <v>2189</v>
          </cell>
        </row>
        <row r="2202">
          <cell r="A2202">
            <v>2190</v>
          </cell>
        </row>
        <row r="2203">
          <cell r="A2203">
            <v>2191</v>
          </cell>
        </row>
        <row r="2204">
          <cell r="A2204">
            <v>2192</v>
          </cell>
        </row>
        <row r="2205">
          <cell r="A2205">
            <v>2193</v>
          </cell>
        </row>
        <row r="2206">
          <cell r="A2206">
            <v>2194</v>
          </cell>
        </row>
        <row r="2207">
          <cell r="A2207">
            <v>2195</v>
          </cell>
        </row>
        <row r="2208">
          <cell r="A2208">
            <v>2196</v>
          </cell>
        </row>
        <row r="2209">
          <cell r="A2209">
            <v>2197</v>
          </cell>
        </row>
        <row r="2210">
          <cell r="A2210">
            <v>2198</v>
          </cell>
        </row>
        <row r="2211">
          <cell r="A2211">
            <v>2199</v>
          </cell>
        </row>
        <row r="2212">
          <cell r="A2212">
            <v>2200</v>
          </cell>
        </row>
        <row r="2213">
          <cell r="A2213">
            <v>2201</v>
          </cell>
        </row>
        <row r="2214">
          <cell r="A2214">
            <v>2202</v>
          </cell>
        </row>
        <row r="2215">
          <cell r="A2215">
            <v>2203</v>
          </cell>
        </row>
        <row r="2216">
          <cell r="A2216">
            <v>2204</v>
          </cell>
        </row>
        <row r="2217">
          <cell r="A2217">
            <v>2205</v>
          </cell>
        </row>
        <row r="2218">
          <cell r="A2218">
            <v>2206</v>
          </cell>
        </row>
        <row r="2219">
          <cell r="A2219">
            <v>2207</v>
          </cell>
        </row>
        <row r="2220">
          <cell r="A2220">
            <v>2208</v>
          </cell>
        </row>
        <row r="2221">
          <cell r="A2221">
            <v>2209</v>
          </cell>
        </row>
        <row r="2222">
          <cell r="A2222">
            <v>2210</v>
          </cell>
        </row>
        <row r="2223">
          <cell r="A2223">
            <v>2211</v>
          </cell>
        </row>
        <row r="2224">
          <cell r="A2224">
            <v>2212</v>
          </cell>
        </row>
        <row r="2225">
          <cell r="A2225">
            <v>2213</v>
          </cell>
        </row>
        <row r="2226">
          <cell r="A2226">
            <v>2214</v>
          </cell>
        </row>
        <row r="2227">
          <cell r="A2227">
            <v>2215</v>
          </cell>
        </row>
        <row r="2228">
          <cell r="A2228">
            <v>2216</v>
          </cell>
        </row>
        <row r="2229">
          <cell r="A2229">
            <v>2217</v>
          </cell>
        </row>
        <row r="2230">
          <cell r="A2230">
            <v>2218</v>
          </cell>
        </row>
        <row r="2231">
          <cell r="A2231">
            <v>2219</v>
          </cell>
        </row>
        <row r="2232">
          <cell r="A2232">
            <v>2220</v>
          </cell>
        </row>
        <row r="2233">
          <cell r="A2233">
            <v>2221</v>
          </cell>
        </row>
        <row r="2234">
          <cell r="A2234">
            <v>2222</v>
          </cell>
        </row>
        <row r="2235">
          <cell r="A2235">
            <v>2223</v>
          </cell>
        </row>
        <row r="2236">
          <cell r="A2236">
            <v>2224</v>
          </cell>
        </row>
        <row r="2237">
          <cell r="A2237">
            <v>2225</v>
          </cell>
        </row>
        <row r="2238">
          <cell r="A2238">
            <v>2226</v>
          </cell>
        </row>
        <row r="2239">
          <cell r="A2239">
            <v>2227</v>
          </cell>
        </row>
        <row r="2240">
          <cell r="A2240">
            <v>2228</v>
          </cell>
        </row>
        <row r="2241">
          <cell r="A2241">
            <v>2229</v>
          </cell>
        </row>
        <row r="2242">
          <cell r="A2242">
            <v>2230</v>
          </cell>
        </row>
        <row r="2243">
          <cell r="A2243">
            <v>2231</v>
          </cell>
        </row>
        <row r="2244">
          <cell r="A2244">
            <v>2232</v>
          </cell>
        </row>
        <row r="2245">
          <cell r="A2245">
            <v>2233</v>
          </cell>
        </row>
        <row r="2246">
          <cell r="A2246">
            <v>2234</v>
          </cell>
        </row>
        <row r="2247">
          <cell r="A2247">
            <v>2235</v>
          </cell>
        </row>
        <row r="2248">
          <cell r="A2248">
            <v>2236</v>
          </cell>
        </row>
        <row r="2249">
          <cell r="A2249">
            <v>2237</v>
          </cell>
        </row>
        <row r="2250">
          <cell r="A2250">
            <v>2238</v>
          </cell>
        </row>
        <row r="2251">
          <cell r="A2251">
            <v>2239</v>
          </cell>
        </row>
        <row r="2252">
          <cell r="A2252">
            <v>2240</v>
          </cell>
        </row>
        <row r="2253">
          <cell r="A2253">
            <v>2241</v>
          </cell>
        </row>
        <row r="2254">
          <cell r="A2254">
            <v>2242</v>
          </cell>
        </row>
        <row r="2255">
          <cell r="A2255">
            <v>2243</v>
          </cell>
        </row>
        <row r="2256">
          <cell r="A2256">
            <v>2244</v>
          </cell>
        </row>
        <row r="2257">
          <cell r="A2257">
            <v>2245</v>
          </cell>
        </row>
        <row r="2258">
          <cell r="A2258">
            <v>2246</v>
          </cell>
        </row>
        <row r="2259">
          <cell r="A2259">
            <v>2247</v>
          </cell>
        </row>
        <row r="2260">
          <cell r="A2260">
            <v>2248</v>
          </cell>
        </row>
        <row r="2261">
          <cell r="A2261">
            <v>2249</v>
          </cell>
        </row>
        <row r="2262">
          <cell r="A2262">
            <v>2250</v>
          </cell>
        </row>
        <row r="2263">
          <cell r="A2263">
            <v>2251</v>
          </cell>
        </row>
        <row r="2264">
          <cell r="A2264">
            <v>2252</v>
          </cell>
        </row>
        <row r="2265">
          <cell r="A2265">
            <v>2253</v>
          </cell>
        </row>
        <row r="2266">
          <cell r="A2266">
            <v>2254</v>
          </cell>
        </row>
        <row r="2267">
          <cell r="A2267">
            <v>2255</v>
          </cell>
        </row>
        <row r="2268">
          <cell r="A2268">
            <v>2256</v>
          </cell>
        </row>
        <row r="2269">
          <cell r="A2269">
            <v>2257</v>
          </cell>
        </row>
        <row r="2270">
          <cell r="A2270">
            <v>2258</v>
          </cell>
        </row>
        <row r="2271">
          <cell r="A2271">
            <v>2259</v>
          </cell>
        </row>
        <row r="2272">
          <cell r="A2272">
            <v>2260</v>
          </cell>
        </row>
        <row r="2273">
          <cell r="A2273">
            <v>2261</v>
          </cell>
        </row>
        <row r="2274">
          <cell r="A2274">
            <v>2262</v>
          </cell>
        </row>
        <row r="2275">
          <cell r="A2275">
            <v>2263</v>
          </cell>
        </row>
        <row r="2276">
          <cell r="A2276">
            <v>2264</v>
          </cell>
        </row>
        <row r="2277">
          <cell r="A2277">
            <v>2265</v>
          </cell>
        </row>
        <row r="2278">
          <cell r="A2278">
            <v>2266</v>
          </cell>
        </row>
        <row r="2279">
          <cell r="A2279">
            <v>2267</v>
          </cell>
        </row>
        <row r="2280">
          <cell r="A2280">
            <v>2268</v>
          </cell>
        </row>
        <row r="2281">
          <cell r="A2281">
            <v>2269</v>
          </cell>
        </row>
        <row r="2282">
          <cell r="A2282">
            <v>2270</v>
          </cell>
        </row>
        <row r="2283">
          <cell r="A2283">
            <v>2271</v>
          </cell>
        </row>
        <row r="2284">
          <cell r="A2284">
            <v>2272</v>
          </cell>
        </row>
        <row r="2285">
          <cell r="A2285">
            <v>2273</v>
          </cell>
        </row>
        <row r="2286">
          <cell r="A2286">
            <v>2274</v>
          </cell>
        </row>
        <row r="2287">
          <cell r="A2287">
            <v>2275</v>
          </cell>
        </row>
        <row r="2288">
          <cell r="A2288">
            <v>2276</v>
          </cell>
        </row>
        <row r="2289">
          <cell r="A2289">
            <v>2277</v>
          </cell>
        </row>
        <row r="2290">
          <cell r="A2290">
            <v>2278</v>
          </cell>
        </row>
        <row r="2291">
          <cell r="A2291">
            <v>2279</v>
          </cell>
        </row>
        <row r="2292">
          <cell r="A2292">
            <v>2280</v>
          </cell>
        </row>
        <row r="2293">
          <cell r="A2293">
            <v>2281</v>
          </cell>
        </row>
        <row r="2294">
          <cell r="A2294">
            <v>2282</v>
          </cell>
        </row>
        <row r="2295">
          <cell r="A2295">
            <v>2283</v>
          </cell>
        </row>
        <row r="2296">
          <cell r="A2296">
            <v>2284</v>
          </cell>
        </row>
        <row r="2297">
          <cell r="A2297">
            <v>2285</v>
          </cell>
        </row>
        <row r="2298">
          <cell r="A2298">
            <v>2286</v>
          </cell>
        </row>
        <row r="2299">
          <cell r="A2299">
            <v>2287</v>
          </cell>
        </row>
        <row r="2300">
          <cell r="A2300">
            <v>2288</v>
          </cell>
        </row>
        <row r="2301">
          <cell r="A2301">
            <v>2289</v>
          </cell>
        </row>
        <row r="2302">
          <cell r="A2302">
            <v>2290</v>
          </cell>
        </row>
        <row r="2303">
          <cell r="A2303">
            <v>2291</v>
          </cell>
        </row>
        <row r="2304">
          <cell r="A2304">
            <v>2292</v>
          </cell>
        </row>
        <row r="2305">
          <cell r="A2305">
            <v>2293</v>
          </cell>
        </row>
        <row r="2306">
          <cell r="A2306">
            <v>2294</v>
          </cell>
        </row>
        <row r="2307">
          <cell r="A2307">
            <v>2295</v>
          </cell>
        </row>
        <row r="2308">
          <cell r="A2308">
            <v>2296</v>
          </cell>
        </row>
        <row r="2309">
          <cell r="A2309">
            <v>2297</v>
          </cell>
        </row>
        <row r="2310">
          <cell r="A2310">
            <v>2298</v>
          </cell>
        </row>
        <row r="2311">
          <cell r="A2311">
            <v>2299</v>
          </cell>
        </row>
        <row r="2312">
          <cell r="A2312">
            <v>2300</v>
          </cell>
        </row>
        <row r="2313">
          <cell r="A2313">
            <v>2301</v>
          </cell>
        </row>
        <row r="2314">
          <cell r="A2314">
            <v>2302</v>
          </cell>
        </row>
        <row r="2315">
          <cell r="A2315">
            <v>2303</v>
          </cell>
        </row>
        <row r="2316">
          <cell r="A2316">
            <v>2304</v>
          </cell>
        </row>
        <row r="2317">
          <cell r="A2317">
            <v>2305</v>
          </cell>
        </row>
        <row r="2318">
          <cell r="A2318">
            <v>2306</v>
          </cell>
        </row>
        <row r="2319">
          <cell r="A2319">
            <v>2307</v>
          </cell>
        </row>
        <row r="2320">
          <cell r="A2320">
            <v>2308</v>
          </cell>
        </row>
        <row r="2321">
          <cell r="A2321">
            <v>2309</v>
          </cell>
        </row>
        <row r="2322">
          <cell r="A2322">
            <v>2310</v>
          </cell>
        </row>
        <row r="2323">
          <cell r="A2323">
            <v>2311</v>
          </cell>
        </row>
        <row r="2324">
          <cell r="A2324">
            <v>2312</v>
          </cell>
        </row>
        <row r="2325">
          <cell r="A2325">
            <v>2313</v>
          </cell>
        </row>
        <row r="2326">
          <cell r="A2326">
            <v>2314</v>
          </cell>
        </row>
        <row r="2327">
          <cell r="A2327">
            <v>2315</v>
          </cell>
        </row>
        <row r="2328">
          <cell r="A2328">
            <v>2316</v>
          </cell>
        </row>
        <row r="2329">
          <cell r="A2329">
            <v>2317</v>
          </cell>
        </row>
        <row r="2330">
          <cell r="A2330">
            <v>2318</v>
          </cell>
        </row>
        <row r="2331">
          <cell r="A2331">
            <v>2319</v>
          </cell>
        </row>
        <row r="2332">
          <cell r="A2332">
            <v>2320</v>
          </cell>
        </row>
        <row r="2333">
          <cell r="A2333">
            <v>2321</v>
          </cell>
        </row>
        <row r="2334">
          <cell r="A2334">
            <v>2322</v>
          </cell>
        </row>
        <row r="2335">
          <cell r="A2335">
            <v>2323</v>
          </cell>
        </row>
        <row r="2336">
          <cell r="A2336">
            <v>2324</v>
          </cell>
        </row>
        <row r="2337">
          <cell r="A2337">
            <v>2325</v>
          </cell>
        </row>
        <row r="2338">
          <cell r="A2338">
            <v>2326</v>
          </cell>
        </row>
        <row r="2339">
          <cell r="A2339">
            <v>2327</v>
          </cell>
        </row>
        <row r="2340">
          <cell r="A2340">
            <v>2328</v>
          </cell>
        </row>
        <row r="2341">
          <cell r="A2341">
            <v>2329</v>
          </cell>
        </row>
        <row r="2342">
          <cell r="A2342">
            <v>2330</v>
          </cell>
        </row>
        <row r="2343">
          <cell r="A2343">
            <v>2331</v>
          </cell>
        </row>
        <row r="2344">
          <cell r="A2344">
            <v>2332</v>
          </cell>
        </row>
        <row r="2345">
          <cell r="A2345">
            <v>2333</v>
          </cell>
        </row>
        <row r="2346">
          <cell r="A2346">
            <v>2334</v>
          </cell>
        </row>
        <row r="2347">
          <cell r="A2347">
            <v>2335</v>
          </cell>
        </row>
        <row r="2348">
          <cell r="A2348">
            <v>2336</v>
          </cell>
        </row>
        <row r="2349">
          <cell r="A2349">
            <v>2337</v>
          </cell>
        </row>
        <row r="2350">
          <cell r="A2350">
            <v>2338</v>
          </cell>
        </row>
        <row r="2351">
          <cell r="A2351">
            <v>2339</v>
          </cell>
        </row>
        <row r="2352">
          <cell r="A2352">
            <v>2340</v>
          </cell>
        </row>
        <row r="2353">
          <cell r="A2353">
            <v>2341</v>
          </cell>
        </row>
        <row r="2354">
          <cell r="A2354">
            <v>2342</v>
          </cell>
        </row>
        <row r="2355">
          <cell r="A2355">
            <v>2343</v>
          </cell>
        </row>
        <row r="2356">
          <cell r="A2356">
            <v>2344</v>
          </cell>
        </row>
        <row r="2357">
          <cell r="A2357">
            <v>2345</v>
          </cell>
        </row>
        <row r="2358">
          <cell r="A2358">
            <v>2346</v>
          </cell>
        </row>
        <row r="2359">
          <cell r="A2359">
            <v>2347</v>
          </cell>
        </row>
        <row r="2360">
          <cell r="A2360">
            <v>2348</v>
          </cell>
        </row>
        <row r="2361">
          <cell r="A2361">
            <v>2349</v>
          </cell>
        </row>
        <row r="2362">
          <cell r="A2362">
            <v>2350</v>
          </cell>
        </row>
        <row r="2363">
          <cell r="A2363">
            <v>2351</v>
          </cell>
        </row>
        <row r="2364">
          <cell r="A2364">
            <v>2352</v>
          </cell>
        </row>
        <row r="2365">
          <cell r="A2365">
            <v>2353</v>
          </cell>
        </row>
        <row r="2366">
          <cell r="A2366">
            <v>2354</v>
          </cell>
        </row>
        <row r="2367">
          <cell r="A2367">
            <v>2355</v>
          </cell>
        </row>
        <row r="2368">
          <cell r="A2368">
            <v>2356</v>
          </cell>
        </row>
        <row r="2369">
          <cell r="A2369">
            <v>2357</v>
          </cell>
        </row>
        <row r="2370">
          <cell r="A2370">
            <v>2358</v>
          </cell>
        </row>
        <row r="2371">
          <cell r="A2371">
            <v>2359</v>
          </cell>
        </row>
        <row r="2372">
          <cell r="A2372">
            <v>2360</v>
          </cell>
        </row>
        <row r="2373">
          <cell r="A2373">
            <v>2361</v>
          </cell>
        </row>
        <row r="2374">
          <cell r="A2374">
            <v>2362</v>
          </cell>
        </row>
        <row r="2375">
          <cell r="A2375">
            <v>2363</v>
          </cell>
        </row>
        <row r="2376">
          <cell r="A2376">
            <v>2364</v>
          </cell>
        </row>
        <row r="2377">
          <cell r="A2377">
            <v>2365</v>
          </cell>
        </row>
        <row r="2378">
          <cell r="A2378">
            <v>2366</v>
          </cell>
        </row>
        <row r="2379">
          <cell r="A2379">
            <v>2367</v>
          </cell>
        </row>
        <row r="2380">
          <cell r="A2380">
            <v>2368</v>
          </cell>
        </row>
        <row r="2381">
          <cell r="A2381">
            <v>2369</v>
          </cell>
        </row>
        <row r="2382">
          <cell r="A2382">
            <v>2370</v>
          </cell>
        </row>
        <row r="2383">
          <cell r="A2383">
            <v>2371</v>
          </cell>
        </row>
        <row r="2384">
          <cell r="A2384">
            <v>2372</v>
          </cell>
        </row>
        <row r="2385">
          <cell r="A2385">
            <v>2373</v>
          </cell>
        </row>
        <row r="2386">
          <cell r="A2386">
            <v>2374</v>
          </cell>
        </row>
        <row r="2387">
          <cell r="A2387">
            <v>2375</v>
          </cell>
        </row>
        <row r="2388">
          <cell r="A2388">
            <v>2376</v>
          </cell>
        </row>
        <row r="2389">
          <cell r="A2389">
            <v>2377</v>
          </cell>
        </row>
        <row r="2390">
          <cell r="A2390">
            <v>2378</v>
          </cell>
        </row>
        <row r="2391">
          <cell r="A2391">
            <v>2379</v>
          </cell>
        </row>
        <row r="2392">
          <cell r="A2392">
            <v>2380</v>
          </cell>
        </row>
        <row r="2393">
          <cell r="A2393">
            <v>2381</v>
          </cell>
        </row>
        <row r="2394">
          <cell r="A2394">
            <v>2382</v>
          </cell>
        </row>
        <row r="2395">
          <cell r="A2395">
            <v>2383</v>
          </cell>
        </row>
        <row r="2396">
          <cell r="A2396">
            <v>2384</v>
          </cell>
        </row>
        <row r="2397">
          <cell r="A2397">
            <v>2385</v>
          </cell>
        </row>
        <row r="2398">
          <cell r="A2398">
            <v>2386</v>
          </cell>
        </row>
        <row r="2399">
          <cell r="A2399">
            <v>2387</v>
          </cell>
        </row>
        <row r="2400">
          <cell r="A2400">
            <v>2388</v>
          </cell>
        </row>
        <row r="2401">
          <cell r="A2401">
            <v>2389</v>
          </cell>
        </row>
        <row r="2402">
          <cell r="A2402">
            <v>2390</v>
          </cell>
        </row>
        <row r="2403">
          <cell r="A2403">
            <v>2391</v>
          </cell>
        </row>
        <row r="2404">
          <cell r="A2404">
            <v>2392</v>
          </cell>
        </row>
        <row r="2405">
          <cell r="A2405">
            <v>2393</v>
          </cell>
        </row>
        <row r="2406">
          <cell r="A2406">
            <v>2394</v>
          </cell>
        </row>
        <row r="2407">
          <cell r="A2407">
            <v>2395</v>
          </cell>
        </row>
        <row r="2408">
          <cell r="A2408">
            <v>2396</v>
          </cell>
        </row>
        <row r="2409">
          <cell r="A2409">
            <v>2397</v>
          </cell>
        </row>
        <row r="2410">
          <cell r="A2410">
            <v>2398</v>
          </cell>
        </row>
        <row r="2411">
          <cell r="A2411">
            <v>2399</v>
          </cell>
        </row>
        <row r="2412">
          <cell r="A2412">
            <v>2400</v>
          </cell>
        </row>
        <row r="2413">
          <cell r="A2413">
            <v>2401</v>
          </cell>
        </row>
        <row r="2414">
          <cell r="A2414">
            <v>2402</v>
          </cell>
        </row>
        <row r="2415">
          <cell r="A2415">
            <v>2403</v>
          </cell>
        </row>
        <row r="2416">
          <cell r="A2416">
            <v>2404</v>
          </cell>
        </row>
        <row r="2417">
          <cell r="A2417">
            <v>2405</v>
          </cell>
        </row>
        <row r="2418">
          <cell r="A2418">
            <v>2406</v>
          </cell>
        </row>
        <row r="2419">
          <cell r="A2419">
            <v>2407</v>
          </cell>
        </row>
        <row r="2420">
          <cell r="A2420">
            <v>2408</v>
          </cell>
        </row>
        <row r="2421">
          <cell r="A2421">
            <v>2409</v>
          </cell>
        </row>
        <row r="2422">
          <cell r="A2422">
            <v>2410</v>
          </cell>
        </row>
        <row r="2423">
          <cell r="A2423">
            <v>2411</v>
          </cell>
        </row>
        <row r="2424">
          <cell r="A2424">
            <v>2412</v>
          </cell>
        </row>
        <row r="2425">
          <cell r="A2425">
            <v>2413</v>
          </cell>
        </row>
        <row r="2426">
          <cell r="A2426">
            <v>2414</v>
          </cell>
        </row>
        <row r="2427">
          <cell r="A2427">
            <v>2415</v>
          </cell>
        </row>
        <row r="2428">
          <cell r="A2428">
            <v>2416</v>
          </cell>
        </row>
        <row r="2429">
          <cell r="A2429">
            <v>2417</v>
          </cell>
        </row>
        <row r="2430">
          <cell r="A2430">
            <v>2418</v>
          </cell>
        </row>
        <row r="2431">
          <cell r="A2431">
            <v>2419</v>
          </cell>
        </row>
        <row r="2432">
          <cell r="A2432">
            <v>2420</v>
          </cell>
        </row>
        <row r="2433">
          <cell r="A2433">
            <v>2421</v>
          </cell>
        </row>
        <row r="2434">
          <cell r="A2434">
            <v>2422</v>
          </cell>
        </row>
        <row r="2435">
          <cell r="A2435">
            <v>2423</v>
          </cell>
        </row>
        <row r="2436">
          <cell r="A2436">
            <v>2424</v>
          </cell>
        </row>
        <row r="2437">
          <cell r="A2437">
            <v>2425</v>
          </cell>
        </row>
        <row r="2438">
          <cell r="A2438">
            <v>2426</v>
          </cell>
        </row>
        <row r="2439">
          <cell r="A2439">
            <v>2427</v>
          </cell>
        </row>
        <row r="2440">
          <cell r="A2440">
            <v>2428</v>
          </cell>
        </row>
        <row r="2441">
          <cell r="A2441">
            <v>2429</v>
          </cell>
        </row>
        <row r="2442">
          <cell r="A2442">
            <v>2430</v>
          </cell>
        </row>
        <row r="2443">
          <cell r="A2443">
            <v>2431</v>
          </cell>
        </row>
        <row r="2444">
          <cell r="A2444">
            <v>2432</v>
          </cell>
        </row>
        <row r="2445">
          <cell r="A2445">
            <v>2433</v>
          </cell>
        </row>
        <row r="2446">
          <cell r="A2446">
            <v>2434</v>
          </cell>
        </row>
        <row r="2447">
          <cell r="A2447">
            <v>2435</v>
          </cell>
        </row>
        <row r="2448">
          <cell r="A2448">
            <v>2436</v>
          </cell>
        </row>
        <row r="2449">
          <cell r="A2449">
            <v>2437</v>
          </cell>
        </row>
        <row r="2450">
          <cell r="A2450">
            <v>2438</v>
          </cell>
        </row>
        <row r="2451">
          <cell r="A2451">
            <v>2439</v>
          </cell>
        </row>
        <row r="2452">
          <cell r="A2452">
            <v>2440</v>
          </cell>
        </row>
        <row r="2453">
          <cell r="A2453">
            <v>2441</v>
          </cell>
        </row>
        <row r="2454">
          <cell r="A2454">
            <v>2442</v>
          </cell>
        </row>
        <row r="2455">
          <cell r="A2455">
            <v>2443</v>
          </cell>
        </row>
        <row r="2456">
          <cell r="A2456">
            <v>2444</v>
          </cell>
        </row>
        <row r="2457">
          <cell r="A2457">
            <v>2445</v>
          </cell>
        </row>
        <row r="2458">
          <cell r="A2458">
            <v>2446</v>
          </cell>
        </row>
        <row r="2459">
          <cell r="A2459">
            <v>2447</v>
          </cell>
        </row>
        <row r="2460">
          <cell r="A2460">
            <v>2448</v>
          </cell>
        </row>
        <row r="2461">
          <cell r="A2461">
            <v>2449</v>
          </cell>
        </row>
        <row r="2462">
          <cell r="A2462">
            <v>2450</v>
          </cell>
        </row>
        <row r="2463">
          <cell r="A2463">
            <v>2451</v>
          </cell>
        </row>
        <row r="2464">
          <cell r="A2464">
            <v>2452</v>
          </cell>
        </row>
        <row r="2465">
          <cell r="A2465">
            <v>2453</v>
          </cell>
        </row>
        <row r="2466">
          <cell r="A2466">
            <v>2454</v>
          </cell>
        </row>
        <row r="2467">
          <cell r="A2467">
            <v>2455</v>
          </cell>
        </row>
        <row r="2468">
          <cell r="A2468">
            <v>2456</v>
          </cell>
        </row>
        <row r="2469">
          <cell r="A2469">
            <v>2457</v>
          </cell>
        </row>
        <row r="2470">
          <cell r="A2470">
            <v>2458</v>
          </cell>
        </row>
        <row r="2471">
          <cell r="A2471">
            <v>2459</v>
          </cell>
        </row>
        <row r="2472">
          <cell r="A2472">
            <v>2460</v>
          </cell>
        </row>
        <row r="2473">
          <cell r="A2473">
            <v>2461</v>
          </cell>
        </row>
        <row r="2474">
          <cell r="A2474">
            <v>2462</v>
          </cell>
        </row>
        <row r="2475">
          <cell r="A2475">
            <v>2463</v>
          </cell>
        </row>
        <row r="2476">
          <cell r="A2476">
            <v>2464</v>
          </cell>
        </row>
        <row r="2477">
          <cell r="A2477">
            <v>2465</v>
          </cell>
        </row>
        <row r="2478">
          <cell r="A2478">
            <v>2466</v>
          </cell>
        </row>
        <row r="2479">
          <cell r="A2479">
            <v>2467</v>
          </cell>
        </row>
        <row r="2480">
          <cell r="A2480">
            <v>2468</v>
          </cell>
        </row>
        <row r="2481">
          <cell r="A2481">
            <v>2469</v>
          </cell>
        </row>
        <row r="2482">
          <cell r="A2482">
            <v>2470</v>
          </cell>
        </row>
        <row r="2483">
          <cell r="A2483">
            <v>2471</v>
          </cell>
        </row>
        <row r="2484">
          <cell r="A2484">
            <v>2472</v>
          </cell>
        </row>
        <row r="2485">
          <cell r="A2485">
            <v>2473</v>
          </cell>
        </row>
        <row r="2486">
          <cell r="A2486">
            <v>2474</v>
          </cell>
        </row>
        <row r="2487">
          <cell r="A2487">
            <v>2475</v>
          </cell>
        </row>
        <row r="2488">
          <cell r="A2488">
            <v>2476</v>
          </cell>
        </row>
        <row r="2489">
          <cell r="A2489">
            <v>2477</v>
          </cell>
        </row>
        <row r="2490">
          <cell r="A2490">
            <v>2478</v>
          </cell>
        </row>
        <row r="2491">
          <cell r="A2491">
            <v>2479</v>
          </cell>
        </row>
        <row r="2492">
          <cell r="A2492">
            <v>2480</v>
          </cell>
        </row>
        <row r="2493">
          <cell r="A2493">
            <v>2481</v>
          </cell>
        </row>
        <row r="2494">
          <cell r="A2494">
            <v>2482</v>
          </cell>
        </row>
        <row r="2495">
          <cell r="A2495">
            <v>2483</v>
          </cell>
        </row>
        <row r="2496">
          <cell r="A2496">
            <v>2484</v>
          </cell>
        </row>
        <row r="2497">
          <cell r="A2497">
            <v>2485</v>
          </cell>
        </row>
        <row r="2498">
          <cell r="A2498">
            <v>2486</v>
          </cell>
        </row>
        <row r="2499">
          <cell r="A2499">
            <v>2487</v>
          </cell>
        </row>
        <row r="2500">
          <cell r="A2500">
            <v>2488</v>
          </cell>
        </row>
        <row r="2501">
          <cell r="A2501">
            <v>2489</v>
          </cell>
        </row>
        <row r="2502">
          <cell r="A2502">
            <v>2490</v>
          </cell>
        </row>
        <row r="2503">
          <cell r="A2503">
            <v>2491</v>
          </cell>
        </row>
        <row r="2504">
          <cell r="A2504">
            <v>2492</v>
          </cell>
        </row>
        <row r="2505">
          <cell r="A2505">
            <v>2493</v>
          </cell>
        </row>
        <row r="2506">
          <cell r="A2506">
            <v>2494</v>
          </cell>
        </row>
        <row r="2507">
          <cell r="A2507">
            <v>2495</v>
          </cell>
        </row>
        <row r="2508">
          <cell r="A2508">
            <v>2496</v>
          </cell>
        </row>
        <row r="2509">
          <cell r="A2509">
            <v>2497</v>
          </cell>
        </row>
        <row r="2510">
          <cell r="A2510">
            <v>2498</v>
          </cell>
        </row>
        <row r="2511">
          <cell r="A2511">
            <v>2499</v>
          </cell>
        </row>
        <row r="2512">
          <cell r="A2512">
            <v>2500</v>
          </cell>
        </row>
        <row r="2513">
          <cell r="A2513">
            <v>2501</v>
          </cell>
        </row>
        <row r="2514">
          <cell r="A2514">
            <v>2502</v>
          </cell>
        </row>
        <row r="2515">
          <cell r="A2515">
            <v>2503</v>
          </cell>
        </row>
        <row r="2516">
          <cell r="A2516">
            <v>2504</v>
          </cell>
        </row>
        <row r="2517">
          <cell r="A2517">
            <v>2505</v>
          </cell>
        </row>
        <row r="2518">
          <cell r="A2518">
            <v>2506</v>
          </cell>
        </row>
        <row r="2519">
          <cell r="A2519">
            <v>2507</v>
          </cell>
        </row>
        <row r="2520">
          <cell r="A2520">
            <v>2508</v>
          </cell>
        </row>
        <row r="2521">
          <cell r="A2521">
            <v>2509</v>
          </cell>
        </row>
        <row r="2522">
          <cell r="A2522">
            <v>2510</v>
          </cell>
        </row>
        <row r="2523">
          <cell r="A2523">
            <v>2511</v>
          </cell>
        </row>
        <row r="2524">
          <cell r="A2524">
            <v>2512</v>
          </cell>
        </row>
        <row r="2525">
          <cell r="A2525">
            <v>2513</v>
          </cell>
        </row>
        <row r="2526">
          <cell r="A2526">
            <v>2514</v>
          </cell>
        </row>
        <row r="2527">
          <cell r="A2527">
            <v>2515</v>
          </cell>
        </row>
        <row r="2528">
          <cell r="A2528">
            <v>2516</v>
          </cell>
        </row>
        <row r="2529">
          <cell r="A2529">
            <v>2517</v>
          </cell>
        </row>
        <row r="2530">
          <cell r="A2530">
            <v>2518</v>
          </cell>
        </row>
        <row r="2531">
          <cell r="A2531">
            <v>2519</v>
          </cell>
        </row>
        <row r="2532">
          <cell r="A2532">
            <v>2520</v>
          </cell>
        </row>
        <row r="2533">
          <cell r="A2533">
            <v>2521</v>
          </cell>
        </row>
        <row r="2534">
          <cell r="A2534">
            <v>2522</v>
          </cell>
        </row>
        <row r="2535">
          <cell r="A2535">
            <v>2523</v>
          </cell>
        </row>
        <row r="2536">
          <cell r="A2536">
            <v>2524</v>
          </cell>
        </row>
        <row r="2537">
          <cell r="A2537">
            <v>2525</v>
          </cell>
        </row>
        <row r="2538">
          <cell r="A2538">
            <v>2526</v>
          </cell>
        </row>
        <row r="2539">
          <cell r="A2539">
            <v>2527</v>
          </cell>
        </row>
        <row r="2540">
          <cell r="A2540">
            <v>2528</v>
          </cell>
        </row>
        <row r="2541">
          <cell r="A2541">
            <v>2529</v>
          </cell>
        </row>
        <row r="2542">
          <cell r="A2542">
            <v>2530</v>
          </cell>
        </row>
        <row r="2543">
          <cell r="A2543">
            <v>2531</v>
          </cell>
        </row>
        <row r="2544">
          <cell r="A2544">
            <v>2532</v>
          </cell>
        </row>
        <row r="2545">
          <cell r="A2545">
            <v>2533</v>
          </cell>
        </row>
        <row r="2546">
          <cell r="A2546">
            <v>2534</v>
          </cell>
        </row>
        <row r="2547">
          <cell r="A2547">
            <v>2535</v>
          </cell>
        </row>
        <row r="2548">
          <cell r="A2548">
            <v>2536</v>
          </cell>
        </row>
        <row r="2549">
          <cell r="A2549">
            <v>2537</v>
          </cell>
        </row>
        <row r="2550">
          <cell r="A2550">
            <v>2538</v>
          </cell>
        </row>
        <row r="2551">
          <cell r="A2551">
            <v>2539</v>
          </cell>
        </row>
        <row r="2552">
          <cell r="A2552">
            <v>2540</v>
          </cell>
        </row>
        <row r="2553">
          <cell r="A2553">
            <v>2541</v>
          </cell>
        </row>
        <row r="2554">
          <cell r="A2554">
            <v>2542</v>
          </cell>
        </row>
        <row r="2555">
          <cell r="A2555">
            <v>2543</v>
          </cell>
        </row>
        <row r="2556">
          <cell r="A2556">
            <v>2544</v>
          </cell>
        </row>
        <row r="2557">
          <cell r="A2557">
            <v>2545</v>
          </cell>
        </row>
        <row r="2558">
          <cell r="A2558">
            <v>2546</v>
          </cell>
        </row>
        <row r="2559">
          <cell r="A2559">
            <v>2547</v>
          </cell>
        </row>
        <row r="2560">
          <cell r="A2560">
            <v>2548</v>
          </cell>
        </row>
        <row r="2561">
          <cell r="A2561">
            <v>2549</v>
          </cell>
        </row>
        <row r="2562">
          <cell r="A2562">
            <v>2550</v>
          </cell>
        </row>
        <row r="2563">
          <cell r="A2563">
            <v>2551</v>
          </cell>
        </row>
        <row r="2564">
          <cell r="A2564">
            <v>2552</v>
          </cell>
        </row>
        <row r="2565">
          <cell r="A2565">
            <v>2553</v>
          </cell>
        </row>
        <row r="2566">
          <cell r="A2566">
            <v>2554</v>
          </cell>
        </row>
        <row r="2567">
          <cell r="A2567">
            <v>2555</v>
          </cell>
        </row>
        <row r="2568">
          <cell r="A2568">
            <v>2556</v>
          </cell>
        </row>
        <row r="2569">
          <cell r="A2569">
            <v>2557</v>
          </cell>
        </row>
        <row r="2570">
          <cell r="A2570">
            <v>2558</v>
          </cell>
        </row>
        <row r="2571">
          <cell r="A2571">
            <v>2559</v>
          </cell>
        </row>
        <row r="2572">
          <cell r="A2572">
            <v>2560</v>
          </cell>
        </row>
        <row r="2573">
          <cell r="A2573">
            <v>2561</v>
          </cell>
        </row>
        <row r="2574">
          <cell r="A2574">
            <v>2562</v>
          </cell>
        </row>
        <row r="2575">
          <cell r="A2575">
            <v>2563</v>
          </cell>
        </row>
        <row r="2576">
          <cell r="A2576">
            <v>2564</v>
          </cell>
        </row>
        <row r="2577">
          <cell r="A2577">
            <v>2565</v>
          </cell>
        </row>
        <row r="2578">
          <cell r="A2578">
            <v>2566</v>
          </cell>
        </row>
        <row r="2579">
          <cell r="A2579">
            <v>2567</v>
          </cell>
        </row>
        <row r="2580">
          <cell r="A2580">
            <v>2568</v>
          </cell>
        </row>
        <row r="2581">
          <cell r="A2581">
            <v>2569</v>
          </cell>
        </row>
        <row r="2582">
          <cell r="A2582">
            <v>2570</v>
          </cell>
        </row>
        <row r="2583">
          <cell r="A2583">
            <v>2571</v>
          </cell>
        </row>
        <row r="2584">
          <cell r="A2584">
            <v>2572</v>
          </cell>
        </row>
        <row r="2585">
          <cell r="A2585">
            <v>2573</v>
          </cell>
        </row>
        <row r="2586">
          <cell r="A2586">
            <v>2574</v>
          </cell>
        </row>
        <row r="2587">
          <cell r="A2587">
            <v>2575</v>
          </cell>
        </row>
        <row r="2588">
          <cell r="A2588">
            <v>2576</v>
          </cell>
        </row>
        <row r="2589">
          <cell r="A2589">
            <v>2577</v>
          </cell>
        </row>
        <row r="2590">
          <cell r="A2590">
            <v>2578</v>
          </cell>
        </row>
        <row r="2591">
          <cell r="A2591">
            <v>2579</v>
          </cell>
        </row>
        <row r="2592">
          <cell r="A2592">
            <v>2580</v>
          </cell>
        </row>
        <row r="2593">
          <cell r="A2593">
            <v>2581</v>
          </cell>
        </row>
        <row r="2594">
          <cell r="A2594">
            <v>2582</v>
          </cell>
        </row>
        <row r="2595">
          <cell r="A2595">
            <v>2583</v>
          </cell>
        </row>
        <row r="2596">
          <cell r="A2596">
            <v>2584</v>
          </cell>
        </row>
        <row r="2597">
          <cell r="A2597">
            <v>2585</v>
          </cell>
        </row>
        <row r="2598">
          <cell r="A2598">
            <v>2586</v>
          </cell>
        </row>
        <row r="2599">
          <cell r="A2599">
            <v>2587</v>
          </cell>
        </row>
        <row r="2600">
          <cell r="A2600">
            <v>2588</v>
          </cell>
        </row>
        <row r="2601">
          <cell r="A2601">
            <v>2589</v>
          </cell>
        </row>
        <row r="2602">
          <cell r="A2602">
            <v>2590</v>
          </cell>
        </row>
        <row r="2603">
          <cell r="A2603">
            <v>2591</v>
          </cell>
        </row>
        <row r="2604">
          <cell r="A2604">
            <v>2592</v>
          </cell>
        </row>
        <row r="2605">
          <cell r="A2605">
            <v>2593</v>
          </cell>
        </row>
        <row r="2606">
          <cell r="A2606">
            <v>2594</v>
          </cell>
        </row>
        <row r="2607">
          <cell r="A2607">
            <v>2595</v>
          </cell>
        </row>
        <row r="2608">
          <cell r="A2608">
            <v>2596</v>
          </cell>
        </row>
        <row r="2609">
          <cell r="A2609">
            <v>2597</v>
          </cell>
        </row>
        <row r="2610">
          <cell r="A2610">
            <v>2598</v>
          </cell>
        </row>
        <row r="2611">
          <cell r="A2611">
            <v>2599</v>
          </cell>
        </row>
        <row r="2612">
          <cell r="A2612">
            <v>2600</v>
          </cell>
        </row>
        <row r="2613">
          <cell r="A2613">
            <v>2601</v>
          </cell>
        </row>
        <row r="2614">
          <cell r="A2614">
            <v>2602</v>
          </cell>
        </row>
        <row r="2615">
          <cell r="A2615">
            <v>2603</v>
          </cell>
        </row>
        <row r="2616">
          <cell r="A2616">
            <v>2604</v>
          </cell>
        </row>
        <row r="2617">
          <cell r="A2617">
            <v>2605</v>
          </cell>
        </row>
        <row r="2618">
          <cell r="A2618">
            <v>2606</v>
          </cell>
        </row>
        <row r="2619">
          <cell r="A2619">
            <v>2607</v>
          </cell>
        </row>
        <row r="2620">
          <cell r="A2620">
            <v>2608</v>
          </cell>
        </row>
        <row r="2621">
          <cell r="A2621">
            <v>2609</v>
          </cell>
        </row>
        <row r="2622">
          <cell r="A2622">
            <v>2610</v>
          </cell>
        </row>
        <row r="2623">
          <cell r="A2623">
            <v>2611</v>
          </cell>
        </row>
        <row r="2624">
          <cell r="A2624">
            <v>2612</v>
          </cell>
        </row>
        <row r="2625">
          <cell r="A2625">
            <v>2613</v>
          </cell>
        </row>
        <row r="2626">
          <cell r="A2626">
            <v>2614</v>
          </cell>
        </row>
        <row r="2627">
          <cell r="A2627">
            <v>2615</v>
          </cell>
        </row>
        <row r="2628">
          <cell r="A2628">
            <v>2616</v>
          </cell>
        </row>
        <row r="2629">
          <cell r="A2629">
            <v>2617</v>
          </cell>
        </row>
        <row r="2630">
          <cell r="A2630">
            <v>2618</v>
          </cell>
        </row>
        <row r="2631">
          <cell r="A2631">
            <v>2619</v>
          </cell>
        </row>
        <row r="2632">
          <cell r="A2632">
            <v>2620</v>
          </cell>
        </row>
        <row r="2633">
          <cell r="A2633">
            <v>2621</v>
          </cell>
        </row>
        <row r="2634">
          <cell r="A2634">
            <v>2622</v>
          </cell>
        </row>
        <row r="2635">
          <cell r="A2635">
            <v>2623</v>
          </cell>
        </row>
        <row r="2636">
          <cell r="A2636">
            <v>2624</v>
          </cell>
        </row>
        <row r="2637">
          <cell r="A2637">
            <v>2625</v>
          </cell>
        </row>
        <row r="2638">
          <cell r="A2638">
            <v>2626</v>
          </cell>
        </row>
        <row r="2639">
          <cell r="A2639">
            <v>2627</v>
          </cell>
        </row>
        <row r="2640">
          <cell r="A2640">
            <v>2628</v>
          </cell>
        </row>
        <row r="2641">
          <cell r="A2641">
            <v>2629</v>
          </cell>
        </row>
        <row r="2642">
          <cell r="A2642">
            <v>2630</v>
          </cell>
        </row>
        <row r="2643">
          <cell r="A2643">
            <v>2631</v>
          </cell>
        </row>
        <row r="2644">
          <cell r="A2644">
            <v>2632</v>
          </cell>
        </row>
        <row r="2645">
          <cell r="A2645">
            <v>2633</v>
          </cell>
        </row>
        <row r="2646">
          <cell r="A2646">
            <v>2634</v>
          </cell>
        </row>
        <row r="2647">
          <cell r="A2647">
            <v>2635</v>
          </cell>
        </row>
        <row r="2648">
          <cell r="A2648">
            <v>2636</v>
          </cell>
        </row>
        <row r="2649">
          <cell r="A2649">
            <v>2637</v>
          </cell>
        </row>
        <row r="2650">
          <cell r="A2650">
            <v>2638</v>
          </cell>
        </row>
        <row r="2651">
          <cell r="A2651">
            <v>2639</v>
          </cell>
        </row>
        <row r="2652">
          <cell r="A2652">
            <v>2640</v>
          </cell>
        </row>
        <row r="2653">
          <cell r="A2653">
            <v>2641</v>
          </cell>
        </row>
        <row r="2654">
          <cell r="A2654">
            <v>2642</v>
          </cell>
        </row>
        <row r="2655">
          <cell r="A2655">
            <v>2643</v>
          </cell>
        </row>
        <row r="2656">
          <cell r="A2656">
            <v>2644</v>
          </cell>
        </row>
        <row r="2657">
          <cell r="A2657">
            <v>2645</v>
          </cell>
        </row>
        <row r="2658">
          <cell r="A2658">
            <v>2646</v>
          </cell>
        </row>
        <row r="2659">
          <cell r="A2659">
            <v>2647</v>
          </cell>
        </row>
        <row r="2660">
          <cell r="A2660">
            <v>2648</v>
          </cell>
        </row>
        <row r="2661">
          <cell r="A2661">
            <v>2649</v>
          </cell>
        </row>
        <row r="2662">
          <cell r="A2662">
            <v>2650</v>
          </cell>
        </row>
        <row r="2663">
          <cell r="A2663">
            <v>2651</v>
          </cell>
        </row>
        <row r="2664">
          <cell r="A2664">
            <v>2652</v>
          </cell>
        </row>
        <row r="2665">
          <cell r="A2665">
            <v>2653</v>
          </cell>
        </row>
        <row r="2666">
          <cell r="A2666">
            <v>2654</v>
          </cell>
        </row>
        <row r="2667">
          <cell r="A2667">
            <v>2655</v>
          </cell>
        </row>
        <row r="2668">
          <cell r="A2668">
            <v>2656</v>
          </cell>
        </row>
        <row r="2669">
          <cell r="A2669">
            <v>2657</v>
          </cell>
        </row>
        <row r="2670">
          <cell r="A2670">
            <v>2658</v>
          </cell>
        </row>
        <row r="2671">
          <cell r="A2671">
            <v>2659</v>
          </cell>
        </row>
        <row r="2672">
          <cell r="A2672">
            <v>2660</v>
          </cell>
        </row>
        <row r="2673">
          <cell r="A2673">
            <v>2661</v>
          </cell>
        </row>
        <row r="2674">
          <cell r="A2674">
            <v>2662</v>
          </cell>
        </row>
        <row r="2675">
          <cell r="A2675">
            <v>2663</v>
          </cell>
        </row>
        <row r="2676">
          <cell r="A2676">
            <v>2664</v>
          </cell>
        </row>
        <row r="2677">
          <cell r="A2677">
            <v>2665</v>
          </cell>
        </row>
        <row r="2678">
          <cell r="A2678">
            <v>2666</v>
          </cell>
        </row>
        <row r="2679">
          <cell r="A2679">
            <v>2667</v>
          </cell>
        </row>
        <row r="2680">
          <cell r="A2680">
            <v>2668</v>
          </cell>
        </row>
        <row r="2681">
          <cell r="A2681">
            <v>2669</v>
          </cell>
        </row>
        <row r="2682">
          <cell r="A2682">
            <v>2670</v>
          </cell>
        </row>
        <row r="2683">
          <cell r="A2683">
            <v>2671</v>
          </cell>
        </row>
        <row r="2684">
          <cell r="A2684">
            <v>2672</v>
          </cell>
        </row>
        <row r="2685">
          <cell r="A2685">
            <v>2673</v>
          </cell>
        </row>
        <row r="2686">
          <cell r="A2686">
            <v>2674</v>
          </cell>
        </row>
        <row r="2687">
          <cell r="A2687">
            <v>2675</v>
          </cell>
        </row>
        <row r="2688">
          <cell r="A2688">
            <v>2676</v>
          </cell>
        </row>
        <row r="2689">
          <cell r="A2689">
            <v>2677</v>
          </cell>
        </row>
        <row r="2690">
          <cell r="A2690">
            <v>2678</v>
          </cell>
        </row>
        <row r="2691">
          <cell r="A2691">
            <v>2679</v>
          </cell>
        </row>
        <row r="2692">
          <cell r="A2692">
            <v>2680</v>
          </cell>
        </row>
        <row r="2693">
          <cell r="A2693">
            <v>2681</v>
          </cell>
        </row>
        <row r="2694">
          <cell r="A2694">
            <v>2682</v>
          </cell>
        </row>
        <row r="2695">
          <cell r="A2695">
            <v>2683</v>
          </cell>
        </row>
        <row r="2696">
          <cell r="A2696">
            <v>2684</v>
          </cell>
        </row>
        <row r="2697">
          <cell r="A2697">
            <v>2685</v>
          </cell>
        </row>
        <row r="2698">
          <cell r="A2698">
            <v>2686</v>
          </cell>
        </row>
        <row r="2699">
          <cell r="A2699">
            <v>2687</v>
          </cell>
        </row>
        <row r="2700">
          <cell r="A2700">
            <v>2688</v>
          </cell>
        </row>
        <row r="2701">
          <cell r="A2701">
            <v>2689</v>
          </cell>
        </row>
        <row r="2702">
          <cell r="A2702">
            <v>2690</v>
          </cell>
        </row>
        <row r="2703">
          <cell r="A2703">
            <v>2691</v>
          </cell>
        </row>
        <row r="2704">
          <cell r="A2704">
            <v>2692</v>
          </cell>
        </row>
        <row r="2705">
          <cell r="A2705">
            <v>2693</v>
          </cell>
        </row>
        <row r="2706">
          <cell r="A2706">
            <v>2694</v>
          </cell>
        </row>
        <row r="2707">
          <cell r="A2707">
            <v>2695</v>
          </cell>
        </row>
        <row r="2708">
          <cell r="A2708">
            <v>2696</v>
          </cell>
        </row>
        <row r="2709">
          <cell r="A2709">
            <v>2697</v>
          </cell>
        </row>
        <row r="2710">
          <cell r="A2710">
            <v>2698</v>
          </cell>
        </row>
        <row r="2711">
          <cell r="A2711">
            <v>2699</v>
          </cell>
        </row>
        <row r="2712">
          <cell r="A2712">
            <v>2700</v>
          </cell>
        </row>
        <row r="2713">
          <cell r="A2713">
            <v>2701</v>
          </cell>
        </row>
        <row r="2714">
          <cell r="A2714">
            <v>2702</v>
          </cell>
        </row>
        <row r="2715">
          <cell r="A2715">
            <v>2703</v>
          </cell>
        </row>
        <row r="2716">
          <cell r="A2716">
            <v>2704</v>
          </cell>
        </row>
        <row r="2717">
          <cell r="A2717">
            <v>2705</v>
          </cell>
        </row>
        <row r="2718">
          <cell r="A2718">
            <v>2706</v>
          </cell>
        </row>
        <row r="2719">
          <cell r="A2719">
            <v>2707</v>
          </cell>
        </row>
        <row r="2720">
          <cell r="A2720">
            <v>2708</v>
          </cell>
        </row>
        <row r="2721">
          <cell r="A2721">
            <v>2709</v>
          </cell>
        </row>
        <row r="2722">
          <cell r="A2722">
            <v>2710</v>
          </cell>
        </row>
        <row r="2723">
          <cell r="A2723">
            <v>2711</v>
          </cell>
        </row>
        <row r="2724">
          <cell r="A2724">
            <v>2712</v>
          </cell>
        </row>
        <row r="2725">
          <cell r="A2725">
            <v>2713</v>
          </cell>
        </row>
        <row r="2726">
          <cell r="A2726">
            <v>2714</v>
          </cell>
        </row>
        <row r="2727">
          <cell r="A2727">
            <v>2715</v>
          </cell>
        </row>
        <row r="2728">
          <cell r="A2728">
            <v>2716</v>
          </cell>
        </row>
        <row r="2729">
          <cell r="A2729">
            <v>2717</v>
          </cell>
        </row>
        <row r="2730">
          <cell r="A2730">
            <v>2718</v>
          </cell>
        </row>
        <row r="2731">
          <cell r="A2731">
            <v>2719</v>
          </cell>
        </row>
        <row r="2732">
          <cell r="A2732">
            <v>2720</v>
          </cell>
        </row>
        <row r="2733">
          <cell r="A2733">
            <v>2721</v>
          </cell>
        </row>
        <row r="2734">
          <cell r="A2734">
            <v>2722</v>
          </cell>
        </row>
        <row r="2735">
          <cell r="A2735">
            <v>2723</v>
          </cell>
        </row>
        <row r="2736">
          <cell r="A2736">
            <v>2724</v>
          </cell>
        </row>
        <row r="2737">
          <cell r="A2737">
            <v>2725</v>
          </cell>
        </row>
        <row r="2738">
          <cell r="A2738">
            <v>2726</v>
          </cell>
        </row>
        <row r="2739">
          <cell r="A2739">
            <v>2727</v>
          </cell>
        </row>
        <row r="2740">
          <cell r="A2740">
            <v>2728</v>
          </cell>
        </row>
        <row r="2741">
          <cell r="A2741">
            <v>2729</v>
          </cell>
        </row>
        <row r="2742">
          <cell r="A2742">
            <v>2730</v>
          </cell>
        </row>
        <row r="2743">
          <cell r="A2743">
            <v>2731</v>
          </cell>
        </row>
        <row r="2744">
          <cell r="A2744">
            <v>2732</v>
          </cell>
        </row>
        <row r="2745">
          <cell r="A2745">
            <v>2733</v>
          </cell>
        </row>
        <row r="2746">
          <cell r="A2746">
            <v>2734</v>
          </cell>
        </row>
        <row r="2747">
          <cell r="A2747">
            <v>2735</v>
          </cell>
        </row>
        <row r="2748">
          <cell r="A2748">
            <v>2736</v>
          </cell>
        </row>
        <row r="2749">
          <cell r="A2749">
            <v>2737</v>
          </cell>
        </row>
        <row r="2750">
          <cell r="A2750">
            <v>2738</v>
          </cell>
        </row>
        <row r="2751">
          <cell r="A2751">
            <v>2739</v>
          </cell>
        </row>
        <row r="2752">
          <cell r="A2752">
            <v>2740</v>
          </cell>
        </row>
        <row r="2753">
          <cell r="A2753">
            <v>2741</v>
          </cell>
        </row>
        <row r="2754">
          <cell r="A2754">
            <v>2742</v>
          </cell>
        </row>
        <row r="2755">
          <cell r="A2755">
            <v>2743</v>
          </cell>
        </row>
        <row r="2756">
          <cell r="A2756">
            <v>2744</v>
          </cell>
        </row>
        <row r="2757">
          <cell r="A2757">
            <v>2745</v>
          </cell>
        </row>
        <row r="2758">
          <cell r="A2758">
            <v>2746</v>
          </cell>
        </row>
        <row r="2759">
          <cell r="A2759">
            <v>2747</v>
          </cell>
        </row>
        <row r="2760">
          <cell r="A2760">
            <v>2748</v>
          </cell>
        </row>
        <row r="2761">
          <cell r="A2761">
            <v>2749</v>
          </cell>
        </row>
        <row r="2762">
          <cell r="A2762">
            <v>2750</v>
          </cell>
        </row>
        <row r="2763">
          <cell r="A2763">
            <v>2751</v>
          </cell>
        </row>
        <row r="2764">
          <cell r="A2764">
            <v>2752</v>
          </cell>
        </row>
        <row r="2765">
          <cell r="A2765">
            <v>2753</v>
          </cell>
        </row>
        <row r="2766">
          <cell r="A2766">
            <v>2754</v>
          </cell>
        </row>
        <row r="2767">
          <cell r="A2767">
            <v>2755</v>
          </cell>
        </row>
        <row r="2768">
          <cell r="A2768">
            <v>2756</v>
          </cell>
        </row>
        <row r="2769">
          <cell r="A2769">
            <v>2757</v>
          </cell>
        </row>
        <row r="2770">
          <cell r="A2770">
            <v>2758</v>
          </cell>
        </row>
        <row r="2771">
          <cell r="A2771">
            <v>2759</v>
          </cell>
        </row>
        <row r="2772">
          <cell r="A2772">
            <v>2760</v>
          </cell>
        </row>
        <row r="2773">
          <cell r="A2773">
            <v>2761</v>
          </cell>
        </row>
        <row r="2774">
          <cell r="A2774">
            <v>2762</v>
          </cell>
        </row>
        <row r="2775">
          <cell r="A2775">
            <v>2763</v>
          </cell>
        </row>
        <row r="2776">
          <cell r="A2776">
            <v>2764</v>
          </cell>
        </row>
        <row r="2777">
          <cell r="A2777">
            <v>2765</v>
          </cell>
        </row>
        <row r="2778">
          <cell r="A2778">
            <v>2766</v>
          </cell>
        </row>
        <row r="2779">
          <cell r="A2779">
            <v>2767</v>
          </cell>
        </row>
        <row r="2780">
          <cell r="A2780">
            <v>2768</v>
          </cell>
        </row>
        <row r="2781">
          <cell r="A2781">
            <v>2769</v>
          </cell>
        </row>
        <row r="2782">
          <cell r="A2782">
            <v>2770</v>
          </cell>
        </row>
        <row r="2783">
          <cell r="A2783">
            <v>2771</v>
          </cell>
        </row>
        <row r="2784">
          <cell r="A2784">
            <v>2772</v>
          </cell>
        </row>
        <row r="2785">
          <cell r="A2785">
            <v>2773</v>
          </cell>
        </row>
        <row r="2786">
          <cell r="A2786">
            <v>2774</v>
          </cell>
        </row>
        <row r="2787">
          <cell r="A2787">
            <v>2775</v>
          </cell>
        </row>
        <row r="2788">
          <cell r="A2788">
            <v>2776</v>
          </cell>
        </row>
        <row r="2789">
          <cell r="A2789">
            <v>2777</v>
          </cell>
        </row>
        <row r="2790">
          <cell r="A2790">
            <v>2778</v>
          </cell>
        </row>
        <row r="2791">
          <cell r="A2791">
            <v>2779</v>
          </cell>
        </row>
        <row r="2792">
          <cell r="A2792">
            <v>2780</v>
          </cell>
        </row>
        <row r="2793">
          <cell r="A2793">
            <v>2781</v>
          </cell>
        </row>
        <row r="2794">
          <cell r="A2794">
            <v>2782</v>
          </cell>
        </row>
        <row r="2795">
          <cell r="A2795">
            <v>2783</v>
          </cell>
        </row>
        <row r="2796">
          <cell r="A2796">
            <v>2784</v>
          </cell>
        </row>
        <row r="2797">
          <cell r="A2797">
            <v>2785</v>
          </cell>
        </row>
        <row r="2798">
          <cell r="A2798">
            <v>2786</v>
          </cell>
        </row>
        <row r="2799">
          <cell r="A2799">
            <v>2787</v>
          </cell>
        </row>
        <row r="2800">
          <cell r="A2800">
            <v>2788</v>
          </cell>
        </row>
        <row r="2801">
          <cell r="A2801">
            <v>2789</v>
          </cell>
        </row>
        <row r="2802">
          <cell r="A2802">
            <v>2790</v>
          </cell>
        </row>
        <row r="2803">
          <cell r="A2803">
            <v>2791</v>
          </cell>
        </row>
        <row r="2804">
          <cell r="A2804">
            <v>2792</v>
          </cell>
        </row>
        <row r="2805">
          <cell r="A2805">
            <v>2793</v>
          </cell>
        </row>
        <row r="2806">
          <cell r="A2806">
            <v>2794</v>
          </cell>
        </row>
        <row r="2807">
          <cell r="A2807">
            <v>2795</v>
          </cell>
        </row>
        <row r="2808">
          <cell r="A2808">
            <v>2796</v>
          </cell>
        </row>
        <row r="2809">
          <cell r="A2809">
            <v>2797</v>
          </cell>
        </row>
        <row r="2810">
          <cell r="A2810">
            <v>2798</v>
          </cell>
        </row>
        <row r="2811">
          <cell r="A2811">
            <v>2799</v>
          </cell>
        </row>
        <row r="2812">
          <cell r="A2812">
            <v>2800</v>
          </cell>
        </row>
        <row r="2813">
          <cell r="A2813">
            <v>2801</v>
          </cell>
        </row>
        <row r="2814">
          <cell r="A2814">
            <v>2802</v>
          </cell>
        </row>
        <row r="2815">
          <cell r="A2815">
            <v>2803</v>
          </cell>
        </row>
        <row r="2816">
          <cell r="A2816">
            <v>2804</v>
          </cell>
        </row>
        <row r="2817">
          <cell r="A2817">
            <v>2805</v>
          </cell>
        </row>
        <row r="2818">
          <cell r="A2818">
            <v>2806</v>
          </cell>
        </row>
        <row r="2819">
          <cell r="A2819">
            <v>2807</v>
          </cell>
        </row>
        <row r="2820">
          <cell r="A2820">
            <v>2808</v>
          </cell>
        </row>
        <row r="2821">
          <cell r="A2821">
            <v>2809</v>
          </cell>
        </row>
        <row r="2822">
          <cell r="A2822">
            <v>2810</v>
          </cell>
        </row>
        <row r="2823">
          <cell r="A2823">
            <v>2811</v>
          </cell>
        </row>
        <row r="2824">
          <cell r="A2824">
            <v>2812</v>
          </cell>
        </row>
        <row r="2825">
          <cell r="A2825">
            <v>2813</v>
          </cell>
        </row>
        <row r="2826">
          <cell r="A2826">
            <v>2814</v>
          </cell>
        </row>
        <row r="2827">
          <cell r="A2827">
            <v>2815</v>
          </cell>
        </row>
        <row r="2828">
          <cell r="A2828">
            <v>2816</v>
          </cell>
        </row>
        <row r="2829">
          <cell r="A2829">
            <v>2817</v>
          </cell>
        </row>
        <row r="2830">
          <cell r="A2830">
            <v>2818</v>
          </cell>
        </row>
        <row r="2831">
          <cell r="A2831">
            <v>2819</v>
          </cell>
        </row>
        <row r="2832">
          <cell r="A2832">
            <v>2820</v>
          </cell>
        </row>
        <row r="2833">
          <cell r="A2833">
            <v>2821</v>
          </cell>
        </row>
        <row r="2834">
          <cell r="A2834">
            <v>2822</v>
          </cell>
        </row>
        <row r="2835">
          <cell r="A2835">
            <v>2823</v>
          </cell>
        </row>
        <row r="2836">
          <cell r="A2836">
            <v>2824</v>
          </cell>
        </row>
        <row r="2837">
          <cell r="A2837">
            <v>2825</v>
          </cell>
        </row>
        <row r="2838">
          <cell r="A2838">
            <v>2826</v>
          </cell>
        </row>
        <row r="2839">
          <cell r="A2839">
            <v>2827</v>
          </cell>
        </row>
        <row r="2840">
          <cell r="A2840">
            <v>2828</v>
          </cell>
        </row>
        <row r="2841">
          <cell r="A2841">
            <v>2829</v>
          </cell>
        </row>
        <row r="2842">
          <cell r="A2842">
            <v>2830</v>
          </cell>
        </row>
        <row r="2843">
          <cell r="A2843">
            <v>2831</v>
          </cell>
        </row>
        <row r="2844">
          <cell r="A2844">
            <v>2832</v>
          </cell>
        </row>
        <row r="2845">
          <cell r="A2845">
            <v>2833</v>
          </cell>
        </row>
        <row r="2846">
          <cell r="A2846">
            <v>2834</v>
          </cell>
        </row>
        <row r="2847">
          <cell r="A2847">
            <v>2835</v>
          </cell>
        </row>
        <row r="2848">
          <cell r="A2848">
            <v>2836</v>
          </cell>
        </row>
        <row r="2849">
          <cell r="A2849">
            <v>2837</v>
          </cell>
        </row>
        <row r="2850">
          <cell r="A2850">
            <v>2838</v>
          </cell>
        </row>
        <row r="2851">
          <cell r="A2851">
            <v>2839</v>
          </cell>
        </row>
        <row r="2852">
          <cell r="A2852">
            <v>2840</v>
          </cell>
        </row>
        <row r="2853">
          <cell r="A2853">
            <v>2841</v>
          </cell>
        </row>
        <row r="2854">
          <cell r="A2854">
            <v>2842</v>
          </cell>
        </row>
        <row r="2855">
          <cell r="A2855">
            <v>2843</v>
          </cell>
        </row>
        <row r="2856">
          <cell r="A2856">
            <v>2844</v>
          </cell>
        </row>
        <row r="2857">
          <cell r="A2857">
            <v>2845</v>
          </cell>
        </row>
        <row r="2858">
          <cell r="A2858">
            <v>2846</v>
          </cell>
        </row>
        <row r="2859">
          <cell r="A2859">
            <v>2847</v>
          </cell>
        </row>
        <row r="2860">
          <cell r="A2860">
            <v>2848</v>
          </cell>
        </row>
        <row r="2861">
          <cell r="A2861">
            <v>2849</v>
          </cell>
        </row>
        <row r="2862">
          <cell r="A2862">
            <v>2850</v>
          </cell>
        </row>
        <row r="2863">
          <cell r="A2863">
            <v>2851</v>
          </cell>
        </row>
        <row r="2864">
          <cell r="A2864">
            <v>2852</v>
          </cell>
        </row>
        <row r="2865">
          <cell r="A2865">
            <v>2853</v>
          </cell>
        </row>
        <row r="2866">
          <cell r="A2866">
            <v>2854</v>
          </cell>
        </row>
        <row r="2867">
          <cell r="A2867">
            <v>2855</v>
          </cell>
        </row>
        <row r="2868">
          <cell r="A2868">
            <v>2856</v>
          </cell>
        </row>
        <row r="2869">
          <cell r="A2869">
            <v>2857</v>
          </cell>
        </row>
        <row r="2870">
          <cell r="A2870">
            <v>2858</v>
          </cell>
        </row>
        <row r="2871">
          <cell r="A2871">
            <v>2859</v>
          </cell>
        </row>
        <row r="2872">
          <cell r="A2872">
            <v>2860</v>
          </cell>
        </row>
        <row r="2873">
          <cell r="A2873">
            <v>2861</v>
          </cell>
        </row>
        <row r="2874">
          <cell r="A2874">
            <v>2862</v>
          </cell>
        </row>
        <row r="2875">
          <cell r="A2875">
            <v>2863</v>
          </cell>
        </row>
        <row r="2876">
          <cell r="A2876">
            <v>2864</v>
          </cell>
        </row>
        <row r="2877">
          <cell r="A2877">
            <v>2865</v>
          </cell>
        </row>
        <row r="2878">
          <cell r="A2878">
            <v>2866</v>
          </cell>
        </row>
        <row r="2879">
          <cell r="A2879">
            <v>2867</v>
          </cell>
        </row>
        <row r="2880">
          <cell r="A2880">
            <v>2868</v>
          </cell>
        </row>
        <row r="2881">
          <cell r="A2881">
            <v>2869</v>
          </cell>
        </row>
        <row r="2882">
          <cell r="A2882">
            <v>2870</v>
          </cell>
        </row>
        <row r="2883">
          <cell r="A2883">
            <v>2871</v>
          </cell>
        </row>
        <row r="2884">
          <cell r="A2884">
            <v>2872</v>
          </cell>
        </row>
        <row r="2885">
          <cell r="A2885">
            <v>2873</v>
          </cell>
        </row>
        <row r="2886">
          <cell r="A2886">
            <v>2874</v>
          </cell>
        </row>
        <row r="2887">
          <cell r="A2887">
            <v>2875</v>
          </cell>
        </row>
        <row r="2888">
          <cell r="A2888">
            <v>2876</v>
          </cell>
        </row>
        <row r="2889">
          <cell r="A2889">
            <v>2877</v>
          </cell>
        </row>
        <row r="2890">
          <cell r="A2890">
            <v>2878</v>
          </cell>
        </row>
        <row r="2891">
          <cell r="A2891">
            <v>2879</v>
          </cell>
        </row>
        <row r="2892">
          <cell r="A2892">
            <v>2880</v>
          </cell>
        </row>
        <row r="2893">
          <cell r="A2893">
            <v>2881</v>
          </cell>
        </row>
        <row r="2894">
          <cell r="A2894">
            <v>2882</v>
          </cell>
        </row>
        <row r="2895">
          <cell r="A2895">
            <v>2883</v>
          </cell>
        </row>
        <row r="2896">
          <cell r="A2896">
            <v>2884</v>
          </cell>
        </row>
        <row r="2897">
          <cell r="A2897">
            <v>2885</v>
          </cell>
        </row>
        <row r="2898">
          <cell r="A2898">
            <v>2886</v>
          </cell>
        </row>
        <row r="2899">
          <cell r="A2899">
            <v>2887</v>
          </cell>
        </row>
        <row r="2900">
          <cell r="A2900">
            <v>2888</v>
          </cell>
        </row>
        <row r="2901">
          <cell r="A2901">
            <v>2889</v>
          </cell>
        </row>
        <row r="2902">
          <cell r="A2902">
            <v>2890</v>
          </cell>
        </row>
        <row r="2903">
          <cell r="A2903">
            <v>2891</v>
          </cell>
        </row>
        <row r="2904">
          <cell r="A2904">
            <v>2892</v>
          </cell>
        </row>
        <row r="2905">
          <cell r="A2905">
            <v>2893</v>
          </cell>
        </row>
        <row r="2906">
          <cell r="A2906">
            <v>2894</v>
          </cell>
        </row>
        <row r="2907">
          <cell r="A2907">
            <v>2895</v>
          </cell>
        </row>
        <row r="2908">
          <cell r="A2908">
            <v>2896</v>
          </cell>
        </row>
        <row r="2909">
          <cell r="A2909">
            <v>2897</v>
          </cell>
        </row>
        <row r="2910">
          <cell r="A2910">
            <v>2898</v>
          </cell>
        </row>
        <row r="2911">
          <cell r="A2911">
            <v>2899</v>
          </cell>
        </row>
        <row r="2912">
          <cell r="A2912">
            <v>2900</v>
          </cell>
        </row>
        <row r="2913">
          <cell r="A2913">
            <v>2901</v>
          </cell>
        </row>
        <row r="2914">
          <cell r="A2914">
            <v>2902</v>
          </cell>
        </row>
        <row r="2915">
          <cell r="A2915">
            <v>2903</v>
          </cell>
        </row>
        <row r="2916">
          <cell r="A2916">
            <v>2904</v>
          </cell>
        </row>
        <row r="2917">
          <cell r="A2917">
            <v>2905</v>
          </cell>
        </row>
        <row r="2918">
          <cell r="A2918">
            <v>2906</v>
          </cell>
        </row>
        <row r="2919">
          <cell r="A2919">
            <v>2907</v>
          </cell>
        </row>
        <row r="2920">
          <cell r="A2920">
            <v>2908</v>
          </cell>
        </row>
        <row r="2921">
          <cell r="A2921">
            <v>2909</v>
          </cell>
        </row>
        <row r="2922">
          <cell r="A2922">
            <v>2910</v>
          </cell>
        </row>
        <row r="2923">
          <cell r="A2923">
            <v>2911</v>
          </cell>
        </row>
        <row r="2924">
          <cell r="A2924">
            <v>2912</v>
          </cell>
        </row>
        <row r="2925">
          <cell r="A2925">
            <v>2913</v>
          </cell>
        </row>
        <row r="2926">
          <cell r="A2926">
            <v>2914</v>
          </cell>
        </row>
        <row r="2927">
          <cell r="A2927">
            <v>2915</v>
          </cell>
        </row>
        <row r="2928">
          <cell r="A2928">
            <v>2916</v>
          </cell>
        </row>
        <row r="2929">
          <cell r="A2929">
            <v>2917</v>
          </cell>
        </row>
        <row r="2930">
          <cell r="A2930">
            <v>2918</v>
          </cell>
        </row>
        <row r="2931">
          <cell r="A2931">
            <v>2919</v>
          </cell>
        </row>
        <row r="2932">
          <cell r="A2932">
            <v>2920</v>
          </cell>
        </row>
        <row r="2933">
          <cell r="A2933">
            <v>2921</v>
          </cell>
        </row>
        <row r="2934">
          <cell r="A2934">
            <v>2922</v>
          </cell>
        </row>
        <row r="2935">
          <cell r="A2935">
            <v>2923</v>
          </cell>
        </row>
        <row r="2936">
          <cell r="A2936">
            <v>2924</v>
          </cell>
        </row>
        <row r="2937">
          <cell r="A2937">
            <v>2925</v>
          </cell>
        </row>
        <row r="2938">
          <cell r="A2938">
            <v>2926</v>
          </cell>
        </row>
        <row r="2939">
          <cell r="A2939">
            <v>2927</v>
          </cell>
        </row>
        <row r="2940">
          <cell r="A2940">
            <v>2928</v>
          </cell>
        </row>
        <row r="2941">
          <cell r="A2941">
            <v>2929</v>
          </cell>
        </row>
        <row r="2942">
          <cell r="A2942">
            <v>2930</v>
          </cell>
        </row>
        <row r="2943">
          <cell r="A2943">
            <v>2931</v>
          </cell>
        </row>
        <row r="2944">
          <cell r="A2944">
            <v>2932</v>
          </cell>
        </row>
        <row r="2945">
          <cell r="A2945">
            <v>2933</v>
          </cell>
        </row>
        <row r="2946">
          <cell r="A2946">
            <v>2934</v>
          </cell>
        </row>
        <row r="2947">
          <cell r="A2947">
            <v>2935</v>
          </cell>
        </row>
        <row r="2948">
          <cell r="A2948">
            <v>2936</v>
          </cell>
        </row>
        <row r="2949">
          <cell r="A2949">
            <v>2937</v>
          </cell>
        </row>
        <row r="2950">
          <cell r="A2950">
            <v>2938</v>
          </cell>
        </row>
        <row r="2951">
          <cell r="A2951">
            <v>2939</v>
          </cell>
        </row>
        <row r="2952">
          <cell r="A2952">
            <v>2940</v>
          </cell>
        </row>
        <row r="2953">
          <cell r="A2953">
            <v>2941</v>
          </cell>
        </row>
        <row r="2954">
          <cell r="A2954">
            <v>2942</v>
          </cell>
        </row>
        <row r="2955">
          <cell r="A2955">
            <v>2943</v>
          </cell>
        </row>
        <row r="2956">
          <cell r="A2956">
            <v>2944</v>
          </cell>
        </row>
        <row r="2957">
          <cell r="A2957">
            <v>2945</v>
          </cell>
        </row>
        <row r="2958">
          <cell r="A2958">
            <v>2946</v>
          </cell>
        </row>
        <row r="2959">
          <cell r="A2959">
            <v>2947</v>
          </cell>
        </row>
        <row r="2960">
          <cell r="A2960">
            <v>2948</v>
          </cell>
        </row>
        <row r="2961">
          <cell r="A2961">
            <v>2949</v>
          </cell>
        </row>
        <row r="2962">
          <cell r="A2962">
            <v>2950</v>
          </cell>
        </row>
        <row r="2963">
          <cell r="A2963">
            <v>2951</v>
          </cell>
        </row>
        <row r="2964">
          <cell r="A2964">
            <v>2952</v>
          </cell>
        </row>
        <row r="2965">
          <cell r="A2965">
            <v>2953</v>
          </cell>
        </row>
        <row r="2966">
          <cell r="A2966">
            <v>2954</v>
          </cell>
        </row>
        <row r="2967">
          <cell r="A2967">
            <v>2955</v>
          </cell>
        </row>
        <row r="2968">
          <cell r="A2968">
            <v>2956</v>
          </cell>
        </row>
        <row r="2969">
          <cell r="A2969">
            <v>2957</v>
          </cell>
        </row>
        <row r="2970">
          <cell r="A2970">
            <v>2958</v>
          </cell>
        </row>
        <row r="2971">
          <cell r="A2971">
            <v>2959</v>
          </cell>
        </row>
        <row r="2972">
          <cell r="A2972">
            <v>2960</v>
          </cell>
        </row>
        <row r="2973">
          <cell r="A2973">
            <v>2961</v>
          </cell>
        </row>
        <row r="2974">
          <cell r="A2974">
            <v>2962</v>
          </cell>
        </row>
        <row r="2975">
          <cell r="A2975">
            <v>2963</v>
          </cell>
        </row>
        <row r="2976">
          <cell r="A2976">
            <v>2964</v>
          </cell>
        </row>
        <row r="2977">
          <cell r="A2977">
            <v>2965</v>
          </cell>
        </row>
        <row r="2978">
          <cell r="A2978">
            <v>2966</v>
          </cell>
        </row>
        <row r="2979">
          <cell r="A2979">
            <v>2967</v>
          </cell>
        </row>
        <row r="2980">
          <cell r="A2980">
            <v>2968</v>
          </cell>
        </row>
        <row r="2981">
          <cell r="A2981">
            <v>2969</v>
          </cell>
        </row>
        <row r="2982">
          <cell r="A2982">
            <v>2970</v>
          </cell>
        </row>
        <row r="2983">
          <cell r="A2983">
            <v>2971</v>
          </cell>
        </row>
        <row r="2984">
          <cell r="A2984">
            <v>2972</v>
          </cell>
        </row>
        <row r="2985">
          <cell r="A2985">
            <v>2973</v>
          </cell>
        </row>
        <row r="2986">
          <cell r="A2986">
            <v>2974</v>
          </cell>
        </row>
        <row r="2987">
          <cell r="A2987">
            <v>2975</v>
          </cell>
        </row>
        <row r="2988">
          <cell r="A2988">
            <v>2976</v>
          </cell>
        </row>
        <row r="2989">
          <cell r="A2989">
            <v>2977</v>
          </cell>
        </row>
        <row r="2990">
          <cell r="A2990">
            <v>2978</v>
          </cell>
        </row>
        <row r="2991">
          <cell r="A2991">
            <v>2979</v>
          </cell>
        </row>
        <row r="2992">
          <cell r="A2992">
            <v>2980</v>
          </cell>
        </row>
        <row r="2993">
          <cell r="A2993">
            <v>2981</v>
          </cell>
        </row>
        <row r="2994">
          <cell r="A2994">
            <v>2982</v>
          </cell>
        </row>
        <row r="2995">
          <cell r="A2995">
            <v>2983</v>
          </cell>
        </row>
        <row r="2996">
          <cell r="A2996">
            <v>2984</v>
          </cell>
        </row>
        <row r="2997">
          <cell r="A2997">
            <v>2985</v>
          </cell>
        </row>
        <row r="2998">
          <cell r="A2998">
            <v>2986</v>
          </cell>
        </row>
        <row r="2999">
          <cell r="A2999">
            <v>2987</v>
          </cell>
        </row>
        <row r="3000">
          <cell r="A3000">
            <v>2988</v>
          </cell>
        </row>
        <row r="3001">
          <cell r="A3001">
            <v>2989</v>
          </cell>
        </row>
        <row r="3002">
          <cell r="A3002">
            <v>2990</v>
          </cell>
        </row>
        <row r="3003">
          <cell r="A3003">
            <v>2991</v>
          </cell>
        </row>
        <row r="3004">
          <cell r="A3004">
            <v>2992</v>
          </cell>
        </row>
        <row r="3005">
          <cell r="A3005">
            <v>2993</v>
          </cell>
        </row>
        <row r="3006">
          <cell r="A3006">
            <v>2994</v>
          </cell>
        </row>
        <row r="3007">
          <cell r="A3007">
            <v>2995</v>
          </cell>
        </row>
        <row r="3008">
          <cell r="A3008">
            <v>2996</v>
          </cell>
        </row>
        <row r="3009">
          <cell r="A3009">
            <v>2997</v>
          </cell>
        </row>
        <row r="3010">
          <cell r="A3010">
            <v>2998</v>
          </cell>
        </row>
        <row r="3011">
          <cell r="A3011">
            <v>2999</v>
          </cell>
        </row>
        <row r="3012">
          <cell r="A3012">
            <v>3000</v>
          </cell>
        </row>
        <row r="3013">
          <cell r="A3013">
            <v>3001</v>
          </cell>
        </row>
        <row r="3014">
          <cell r="A3014">
            <v>3002</v>
          </cell>
        </row>
        <row r="3015">
          <cell r="A3015">
            <v>3003</v>
          </cell>
        </row>
        <row r="3016">
          <cell r="A3016">
            <v>3004</v>
          </cell>
        </row>
        <row r="3017">
          <cell r="A3017">
            <v>3005</v>
          </cell>
        </row>
        <row r="3018">
          <cell r="A3018">
            <v>3006</v>
          </cell>
        </row>
        <row r="3019">
          <cell r="A3019">
            <v>3007</v>
          </cell>
        </row>
        <row r="3020">
          <cell r="A3020">
            <v>3008</v>
          </cell>
        </row>
        <row r="3021">
          <cell r="A3021">
            <v>3009</v>
          </cell>
        </row>
        <row r="3022">
          <cell r="A3022">
            <v>3010</v>
          </cell>
        </row>
        <row r="3023">
          <cell r="A3023">
            <v>3011</v>
          </cell>
        </row>
        <row r="3024">
          <cell r="A3024">
            <v>3012</v>
          </cell>
        </row>
        <row r="3025">
          <cell r="A3025">
            <v>3013</v>
          </cell>
        </row>
        <row r="3026">
          <cell r="A3026">
            <v>3014</v>
          </cell>
        </row>
        <row r="3027">
          <cell r="A3027">
            <v>3015</v>
          </cell>
        </row>
        <row r="3028">
          <cell r="A3028">
            <v>3016</v>
          </cell>
        </row>
        <row r="3029">
          <cell r="A3029">
            <v>3017</v>
          </cell>
        </row>
        <row r="3030">
          <cell r="A3030">
            <v>3018</v>
          </cell>
        </row>
        <row r="3031">
          <cell r="A3031">
            <v>3019</v>
          </cell>
        </row>
        <row r="3032">
          <cell r="A3032">
            <v>3020</v>
          </cell>
        </row>
        <row r="3033">
          <cell r="A3033">
            <v>3021</v>
          </cell>
        </row>
        <row r="3034">
          <cell r="A3034">
            <v>3022</v>
          </cell>
        </row>
        <row r="3035">
          <cell r="A3035">
            <v>3023</v>
          </cell>
        </row>
        <row r="3036">
          <cell r="A3036">
            <v>3024</v>
          </cell>
        </row>
        <row r="3037">
          <cell r="A3037">
            <v>3025</v>
          </cell>
        </row>
        <row r="3038">
          <cell r="A3038">
            <v>3026</v>
          </cell>
        </row>
        <row r="3039">
          <cell r="A3039">
            <v>3027</v>
          </cell>
        </row>
        <row r="3040">
          <cell r="A3040">
            <v>3028</v>
          </cell>
        </row>
        <row r="3041">
          <cell r="A3041">
            <v>3029</v>
          </cell>
        </row>
        <row r="3042">
          <cell r="A3042">
            <v>3030</v>
          </cell>
        </row>
        <row r="3043">
          <cell r="A3043">
            <v>3031</v>
          </cell>
        </row>
        <row r="3044">
          <cell r="A3044">
            <v>3032</v>
          </cell>
        </row>
        <row r="3045">
          <cell r="A3045">
            <v>3033</v>
          </cell>
        </row>
        <row r="3046">
          <cell r="A3046">
            <v>3034</v>
          </cell>
        </row>
        <row r="3047">
          <cell r="A3047">
            <v>3035</v>
          </cell>
        </row>
        <row r="3048">
          <cell r="A3048">
            <v>3036</v>
          </cell>
        </row>
        <row r="3049">
          <cell r="A3049">
            <v>3037</v>
          </cell>
        </row>
        <row r="3050">
          <cell r="A3050">
            <v>3038</v>
          </cell>
        </row>
        <row r="3051">
          <cell r="A3051">
            <v>3039</v>
          </cell>
        </row>
        <row r="3052">
          <cell r="A3052">
            <v>3040</v>
          </cell>
        </row>
        <row r="3053">
          <cell r="A3053">
            <v>3041</v>
          </cell>
        </row>
        <row r="3054">
          <cell r="A3054">
            <v>3042</v>
          </cell>
        </row>
        <row r="3055">
          <cell r="A3055">
            <v>3043</v>
          </cell>
        </row>
        <row r="3056">
          <cell r="A3056">
            <v>3044</v>
          </cell>
        </row>
        <row r="3057">
          <cell r="A3057">
            <v>3045</v>
          </cell>
        </row>
        <row r="3058">
          <cell r="A3058">
            <v>3046</v>
          </cell>
        </row>
        <row r="3059">
          <cell r="A3059">
            <v>3047</v>
          </cell>
        </row>
        <row r="3060">
          <cell r="A3060">
            <v>3048</v>
          </cell>
        </row>
        <row r="3061">
          <cell r="A3061">
            <v>3049</v>
          </cell>
        </row>
        <row r="3062">
          <cell r="A3062">
            <v>3050</v>
          </cell>
        </row>
        <row r="3063">
          <cell r="A3063">
            <v>3051</v>
          </cell>
        </row>
        <row r="3064">
          <cell r="A3064">
            <v>3052</v>
          </cell>
        </row>
        <row r="3065">
          <cell r="A3065">
            <v>3053</v>
          </cell>
        </row>
        <row r="3066">
          <cell r="A3066">
            <v>3054</v>
          </cell>
        </row>
        <row r="3067">
          <cell r="A3067">
            <v>3055</v>
          </cell>
        </row>
        <row r="3068">
          <cell r="A3068">
            <v>3056</v>
          </cell>
        </row>
        <row r="3069">
          <cell r="A3069">
            <v>3057</v>
          </cell>
        </row>
        <row r="3070">
          <cell r="A3070">
            <v>3058</v>
          </cell>
        </row>
        <row r="3071">
          <cell r="A3071">
            <v>3059</v>
          </cell>
        </row>
        <row r="3072">
          <cell r="A3072">
            <v>3060</v>
          </cell>
        </row>
        <row r="3073">
          <cell r="A3073">
            <v>3061</v>
          </cell>
        </row>
        <row r="3074">
          <cell r="A3074">
            <v>3062</v>
          </cell>
        </row>
        <row r="3075">
          <cell r="A3075">
            <v>3063</v>
          </cell>
        </row>
        <row r="3076">
          <cell r="A3076">
            <v>3064</v>
          </cell>
        </row>
        <row r="3077">
          <cell r="A3077">
            <v>3065</v>
          </cell>
        </row>
        <row r="3078">
          <cell r="A3078">
            <v>3066</v>
          </cell>
        </row>
        <row r="3079">
          <cell r="A3079">
            <v>3067</v>
          </cell>
        </row>
        <row r="3080">
          <cell r="A3080">
            <v>3068</v>
          </cell>
        </row>
        <row r="3081">
          <cell r="A3081">
            <v>3069</v>
          </cell>
        </row>
        <row r="3082">
          <cell r="A3082">
            <v>3070</v>
          </cell>
        </row>
        <row r="3083">
          <cell r="A3083">
            <v>3071</v>
          </cell>
        </row>
        <row r="3084">
          <cell r="A3084">
            <v>3072</v>
          </cell>
        </row>
        <row r="3085">
          <cell r="A3085">
            <v>3073</v>
          </cell>
        </row>
        <row r="3086">
          <cell r="A3086">
            <v>3074</v>
          </cell>
        </row>
        <row r="3087">
          <cell r="A3087">
            <v>3075</v>
          </cell>
        </row>
        <row r="3088">
          <cell r="A3088">
            <v>3076</v>
          </cell>
        </row>
        <row r="3089">
          <cell r="A3089">
            <v>3077</v>
          </cell>
        </row>
        <row r="3090">
          <cell r="A3090">
            <v>3078</v>
          </cell>
        </row>
        <row r="3091">
          <cell r="A3091">
            <v>3079</v>
          </cell>
        </row>
        <row r="3092">
          <cell r="A3092">
            <v>3080</v>
          </cell>
        </row>
        <row r="3093">
          <cell r="A3093">
            <v>3081</v>
          </cell>
        </row>
        <row r="3094">
          <cell r="A3094">
            <v>3082</v>
          </cell>
        </row>
        <row r="3095">
          <cell r="A3095">
            <v>3083</v>
          </cell>
        </row>
        <row r="3096">
          <cell r="A3096">
            <v>3084</v>
          </cell>
        </row>
        <row r="3097">
          <cell r="A3097">
            <v>3085</v>
          </cell>
        </row>
        <row r="3098">
          <cell r="A3098">
            <v>3086</v>
          </cell>
        </row>
        <row r="3099">
          <cell r="A3099">
            <v>3087</v>
          </cell>
        </row>
        <row r="3100">
          <cell r="A3100">
            <v>3088</v>
          </cell>
        </row>
        <row r="3101">
          <cell r="A3101">
            <v>3089</v>
          </cell>
        </row>
        <row r="3102">
          <cell r="A3102">
            <v>3090</v>
          </cell>
        </row>
        <row r="3103">
          <cell r="A3103">
            <v>3091</v>
          </cell>
        </row>
        <row r="3104">
          <cell r="A3104">
            <v>3092</v>
          </cell>
        </row>
        <row r="3105">
          <cell r="A3105">
            <v>3093</v>
          </cell>
        </row>
        <row r="3106">
          <cell r="A3106">
            <v>3094</v>
          </cell>
        </row>
        <row r="3107">
          <cell r="A3107">
            <v>3095</v>
          </cell>
        </row>
        <row r="3108">
          <cell r="A3108">
            <v>3096</v>
          </cell>
        </row>
        <row r="3109">
          <cell r="A3109">
            <v>3097</v>
          </cell>
        </row>
        <row r="3110">
          <cell r="A3110">
            <v>3098</v>
          </cell>
        </row>
        <row r="3111">
          <cell r="A3111">
            <v>3099</v>
          </cell>
        </row>
        <row r="3112">
          <cell r="A3112">
            <v>3100</v>
          </cell>
        </row>
        <row r="3113">
          <cell r="A3113">
            <v>3101</v>
          </cell>
        </row>
        <row r="3114">
          <cell r="A3114">
            <v>3102</v>
          </cell>
        </row>
        <row r="3115">
          <cell r="A3115">
            <v>3103</v>
          </cell>
        </row>
        <row r="3116">
          <cell r="A3116">
            <v>3104</v>
          </cell>
        </row>
        <row r="3117">
          <cell r="A3117">
            <v>3105</v>
          </cell>
        </row>
        <row r="3118">
          <cell r="A3118">
            <v>3106</v>
          </cell>
        </row>
        <row r="3119">
          <cell r="A3119">
            <v>3107</v>
          </cell>
        </row>
        <row r="3120">
          <cell r="A3120">
            <v>3108</v>
          </cell>
        </row>
        <row r="3121">
          <cell r="A3121">
            <v>3109</v>
          </cell>
        </row>
        <row r="3122">
          <cell r="A3122">
            <v>3110</v>
          </cell>
        </row>
        <row r="3123">
          <cell r="A3123">
            <v>3111</v>
          </cell>
        </row>
        <row r="3124">
          <cell r="A3124">
            <v>3112</v>
          </cell>
        </row>
        <row r="3125">
          <cell r="A3125">
            <v>3113</v>
          </cell>
        </row>
        <row r="3126">
          <cell r="A3126">
            <v>3114</v>
          </cell>
        </row>
        <row r="3127">
          <cell r="A3127">
            <v>3115</v>
          </cell>
        </row>
        <row r="3128">
          <cell r="A3128">
            <v>3116</v>
          </cell>
        </row>
        <row r="3129">
          <cell r="A3129">
            <v>3117</v>
          </cell>
        </row>
        <row r="3130">
          <cell r="A3130">
            <v>3118</v>
          </cell>
        </row>
        <row r="3131">
          <cell r="A3131">
            <v>3119</v>
          </cell>
        </row>
        <row r="3132">
          <cell r="A3132">
            <v>3120</v>
          </cell>
        </row>
        <row r="3133">
          <cell r="A3133">
            <v>3121</v>
          </cell>
        </row>
        <row r="3134">
          <cell r="A3134">
            <v>3122</v>
          </cell>
        </row>
        <row r="3135">
          <cell r="A3135">
            <v>3123</v>
          </cell>
        </row>
        <row r="3136">
          <cell r="A3136">
            <v>3124</v>
          </cell>
        </row>
        <row r="3137">
          <cell r="A3137">
            <v>3125</v>
          </cell>
        </row>
        <row r="3138">
          <cell r="A3138">
            <v>3126</v>
          </cell>
        </row>
        <row r="3139">
          <cell r="A3139">
            <v>3127</v>
          </cell>
        </row>
        <row r="3140">
          <cell r="A3140">
            <v>3128</v>
          </cell>
        </row>
        <row r="3141">
          <cell r="A3141">
            <v>3129</v>
          </cell>
        </row>
        <row r="3142">
          <cell r="A3142">
            <v>3130</v>
          </cell>
        </row>
        <row r="3143">
          <cell r="A3143">
            <v>3131</v>
          </cell>
        </row>
        <row r="3144">
          <cell r="A3144">
            <v>3132</v>
          </cell>
        </row>
        <row r="3145">
          <cell r="A3145">
            <v>3133</v>
          </cell>
        </row>
        <row r="3146">
          <cell r="A3146">
            <v>3134</v>
          </cell>
        </row>
        <row r="3147">
          <cell r="A3147">
            <v>3135</v>
          </cell>
        </row>
        <row r="3148">
          <cell r="A3148">
            <v>3136</v>
          </cell>
        </row>
        <row r="3149">
          <cell r="A3149">
            <v>3137</v>
          </cell>
        </row>
        <row r="3150">
          <cell r="A3150">
            <v>3138</v>
          </cell>
        </row>
        <row r="3151">
          <cell r="A3151">
            <v>3139</v>
          </cell>
        </row>
        <row r="3152">
          <cell r="A3152">
            <v>3140</v>
          </cell>
        </row>
        <row r="3153">
          <cell r="A3153">
            <v>3141</v>
          </cell>
        </row>
        <row r="3154">
          <cell r="A3154">
            <v>3142</v>
          </cell>
        </row>
        <row r="3155">
          <cell r="A3155">
            <v>3143</v>
          </cell>
        </row>
        <row r="3156">
          <cell r="A3156">
            <v>3144</v>
          </cell>
        </row>
        <row r="3157">
          <cell r="A3157">
            <v>3145</v>
          </cell>
        </row>
        <row r="3158">
          <cell r="A3158">
            <v>3146</v>
          </cell>
        </row>
        <row r="3159">
          <cell r="A3159">
            <v>3147</v>
          </cell>
        </row>
        <row r="3160">
          <cell r="A3160">
            <v>3148</v>
          </cell>
        </row>
        <row r="3161">
          <cell r="A3161">
            <v>3149</v>
          </cell>
        </row>
        <row r="3162">
          <cell r="A3162">
            <v>3150</v>
          </cell>
        </row>
        <row r="3163">
          <cell r="A3163">
            <v>3151</v>
          </cell>
        </row>
        <row r="3164">
          <cell r="A3164">
            <v>3152</v>
          </cell>
        </row>
        <row r="3165">
          <cell r="A3165">
            <v>3153</v>
          </cell>
        </row>
        <row r="3166">
          <cell r="A3166">
            <v>3154</v>
          </cell>
        </row>
        <row r="3167">
          <cell r="A3167">
            <v>3155</v>
          </cell>
        </row>
        <row r="3168">
          <cell r="A3168">
            <v>3156</v>
          </cell>
        </row>
        <row r="3169">
          <cell r="A3169">
            <v>3157</v>
          </cell>
        </row>
        <row r="3170">
          <cell r="A3170">
            <v>3158</v>
          </cell>
        </row>
        <row r="3171">
          <cell r="A3171">
            <v>3159</v>
          </cell>
        </row>
        <row r="3172">
          <cell r="A3172">
            <v>3160</v>
          </cell>
        </row>
        <row r="3173">
          <cell r="A3173">
            <v>3161</v>
          </cell>
        </row>
        <row r="3174">
          <cell r="A3174">
            <v>3162</v>
          </cell>
        </row>
        <row r="3175">
          <cell r="A3175">
            <v>3163</v>
          </cell>
        </row>
        <row r="3176">
          <cell r="A3176">
            <v>3164</v>
          </cell>
        </row>
        <row r="3177">
          <cell r="A3177">
            <v>3165</v>
          </cell>
        </row>
        <row r="3178">
          <cell r="A3178">
            <v>3166</v>
          </cell>
        </row>
        <row r="3179">
          <cell r="A3179">
            <v>3167</v>
          </cell>
        </row>
        <row r="3180">
          <cell r="A3180">
            <v>3168</v>
          </cell>
        </row>
        <row r="3181">
          <cell r="A3181">
            <v>3169</v>
          </cell>
        </row>
        <row r="3182">
          <cell r="A3182">
            <v>3170</v>
          </cell>
        </row>
        <row r="3183">
          <cell r="A3183">
            <v>3171</v>
          </cell>
        </row>
        <row r="3184">
          <cell r="A3184">
            <v>3172</v>
          </cell>
        </row>
        <row r="3185">
          <cell r="A3185">
            <v>3173</v>
          </cell>
        </row>
        <row r="3186">
          <cell r="A3186">
            <v>3174</v>
          </cell>
        </row>
        <row r="3187">
          <cell r="A3187">
            <v>3175</v>
          </cell>
        </row>
        <row r="3188">
          <cell r="A3188">
            <v>3176</v>
          </cell>
        </row>
        <row r="3189">
          <cell r="A3189">
            <v>3177</v>
          </cell>
        </row>
        <row r="3190">
          <cell r="A3190">
            <v>3178</v>
          </cell>
        </row>
        <row r="3191">
          <cell r="A3191">
            <v>3179</v>
          </cell>
        </row>
        <row r="3192">
          <cell r="A3192">
            <v>3180</v>
          </cell>
        </row>
        <row r="3193">
          <cell r="A3193">
            <v>3181</v>
          </cell>
        </row>
        <row r="3194">
          <cell r="A3194">
            <v>3182</v>
          </cell>
        </row>
        <row r="3195">
          <cell r="A3195">
            <v>3183</v>
          </cell>
        </row>
        <row r="3196">
          <cell r="A3196">
            <v>3184</v>
          </cell>
        </row>
        <row r="3197">
          <cell r="A3197">
            <v>3185</v>
          </cell>
        </row>
        <row r="3198">
          <cell r="A3198">
            <v>3186</v>
          </cell>
        </row>
        <row r="3199">
          <cell r="A3199">
            <v>3187</v>
          </cell>
        </row>
        <row r="3200">
          <cell r="A3200">
            <v>3188</v>
          </cell>
        </row>
        <row r="3201">
          <cell r="A3201">
            <v>3189</v>
          </cell>
        </row>
        <row r="3202">
          <cell r="A3202">
            <v>3190</v>
          </cell>
        </row>
        <row r="3203">
          <cell r="A3203">
            <v>3191</v>
          </cell>
        </row>
        <row r="3204">
          <cell r="A3204">
            <v>3192</v>
          </cell>
        </row>
        <row r="3205">
          <cell r="A3205">
            <v>3193</v>
          </cell>
        </row>
        <row r="3206">
          <cell r="A3206">
            <v>3194</v>
          </cell>
        </row>
        <row r="3207">
          <cell r="A3207">
            <v>3195</v>
          </cell>
        </row>
        <row r="3208">
          <cell r="A3208">
            <v>3196</v>
          </cell>
        </row>
        <row r="3209">
          <cell r="A3209">
            <v>3197</v>
          </cell>
        </row>
        <row r="3210">
          <cell r="A3210">
            <v>3198</v>
          </cell>
        </row>
        <row r="3211">
          <cell r="A3211">
            <v>3199</v>
          </cell>
        </row>
        <row r="3212">
          <cell r="A3212">
            <v>3200</v>
          </cell>
        </row>
        <row r="3213">
          <cell r="A3213">
            <v>3201</v>
          </cell>
        </row>
        <row r="3214">
          <cell r="A3214">
            <v>3202</v>
          </cell>
        </row>
        <row r="3215">
          <cell r="A3215">
            <v>3203</v>
          </cell>
        </row>
        <row r="3216">
          <cell r="A3216">
            <v>3204</v>
          </cell>
        </row>
        <row r="3217">
          <cell r="A3217">
            <v>3205</v>
          </cell>
        </row>
        <row r="3218">
          <cell r="A3218">
            <v>3206</v>
          </cell>
        </row>
        <row r="3219">
          <cell r="A3219">
            <v>3207</v>
          </cell>
        </row>
        <row r="3220">
          <cell r="A3220">
            <v>3208</v>
          </cell>
        </row>
        <row r="3221">
          <cell r="A3221">
            <v>3209</v>
          </cell>
        </row>
        <row r="3222">
          <cell r="A3222">
            <v>3210</v>
          </cell>
        </row>
        <row r="3223">
          <cell r="A3223">
            <v>3211</v>
          </cell>
        </row>
        <row r="3224">
          <cell r="A3224">
            <v>3212</v>
          </cell>
        </row>
        <row r="3225">
          <cell r="A3225">
            <v>3213</v>
          </cell>
        </row>
        <row r="3226">
          <cell r="A3226">
            <v>3214</v>
          </cell>
        </row>
        <row r="3227">
          <cell r="A3227">
            <v>3215</v>
          </cell>
        </row>
        <row r="3228">
          <cell r="A3228">
            <v>3216</v>
          </cell>
        </row>
        <row r="3229">
          <cell r="A3229">
            <v>3217</v>
          </cell>
        </row>
        <row r="3230">
          <cell r="A3230">
            <v>3218</v>
          </cell>
        </row>
        <row r="3231">
          <cell r="A3231">
            <v>3219</v>
          </cell>
        </row>
        <row r="3232">
          <cell r="A3232">
            <v>3220</v>
          </cell>
        </row>
        <row r="3233">
          <cell r="A3233">
            <v>3221</v>
          </cell>
        </row>
        <row r="3234">
          <cell r="A3234">
            <v>3222</v>
          </cell>
        </row>
        <row r="3235">
          <cell r="A3235">
            <v>3223</v>
          </cell>
        </row>
        <row r="3236">
          <cell r="A3236">
            <v>3224</v>
          </cell>
        </row>
        <row r="3237">
          <cell r="A3237">
            <v>3225</v>
          </cell>
        </row>
        <row r="3238">
          <cell r="A3238">
            <v>3226</v>
          </cell>
        </row>
        <row r="3239">
          <cell r="A3239">
            <v>3227</v>
          </cell>
        </row>
        <row r="3240">
          <cell r="A3240">
            <v>3228</v>
          </cell>
        </row>
        <row r="3241">
          <cell r="A3241">
            <v>3229</v>
          </cell>
        </row>
        <row r="3242">
          <cell r="A3242">
            <v>3230</v>
          </cell>
        </row>
        <row r="3243">
          <cell r="A3243">
            <v>3231</v>
          </cell>
        </row>
        <row r="3244">
          <cell r="A3244">
            <v>3232</v>
          </cell>
        </row>
        <row r="3245">
          <cell r="A3245">
            <v>3233</v>
          </cell>
        </row>
        <row r="3246">
          <cell r="A3246">
            <v>3234</v>
          </cell>
        </row>
        <row r="3247">
          <cell r="A3247">
            <v>3235</v>
          </cell>
        </row>
        <row r="3248">
          <cell r="A3248">
            <v>3236</v>
          </cell>
        </row>
        <row r="3249">
          <cell r="A3249">
            <v>3237</v>
          </cell>
        </row>
        <row r="3250">
          <cell r="A3250">
            <v>3238</v>
          </cell>
        </row>
        <row r="3251">
          <cell r="A3251">
            <v>3239</v>
          </cell>
        </row>
        <row r="3252">
          <cell r="A3252">
            <v>3240</v>
          </cell>
        </row>
        <row r="3253">
          <cell r="A3253">
            <v>3241</v>
          </cell>
        </row>
        <row r="3254">
          <cell r="A3254">
            <v>3242</v>
          </cell>
        </row>
        <row r="3255">
          <cell r="A3255">
            <v>3243</v>
          </cell>
        </row>
        <row r="3256">
          <cell r="A3256">
            <v>3244</v>
          </cell>
        </row>
        <row r="3257">
          <cell r="A3257">
            <v>3245</v>
          </cell>
        </row>
        <row r="3258">
          <cell r="A3258">
            <v>3246</v>
          </cell>
        </row>
        <row r="3259">
          <cell r="A3259">
            <v>3247</v>
          </cell>
        </row>
        <row r="3260">
          <cell r="A3260">
            <v>3248</v>
          </cell>
        </row>
        <row r="3261">
          <cell r="A3261">
            <v>3249</v>
          </cell>
        </row>
        <row r="3262">
          <cell r="A3262">
            <v>3250</v>
          </cell>
        </row>
        <row r="3263">
          <cell r="A3263">
            <v>3251</v>
          </cell>
        </row>
        <row r="3264">
          <cell r="A3264">
            <v>3252</v>
          </cell>
        </row>
        <row r="3265">
          <cell r="A3265">
            <v>3253</v>
          </cell>
        </row>
        <row r="3266">
          <cell r="A3266">
            <v>3254</v>
          </cell>
        </row>
        <row r="3267">
          <cell r="A3267">
            <v>3255</v>
          </cell>
        </row>
        <row r="3268">
          <cell r="A3268">
            <v>3256</v>
          </cell>
        </row>
        <row r="3269">
          <cell r="A3269">
            <v>3257</v>
          </cell>
        </row>
        <row r="3270">
          <cell r="A3270">
            <v>3258</v>
          </cell>
        </row>
        <row r="3271">
          <cell r="A3271">
            <v>3259</v>
          </cell>
        </row>
        <row r="3272">
          <cell r="A3272">
            <v>3260</v>
          </cell>
        </row>
        <row r="3273">
          <cell r="A3273">
            <v>3261</v>
          </cell>
        </row>
        <row r="3274">
          <cell r="A3274">
            <v>3262</v>
          </cell>
        </row>
        <row r="3275">
          <cell r="A3275">
            <v>3263</v>
          </cell>
        </row>
        <row r="3276">
          <cell r="A3276">
            <v>3264</v>
          </cell>
        </row>
        <row r="3277">
          <cell r="A3277">
            <v>3265</v>
          </cell>
        </row>
        <row r="3278">
          <cell r="A3278">
            <v>3266</v>
          </cell>
        </row>
        <row r="3279">
          <cell r="A3279">
            <v>3267</v>
          </cell>
        </row>
        <row r="3280">
          <cell r="A3280">
            <v>3268</v>
          </cell>
        </row>
        <row r="3281">
          <cell r="A3281">
            <v>3269</v>
          </cell>
        </row>
        <row r="3282">
          <cell r="A3282">
            <v>3270</v>
          </cell>
        </row>
        <row r="3283">
          <cell r="A3283">
            <v>3271</v>
          </cell>
        </row>
        <row r="3284">
          <cell r="A3284">
            <v>3272</v>
          </cell>
        </row>
        <row r="3285">
          <cell r="A3285">
            <v>3273</v>
          </cell>
        </row>
        <row r="3286">
          <cell r="A3286">
            <v>3274</v>
          </cell>
        </row>
        <row r="3287">
          <cell r="A3287">
            <v>3275</v>
          </cell>
        </row>
        <row r="3288">
          <cell r="A3288">
            <v>3276</v>
          </cell>
        </row>
        <row r="3289">
          <cell r="A3289">
            <v>3277</v>
          </cell>
        </row>
        <row r="3290">
          <cell r="A3290">
            <v>3278</v>
          </cell>
        </row>
        <row r="3291">
          <cell r="A3291">
            <v>3279</v>
          </cell>
        </row>
        <row r="3292">
          <cell r="A3292">
            <v>3280</v>
          </cell>
        </row>
        <row r="3293">
          <cell r="A3293">
            <v>3281</v>
          </cell>
        </row>
        <row r="3294">
          <cell r="A3294">
            <v>3282</v>
          </cell>
        </row>
        <row r="3295">
          <cell r="A3295">
            <v>3283</v>
          </cell>
        </row>
        <row r="3296">
          <cell r="A3296">
            <v>3284</v>
          </cell>
        </row>
        <row r="3297">
          <cell r="A3297">
            <v>3285</v>
          </cell>
        </row>
        <row r="3298">
          <cell r="A3298">
            <v>3286</v>
          </cell>
        </row>
        <row r="3299">
          <cell r="A3299">
            <v>3287</v>
          </cell>
        </row>
        <row r="3300">
          <cell r="A3300">
            <v>3288</v>
          </cell>
        </row>
        <row r="3301">
          <cell r="A3301">
            <v>3289</v>
          </cell>
        </row>
        <row r="3302">
          <cell r="A3302">
            <v>3290</v>
          </cell>
        </row>
        <row r="3303">
          <cell r="A3303">
            <v>3291</v>
          </cell>
        </row>
        <row r="3304">
          <cell r="A3304">
            <v>3292</v>
          </cell>
        </row>
        <row r="3305">
          <cell r="A3305">
            <v>3293</v>
          </cell>
        </row>
        <row r="3306">
          <cell r="A3306">
            <v>3294</v>
          </cell>
        </row>
        <row r="3307">
          <cell r="A3307">
            <v>3295</v>
          </cell>
        </row>
        <row r="3308">
          <cell r="A3308">
            <v>3296</v>
          </cell>
        </row>
        <row r="3309">
          <cell r="A3309">
            <v>3297</v>
          </cell>
        </row>
        <row r="3310">
          <cell r="A3310">
            <v>3298</v>
          </cell>
        </row>
        <row r="3311">
          <cell r="A3311">
            <v>3299</v>
          </cell>
        </row>
        <row r="3312">
          <cell r="A3312">
            <v>3300</v>
          </cell>
        </row>
        <row r="3313">
          <cell r="A3313">
            <v>3301</v>
          </cell>
        </row>
        <row r="3314">
          <cell r="A3314">
            <v>3302</v>
          </cell>
        </row>
        <row r="3315">
          <cell r="A3315">
            <v>3303</v>
          </cell>
        </row>
        <row r="3316">
          <cell r="A3316">
            <v>3304</v>
          </cell>
        </row>
        <row r="3317">
          <cell r="A3317">
            <v>3305</v>
          </cell>
        </row>
        <row r="3318">
          <cell r="A3318">
            <v>3306</v>
          </cell>
        </row>
        <row r="3319">
          <cell r="A3319">
            <v>3307</v>
          </cell>
        </row>
        <row r="3320">
          <cell r="A3320">
            <v>3308</v>
          </cell>
        </row>
        <row r="3321">
          <cell r="A3321">
            <v>3309</v>
          </cell>
        </row>
        <row r="3322">
          <cell r="A3322">
            <v>3310</v>
          </cell>
        </row>
        <row r="3323">
          <cell r="A3323">
            <v>3311</v>
          </cell>
        </row>
        <row r="3324">
          <cell r="A3324">
            <v>3312</v>
          </cell>
        </row>
        <row r="3325">
          <cell r="A3325">
            <v>3313</v>
          </cell>
        </row>
        <row r="3326">
          <cell r="A3326">
            <v>3314</v>
          </cell>
        </row>
        <row r="3327">
          <cell r="A3327">
            <v>3315</v>
          </cell>
        </row>
        <row r="3328">
          <cell r="A3328">
            <v>3316</v>
          </cell>
        </row>
        <row r="3329">
          <cell r="A3329">
            <v>3317</v>
          </cell>
        </row>
        <row r="3330">
          <cell r="A3330">
            <v>3318</v>
          </cell>
        </row>
        <row r="3331">
          <cell r="A3331">
            <v>3319</v>
          </cell>
        </row>
        <row r="3332">
          <cell r="A3332">
            <v>3320</v>
          </cell>
        </row>
        <row r="3333">
          <cell r="A3333">
            <v>3321</v>
          </cell>
        </row>
        <row r="3334">
          <cell r="A3334">
            <v>3322</v>
          </cell>
        </row>
        <row r="3335">
          <cell r="A3335">
            <v>3323</v>
          </cell>
        </row>
        <row r="3336">
          <cell r="A3336">
            <v>3324</v>
          </cell>
        </row>
        <row r="3337">
          <cell r="A3337">
            <v>3325</v>
          </cell>
        </row>
        <row r="3338">
          <cell r="A3338">
            <v>3326</v>
          </cell>
        </row>
        <row r="3339">
          <cell r="A3339">
            <v>3327</v>
          </cell>
        </row>
        <row r="3340">
          <cell r="A3340">
            <v>3328</v>
          </cell>
        </row>
        <row r="3341">
          <cell r="A3341">
            <v>3329</v>
          </cell>
        </row>
        <row r="3342">
          <cell r="A3342">
            <v>3330</v>
          </cell>
        </row>
        <row r="3343">
          <cell r="A3343">
            <v>3331</v>
          </cell>
        </row>
        <row r="3344">
          <cell r="A3344">
            <v>3332</v>
          </cell>
        </row>
        <row r="3345">
          <cell r="A3345">
            <v>3333</v>
          </cell>
        </row>
        <row r="3346">
          <cell r="A3346">
            <v>3334</v>
          </cell>
        </row>
        <row r="3347">
          <cell r="A3347">
            <v>3335</v>
          </cell>
        </row>
        <row r="3348">
          <cell r="A3348">
            <v>3336</v>
          </cell>
        </row>
        <row r="3349">
          <cell r="A3349">
            <v>3337</v>
          </cell>
        </row>
        <row r="3350">
          <cell r="A3350">
            <v>3338</v>
          </cell>
        </row>
        <row r="3351">
          <cell r="A3351">
            <v>3339</v>
          </cell>
        </row>
        <row r="3352">
          <cell r="A3352">
            <v>3340</v>
          </cell>
        </row>
        <row r="3353">
          <cell r="A3353">
            <v>3341</v>
          </cell>
        </row>
        <row r="3354">
          <cell r="A3354">
            <v>3342</v>
          </cell>
        </row>
        <row r="3355">
          <cell r="A3355">
            <v>3343</v>
          </cell>
        </row>
        <row r="3356">
          <cell r="A3356">
            <v>3344</v>
          </cell>
        </row>
        <row r="3357">
          <cell r="A3357">
            <v>3345</v>
          </cell>
        </row>
        <row r="3358">
          <cell r="A3358">
            <v>3346</v>
          </cell>
        </row>
        <row r="3359">
          <cell r="A3359">
            <v>3347</v>
          </cell>
        </row>
        <row r="3360">
          <cell r="A3360">
            <v>3348</v>
          </cell>
        </row>
        <row r="3361">
          <cell r="A3361">
            <v>3349</v>
          </cell>
        </row>
        <row r="3362">
          <cell r="A3362">
            <v>3350</v>
          </cell>
        </row>
        <row r="3363">
          <cell r="A3363">
            <v>3351</v>
          </cell>
        </row>
        <row r="3364">
          <cell r="A3364">
            <v>3352</v>
          </cell>
        </row>
        <row r="3365">
          <cell r="A3365">
            <v>3353</v>
          </cell>
        </row>
        <row r="3366">
          <cell r="A3366">
            <v>3354</v>
          </cell>
        </row>
        <row r="3367">
          <cell r="A3367">
            <v>3355</v>
          </cell>
        </row>
        <row r="3368">
          <cell r="A3368">
            <v>3356</v>
          </cell>
        </row>
        <row r="3369">
          <cell r="A3369">
            <v>3357</v>
          </cell>
        </row>
        <row r="3370">
          <cell r="A3370">
            <v>3358</v>
          </cell>
        </row>
        <row r="3371">
          <cell r="A3371">
            <v>3359</v>
          </cell>
        </row>
        <row r="3372">
          <cell r="A3372">
            <v>3360</v>
          </cell>
        </row>
        <row r="3373">
          <cell r="A3373">
            <v>3361</v>
          </cell>
        </row>
        <row r="3374">
          <cell r="A3374">
            <v>3362</v>
          </cell>
        </row>
        <row r="3375">
          <cell r="A3375">
            <v>3363</v>
          </cell>
        </row>
        <row r="3376">
          <cell r="A3376">
            <v>3364</v>
          </cell>
        </row>
        <row r="3377">
          <cell r="A3377">
            <v>3365</v>
          </cell>
        </row>
        <row r="3378">
          <cell r="A3378">
            <v>3366</v>
          </cell>
        </row>
        <row r="3379">
          <cell r="A3379">
            <v>3367</v>
          </cell>
        </row>
        <row r="3380">
          <cell r="A3380">
            <v>3368</v>
          </cell>
        </row>
        <row r="3381">
          <cell r="A3381">
            <v>3369</v>
          </cell>
        </row>
        <row r="3382">
          <cell r="A3382">
            <v>3370</v>
          </cell>
        </row>
        <row r="3383">
          <cell r="A3383">
            <v>3371</v>
          </cell>
        </row>
        <row r="3384">
          <cell r="A3384">
            <v>3372</v>
          </cell>
        </row>
        <row r="3385">
          <cell r="A3385">
            <v>3373</v>
          </cell>
        </row>
        <row r="3386">
          <cell r="A3386">
            <v>3374</v>
          </cell>
        </row>
        <row r="3387">
          <cell r="A3387">
            <v>3375</v>
          </cell>
        </row>
        <row r="3388">
          <cell r="A3388">
            <v>3376</v>
          </cell>
        </row>
        <row r="3389">
          <cell r="A3389">
            <v>3377</v>
          </cell>
        </row>
        <row r="3390">
          <cell r="A3390">
            <v>3378</v>
          </cell>
        </row>
        <row r="3391">
          <cell r="A3391">
            <v>3379</v>
          </cell>
        </row>
        <row r="3392">
          <cell r="A3392">
            <v>3380</v>
          </cell>
        </row>
        <row r="3393">
          <cell r="A3393">
            <v>3381</v>
          </cell>
        </row>
        <row r="3394">
          <cell r="A3394">
            <v>3382</v>
          </cell>
        </row>
        <row r="3395">
          <cell r="A3395">
            <v>3383</v>
          </cell>
        </row>
        <row r="3396">
          <cell r="A3396">
            <v>3384</v>
          </cell>
        </row>
        <row r="3397">
          <cell r="A3397">
            <v>3385</v>
          </cell>
        </row>
        <row r="3398">
          <cell r="A3398">
            <v>3386</v>
          </cell>
        </row>
        <row r="3399">
          <cell r="A3399">
            <v>3387</v>
          </cell>
        </row>
        <row r="3400">
          <cell r="A3400">
            <v>3388</v>
          </cell>
        </row>
        <row r="3401">
          <cell r="A3401">
            <v>3389</v>
          </cell>
        </row>
        <row r="3402">
          <cell r="A3402">
            <v>3390</v>
          </cell>
        </row>
        <row r="3403">
          <cell r="A3403">
            <v>3391</v>
          </cell>
        </row>
        <row r="3404">
          <cell r="A3404">
            <v>3392</v>
          </cell>
        </row>
        <row r="3405">
          <cell r="A3405">
            <v>3393</v>
          </cell>
        </row>
        <row r="3406">
          <cell r="A3406">
            <v>3394</v>
          </cell>
        </row>
        <row r="3407">
          <cell r="A3407">
            <v>3395</v>
          </cell>
        </row>
        <row r="3408">
          <cell r="A3408">
            <v>3396</v>
          </cell>
        </row>
        <row r="3409">
          <cell r="A3409">
            <v>3397</v>
          </cell>
        </row>
        <row r="3410">
          <cell r="A3410">
            <v>3398</v>
          </cell>
        </row>
        <row r="3411">
          <cell r="A3411">
            <v>3399</v>
          </cell>
        </row>
        <row r="3412">
          <cell r="A3412">
            <v>3400</v>
          </cell>
        </row>
        <row r="3413">
          <cell r="A3413">
            <v>3401</v>
          </cell>
        </row>
        <row r="3414">
          <cell r="A3414">
            <v>3402</v>
          </cell>
        </row>
        <row r="3415">
          <cell r="A3415">
            <v>3403</v>
          </cell>
        </row>
        <row r="3416">
          <cell r="A3416">
            <v>3404</v>
          </cell>
        </row>
        <row r="3417">
          <cell r="A3417">
            <v>3405</v>
          </cell>
        </row>
        <row r="3418">
          <cell r="A3418">
            <v>3406</v>
          </cell>
        </row>
        <row r="3419">
          <cell r="A3419">
            <v>3407</v>
          </cell>
        </row>
        <row r="3420">
          <cell r="A3420">
            <v>3408</v>
          </cell>
        </row>
        <row r="3421">
          <cell r="A3421">
            <v>3409</v>
          </cell>
        </row>
        <row r="3422">
          <cell r="A3422">
            <v>3410</v>
          </cell>
        </row>
        <row r="3423">
          <cell r="A3423">
            <v>3411</v>
          </cell>
        </row>
        <row r="3424">
          <cell r="A3424">
            <v>3412</v>
          </cell>
        </row>
        <row r="3425">
          <cell r="A3425">
            <v>3413</v>
          </cell>
        </row>
        <row r="3426">
          <cell r="A3426">
            <v>3414</v>
          </cell>
        </row>
        <row r="3427">
          <cell r="A3427">
            <v>3415</v>
          </cell>
        </row>
        <row r="3428">
          <cell r="A3428">
            <v>3416</v>
          </cell>
        </row>
        <row r="3429">
          <cell r="A3429">
            <v>3417</v>
          </cell>
        </row>
        <row r="3430">
          <cell r="A3430">
            <v>3418</v>
          </cell>
        </row>
        <row r="3431">
          <cell r="A3431">
            <v>3419</v>
          </cell>
        </row>
        <row r="3432">
          <cell r="A3432">
            <v>3420</v>
          </cell>
        </row>
        <row r="3433">
          <cell r="A3433">
            <v>3421</v>
          </cell>
        </row>
        <row r="3434">
          <cell r="A3434">
            <v>3422</v>
          </cell>
        </row>
        <row r="3435">
          <cell r="A3435">
            <v>3423</v>
          </cell>
        </row>
        <row r="3436">
          <cell r="A3436">
            <v>3424</v>
          </cell>
        </row>
        <row r="3437">
          <cell r="A3437">
            <v>3425</v>
          </cell>
        </row>
        <row r="3438">
          <cell r="A3438">
            <v>3426</v>
          </cell>
        </row>
        <row r="3439">
          <cell r="A3439">
            <v>3427</v>
          </cell>
        </row>
        <row r="3440">
          <cell r="A3440">
            <v>3428</v>
          </cell>
        </row>
        <row r="3441">
          <cell r="A3441">
            <v>3429</v>
          </cell>
        </row>
        <row r="3442">
          <cell r="A3442">
            <v>3430</v>
          </cell>
        </row>
        <row r="3443">
          <cell r="A3443">
            <v>3431</v>
          </cell>
        </row>
        <row r="3444">
          <cell r="A3444">
            <v>3432</v>
          </cell>
        </row>
        <row r="3445">
          <cell r="A3445">
            <v>3433</v>
          </cell>
        </row>
        <row r="3446">
          <cell r="A3446">
            <v>3434</v>
          </cell>
        </row>
        <row r="3447">
          <cell r="A3447">
            <v>3435</v>
          </cell>
        </row>
        <row r="3448">
          <cell r="A3448">
            <v>3436</v>
          </cell>
        </row>
        <row r="3449">
          <cell r="A3449">
            <v>3437</v>
          </cell>
        </row>
        <row r="3450">
          <cell r="A3450">
            <v>3438</v>
          </cell>
        </row>
        <row r="3451">
          <cell r="A3451">
            <v>3439</v>
          </cell>
        </row>
        <row r="3452">
          <cell r="A3452">
            <v>3440</v>
          </cell>
        </row>
        <row r="3453">
          <cell r="A3453">
            <v>3441</v>
          </cell>
        </row>
        <row r="3454">
          <cell r="A3454">
            <v>3442</v>
          </cell>
        </row>
        <row r="3455">
          <cell r="A3455">
            <v>3443</v>
          </cell>
        </row>
        <row r="3456">
          <cell r="A3456">
            <v>3444</v>
          </cell>
        </row>
        <row r="3457">
          <cell r="A3457">
            <v>3445</v>
          </cell>
        </row>
        <row r="3458">
          <cell r="A3458">
            <v>3446</v>
          </cell>
        </row>
        <row r="3459">
          <cell r="A3459">
            <v>3447</v>
          </cell>
        </row>
        <row r="3460">
          <cell r="A3460">
            <v>3448</v>
          </cell>
        </row>
        <row r="3461">
          <cell r="A3461">
            <v>3449</v>
          </cell>
        </row>
        <row r="3462">
          <cell r="A3462">
            <v>3450</v>
          </cell>
        </row>
        <row r="3463">
          <cell r="A3463">
            <v>3451</v>
          </cell>
        </row>
        <row r="3464">
          <cell r="A3464">
            <v>3452</v>
          </cell>
        </row>
        <row r="3465">
          <cell r="A3465">
            <v>3453</v>
          </cell>
        </row>
        <row r="3466">
          <cell r="A3466">
            <v>3454</v>
          </cell>
        </row>
        <row r="3467">
          <cell r="A3467">
            <v>3455</v>
          </cell>
        </row>
        <row r="3468">
          <cell r="A3468">
            <v>3456</v>
          </cell>
        </row>
        <row r="3469">
          <cell r="A3469">
            <v>3457</v>
          </cell>
        </row>
        <row r="3470">
          <cell r="A3470">
            <v>3458</v>
          </cell>
        </row>
        <row r="3471">
          <cell r="A3471">
            <v>3459</v>
          </cell>
        </row>
        <row r="3472">
          <cell r="A3472">
            <v>3460</v>
          </cell>
        </row>
        <row r="3473">
          <cell r="A3473">
            <v>3461</v>
          </cell>
        </row>
        <row r="3474">
          <cell r="A3474">
            <v>3462</v>
          </cell>
        </row>
        <row r="3475">
          <cell r="A3475">
            <v>3463</v>
          </cell>
        </row>
        <row r="3476">
          <cell r="A3476">
            <v>3464</v>
          </cell>
        </row>
        <row r="3477">
          <cell r="A3477">
            <v>3465</v>
          </cell>
        </row>
        <row r="3478">
          <cell r="A3478">
            <v>3466</v>
          </cell>
        </row>
        <row r="3479">
          <cell r="A3479">
            <v>3467</v>
          </cell>
        </row>
        <row r="3480">
          <cell r="A3480">
            <v>3468</v>
          </cell>
        </row>
        <row r="3481">
          <cell r="A3481">
            <v>3469</v>
          </cell>
        </row>
        <row r="3482">
          <cell r="A3482">
            <v>3470</v>
          </cell>
        </row>
        <row r="3483">
          <cell r="A3483">
            <v>3471</v>
          </cell>
        </row>
        <row r="3484">
          <cell r="A3484">
            <v>3472</v>
          </cell>
        </row>
        <row r="3485">
          <cell r="A3485">
            <v>3473</v>
          </cell>
        </row>
        <row r="3486">
          <cell r="A3486">
            <v>3474</v>
          </cell>
        </row>
        <row r="3487">
          <cell r="A3487">
            <v>3475</v>
          </cell>
        </row>
        <row r="3488">
          <cell r="A3488">
            <v>3476</v>
          </cell>
        </row>
        <row r="3489">
          <cell r="A3489">
            <v>3477</v>
          </cell>
        </row>
        <row r="3490">
          <cell r="A3490">
            <v>3478</v>
          </cell>
        </row>
        <row r="3491">
          <cell r="A3491">
            <v>3479</v>
          </cell>
        </row>
        <row r="3492">
          <cell r="A3492">
            <v>3480</v>
          </cell>
        </row>
        <row r="3493">
          <cell r="A3493">
            <v>3481</v>
          </cell>
        </row>
        <row r="3494">
          <cell r="A3494">
            <v>3482</v>
          </cell>
        </row>
        <row r="3495">
          <cell r="A3495">
            <v>3483</v>
          </cell>
        </row>
        <row r="3496">
          <cell r="A3496">
            <v>3484</v>
          </cell>
        </row>
        <row r="3497">
          <cell r="A3497">
            <v>3485</v>
          </cell>
        </row>
        <row r="3498">
          <cell r="A3498">
            <v>3486</v>
          </cell>
        </row>
        <row r="3499">
          <cell r="A3499">
            <v>3487</v>
          </cell>
        </row>
        <row r="3500">
          <cell r="A3500">
            <v>3488</v>
          </cell>
        </row>
        <row r="3501">
          <cell r="A3501">
            <v>3489</v>
          </cell>
        </row>
        <row r="3502">
          <cell r="A3502">
            <v>3490</v>
          </cell>
        </row>
        <row r="3503">
          <cell r="A3503">
            <v>3491</v>
          </cell>
        </row>
        <row r="3504">
          <cell r="A3504">
            <v>3492</v>
          </cell>
        </row>
        <row r="3505">
          <cell r="A3505">
            <v>3493</v>
          </cell>
        </row>
        <row r="3506">
          <cell r="A3506">
            <v>3494</v>
          </cell>
        </row>
        <row r="3507">
          <cell r="A3507">
            <v>3495</v>
          </cell>
        </row>
        <row r="3508">
          <cell r="A3508">
            <v>3496</v>
          </cell>
        </row>
        <row r="3509">
          <cell r="A3509">
            <v>3497</v>
          </cell>
        </row>
        <row r="3510">
          <cell r="A3510">
            <v>3498</v>
          </cell>
        </row>
        <row r="3511">
          <cell r="A3511">
            <v>3499</v>
          </cell>
        </row>
        <row r="3512">
          <cell r="A3512">
            <v>3500</v>
          </cell>
        </row>
        <row r="3513">
          <cell r="A3513">
            <v>3501</v>
          </cell>
        </row>
        <row r="3514">
          <cell r="A3514">
            <v>3502</v>
          </cell>
        </row>
        <row r="3515">
          <cell r="A3515">
            <v>3503</v>
          </cell>
        </row>
        <row r="3516">
          <cell r="A3516">
            <v>3504</v>
          </cell>
        </row>
        <row r="3517">
          <cell r="A3517">
            <v>3505</v>
          </cell>
        </row>
        <row r="3518">
          <cell r="A3518">
            <v>3506</v>
          </cell>
        </row>
        <row r="3519">
          <cell r="A3519">
            <v>3507</v>
          </cell>
        </row>
        <row r="3520">
          <cell r="A3520">
            <v>3508</v>
          </cell>
        </row>
        <row r="3521">
          <cell r="A3521">
            <v>3509</v>
          </cell>
        </row>
        <row r="3522">
          <cell r="A3522">
            <v>3510</v>
          </cell>
        </row>
        <row r="3523">
          <cell r="A3523">
            <v>3511</v>
          </cell>
        </row>
        <row r="3524">
          <cell r="A3524">
            <v>3512</v>
          </cell>
        </row>
        <row r="3525">
          <cell r="A3525">
            <v>3513</v>
          </cell>
        </row>
        <row r="3526">
          <cell r="A3526">
            <v>3514</v>
          </cell>
        </row>
        <row r="3527">
          <cell r="A3527">
            <v>3515</v>
          </cell>
        </row>
        <row r="3528">
          <cell r="A3528">
            <v>3516</v>
          </cell>
        </row>
        <row r="3529">
          <cell r="A3529">
            <v>3517</v>
          </cell>
        </row>
        <row r="3530">
          <cell r="A3530">
            <v>3518</v>
          </cell>
        </row>
        <row r="3531">
          <cell r="A3531">
            <v>3519</v>
          </cell>
        </row>
        <row r="3532">
          <cell r="A3532">
            <v>3520</v>
          </cell>
        </row>
        <row r="3533">
          <cell r="A3533">
            <v>3521</v>
          </cell>
        </row>
        <row r="3534">
          <cell r="A3534">
            <v>3522</v>
          </cell>
        </row>
        <row r="3535">
          <cell r="A3535">
            <v>3523</v>
          </cell>
        </row>
        <row r="3536">
          <cell r="A3536">
            <v>3524</v>
          </cell>
        </row>
        <row r="3537">
          <cell r="A3537">
            <v>3525</v>
          </cell>
        </row>
        <row r="3538">
          <cell r="A3538">
            <v>3526</v>
          </cell>
        </row>
        <row r="3539">
          <cell r="A3539">
            <v>3527</v>
          </cell>
        </row>
        <row r="3540">
          <cell r="A3540">
            <v>3528</v>
          </cell>
        </row>
        <row r="3541">
          <cell r="A3541">
            <v>3529</v>
          </cell>
        </row>
        <row r="3542">
          <cell r="A3542">
            <v>3530</v>
          </cell>
        </row>
        <row r="3543">
          <cell r="A3543">
            <v>3531</v>
          </cell>
        </row>
        <row r="3544">
          <cell r="A3544">
            <v>3532</v>
          </cell>
        </row>
        <row r="3545">
          <cell r="A3545">
            <v>3533</v>
          </cell>
        </row>
        <row r="3546">
          <cell r="A3546">
            <v>3534</v>
          </cell>
        </row>
        <row r="3547">
          <cell r="A3547">
            <v>3535</v>
          </cell>
        </row>
        <row r="3548">
          <cell r="A3548">
            <v>3536</v>
          </cell>
        </row>
        <row r="3549">
          <cell r="A3549">
            <v>3537</v>
          </cell>
        </row>
        <row r="3550">
          <cell r="A3550">
            <v>3538</v>
          </cell>
        </row>
        <row r="3551">
          <cell r="A3551">
            <v>3539</v>
          </cell>
        </row>
        <row r="3552">
          <cell r="A3552">
            <v>3540</v>
          </cell>
        </row>
        <row r="3553">
          <cell r="A3553">
            <v>3541</v>
          </cell>
        </row>
        <row r="3554">
          <cell r="A3554">
            <v>3542</v>
          </cell>
        </row>
        <row r="3555">
          <cell r="A3555">
            <v>3543</v>
          </cell>
        </row>
        <row r="3556">
          <cell r="A3556">
            <v>3544</v>
          </cell>
        </row>
        <row r="3557">
          <cell r="A3557">
            <v>3545</v>
          </cell>
        </row>
        <row r="3558">
          <cell r="A3558">
            <v>3546</v>
          </cell>
        </row>
        <row r="3559">
          <cell r="A3559">
            <v>3547</v>
          </cell>
        </row>
        <row r="3560">
          <cell r="A3560">
            <v>3548</v>
          </cell>
        </row>
        <row r="3561">
          <cell r="A3561">
            <v>3549</v>
          </cell>
        </row>
        <row r="3562">
          <cell r="A3562">
            <v>3550</v>
          </cell>
        </row>
        <row r="3563">
          <cell r="A3563">
            <v>3551</v>
          </cell>
        </row>
        <row r="3564">
          <cell r="A3564">
            <v>3552</v>
          </cell>
        </row>
        <row r="3565">
          <cell r="A3565">
            <v>3553</v>
          </cell>
        </row>
        <row r="3566">
          <cell r="A3566">
            <v>3554</v>
          </cell>
        </row>
        <row r="3567">
          <cell r="A3567">
            <v>3555</v>
          </cell>
        </row>
        <row r="3568">
          <cell r="A3568">
            <v>3556</v>
          </cell>
        </row>
        <row r="3569">
          <cell r="A3569">
            <v>3557</v>
          </cell>
        </row>
        <row r="3570">
          <cell r="A3570">
            <v>3558</v>
          </cell>
        </row>
        <row r="3571">
          <cell r="A3571">
            <v>3559</v>
          </cell>
        </row>
        <row r="3572">
          <cell r="A3572">
            <v>3560</v>
          </cell>
        </row>
        <row r="3573">
          <cell r="A3573">
            <v>3561</v>
          </cell>
        </row>
        <row r="3574">
          <cell r="A3574">
            <v>3562</v>
          </cell>
        </row>
        <row r="3575">
          <cell r="A3575">
            <v>3563</v>
          </cell>
        </row>
        <row r="3576">
          <cell r="A3576">
            <v>3564</v>
          </cell>
        </row>
        <row r="3577">
          <cell r="A3577">
            <v>3565</v>
          </cell>
        </row>
        <row r="3578">
          <cell r="A3578">
            <v>3566</v>
          </cell>
        </row>
        <row r="3579">
          <cell r="A3579">
            <v>3567</v>
          </cell>
        </row>
        <row r="3580">
          <cell r="A3580">
            <v>3568</v>
          </cell>
        </row>
        <row r="3581">
          <cell r="A3581">
            <v>3569</v>
          </cell>
        </row>
        <row r="3582">
          <cell r="A3582">
            <v>3570</v>
          </cell>
        </row>
        <row r="3583">
          <cell r="A3583">
            <v>3571</v>
          </cell>
        </row>
        <row r="3584">
          <cell r="A3584">
            <v>3572</v>
          </cell>
        </row>
        <row r="3585">
          <cell r="A3585">
            <v>3573</v>
          </cell>
        </row>
        <row r="3586">
          <cell r="A3586">
            <v>3574</v>
          </cell>
        </row>
        <row r="3587">
          <cell r="A3587">
            <v>3575</v>
          </cell>
        </row>
        <row r="3588">
          <cell r="A3588">
            <v>3576</v>
          </cell>
        </row>
        <row r="3589">
          <cell r="A3589">
            <v>3577</v>
          </cell>
        </row>
        <row r="3590">
          <cell r="A3590">
            <v>3578</v>
          </cell>
        </row>
        <row r="3591">
          <cell r="A3591">
            <v>3579</v>
          </cell>
        </row>
        <row r="3592">
          <cell r="A3592">
            <v>3580</v>
          </cell>
        </row>
        <row r="3593">
          <cell r="A3593">
            <v>3581</v>
          </cell>
        </row>
        <row r="3594">
          <cell r="A3594">
            <v>3582</v>
          </cell>
        </row>
        <row r="3595">
          <cell r="A3595">
            <v>3583</v>
          </cell>
        </row>
        <row r="3596">
          <cell r="A3596">
            <v>3584</v>
          </cell>
        </row>
        <row r="3597">
          <cell r="A3597">
            <v>3585</v>
          </cell>
        </row>
        <row r="3598">
          <cell r="A3598">
            <v>3586</v>
          </cell>
        </row>
        <row r="3599">
          <cell r="A3599">
            <v>3587</v>
          </cell>
        </row>
        <row r="3600">
          <cell r="A3600">
            <v>3588</v>
          </cell>
        </row>
        <row r="3601">
          <cell r="A3601">
            <v>3589</v>
          </cell>
        </row>
        <row r="3602">
          <cell r="A3602">
            <v>3590</v>
          </cell>
        </row>
        <row r="3603">
          <cell r="A3603">
            <v>3591</v>
          </cell>
        </row>
        <row r="3604">
          <cell r="A3604">
            <v>3592</v>
          </cell>
        </row>
        <row r="3605">
          <cell r="A3605">
            <v>3593</v>
          </cell>
        </row>
        <row r="3606">
          <cell r="A3606">
            <v>3594</v>
          </cell>
        </row>
        <row r="3607">
          <cell r="A3607">
            <v>3595</v>
          </cell>
        </row>
        <row r="3608">
          <cell r="A3608">
            <v>3596</v>
          </cell>
        </row>
        <row r="3609">
          <cell r="A3609">
            <v>3597</v>
          </cell>
        </row>
        <row r="3610">
          <cell r="A3610">
            <v>3598</v>
          </cell>
        </row>
        <row r="3611">
          <cell r="A3611">
            <v>3599</v>
          </cell>
        </row>
        <row r="3612">
          <cell r="A3612">
            <v>3600</v>
          </cell>
        </row>
        <row r="3613">
          <cell r="A3613">
            <v>3601</v>
          </cell>
        </row>
        <row r="3614">
          <cell r="A3614">
            <v>3602</v>
          </cell>
        </row>
        <row r="3615">
          <cell r="A3615">
            <v>3603</v>
          </cell>
        </row>
        <row r="3616">
          <cell r="A3616">
            <v>3604</v>
          </cell>
        </row>
        <row r="3617">
          <cell r="A3617">
            <v>3605</v>
          </cell>
        </row>
        <row r="3618">
          <cell r="A3618">
            <v>3606</v>
          </cell>
        </row>
        <row r="3619">
          <cell r="A3619">
            <v>3607</v>
          </cell>
        </row>
        <row r="3620">
          <cell r="A3620">
            <v>3608</v>
          </cell>
        </row>
        <row r="3621">
          <cell r="A3621">
            <v>3609</v>
          </cell>
        </row>
        <row r="3622">
          <cell r="A3622">
            <v>3610</v>
          </cell>
        </row>
        <row r="3623">
          <cell r="A3623">
            <v>3611</v>
          </cell>
        </row>
        <row r="3624">
          <cell r="A3624">
            <v>3612</v>
          </cell>
        </row>
        <row r="3625">
          <cell r="A3625">
            <v>3613</v>
          </cell>
        </row>
        <row r="3626">
          <cell r="A3626">
            <v>3614</v>
          </cell>
        </row>
        <row r="3627">
          <cell r="A3627">
            <v>3615</v>
          </cell>
        </row>
        <row r="3628">
          <cell r="A3628">
            <v>3616</v>
          </cell>
        </row>
        <row r="3629">
          <cell r="A3629">
            <v>3617</v>
          </cell>
        </row>
        <row r="3630">
          <cell r="A3630">
            <v>3618</v>
          </cell>
        </row>
        <row r="3631">
          <cell r="A3631">
            <v>3619</v>
          </cell>
        </row>
        <row r="3632">
          <cell r="A3632">
            <v>3620</v>
          </cell>
        </row>
        <row r="3633">
          <cell r="A3633">
            <v>3621</v>
          </cell>
        </row>
        <row r="3634">
          <cell r="A3634">
            <v>3622</v>
          </cell>
        </row>
        <row r="3635">
          <cell r="A3635">
            <v>3623</v>
          </cell>
        </row>
        <row r="3636">
          <cell r="A3636">
            <v>3624</v>
          </cell>
        </row>
        <row r="3637">
          <cell r="A3637">
            <v>3625</v>
          </cell>
        </row>
        <row r="3638">
          <cell r="A3638">
            <v>3626</v>
          </cell>
        </row>
        <row r="3639">
          <cell r="A3639">
            <v>3627</v>
          </cell>
        </row>
        <row r="3640">
          <cell r="A3640">
            <v>3628</v>
          </cell>
        </row>
        <row r="3641">
          <cell r="A3641">
            <v>3629</v>
          </cell>
        </row>
        <row r="3642">
          <cell r="A3642">
            <v>3630</v>
          </cell>
        </row>
        <row r="3643">
          <cell r="A3643">
            <v>3631</v>
          </cell>
        </row>
        <row r="3644">
          <cell r="A3644">
            <v>3632</v>
          </cell>
        </row>
        <row r="3645">
          <cell r="A3645">
            <v>3633</v>
          </cell>
        </row>
        <row r="3646">
          <cell r="A3646">
            <v>3634</v>
          </cell>
        </row>
        <row r="3647">
          <cell r="A3647">
            <v>3635</v>
          </cell>
        </row>
        <row r="3648">
          <cell r="A3648">
            <v>3636</v>
          </cell>
        </row>
        <row r="3649">
          <cell r="A3649">
            <v>3637</v>
          </cell>
        </row>
        <row r="3650">
          <cell r="A3650">
            <v>3638</v>
          </cell>
        </row>
        <row r="3651">
          <cell r="A3651">
            <v>3639</v>
          </cell>
        </row>
        <row r="3652">
          <cell r="A3652">
            <v>3640</v>
          </cell>
        </row>
        <row r="3653">
          <cell r="A3653">
            <v>3641</v>
          </cell>
        </row>
        <row r="3654">
          <cell r="A3654">
            <v>3642</v>
          </cell>
        </row>
        <row r="3655">
          <cell r="A3655">
            <v>3643</v>
          </cell>
        </row>
        <row r="3656">
          <cell r="A3656">
            <v>3644</v>
          </cell>
        </row>
        <row r="3657">
          <cell r="A3657">
            <v>3645</v>
          </cell>
        </row>
        <row r="3658">
          <cell r="A3658">
            <v>3646</v>
          </cell>
        </row>
        <row r="3659">
          <cell r="A3659">
            <v>3647</v>
          </cell>
        </row>
        <row r="3660">
          <cell r="A3660">
            <v>3648</v>
          </cell>
        </row>
        <row r="3661">
          <cell r="A3661">
            <v>3649</v>
          </cell>
        </row>
        <row r="3662">
          <cell r="A3662">
            <v>3650</v>
          </cell>
        </row>
        <row r="3663">
          <cell r="A3663">
            <v>3651</v>
          </cell>
        </row>
        <row r="3664">
          <cell r="A3664">
            <v>3652</v>
          </cell>
        </row>
        <row r="3665">
          <cell r="A3665">
            <v>3653</v>
          </cell>
        </row>
        <row r="3666">
          <cell r="A3666">
            <v>3654</v>
          </cell>
        </row>
        <row r="3667">
          <cell r="A3667">
            <v>3655</v>
          </cell>
        </row>
        <row r="3668">
          <cell r="A3668">
            <v>3656</v>
          </cell>
        </row>
        <row r="3669">
          <cell r="A3669">
            <v>3657</v>
          </cell>
        </row>
        <row r="3670">
          <cell r="A3670">
            <v>3658</v>
          </cell>
        </row>
        <row r="3671">
          <cell r="A3671">
            <v>3659</v>
          </cell>
        </row>
        <row r="3672">
          <cell r="A3672">
            <v>3660</v>
          </cell>
        </row>
        <row r="3673">
          <cell r="A3673">
            <v>3661</v>
          </cell>
        </row>
        <row r="3674">
          <cell r="A3674">
            <v>3662</v>
          </cell>
        </row>
        <row r="3675">
          <cell r="A3675">
            <v>3663</v>
          </cell>
        </row>
        <row r="3676">
          <cell r="A3676">
            <v>3664</v>
          </cell>
        </row>
        <row r="3677">
          <cell r="A3677">
            <v>3665</v>
          </cell>
        </row>
        <row r="3678">
          <cell r="A3678">
            <v>3666</v>
          </cell>
        </row>
        <row r="3679">
          <cell r="A3679">
            <v>3667</v>
          </cell>
        </row>
        <row r="3680">
          <cell r="A3680">
            <v>3668</v>
          </cell>
        </row>
        <row r="3681">
          <cell r="A3681">
            <v>3669</v>
          </cell>
        </row>
        <row r="3682">
          <cell r="A3682">
            <v>3670</v>
          </cell>
        </row>
        <row r="3683">
          <cell r="A3683">
            <v>3671</v>
          </cell>
        </row>
        <row r="3684">
          <cell r="A3684">
            <v>3672</v>
          </cell>
        </row>
        <row r="3685">
          <cell r="A3685">
            <v>3673</v>
          </cell>
        </row>
        <row r="3686">
          <cell r="A3686">
            <v>3674</v>
          </cell>
        </row>
        <row r="3687">
          <cell r="A3687">
            <v>3675</v>
          </cell>
        </row>
        <row r="3688">
          <cell r="A3688">
            <v>3676</v>
          </cell>
        </row>
        <row r="3689">
          <cell r="A3689">
            <v>3677</v>
          </cell>
        </row>
        <row r="3690">
          <cell r="A3690">
            <v>3678</v>
          </cell>
        </row>
        <row r="3691">
          <cell r="A3691">
            <v>3679</v>
          </cell>
        </row>
        <row r="3692">
          <cell r="A3692">
            <v>3680</v>
          </cell>
        </row>
        <row r="3693">
          <cell r="A3693">
            <v>3681</v>
          </cell>
        </row>
        <row r="3694">
          <cell r="A3694">
            <v>3682</v>
          </cell>
        </row>
        <row r="3695">
          <cell r="A3695">
            <v>3683</v>
          </cell>
        </row>
        <row r="3696">
          <cell r="A3696">
            <v>3684</v>
          </cell>
        </row>
        <row r="3697">
          <cell r="A3697">
            <v>3685</v>
          </cell>
        </row>
        <row r="3698">
          <cell r="A3698">
            <v>3686</v>
          </cell>
        </row>
        <row r="3699">
          <cell r="A3699">
            <v>3687</v>
          </cell>
        </row>
        <row r="3700">
          <cell r="A3700">
            <v>3688</v>
          </cell>
        </row>
        <row r="3701">
          <cell r="A3701">
            <v>3689</v>
          </cell>
        </row>
        <row r="3702">
          <cell r="A3702">
            <v>3690</v>
          </cell>
        </row>
        <row r="3703">
          <cell r="A3703">
            <v>3691</v>
          </cell>
        </row>
        <row r="3704">
          <cell r="A3704">
            <v>3692</v>
          </cell>
        </row>
        <row r="3705">
          <cell r="A3705">
            <v>3693</v>
          </cell>
        </row>
        <row r="3706">
          <cell r="A3706">
            <v>3694</v>
          </cell>
        </row>
        <row r="3707">
          <cell r="A3707">
            <v>3695</v>
          </cell>
        </row>
        <row r="3708">
          <cell r="A3708">
            <v>3696</v>
          </cell>
        </row>
        <row r="3709">
          <cell r="A3709">
            <v>3697</v>
          </cell>
        </row>
        <row r="3710">
          <cell r="A3710">
            <v>3698</v>
          </cell>
        </row>
        <row r="3711">
          <cell r="A3711">
            <v>3699</v>
          </cell>
        </row>
        <row r="3712">
          <cell r="A3712">
            <v>3700</v>
          </cell>
        </row>
        <row r="3713">
          <cell r="A3713">
            <v>3701</v>
          </cell>
        </row>
        <row r="3714">
          <cell r="A3714">
            <v>3702</v>
          </cell>
        </row>
        <row r="3715">
          <cell r="A3715">
            <v>3703</v>
          </cell>
        </row>
        <row r="3716">
          <cell r="A3716">
            <v>3704</v>
          </cell>
        </row>
        <row r="3717">
          <cell r="A3717">
            <v>3705</v>
          </cell>
        </row>
        <row r="3718">
          <cell r="A3718">
            <v>3706</v>
          </cell>
        </row>
        <row r="3719">
          <cell r="A3719">
            <v>3707</v>
          </cell>
        </row>
        <row r="3720">
          <cell r="A3720">
            <v>3708</v>
          </cell>
        </row>
        <row r="3721">
          <cell r="A3721">
            <v>3709</v>
          </cell>
        </row>
        <row r="3722">
          <cell r="A3722">
            <v>3710</v>
          </cell>
        </row>
        <row r="3723">
          <cell r="A3723">
            <v>3711</v>
          </cell>
        </row>
        <row r="3724">
          <cell r="A3724">
            <v>3712</v>
          </cell>
        </row>
        <row r="3725">
          <cell r="A3725">
            <v>3713</v>
          </cell>
        </row>
        <row r="3726">
          <cell r="A3726">
            <v>3714</v>
          </cell>
        </row>
        <row r="3727">
          <cell r="A3727">
            <v>3715</v>
          </cell>
        </row>
        <row r="3728">
          <cell r="A3728">
            <v>3716</v>
          </cell>
        </row>
        <row r="3729">
          <cell r="A3729">
            <v>3717</v>
          </cell>
        </row>
        <row r="3730">
          <cell r="A3730">
            <v>3718</v>
          </cell>
        </row>
        <row r="3731">
          <cell r="A3731">
            <v>3719</v>
          </cell>
        </row>
        <row r="3732">
          <cell r="A3732">
            <v>3720</v>
          </cell>
        </row>
        <row r="3733">
          <cell r="A3733">
            <v>3721</v>
          </cell>
        </row>
        <row r="3734">
          <cell r="A3734">
            <v>3722</v>
          </cell>
        </row>
        <row r="3735">
          <cell r="A3735">
            <v>3723</v>
          </cell>
        </row>
        <row r="3736">
          <cell r="A3736">
            <v>3724</v>
          </cell>
        </row>
        <row r="3737">
          <cell r="A3737">
            <v>3725</v>
          </cell>
        </row>
        <row r="3738">
          <cell r="A3738">
            <v>3726</v>
          </cell>
        </row>
        <row r="3739">
          <cell r="A3739">
            <v>3727</v>
          </cell>
        </row>
        <row r="3740">
          <cell r="A3740">
            <v>3728</v>
          </cell>
        </row>
        <row r="3741">
          <cell r="A3741">
            <v>3729</v>
          </cell>
        </row>
        <row r="3742">
          <cell r="A3742">
            <v>3730</v>
          </cell>
        </row>
        <row r="3743">
          <cell r="A3743">
            <v>3731</v>
          </cell>
        </row>
        <row r="3744">
          <cell r="A3744">
            <v>3732</v>
          </cell>
        </row>
        <row r="3745">
          <cell r="A3745">
            <v>3733</v>
          </cell>
        </row>
        <row r="3746">
          <cell r="A3746">
            <v>3734</v>
          </cell>
        </row>
        <row r="3747">
          <cell r="A3747">
            <v>3735</v>
          </cell>
        </row>
        <row r="3748">
          <cell r="A3748">
            <v>3736</v>
          </cell>
        </row>
        <row r="3749">
          <cell r="A3749">
            <v>3737</v>
          </cell>
        </row>
        <row r="3750">
          <cell r="A3750">
            <v>3738</v>
          </cell>
        </row>
        <row r="3751">
          <cell r="A3751">
            <v>3739</v>
          </cell>
        </row>
        <row r="3752">
          <cell r="A3752">
            <v>3740</v>
          </cell>
        </row>
        <row r="3753">
          <cell r="A3753">
            <v>3741</v>
          </cell>
        </row>
        <row r="3754">
          <cell r="A3754">
            <v>3742</v>
          </cell>
        </row>
        <row r="3755">
          <cell r="A3755">
            <v>3743</v>
          </cell>
        </row>
        <row r="3756">
          <cell r="A3756">
            <v>3744</v>
          </cell>
        </row>
        <row r="3757">
          <cell r="A3757">
            <v>3745</v>
          </cell>
        </row>
        <row r="3758">
          <cell r="A3758">
            <v>3746</v>
          </cell>
        </row>
        <row r="3759">
          <cell r="A3759">
            <v>3747</v>
          </cell>
        </row>
        <row r="3760">
          <cell r="A3760">
            <v>3748</v>
          </cell>
        </row>
        <row r="3761">
          <cell r="A3761">
            <v>3749</v>
          </cell>
        </row>
        <row r="3762">
          <cell r="A3762">
            <v>3750</v>
          </cell>
        </row>
        <row r="3763">
          <cell r="A3763">
            <v>3751</v>
          </cell>
        </row>
        <row r="3764">
          <cell r="A3764">
            <v>3752</v>
          </cell>
        </row>
        <row r="3765">
          <cell r="A3765">
            <v>3753</v>
          </cell>
        </row>
        <row r="3766">
          <cell r="A3766">
            <v>3754</v>
          </cell>
        </row>
        <row r="3767">
          <cell r="A3767">
            <v>3755</v>
          </cell>
        </row>
        <row r="3768">
          <cell r="A3768">
            <v>3756</v>
          </cell>
        </row>
        <row r="3769">
          <cell r="A3769">
            <v>3757</v>
          </cell>
        </row>
        <row r="3770">
          <cell r="A3770">
            <v>3758</v>
          </cell>
        </row>
        <row r="3771">
          <cell r="A3771">
            <v>3759</v>
          </cell>
        </row>
        <row r="3772">
          <cell r="A3772">
            <v>3760</v>
          </cell>
        </row>
        <row r="3773">
          <cell r="A3773">
            <v>3761</v>
          </cell>
        </row>
        <row r="3774">
          <cell r="A3774">
            <v>3762</v>
          </cell>
        </row>
        <row r="3775">
          <cell r="A3775">
            <v>3763</v>
          </cell>
        </row>
        <row r="3776">
          <cell r="A3776">
            <v>3764</v>
          </cell>
        </row>
        <row r="3777">
          <cell r="A3777">
            <v>3765</v>
          </cell>
        </row>
        <row r="3778">
          <cell r="A3778">
            <v>3766</v>
          </cell>
        </row>
        <row r="3779">
          <cell r="A3779">
            <v>3767</v>
          </cell>
        </row>
        <row r="3780">
          <cell r="A3780">
            <v>3768</v>
          </cell>
        </row>
        <row r="3781">
          <cell r="A3781">
            <v>3769</v>
          </cell>
        </row>
        <row r="3782">
          <cell r="A3782">
            <v>3770</v>
          </cell>
        </row>
        <row r="3783">
          <cell r="A3783">
            <v>3771</v>
          </cell>
        </row>
        <row r="3784">
          <cell r="A3784">
            <v>3772</v>
          </cell>
        </row>
        <row r="3785">
          <cell r="A3785">
            <v>3773</v>
          </cell>
        </row>
        <row r="3786">
          <cell r="A3786">
            <v>3774</v>
          </cell>
        </row>
        <row r="3787">
          <cell r="A3787">
            <v>3775</v>
          </cell>
        </row>
        <row r="3788">
          <cell r="A3788">
            <v>3776</v>
          </cell>
        </row>
        <row r="3789">
          <cell r="A3789">
            <v>3777</v>
          </cell>
        </row>
        <row r="3790">
          <cell r="A3790">
            <v>3778</v>
          </cell>
        </row>
        <row r="3791">
          <cell r="A3791">
            <v>3779</v>
          </cell>
        </row>
        <row r="3792">
          <cell r="A3792">
            <v>3780</v>
          </cell>
        </row>
        <row r="3793">
          <cell r="A3793">
            <v>3781</v>
          </cell>
        </row>
        <row r="3794">
          <cell r="A3794">
            <v>3782</v>
          </cell>
        </row>
        <row r="3795">
          <cell r="A3795">
            <v>3783</v>
          </cell>
        </row>
        <row r="3796">
          <cell r="A3796">
            <v>3784</v>
          </cell>
        </row>
        <row r="3797">
          <cell r="A3797">
            <v>3785</v>
          </cell>
        </row>
        <row r="3798">
          <cell r="A3798">
            <v>3786</v>
          </cell>
        </row>
        <row r="3799">
          <cell r="A3799">
            <v>3787</v>
          </cell>
        </row>
        <row r="3800">
          <cell r="A3800">
            <v>3788</v>
          </cell>
        </row>
        <row r="3801">
          <cell r="A3801">
            <v>3789</v>
          </cell>
        </row>
        <row r="3802">
          <cell r="A3802">
            <v>3790</v>
          </cell>
        </row>
        <row r="3803">
          <cell r="A3803">
            <v>3791</v>
          </cell>
        </row>
        <row r="3804">
          <cell r="A3804">
            <v>3792</v>
          </cell>
        </row>
        <row r="3805">
          <cell r="A3805">
            <v>3793</v>
          </cell>
        </row>
        <row r="3806">
          <cell r="A3806">
            <v>3794</v>
          </cell>
        </row>
        <row r="3807">
          <cell r="A3807">
            <v>3795</v>
          </cell>
        </row>
        <row r="3808">
          <cell r="A3808">
            <v>3796</v>
          </cell>
        </row>
        <row r="3809">
          <cell r="A3809">
            <v>3797</v>
          </cell>
        </row>
        <row r="3810">
          <cell r="A3810">
            <v>3798</v>
          </cell>
        </row>
        <row r="3811">
          <cell r="A3811">
            <v>3799</v>
          </cell>
        </row>
        <row r="3812">
          <cell r="A3812">
            <v>3800</v>
          </cell>
        </row>
        <row r="3813">
          <cell r="A3813">
            <v>3801</v>
          </cell>
        </row>
        <row r="3814">
          <cell r="A3814">
            <v>3802</v>
          </cell>
        </row>
        <row r="3815">
          <cell r="A3815">
            <v>3803</v>
          </cell>
        </row>
        <row r="3816">
          <cell r="A3816">
            <v>3804</v>
          </cell>
        </row>
        <row r="3817">
          <cell r="A3817">
            <v>3805</v>
          </cell>
        </row>
        <row r="3818">
          <cell r="A3818">
            <v>3806</v>
          </cell>
        </row>
        <row r="3819">
          <cell r="A3819">
            <v>3807</v>
          </cell>
        </row>
        <row r="3820">
          <cell r="A3820">
            <v>3808</v>
          </cell>
        </row>
        <row r="3821">
          <cell r="A3821">
            <v>3809</v>
          </cell>
        </row>
        <row r="3822">
          <cell r="A3822">
            <v>3810</v>
          </cell>
        </row>
        <row r="3823">
          <cell r="A3823">
            <v>3811</v>
          </cell>
        </row>
        <row r="3824">
          <cell r="A3824">
            <v>3812</v>
          </cell>
        </row>
        <row r="3825">
          <cell r="A3825">
            <v>3813</v>
          </cell>
        </row>
        <row r="3826">
          <cell r="A3826">
            <v>3814</v>
          </cell>
        </row>
        <row r="3827">
          <cell r="A3827">
            <v>3815</v>
          </cell>
        </row>
        <row r="3828">
          <cell r="A3828">
            <v>3816</v>
          </cell>
        </row>
        <row r="3829">
          <cell r="A3829">
            <v>3817</v>
          </cell>
        </row>
        <row r="3830">
          <cell r="A3830">
            <v>3818</v>
          </cell>
        </row>
        <row r="3831">
          <cell r="A3831">
            <v>3819</v>
          </cell>
        </row>
        <row r="3832">
          <cell r="A3832">
            <v>3820</v>
          </cell>
        </row>
        <row r="3833">
          <cell r="A3833">
            <v>3821</v>
          </cell>
        </row>
        <row r="3834">
          <cell r="A3834">
            <v>3822</v>
          </cell>
        </row>
        <row r="3835">
          <cell r="A3835">
            <v>3823</v>
          </cell>
        </row>
        <row r="3836">
          <cell r="A3836">
            <v>3824</v>
          </cell>
        </row>
        <row r="3837">
          <cell r="A3837">
            <v>3825</v>
          </cell>
        </row>
        <row r="3838">
          <cell r="A3838">
            <v>3826</v>
          </cell>
        </row>
        <row r="3839">
          <cell r="A3839">
            <v>3827</v>
          </cell>
        </row>
        <row r="3840">
          <cell r="A3840">
            <v>3828</v>
          </cell>
        </row>
        <row r="3841">
          <cell r="A3841">
            <v>3829</v>
          </cell>
        </row>
        <row r="3842">
          <cell r="A3842">
            <v>3830</v>
          </cell>
        </row>
        <row r="3843">
          <cell r="A3843">
            <v>3831</v>
          </cell>
        </row>
        <row r="3844">
          <cell r="A3844">
            <v>3832</v>
          </cell>
        </row>
        <row r="3845">
          <cell r="A3845">
            <v>3833</v>
          </cell>
        </row>
        <row r="3846">
          <cell r="A3846">
            <v>3834</v>
          </cell>
        </row>
        <row r="3847">
          <cell r="A3847">
            <v>3835</v>
          </cell>
        </row>
        <row r="3848">
          <cell r="A3848">
            <v>3836</v>
          </cell>
        </row>
        <row r="3849">
          <cell r="A3849">
            <v>3837</v>
          </cell>
        </row>
        <row r="3850">
          <cell r="A3850">
            <v>3838</v>
          </cell>
        </row>
        <row r="3851">
          <cell r="A3851">
            <v>3839</v>
          </cell>
        </row>
        <row r="3852">
          <cell r="A3852">
            <v>3840</v>
          </cell>
        </row>
        <row r="3853">
          <cell r="A3853">
            <v>3841</v>
          </cell>
        </row>
        <row r="3854">
          <cell r="A3854">
            <v>3842</v>
          </cell>
        </row>
        <row r="3855">
          <cell r="A3855">
            <v>3843</v>
          </cell>
        </row>
        <row r="3856">
          <cell r="A3856">
            <v>3844</v>
          </cell>
        </row>
        <row r="3857">
          <cell r="A3857">
            <v>3845</v>
          </cell>
        </row>
        <row r="3858">
          <cell r="A3858">
            <v>3846</v>
          </cell>
        </row>
        <row r="3859">
          <cell r="A3859">
            <v>3847</v>
          </cell>
        </row>
        <row r="3860">
          <cell r="A3860">
            <v>3848</v>
          </cell>
        </row>
        <row r="3861">
          <cell r="A3861">
            <v>3849</v>
          </cell>
        </row>
        <row r="3862">
          <cell r="A3862">
            <v>3850</v>
          </cell>
        </row>
        <row r="3863">
          <cell r="A3863">
            <v>3851</v>
          </cell>
        </row>
        <row r="3864">
          <cell r="A3864">
            <v>3852</v>
          </cell>
        </row>
        <row r="3865">
          <cell r="A3865">
            <v>3853</v>
          </cell>
        </row>
        <row r="3866">
          <cell r="A3866">
            <v>3854</v>
          </cell>
        </row>
        <row r="3867">
          <cell r="A3867">
            <v>3855</v>
          </cell>
        </row>
        <row r="3868">
          <cell r="A3868">
            <v>3856</v>
          </cell>
        </row>
        <row r="3869">
          <cell r="A3869">
            <v>3857</v>
          </cell>
        </row>
        <row r="3870">
          <cell r="A3870">
            <v>3858</v>
          </cell>
        </row>
        <row r="3871">
          <cell r="A3871">
            <v>3859</v>
          </cell>
        </row>
        <row r="3872">
          <cell r="A3872">
            <v>3860</v>
          </cell>
        </row>
        <row r="3873">
          <cell r="A3873">
            <v>3861</v>
          </cell>
        </row>
        <row r="3874">
          <cell r="A3874">
            <v>3862</v>
          </cell>
        </row>
        <row r="3875">
          <cell r="A3875">
            <v>3863</v>
          </cell>
        </row>
        <row r="3876">
          <cell r="A3876">
            <v>3864</v>
          </cell>
        </row>
        <row r="3877">
          <cell r="A3877">
            <v>3865</v>
          </cell>
        </row>
        <row r="3878">
          <cell r="A3878">
            <v>3866</v>
          </cell>
        </row>
        <row r="3879">
          <cell r="A3879">
            <v>3867</v>
          </cell>
        </row>
        <row r="3880">
          <cell r="A3880">
            <v>3868</v>
          </cell>
        </row>
        <row r="3881">
          <cell r="A3881">
            <v>3869</v>
          </cell>
        </row>
        <row r="3882">
          <cell r="A3882">
            <v>3870</v>
          </cell>
        </row>
        <row r="3883">
          <cell r="A3883">
            <v>3871</v>
          </cell>
        </row>
        <row r="3884">
          <cell r="A3884">
            <v>3872</v>
          </cell>
        </row>
        <row r="3885">
          <cell r="A3885">
            <v>3873</v>
          </cell>
        </row>
        <row r="3886">
          <cell r="A3886">
            <v>3874</v>
          </cell>
        </row>
        <row r="3887">
          <cell r="A3887">
            <v>3875</v>
          </cell>
        </row>
        <row r="3888">
          <cell r="A3888">
            <v>3876</v>
          </cell>
        </row>
        <row r="3889">
          <cell r="A3889">
            <v>3877</v>
          </cell>
        </row>
        <row r="3890">
          <cell r="A3890">
            <v>3878</v>
          </cell>
        </row>
        <row r="3891">
          <cell r="A3891">
            <v>3879</v>
          </cell>
        </row>
        <row r="3892">
          <cell r="A3892">
            <v>3880</v>
          </cell>
        </row>
        <row r="3893">
          <cell r="A3893">
            <v>3881</v>
          </cell>
        </row>
        <row r="3894">
          <cell r="A3894">
            <v>3882</v>
          </cell>
        </row>
        <row r="3895">
          <cell r="A3895">
            <v>3883</v>
          </cell>
        </row>
        <row r="3896">
          <cell r="A3896">
            <v>3884</v>
          </cell>
        </row>
        <row r="3897">
          <cell r="A3897">
            <v>3885</v>
          </cell>
        </row>
        <row r="3898">
          <cell r="A3898">
            <v>3886</v>
          </cell>
        </row>
        <row r="3899">
          <cell r="A3899">
            <v>3887</v>
          </cell>
        </row>
        <row r="3900">
          <cell r="A3900">
            <v>3888</v>
          </cell>
        </row>
        <row r="3901">
          <cell r="A3901">
            <v>3889</v>
          </cell>
        </row>
        <row r="3902">
          <cell r="A3902">
            <v>3890</v>
          </cell>
        </row>
        <row r="3903">
          <cell r="A3903">
            <v>3891</v>
          </cell>
        </row>
        <row r="3904">
          <cell r="A3904">
            <v>3892</v>
          </cell>
        </row>
        <row r="3905">
          <cell r="A3905">
            <v>3893</v>
          </cell>
        </row>
        <row r="3906">
          <cell r="A3906">
            <v>3894</v>
          </cell>
        </row>
        <row r="3907">
          <cell r="A3907">
            <v>3895</v>
          </cell>
        </row>
        <row r="3908">
          <cell r="A3908">
            <v>3896</v>
          </cell>
        </row>
        <row r="3909">
          <cell r="A3909">
            <v>3897</v>
          </cell>
        </row>
        <row r="3910">
          <cell r="A3910">
            <v>3898</v>
          </cell>
        </row>
        <row r="3911">
          <cell r="A3911">
            <v>3899</v>
          </cell>
        </row>
        <row r="3912">
          <cell r="A3912">
            <v>3900</v>
          </cell>
        </row>
        <row r="3913">
          <cell r="A3913">
            <v>3901</v>
          </cell>
        </row>
        <row r="3914">
          <cell r="A3914">
            <v>3902</v>
          </cell>
        </row>
        <row r="3915">
          <cell r="A3915">
            <v>3903</v>
          </cell>
        </row>
        <row r="3916">
          <cell r="A3916">
            <v>3904</v>
          </cell>
        </row>
        <row r="3917">
          <cell r="A3917">
            <v>3905</v>
          </cell>
        </row>
        <row r="3918">
          <cell r="A3918">
            <v>3906</v>
          </cell>
        </row>
        <row r="3919">
          <cell r="A3919">
            <v>3907</v>
          </cell>
        </row>
        <row r="3920">
          <cell r="A3920">
            <v>3908</v>
          </cell>
        </row>
        <row r="3921">
          <cell r="A3921">
            <v>3909</v>
          </cell>
        </row>
        <row r="3922">
          <cell r="A3922">
            <v>3910</v>
          </cell>
        </row>
        <row r="3923">
          <cell r="A3923">
            <v>3911</v>
          </cell>
        </row>
        <row r="3924">
          <cell r="A3924">
            <v>3912</v>
          </cell>
        </row>
        <row r="3925">
          <cell r="A3925">
            <v>3913</v>
          </cell>
        </row>
        <row r="3926">
          <cell r="A3926">
            <v>3914</v>
          </cell>
        </row>
        <row r="3927">
          <cell r="A3927">
            <v>3915</v>
          </cell>
        </row>
        <row r="3928">
          <cell r="A3928">
            <v>3916</v>
          </cell>
        </row>
        <row r="3929">
          <cell r="A3929">
            <v>3917</v>
          </cell>
        </row>
        <row r="3930">
          <cell r="A3930">
            <v>3918</v>
          </cell>
        </row>
        <row r="3931">
          <cell r="A3931">
            <v>3919</v>
          </cell>
        </row>
        <row r="3932">
          <cell r="A3932">
            <v>3920</v>
          </cell>
        </row>
        <row r="3933">
          <cell r="A3933">
            <v>3921</v>
          </cell>
        </row>
        <row r="3934">
          <cell r="A3934">
            <v>3922</v>
          </cell>
        </row>
        <row r="3935">
          <cell r="A3935">
            <v>3923</v>
          </cell>
        </row>
        <row r="3936">
          <cell r="A3936">
            <v>3924</v>
          </cell>
        </row>
        <row r="3937">
          <cell r="A3937">
            <v>3925</v>
          </cell>
        </row>
        <row r="3938">
          <cell r="A3938">
            <v>3926</v>
          </cell>
        </row>
        <row r="3939">
          <cell r="A3939">
            <v>3927</v>
          </cell>
        </row>
        <row r="3940">
          <cell r="A3940">
            <v>3928</v>
          </cell>
        </row>
        <row r="3941">
          <cell r="A3941">
            <v>3929</v>
          </cell>
        </row>
        <row r="3942">
          <cell r="A3942">
            <v>3930</v>
          </cell>
        </row>
        <row r="3943">
          <cell r="A3943">
            <v>3931</v>
          </cell>
        </row>
        <row r="3944">
          <cell r="A3944">
            <v>3932</v>
          </cell>
        </row>
        <row r="3945">
          <cell r="A3945">
            <v>3933</v>
          </cell>
        </row>
        <row r="3946">
          <cell r="A3946">
            <v>3934</v>
          </cell>
        </row>
        <row r="3947">
          <cell r="A3947">
            <v>3935</v>
          </cell>
        </row>
        <row r="3948">
          <cell r="A3948">
            <v>3936</v>
          </cell>
        </row>
        <row r="3949">
          <cell r="A3949">
            <v>3937</v>
          </cell>
        </row>
        <row r="3950">
          <cell r="A3950">
            <v>3938</v>
          </cell>
        </row>
        <row r="3951">
          <cell r="A3951">
            <v>3939</v>
          </cell>
        </row>
        <row r="3952">
          <cell r="A3952">
            <v>3940</v>
          </cell>
        </row>
        <row r="3953">
          <cell r="A3953">
            <v>3941</v>
          </cell>
        </row>
        <row r="3954">
          <cell r="A3954">
            <v>3942</v>
          </cell>
        </row>
        <row r="3955">
          <cell r="A3955">
            <v>3943</v>
          </cell>
        </row>
        <row r="3956">
          <cell r="A3956">
            <v>3944</v>
          </cell>
        </row>
        <row r="3957">
          <cell r="A3957">
            <v>3945</v>
          </cell>
        </row>
        <row r="3958">
          <cell r="A3958">
            <v>3946</v>
          </cell>
        </row>
        <row r="3959">
          <cell r="A3959">
            <v>3947</v>
          </cell>
        </row>
        <row r="3960">
          <cell r="A3960">
            <v>3948</v>
          </cell>
        </row>
        <row r="3961">
          <cell r="A3961">
            <v>3949</v>
          </cell>
        </row>
        <row r="3962">
          <cell r="A3962">
            <v>3950</v>
          </cell>
        </row>
        <row r="3963">
          <cell r="A3963">
            <v>3951</v>
          </cell>
        </row>
        <row r="3964">
          <cell r="A3964">
            <v>3952</v>
          </cell>
        </row>
        <row r="3965">
          <cell r="A3965">
            <v>3953</v>
          </cell>
        </row>
        <row r="3966">
          <cell r="A3966">
            <v>3954</v>
          </cell>
        </row>
        <row r="3967">
          <cell r="A3967">
            <v>3955</v>
          </cell>
        </row>
        <row r="3968">
          <cell r="A3968">
            <v>3956</v>
          </cell>
        </row>
        <row r="3969">
          <cell r="A3969">
            <v>3957</v>
          </cell>
        </row>
        <row r="3970">
          <cell r="A3970">
            <v>3958</v>
          </cell>
        </row>
        <row r="3971">
          <cell r="A3971">
            <v>3959</v>
          </cell>
        </row>
        <row r="3972">
          <cell r="A3972">
            <v>3960</v>
          </cell>
        </row>
        <row r="3973">
          <cell r="A3973">
            <v>3961</v>
          </cell>
        </row>
        <row r="3974">
          <cell r="A3974">
            <v>3962</v>
          </cell>
        </row>
        <row r="3975">
          <cell r="A3975">
            <v>3963</v>
          </cell>
        </row>
        <row r="3976">
          <cell r="A3976">
            <v>3964</v>
          </cell>
        </row>
        <row r="3977">
          <cell r="A3977">
            <v>3965</v>
          </cell>
        </row>
        <row r="3978">
          <cell r="A3978">
            <v>3966</v>
          </cell>
        </row>
        <row r="3979">
          <cell r="A3979">
            <v>3967</v>
          </cell>
        </row>
        <row r="3980">
          <cell r="A3980">
            <v>3968</v>
          </cell>
        </row>
        <row r="3981">
          <cell r="A3981">
            <v>3969</v>
          </cell>
        </row>
        <row r="3982">
          <cell r="A3982">
            <v>3970</v>
          </cell>
        </row>
        <row r="3983">
          <cell r="A3983">
            <v>3971</v>
          </cell>
        </row>
        <row r="3984">
          <cell r="A3984">
            <v>3972</v>
          </cell>
        </row>
        <row r="3985">
          <cell r="A3985">
            <v>3973</v>
          </cell>
        </row>
        <row r="3986">
          <cell r="A3986">
            <v>3974</v>
          </cell>
        </row>
        <row r="3987">
          <cell r="A3987">
            <v>3975</v>
          </cell>
        </row>
        <row r="3988">
          <cell r="A3988">
            <v>3976</v>
          </cell>
        </row>
        <row r="3989">
          <cell r="A3989">
            <v>3977</v>
          </cell>
        </row>
        <row r="3990">
          <cell r="A3990">
            <v>3978</v>
          </cell>
        </row>
        <row r="3991">
          <cell r="A3991">
            <v>3979</v>
          </cell>
        </row>
        <row r="3992">
          <cell r="A3992">
            <v>3980</v>
          </cell>
        </row>
        <row r="3993">
          <cell r="A3993">
            <v>3981</v>
          </cell>
        </row>
        <row r="3994">
          <cell r="A3994">
            <v>3982</v>
          </cell>
        </row>
        <row r="3995">
          <cell r="A3995">
            <v>3983</v>
          </cell>
        </row>
        <row r="3996">
          <cell r="A3996">
            <v>3984</v>
          </cell>
        </row>
        <row r="3997">
          <cell r="A3997">
            <v>3985</v>
          </cell>
        </row>
        <row r="3998">
          <cell r="A3998">
            <v>3986</v>
          </cell>
        </row>
        <row r="3999">
          <cell r="A3999">
            <v>3987</v>
          </cell>
        </row>
        <row r="4000">
          <cell r="A4000">
            <v>3988</v>
          </cell>
        </row>
        <row r="4001">
          <cell r="A4001">
            <v>3989</v>
          </cell>
        </row>
        <row r="4002">
          <cell r="A4002">
            <v>3990</v>
          </cell>
        </row>
        <row r="4003">
          <cell r="A4003">
            <v>3991</v>
          </cell>
        </row>
        <row r="4004">
          <cell r="A4004">
            <v>3992</v>
          </cell>
        </row>
        <row r="4005">
          <cell r="A4005">
            <v>3993</v>
          </cell>
        </row>
        <row r="4006">
          <cell r="A4006">
            <v>3994</v>
          </cell>
        </row>
        <row r="4007">
          <cell r="A4007">
            <v>3995</v>
          </cell>
        </row>
        <row r="4008">
          <cell r="A4008">
            <v>3996</v>
          </cell>
        </row>
        <row r="4009">
          <cell r="A4009">
            <v>3997</v>
          </cell>
        </row>
        <row r="4010">
          <cell r="A4010">
            <v>3998</v>
          </cell>
        </row>
        <row r="4011">
          <cell r="A4011">
            <v>3999</v>
          </cell>
        </row>
        <row r="4012">
          <cell r="A4012">
            <v>4000</v>
          </cell>
        </row>
        <row r="4013">
          <cell r="A4013">
            <v>4001</v>
          </cell>
        </row>
        <row r="4014">
          <cell r="A4014">
            <v>4002</v>
          </cell>
        </row>
        <row r="4015">
          <cell r="A4015">
            <v>4003</v>
          </cell>
        </row>
        <row r="4016">
          <cell r="A4016">
            <v>4004</v>
          </cell>
        </row>
        <row r="4017">
          <cell r="A4017">
            <v>4005</v>
          </cell>
        </row>
        <row r="4018">
          <cell r="A4018">
            <v>4006</v>
          </cell>
        </row>
        <row r="4019">
          <cell r="A4019">
            <v>4007</v>
          </cell>
        </row>
        <row r="4020">
          <cell r="A4020">
            <v>4008</v>
          </cell>
        </row>
        <row r="4021">
          <cell r="A4021">
            <v>4009</v>
          </cell>
        </row>
        <row r="4022">
          <cell r="A4022">
            <v>4010</v>
          </cell>
        </row>
        <row r="4023">
          <cell r="A4023">
            <v>4011</v>
          </cell>
        </row>
        <row r="4024">
          <cell r="A4024">
            <v>4012</v>
          </cell>
        </row>
        <row r="4025">
          <cell r="A4025">
            <v>4013</v>
          </cell>
        </row>
        <row r="4026">
          <cell r="A4026">
            <v>4014</v>
          </cell>
        </row>
        <row r="4027">
          <cell r="A4027">
            <v>4015</v>
          </cell>
        </row>
        <row r="4028">
          <cell r="A4028">
            <v>4016</v>
          </cell>
        </row>
        <row r="4029">
          <cell r="A4029">
            <v>4017</v>
          </cell>
        </row>
        <row r="4030">
          <cell r="A4030">
            <v>4018</v>
          </cell>
        </row>
        <row r="4031">
          <cell r="A4031">
            <v>4019</v>
          </cell>
        </row>
        <row r="4032">
          <cell r="A4032">
            <v>4020</v>
          </cell>
        </row>
        <row r="4033">
          <cell r="A4033">
            <v>4021</v>
          </cell>
        </row>
        <row r="4034">
          <cell r="A4034">
            <v>4022</v>
          </cell>
        </row>
        <row r="4035">
          <cell r="A4035">
            <v>4023</v>
          </cell>
        </row>
        <row r="4036">
          <cell r="A4036">
            <v>4024</v>
          </cell>
        </row>
        <row r="4037">
          <cell r="A4037">
            <v>4025</v>
          </cell>
        </row>
        <row r="4038">
          <cell r="A4038">
            <v>4026</v>
          </cell>
        </row>
        <row r="4039">
          <cell r="A4039">
            <v>4027</v>
          </cell>
        </row>
        <row r="4040">
          <cell r="A4040">
            <v>4028</v>
          </cell>
        </row>
        <row r="4041">
          <cell r="A4041">
            <v>4029</v>
          </cell>
        </row>
        <row r="4042">
          <cell r="A4042">
            <v>4030</v>
          </cell>
        </row>
        <row r="4043">
          <cell r="A4043">
            <v>4031</v>
          </cell>
        </row>
        <row r="4044">
          <cell r="A4044">
            <v>4032</v>
          </cell>
        </row>
        <row r="4045">
          <cell r="A4045">
            <v>4033</v>
          </cell>
        </row>
        <row r="4046">
          <cell r="A4046">
            <v>4034</v>
          </cell>
        </row>
        <row r="4047">
          <cell r="A4047">
            <v>4035</v>
          </cell>
        </row>
        <row r="4048">
          <cell r="A4048">
            <v>4036</v>
          </cell>
        </row>
        <row r="4049">
          <cell r="A4049">
            <v>4037</v>
          </cell>
        </row>
        <row r="4050">
          <cell r="A4050">
            <v>4038</v>
          </cell>
        </row>
        <row r="4051">
          <cell r="A4051">
            <v>4039</v>
          </cell>
        </row>
        <row r="4052">
          <cell r="A4052">
            <v>4040</v>
          </cell>
        </row>
        <row r="4053">
          <cell r="A4053">
            <v>4041</v>
          </cell>
        </row>
        <row r="4054">
          <cell r="A4054">
            <v>4042</v>
          </cell>
        </row>
        <row r="4055">
          <cell r="A4055">
            <v>4043</v>
          </cell>
        </row>
        <row r="4056">
          <cell r="A4056">
            <v>4044</v>
          </cell>
        </row>
        <row r="4057">
          <cell r="A4057">
            <v>4045</v>
          </cell>
        </row>
        <row r="4058">
          <cell r="A4058">
            <v>4046</v>
          </cell>
        </row>
        <row r="4059">
          <cell r="A4059">
            <v>4047</v>
          </cell>
        </row>
        <row r="4060">
          <cell r="A4060">
            <v>4048</v>
          </cell>
        </row>
        <row r="4061">
          <cell r="A4061">
            <v>4049</v>
          </cell>
        </row>
        <row r="4062">
          <cell r="A4062">
            <v>4050</v>
          </cell>
        </row>
        <row r="4063">
          <cell r="A4063">
            <v>4051</v>
          </cell>
        </row>
        <row r="4064">
          <cell r="A4064">
            <v>4052</v>
          </cell>
        </row>
        <row r="4065">
          <cell r="A4065">
            <v>4053</v>
          </cell>
        </row>
        <row r="4066">
          <cell r="A4066">
            <v>4054</v>
          </cell>
        </row>
        <row r="4067">
          <cell r="A4067">
            <v>4055</v>
          </cell>
        </row>
        <row r="4068">
          <cell r="A4068">
            <v>4056</v>
          </cell>
        </row>
        <row r="4069">
          <cell r="A4069">
            <v>4057</v>
          </cell>
        </row>
        <row r="4070">
          <cell r="A4070">
            <v>4058</v>
          </cell>
        </row>
        <row r="4071">
          <cell r="A4071">
            <v>4059</v>
          </cell>
        </row>
        <row r="4072">
          <cell r="A4072">
            <v>4060</v>
          </cell>
        </row>
        <row r="4073">
          <cell r="A4073">
            <v>4061</v>
          </cell>
        </row>
        <row r="4074">
          <cell r="A4074">
            <v>4062</v>
          </cell>
        </row>
        <row r="4075">
          <cell r="A4075">
            <v>4063</v>
          </cell>
        </row>
        <row r="4076">
          <cell r="A4076">
            <v>4064</v>
          </cell>
        </row>
        <row r="4077">
          <cell r="A4077">
            <v>4065</v>
          </cell>
        </row>
        <row r="4078">
          <cell r="A4078">
            <v>4066</v>
          </cell>
        </row>
        <row r="4079">
          <cell r="A4079">
            <v>4067</v>
          </cell>
        </row>
        <row r="4080">
          <cell r="A4080">
            <v>4068</v>
          </cell>
        </row>
        <row r="4081">
          <cell r="A4081">
            <v>4069</v>
          </cell>
        </row>
        <row r="4082">
          <cell r="A4082">
            <v>4070</v>
          </cell>
        </row>
        <row r="4083">
          <cell r="A4083">
            <v>4071</v>
          </cell>
        </row>
        <row r="4084">
          <cell r="A4084">
            <v>4072</v>
          </cell>
        </row>
        <row r="4085">
          <cell r="A4085">
            <v>4073</v>
          </cell>
        </row>
        <row r="4086">
          <cell r="A4086">
            <v>4074</v>
          </cell>
        </row>
        <row r="4087">
          <cell r="A4087">
            <v>4075</v>
          </cell>
        </row>
        <row r="4088">
          <cell r="A4088">
            <v>4076</v>
          </cell>
        </row>
        <row r="4089">
          <cell r="A4089">
            <v>4077</v>
          </cell>
        </row>
        <row r="4090">
          <cell r="A4090">
            <v>4078</v>
          </cell>
        </row>
        <row r="4091">
          <cell r="A4091">
            <v>4079</v>
          </cell>
        </row>
        <row r="4092">
          <cell r="A4092">
            <v>4080</v>
          </cell>
        </row>
        <row r="4093">
          <cell r="A4093">
            <v>4081</v>
          </cell>
        </row>
        <row r="4094">
          <cell r="A4094">
            <v>4082</v>
          </cell>
        </row>
        <row r="4095">
          <cell r="A4095">
            <v>4083</v>
          </cell>
        </row>
        <row r="4096">
          <cell r="A4096">
            <v>4084</v>
          </cell>
        </row>
        <row r="4097">
          <cell r="A4097">
            <v>4085</v>
          </cell>
        </row>
        <row r="4098">
          <cell r="A4098">
            <v>4086</v>
          </cell>
        </row>
        <row r="4099">
          <cell r="A4099">
            <v>4087</v>
          </cell>
        </row>
        <row r="4100">
          <cell r="A4100">
            <v>4088</v>
          </cell>
        </row>
        <row r="4101">
          <cell r="A4101">
            <v>4089</v>
          </cell>
        </row>
        <row r="4102">
          <cell r="A4102">
            <v>4090</v>
          </cell>
        </row>
        <row r="4103">
          <cell r="A4103">
            <v>4091</v>
          </cell>
        </row>
        <row r="4104">
          <cell r="A4104">
            <v>4092</v>
          </cell>
        </row>
        <row r="4105">
          <cell r="A4105">
            <v>4093</v>
          </cell>
        </row>
        <row r="4106">
          <cell r="A4106">
            <v>4094</v>
          </cell>
        </row>
        <row r="4107">
          <cell r="A4107">
            <v>4095</v>
          </cell>
        </row>
        <row r="4108">
          <cell r="A4108">
            <v>4096</v>
          </cell>
        </row>
        <row r="4109">
          <cell r="A4109">
            <v>4097</v>
          </cell>
        </row>
        <row r="4110">
          <cell r="A4110">
            <v>4098</v>
          </cell>
        </row>
        <row r="4111">
          <cell r="A4111">
            <v>4099</v>
          </cell>
        </row>
        <row r="4112">
          <cell r="A4112">
            <v>4100</v>
          </cell>
        </row>
        <row r="4113">
          <cell r="A4113">
            <v>4101</v>
          </cell>
        </row>
        <row r="4114">
          <cell r="A4114">
            <v>4102</v>
          </cell>
        </row>
        <row r="4115">
          <cell r="A4115">
            <v>4103</v>
          </cell>
        </row>
        <row r="4116">
          <cell r="A4116">
            <v>4104</v>
          </cell>
        </row>
        <row r="4117">
          <cell r="A4117">
            <v>4105</v>
          </cell>
        </row>
        <row r="4118">
          <cell r="A4118">
            <v>4106</v>
          </cell>
        </row>
        <row r="4119">
          <cell r="A4119">
            <v>4107</v>
          </cell>
        </row>
        <row r="4120">
          <cell r="A4120">
            <v>4108</v>
          </cell>
        </row>
        <row r="4121">
          <cell r="A4121">
            <v>4109</v>
          </cell>
        </row>
        <row r="4122">
          <cell r="A4122">
            <v>4110</v>
          </cell>
        </row>
        <row r="4123">
          <cell r="A4123">
            <v>4111</v>
          </cell>
        </row>
        <row r="4124">
          <cell r="A4124">
            <v>4112</v>
          </cell>
        </row>
        <row r="4125">
          <cell r="A4125">
            <v>4113</v>
          </cell>
        </row>
        <row r="4126">
          <cell r="A4126">
            <v>4114</v>
          </cell>
        </row>
        <row r="4127">
          <cell r="A4127">
            <v>4115</v>
          </cell>
        </row>
        <row r="4128">
          <cell r="A4128">
            <v>4116</v>
          </cell>
        </row>
        <row r="4129">
          <cell r="A4129">
            <v>4117</v>
          </cell>
        </row>
        <row r="4130">
          <cell r="A4130">
            <v>4118</v>
          </cell>
        </row>
        <row r="4131">
          <cell r="A4131">
            <v>4119</v>
          </cell>
        </row>
        <row r="4132">
          <cell r="A4132">
            <v>4120</v>
          </cell>
        </row>
        <row r="4133">
          <cell r="A4133">
            <v>4121</v>
          </cell>
        </row>
        <row r="4134">
          <cell r="A4134">
            <v>4122</v>
          </cell>
        </row>
        <row r="4135">
          <cell r="A4135">
            <v>4123</v>
          </cell>
        </row>
        <row r="4136">
          <cell r="A4136">
            <v>4124</v>
          </cell>
        </row>
        <row r="4137">
          <cell r="A4137">
            <v>4125</v>
          </cell>
        </row>
        <row r="4138">
          <cell r="A4138">
            <v>4126</v>
          </cell>
        </row>
        <row r="4139">
          <cell r="A4139">
            <v>4127</v>
          </cell>
        </row>
        <row r="4140">
          <cell r="A4140">
            <v>4128</v>
          </cell>
        </row>
        <row r="4141">
          <cell r="A4141">
            <v>4129</v>
          </cell>
        </row>
        <row r="4142">
          <cell r="A4142">
            <v>4130</v>
          </cell>
        </row>
        <row r="4143">
          <cell r="A4143">
            <v>4131</v>
          </cell>
        </row>
        <row r="4144">
          <cell r="A4144">
            <v>4132</v>
          </cell>
        </row>
        <row r="4145">
          <cell r="A4145">
            <v>4133</v>
          </cell>
        </row>
        <row r="4146">
          <cell r="A4146">
            <v>4134</v>
          </cell>
        </row>
        <row r="4147">
          <cell r="A4147">
            <v>4135</v>
          </cell>
        </row>
        <row r="4148">
          <cell r="A4148">
            <v>4136</v>
          </cell>
        </row>
        <row r="4149">
          <cell r="A4149">
            <v>4137</v>
          </cell>
        </row>
        <row r="4150">
          <cell r="A4150">
            <v>4138</v>
          </cell>
        </row>
        <row r="4151">
          <cell r="A4151">
            <v>4139</v>
          </cell>
        </row>
        <row r="4152">
          <cell r="A4152">
            <v>4140</v>
          </cell>
        </row>
        <row r="4153">
          <cell r="A4153">
            <v>4141</v>
          </cell>
        </row>
        <row r="4154">
          <cell r="A4154">
            <v>4142</v>
          </cell>
        </row>
        <row r="4155">
          <cell r="A4155">
            <v>4143</v>
          </cell>
        </row>
        <row r="4156">
          <cell r="A4156">
            <v>4144</v>
          </cell>
        </row>
        <row r="4157">
          <cell r="A4157">
            <v>4145</v>
          </cell>
        </row>
        <row r="4158">
          <cell r="A4158">
            <v>4146</v>
          </cell>
        </row>
        <row r="4159">
          <cell r="A4159">
            <v>4147</v>
          </cell>
        </row>
        <row r="4160">
          <cell r="A4160">
            <v>4148</v>
          </cell>
        </row>
        <row r="4161">
          <cell r="A4161">
            <v>4149</v>
          </cell>
        </row>
        <row r="4162">
          <cell r="A4162">
            <v>4150</v>
          </cell>
        </row>
        <row r="4163">
          <cell r="A4163">
            <v>4151</v>
          </cell>
        </row>
        <row r="4164">
          <cell r="A4164">
            <v>4152</v>
          </cell>
        </row>
        <row r="4165">
          <cell r="A4165">
            <v>4153</v>
          </cell>
        </row>
        <row r="4166">
          <cell r="A4166">
            <v>4154</v>
          </cell>
        </row>
        <row r="4167">
          <cell r="A4167">
            <v>4155</v>
          </cell>
        </row>
        <row r="4168">
          <cell r="A4168">
            <v>4156</v>
          </cell>
        </row>
        <row r="4169">
          <cell r="A4169">
            <v>4157</v>
          </cell>
        </row>
        <row r="4170">
          <cell r="A4170">
            <v>4158</v>
          </cell>
        </row>
        <row r="4171">
          <cell r="A4171">
            <v>4159</v>
          </cell>
        </row>
        <row r="4172">
          <cell r="A4172">
            <v>4160</v>
          </cell>
        </row>
        <row r="4173">
          <cell r="A4173">
            <v>4161</v>
          </cell>
        </row>
        <row r="4174">
          <cell r="A4174">
            <v>4162</v>
          </cell>
        </row>
        <row r="4175">
          <cell r="A4175">
            <v>4163</v>
          </cell>
        </row>
        <row r="4176">
          <cell r="A4176">
            <v>4164</v>
          </cell>
        </row>
        <row r="4177">
          <cell r="A4177">
            <v>4165</v>
          </cell>
        </row>
        <row r="4178">
          <cell r="A4178">
            <v>4166</v>
          </cell>
        </row>
        <row r="4179">
          <cell r="A4179">
            <v>4167</v>
          </cell>
        </row>
        <row r="4180">
          <cell r="A4180">
            <v>4168</v>
          </cell>
        </row>
        <row r="4181">
          <cell r="A4181">
            <v>4169</v>
          </cell>
        </row>
        <row r="4182">
          <cell r="A4182">
            <v>4170</v>
          </cell>
        </row>
        <row r="4183">
          <cell r="A4183">
            <v>4171</v>
          </cell>
        </row>
        <row r="4184">
          <cell r="A4184">
            <v>4172</v>
          </cell>
        </row>
        <row r="4185">
          <cell r="A4185">
            <v>4173</v>
          </cell>
        </row>
        <row r="4186">
          <cell r="A4186">
            <v>4174</v>
          </cell>
        </row>
        <row r="4187">
          <cell r="A4187">
            <v>4175</v>
          </cell>
        </row>
        <row r="4188">
          <cell r="A4188">
            <v>4176</v>
          </cell>
        </row>
        <row r="4189">
          <cell r="A4189">
            <v>4177</v>
          </cell>
        </row>
        <row r="4190">
          <cell r="A4190">
            <v>4178</v>
          </cell>
        </row>
        <row r="4191">
          <cell r="A4191">
            <v>4179</v>
          </cell>
        </row>
        <row r="4192">
          <cell r="A4192">
            <v>4180</v>
          </cell>
        </row>
        <row r="4193">
          <cell r="A4193">
            <v>4181</v>
          </cell>
        </row>
        <row r="4194">
          <cell r="A4194">
            <v>4182</v>
          </cell>
        </row>
        <row r="4195">
          <cell r="A4195">
            <v>4183</v>
          </cell>
        </row>
        <row r="4196">
          <cell r="A4196">
            <v>4184</v>
          </cell>
        </row>
        <row r="4197">
          <cell r="A4197">
            <v>4185</v>
          </cell>
        </row>
        <row r="4198">
          <cell r="A4198">
            <v>4186</v>
          </cell>
        </row>
        <row r="4199">
          <cell r="A4199">
            <v>4187</v>
          </cell>
        </row>
        <row r="4200">
          <cell r="A4200">
            <v>4188</v>
          </cell>
        </row>
        <row r="4201">
          <cell r="A4201">
            <v>4189</v>
          </cell>
        </row>
        <row r="4202">
          <cell r="A4202">
            <v>4190</v>
          </cell>
        </row>
        <row r="4203">
          <cell r="A4203">
            <v>4191</v>
          </cell>
        </row>
        <row r="4204">
          <cell r="A4204">
            <v>4192</v>
          </cell>
        </row>
        <row r="4205">
          <cell r="A4205">
            <v>4193</v>
          </cell>
        </row>
        <row r="4206">
          <cell r="A4206">
            <v>4194</v>
          </cell>
        </row>
        <row r="4207">
          <cell r="A4207">
            <v>4195</v>
          </cell>
        </row>
        <row r="4208">
          <cell r="A4208">
            <v>4196</v>
          </cell>
        </row>
        <row r="4209">
          <cell r="A4209">
            <v>4197</v>
          </cell>
        </row>
        <row r="4210">
          <cell r="A4210">
            <v>4198</v>
          </cell>
        </row>
        <row r="4211">
          <cell r="A4211">
            <v>4199</v>
          </cell>
        </row>
        <row r="4212">
          <cell r="A4212">
            <v>4200</v>
          </cell>
        </row>
        <row r="4213">
          <cell r="A4213">
            <v>4201</v>
          </cell>
        </row>
        <row r="4214">
          <cell r="A4214">
            <v>4202</v>
          </cell>
        </row>
        <row r="4215">
          <cell r="A4215">
            <v>4203</v>
          </cell>
        </row>
        <row r="4216">
          <cell r="A4216">
            <v>4204</v>
          </cell>
        </row>
        <row r="4217">
          <cell r="A4217">
            <v>4205</v>
          </cell>
        </row>
        <row r="4218">
          <cell r="A4218">
            <v>4206</v>
          </cell>
        </row>
        <row r="4219">
          <cell r="A4219">
            <v>4207</v>
          </cell>
        </row>
        <row r="4220">
          <cell r="A4220">
            <v>4208</v>
          </cell>
        </row>
        <row r="4221">
          <cell r="A4221">
            <v>4209</v>
          </cell>
        </row>
        <row r="4222">
          <cell r="A4222">
            <v>4210</v>
          </cell>
        </row>
        <row r="4223">
          <cell r="A4223">
            <v>4211</v>
          </cell>
        </row>
        <row r="4224">
          <cell r="A4224">
            <v>4212</v>
          </cell>
        </row>
        <row r="4225">
          <cell r="A4225">
            <v>4213</v>
          </cell>
        </row>
        <row r="4226">
          <cell r="A4226">
            <v>4214</v>
          </cell>
        </row>
        <row r="4227">
          <cell r="A4227">
            <v>4215</v>
          </cell>
        </row>
        <row r="4228">
          <cell r="A4228">
            <v>4216</v>
          </cell>
        </row>
        <row r="4229">
          <cell r="A4229">
            <v>4217</v>
          </cell>
        </row>
        <row r="4230">
          <cell r="A4230">
            <v>4218</v>
          </cell>
        </row>
        <row r="4231">
          <cell r="A4231">
            <v>4219</v>
          </cell>
        </row>
        <row r="4232">
          <cell r="A4232">
            <v>4220</v>
          </cell>
        </row>
        <row r="4233">
          <cell r="A4233">
            <v>4221</v>
          </cell>
        </row>
        <row r="4234">
          <cell r="A4234">
            <v>4222</v>
          </cell>
        </row>
        <row r="4235">
          <cell r="A4235">
            <v>4223</v>
          </cell>
        </row>
        <row r="4236">
          <cell r="A4236">
            <v>4224</v>
          </cell>
        </row>
        <row r="4237">
          <cell r="A4237">
            <v>4225</v>
          </cell>
        </row>
        <row r="4238">
          <cell r="A4238">
            <v>4226</v>
          </cell>
        </row>
        <row r="4239">
          <cell r="A4239">
            <v>4227</v>
          </cell>
        </row>
        <row r="4240">
          <cell r="A4240">
            <v>4228</v>
          </cell>
        </row>
        <row r="4241">
          <cell r="A4241">
            <v>4229</v>
          </cell>
        </row>
        <row r="4242">
          <cell r="A4242">
            <v>4230</v>
          </cell>
        </row>
        <row r="4243">
          <cell r="A4243">
            <v>4231</v>
          </cell>
        </row>
        <row r="4244">
          <cell r="A4244">
            <v>4232</v>
          </cell>
        </row>
        <row r="4245">
          <cell r="A4245">
            <v>4233</v>
          </cell>
        </row>
        <row r="4246">
          <cell r="A4246">
            <v>4234</v>
          </cell>
        </row>
        <row r="4247">
          <cell r="A4247">
            <v>4235</v>
          </cell>
        </row>
        <row r="4248">
          <cell r="A4248">
            <v>4236</v>
          </cell>
        </row>
        <row r="4249">
          <cell r="A4249">
            <v>4237</v>
          </cell>
        </row>
        <row r="4250">
          <cell r="A4250">
            <v>4238</v>
          </cell>
        </row>
        <row r="4251">
          <cell r="A4251">
            <v>4239</v>
          </cell>
        </row>
        <row r="4252">
          <cell r="A4252">
            <v>4240</v>
          </cell>
        </row>
        <row r="4253">
          <cell r="A4253">
            <v>4241</v>
          </cell>
        </row>
        <row r="4254">
          <cell r="A4254">
            <v>4242</v>
          </cell>
        </row>
        <row r="4255">
          <cell r="A4255">
            <v>4243</v>
          </cell>
        </row>
        <row r="4256">
          <cell r="A4256">
            <v>4244</v>
          </cell>
        </row>
        <row r="4257">
          <cell r="A4257">
            <v>4245</v>
          </cell>
        </row>
        <row r="4258">
          <cell r="A4258">
            <v>4246</v>
          </cell>
        </row>
        <row r="4259">
          <cell r="A4259">
            <v>4247</v>
          </cell>
        </row>
        <row r="4260">
          <cell r="A4260">
            <v>4248</v>
          </cell>
        </row>
        <row r="4261">
          <cell r="A4261">
            <v>4249</v>
          </cell>
        </row>
        <row r="4262">
          <cell r="A4262">
            <v>4250</v>
          </cell>
        </row>
        <row r="4263">
          <cell r="A4263">
            <v>4251</v>
          </cell>
        </row>
        <row r="4264">
          <cell r="A4264">
            <v>4252</v>
          </cell>
        </row>
        <row r="4265">
          <cell r="A4265">
            <v>4253</v>
          </cell>
        </row>
        <row r="4266">
          <cell r="A4266">
            <v>4254</v>
          </cell>
        </row>
        <row r="4267">
          <cell r="A4267">
            <v>4255</v>
          </cell>
        </row>
        <row r="4268">
          <cell r="A4268">
            <v>4256</v>
          </cell>
        </row>
        <row r="4269">
          <cell r="A4269">
            <v>4257</v>
          </cell>
        </row>
        <row r="4270">
          <cell r="A4270">
            <v>4258</v>
          </cell>
        </row>
        <row r="4271">
          <cell r="A4271">
            <v>4259</v>
          </cell>
        </row>
        <row r="4272">
          <cell r="A4272">
            <v>4260</v>
          </cell>
        </row>
        <row r="4273">
          <cell r="A4273">
            <v>4261</v>
          </cell>
        </row>
        <row r="4274">
          <cell r="A4274">
            <v>4262</v>
          </cell>
        </row>
        <row r="4275">
          <cell r="A4275">
            <v>4263</v>
          </cell>
        </row>
        <row r="4276">
          <cell r="A4276">
            <v>4264</v>
          </cell>
        </row>
        <row r="4277">
          <cell r="A4277">
            <v>4265</v>
          </cell>
        </row>
        <row r="4278">
          <cell r="A4278">
            <v>4266</v>
          </cell>
        </row>
        <row r="4279">
          <cell r="A4279">
            <v>4267</v>
          </cell>
        </row>
        <row r="4280">
          <cell r="A4280">
            <v>4268</v>
          </cell>
        </row>
        <row r="4281">
          <cell r="A4281">
            <v>4269</v>
          </cell>
        </row>
        <row r="4282">
          <cell r="A4282">
            <v>4270</v>
          </cell>
        </row>
        <row r="4283">
          <cell r="A4283">
            <v>4271</v>
          </cell>
        </row>
        <row r="4284">
          <cell r="A4284">
            <v>4272</v>
          </cell>
        </row>
        <row r="4285">
          <cell r="A4285">
            <v>4273</v>
          </cell>
        </row>
        <row r="4286">
          <cell r="A4286">
            <v>4274</v>
          </cell>
        </row>
        <row r="4287">
          <cell r="A4287">
            <v>4275</v>
          </cell>
        </row>
        <row r="4288">
          <cell r="A4288">
            <v>4276</v>
          </cell>
        </row>
        <row r="4289">
          <cell r="A4289">
            <v>4277</v>
          </cell>
        </row>
        <row r="4290">
          <cell r="A4290">
            <v>4278</v>
          </cell>
        </row>
        <row r="4291">
          <cell r="A4291">
            <v>4279</v>
          </cell>
        </row>
        <row r="4292">
          <cell r="A4292">
            <v>4280</v>
          </cell>
        </row>
        <row r="4293">
          <cell r="A4293">
            <v>4281</v>
          </cell>
        </row>
        <row r="4294">
          <cell r="A4294">
            <v>4282</v>
          </cell>
        </row>
        <row r="4295">
          <cell r="A4295">
            <v>4283</v>
          </cell>
        </row>
        <row r="4296">
          <cell r="A4296">
            <v>4284</v>
          </cell>
        </row>
        <row r="4297">
          <cell r="A4297">
            <v>4285</v>
          </cell>
        </row>
        <row r="4298">
          <cell r="A4298">
            <v>4286</v>
          </cell>
        </row>
        <row r="4299">
          <cell r="A4299">
            <v>4287</v>
          </cell>
        </row>
        <row r="4300">
          <cell r="A4300">
            <v>4288</v>
          </cell>
        </row>
        <row r="4301">
          <cell r="A4301">
            <v>4289</v>
          </cell>
        </row>
        <row r="4302">
          <cell r="A4302">
            <v>4290</v>
          </cell>
        </row>
        <row r="4303">
          <cell r="A4303">
            <v>4291</v>
          </cell>
        </row>
        <row r="4304">
          <cell r="A4304">
            <v>4292</v>
          </cell>
        </row>
        <row r="4305">
          <cell r="A4305">
            <v>4293</v>
          </cell>
        </row>
        <row r="4306">
          <cell r="A4306">
            <v>4294</v>
          </cell>
        </row>
        <row r="4307">
          <cell r="A4307">
            <v>4295</v>
          </cell>
        </row>
        <row r="4308">
          <cell r="A4308">
            <v>4296</v>
          </cell>
        </row>
        <row r="4309">
          <cell r="A4309">
            <v>4297</v>
          </cell>
        </row>
        <row r="4310">
          <cell r="A4310">
            <v>4298</v>
          </cell>
        </row>
        <row r="4311">
          <cell r="A4311">
            <v>4299</v>
          </cell>
        </row>
        <row r="4312">
          <cell r="A4312">
            <v>4300</v>
          </cell>
        </row>
        <row r="4313">
          <cell r="A4313">
            <v>4301</v>
          </cell>
        </row>
        <row r="4314">
          <cell r="A4314">
            <v>4302</v>
          </cell>
        </row>
        <row r="4315">
          <cell r="A4315">
            <v>4303</v>
          </cell>
        </row>
        <row r="4316">
          <cell r="A4316">
            <v>4304</v>
          </cell>
        </row>
        <row r="4317">
          <cell r="A4317">
            <v>4305</v>
          </cell>
        </row>
        <row r="4318">
          <cell r="A4318">
            <v>4306</v>
          </cell>
        </row>
        <row r="4319">
          <cell r="A4319">
            <v>4307</v>
          </cell>
        </row>
        <row r="4320">
          <cell r="A4320">
            <v>4308</v>
          </cell>
        </row>
        <row r="4321">
          <cell r="A4321">
            <v>4309</v>
          </cell>
        </row>
        <row r="4322">
          <cell r="A4322">
            <v>4310</v>
          </cell>
        </row>
        <row r="4323">
          <cell r="A4323">
            <v>4311</v>
          </cell>
        </row>
        <row r="4324">
          <cell r="A4324">
            <v>4312</v>
          </cell>
        </row>
        <row r="4325">
          <cell r="A4325">
            <v>4313</v>
          </cell>
        </row>
        <row r="4326">
          <cell r="A4326">
            <v>4314</v>
          </cell>
        </row>
        <row r="4327">
          <cell r="A4327">
            <v>4315</v>
          </cell>
        </row>
        <row r="4328">
          <cell r="A4328">
            <v>4316</v>
          </cell>
        </row>
        <row r="4329">
          <cell r="A4329">
            <v>4317</v>
          </cell>
        </row>
        <row r="4330">
          <cell r="A4330">
            <v>4318</v>
          </cell>
        </row>
        <row r="4331">
          <cell r="A4331">
            <v>4319</v>
          </cell>
        </row>
        <row r="4332">
          <cell r="A4332">
            <v>4320</v>
          </cell>
        </row>
        <row r="4333">
          <cell r="A4333">
            <v>4321</v>
          </cell>
        </row>
        <row r="4334">
          <cell r="A4334">
            <v>4322</v>
          </cell>
        </row>
        <row r="4335">
          <cell r="A4335">
            <v>4323</v>
          </cell>
        </row>
        <row r="4336">
          <cell r="A4336">
            <v>4324</v>
          </cell>
        </row>
        <row r="4337">
          <cell r="A4337">
            <v>4325</v>
          </cell>
        </row>
        <row r="4338">
          <cell r="A4338">
            <v>4326</v>
          </cell>
        </row>
        <row r="4339">
          <cell r="A4339">
            <v>4327</v>
          </cell>
        </row>
        <row r="4340">
          <cell r="A4340">
            <v>4328</v>
          </cell>
        </row>
        <row r="4341">
          <cell r="A4341">
            <v>4329</v>
          </cell>
        </row>
        <row r="4342">
          <cell r="A4342">
            <v>4330</v>
          </cell>
        </row>
        <row r="4343">
          <cell r="A4343">
            <v>4331</v>
          </cell>
        </row>
        <row r="4344">
          <cell r="A4344">
            <v>4332</v>
          </cell>
        </row>
        <row r="4345">
          <cell r="A4345">
            <v>4333</v>
          </cell>
        </row>
        <row r="4346">
          <cell r="A4346">
            <v>4334</v>
          </cell>
        </row>
        <row r="4347">
          <cell r="A4347">
            <v>4335</v>
          </cell>
        </row>
        <row r="4348">
          <cell r="A4348">
            <v>4336</v>
          </cell>
        </row>
        <row r="4349">
          <cell r="A4349">
            <v>4337</v>
          </cell>
        </row>
        <row r="4350">
          <cell r="A4350">
            <v>4338</v>
          </cell>
        </row>
        <row r="4351">
          <cell r="A4351">
            <v>4339</v>
          </cell>
        </row>
        <row r="4352">
          <cell r="A4352">
            <v>4340</v>
          </cell>
        </row>
        <row r="4353">
          <cell r="A4353">
            <v>4341</v>
          </cell>
        </row>
        <row r="4354">
          <cell r="A4354">
            <v>4342</v>
          </cell>
        </row>
        <row r="4355">
          <cell r="A4355">
            <v>4343</v>
          </cell>
        </row>
        <row r="4356">
          <cell r="A4356">
            <v>4344</v>
          </cell>
        </row>
        <row r="4357">
          <cell r="A4357">
            <v>4345</v>
          </cell>
        </row>
        <row r="4358">
          <cell r="A4358">
            <v>4346</v>
          </cell>
        </row>
        <row r="4359">
          <cell r="A4359">
            <v>4347</v>
          </cell>
        </row>
        <row r="4360">
          <cell r="A4360">
            <v>4348</v>
          </cell>
        </row>
        <row r="4361">
          <cell r="A4361">
            <v>4349</v>
          </cell>
        </row>
        <row r="4362">
          <cell r="A4362">
            <v>4350</v>
          </cell>
        </row>
        <row r="4363">
          <cell r="A4363">
            <v>4351</v>
          </cell>
        </row>
        <row r="4364">
          <cell r="A4364">
            <v>4352</v>
          </cell>
        </row>
        <row r="4365">
          <cell r="A4365">
            <v>4353</v>
          </cell>
        </row>
        <row r="4366">
          <cell r="A4366">
            <v>4354</v>
          </cell>
        </row>
        <row r="4367">
          <cell r="A4367">
            <v>4355</v>
          </cell>
        </row>
        <row r="4368">
          <cell r="A4368">
            <v>4356</v>
          </cell>
        </row>
        <row r="4369">
          <cell r="A4369">
            <v>4357</v>
          </cell>
        </row>
        <row r="4370">
          <cell r="A4370">
            <v>4358</v>
          </cell>
        </row>
        <row r="4371">
          <cell r="A4371">
            <v>4359</v>
          </cell>
        </row>
        <row r="4372">
          <cell r="A4372">
            <v>4360</v>
          </cell>
        </row>
        <row r="4373">
          <cell r="A4373">
            <v>4361</v>
          </cell>
        </row>
        <row r="4374">
          <cell r="A4374">
            <v>4362</v>
          </cell>
        </row>
        <row r="4375">
          <cell r="A4375">
            <v>4363</v>
          </cell>
        </row>
        <row r="4376">
          <cell r="A4376">
            <v>4364</v>
          </cell>
        </row>
        <row r="4377">
          <cell r="A4377">
            <v>4365</v>
          </cell>
        </row>
        <row r="4378">
          <cell r="A4378">
            <v>4366</v>
          </cell>
        </row>
        <row r="4379">
          <cell r="A4379">
            <v>4367</v>
          </cell>
        </row>
        <row r="4380">
          <cell r="A4380">
            <v>4368</v>
          </cell>
        </row>
        <row r="4381">
          <cell r="A4381">
            <v>4369</v>
          </cell>
        </row>
        <row r="4382">
          <cell r="A4382">
            <v>4370</v>
          </cell>
        </row>
        <row r="4383">
          <cell r="A4383">
            <v>4371</v>
          </cell>
        </row>
        <row r="4384">
          <cell r="A4384">
            <v>4372</v>
          </cell>
        </row>
        <row r="4385">
          <cell r="A4385">
            <v>4373</v>
          </cell>
        </row>
        <row r="4386">
          <cell r="A4386">
            <v>4374</v>
          </cell>
        </row>
        <row r="4387">
          <cell r="A4387">
            <v>4375</v>
          </cell>
        </row>
        <row r="4388">
          <cell r="A4388">
            <v>4376</v>
          </cell>
        </row>
        <row r="4389">
          <cell r="A4389">
            <v>4377</v>
          </cell>
        </row>
        <row r="4390">
          <cell r="A4390">
            <v>4378</v>
          </cell>
        </row>
        <row r="4391">
          <cell r="A4391">
            <v>4379</v>
          </cell>
        </row>
        <row r="4392">
          <cell r="A4392">
            <v>4380</v>
          </cell>
        </row>
        <row r="4393">
          <cell r="A4393">
            <v>4381</v>
          </cell>
        </row>
        <row r="4394">
          <cell r="A4394">
            <v>4382</v>
          </cell>
        </row>
        <row r="4395">
          <cell r="A4395">
            <v>4383</v>
          </cell>
        </row>
        <row r="4396">
          <cell r="A4396">
            <v>4384</v>
          </cell>
        </row>
        <row r="4397">
          <cell r="A4397">
            <v>4385</v>
          </cell>
        </row>
        <row r="4398">
          <cell r="A4398">
            <v>4386</v>
          </cell>
        </row>
        <row r="4399">
          <cell r="A4399">
            <v>4387</v>
          </cell>
        </row>
        <row r="4400">
          <cell r="A4400">
            <v>4388</v>
          </cell>
        </row>
        <row r="4401">
          <cell r="A4401">
            <v>4389</v>
          </cell>
        </row>
        <row r="4402">
          <cell r="A4402">
            <v>4390</v>
          </cell>
        </row>
        <row r="4403">
          <cell r="A4403">
            <v>4391</v>
          </cell>
        </row>
        <row r="4404">
          <cell r="A4404">
            <v>4392</v>
          </cell>
        </row>
        <row r="4405">
          <cell r="A4405">
            <v>4393</v>
          </cell>
        </row>
        <row r="4406">
          <cell r="A4406">
            <v>4394</v>
          </cell>
        </row>
        <row r="4407">
          <cell r="A4407">
            <v>4395</v>
          </cell>
        </row>
        <row r="4408">
          <cell r="A4408">
            <v>4396</v>
          </cell>
        </row>
        <row r="4409">
          <cell r="A4409">
            <v>4397</v>
          </cell>
        </row>
        <row r="4410">
          <cell r="A4410">
            <v>4398</v>
          </cell>
        </row>
        <row r="4411">
          <cell r="A4411">
            <v>4399</v>
          </cell>
        </row>
        <row r="4412">
          <cell r="A4412">
            <v>4400</v>
          </cell>
        </row>
        <row r="4413">
          <cell r="A4413">
            <v>4401</v>
          </cell>
        </row>
        <row r="4414">
          <cell r="A4414">
            <v>4402</v>
          </cell>
        </row>
        <row r="4415">
          <cell r="A4415">
            <v>4403</v>
          </cell>
        </row>
        <row r="4416">
          <cell r="A4416">
            <v>4404</v>
          </cell>
        </row>
        <row r="4417">
          <cell r="A4417">
            <v>4405</v>
          </cell>
        </row>
        <row r="4418">
          <cell r="A4418">
            <v>4406</v>
          </cell>
        </row>
        <row r="4419">
          <cell r="A4419">
            <v>4407</v>
          </cell>
        </row>
        <row r="4420">
          <cell r="A4420">
            <v>4408</v>
          </cell>
        </row>
        <row r="4421">
          <cell r="A4421">
            <v>4409</v>
          </cell>
        </row>
        <row r="4422">
          <cell r="A4422">
            <v>4410</v>
          </cell>
        </row>
        <row r="4423">
          <cell r="A4423">
            <v>4411</v>
          </cell>
        </row>
        <row r="4424">
          <cell r="A4424">
            <v>4412</v>
          </cell>
        </row>
        <row r="4425">
          <cell r="A4425">
            <v>4413</v>
          </cell>
        </row>
        <row r="4426">
          <cell r="A4426">
            <v>4414</v>
          </cell>
        </row>
        <row r="4427">
          <cell r="A4427">
            <v>4415</v>
          </cell>
        </row>
        <row r="4428">
          <cell r="A4428">
            <v>4416</v>
          </cell>
        </row>
        <row r="4429">
          <cell r="A4429">
            <v>4417</v>
          </cell>
        </row>
        <row r="4430">
          <cell r="A4430">
            <v>4418</v>
          </cell>
        </row>
        <row r="4431">
          <cell r="A4431">
            <v>4419</v>
          </cell>
        </row>
        <row r="4432">
          <cell r="A4432">
            <v>4420</v>
          </cell>
        </row>
        <row r="4433">
          <cell r="A4433">
            <v>4421</v>
          </cell>
        </row>
        <row r="4434">
          <cell r="A4434">
            <v>4422</v>
          </cell>
        </row>
        <row r="4435">
          <cell r="A4435">
            <v>4423</v>
          </cell>
        </row>
        <row r="4436">
          <cell r="A4436">
            <v>4424</v>
          </cell>
        </row>
        <row r="4437">
          <cell r="A4437">
            <v>4425</v>
          </cell>
        </row>
        <row r="4438">
          <cell r="A4438">
            <v>4426</v>
          </cell>
        </row>
        <row r="4439">
          <cell r="A4439">
            <v>4427</v>
          </cell>
        </row>
        <row r="4440">
          <cell r="A4440">
            <v>4428</v>
          </cell>
        </row>
        <row r="4441">
          <cell r="A4441">
            <v>4429</v>
          </cell>
        </row>
        <row r="4442">
          <cell r="A4442">
            <v>4430</v>
          </cell>
        </row>
        <row r="4443">
          <cell r="A4443">
            <v>4431</v>
          </cell>
        </row>
        <row r="4444">
          <cell r="A4444">
            <v>4432</v>
          </cell>
        </row>
        <row r="4445">
          <cell r="A4445">
            <v>4433</v>
          </cell>
        </row>
        <row r="4446">
          <cell r="A4446">
            <v>4434</v>
          </cell>
        </row>
        <row r="4447">
          <cell r="A4447">
            <v>4435</v>
          </cell>
        </row>
        <row r="4448">
          <cell r="A4448">
            <v>4436</v>
          </cell>
        </row>
        <row r="4449">
          <cell r="A4449">
            <v>4437</v>
          </cell>
        </row>
        <row r="4450">
          <cell r="A4450">
            <v>4438</v>
          </cell>
        </row>
        <row r="4451">
          <cell r="A4451">
            <v>4439</v>
          </cell>
        </row>
        <row r="4452">
          <cell r="A4452">
            <v>4440</v>
          </cell>
        </row>
        <row r="4453">
          <cell r="A4453">
            <v>4441</v>
          </cell>
        </row>
        <row r="4454">
          <cell r="A4454">
            <v>4442</v>
          </cell>
        </row>
        <row r="4455">
          <cell r="A4455">
            <v>4443</v>
          </cell>
        </row>
        <row r="4456">
          <cell r="A4456">
            <v>4444</v>
          </cell>
        </row>
        <row r="4457">
          <cell r="A4457">
            <v>4445</v>
          </cell>
        </row>
        <row r="4458">
          <cell r="A4458">
            <v>4446</v>
          </cell>
        </row>
        <row r="4459">
          <cell r="A4459">
            <v>4447</v>
          </cell>
        </row>
        <row r="4460">
          <cell r="A4460">
            <v>4448</v>
          </cell>
        </row>
        <row r="4461">
          <cell r="A4461">
            <v>4449</v>
          </cell>
        </row>
        <row r="4462">
          <cell r="A4462">
            <v>4450</v>
          </cell>
        </row>
        <row r="4463">
          <cell r="A4463">
            <v>4451</v>
          </cell>
        </row>
        <row r="4464">
          <cell r="A4464">
            <v>4452</v>
          </cell>
        </row>
        <row r="4465">
          <cell r="A4465">
            <v>4453</v>
          </cell>
        </row>
        <row r="4466">
          <cell r="A4466">
            <v>4454</v>
          </cell>
        </row>
        <row r="4467">
          <cell r="A4467">
            <v>4455</v>
          </cell>
        </row>
        <row r="4468">
          <cell r="A4468">
            <v>4456</v>
          </cell>
        </row>
        <row r="4469">
          <cell r="A4469">
            <v>4457</v>
          </cell>
        </row>
        <row r="4470">
          <cell r="A4470">
            <v>4458</v>
          </cell>
        </row>
        <row r="4471">
          <cell r="A4471">
            <v>4459</v>
          </cell>
        </row>
        <row r="4472">
          <cell r="A4472">
            <v>4460</v>
          </cell>
        </row>
        <row r="4473">
          <cell r="A4473">
            <v>4461</v>
          </cell>
        </row>
        <row r="4474">
          <cell r="A4474">
            <v>4462</v>
          </cell>
        </row>
        <row r="4475">
          <cell r="A4475">
            <v>4463</v>
          </cell>
        </row>
        <row r="4476">
          <cell r="A4476">
            <v>4464</v>
          </cell>
        </row>
        <row r="4477">
          <cell r="A4477">
            <v>4465</v>
          </cell>
        </row>
        <row r="4478">
          <cell r="A4478">
            <v>4466</v>
          </cell>
        </row>
        <row r="4479">
          <cell r="A4479">
            <v>4467</v>
          </cell>
        </row>
        <row r="4480">
          <cell r="A4480">
            <v>4468</v>
          </cell>
        </row>
        <row r="4481">
          <cell r="A4481">
            <v>4469</v>
          </cell>
        </row>
        <row r="4482">
          <cell r="A4482">
            <v>4470</v>
          </cell>
        </row>
        <row r="4483">
          <cell r="A4483">
            <v>4471</v>
          </cell>
        </row>
        <row r="4484">
          <cell r="A4484">
            <v>4472</v>
          </cell>
        </row>
        <row r="4485">
          <cell r="A4485">
            <v>4473</v>
          </cell>
        </row>
        <row r="4486">
          <cell r="A4486">
            <v>4474</v>
          </cell>
        </row>
        <row r="4487">
          <cell r="A4487">
            <v>4475</v>
          </cell>
        </row>
        <row r="4488">
          <cell r="A4488">
            <v>4476</v>
          </cell>
        </row>
        <row r="4489">
          <cell r="A4489">
            <v>4477</v>
          </cell>
        </row>
        <row r="4490">
          <cell r="A4490">
            <v>4478</v>
          </cell>
        </row>
        <row r="4491">
          <cell r="A4491">
            <v>4479</v>
          </cell>
        </row>
        <row r="4492">
          <cell r="A4492">
            <v>4480</v>
          </cell>
        </row>
        <row r="4493">
          <cell r="A4493">
            <v>4481</v>
          </cell>
        </row>
        <row r="4494">
          <cell r="A4494">
            <v>4482</v>
          </cell>
        </row>
        <row r="4495">
          <cell r="A4495">
            <v>4483</v>
          </cell>
        </row>
        <row r="4496">
          <cell r="A4496">
            <v>4484</v>
          </cell>
        </row>
        <row r="4497">
          <cell r="A4497">
            <v>4485</v>
          </cell>
        </row>
        <row r="4498">
          <cell r="A4498">
            <v>4486</v>
          </cell>
        </row>
        <row r="4499">
          <cell r="A4499">
            <v>4487</v>
          </cell>
        </row>
        <row r="4500">
          <cell r="A4500">
            <v>4488</v>
          </cell>
        </row>
        <row r="4501">
          <cell r="A4501">
            <v>4489</v>
          </cell>
        </row>
        <row r="4502">
          <cell r="A4502">
            <v>4490</v>
          </cell>
        </row>
        <row r="4503">
          <cell r="A4503">
            <v>4491</v>
          </cell>
        </row>
        <row r="4504">
          <cell r="A4504">
            <v>4492</v>
          </cell>
        </row>
        <row r="4505">
          <cell r="A4505">
            <v>4493</v>
          </cell>
        </row>
        <row r="4506">
          <cell r="A4506">
            <v>4494</v>
          </cell>
        </row>
        <row r="4507">
          <cell r="A4507">
            <v>4495</v>
          </cell>
        </row>
        <row r="4508">
          <cell r="A4508">
            <v>4496</v>
          </cell>
        </row>
        <row r="4509">
          <cell r="A4509">
            <v>4497</v>
          </cell>
        </row>
        <row r="4510">
          <cell r="A4510">
            <v>4498</v>
          </cell>
        </row>
        <row r="4511">
          <cell r="A4511">
            <v>4499</v>
          </cell>
        </row>
        <row r="4512">
          <cell r="A4512">
            <v>4500</v>
          </cell>
        </row>
        <row r="4513">
          <cell r="A4513">
            <v>4501</v>
          </cell>
        </row>
        <row r="4514">
          <cell r="A4514">
            <v>4502</v>
          </cell>
        </row>
        <row r="4515">
          <cell r="A4515">
            <v>4503</v>
          </cell>
        </row>
        <row r="4516">
          <cell r="A4516">
            <v>4504</v>
          </cell>
        </row>
        <row r="4517">
          <cell r="A4517">
            <v>4505</v>
          </cell>
        </row>
        <row r="4518">
          <cell r="A4518">
            <v>4506</v>
          </cell>
        </row>
        <row r="4519">
          <cell r="A4519">
            <v>4507</v>
          </cell>
        </row>
        <row r="4520">
          <cell r="A4520">
            <v>4508</v>
          </cell>
        </row>
        <row r="4521">
          <cell r="A4521">
            <v>4509</v>
          </cell>
        </row>
        <row r="4522">
          <cell r="A4522">
            <v>4510</v>
          </cell>
        </row>
        <row r="4523">
          <cell r="A4523">
            <v>4511</v>
          </cell>
        </row>
        <row r="4524">
          <cell r="A4524">
            <v>4512</v>
          </cell>
        </row>
        <row r="4525">
          <cell r="A4525">
            <v>4513</v>
          </cell>
        </row>
        <row r="4526">
          <cell r="A4526">
            <v>4514</v>
          </cell>
        </row>
        <row r="4527">
          <cell r="A4527">
            <v>4515</v>
          </cell>
        </row>
        <row r="4528">
          <cell r="A4528">
            <v>4516</v>
          </cell>
        </row>
        <row r="4529">
          <cell r="A4529">
            <v>4517</v>
          </cell>
        </row>
        <row r="4530">
          <cell r="A4530">
            <v>4518</v>
          </cell>
        </row>
        <row r="4531">
          <cell r="A4531">
            <v>4519</v>
          </cell>
        </row>
        <row r="4532">
          <cell r="A4532">
            <v>4520</v>
          </cell>
        </row>
        <row r="4533">
          <cell r="A4533">
            <v>4521</v>
          </cell>
        </row>
        <row r="4534">
          <cell r="A4534">
            <v>4522</v>
          </cell>
        </row>
        <row r="4535">
          <cell r="A4535">
            <v>4523</v>
          </cell>
        </row>
        <row r="4536">
          <cell r="A4536">
            <v>4524</v>
          </cell>
        </row>
        <row r="4537">
          <cell r="A4537">
            <v>4525</v>
          </cell>
        </row>
        <row r="4538">
          <cell r="A4538">
            <v>4526</v>
          </cell>
        </row>
        <row r="4539">
          <cell r="A4539">
            <v>4527</v>
          </cell>
        </row>
        <row r="4540">
          <cell r="A4540">
            <v>4528</v>
          </cell>
        </row>
        <row r="4541">
          <cell r="A4541">
            <v>4529</v>
          </cell>
        </row>
        <row r="4542">
          <cell r="A4542">
            <v>4530</v>
          </cell>
        </row>
        <row r="4543">
          <cell r="A4543">
            <v>4531</v>
          </cell>
        </row>
        <row r="4544">
          <cell r="A4544">
            <v>4532</v>
          </cell>
        </row>
        <row r="4545">
          <cell r="A4545">
            <v>4533</v>
          </cell>
        </row>
        <row r="4546">
          <cell r="A4546">
            <v>4534</v>
          </cell>
        </row>
        <row r="4547">
          <cell r="A4547">
            <v>4535</v>
          </cell>
        </row>
        <row r="4548">
          <cell r="A4548">
            <v>4536</v>
          </cell>
        </row>
        <row r="4549">
          <cell r="A4549">
            <v>4537</v>
          </cell>
        </row>
        <row r="4550">
          <cell r="A4550">
            <v>4538</v>
          </cell>
        </row>
        <row r="4551">
          <cell r="A4551">
            <v>4539</v>
          </cell>
        </row>
        <row r="4552">
          <cell r="A4552">
            <v>4540</v>
          </cell>
        </row>
        <row r="4553">
          <cell r="A4553">
            <v>4541</v>
          </cell>
        </row>
        <row r="4554">
          <cell r="A4554">
            <v>4542</v>
          </cell>
        </row>
        <row r="4555">
          <cell r="A4555">
            <v>4543</v>
          </cell>
        </row>
        <row r="4556">
          <cell r="A4556">
            <v>4544</v>
          </cell>
        </row>
        <row r="4557">
          <cell r="A4557">
            <v>4545</v>
          </cell>
        </row>
        <row r="4558">
          <cell r="A4558">
            <v>4546</v>
          </cell>
        </row>
        <row r="4559">
          <cell r="A4559">
            <v>4547</v>
          </cell>
        </row>
        <row r="4560">
          <cell r="A4560">
            <v>4548</v>
          </cell>
        </row>
        <row r="4561">
          <cell r="A4561">
            <v>4549</v>
          </cell>
        </row>
        <row r="4562">
          <cell r="A4562">
            <v>4550</v>
          </cell>
        </row>
        <row r="4563">
          <cell r="A4563">
            <v>4551</v>
          </cell>
        </row>
        <row r="4564">
          <cell r="A4564">
            <v>4552</v>
          </cell>
        </row>
        <row r="4565">
          <cell r="A4565">
            <v>4553</v>
          </cell>
        </row>
        <row r="4566">
          <cell r="A4566">
            <v>4554</v>
          </cell>
        </row>
        <row r="4567">
          <cell r="A4567">
            <v>4555</v>
          </cell>
        </row>
        <row r="4568">
          <cell r="A4568">
            <v>4556</v>
          </cell>
        </row>
        <row r="4569">
          <cell r="A4569">
            <v>4557</v>
          </cell>
        </row>
        <row r="4570">
          <cell r="A4570">
            <v>4558</v>
          </cell>
        </row>
        <row r="4571">
          <cell r="A4571">
            <v>4559</v>
          </cell>
        </row>
        <row r="4572">
          <cell r="A4572">
            <v>4560</v>
          </cell>
        </row>
        <row r="4573">
          <cell r="A4573">
            <v>4561</v>
          </cell>
        </row>
        <row r="4574">
          <cell r="A4574">
            <v>4562</v>
          </cell>
        </row>
        <row r="4575">
          <cell r="A4575">
            <v>4563</v>
          </cell>
        </row>
        <row r="4576">
          <cell r="A4576">
            <v>4564</v>
          </cell>
        </row>
        <row r="4577">
          <cell r="A4577">
            <v>4565</v>
          </cell>
        </row>
        <row r="4578">
          <cell r="A4578">
            <v>4566</v>
          </cell>
        </row>
        <row r="4579">
          <cell r="A4579">
            <v>4567</v>
          </cell>
        </row>
        <row r="4580">
          <cell r="A4580">
            <v>4568</v>
          </cell>
        </row>
        <row r="4581">
          <cell r="A4581">
            <v>4569</v>
          </cell>
        </row>
        <row r="4582">
          <cell r="A4582">
            <v>4570</v>
          </cell>
        </row>
        <row r="4583">
          <cell r="A4583">
            <v>4571</v>
          </cell>
        </row>
        <row r="4584">
          <cell r="A4584">
            <v>4572</v>
          </cell>
        </row>
        <row r="4585">
          <cell r="A4585">
            <v>4573</v>
          </cell>
        </row>
        <row r="4586">
          <cell r="A4586">
            <v>4574</v>
          </cell>
        </row>
        <row r="4587">
          <cell r="A4587">
            <v>4575</v>
          </cell>
        </row>
        <row r="4588">
          <cell r="A4588">
            <v>4576</v>
          </cell>
        </row>
        <row r="4589">
          <cell r="A4589">
            <v>4577</v>
          </cell>
        </row>
        <row r="4590">
          <cell r="A4590">
            <v>4578</v>
          </cell>
        </row>
        <row r="4591">
          <cell r="A4591">
            <v>4579</v>
          </cell>
        </row>
        <row r="4592">
          <cell r="A4592">
            <v>4580</v>
          </cell>
        </row>
        <row r="4593">
          <cell r="A4593">
            <v>4581</v>
          </cell>
        </row>
        <row r="4594">
          <cell r="A4594">
            <v>4582</v>
          </cell>
        </row>
        <row r="4595">
          <cell r="A4595">
            <v>4583</v>
          </cell>
        </row>
        <row r="4596">
          <cell r="A4596">
            <v>4584</v>
          </cell>
        </row>
        <row r="4597">
          <cell r="A4597">
            <v>4585</v>
          </cell>
        </row>
        <row r="4598">
          <cell r="A4598">
            <v>4586</v>
          </cell>
        </row>
        <row r="4599">
          <cell r="A4599">
            <v>4587</v>
          </cell>
        </row>
        <row r="4600">
          <cell r="A4600">
            <v>4588</v>
          </cell>
        </row>
        <row r="4601">
          <cell r="A4601">
            <v>4589</v>
          </cell>
        </row>
        <row r="4602">
          <cell r="A4602">
            <v>4590</v>
          </cell>
        </row>
        <row r="4603">
          <cell r="A4603">
            <v>4591</v>
          </cell>
        </row>
        <row r="4604">
          <cell r="A4604">
            <v>4592</v>
          </cell>
        </row>
        <row r="4605">
          <cell r="A4605">
            <v>4593</v>
          </cell>
        </row>
        <row r="4606">
          <cell r="A4606">
            <v>4594</v>
          </cell>
        </row>
        <row r="4607">
          <cell r="A4607">
            <v>4595</v>
          </cell>
        </row>
        <row r="4608">
          <cell r="A4608">
            <v>4596</v>
          </cell>
        </row>
        <row r="4609">
          <cell r="A4609">
            <v>4597</v>
          </cell>
        </row>
        <row r="4610">
          <cell r="A4610">
            <v>4598</v>
          </cell>
        </row>
        <row r="4611">
          <cell r="A4611">
            <v>4599</v>
          </cell>
        </row>
        <row r="4612">
          <cell r="A4612">
            <v>4600</v>
          </cell>
        </row>
        <row r="4613">
          <cell r="A4613">
            <v>4601</v>
          </cell>
        </row>
        <row r="4614">
          <cell r="A4614">
            <v>4602</v>
          </cell>
        </row>
        <row r="4615">
          <cell r="A4615">
            <v>4603</v>
          </cell>
        </row>
        <row r="4616">
          <cell r="A4616">
            <v>4604</v>
          </cell>
        </row>
        <row r="4617">
          <cell r="A4617">
            <v>4605</v>
          </cell>
        </row>
        <row r="4618">
          <cell r="A4618">
            <v>4606</v>
          </cell>
        </row>
        <row r="4619">
          <cell r="A4619">
            <v>4607</v>
          </cell>
        </row>
        <row r="4620">
          <cell r="A4620">
            <v>4608</v>
          </cell>
        </row>
        <row r="4621">
          <cell r="A4621">
            <v>4609</v>
          </cell>
        </row>
        <row r="4622">
          <cell r="A4622">
            <v>4610</v>
          </cell>
        </row>
        <row r="4623">
          <cell r="A4623">
            <v>4611</v>
          </cell>
        </row>
        <row r="4624">
          <cell r="A4624">
            <v>4612</v>
          </cell>
        </row>
        <row r="4625">
          <cell r="A4625">
            <v>4613</v>
          </cell>
        </row>
        <row r="4626">
          <cell r="A4626">
            <v>4614</v>
          </cell>
        </row>
        <row r="4627">
          <cell r="A4627">
            <v>4615</v>
          </cell>
        </row>
        <row r="4628">
          <cell r="A4628">
            <v>4616</v>
          </cell>
        </row>
        <row r="4629">
          <cell r="A4629">
            <v>4617</v>
          </cell>
        </row>
        <row r="4630">
          <cell r="A4630">
            <v>4618</v>
          </cell>
        </row>
        <row r="4631">
          <cell r="A4631">
            <v>4619</v>
          </cell>
        </row>
        <row r="4632">
          <cell r="A4632">
            <v>4620</v>
          </cell>
        </row>
        <row r="4633">
          <cell r="A4633">
            <v>4621</v>
          </cell>
        </row>
        <row r="4634">
          <cell r="A4634">
            <v>4622</v>
          </cell>
        </row>
        <row r="4635">
          <cell r="A4635">
            <v>4623</v>
          </cell>
        </row>
        <row r="4636">
          <cell r="A4636">
            <v>4624</v>
          </cell>
        </row>
        <row r="4637">
          <cell r="A4637">
            <v>4625</v>
          </cell>
        </row>
        <row r="4638">
          <cell r="A4638">
            <v>4626</v>
          </cell>
        </row>
        <row r="4639">
          <cell r="A4639">
            <v>4627</v>
          </cell>
        </row>
        <row r="4640">
          <cell r="A4640">
            <v>4628</v>
          </cell>
        </row>
        <row r="4641">
          <cell r="A4641">
            <v>4629</v>
          </cell>
        </row>
        <row r="4642">
          <cell r="A4642">
            <v>4630</v>
          </cell>
        </row>
        <row r="4643">
          <cell r="A4643">
            <v>4631</v>
          </cell>
        </row>
        <row r="4644">
          <cell r="A4644">
            <v>4632</v>
          </cell>
        </row>
        <row r="4645">
          <cell r="A4645">
            <v>4633</v>
          </cell>
        </row>
        <row r="4646">
          <cell r="A4646">
            <v>4634</v>
          </cell>
        </row>
        <row r="4647">
          <cell r="A4647">
            <v>4635</v>
          </cell>
        </row>
        <row r="4648">
          <cell r="A4648">
            <v>4636</v>
          </cell>
        </row>
        <row r="4649">
          <cell r="A4649">
            <v>4637</v>
          </cell>
        </row>
        <row r="4650">
          <cell r="A4650">
            <v>4638</v>
          </cell>
        </row>
        <row r="4651">
          <cell r="A4651">
            <v>4639</v>
          </cell>
        </row>
        <row r="4652">
          <cell r="A4652">
            <v>4640</v>
          </cell>
        </row>
        <row r="4653">
          <cell r="A4653">
            <v>4641</v>
          </cell>
        </row>
        <row r="4654">
          <cell r="A4654">
            <v>4642</v>
          </cell>
        </row>
        <row r="4655">
          <cell r="A4655">
            <v>4643</v>
          </cell>
        </row>
        <row r="4656">
          <cell r="A4656">
            <v>4644</v>
          </cell>
        </row>
        <row r="4657">
          <cell r="A4657">
            <v>4645</v>
          </cell>
        </row>
        <row r="4658">
          <cell r="A4658">
            <v>4646</v>
          </cell>
        </row>
        <row r="4659">
          <cell r="A4659">
            <v>4647</v>
          </cell>
        </row>
        <row r="4660">
          <cell r="A4660">
            <v>4648</v>
          </cell>
        </row>
        <row r="4661">
          <cell r="A4661">
            <v>4649</v>
          </cell>
        </row>
        <row r="4662">
          <cell r="A4662">
            <v>4650</v>
          </cell>
        </row>
        <row r="4663">
          <cell r="A4663">
            <v>4651</v>
          </cell>
        </row>
        <row r="4664">
          <cell r="A4664">
            <v>4652</v>
          </cell>
        </row>
        <row r="4665">
          <cell r="A4665">
            <v>4653</v>
          </cell>
        </row>
        <row r="4666">
          <cell r="A4666">
            <v>4654</v>
          </cell>
        </row>
        <row r="4667">
          <cell r="A4667">
            <v>4655</v>
          </cell>
        </row>
        <row r="4668">
          <cell r="A4668">
            <v>4656</v>
          </cell>
        </row>
        <row r="4669">
          <cell r="A4669">
            <v>4657</v>
          </cell>
        </row>
        <row r="4670">
          <cell r="A4670">
            <v>4658</v>
          </cell>
        </row>
        <row r="4671">
          <cell r="A4671">
            <v>4659</v>
          </cell>
        </row>
        <row r="4672">
          <cell r="A4672">
            <v>4660</v>
          </cell>
        </row>
        <row r="4673">
          <cell r="A4673">
            <v>4661</v>
          </cell>
        </row>
        <row r="4674">
          <cell r="A4674">
            <v>4662</v>
          </cell>
        </row>
        <row r="4675">
          <cell r="A4675">
            <v>4663</v>
          </cell>
        </row>
        <row r="4676">
          <cell r="A4676">
            <v>4664</v>
          </cell>
        </row>
        <row r="4677">
          <cell r="A4677">
            <v>4665</v>
          </cell>
        </row>
        <row r="4678">
          <cell r="A4678">
            <v>4666</v>
          </cell>
        </row>
        <row r="4679">
          <cell r="A4679">
            <v>4667</v>
          </cell>
        </row>
        <row r="4680">
          <cell r="A4680">
            <v>4668</v>
          </cell>
        </row>
        <row r="4681">
          <cell r="A4681">
            <v>4669</v>
          </cell>
        </row>
        <row r="4682">
          <cell r="A4682">
            <v>4670</v>
          </cell>
        </row>
        <row r="4683">
          <cell r="A4683">
            <v>4671</v>
          </cell>
        </row>
        <row r="4684">
          <cell r="A4684">
            <v>4672</v>
          </cell>
        </row>
        <row r="4685">
          <cell r="A4685">
            <v>4673</v>
          </cell>
        </row>
        <row r="4686">
          <cell r="A4686">
            <v>4674</v>
          </cell>
        </row>
        <row r="4687">
          <cell r="A4687">
            <v>4675</v>
          </cell>
        </row>
        <row r="4688">
          <cell r="A4688">
            <v>4676</v>
          </cell>
        </row>
        <row r="4689">
          <cell r="A4689">
            <v>4677</v>
          </cell>
        </row>
        <row r="4690">
          <cell r="A4690">
            <v>4678</v>
          </cell>
        </row>
        <row r="4691">
          <cell r="A4691">
            <v>4679</v>
          </cell>
        </row>
        <row r="4692">
          <cell r="A4692">
            <v>4680</v>
          </cell>
        </row>
        <row r="4693">
          <cell r="A4693">
            <v>4681</v>
          </cell>
        </row>
        <row r="4694">
          <cell r="A4694">
            <v>4682</v>
          </cell>
        </row>
        <row r="4695">
          <cell r="A4695">
            <v>4683</v>
          </cell>
        </row>
        <row r="4696">
          <cell r="A4696">
            <v>4684</v>
          </cell>
        </row>
        <row r="4697">
          <cell r="A4697">
            <v>4685</v>
          </cell>
        </row>
        <row r="4698">
          <cell r="A4698">
            <v>4686</v>
          </cell>
        </row>
        <row r="4699">
          <cell r="A4699">
            <v>4687</v>
          </cell>
        </row>
        <row r="4700">
          <cell r="A4700">
            <v>4688</v>
          </cell>
        </row>
        <row r="4701">
          <cell r="A4701">
            <v>4689</v>
          </cell>
        </row>
        <row r="4702">
          <cell r="A4702">
            <v>4690</v>
          </cell>
        </row>
        <row r="4703">
          <cell r="A4703">
            <v>4691</v>
          </cell>
        </row>
        <row r="4704">
          <cell r="A4704">
            <v>4692</v>
          </cell>
        </row>
        <row r="4705">
          <cell r="A4705">
            <v>4693</v>
          </cell>
        </row>
        <row r="4706">
          <cell r="A4706">
            <v>4694</v>
          </cell>
        </row>
        <row r="4707">
          <cell r="A4707">
            <v>4695</v>
          </cell>
        </row>
        <row r="4708">
          <cell r="A4708">
            <v>4696</v>
          </cell>
        </row>
        <row r="4709">
          <cell r="A4709">
            <v>4697</v>
          </cell>
        </row>
        <row r="4710">
          <cell r="A4710">
            <v>4698</v>
          </cell>
        </row>
        <row r="4711">
          <cell r="A4711">
            <v>4699</v>
          </cell>
        </row>
        <row r="4712">
          <cell r="A4712">
            <v>4700</v>
          </cell>
        </row>
        <row r="4713">
          <cell r="A4713">
            <v>4701</v>
          </cell>
        </row>
        <row r="4714">
          <cell r="A4714">
            <v>4702</v>
          </cell>
        </row>
        <row r="4715">
          <cell r="A4715">
            <v>4703</v>
          </cell>
        </row>
        <row r="4716">
          <cell r="A4716">
            <v>4704</v>
          </cell>
        </row>
        <row r="4717">
          <cell r="A4717">
            <v>4705</v>
          </cell>
        </row>
        <row r="4718">
          <cell r="A4718">
            <v>4706</v>
          </cell>
        </row>
        <row r="4719">
          <cell r="A4719">
            <v>4707</v>
          </cell>
        </row>
        <row r="4720">
          <cell r="A4720">
            <v>4708</v>
          </cell>
        </row>
        <row r="4721">
          <cell r="A4721">
            <v>4709</v>
          </cell>
        </row>
        <row r="4722">
          <cell r="A4722">
            <v>4710</v>
          </cell>
        </row>
        <row r="4723">
          <cell r="A4723">
            <v>4711</v>
          </cell>
        </row>
        <row r="4724">
          <cell r="A4724">
            <v>4712</v>
          </cell>
        </row>
        <row r="4725">
          <cell r="A4725">
            <v>4713</v>
          </cell>
        </row>
        <row r="4726">
          <cell r="A4726">
            <v>4714</v>
          </cell>
        </row>
        <row r="4727">
          <cell r="A4727">
            <v>4715</v>
          </cell>
        </row>
        <row r="4728">
          <cell r="A4728">
            <v>4716</v>
          </cell>
        </row>
        <row r="4729">
          <cell r="A4729">
            <v>4717</v>
          </cell>
        </row>
        <row r="4730">
          <cell r="A4730">
            <v>4718</v>
          </cell>
        </row>
        <row r="4731">
          <cell r="A4731">
            <v>4719</v>
          </cell>
        </row>
        <row r="4732">
          <cell r="A4732">
            <v>4720</v>
          </cell>
        </row>
        <row r="4733">
          <cell r="A4733">
            <v>4721</v>
          </cell>
        </row>
        <row r="4734">
          <cell r="A4734">
            <v>4722</v>
          </cell>
        </row>
        <row r="4735">
          <cell r="A4735">
            <v>4723</v>
          </cell>
        </row>
        <row r="4736">
          <cell r="A4736">
            <v>4724</v>
          </cell>
        </row>
        <row r="4737">
          <cell r="A4737">
            <v>4725</v>
          </cell>
        </row>
        <row r="4738">
          <cell r="A4738">
            <v>4726</v>
          </cell>
        </row>
        <row r="4739">
          <cell r="A4739">
            <v>4727</v>
          </cell>
        </row>
        <row r="4740">
          <cell r="A4740">
            <v>4728</v>
          </cell>
        </row>
        <row r="4741">
          <cell r="A4741">
            <v>4729</v>
          </cell>
        </row>
        <row r="4742">
          <cell r="A4742">
            <v>4730</v>
          </cell>
        </row>
        <row r="4743">
          <cell r="A4743">
            <v>4731</v>
          </cell>
        </row>
        <row r="4744">
          <cell r="A4744">
            <v>4732</v>
          </cell>
        </row>
        <row r="4745">
          <cell r="A4745">
            <v>4733</v>
          </cell>
        </row>
        <row r="4746">
          <cell r="A4746">
            <v>4734</v>
          </cell>
        </row>
        <row r="4747">
          <cell r="A4747">
            <v>4735</v>
          </cell>
        </row>
        <row r="4748">
          <cell r="A4748">
            <v>4736</v>
          </cell>
        </row>
        <row r="4749">
          <cell r="A4749">
            <v>4737</v>
          </cell>
        </row>
        <row r="4750">
          <cell r="A4750">
            <v>4738</v>
          </cell>
        </row>
        <row r="4751">
          <cell r="A4751">
            <v>4739</v>
          </cell>
        </row>
        <row r="4752">
          <cell r="A4752">
            <v>4740</v>
          </cell>
        </row>
        <row r="4753">
          <cell r="A4753">
            <v>4741</v>
          </cell>
        </row>
        <row r="4754">
          <cell r="A4754">
            <v>4742</v>
          </cell>
        </row>
        <row r="4755">
          <cell r="A4755">
            <v>4743</v>
          </cell>
        </row>
        <row r="4756">
          <cell r="A4756">
            <v>4744</v>
          </cell>
        </row>
        <row r="4757">
          <cell r="A4757">
            <v>4745</v>
          </cell>
        </row>
        <row r="4758">
          <cell r="A4758">
            <v>4746</v>
          </cell>
        </row>
        <row r="4759">
          <cell r="A4759">
            <v>4747</v>
          </cell>
        </row>
        <row r="4760">
          <cell r="A4760">
            <v>4748</v>
          </cell>
        </row>
        <row r="4761">
          <cell r="A4761">
            <v>4749</v>
          </cell>
        </row>
        <row r="4762">
          <cell r="A4762">
            <v>4750</v>
          </cell>
        </row>
        <row r="4763">
          <cell r="A4763">
            <v>4751</v>
          </cell>
        </row>
        <row r="4764">
          <cell r="A4764">
            <v>4752</v>
          </cell>
        </row>
        <row r="4765">
          <cell r="A4765">
            <v>4753</v>
          </cell>
        </row>
        <row r="4766">
          <cell r="A4766">
            <v>4754</v>
          </cell>
        </row>
        <row r="4767">
          <cell r="A4767">
            <v>4755</v>
          </cell>
        </row>
        <row r="4768">
          <cell r="A4768">
            <v>4756</v>
          </cell>
        </row>
        <row r="4769">
          <cell r="A4769">
            <v>4757</v>
          </cell>
        </row>
        <row r="4770">
          <cell r="A4770">
            <v>4758</v>
          </cell>
        </row>
        <row r="4771">
          <cell r="A4771">
            <v>4759</v>
          </cell>
        </row>
        <row r="4772">
          <cell r="A4772">
            <v>4760</v>
          </cell>
        </row>
        <row r="4773">
          <cell r="A4773">
            <v>4761</v>
          </cell>
        </row>
        <row r="4774">
          <cell r="A4774">
            <v>4762</v>
          </cell>
        </row>
        <row r="4775">
          <cell r="A4775">
            <v>4763</v>
          </cell>
        </row>
        <row r="4776">
          <cell r="A4776">
            <v>4764</v>
          </cell>
        </row>
        <row r="4777">
          <cell r="A4777">
            <v>4765</v>
          </cell>
        </row>
        <row r="4778">
          <cell r="A4778">
            <v>4766</v>
          </cell>
        </row>
        <row r="4779">
          <cell r="A4779">
            <v>4767</v>
          </cell>
        </row>
        <row r="4780">
          <cell r="A4780">
            <v>4768</v>
          </cell>
        </row>
        <row r="4781">
          <cell r="A4781">
            <v>4769</v>
          </cell>
        </row>
        <row r="4782">
          <cell r="A4782">
            <v>4770</v>
          </cell>
        </row>
        <row r="4783">
          <cell r="A4783">
            <v>4771</v>
          </cell>
        </row>
        <row r="4784">
          <cell r="A4784">
            <v>4772</v>
          </cell>
        </row>
        <row r="4785">
          <cell r="A4785">
            <v>4773</v>
          </cell>
        </row>
        <row r="4786">
          <cell r="A4786">
            <v>4774</v>
          </cell>
        </row>
        <row r="4787">
          <cell r="A4787">
            <v>4775</v>
          </cell>
        </row>
        <row r="4788">
          <cell r="A4788">
            <v>4776</v>
          </cell>
        </row>
        <row r="4789">
          <cell r="A4789">
            <v>4777</v>
          </cell>
        </row>
        <row r="4790">
          <cell r="A4790">
            <v>4778</v>
          </cell>
        </row>
        <row r="4791">
          <cell r="A4791">
            <v>4779</v>
          </cell>
        </row>
        <row r="4792">
          <cell r="A4792">
            <v>4780</v>
          </cell>
        </row>
        <row r="4793">
          <cell r="A4793">
            <v>4781</v>
          </cell>
        </row>
        <row r="4794">
          <cell r="A4794">
            <v>4782</v>
          </cell>
        </row>
        <row r="4795">
          <cell r="A4795">
            <v>4783</v>
          </cell>
        </row>
        <row r="4796">
          <cell r="A4796">
            <v>4784</v>
          </cell>
        </row>
        <row r="4797">
          <cell r="A4797">
            <v>4785</v>
          </cell>
        </row>
        <row r="4798">
          <cell r="A4798">
            <v>4786</v>
          </cell>
        </row>
        <row r="4799">
          <cell r="A4799">
            <v>4787</v>
          </cell>
        </row>
        <row r="4800">
          <cell r="A4800">
            <v>4788</v>
          </cell>
        </row>
        <row r="4801">
          <cell r="A4801">
            <v>4789</v>
          </cell>
        </row>
        <row r="4802">
          <cell r="A4802">
            <v>4790</v>
          </cell>
        </row>
        <row r="4803">
          <cell r="A4803">
            <v>4791</v>
          </cell>
        </row>
        <row r="4804">
          <cell r="A4804">
            <v>4792</v>
          </cell>
        </row>
        <row r="4805">
          <cell r="A4805">
            <v>4793</v>
          </cell>
        </row>
        <row r="4806">
          <cell r="A4806">
            <v>4794</v>
          </cell>
        </row>
        <row r="4807">
          <cell r="A4807">
            <v>4795</v>
          </cell>
        </row>
        <row r="4808">
          <cell r="A4808">
            <v>4796</v>
          </cell>
        </row>
        <row r="4809">
          <cell r="A4809">
            <v>4797</v>
          </cell>
        </row>
        <row r="4810">
          <cell r="A4810">
            <v>4798</v>
          </cell>
        </row>
        <row r="4811">
          <cell r="A4811">
            <v>4799</v>
          </cell>
        </row>
        <row r="4812">
          <cell r="A4812">
            <v>4800</v>
          </cell>
        </row>
        <row r="4813">
          <cell r="A4813">
            <v>4801</v>
          </cell>
        </row>
        <row r="4814">
          <cell r="A4814">
            <v>4802</v>
          </cell>
        </row>
        <row r="4815">
          <cell r="A4815">
            <v>4803</v>
          </cell>
        </row>
        <row r="4816">
          <cell r="A4816">
            <v>4804</v>
          </cell>
        </row>
        <row r="4817">
          <cell r="A4817">
            <v>4805</v>
          </cell>
        </row>
        <row r="4818">
          <cell r="A4818">
            <v>4806</v>
          </cell>
        </row>
        <row r="4819">
          <cell r="A4819">
            <v>4807</v>
          </cell>
        </row>
        <row r="4820">
          <cell r="A4820">
            <v>4808</v>
          </cell>
        </row>
        <row r="4821">
          <cell r="A4821">
            <v>4809</v>
          </cell>
        </row>
        <row r="4822">
          <cell r="A4822">
            <v>4810</v>
          </cell>
        </row>
        <row r="4823">
          <cell r="A4823">
            <v>4811</v>
          </cell>
        </row>
        <row r="4824">
          <cell r="A4824">
            <v>4812</v>
          </cell>
        </row>
        <row r="4825">
          <cell r="A4825">
            <v>4813</v>
          </cell>
        </row>
        <row r="4826">
          <cell r="A4826">
            <v>4814</v>
          </cell>
        </row>
        <row r="4827">
          <cell r="A4827">
            <v>4815</v>
          </cell>
        </row>
        <row r="4828">
          <cell r="A4828">
            <v>4816</v>
          </cell>
        </row>
        <row r="4829">
          <cell r="A4829">
            <v>4817</v>
          </cell>
        </row>
        <row r="4830">
          <cell r="A4830">
            <v>4818</v>
          </cell>
        </row>
        <row r="4831">
          <cell r="A4831">
            <v>4819</v>
          </cell>
        </row>
        <row r="4832">
          <cell r="A4832">
            <v>4820</v>
          </cell>
        </row>
        <row r="4833">
          <cell r="A4833">
            <v>4821</v>
          </cell>
        </row>
        <row r="4834">
          <cell r="A4834">
            <v>4822</v>
          </cell>
        </row>
        <row r="4835">
          <cell r="A4835">
            <v>4823</v>
          </cell>
        </row>
        <row r="4836">
          <cell r="A4836">
            <v>4824</v>
          </cell>
        </row>
        <row r="4837">
          <cell r="A4837">
            <v>4825</v>
          </cell>
        </row>
        <row r="4838">
          <cell r="A4838">
            <v>4826</v>
          </cell>
        </row>
        <row r="4839">
          <cell r="A4839">
            <v>4827</v>
          </cell>
        </row>
        <row r="4840">
          <cell r="A4840">
            <v>4828</v>
          </cell>
        </row>
        <row r="4841">
          <cell r="A4841">
            <v>4829</v>
          </cell>
        </row>
        <row r="4842">
          <cell r="A4842">
            <v>4830</v>
          </cell>
        </row>
        <row r="4843">
          <cell r="A4843">
            <v>4831</v>
          </cell>
        </row>
        <row r="4844">
          <cell r="A4844">
            <v>4832</v>
          </cell>
        </row>
        <row r="4845">
          <cell r="A4845">
            <v>4833</v>
          </cell>
        </row>
        <row r="4846">
          <cell r="A4846">
            <v>4834</v>
          </cell>
        </row>
        <row r="4847">
          <cell r="A4847">
            <v>4835</v>
          </cell>
        </row>
        <row r="4848">
          <cell r="A4848">
            <v>4836</v>
          </cell>
        </row>
        <row r="4849">
          <cell r="A4849">
            <v>4837</v>
          </cell>
        </row>
        <row r="4850">
          <cell r="A4850">
            <v>4838</v>
          </cell>
        </row>
        <row r="4851">
          <cell r="A4851">
            <v>4839</v>
          </cell>
        </row>
        <row r="4852">
          <cell r="A4852">
            <v>4840</v>
          </cell>
        </row>
        <row r="4853">
          <cell r="A4853">
            <v>4841</v>
          </cell>
        </row>
        <row r="4854">
          <cell r="A4854">
            <v>4842</v>
          </cell>
        </row>
        <row r="4855">
          <cell r="A4855">
            <v>4843</v>
          </cell>
        </row>
        <row r="4856">
          <cell r="A4856">
            <v>4844</v>
          </cell>
        </row>
        <row r="4857">
          <cell r="A4857">
            <v>4845</v>
          </cell>
        </row>
        <row r="4858">
          <cell r="A4858">
            <v>4846</v>
          </cell>
        </row>
        <row r="4859">
          <cell r="A4859">
            <v>4847</v>
          </cell>
        </row>
        <row r="4860">
          <cell r="A4860">
            <v>4848</v>
          </cell>
        </row>
        <row r="4861">
          <cell r="A4861">
            <v>4849</v>
          </cell>
        </row>
        <row r="4862">
          <cell r="A4862">
            <v>4850</v>
          </cell>
        </row>
        <row r="4863">
          <cell r="A4863">
            <v>4851</v>
          </cell>
        </row>
        <row r="4864">
          <cell r="A4864">
            <v>4852</v>
          </cell>
        </row>
        <row r="4865">
          <cell r="A4865">
            <v>4853</v>
          </cell>
        </row>
        <row r="4866">
          <cell r="A4866">
            <v>4854</v>
          </cell>
        </row>
        <row r="4867">
          <cell r="A4867">
            <v>4855</v>
          </cell>
        </row>
        <row r="4868">
          <cell r="A4868">
            <v>4856</v>
          </cell>
        </row>
        <row r="4869">
          <cell r="A4869">
            <v>4857</v>
          </cell>
        </row>
        <row r="4870">
          <cell r="A4870">
            <v>4858</v>
          </cell>
        </row>
        <row r="4871">
          <cell r="A4871">
            <v>4859</v>
          </cell>
        </row>
        <row r="4872">
          <cell r="A4872">
            <v>4860</v>
          </cell>
        </row>
        <row r="4873">
          <cell r="A4873">
            <v>4861</v>
          </cell>
        </row>
        <row r="4874">
          <cell r="A4874">
            <v>4862</v>
          </cell>
        </row>
        <row r="4875">
          <cell r="A4875">
            <v>4863</v>
          </cell>
        </row>
        <row r="4876">
          <cell r="A4876">
            <v>4864</v>
          </cell>
        </row>
        <row r="4877">
          <cell r="A4877">
            <v>4865</v>
          </cell>
        </row>
        <row r="4878">
          <cell r="A4878">
            <v>4866</v>
          </cell>
        </row>
        <row r="4879">
          <cell r="A4879">
            <v>4867</v>
          </cell>
        </row>
        <row r="4880">
          <cell r="A4880">
            <v>4868</v>
          </cell>
        </row>
        <row r="4881">
          <cell r="A4881">
            <v>4869</v>
          </cell>
        </row>
        <row r="4882">
          <cell r="A4882">
            <v>4870</v>
          </cell>
        </row>
        <row r="4883">
          <cell r="A4883">
            <v>4871</v>
          </cell>
        </row>
        <row r="4884">
          <cell r="A4884">
            <v>4872</v>
          </cell>
        </row>
        <row r="4885">
          <cell r="A4885">
            <v>4873</v>
          </cell>
        </row>
        <row r="4886">
          <cell r="A4886">
            <v>4874</v>
          </cell>
        </row>
        <row r="4887">
          <cell r="A4887">
            <v>4875</v>
          </cell>
        </row>
        <row r="4888">
          <cell r="A4888">
            <v>4876</v>
          </cell>
        </row>
        <row r="4889">
          <cell r="A4889">
            <v>4877</v>
          </cell>
        </row>
        <row r="4890">
          <cell r="A4890">
            <v>4878</v>
          </cell>
        </row>
        <row r="4891">
          <cell r="A4891">
            <v>4879</v>
          </cell>
        </row>
        <row r="4892">
          <cell r="A4892">
            <v>4880</v>
          </cell>
        </row>
        <row r="4893">
          <cell r="A4893">
            <v>4881</v>
          </cell>
        </row>
        <row r="4894">
          <cell r="A4894">
            <v>4882</v>
          </cell>
        </row>
        <row r="4895">
          <cell r="A4895">
            <v>4883</v>
          </cell>
        </row>
        <row r="4896">
          <cell r="A4896">
            <v>4884</v>
          </cell>
        </row>
        <row r="4897">
          <cell r="A4897">
            <v>4885</v>
          </cell>
        </row>
        <row r="4898">
          <cell r="A4898">
            <v>4886</v>
          </cell>
        </row>
        <row r="4899">
          <cell r="A4899">
            <v>4887</v>
          </cell>
        </row>
        <row r="4900">
          <cell r="A4900">
            <v>4888</v>
          </cell>
        </row>
        <row r="4901">
          <cell r="A4901">
            <v>4889</v>
          </cell>
        </row>
        <row r="4902">
          <cell r="A4902">
            <v>4890</v>
          </cell>
        </row>
        <row r="4903">
          <cell r="A4903">
            <v>4891</v>
          </cell>
        </row>
        <row r="4904">
          <cell r="A4904">
            <v>4892</v>
          </cell>
        </row>
        <row r="4905">
          <cell r="A4905">
            <v>4893</v>
          </cell>
        </row>
        <row r="4906">
          <cell r="A4906">
            <v>4894</v>
          </cell>
        </row>
        <row r="4907">
          <cell r="A4907">
            <v>4895</v>
          </cell>
        </row>
        <row r="4908">
          <cell r="A4908">
            <v>4896</v>
          </cell>
        </row>
        <row r="4909">
          <cell r="A4909">
            <v>4897</v>
          </cell>
        </row>
        <row r="4910">
          <cell r="A4910">
            <v>4898</v>
          </cell>
        </row>
        <row r="4911">
          <cell r="A4911">
            <v>4899</v>
          </cell>
        </row>
        <row r="4912">
          <cell r="A4912">
            <v>4900</v>
          </cell>
        </row>
        <row r="4913">
          <cell r="A4913">
            <v>4901</v>
          </cell>
        </row>
        <row r="4914">
          <cell r="A4914">
            <v>4902</v>
          </cell>
        </row>
        <row r="4915">
          <cell r="A4915">
            <v>4903</v>
          </cell>
        </row>
        <row r="4916">
          <cell r="A4916">
            <v>4904</v>
          </cell>
        </row>
        <row r="4917">
          <cell r="A4917">
            <v>4905</v>
          </cell>
        </row>
        <row r="4918">
          <cell r="A4918">
            <v>4906</v>
          </cell>
        </row>
        <row r="4919">
          <cell r="A4919">
            <v>4907</v>
          </cell>
        </row>
        <row r="4920">
          <cell r="A4920">
            <v>4908</v>
          </cell>
        </row>
        <row r="4921">
          <cell r="A4921">
            <v>4909</v>
          </cell>
        </row>
        <row r="4922">
          <cell r="A4922">
            <v>4910</v>
          </cell>
        </row>
        <row r="4923">
          <cell r="A4923">
            <v>4911</v>
          </cell>
        </row>
        <row r="4924">
          <cell r="A4924">
            <v>4912</v>
          </cell>
        </row>
        <row r="4925">
          <cell r="A4925">
            <v>4913</v>
          </cell>
        </row>
        <row r="4926">
          <cell r="A4926">
            <v>4914</v>
          </cell>
        </row>
        <row r="4927">
          <cell r="A4927">
            <v>4915</v>
          </cell>
        </row>
        <row r="4928">
          <cell r="A4928">
            <v>4916</v>
          </cell>
        </row>
        <row r="4929">
          <cell r="A4929">
            <v>4917</v>
          </cell>
        </row>
        <row r="4930">
          <cell r="A4930">
            <v>4918</v>
          </cell>
        </row>
        <row r="4931">
          <cell r="A4931">
            <v>4919</v>
          </cell>
        </row>
        <row r="4932">
          <cell r="A4932">
            <v>4920</v>
          </cell>
        </row>
        <row r="4933">
          <cell r="A4933">
            <v>4921</v>
          </cell>
        </row>
        <row r="4934">
          <cell r="A4934">
            <v>4922</v>
          </cell>
        </row>
        <row r="4935">
          <cell r="A4935">
            <v>4923</v>
          </cell>
        </row>
        <row r="4936">
          <cell r="A4936">
            <v>4924</v>
          </cell>
        </row>
        <row r="4937">
          <cell r="A4937">
            <v>4925</v>
          </cell>
        </row>
        <row r="4938">
          <cell r="A4938">
            <v>4926</v>
          </cell>
        </row>
        <row r="4939">
          <cell r="A4939">
            <v>4927</v>
          </cell>
        </row>
        <row r="4940">
          <cell r="A4940">
            <v>4928</v>
          </cell>
        </row>
        <row r="4941">
          <cell r="A4941">
            <v>4929</v>
          </cell>
        </row>
        <row r="4942">
          <cell r="A4942">
            <v>4930</v>
          </cell>
        </row>
        <row r="4943">
          <cell r="A4943">
            <v>4931</v>
          </cell>
        </row>
        <row r="4944">
          <cell r="A4944">
            <v>4932</v>
          </cell>
        </row>
        <row r="4945">
          <cell r="A4945">
            <v>4933</v>
          </cell>
        </row>
        <row r="4946">
          <cell r="A4946">
            <v>4934</v>
          </cell>
        </row>
        <row r="4947">
          <cell r="A4947">
            <v>4935</v>
          </cell>
        </row>
        <row r="4948">
          <cell r="A4948">
            <v>4936</v>
          </cell>
        </row>
        <row r="4949">
          <cell r="A4949">
            <v>4937</v>
          </cell>
        </row>
        <row r="4950">
          <cell r="A4950">
            <v>4938</v>
          </cell>
        </row>
        <row r="4951">
          <cell r="A4951">
            <v>4939</v>
          </cell>
        </row>
        <row r="4952">
          <cell r="A4952">
            <v>4940</v>
          </cell>
        </row>
        <row r="4953">
          <cell r="A4953">
            <v>4941</v>
          </cell>
        </row>
        <row r="4954">
          <cell r="A4954">
            <v>4942</v>
          </cell>
        </row>
        <row r="4955">
          <cell r="A4955">
            <v>4943</v>
          </cell>
        </row>
        <row r="4956">
          <cell r="A4956">
            <v>4944</v>
          </cell>
        </row>
        <row r="4957">
          <cell r="A4957">
            <v>4945</v>
          </cell>
        </row>
        <row r="4958">
          <cell r="A4958">
            <v>4946</v>
          </cell>
        </row>
        <row r="4959">
          <cell r="A4959">
            <v>4947</v>
          </cell>
        </row>
        <row r="4960">
          <cell r="A4960">
            <v>4948</v>
          </cell>
        </row>
        <row r="4961">
          <cell r="A4961">
            <v>4949</v>
          </cell>
        </row>
        <row r="4962">
          <cell r="A4962">
            <v>4950</v>
          </cell>
        </row>
        <row r="4963">
          <cell r="A4963">
            <v>4951</v>
          </cell>
        </row>
        <row r="4964">
          <cell r="A4964">
            <v>4952</v>
          </cell>
        </row>
        <row r="4965">
          <cell r="A4965">
            <v>4953</v>
          </cell>
        </row>
        <row r="4966">
          <cell r="A4966">
            <v>4954</v>
          </cell>
        </row>
        <row r="4967">
          <cell r="A4967">
            <v>4955</v>
          </cell>
        </row>
        <row r="4968">
          <cell r="A4968">
            <v>4956</v>
          </cell>
        </row>
        <row r="4969">
          <cell r="A4969">
            <v>4957</v>
          </cell>
        </row>
        <row r="4970">
          <cell r="A4970">
            <v>4958</v>
          </cell>
        </row>
        <row r="4971">
          <cell r="A4971">
            <v>4959</v>
          </cell>
        </row>
        <row r="4972">
          <cell r="A4972">
            <v>4960</v>
          </cell>
        </row>
        <row r="4973">
          <cell r="A4973">
            <v>4961</v>
          </cell>
        </row>
        <row r="4974">
          <cell r="A4974">
            <v>4962</v>
          </cell>
        </row>
        <row r="4975">
          <cell r="A4975">
            <v>4963</v>
          </cell>
        </row>
        <row r="4976">
          <cell r="A4976">
            <v>4964</v>
          </cell>
        </row>
        <row r="4977">
          <cell r="A4977">
            <v>4965</v>
          </cell>
        </row>
        <row r="4978">
          <cell r="A4978">
            <v>4966</v>
          </cell>
        </row>
        <row r="4979">
          <cell r="A4979">
            <v>4967</v>
          </cell>
        </row>
        <row r="4980">
          <cell r="A4980">
            <v>4968</v>
          </cell>
        </row>
        <row r="4981">
          <cell r="A4981">
            <v>4969</v>
          </cell>
        </row>
        <row r="4982">
          <cell r="A4982">
            <v>4970</v>
          </cell>
        </row>
        <row r="4983">
          <cell r="A4983">
            <v>4971</v>
          </cell>
        </row>
        <row r="4984">
          <cell r="A4984">
            <v>4972</v>
          </cell>
        </row>
        <row r="4985">
          <cell r="A4985">
            <v>4973</v>
          </cell>
        </row>
        <row r="4986">
          <cell r="A4986">
            <v>4974</v>
          </cell>
        </row>
        <row r="4987">
          <cell r="A4987">
            <v>4975</v>
          </cell>
        </row>
        <row r="4988">
          <cell r="A4988">
            <v>4976</v>
          </cell>
        </row>
        <row r="4989">
          <cell r="A4989">
            <v>4977</v>
          </cell>
        </row>
        <row r="4990">
          <cell r="A4990">
            <v>4978</v>
          </cell>
        </row>
        <row r="4991">
          <cell r="A4991">
            <v>4979</v>
          </cell>
        </row>
        <row r="4992">
          <cell r="A4992">
            <v>4980</v>
          </cell>
        </row>
        <row r="4993">
          <cell r="A4993">
            <v>4981</v>
          </cell>
        </row>
        <row r="4994">
          <cell r="A4994">
            <v>4982</v>
          </cell>
        </row>
        <row r="4995">
          <cell r="A4995">
            <v>4983</v>
          </cell>
        </row>
        <row r="4996">
          <cell r="A4996">
            <v>4984</v>
          </cell>
        </row>
        <row r="4997">
          <cell r="A4997">
            <v>4985</v>
          </cell>
        </row>
        <row r="4998">
          <cell r="A4998">
            <v>4986</v>
          </cell>
        </row>
        <row r="4999">
          <cell r="A4999">
            <v>4987</v>
          </cell>
        </row>
        <row r="5000">
          <cell r="A5000">
            <v>4988</v>
          </cell>
        </row>
        <row r="5001">
          <cell r="A5001">
            <v>4989</v>
          </cell>
        </row>
        <row r="5002">
          <cell r="A5002">
            <v>4990</v>
          </cell>
        </row>
        <row r="5003">
          <cell r="A5003">
            <v>4991</v>
          </cell>
        </row>
        <row r="5004">
          <cell r="A5004">
            <v>4992</v>
          </cell>
        </row>
        <row r="5005">
          <cell r="A5005">
            <v>4993</v>
          </cell>
        </row>
        <row r="5006">
          <cell r="A5006">
            <v>4994</v>
          </cell>
        </row>
        <row r="5007">
          <cell r="A5007">
            <v>4995</v>
          </cell>
        </row>
        <row r="5008">
          <cell r="A5008">
            <v>4996</v>
          </cell>
        </row>
        <row r="5009">
          <cell r="A5009">
            <v>4997</v>
          </cell>
        </row>
        <row r="5010">
          <cell r="A5010">
            <v>4998</v>
          </cell>
        </row>
        <row r="5011">
          <cell r="A5011">
            <v>4999</v>
          </cell>
        </row>
        <row r="5012">
          <cell r="A5012">
            <v>5000</v>
          </cell>
        </row>
        <row r="5013">
          <cell r="A5013">
            <v>5001</v>
          </cell>
        </row>
        <row r="5014">
          <cell r="A5014">
            <v>5002</v>
          </cell>
        </row>
        <row r="5015">
          <cell r="A5015">
            <v>5003</v>
          </cell>
        </row>
        <row r="5016">
          <cell r="A5016">
            <v>5004</v>
          </cell>
        </row>
        <row r="5017">
          <cell r="A5017">
            <v>5005</v>
          </cell>
        </row>
        <row r="5018">
          <cell r="A5018">
            <v>5006</v>
          </cell>
        </row>
        <row r="5019">
          <cell r="A5019">
            <v>5007</v>
          </cell>
        </row>
        <row r="5020">
          <cell r="A5020">
            <v>5008</v>
          </cell>
        </row>
        <row r="5021">
          <cell r="A5021">
            <v>5009</v>
          </cell>
        </row>
        <row r="5022">
          <cell r="A5022">
            <v>5010</v>
          </cell>
        </row>
        <row r="5023">
          <cell r="A5023">
            <v>5011</v>
          </cell>
        </row>
        <row r="5024">
          <cell r="A5024">
            <v>5012</v>
          </cell>
        </row>
        <row r="5025">
          <cell r="A5025">
            <v>5013</v>
          </cell>
        </row>
        <row r="5026">
          <cell r="A5026">
            <v>5014</v>
          </cell>
        </row>
        <row r="5027">
          <cell r="A5027">
            <v>5015</v>
          </cell>
        </row>
        <row r="5028">
          <cell r="A5028">
            <v>5016</v>
          </cell>
        </row>
        <row r="5029">
          <cell r="A5029">
            <v>5017</v>
          </cell>
        </row>
        <row r="5030">
          <cell r="A5030">
            <v>5018</v>
          </cell>
        </row>
        <row r="5031">
          <cell r="A5031">
            <v>5019</v>
          </cell>
        </row>
        <row r="5032">
          <cell r="A5032">
            <v>5020</v>
          </cell>
        </row>
        <row r="5033">
          <cell r="A5033">
            <v>5021</v>
          </cell>
        </row>
        <row r="5034">
          <cell r="A5034">
            <v>5022</v>
          </cell>
        </row>
        <row r="5035">
          <cell r="A5035">
            <v>5023</v>
          </cell>
        </row>
        <row r="5036">
          <cell r="A5036">
            <v>5024</v>
          </cell>
        </row>
        <row r="5037">
          <cell r="A5037">
            <v>5025</v>
          </cell>
        </row>
        <row r="5038">
          <cell r="A5038">
            <v>5026</v>
          </cell>
        </row>
        <row r="5039">
          <cell r="A5039">
            <v>5027</v>
          </cell>
        </row>
        <row r="5040">
          <cell r="A5040">
            <v>5028</v>
          </cell>
        </row>
        <row r="5041">
          <cell r="A5041">
            <v>5029</v>
          </cell>
        </row>
        <row r="5042">
          <cell r="A5042">
            <v>5030</v>
          </cell>
        </row>
        <row r="5043">
          <cell r="A5043">
            <v>5031</v>
          </cell>
        </row>
        <row r="5044">
          <cell r="A5044">
            <v>5032</v>
          </cell>
        </row>
        <row r="5045">
          <cell r="A5045">
            <v>5033</v>
          </cell>
        </row>
        <row r="5046">
          <cell r="A5046">
            <v>5034</v>
          </cell>
        </row>
        <row r="5047">
          <cell r="A5047">
            <v>5035</v>
          </cell>
        </row>
        <row r="5048">
          <cell r="A5048">
            <v>5036</v>
          </cell>
        </row>
        <row r="5049">
          <cell r="A5049">
            <v>5037</v>
          </cell>
        </row>
        <row r="5050">
          <cell r="A5050">
            <v>5038</v>
          </cell>
        </row>
        <row r="5051">
          <cell r="A5051">
            <v>5039</v>
          </cell>
        </row>
        <row r="5052">
          <cell r="A5052">
            <v>5040</v>
          </cell>
        </row>
        <row r="5053">
          <cell r="A5053">
            <v>5041</v>
          </cell>
        </row>
        <row r="5054">
          <cell r="A5054">
            <v>5042</v>
          </cell>
        </row>
        <row r="5055">
          <cell r="A5055">
            <v>5043</v>
          </cell>
        </row>
        <row r="5056">
          <cell r="A5056">
            <v>5044</v>
          </cell>
        </row>
        <row r="5057">
          <cell r="A5057">
            <v>5045</v>
          </cell>
        </row>
        <row r="5058">
          <cell r="A5058">
            <v>5046</v>
          </cell>
        </row>
        <row r="5059">
          <cell r="A5059">
            <v>5047</v>
          </cell>
        </row>
        <row r="5060">
          <cell r="A5060">
            <v>5048</v>
          </cell>
        </row>
        <row r="5061">
          <cell r="A5061">
            <v>5049</v>
          </cell>
        </row>
        <row r="5062">
          <cell r="A5062">
            <v>5050</v>
          </cell>
        </row>
        <row r="5063">
          <cell r="A5063">
            <v>5051</v>
          </cell>
        </row>
        <row r="5064">
          <cell r="A5064">
            <v>5052</v>
          </cell>
        </row>
        <row r="5065">
          <cell r="A5065">
            <v>5053</v>
          </cell>
        </row>
        <row r="5066">
          <cell r="A5066">
            <v>5054</v>
          </cell>
        </row>
        <row r="5067">
          <cell r="A5067">
            <v>5055</v>
          </cell>
        </row>
        <row r="5068">
          <cell r="A5068">
            <v>5056</v>
          </cell>
        </row>
        <row r="5069">
          <cell r="A5069">
            <v>5057</v>
          </cell>
        </row>
        <row r="5070">
          <cell r="A5070">
            <v>5058</v>
          </cell>
        </row>
        <row r="5071">
          <cell r="A5071">
            <v>5059</v>
          </cell>
        </row>
        <row r="5072">
          <cell r="A5072">
            <v>5060</v>
          </cell>
        </row>
        <row r="5073">
          <cell r="A5073">
            <v>5061</v>
          </cell>
        </row>
        <row r="5074">
          <cell r="A5074">
            <v>5062</v>
          </cell>
        </row>
        <row r="5075">
          <cell r="A5075">
            <v>5063</v>
          </cell>
        </row>
        <row r="5076">
          <cell r="A5076">
            <v>5064</v>
          </cell>
        </row>
        <row r="5077">
          <cell r="A5077">
            <v>5065</v>
          </cell>
        </row>
        <row r="5078">
          <cell r="A5078">
            <v>5066</v>
          </cell>
        </row>
        <row r="5079">
          <cell r="A5079">
            <v>5067</v>
          </cell>
        </row>
        <row r="5080">
          <cell r="A5080">
            <v>5068</v>
          </cell>
        </row>
        <row r="5081">
          <cell r="A5081">
            <v>5069</v>
          </cell>
        </row>
        <row r="5082">
          <cell r="A5082">
            <v>5070</v>
          </cell>
        </row>
        <row r="5083">
          <cell r="A5083">
            <v>5071</v>
          </cell>
        </row>
        <row r="5084">
          <cell r="A5084">
            <v>5072</v>
          </cell>
        </row>
        <row r="5085">
          <cell r="A5085">
            <v>5073</v>
          </cell>
        </row>
        <row r="5086">
          <cell r="A5086">
            <v>5074</v>
          </cell>
        </row>
        <row r="5087">
          <cell r="A5087">
            <v>5075</v>
          </cell>
        </row>
        <row r="5088">
          <cell r="A5088">
            <v>5076</v>
          </cell>
        </row>
        <row r="5089">
          <cell r="A5089">
            <v>5077</v>
          </cell>
        </row>
        <row r="5090">
          <cell r="A5090">
            <v>5078</v>
          </cell>
        </row>
        <row r="5091">
          <cell r="A5091">
            <v>5079</v>
          </cell>
        </row>
        <row r="5092">
          <cell r="A5092">
            <v>5080</v>
          </cell>
        </row>
        <row r="5093">
          <cell r="A5093">
            <v>5081</v>
          </cell>
        </row>
        <row r="5094">
          <cell r="A5094">
            <v>5082</v>
          </cell>
        </row>
        <row r="5095">
          <cell r="A5095">
            <v>5083</v>
          </cell>
        </row>
        <row r="5096">
          <cell r="A5096">
            <v>5084</v>
          </cell>
        </row>
        <row r="5097">
          <cell r="A5097">
            <v>5085</v>
          </cell>
        </row>
        <row r="5098">
          <cell r="A5098">
            <v>5086</v>
          </cell>
        </row>
        <row r="5099">
          <cell r="A5099">
            <v>5087</v>
          </cell>
        </row>
        <row r="5100">
          <cell r="A5100">
            <v>5088</v>
          </cell>
        </row>
        <row r="5101">
          <cell r="A5101">
            <v>5089</v>
          </cell>
        </row>
        <row r="5102">
          <cell r="A5102">
            <v>5090</v>
          </cell>
        </row>
        <row r="5103">
          <cell r="A5103">
            <v>5091</v>
          </cell>
        </row>
        <row r="5104">
          <cell r="A5104">
            <v>5092</v>
          </cell>
        </row>
        <row r="5105">
          <cell r="A5105">
            <v>5093</v>
          </cell>
        </row>
        <row r="5106">
          <cell r="A5106">
            <v>5094</v>
          </cell>
        </row>
        <row r="5107">
          <cell r="A5107">
            <v>5095</v>
          </cell>
        </row>
        <row r="5108">
          <cell r="A5108">
            <v>5096</v>
          </cell>
        </row>
        <row r="5109">
          <cell r="A5109">
            <v>5097</v>
          </cell>
        </row>
        <row r="5110">
          <cell r="A5110">
            <v>5098</v>
          </cell>
        </row>
        <row r="5111">
          <cell r="A5111">
            <v>5099</v>
          </cell>
        </row>
        <row r="5112">
          <cell r="A5112">
            <v>5100</v>
          </cell>
        </row>
        <row r="5113">
          <cell r="A5113">
            <v>5101</v>
          </cell>
        </row>
        <row r="5114">
          <cell r="A5114">
            <v>5102</v>
          </cell>
        </row>
        <row r="5115">
          <cell r="A5115">
            <v>5103</v>
          </cell>
        </row>
        <row r="5116">
          <cell r="A5116">
            <v>5104</v>
          </cell>
        </row>
        <row r="5117">
          <cell r="A5117">
            <v>5105</v>
          </cell>
        </row>
        <row r="5118">
          <cell r="A5118">
            <v>5106</v>
          </cell>
        </row>
        <row r="5119">
          <cell r="A5119">
            <v>5107</v>
          </cell>
        </row>
        <row r="5120">
          <cell r="A5120">
            <v>5108</v>
          </cell>
        </row>
        <row r="5121">
          <cell r="A5121">
            <v>5109</v>
          </cell>
        </row>
        <row r="5122">
          <cell r="A5122">
            <v>5110</v>
          </cell>
        </row>
        <row r="5123">
          <cell r="A5123">
            <v>5111</v>
          </cell>
        </row>
        <row r="5124">
          <cell r="A5124">
            <v>5112</v>
          </cell>
        </row>
        <row r="5125">
          <cell r="A5125">
            <v>5113</v>
          </cell>
        </row>
        <row r="5126">
          <cell r="A5126">
            <v>5114</v>
          </cell>
        </row>
        <row r="5127">
          <cell r="A5127">
            <v>5115</v>
          </cell>
        </row>
        <row r="5128">
          <cell r="A5128">
            <v>5116</v>
          </cell>
        </row>
        <row r="5129">
          <cell r="A5129">
            <v>5117</v>
          </cell>
        </row>
        <row r="5130">
          <cell r="A5130">
            <v>5118</v>
          </cell>
        </row>
        <row r="5131">
          <cell r="A5131">
            <v>5119</v>
          </cell>
        </row>
        <row r="5132">
          <cell r="A5132">
            <v>5120</v>
          </cell>
        </row>
        <row r="5133">
          <cell r="A5133">
            <v>5121</v>
          </cell>
        </row>
        <row r="5134">
          <cell r="A5134">
            <v>5122</v>
          </cell>
        </row>
        <row r="5135">
          <cell r="A5135">
            <v>5123</v>
          </cell>
        </row>
        <row r="5136">
          <cell r="A5136">
            <v>5124</v>
          </cell>
        </row>
        <row r="5137">
          <cell r="A5137">
            <v>5125</v>
          </cell>
        </row>
        <row r="5138">
          <cell r="A5138">
            <v>5126</v>
          </cell>
        </row>
        <row r="5139">
          <cell r="A5139">
            <v>5127</v>
          </cell>
        </row>
        <row r="5140">
          <cell r="A5140">
            <v>5128</v>
          </cell>
        </row>
        <row r="5141">
          <cell r="A5141">
            <v>5129</v>
          </cell>
        </row>
        <row r="5142">
          <cell r="A5142">
            <v>5130</v>
          </cell>
        </row>
        <row r="5143">
          <cell r="A5143">
            <v>5131</v>
          </cell>
        </row>
        <row r="5144">
          <cell r="A5144">
            <v>5132</v>
          </cell>
        </row>
        <row r="5145">
          <cell r="A5145">
            <v>5133</v>
          </cell>
        </row>
        <row r="5146">
          <cell r="A5146">
            <v>5134</v>
          </cell>
        </row>
        <row r="5147">
          <cell r="A5147">
            <v>5135</v>
          </cell>
        </row>
        <row r="5148">
          <cell r="A5148">
            <v>5136</v>
          </cell>
        </row>
        <row r="5149">
          <cell r="A5149">
            <v>5137</v>
          </cell>
        </row>
        <row r="5150">
          <cell r="A5150">
            <v>5138</v>
          </cell>
        </row>
        <row r="5151">
          <cell r="A5151">
            <v>5139</v>
          </cell>
        </row>
        <row r="5152">
          <cell r="A5152">
            <v>5140</v>
          </cell>
        </row>
        <row r="5153">
          <cell r="A5153">
            <v>5141</v>
          </cell>
        </row>
        <row r="5154">
          <cell r="A5154">
            <v>5142</v>
          </cell>
        </row>
        <row r="5155">
          <cell r="A5155">
            <v>5143</v>
          </cell>
        </row>
        <row r="5156">
          <cell r="A5156">
            <v>5144</v>
          </cell>
        </row>
        <row r="5157">
          <cell r="A5157">
            <v>5145</v>
          </cell>
        </row>
        <row r="5158">
          <cell r="A5158">
            <v>5146</v>
          </cell>
        </row>
        <row r="5159">
          <cell r="A5159">
            <v>5147</v>
          </cell>
        </row>
        <row r="5160">
          <cell r="A5160">
            <v>5148</v>
          </cell>
        </row>
        <row r="5161">
          <cell r="A5161">
            <v>5149</v>
          </cell>
        </row>
        <row r="5162">
          <cell r="A5162">
            <v>5150</v>
          </cell>
        </row>
        <row r="5163">
          <cell r="A5163">
            <v>5151</v>
          </cell>
        </row>
        <row r="5164">
          <cell r="A5164">
            <v>5152</v>
          </cell>
        </row>
        <row r="5165">
          <cell r="A5165">
            <v>5153</v>
          </cell>
        </row>
        <row r="5166">
          <cell r="A5166">
            <v>5154</v>
          </cell>
        </row>
        <row r="5167">
          <cell r="A5167">
            <v>5155</v>
          </cell>
        </row>
        <row r="5168">
          <cell r="A5168">
            <v>5156</v>
          </cell>
        </row>
        <row r="5169">
          <cell r="A5169">
            <v>5157</v>
          </cell>
        </row>
        <row r="5170">
          <cell r="A5170">
            <v>5158</v>
          </cell>
        </row>
        <row r="5171">
          <cell r="A5171">
            <v>5159</v>
          </cell>
        </row>
        <row r="5172">
          <cell r="A5172">
            <v>5160</v>
          </cell>
        </row>
        <row r="5173">
          <cell r="A5173">
            <v>5161</v>
          </cell>
        </row>
        <row r="5174">
          <cell r="A5174">
            <v>5162</v>
          </cell>
        </row>
        <row r="5175">
          <cell r="A5175">
            <v>5163</v>
          </cell>
        </row>
        <row r="5176">
          <cell r="A5176">
            <v>5164</v>
          </cell>
        </row>
        <row r="5177">
          <cell r="A5177">
            <v>5165</v>
          </cell>
        </row>
        <row r="5178">
          <cell r="A5178">
            <v>5166</v>
          </cell>
        </row>
        <row r="5179">
          <cell r="A5179">
            <v>5167</v>
          </cell>
        </row>
        <row r="5180">
          <cell r="A5180">
            <v>5168</v>
          </cell>
        </row>
        <row r="5181">
          <cell r="A5181">
            <v>5169</v>
          </cell>
        </row>
        <row r="5182">
          <cell r="A5182">
            <v>5170</v>
          </cell>
        </row>
        <row r="5183">
          <cell r="A5183">
            <v>5171</v>
          </cell>
        </row>
        <row r="5184">
          <cell r="A5184">
            <v>5172</v>
          </cell>
        </row>
        <row r="5185">
          <cell r="A5185">
            <v>5173</v>
          </cell>
        </row>
        <row r="5186">
          <cell r="A5186">
            <v>5174</v>
          </cell>
        </row>
        <row r="5187">
          <cell r="A5187">
            <v>5175</v>
          </cell>
        </row>
        <row r="5188">
          <cell r="A5188">
            <v>5176</v>
          </cell>
        </row>
        <row r="5189">
          <cell r="A5189">
            <v>5177</v>
          </cell>
        </row>
        <row r="5190">
          <cell r="A5190">
            <v>5178</v>
          </cell>
        </row>
        <row r="5191">
          <cell r="A5191">
            <v>5179</v>
          </cell>
        </row>
        <row r="5192">
          <cell r="A5192">
            <v>5180</v>
          </cell>
        </row>
        <row r="5193">
          <cell r="A5193">
            <v>5181</v>
          </cell>
        </row>
        <row r="5194">
          <cell r="A5194">
            <v>5182</v>
          </cell>
        </row>
        <row r="5195">
          <cell r="A5195">
            <v>5183</v>
          </cell>
        </row>
        <row r="5196">
          <cell r="A5196">
            <v>5184</v>
          </cell>
        </row>
        <row r="5197">
          <cell r="A5197">
            <v>5185</v>
          </cell>
        </row>
        <row r="5198">
          <cell r="A5198">
            <v>5186</v>
          </cell>
        </row>
        <row r="5199">
          <cell r="A5199">
            <v>5187</v>
          </cell>
        </row>
        <row r="5200">
          <cell r="A5200">
            <v>5188</v>
          </cell>
        </row>
        <row r="5201">
          <cell r="A5201">
            <v>5189</v>
          </cell>
        </row>
        <row r="5202">
          <cell r="A5202">
            <v>5190</v>
          </cell>
        </row>
        <row r="5203">
          <cell r="A5203">
            <v>5191</v>
          </cell>
        </row>
        <row r="5204">
          <cell r="A5204">
            <v>5192</v>
          </cell>
        </row>
        <row r="5205">
          <cell r="A5205">
            <v>5193</v>
          </cell>
        </row>
        <row r="5206">
          <cell r="A5206">
            <v>5194</v>
          </cell>
        </row>
        <row r="5207">
          <cell r="A5207">
            <v>5195</v>
          </cell>
        </row>
        <row r="5208">
          <cell r="A5208">
            <v>5196</v>
          </cell>
        </row>
        <row r="5209">
          <cell r="A5209">
            <v>5197</v>
          </cell>
        </row>
        <row r="5210">
          <cell r="A5210">
            <v>5198</v>
          </cell>
        </row>
        <row r="5211">
          <cell r="A5211">
            <v>5199</v>
          </cell>
        </row>
        <row r="5212">
          <cell r="A5212">
            <v>5200</v>
          </cell>
        </row>
        <row r="5213">
          <cell r="A5213">
            <v>5201</v>
          </cell>
        </row>
        <row r="5214">
          <cell r="A5214">
            <v>5202</v>
          </cell>
        </row>
        <row r="5215">
          <cell r="A5215">
            <v>5203</v>
          </cell>
        </row>
        <row r="5216">
          <cell r="A5216">
            <v>5204</v>
          </cell>
        </row>
        <row r="5217">
          <cell r="A5217">
            <v>5205</v>
          </cell>
        </row>
        <row r="5218">
          <cell r="A5218">
            <v>5206</v>
          </cell>
        </row>
        <row r="5219">
          <cell r="A5219">
            <v>5207</v>
          </cell>
        </row>
        <row r="5220">
          <cell r="A5220">
            <v>5208</v>
          </cell>
        </row>
        <row r="5221">
          <cell r="A5221">
            <v>5209</v>
          </cell>
        </row>
        <row r="5222">
          <cell r="A5222">
            <v>5210</v>
          </cell>
        </row>
        <row r="5223">
          <cell r="A5223">
            <v>5211</v>
          </cell>
        </row>
        <row r="5224">
          <cell r="A5224">
            <v>5212</v>
          </cell>
        </row>
        <row r="5225">
          <cell r="A5225">
            <v>5213</v>
          </cell>
        </row>
        <row r="5226">
          <cell r="A5226">
            <v>5214</v>
          </cell>
        </row>
        <row r="5227">
          <cell r="A5227">
            <v>5215</v>
          </cell>
        </row>
        <row r="5228">
          <cell r="A5228">
            <v>5216</v>
          </cell>
        </row>
        <row r="5229">
          <cell r="A5229">
            <v>5217</v>
          </cell>
        </row>
        <row r="5230">
          <cell r="A5230">
            <v>5218</v>
          </cell>
        </row>
        <row r="5231">
          <cell r="A5231">
            <v>5219</v>
          </cell>
        </row>
        <row r="5232">
          <cell r="A5232">
            <v>5220</v>
          </cell>
        </row>
        <row r="5233">
          <cell r="A5233">
            <v>5221</v>
          </cell>
        </row>
        <row r="5234">
          <cell r="A5234">
            <v>5222</v>
          </cell>
        </row>
        <row r="5235">
          <cell r="A5235">
            <v>5223</v>
          </cell>
        </row>
        <row r="5236">
          <cell r="A5236">
            <v>5224</v>
          </cell>
        </row>
        <row r="5237">
          <cell r="A5237">
            <v>5225</v>
          </cell>
        </row>
        <row r="5238">
          <cell r="A5238">
            <v>5226</v>
          </cell>
        </row>
        <row r="5239">
          <cell r="A5239">
            <v>5227</v>
          </cell>
        </row>
        <row r="5240">
          <cell r="A5240">
            <v>5228</v>
          </cell>
        </row>
        <row r="5241">
          <cell r="A5241">
            <v>5229</v>
          </cell>
        </row>
        <row r="5242">
          <cell r="A5242">
            <v>5230</v>
          </cell>
        </row>
        <row r="5243">
          <cell r="A5243">
            <v>5231</v>
          </cell>
        </row>
        <row r="5244">
          <cell r="A5244">
            <v>5232</v>
          </cell>
        </row>
        <row r="5245">
          <cell r="A5245">
            <v>5233</v>
          </cell>
        </row>
        <row r="5246">
          <cell r="A5246">
            <v>5234</v>
          </cell>
        </row>
        <row r="5247">
          <cell r="A5247">
            <v>5235</v>
          </cell>
        </row>
        <row r="5248">
          <cell r="A5248">
            <v>5236</v>
          </cell>
        </row>
        <row r="5249">
          <cell r="A5249">
            <v>5237</v>
          </cell>
        </row>
        <row r="5250">
          <cell r="A5250">
            <v>5238</v>
          </cell>
        </row>
        <row r="5251">
          <cell r="A5251">
            <v>5239</v>
          </cell>
        </row>
        <row r="5252">
          <cell r="A5252">
            <v>5240</v>
          </cell>
        </row>
        <row r="5253">
          <cell r="A5253">
            <v>5241</v>
          </cell>
        </row>
        <row r="5254">
          <cell r="A5254">
            <v>5242</v>
          </cell>
        </row>
        <row r="5255">
          <cell r="A5255">
            <v>5243</v>
          </cell>
        </row>
        <row r="5256">
          <cell r="A5256">
            <v>5244</v>
          </cell>
        </row>
        <row r="5257">
          <cell r="A5257">
            <v>5245</v>
          </cell>
        </row>
        <row r="5258">
          <cell r="A5258">
            <v>5246</v>
          </cell>
        </row>
        <row r="5259">
          <cell r="A5259">
            <v>5247</v>
          </cell>
        </row>
        <row r="5260">
          <cell r="A5260">
            <v>5248</v>
          </cell>
        </row>
        <row r="5261">
          <cell r="A5261">
            <v>5249</v>
          </cell>
        </row>
        <row r="5262">
          <cell r="A5262">
            <v>5250</v>
          </cell>
        </row>
        <row r="5263">
          <cell r="A5263">
            <v>5251</v>
          </cell>
        </row>
        <row r="5264">
          <cell r="A5264">
            <v>5252</v>
          </cell>
        </row>
        <row r="5265">
          <cell r="A5265">
            <v>5253</v>
          </cell>
        </row>
        <row r="5266">
          <cell r="A5266">
            <v>5254</v>
          </cell>
        </row>
        <row r="5267">
          <cell r="A5267">
            <v>5255</v>
          </cell>
        </row>
        <row r="5268">
          <cell r="A5268">
            <v>5256</v>
          </cell>
        </row>
        <row r="5269">
          <cell r="A5269">
            <v>5257</v>
          </cell>
        </row>
        <row r="5270">
          <cell r="A5270">
            <v>5258</v>
          </cell>
        </row>
        <row r="5271">
          <cell r="A5271">
            <v>5259</v>
          </cell>
        </row>
        <row r="5272">
          <cell r="A5272">
            <v>5260</v>
          </cell>
        </row>
        <row r="5273">
          <cell r="A5273">
            <v>5261</v>
          </cell>
        </row>
        <row r="5274">
          <cell r="A5274">
            <v>5262</v>
          </cell>
        </row>
        <row r="5275">
          <cell r="A5275">
            <v>5263</v>
          </cell>
        </row>
        <row r="5276">
          <cell r="A5276">
            <v>5264</v>
          </cell>
        </row>
        <row r="5277">
          <cell r="A5277">
            <v>5265</v>
          </cell>
        </row>
        <row r="5278">
          <cell r="A5278">
            <v>5266</v>
          </cell>
        </row>
        <row r="5279">
          <cell r="A5279">
            <v>5267</v>
          </cell>
        </row>
        <row r="5280">
          <cell r="A5280">
            <v>5268</v>
          </cell>
        </row>
        <row r="5281">
          <cell r="A5281">
            <v>5269</v>
          </cell>
        </row>
        <row r="5282">
          <cell r="A5282">
            <v>5270</v>
          </cell>
        </row>
        <row r="5283">
          <cell r="A5283">
            <v>5271</v>
          </cell>
        </row>
        <row r="5284">
          <cell r="A5284">
            <v>5272</v>
          </cell>
        </row>
        <row r="5285">
          <cell r="A5285">
            <v>5273</v>
          </cell>
        </row>
        <row r="5286">
          <cell r="A5286">
            <v>5274</v>
          </cell>
        </row>
        <row r="5287">
          <cell r="A5287">
            <v>5275</v>
          </cell>
        </row>
        <row r="5288">
          <cell r="A5288">
            <v>5276</v>
          </cell>
        </row>
        <row r="5289">
          <cell r="A5289">
            <v>5277</v>
          </cell>
        </row>
        <row r="5290">
          <cell r="A5290">
            <v>5278</v>
          </cell>
        </row>
        <row r="5291">
          <cell r="A5291">
            <v>5279</v>
          </cell>
        </row>
        <row r="5292">
          <cell r="A5292">
            <v>5280</v>
          </cell>
        </row>
        <row r="5293">
          <cell r="A5293">
            <v>5281</v>
          </cell>
        </row>
        <row r="5294">
          <cell r="A5294">
            <v>5282</v>
          </cell>
        </row>
        <row r="5295">
          <cell r="A5295">
            <v>5283</v>
          </cell>
        </row>
        <row r="5296">
          <cell r="A5296">
            <v>5284</v>
          </cell>
        </row>
        <row r="5297">
          <cell r="A5297">
            <v>5285</v>
          </cell>
        </row>
        <row r="5298">
          <cell r="A5298">
            <v>5286</v>
          </cell>
        </row>
        <row r="5299">
          <cell r="A5299">
            <v>5287</v>
          </cell>
        </row>
        <row r="5300">
          <cell r="A5300">
            <v>5288</v>
          </cell>
        </row>
        <row r="5301">
          <cell r="A5301">
            <v>5289</v>
          </cell>
        </row>
        <row r="5302">
          <cell r="A5302">
            <v>5290</v>
          </cell>
        </row>
        <row r="5303">
          <cell r="A5303">
            <v>5291</v>
          </cell>
        </row>
        <row r="5304">
          <cell r="A5304">
            <v>5292</v>
          </cell>
        </row>
        <row r="5305">
          <cell r="A5305">
            <v>5293</v>
          </cell>
        </row>
        <row r="5306">
          <cell r="A5306">
            <v>5294</v>
          </cell>
        </row>
        <row r="5307">
          <cell r="A5307">
            <v>5295</v>
          </cell>
        </row>
        <row r="5308">
          <cell r="A5308">
            <v>5296</v>
          </cell>
        </row>
        <row r="5309">
          <cell r="A5309">
            <v>5297</v>
          </cell>
        </row>
        <row r="5310">
          <cell r="A5310">
            <v>5298</v>
          </cell>
        </row>
        <row r="5311">
          <cell r="A5311">
            <v>5299</v>
          </cell>
        </row>
        <row r="5312">
          <cell r="A5312">
            <v>5300</v>
          </cell>
        </row>
        <row r="5313">
          <cell r="A5313">
            <v>5301</v>
          </cell>
        </row>
        <row r="5314">
          <cell r="A5314">
            <v>5302</v>
          </cell>
        </row>
        <row r="5315">
          <cell r="A5315">
            <v>5303</v>
          </cell>
        </row>
        <row r="5316">
          <cell r="A5316">
            <v>5304</v>
          </cell>
        </row>
        <row r="5317">
          <cell r="A5317">
            <v>5305</v>
          </cell>
        </row>
        <row r="5318">
          <cell r="A5318">
            <v>5306</v>
          </cell>
        </row>
        <row r="5319">
          <cell r="A5319">
            <v>5307</v>
          </cell>
        </row>
        <row r="5320">
          <cell r="A5320">
            <v>5308</v>
          </cell>
        </row>
        <row r="5321">
          <cell r="A5321">
            <v>5309</v>
          </cell>
        </row>
        <row r="5322">
          <cell r="A5322">
            <v>5310</v>
          </cell>
        </row>
        <row r="5323">
          <cell r="A5323">
            <v>5311</v>
          </cell>
        </row>
        <row r="5324">
          <cell r="A5324">
            <v>5312</v>
          </cell>
        </row>
        <row r="5325">
          <cell r="A5325">
            <v>5313</v>
          </cell>
        </row>
        <row r="5326">
          <cell r="A5326">
            <v>5314</v>
          </cell>
        </row>
        <row r="5327">
          <cell r="A5327">
            <v>5315</v>
          </cell>
        </row>
        <row r="5328">
          <cell r="A5328">
            <v>5316</v>
          </cell>
        </row>
        <row r="5329">
          <cell r="A5329">
            <v>5317</v>
          </cell>
        </row>
        <row r="5330">
          <cell r="A5330">
            <v>5318</v>
          </cell>
        </row>
        <row r="5331">
          <cell r="A5331">
            <v>5319</v>
          </cell>
        </row>
        <row r="5332">
          <cell r="A5332">
            <v>5320</v>
          </cell>
        </row>
        <row r="5333">
          <cell r="A5333">
            <v>5321</v>
          </cell>
        </row>
        <row r="5334">
          <cell r="A5334">
            <v>5322</v>
          </cell>
        </row>
        <row r="5335">
          <cell r="A5335">
            <v>5323</v>
          </cell>
        </row>
        <row r="5336">
          <cell r="A5336">
            <v>5324</v>
          </cell>
        </row>
        <row r="5337">
          <cell r="A5337">
            <v>5325</v>
          </cell>
        </row>
        <row r="5338">
          <cell r="A5338">
            <v>5326</v>
          </cell>
        </row>
        <row r="5339">
          <cell r="A5339">
            <v>5327</v>
          </cell>
        </row>
        <row r="5340">
          <cell r="A5340">
            <v>5328</v>
          </cell>
        </row>
        <row r="5341">
          <cell r="A5341">
            <v>5329</v>
          </cell>
        </row>
        <row r="5342">
          <cell r="A5342">
            <v>5330</v>
          </cell>
        </row>
        <row r="5343">
          <cell r="A5343">
            <v>5331</v>
          </cell>
        </row>
        <row r="5344">
          <cell r="A5344">
            <v>5332</v>
          </cell>
        </row>
        <row r="5345">
          <cell r="A5345">
            <v>5333</v>
          </cell>
        </row>
        <row r="5346">
          <cell r="A5346">
            <v>5334</v>
          </cell>
        </row>
        <row r="5347">
          <cell r="A5347">
            <v>5335</v>
          </cell>
        </row>
        <row r="5348">
          <cell r="A5348">
            <v>5336</v>
          </cell>
        </row>
        <row r="5349">
          <cell r="A5349">
            <v>5337</v>
          </cell>
        </row>
        <row r="5350">
          <cell r="A5350">
            <v>5338</v>
          </cell>
        </row>
        <row r="5351">
          <cell r="A5351">
            <v>5339</v>
          </cell>
        </row>
        <row r="5352">
          <cell r="A5352">
            <v>5340</v>
          </cell>
        </row>
        <row r="5353">
          <cell r="A5353">
            <v>5341</v>
          </cell>
        </row>
        <row r="5354">
          <cell r="A5354">
            <v>5342</v>
          </cell>
        </row>
        <row r="5355">
          <cell r="A5355">
            <v>5343</v>
          </cell>
        </row>
        <row r="5356">
          <cell r="A5356">
            <v>5344</v>
          </cell>
        </row>
        <row r="5357">
          <cell r="A5357">
            <v>5345</v>
          </cell>
        </row>
        <row r="5358">
          <cell r="A5358">
            <v>5346</v>
          </cell>
        </row>
        <row r="5359">
          <cell r="A5359">
            <v>5347</v>
          </cell>
        </row>
        <row r="5360">
          <cell r="A5360">
            <v>5348</v>
          </cell>
        </row>
        <row r="5361">
          <cell r="A5361">
            <v>5349</v>
          </cell>
        </row>
        <row r="5362">
          <cell r="A5362">
            <v>5350</v>
          </cell>
        </row>
        <row r="5363">
          <cell r="A5363">
            <v>5351</v>
          </cell>
        </row>
        <row r="5364">
          <cell r="A5364">
            <v>5352</v>
          </cell>
        </row>
        <row r="5365">
          <cell r="A5365">
            <v>5353</v>
          </cell>
        </row>
        <row r="5366">
          <cell r="A5366">
            <v>5354</v>
          </cell>
        </row>
        <row r="5367">
          <cell r="A5367">
            <v>5355</v>
          </cell>
        </row>
        <row r="5368">
          <cell r="A5368">
            <v>5356</v>
          </cell>
        </row>
        <row r="5369">
          <cell r="A5369">
            <v>5357</v>
          </cell>
        </row>
        <row r="5370">
          <cell r="A5370">
            <v>5358</v>
          </cell>
        </row>
        <row r="5371">
          <cell r="A5371">
            <v>5359</v>
          </cell>
        </row>
        <row r="5372">
          <cell r="A5372">
            <v>5360</v>
          </cell>
        </row>
        <row r="5373">
          <cell r="A5373">
            <v>5361</v>
          </cell>
        </row>
        <row r="5374">
          <cell r="A5374">
            <v>5362</v>
          </cell>
        </row>
        <row r="5375">
          <cell r="A5375">
            <v>5363</v>
          </cell>
        </row>
        <row r="5376">
          <cell r="A5376">
            <v>5364</v>
          </cell>
        </row>
        <row r="5377">
          <cell r="A5377">
            <v>5365</v>
          </cell>
        </row>
        <row r="5378">
          <cell r="A5378">
            <v>5366</v>
          </cell>
        </row>
        <row r="5379">
          <cell r="A5379">
            <v>5367</v>
          </cell>
        </row>
        <row r="5380">
          <cell r="A5380">
            <v>5368</v>
          </cell>
        </row>
        <row r="5381">
          <cell r="A5381">
            <v>5369</v>
          </cell>
        </row>
        <row r="5382">
          <cell r="A5382">
            <v>5370</v>
          </cell>
        </row>
        <row r="5383">
          <cell r="A5383">
            <v>5371</v>
          </cell>
        </row>
        <row r="5384">
          <cell r="A5384">
            <v>5372</v>
          </cell>
        </row>
        <row r="5385">
          <cell r="A5385">
            <v>5373</v>
          </cell>
        </row>
        <row r="5386">
          <cell r="A5386">
            <v>5374</v>
          </cell>
        </row>
        <row r="5387">
          <cell r="A5387">
            <v>5375</v>
          </cell>
        </row>
        <row r="5388">
          <cell r="A5388">
            <v>5376</v>
          </cell>
        </row>
        <row r="5389">
          <cell r="A5389">
            <v>5377</v>
          </cell>
        </row>
        <row r="5390">
          <cell r="A5390">
            <v>5378</v>
          </cell>
        </row>
        <row r="5391">
          <cell r="A5391">
            <v>5379</v>
          </cell>
        </row>
        <row r="5392">
          <cell r="A5392">
            <v>5380</v>
          </cell>
        </row>
        <row r="5393">
          <cell r="A5393">
            <v>5381</v>
          </cell>
        </row>
        <row r="5394">
          <cell r="A5394">
            <v>5382</v>
          </cell>
        </row>
        <row r="5395">
          <cell r="A5395">
            <v>5383</v>
          </cell>
        </row>
        <row r="5396">
          <cell r="A5396">
            <v>5384</v>
          </cell>
        </row>
        <row r="5397">
          <cell r="A5397">
            <v>5385</v>
          </cell>
        </row>
        <row r="5398">
          <cell r="A5398">
            <v>5386</v>
          </cell>
        </row>
        <row r="5399">
          <cell r="A5399">
            <v>5387</v>
          </cell>
        </row>
        <row r="5400">
          <cell r="A5400">
            <v>5388</v>
          </cell>
        </row>
        <row r="5401">
          <cell r="A5401">
            <v>5389</v>
          </cell>
        </row>
        <row r="5402">
          <cell r="A5402">
            <v>5390</v>
          </cell>
        </row>
        <row r="5403">
          <cell r="A5403">
            <v>5391</v>
          </cell>
        </row>
        <row r="5404">
          <cell r="A5404">
            <v>5392</v>
          </cell>
        </row>
        <row r="5405">
          <cell r="A5405">
            <v>5393</v>
          </cell>
        </row>
        <row r="5406">
          <cell r="A5406">
            <v>5394</v>
          </cell>
        </row>
        <row r="5407">
          <cell r="A5407">
            <v>5395</v>
          </cell>
        </row>
        <row r="5408">
          <cell r="A5408">
            <v>5396</v>
          </cell>
        </row>
        <row r="5409">
          <cell r="A5409">
            <v>5397</v>
          </cell>
        </row>
        <row r="5410">
          <cell r="A5410">
            <v>5398</v>
          </cell>
        </row>
        <row r="5411">
          <cell r="A5411">
            <v>5399</v>
          </cell>
        </row>
        <row r="5412">
          <cell r="A5412">
            <v>5400</v>
          </cell>
        </row>
        <row r="5413">
          <cell r="A5413">
            <v>5401</v>
          </cell>
        </row>
        <row r="5414">
          <cell r="A5414">
            <v>5402</v>
          </cell>
        </row>
        <row r="5415">
          <cell r="A5415">
            <v>5403</v>
          </cell>
        </row>
        <row r="5416">
          <cell r="A5416">
            <v>5404</v>
          </cell>
        </row>
        <row r="5417">
          <cell r="A5417">
            <v>5405</v>
          </cell>
        </row>
        <row r="5418">
          <cell r="A5418">
            <v>5406</v>
          </cell>
        </row>
        <row r="5419">
          <cell r="A5419">
            <v>5407</v>
          </cell>
        </row>
        <row r="5420">
          <cell r="A5420">
            <v>5408</v>
          </cell>
        </row>
        <row r="5421">
          <cell r="A5421">
            <v>5409</v>
          </cell>
        </row>
        <row r="5422">
          <cell r="A5422">
            <v>5410</v>
          </cell>
        </row>
        <row r="5423">
          <cell r="A5423">
            <v>5411</v>
          </cell>
        </row>
        <row r="5424">
          <cell r="A5424">
            <v>5412</v>
          </cell>
        </row>
        <row r="5425">
          <cell r="A5425">
            <v>5413</v>
          </cell>
        </row>
        <row r="5426">
          <cell r="A5426">
            <v>5414</v>
          </cell>
        </row>
        <row r="5427">
          <cell r="A5427">
            <v>5415</v>
          </cell>
        </row>
        <row r="5428">
          <cell r="A5428">
            <v>5416</v>
          </cell>
        </row>
        <row r="5429">
          <cell r="A5429">
            <v>5417</v>
          </cell>
        </row>
        <row r="5430">
          <cell r="A5430">
            <v>5418</v>
          </cell>
        </row>
        <row r="5431">
          <cell r="A5431">
            <v>5419</v>
          </cell>
        </row>
        <row r="5432">
          <cell r="A5432">
            <v>5420</v>
          </cell>
        </row>
        <row r="5433">
          <cell r="A5433">
            <v>5421</v>
          </cell>
        </row>
        <row r="5434">
          <cell r="A5434">
            <v>5422</v>
          </cell>
        </row>
        <row r="5435">
          <cell r="A5435">
            <v>5423</v>
          </cell>
        </row>
        <row r="5436">
          <cell r="A5436">
            <v>5424</v>
          </cell>
        </row>
        <row r="5437">
          <cell r="A5437">
            <v>5425</v>
          </cell>
        </row>
        <row r="5438">
          <cell r="A5438">
            <v>5426</v>
          </cell>
        </row>
        <row r="5439">
          <cell r="A5439">
            <v>5427</v>
          </cell>
        </row>
        <row r="5440">
          <cell r="A5440">
            <v>5428</v>
          </cell>
        </row>
        <row r="5441">
          <cell r="A5441">
            <v>5429</v>
          </cell>
        </row>
        <row r="5442">
          <cell r="A5442">
            <v>5430</v>
          </cell>
        </row>
        <row r="5443">
          <cell r="A5443">
            <v>5431</v>
          </cell>
        </row>
        <row r="5444">
          <cell r="A5444">
            <v>5432</v>
          </cell>
        </row>
        <row r="5445">
          <cell r="A5445">
            <v>5433</v>
          </cell>
        </row>
        <row r="5446">
          <cell r="A5446">
            <v>5434</v>
          </cell>
        </row>
        <row r="5447">
          <cell r="A5447">
            <v>5435</v>
          </cell>
        </row>
        <row r="5448">
          <cell r="A5448">
            <v>5436</v>
          </cell>
        </row>
        <row r="5449">
          <cell r="A5449">
            <v>5437</v>
          </cell>
        </row>
        <row r="5450">
          <cell r="A5450">
            <v>5438</v>
          </cell>
        </row>
        <row r="5451">
          <cell r="A5451">
            <v>5439</v>
          </cell>
        </row>
        <row r="5452">
          <cell r="A5452">
            <v>5440</v>
          </cell>
        </row>
        <row r="5453">
          <cell r="A5453">
            <v>5441</v>
          </cell>
        </row>
        <row r="5454">
          <cell r="A5454">
            <v>5442</v>
          </cell>
        </row>
        <row r="5455">
          <cell r="A5455">
            <v>5443</v>
          </cell>
        </row>
        <row r="5456">
          <cell r="A5456">
            <v>5444</v>
          </cell>
        </row>
        <row r="5457">
          <cell r="A5457">
            <v>5445</v>
          </cell>
        </row>
        <row r="5458">
          <cell r="A5458">
            <v>5446</v>
          </cell>
        </row>
        <row r="5459">
          <cell r="A5459">
            <v>5447</v>
          </cell>
        </row>
        <row r="5460">
          <cell r="A5460">
            <v>5448</v>
          </cell>
        </row>
        <row r="5461">
          <cell r="A5461">
            <v>5449</v>
          </cell>
        </row>
        <row r="5462">
          <cell r="A5462">
            <v>5450</v>
          </cell>
        </row>
        <row r="5463">
          <cell r="A5463">
            <v>5451</v>
          </cell>
        </row>
        <row r="5464">
          <cell r="A5464">
            <v>5452</v>
          </cell>
        </row>
        <row r="5465">
          <cell r="A5465">
            <v>5453</v>
          </cell>
        </row>
        <row r="5466">
          <cell r="A5466">
            <v>5454</v>
          </cell>
        </row>
        <row r="5467">
          <cell r="A5467">
            <v>5455</v>
          </cell>
        </row>
        <row r="5468">
          <cell r="A5468">
            <v>5456</v>
          </cell>
        </row>
        <row r="5469">
          <cell r="A5469">
            <v>5457</v>
          </cell>
        </row>
        <row r="5470">
          <cell r="A5470">
            <v>5458</v>
          </cell>
        </row>
        <row r="5471">
          <cell r="A5471">
            <v>5459</v>
          </cell>
        </row>
        <row r="5472">
          <cell r="A5472">
            <v>5460</v>
          </cell>
        </row>
        <row r="5473">
          <cell r="A5473">
            <v>5461</v>
          </cell>
        </row>
        <row r="5474">
          <cell r="A5474">
            <v>5462</v>
          </cell>
        </row>
        <row r="5475">
          <cell r="A5475">
            <v>5463</v>
          </cell>
        </row>
        <row r="5476">
          <cell r="A5476">
            <v>5464</v>
          </cell>
        </row>
        <row r="5477">
          <cell r="A5477">
            <v>5465</v>
          </cell>
        </row>
        <row r="5478">
          <cell r="A5478">
            <v>5466</v>
          </cell>
        </row>
        <row r="5479">
          <cell r="A5479">
            <v>5467</v>
          </cell>
        </row>
        <row r="5480">
          <cell r="A5480">
            <v>5468</v>
          </cell>
        </row>
        <row r="5481">
          <cell r="A5481">
            <v>5469</v>
          </cell>
        </row>
        <row r="5482">
          <cell r="A5482">
            <v>5470</v>
          </cell>
        </row>
        <row r="5483">
          <cell r="A5483">
            <v>5471</v>
          </cell>
        </row>
        <row r="5484">
          <cell r="A5484">
            <v>5472</v>
          </cell>
        </row>
        <row r="5485">
          <cell r="A5485">
            <v>5473</v>
          </cell>
        </row>
        <row r="5486">
          <cell r="A5486">
            <v>5474</v>
          </cell>
        </row>
        <row r="5487">
          <cell r="A5487">
            <v>5475</v>
          </cell>
        </row>
        <row r="5488">
          <cell r="A5488">
            <v>5476</v>
          </cell>
        </row>
        <row r="5489">
          <cell r="A5489">
            <v>5477</v>
          </cell>
        </row>
        <row r="5490">
          <cell r="A5490">
            <v>5478</v>
          </cell>
        </row>
        <row r="5491">
          <cell r="A5491">
            <v>5479</v>
          </cell>
        </row>
        <row r="5492">
          <cell r="A5492">
            <v>5480</v>
          </cell>
        </row>
        <row r="5493">
          <cell r="A5493">
            <v>5481</v>
          </cell>
        </row>
        <row r="5494">
          <cell r="A5494">
            <v>5482</v>
          </cell>
        </row>
        <row r="5495">
          <cell r="A5495">
            <v>5483</v>
          </cell>
        </row>
        <row r="5496">
          <cell r="A5496">
            <v>5484</v>
          </cell>
        </row>
        <row r="5497">
          <cell r="A5497">
            <v>5485</v>
          </cell>
        </row>
        <row r="5498">
          <cell r="A5498">
            <v>5486</v>
          </cell>
        </row>
        <row r="5499">
          <cell r="A5499">
            <v>5487</v>
          </cell>
        </row>
        <row r="5500">
          <cell r="A5500">
            <v>5488</v>
          </cell>
        </row>
        <row r="5501">
          <cell r="A5501">
            <v>5489</v>
          </cell>
        </row>
        <row r="5502">
          <cell r="A5502">
            <v>5490</v>
          </cell>
        </row>
        <row r="5503">
          <cell r="A5503">
            <v>5491</v>
          </cell>
        </row>
        <row r="5504">
          <cell r="A5504">
            <v>5492</v>
          </cell>
        </row>
        <row r="5505">
          <cell r="A5505">
            <v>5493</v>
          </cell>
        </row>
        <row r="5506">
          <cell r="A5506">
            <v>5494</v>
          </cell>
        </row>
        <row r="5507">
          <cell r="A5507">
            <v>5495</v>
          </cell>
        </row>
        <row r="5508">
          <cell r="A5508">
            <v>5496</v>
          </cell>
        </row>
        <row r="5509">
          <cell r="A5509">
            <v>5497</v>
          </cell>
        </row>
        <row r="5510">
          <cell r="A5510">
            <v>5498</v>
          </cell>
        </row>
        <row r="5511">
          <cell r="A5511">
            <v>5499</v>
          </cell>
        </row>
        <row r="5512">
          <cell r="A5512">
            <v>5500</v>
          </cell>
        </row>
        <row r="5513">
          <cell r="A5513">
            <v>5501</v>
          </cell>
        </row>
        <row r="5514">
          <cell r="A5514">
            <v>5502</v>
          </cell>
        </row>
        <row r="5515">
          <cell r="A5515">
            <v>5503</v>
          </cell>
        </row>
        <row r="5516">
          <cell r="A5516">
            <v>5504</v>
          </cell>
        </row>
        <row r="5517">
          <cell r="A5517">
            <v>5505</v>
          </cell>
        </row>
        <row r="5518">
          <cell r="A5518">
            <v>5506</v>
          </cell>
        </row>
        <row r="5519">
          <cell r="A5519">
            <v>5507</v>
          </cell>
        </row>
        <row r="5520">
          <cell r="A5520">
            <v>5508</v>
          </cell>
        </row>
        <row r="5521">
          <cell r="A5521">
            <v>5509</v>
          </cell>
        </row>
        <row r="5522">
          <cell r="A5522">
            <v>5510</v>
          </cell>
        </row>
        <row r="5523">
          <cell r="A5523">
            <v>5511</v>
          </cell>
        </row>
        <row r="5524">
          <cell r="A5524">
            <v>5512</v>
          </cell>
        </row>
        <row r="5525">
          <cell r="A5525">
            <v>5513</v>
          </cell>
        </row>
        <row r="5526">
          <cell r="A5526">
            <v>5514</v>
          </cell>
        </row>
        <row r="5527">
          <cell r="A5527">
            <v>5515</v>
          </cell>
        </row>
        <row r="5528">
          <cell r="A5528">
            <v>5516</v>
          </cell>
        </row>
        <row r="5529">
          <cell r="A5529">
            <v>5517</v>
          </cell>
        </row>
        <row r="5530">
          <cell r="A5530">
            <v>5518</v>
          </cell>
        </row>
        <row r="5531">
          <cell r="A5531">
            <v>5519</v>
          </cell>
        </row>
        <row r="5532">
          <cell r="A5532">
            <v>5520</v>
          </cell>
        </row>
        <row r="5533">
          <cell r="A5533">
            <v>5521</v>
          </cell>
        </row>
        <row r="5534">
          <cell r="A5534">
            <v>5522</v>
          </cell>
        </row>
        <row r="5535">
          <cell r="A5535">
            <v>5523</v>
          </cell>
        </row>
        <row r="5536">
          <cell r="A5536">
            <v>5524</v>
          </cell>
        </row>
        <row r="5537">
          <cell r="A5537">
            <v>5525</v>
          </cell>
        </row>
        <row r="5538">
          <cell r="A5538">
            <v>5526</v>
          </cell>
        </row>
        <row r="5539">
          <cell r="A5539">
            <v>5527</v>
          </cell>
        </row>
        <row r="5540">
          <cell r="A5540">
            <v>5528</v>
          </cell>
        </row>
        <row r="5541">
          <cell r="A5541">
            <v>5529</v>
          </cell>
        </row>
        <row r="5542">
          <cell r="A5542">
            <v>5530</v>
          </cell>
        </row>
        <row r="5543">
          <cell r="A5543">
            <v>5531</v>
          </cell>
        </row>
        <row r="5544">
          <cell r="A5544">
            <v>5532</v>
          </cell>
        </row>
        <row r="5545">
          <cell r="A5545">
            <v>5533</v>
          </cell>
        </row>
        <row r="5546">
          <cell r="A5546">
            <v>5534</v>
          </cell>
        </row>
        <row r="5547">
          <cell r="A5547">
            <v>5535</v>
          </cell>
        </row>
        <row r="5548">
          <cell r="A5548">
            <v>5536</v>
          </cell>
        </row>
        <row r="5549">
          <cell r="A5549">
            <v>5537</v>
          </cell>
        </row>
        <row r="5550">
          <cell r="A5550">
            <v>5538</v>
          </cell>
        </row>
        <row r="5551">
          <cell r="A5551">
            <v>5539</v>
          </cell>
        </row>
        <row r="5552">
          <cell r="A5552">
            <v>5540</v>
          </cell>
        </row>
        <row r="5553">
          <cell r="A5553">
            <v>5541</v>
          </cell>
        </row>
        <row r="5554">
          <cell r="A5554">
            <v>5542</v>
          </cell>
        </row>
        <row r="5555">
          <cell r="A5555">
            <v>5543</v>
          </cell>
        </row>
        <row r="5556">
          <cell r="A5556">
            <v>5544</v>
          </cell>
        </row>
        <row r="5557">
          <cell r="A5557">
            <v>5545</v>
          </cell>
        </row>
        <row r="5558">
          <cell r="A5558">
            <v>5546</v>
          </cell>
        </row>
        <row r="5559">
          <cell r="A5559">
            <v>5547</v>
          </cell>
        </row>
        <row r="5560">
          <cell r="A5560">
            <v>5548</v>
          </cell>
        </row>
        <row r="5561">
          <cell r="A5561">
            <v>5549</v>
          </cell>
        </row>
        <row r="5562">
          <cell r="A5562">
            <v>5550</v>
          </cell>
        </row>
        <row r="5563">
          <cell r="A5563">
            <v>5551</v>
          </cell>
        </row>
        <row r="5564">
          <cell r="A5564">
            <v>5552</v>
          </cell>
        </row>
        <row r="5565">
          <cell r="A5565">
            <v>5553</v>
          </cell>
        </row>
        <row r="5566">
          <cell r="A5566">
            <v>5554</v>
          </cell>
        </row>
        <row r="5567">
          <cell r="A5567">
            <v>5555</v>
          </cell>
        </row>
        <row r="5568">
          <cell r="A5568">
            <v>5556</v>
          </cell>
        </row>
        <row r="5569">
          <cell r="A5569">
            <v>5557</v>
          </cell>
        </row>
        <row r="5570">
          <cell r="A5570">
            <v>5558</v>
          </cell>
        </row>
        <row r="5571">
          <cell r="A5571">
            <v>5559</v>
          </cell>
        </row>
        <row r="5572">
          <cell r="A5572">
            <v>5560</v>
          </cell>
        </row>
        <row r="5573">
          <cell r="A5573">
            <v>5561</v>
          </cell>
        </row>
        <row r="5574">
          <cell r="A5574">
            <v>5562</v>
          </cell>
        </row>
        <row r="5575">
          <cell r="A5575">
            <v>5563</v>
          </cell>
        </row>
        <row r="5576">
          <cell r="A5576">
            <v>5564</v>
          </cell>
        </row>
        <row r="5577">
          <cell r="A5577">
            <v>5565</v>
          </cell>
        </row>
        <row r="5578">
          <cell r="A5578">
            <v>5566</v>
          </cell>
        </row>
        <row r="5579">
          <cell r="A5579">
            <v>5567</v>
          </cell>
        </row>
        <row r="5580">
          <cell r="A5580">
            <v>5568</v>
          </cell>
        </row>
        <row r="5581">
          <cell r="A5581">
            <v>5569</v>
          </cell>
        </row>
        <row r="5582">
          <cell r="A5582">
            <v>5570</v>
          </cell>
        </row>
        <row r="5583">
          <cell r="A5583">
            <v>5571</v>
          </cell>
        </row>
        <row r="5584">
          <cell r="A5584">
            <v>5572</v>
          </cell>
        </row>
        <row r="5585">
          <cell r="A5585">
            <v>5573</v>
          </cell>
        </row>
        <row r="5586">
          <cell r="A5586">
            <v>5574</v>
          </cell>
        </row>
        <row r="5587">
          <cell r="A5587">
            <v>5575</v>
          </cell>
        </row>
        <row r="5588">
          <cell r="A5588">
            <v>5576</v>
          </cell>
        </row>
        <row r="5589">
          <cell r="A5589">
            <v>5577</v>
          </cell>
        </row>
        <row r="5590">
          <cell r="A5590">
            <v>5578</v>
          </cell>
        </row>
        <row r="5591">
          <cell r="A5591">
            <v>5579</v>
          </cell>
        </row>
        <row r="5592">
          <cell r="A5592">
            <v>5580</v>
          </cell>
        </row>
        <row r="5593">
          <cell r="A5593">
            <v>5581</v>
          </cell>
        </row>
        <row r="5594">
          <cell r="A5594">
            <v>5582</v>
          </cell>
        </row>
        <row r="5595">
          <cell r="A5595">
            <v>5583</v>
          </cell>
        </row>
        <row r="5596">
          <cell r="A5596">
            <v>5584</v>
          </cell>
        </row>
        <row r="5597">
          <cell r="A5597">
            <v>5585</v>
          </cell>
        </row>
        <row r="5598">
          <cell r="A5598">
            <v>5586</v>
          </cell>
        </row>
        <row r="5599">
          <cell r="A5599">
            <v>5587</v>
          </cell>
        </row>
        <row r="5600">
          <cell r="A5600">
            <v>5588</v>
          </cell>
        </row>
        <row r="5601">
          <cell r="A5601">
            <v>5589</v>
          </cell>
        </row>
        <row r="5602">
          <cell r="A5602">
            <v>5590</v>
          </cell>
        </row>
        <row r="5603">
          <cell r="A5603">
            <v>5591</v>
          </cell>
        </row>
        <row r="5604">
          <cell r="A5604">
            <v>5592</v>
          </cell>
        </row>
        <row r="5605">
          <cell r="A5605">
            <v>5593</v>
          </cell>
        </row>
        <row r="5606">
          <cell r="A5606">
            <v>5594</v>
          </cell>
        </row>
        <row r="5607">
          <cell r="A5607">
            <v>5595</v>
          </cell>
        </row>
        <row r="5608">
          <cell r="A5608">
            <v>5596</v>
          </cell>
        </row>
        <row r="5609">
          <cell r="A5609">
            <v>5597</v>
          </cell>
        </row>
        <row r="5610">
          <cell r="A5610">
            <v>5598</v>
          </cell>
        </row>
        <row r="5611">
          <cell r="A5611">
            <v>5599</v>
          </cell>
        </row>
        <row r="5612">
          <cell r="A5612">
            <v>5600</v>
          </cell>
        </row>
        <row r="5613">
          <cell r="A5613">
            <v>5601</v>
          </cell>
        </row>
        <row r="5614">
          <cell r="A5614">
            <v>5602</v>
          </cell>
        </row>
        <row r="5615">
          <cell r="A5615">
            <v>5603</v>
          </cell>
        </row>
        <row r="5616">
          <cell r="A5616">
            <v>5604</v>
          </cell>
        </row>
        <row r="5617">
          <cell r="A5617">
            <v>5605</v>
          </cell>
        </row>
        <row r="5618">
          <cell r="A5618">
            <v>5606</v>
          </cell>
        </row>
        <row r="5619">
          <cell r="A5619">
            <v>5607</v>
          </cell>
        </row>
        <row r="5620">
          <cell r="A5620">
            <v>5608</v>
          </cell>
        </row>
        <row r="5621">
          <cell r="A5621">
            <v>5609</v>
          </cell>
        </row>
        <row r="5622">
          <cell r="A5622">
            <v>5610</v>
          </cell>
        </row>
        <row r="5623">
          <cell r="A5623">
            <v>5611</v>
          </cell>
        </row>
        <row r="5624">
          <cell r="A5624">
            <v>5612</v>
          </cell>
        </row>
        <row r="5625">
          <cell r="A5625">
            <v>5613</v>
          </cell>
        </row>
        <row r="5626">
          <cell r="A5626">
            <v>5614</v>
          </cell>
        </row>
        <row r="5627">
          <cell r="A5627">
            <v>5615</v>
          </cell>
        </row>
        <row r="5628">
          <cell r="A5628">
            <v>5616</v>
          </cell>
        </row>
        <row r="5629">
          <cell r="A5629">
            <v>5617</v>
          </cell>
        </row>
        <row r="5630">
          <cell r="A5630">
            <v>5618</v>
          </cell>
        </row>
        <row r="5631">
          <cell r="A5631">
            <v>5619</v>
          </cell>
        </row>
        <row r="5632">
          <cell r="A5632">
            <v>5620</v>
          </cell>
        </row>
        <row r="5633">
          <cell r="A5633">
            <v>5621</v>
          </cell>
        </row>
        <row r="5634">
          <cell r="A5634">
            <v>5622</v>
          </cell>
        </row>
        <row r="5635">
          <cell r="A5635">
            <v>5623</v>
          </cell>
        </row>
        <row r="5636">
          <cell r="A5636">
            <v>5624</v>
          </cell>
        </row>
        <row r="5637">
          <cell r="A5637">
            <v>5625</v>
          </cell>
        </row>
        <row r="5638">
          <cell r="A5638">
            <v>5626</v>
          </cell>
        </row>
        <row r="5639">
          <cell r="A5639">
            <v>5627</v>
          </cell>
        </row>
        <row r="5640">
          <cell r="A5640">
            <v>5628</v>
          </cell>
        </row>
        <row r="5641">
          <cell r="A5641">
            <v>5629</v>
          </cell>
        </row>
        <row r="5642">
          <cell r="A5642">
            <v>5630</v>
          </cell>
        </row>
        <row r="5643">
          <cell r="A5643">
            <v>5631</v>
          </cell>
        </row>
        <row r="5644">
          <cell r="A5644">
            <v>5632</v>
          </cell>
        </row>
        <row r="5645">
          <cell r="A5645">
            <v>5633</v>
          </cell>
        </row>
        <row r="5646">
          <cell r="A5646">
            <v>5634</v>
          </cell>
        </row>
        <row r="5647">
          <cell r="A5647">
            <v>5635</v>
          </cell>
        </row>
        <row r="5648">
          <cell r="A5648">
            <v>5636</v>
          </cell>
        </row>
        <row r="5649">
          <cell r="A5649">
            <v>5637</v>
          </cell>
        </row>
        <row r="5650">
          <cell r="A5650">
            <v>5638</v>
          </cell>
        </row>
        <row r="5651">
          <cell r="A5651">
            <v>5639</v>
          </cell>
        </row>
        <row r="5652">
          <cell r="A5652">
            <v>5640</v>
          </cell>
        </row>
        <row r="5653">
          <cell r="A5653">
            <v>5641</v>
          </cell>
        </row>
        <row r="5654">
          <cell r="A5654">
            <v>5642</v>
          </cell>
        </row>
        <row r="5655">
          <cell r="A5655">
            <v>5643</v>
          </cell>
        </row>
        <row r="5656">
          <cell r="A5656">
            <v>5644</v>
          </cell>
        </row>
        <row r="5657">
          <cell r="A5657">
            <v>5645</v>
          </cell>
        </row>
        <row r="5658">
          <cell r="A5658">
            <v>5646</v>
          </cell>
        </row>
        <row r="5659">
          <cell r="A5659">
            <v>5647</v>
          </cell>
        </row>
        <row r="5660">
          <cell r="A5660">
            <v>5648</v>
          </cell>
        </row>
        <row r="5661">
          <cell r="A5661">
            <v>5649</v>
          </cell>
        </row>
        <row r="5662">
          <cell r="A5662">
            <v>5650</v>
          </cell>
        </row>
        <row r="5663">
          <cell r="A5663">
            <v>5651</v>
          </cell>
        </row>
        <row r="5664">
          <cell r="A5664">
            <v>5652</v>
          </cell>
        </row>
        <row r="5665">
          <cell r="A5665">
            <v>5653</v>
          </cell>
        </row>
        <row r="5666">
          <cell r="A5666">
            <v>5654</v>
          </cell>
        </row>
        <row r="5667">
          <cell r="A5667">
            <v>5655</v>
          </cell>
        </row>
        <row r="5668">
          <cell r="A5668">
            <v>5656</v>
          </cell>
        </row>
        <row r="5669">
          <cell r="A5669">
            <v>5657</v>
          </cell>
        </row>
        <row r="5670">
          <cell r="A5670">
            <v>5658</v>
          </cell>
        </row>
        <row r="5671">
          <cell r="A5671">
            <v>5659</v>
          </cell>
        </row>
        <row r="5672">
          <cell r="A5672">
            <v>5660</v>
          </cell>
        </row>
        <row r="5673">
          <cell r="A5673">
            <v>5661</v>
          </cell>
        </row>
        <row r="5674">
          <cell r="A5674">
            <v>5662</v>
          </cell>
        </row>
        <row r="5675">
          <cell r="A5675">
            <v>5663</v>
          </cell>
        </row>
        <row r="5676">
          <cell r="A5676">
            <v>5664</v>
          </cell>
        </row>
        <row r="5677">
          <cell r="A5677">
            <v>5665</v>
          </cell>
        </row>
        <row r="5678">
          <cell r="A5678">
            <v>5666</v>
          </cell>
        </row>
        <row r="5679">
          <cell r="A5679">
            <v>5667</v>
          </cell>
        </row>
        <row r="5680">
          <cell r="A5680">
            <v>5668</v>
          </cell>
        </row>
        <row r="5681">
          <cell r="A5681">
            <v>5669</v>
          </cell>
        </row>
        <row r="5682">
          <cell r="A5682">
            <v>5670</v>
          </cell>
        </row>
        <row r="5683">
          <cell r="A5683">
            <v>5671</v>
          </cell>
        </row>
        <row r="5684">
          <cell r="A5684">
            <v>5672</v>
          </cell>
        </row>
        <row r="5685">
          <cell r="A5685">
            <v>5673</v>
          </cell>
        </row>
        <row r="5686">
          <cell r="A5686">
            <v>5674</v>
          </cell>
        </row>
        <row r="5687">
          <cell r="A5687">
            <v>5675</v>
          </cell>
        </row>
        <row r="5688">
          <cell r="A5688">
            <v>5676</v>
          </cell>
        </row>
        <row r="5689">
          <cell r="A5689">
            <v>5677</v>
          </cell>
        </row>
        <row r="5690">
          <cell r="A5690">
            <v>5678</v>
          </cell>
        </row>
        <row r="5691">
          <cell r="A5691">
            <v>5679</v>
          </cell>
        </row>
        <row r="5692">
          <cell r="A5692">
            <v>5680</v>
          </cell>
        </row>
        <row r="5693">
          <cell r="A5693">
            <v>5681</v>
          </cell>
        </row>
        <row r="5694">
          <cell r="A5694">
            <v>5682</v>
          </cell>
        </row>
        <row r="5695">
          <cell r="A5695">
            <v>5683</v>
          </cell>
        </row>
        <row r="5696">
          <cell r="A5696">
            <v>5684</v>
          </cell>
        </row>
        <row r="5697">
          <cell r="A5697">
            <v>5685</v>
          </cell>
        </row>
        <row r="5698">
          <cell r="A5698">
            <v>5686</v>
          </cell>
        </row>
        <row r="5699">
          <cell r="A5699">
            <v>5687</v>
          </cell>
        </row>
        <row r="5700">
          <cell r="A5700">
            <v>5688</v>
          </cell>
        </row>
        <row r="5701">
          <cell r="A5701">
            <v>5689</v>
          </cell>
        </row>
        <row r="5702">
          <cell r="A5702">
            <v>5690</v>
          </cell>
        </row>
        <row r="5703">
          <cell r="A5703">
            <v>5691</v>
          </cell>
        </row>
        <row r="5704">
          <cell r="A5704">
            <v>5692</v>
          </cell>
        </row>
        <row r="5705">
          <cell r="A5705">
            <v>5693</v>
          </cell>
        </row>
        <row r="5706">
          <cell r="A5706">
            <v>5694</v>
          </cell>
        </row>
        <row r="5707">
          <cell r="A5707">
            <v>5695</v>
          </cell>
        </row>
        <row r="5708">
          <cell r="A5708">
            <v>5696</v>
          </cell>
        </row>
        <row r="5709">
          <cell r="A5709">
            <v>5697</v>
          </cell>
        </row>
        <row r="5710">
          <cell r="A5710">
            <v>5698</v>
          </cell>
        </row>
        <row r="5711">
          <cell r="A5711">
            <v>5699</v>
          </cell>
        </row>
        <row r="5712">
          <cell r="A5712">
            <v>5700</v>
          </cell>
        </row>
        <row r="5713">
          <cell r="A5713">
            <v>5701</v>
          </cell>
        </row>
        <row r="5714">
          <cell r="A5714">
            <v>5702</v>
          </cell>
        </row>
        <row r="5715">
          <cell r="A5715">
            <v>5703</v>
          </cell>
        </row>
        <row r="5716">
          <cell r="A5716">
            <v>5704</v>
          </cell>
        </row>
        <row r="5717">
          <cell r="A5717">
            <v>5705</v>
          </cell>
        </row>
        <row r="5718">
          <cell r="A5718">
            <v>5706</v>
          </cell>
        </row>
        <row r="5719">
          <cell r="A5719">
            <v>5707</v>
          </cell>
        </row>
        <row r="5720">
          <cell r="A5720">
            <v>5708</v>
          </cell>
        </row>
        <row r="5721">
          <cell r="A5721">
            <v>5709</v>
          </cell>
        </row>
        <row r="5722">
          <cell r="A5722">
            <v>5710</v>
          </cell>
        </row>
        <row r="5723">
          <cell r="A5723">
            <v>5711</v>
          </cell>
        </row>
        <row r="5724">
          <cell r="A5724">
            <v>5712</v>
          </cell>
        </row>
        <row r="5725">
          <cell r="A5725">
            <v>5713</v>
          </cell>
        </row>
        <row r="5726">
          <cell r="A5726">
            <v>5714</v>
          </cell>
        </row>
        <row r="5727">
          <cell r="A5727">
            <v>5715</v>
          </cell>
        </row>
        <row r="5728">
          <cell r="A5728">
            <v>5716</v>
          </cell>
        </row>
        <row r="5729">
          <cell r="A5729">
            <v>5717</v>
          </cell>
        </row>
        <row r="5730">
          <cell r="A5730">
            <v>5718</v>
          </cell>
        </row>
        <row r="5731">
          <cell r="A5731">
            <v>5719</v>
          </cell>
        </row>
        <row r="5732">
          <cell r="A5732">
            <v>5720</v>
          </cell>
        </row>
        <row r="5733">
          <cell r="A5733">
            <v>5721</v>
          </cell>
        </row>
        <row r="5734">
          <cell r="A5734">
            <v>5722</v>
          </cell>
        </row>
        <row r="5735">
          <cell r="A5735">
            <v>5723</v>
          </cell>
        </row>
        <row r="5736">
          <cell r="A5736">
            <v>5724</v>
          </cell>
        </row>
        <row r="5737">
          <cell r="A5737">
            <v>5725</v>
          </cell>
        </row>
        <row r="5738">
          <cell r="A5738">
            <v>5726</v>
          </cell>
        </row>
        <row r="5739">
          <cell r="A5739">
            <v>5727</v>
          </cell>
        </row>
        <row r="5740">
          <cell r="A5740">
            <v>5728</v>
          </cell>
        </row>
        <row r="5741">
          <cell r="A5741">
            <v>5729</v>
          </cell>
        </row>
        <row r="5742">
          <cell r="A5742">
            <v>5730</v>
          </cell>
        </row>
        <row r="5743">
          <cell r="A5743">
            <v>5731</v>
          </cell>
        </row>
        <row r="5744">
          <cell r="A5744">
            <v>5732</v>
          </cell>
        </row>
        <row r="5745">
          <cell r="A5745">
            <v>5733</v>
          </cell>
        </row>
        <row r="5746">
          <cell r="A5746">
            <v>5734</v>
          </cell>
        </row>
        <row r="5747">
          <cell r="A5747">
            <v>5735</v>
          </cell>
        </row>
        <row r="5748">
          <cell r="A5748">
            <v>5736</v>
          </cell>
        </row>
        <row r="5749">
          <cell r="A5749">
            <v>5737</v>
          </cell>
        </row>
        <row r="5750">
          <cell r="A5750">
            <v>5738</v>
          </cell>
        </row>
        <row r="5751">
          <cell r="A5751">
            <v>5739</v>
          </cell>
        </row>
        <row r="5752">
          <cell r="A5752">
            <v>5740</v>
          </cell>
        </row>
        <row r="5753">
          <cell r="A5753">
            <v>5741</v>
          </cell>
        </row>
        <row r="5754">
          <cell r="A5754">
            <v>5742</v>
          </cell>
        </row>
        <row r="5755">
          <cell r="A5755">
            <v>5743</v>
          </cell>
        </row>
        <row r="5756">
          <cell r="A5756">
            <v>5744</v>
          </cell>
        </row>
        <row r="5757">
          <cell r="A5757">
            <v>5745</v>
          </cell>
        </row>
        <row r="5758">
          <cell r="A5758">
            <v>5746</v>
          </cell>
        </row>
        <row r="5759">
          <cell r="A5759">
            <v>5747</v>
          </cell>
        </row>
        <row r="5760">
          <cell r="A5760">
            <v>5748</v>
          </cell>
        </row>
        <row r="5761">
          <cell r="A5761">
            <v>5749</v>
          </cell>
        </row>
        <row r="5762">
          <cell r="A5762">
            <v>5750</v>
          </cell>
        </row>
        <row r="5763">
          <cell r="A5763">
            <v>5751</v>
          </cell>
        </row>
        <row r="5764">
          <cell r="A5764">
            <v>5752</v>
          </cell>
        </row>
        <row r="5765">
          <cell r="A5765">
            <v>5753</v>
          </cell>
        </row>
        <row r="5766">
          <cell r="A5766">
            <v>5754</v>
          </cell>
        </row>
        <row r="5767">
          <cell r="A5767">
            <v>5755</v>
          </cell>
        </row>
        <row r="5768">
          <cell r="A5768">
            <v>5756</v>
          </cell>
        </row>
        <row r="5769">
          <cell r="A5769">
            <v>5757</v>
          </cell>
        </row>
        <row r="5770">
          <cell r="A5770">
            <v>5758</v>
          </cell>
        </row>
        <row r="5771">
          <cell r="A5771">
            <v>5759</v>
          </cell>
        </row>
        <row r="5772">
          <cell r="A5772">
            <v>5760</v>
          </cell>
        </row>
        <row r="5773">
          <cell r="A5773">
            <v>5761</v>
          </cell>
        </row>
        <row r="5774">
          <cell r="A5774">
            <v>5762</v>
          </cell>
        </row>
        <row r="5775">
          <cell r="A5775">
            <v>5763</v>
          </cell>
        </row>
        <row r="5776">
          <cell r="A5776">
            <v>5764</v>
          </cell>
        </row>
        <row r="5777">
          <cell r="A5777">
            <v>5765</v>
          </cell>
        </row>
        <row r="5778">
          <cell r="A5778">
            <v>5766</v>
          </cell>
        </row>
        <row r="5779">
          <cell r="A5779">
            <v>5767</v>
          </cell>
        </row>
        <row r="5780">
          <cell r="A5780">
            <v>5768</v>
          </cell>
        </row>
        <row r="5781">
          <cell r="A5781">
            <v>5769</v>
          </cell>
        </row>
        <row r="5782">
          <cell r="A5782">
            <v>5770</v>
          </cell>
        </row>
        <row r="5783">
          <cell r="A5783">
            <v>5771</v>
          </cell>
        </row>
        <row r="5784">
          <cell r="A5784">
            <v>5772</v>
          </cell>
        </row>
        <row r="5785">
          <cell r="A5785">
            <v>5773</v>
          </cell>
        </row>
        <row r="5786">
          <cell r="A5786">
            <v>5774</v>
          </cell>
        </row>
        <row r="5787">
          <cell r="A5787">
            <v>5775</v>
          </cell>
        </row>
        <row r="5788">
          <cell r="A5788">
            <v>5776</v>
          </cell>
        </row>
        <row r="5789">
          <cell r="A5789">
            <v>5777</v>
          </cell>
        </row>
        <row r="5790">
          <cell r="A5790">
            <v>5778</v>
          </cell>
        </row>
        <row r="5791">
          <cell r="A5791">
            <v>5779</v>
          </cell>
        </row>
        <row r="5792">
          <cell r="A5792">
            <v>5780</v>
          </cell>
        </row>
        <row r="5793">
          <cell r="A5793">
            <v>5781</v>
          </cell>
        </row>
        <row r="5794">
          <cell r="A5794">
            <v>5782</v>
          </cell>
        </row>
        <row r="5795">
          <cell r="A5795">
            <v>5783</v>
          </cell>
        </row>
        <row r="5796">
          <cell r="A5796">
            <v>5784</v>
          </cell>
        </row>
        <row r="5797">
          <cell r="A5797">
            <v>5785</v>
          </cell>
        </row>
        <row r="5798">
          <cell r="A5798">
            <v>5786</v>
          </cell>
        </row>
        <row r="5799">
          <cell r="A5799">
            <v>5787</v>
          </cell>
        </row>
        <row r="5800">
          <cell r="A5800">
            <v>5788</v>
          </cell>
        </row>
        <row r="5801">
          <cell r="A5801">
            <v>5789</v>
          </cell>
        </row>
        <row r="5802">
          <cell r="A5802">
            <v>5790</v>
          </cell>
        </row>
        <row r="5803">
          <cell r="A5803">
            <v>5791</v>
          </cell>
        </row>
        <row r="5804">
          <cell r="A5804">
            <v>5792</v>
          </cell>
        </row>
        <row r="5805">
          <cell r="A5805">
            <v>5793</v>
          </cell>
        </row>
        <row r="5806">
          <cell r="A5806">
            <v>5794</v>
          </cell>
        </row>
        <row r="5807">
          <cell r="A5807">
            <v>5795</v>
          </cell>
        </row>
        <row r="5808">
          <cell r="A5808">
            <v>5796</v>
          </cell>
        </row>
        <row r="5809">
          <cell r="A5809">
            <v>5797</v>
          </cell>
        </row>
        <row r="5810">
          <cell r="A5810">
            <v>5798</v>
          </cell>
        </row>
        <row r="5811">
          <cell r="A5811">
            <v>5799</v>
          </cell>
        </row>
        <row r="5812">
          <cell r="A5812">
            <v>5800</v>
          </cell>
        </row>
        <row r="5813">
          <cell r="A5813">
            <v>5801</v>
          </cell>
        </row>
        <row r="5814">
          <cell r="A5814">
            <v>5802</v>
          </cell>
        </row>
        <row r="5815">
          <cell r="A5815">
            <v>5803</v>
          </cell>
        </row>
        <row r="5816">
          <cell r="A5816">
            <v>5804</v>
          </cell>
        </row>
        <row r="5817">
          <cell r="A5817">
            <v>5805</v>
          </cell>
        </row>
        <row r="5818">
          <cell r="A5818">
            <v>5806</v>
          </cell>
        </row>
        <row r="5819">
          <cell r="A5819">
            <v>5807</v>
          </cell>
        </row>
        <row r="5820">
          <cell r="A5820">
            <v>5808</v>
          </cell>
        </row>
        <row r="5821">
          <cell r="A5821">
            <v>5809</v>
          </cell>
        </row>
        <row r="5822">
          <cell r="A5822">
            <v>5810</v>
          </cell>
        </row>
        <row r="5823">
          <cell r="A5823">
            <v>5811</v>
          </cell>
        </row>
        <row r="5824">
          <cell r="A5824">
            <v>5812</v>
          </cell>
        </row>
        <row r="5825">
          <cell r="A5825">
            <v>5813</v>
          </cell>
        </row>
        <row r="5826">
          <cell r="A5826">
            <v>5814</v>
          </cell>
        </row>
        <row r="5827">
          <cell r="A5827">
            <v>5815</v>
          </cell>
        </row>
        <row r="5828">
          <cell r="A5828">
            <v>5816</v>
          </cell>
        </row>
        <row r="5829">
          <cell r="A5829">
            <v>5817</v>
          </cell>
        </row>
        <row r="5830">
          <cell r="A5830">
            <v>5818</v>
          </cell>
        </row>
        <row r="5831">
          <cell r="A5831">
            <v>5819</v>
          </cell>
        </row>
        <row r="5832">
          <cell r="A5832">
            <v>5820</v>
          </cell>
        </row>
        <row r="5833">
          <cell r="A5833">
            <v>5821</v>
          </cell>
        </row>
        <row r="5834">
          <cell r="A5834">
            <v>5822</v>
          </cell>
        </row>
        <row r="5835">
          <cell r="A5835">
            <v>5823</v>
          </cell>
        </row>
        <row r="5836">
          <cell r="A5836">
            <v>5824</v>
          </cell>
        </row>
        <row r="5837">
          <cell r="A5837">
            <v>5825</v>
          </cell>
        </row>
        <row r="5838">
          <cell r="A5838">
            <v>5826</v>
          </cell>
        </row>
        <row r="5839">
          <cell r="A5839">
            <v>5827</v>
          </cell>
        </row>
        <row r="5840">
          <cell r="A5840">
            <v>5828</v>
          </cell>
        </row>
        <row r="5841">
          <cell r="A5841">
            <v>5829</v>
          </cell>
        </row>
        <row r="5842">
          <cell r="A5842">
            <v>5830</v>
          </cell>
        </row>
        <row r="5843">
          <cell r="A5843">
            <v>5831</v>
          </cell>
        </row>
        <row r="5844">
          <cell r="A5844">
            <v>5832</v>
          </cell>
        </row>
        <row r="5845">
          <cell r="A5845">
            <v>5833</v>
          </cell>
        </row>
        <row r="5846">
          <cell r="A5846">
            <v>5834</v>
          </cell>
        </row>
        <row r="5847">
          <cell r="A5847">
            <v>5835</v>
          </cell>
        </row>
        <row r="5848">
          <cell r="A5848">
            <v>5836</v>
          </cell>
        </row>
        <row r="5849">
          <cell r="A5849">
            <v>5837</v>
          </cell>
        </row>
        <row r="5850">
          <cell r="A5850">
            <v>5838</v>
          </cell>
        </row>
        <row r="5851">
          <cell r="A5851">
            <v>5839</v>
          </cell>
        </row>
        <row r="5852">
          <cell r="A5852">
            <v>5840</v>
          </cell>
        </row>
        <row r="5853">
          <cell r="A5853">
            <v>5841</v>
          </cell>
        </row>
        <row r="5854">
          <cell r="A5854">
            <v>5842</v>
          </cell>
        </row>
        <row r="5855">
          <cell r="A5855">
            <v>5843</v>
          </cell>
        </row>
        <row r="5856">
          <cell r="A5856">
            <v>5844</v>
          </cell>
        </row>
        <row r="5857">
          <cell r="A5857">
            <v>5845</v>
          </cell>
        </row>
        <row r="5858">
          <cell r="A5858">
            <v>5846</v>
          </cell>
        </row>
        <row r="5859">
          <cell r="A5859">
            <v>5847</v>
          </cell>
        </row>
        <row r="5860">
          <cell r="A5860">
            <v>5848</v>
          </cell>
        </row>
        <row r="5861">
          <cell r="A5861">
            <v>5849</v>
          </cell>
        </row>
        <row r="5862">
          <cell r="A5862">
            <v>5850</v>
          </cell>
        </row>
        <row r="5863">
          <cell r="A5863">
            <v>5851</v>
          </cell>
        </row>
        <row r="5864">
          <cell r="A5864">
            <v>5852</v>
          </cell>
        </row>
        <row r="5865">
          <cell r="A5865">
            <v>5853</v>
          </cell>
        </row>
        <row r="5866">
          <cell r="A5866">
            <v>5854</v>
          </cell>
        </row>
        <row r="5867">
          <cell r="A5867">
            <v>5855</v>
          </cell>
        </row>
        <row r="5868">
          <cell r="A5868">
            <v>5856</v>
          </cell>
        </row>
        <row r="5869">
          <cell r="A5869">
            <v>5857</v>
          </cell>
        </row>
        <row r="5870">
          <cell r="A5870">
            <v>5858</v>
          </cell>
        </row>
        <row r="5871">
          <cell r="A5871">
            <v>5859</v>
          </cell>
        </row>
        <row r="5872">
          <cell r="A5872">
            <v>5860</v>
          </cell>
        </row>
        <row r="5873">
          <cell r="A5873">
            <v>5861</v>
          </cell>
        </row>
        <row r="5874">
          <cell r="A5874">
            <v>5862</v>
          </cell>
        </row>
        <row r="5875">
          <cell r="A5875">
            <v>5863</v>
          </cell>
        </row>
        <row r="5876">
          <cell r="A5876">
            <v>5864</v>
          </cell>
        </row>
        <row r="5877">
          <cell r="A5877">
            <v>5865</v>
          </cell>
        </row>
        <row r="5878">
          <cell r="A5878">
            <v>5866</v>
          </cell>
        </row>
        <row r="5879">
          <cell r="A5879">
            <v>5867</v>
          </cell>
        </row>
        <row r="5880">
          <cell r="A5880">
            <v>5868</v>
          </cell>
        </row>
        <row r="5881">
          <cell r="A5881">
            <v>5869</v>
          </cell>
        </row>
        <row r="5882">
          <cell r="A5882">
            <v>5870</v>
          </cell>
        </row>
        <row r="5883">
          <cell r="A5883">
            <v>5871</v>
          </cell>
        </row>
        <row r="5884">
          <cell r="A5884">
            <v>5872</v>
          </cell>
        </row>
        <row r="5885">
          <cell r="A5885">
            <v>5873</v>
          </cell>
        </row>
        <row r="5886">
          <cell r="A5886">
            <v>5874</v>
          </cell>
        </row>
        <row r="5887">
          <cell r="A5887">
            <v>5875</v>
          </cell>
        </row>
        <row r="5888">
          <cell r="A5888">
            <v>5876</v>
          </cell>
        </row>
        <row r="5889">
          <cell r="A5889">
            <v>5877</v>
          </cell>
        </row>
        <row r="5890">
          <cell r="A5890">
            <v>5878</v>
          </cell>
        </row>
        <row r="5891">
          <cell r="A5891">
            <v>5879</v>
          </cell>
        </row>
        <row r="5892">
          <cell r="A5892">
            <v>5880</v>
          </cell>
        </row>
        <row r="5893">
          <cell r="A5893">
            <v>5881</v>
          </cell>
        </row>
        <row r="5894">
          <cell r="A5894">
            <v>5882</v>
          </cell>
        </row>
        <row r="5895">
          <cell r="A5895">
            <v>5883</v>
          </cell>
        </row>
        <row r="5896">
          <cell r="A5896">
            <v>5884</v>
          </cell>
        </row>
        <row r="5897">
          <cell r="A5897">
            <v>5885</v>
          </cell>
        </row>
        <row r="5898">
          <cell r="A5898">
            <v>5886</v>
          </cell>
        </row>
        <row r="5899">
          <cell r="A5899">
            <v>5887</v>
          </cell>
        </row>
        <row r="5900">
          <cell r="A5900">
            <v>5888</v>
          </cell>
        </row>
        <row r="5901">
          <cell r="A5901">
            <v>5889</v>
          </cell>
        </row>
        <row r="5902">
          <cell r="A5902">
            <v>5890</v>
          </cell>
        </row>
        <row r="5903">
          <cell r="A5903">
            <v>5891</v>
          </cell>
        </row>
        <row r="5904">
          <cell r="A5904">
            <v>5892</v>
          </cell>
        </row>
        <row r="5905">
          <cell r="A5905">
            <v>5893</v>
          </cell>
        </row>
        <row r="5906">
          <cell r="A5906">
            <v>5894</v>
          </cell>
        </row>
        <row r="5907">
          <cell r="A5907">
            <v>5895</v>
          </cell>
        </row>
        <row r="5908">
          <cell r="A5908">
            <v>5896</v>
          </cell>
        </row>
        <row r="5909">
          <cell r="A5909">
            <v>5897</v>
          </cell>
        </row>
        <row r="5910">
          <cell r="A5910">
            <v>5898</v>
          </cell>
        </row>
        <row r="5911">
          <cell r="A5911">
            <v>5899</v>
          </cell>
        </row>
        <row r="5912">
          <cell r="A5912">
            <v>5900</v>
          </cell>
        </row>
        <row r="5913">
          <cell r="A5913">
            <v>5901</v>
          </cell>
        </row>
        <row r="5914">
          <cell r="A5914">
            <v>5902</v>
          </cell>
        </row>
        <row r="5915">
          <cell r="A5915">
            <v>5903</v>
          </cell>
        </row>
        <row r="5916">
          <cell r="A5916">
            <v>5904</v>
          </cell>
        </row>
        <row r="5917">
          <cell r="A5917">
            <v>5905</v>
          </cell>
        </row>
        <row r="5918">
          <cell r="A5918">
            <v>5906</v>
          </cell>
        </row>
        <row r="5919">
          <cell r="A5919">
            <v>5907</v>
          </cell>
        </row>
        <row r="5920">
          <cell r="A5920">
            <v>5908</v>
          </cell>
        </row>
        <row r="5921">
          <cell r="A5921">
            <v>5909</v>
          </cell>
        </row>
        <row r="5922">
          <cell r="A5922">
            <v>5910</v>
          </cell>
        </row>
        <row r="5923">
          <cell r="A5923">
            <v>5911</v>
          </cell>
        </row>
        <row r="5924">
          <cell r="A5924">
            <v>5912</v>
          </cell>
        </row>
        <row r="5925">
          <cell r="A5925">
            <v>5913</v>
          </cell>
        </row>
        <row r="5926">
          <cell r="A5926">
            <v>5914</v>
          </cell>
        </row>
        <row r="5927">
          <cell r="A5927">
            <v>5915</v>
          </cell>
        </row>
        <row r="5928">
          <cell r="A5928">
            <v>5916</v>
          </cell>
        </row>
        <row r="5929">
          <cell r="A5929">
            <v>5917</v>
          </cell>
        </row>
        <row r="5930">
          <cell r="A5930">
            <v>5918</v>
          </cell>
        </row>
        <row r="5931">
          <cell r="A5931">
            <v>5919</v>
          </cell>
        </row>
        <row r="5932">
          <cell r="A5932">
            <v>5920</v>
          </cell>
        </row>
        <row r="5933">
          <cell r="A5933">
            <v>5921</v>
          </cell>
        </row>
        <row r="5934">
          <cell r="A5934">
            <v>5922</v>
          </cell>
        </row>
        <row r="5935">
          <cell r="A5935">
            <v>5923</v>
          </cell>
        </row>
        <row r="5936">
          <cell r="A5936">
            <v>5924</v>
          </cell>
        </row>
        <row r="5937">
          <cell r="A5937">
            <v>5925</v>
          </cell>
        </row>
        <row r="5938">
          <cell r="A5938">
            <v>5926</v>
          </cell>
        </row>
        <row r="5939">
          <cell r="A5939">
            <v>5927</v>
          </cell>
        </row>
        <row r="5940">
          <cell r="A5940">
            <v>5928</v>
          </cell>
        </row>
        <row r="5941">
          <cell r="A5941">
            <v>5929</v>
          </cell>
        </row>
        <row r="5942">
          <cell r="A5942">
            <v>5930</v>
          </cell>
        </row>
        <row r="5943">
          <cell r="A5943">
            <v>5931</v>
          </cell>
        </row>
        <row r="5944">
          <cell r="A5944">
            <v>5932</v>
          </cell>
        </row>
        <row r="5945">
          <cell r="A5945">
            <v>5933</v>
          </cell>
        </row>
        <row r="5946">
          <cell r="A5946">
            <v>5934</v>
          </cell>
        </row>
        <row r="5947">
          <cell r="A5947">
            <v>5935</v>
          </cell>
        </row>
        <row r="5948">
          <cell r="A5948">
            <v>5936</v>
          </cell>
        </row>
        <row r="5949">
          <cell r="A5949">
            <v>5937</v>
          </cell>
        </row>
        <row r="5950">
          <cell r="A5950">
            <v>5938</v>
          </cell>
        </row>
        <row r="5951">
          <cell r="A5951">
            <v>5939</v>
          </cell>
        </row>
        <row r="5952">
          <cell r="A5952">
            <v>5940</v>
          </cell>
        </row>
        <row r="5953">
          <cell r="A5953">
            <v>5941</v>
          </cell>
        </row>
        <row r="5954">
          <cell r="A5954">
            <v>5942</v>
          </cell>
        </row>
        <row r="5955">
          <cell r="A5955">
            <v>5943</v>
          </cell>
        </row>
        <row r="5956">
          <cell r="A5956">
            <v>5944</v>
          </cell>
        </row>
        <row r="5957">
          <cell r="A5957">
            <v>5945</v>
          </cell>
        </row>
        <row r="5958">
          <cell r="A5958">
            <v>5946</v>
          </cell>
        </row>
        <row r="5959">
          <cell r="A5959">
            <v>5947</v>
          </cell>
        </row>
        <row r="5960">
          <cell r="A5960">
            <v>5948</v>
          </cell>
        </row>
        <row r="5961">
          <cell r="A5961">
            <v>5949</v>
          </cell>
        </row>
        <row r="5962">
          <cell r="A5962">
            <v>5950</v>
          </cell>
        </row>
        <row r="5963">
          <cell r="A5963">
            <v>5951</v>
          </cell>
        </row>
        <row r="5964">
          <cell r="A5964">
            <v>5952</v>
          </cell>
        </row>
        <row r="5965">
          <cell r="A5965">
            <v>5953</v>
          </cell>
        </row>
        <row r="5966">
          <cell r="A5966">
            <v>5954</v>
          </cell>
        </row>
        <row r="5967">
          <cell r="A5967">
            <v>5955</v>
          </cell>
        </row>
        <row r="5968">
          <cell r="A5968">
            <v>5956</v>
          </cell>
        </row>
        <row r="5969">
          <cell r="A5969">
            <v>5957</v>
          </cell>
        </row>
        <row r="5970">
          <cell r="A5970">
            <v>5958</v>
          </cell>
        </row>
        <row r="5971">
          <cell r="A5971">
            <v>5959</v>
          </cell>
        </row>
        <row r="5972">
          <cell r="A5972">
            <v>5960</v>
          </cell>
        </row>
        <row r="5973">
          <cell r="A5973">
            <v>5961</v>
          </cell>
        </row>
        <row r="5974">
          <cell r="A5974">
            <v>5962</v>
          </cell>
        </row>
        <row r="5975">
          <cell r="A5975">
            <v>5963</v>
          </cell>
        </row>
        <row r="5976">
          <cell r="A5976">
            <v>5964</v>
          </cell>
        </row>
        <row r="5977">
          <cell r="A5977">
            <v>5965</v>
          </cell>
        </row>
        <row r="5978">
          <cell r="A5978">
            <v>5966</v>
          </cell>
        </row>
        <row r="5979">
          <cell r="A5979">
            <v>5967</v>
          </cell>
        </row>
        <row r="5980">
          <cell r="A5980">
            <v>5968</v>
          </cell>
        </row>
        <row r="5981">
          <cell r="A5981">
            <v>5969</v>
          </cell>
        </row>
        <row r="5982">
          <cell r="A5982">
            <v>5970</v>
          </cell>
        </row>
        <row r="5983">
          <cell r="A5983">
            <v>5971</v>
          </cell>
        </row>
        <row r="5984">
          <cell r="A5984">
            <v>5972</v>
          </cell>
        </row>
        <row r="5985">
          <cell r="A5985">
            <v>5973</v>
          </cell>
        </row>
        <row r="5986">
          <cell r="A5986">
            <v>5974</v>
          </cell>
        </row>
        <row r="5987">
          <cell r="A5987">
            <v>5975</v>
          </cell>
        </row>
        <row r="5988">
          <cell r="A5988">
            <v>5976</v>
          </cell>
        </row>
        <row r="5989">
          <cell r="A5989">
            <v>5977</v>
          </cell>
        </row>
        <row r="5990">
          <cell r="A5990">
            <v>5978</v>
          </cell>
        </row>
        <row r="5991">
          <cell r="A5991">
            <v>5979</v>
          </cell>
        </row>
        <row r="5992">
          <cell r="A5992">
            <v>5980</v>
          </cell>
        </row>
        <row r="5993">
          <cell r="A5993">
            <v>5981</v>
          </cell>
        </row>
        <row r="5994">
          <cell r="A5994">
            <v>5982</v>
          </cell>
        </row>
        <row r="5995">
          <cell r="A5995">
            <v>5983</v>
          </cell>
        </row>
        <row r="5996">
          <cell r="A5996">
            <v>5984</v>
          </cell>
        </row>
        <row r="5997">
          <cell r="A5997">
            <v>5985</v>
          </cell>
        </row>
        <row r="5998">
          <cell r="A5998">
            <v>5986</v>
          </cell>
        </row>
        <row r="5999">
          <cell r="A5999">
            <v>5987</v>
          </cell>
        </row>
        <row r="6000">
          <cell r="A6000">
            <v>5988</v>
          </cell>
        </row>
        <row r="6001">
          <cell r="A6001">
            <v>5989</v>
          </cell>
        </row>
        <row r="6002">
          <cell r="A6002">
            <v>5990</v>
          </cell>
        </row>
        <row r="6003">
          <cell r="A6003">
            <v>5991</v>
          </cell>
        </row>
        <row r="6004">
          <cell r="A6004">
            <v>5992</v>
          </cell>
        </row>
        <row r="6005">
          <cell r="A6005">
            <v>5993</v>
          </cell>
        </row>
        <row r="6006">
          <cell r="A6006">
            <v>5994</v>
          </cell>
        </row>
        <row r="6007">
          <cell r="A6007">
            <v>5995</v>
          </cell>
        </row>
        <row r="6008">
          <cell r="A6008">
            <v>5996</v>
          </cell>
        </row>
        <row r="6009">
          <cell r="A6009">
            <v>5997</v>
          </cell>
        </row>
        <row r="6010">
          <cell r="A6010">
            <v>5998</v>
          </cell>
        </row>
        <row r="6011">
          <cell r="A6011">
            <v>5999</v>
          </cell>
        </row>
        <row r="6012">
          <cell r="A6012">
            <v>6000</v>
          </cell>
        </row>
        <row r="6013">
          <cell r="A6013">
            <v>6001</v>
          </cell>
        </row>
        <row r="6014">
          <cell r="A6014">
            <v>6002</v>
          </cell>
        </row>
        <row r="6015">
          <cell r="A6015">
            <v>6003</v>
          </cell>
        </row>
        <row r="6016">
          <cell r="A6016">
            <v>6004</v>
          </cell>
        </row>
        <row r="6017">
          <cell r="A6017">
            <v>6005</v>
          </cell>
        </row>
        <row r="6018">
          <cell r="A6018">
            <v>6006</v>
          </cell>
        </row>
        <row r="6019">
          <cell r="A6019">
            <v>6007</v>
          </cell>
        </row>
        <row r="6020">
          <cell r="A6020">
            <v>6008</v>
          </cell>
        </row>
        <row r="6021">
          <cell r="A6021">
            <v>6009</v>
          </cell>
        </row>
        <row r="6022">
          <cell r="A6022">
            <v>6010</v>
          </cell>
        </row>
        <row r="6023">
          <cell r="A6023">
            <v>6011</v>
          </cell>
        </row>
        <row r="6024">
          <cell r="A6024">
            <v>6012</v>
          </cell>
        </row>
        <row r="6025">
          <cell r="A6025">
            <v>6013</v>
          </cell>
        </row>
        <row r="6026">
          <cell r="A6026">
            <v>6014</v>
          </cell>
        </row>
        <row r="6027">
          <cell r="A6027">
            <v>6015</v>
          </cell>
        </row>
        <row r="6028">
          <cell r="A6028">
            <v>6016</v>
          </cell>
        </row>
        <row r="6029">
          <cell r="A6029">
            <v>6017</v>
          </cell>
        </row>
        <row r="6030">
          <cell r="A6030">
            <v>6018</v>
          </cell>
        </row>
        <row r="6031">
          <cell r="A6031">
            <v>6019</v>
          </cell>
        </row>
        <row r="6032">
          <cell r="A6032">
            <v>6020</v>
          </cell>
        </row>
        <row r="6033">
          <cell r="A6033">
            <v>6021</v>
          </cell>
        </row>
        <row r="6034">
          <cell r="A6034">
            <v>6022</v>
          </cell>
        </row>
        <row r="6035">
          <cell r="A6035">
            <v>6023</v>
          </cell>
        </row>
        <row r="6036">
          <cell r="A6036">
            <v>6024</v>
          </cell>
        </row>
        <row r="6037">
          <cell r="A6037">
            <v>6025</v>
          </cell>
        </row>
        <row r="6038">
          <cell r="A6038">
            <v>6026</v>
          </cell>
        </row>
        <row r="6039">
          <cell r="A6039">
            <v>6027</v>
          </cell>
        </row>
        <row r="6040">
          <cell r="A6040">
            <v>6028</v>
          </cell>
        </row>
        <row r="6041">
          <cell r="A6041">
            <v>6029</v>
          </cell>
        </row>
        <row r="6042">
          <cell r="A6042">
            <v>6030</v>
          </cell>
        </row>
        <row r="6043">
          <cell r="A6043">
            <v>6031</v>
          </cell>
        </row>
        <row r="6044">
          <cell r="A6044">
            <v>6032</v>
          </cell>
        </row>
        <row r="6045">
          <cell r="A6045">
            <v>6033</v>
          </cell>
        </row>
        <row r="6046">
          <cell r="A6046">
            <v>6034</v>
          </cell>
        </row>
        <row r="6047">
          <cell r="A6047">
            <v>6035</v>
          </cell>
        </row>
        <row r="6048">
          <cell r="A6048">
            <v>6036</v>
          </cell>
        </row>
        <row r="6049">
          <cell r="A6049">
            <v>6037</v>
          </cell>
        </row>
        <row r="6050">
          <cell r="A6050">
            <v>6038</v>
          </cell>
        </row>
        <row r="6051">
          <cell r="A6051">
            <v>6039</v>
          </cell>
        </row>
        <row r="6052">
          <cell r="A6052">
            <v>6040</v>
          </cell>
        </row>
        <row r="6053">
          <cell r="A6053">
            <v>6041</v>
          </cell>
        </row>
        <row r="6054">
          <cell r="A6054">
            <v>6042</v>
          </cell>
        </row>
        <row r="6055">
          <cell r="A6055">
            <v>6043</v>
          </cell>
        </row>
        <row r="6056">
          <cell r="A6056">
            <v>6044</v>
          </cell>
        </row>
        <row r="6057">
          <cell r="A6057">
            <v>6045</v>
          </cell>
        </row>
        <row r="6058">
          <cell r="A6058">
            <v>6046</v>
          </cell>
        </row>
        <row r="6059">
          <cell r="A6059">
            <v>6047</v>
          </cell>
        </row>
        <row r="6060">
          <cell r="A6060">
            <v>6048</v>
          </cell>
        </row>
        <row r="6061">
          <cell r="A6061">
            <v>6049</v>
          </cell>
        </row>
        <row r="6062">
          <cell r="A6062">
            <v>6050</v>
          </cell>
        </row>
        <row r="6063">
          <cell r="A6063">
            <v>6051</v>
          </cell>
        </row>
        <row r="6064">
          <cell r="A6064">
            <v>6052</v>
          </cell>
        </row>
        <row r="6065">
          <cell r="A6065">
            <v>6053</v>
          </cell>
        </row>
        <row r="6066">
          <cell r="A6066">
            <v>6054</v>
          </cell>
        </row>
        <row r="6067">
          <cell r="A6067">
            <v>6055</v>
          </cell>
        </row>
        <row r="6068">
          <cell r="A6068">
            <v>6056</v>
          </cell>
        </row>
        <row r="6069">
          <cell r="A6069">
            <v>6057</v>
          </cell>
        </row>
        <row r="6070">
          <cell r="A6070">
            <v>6058</v>
          </cell>
        </row>
        <row r="6071">
          <cell r="A6071">
            <v>6059</v>
          </cell>
        </row>
        <row r="6072">
          <cell r="A6072">
            <v>6060</v>
          </cell>
        </row>
        <row r="6073">
          <cell r="A6073">
            <v>6061</v>
          </cell>
        </row>
        <row r="6074">
          <cell r="A6074">
            <v>6062</v>
          </cell>
        </row>
        <row r="6075">
          <cell r="A6075">
            <v>6063</v>
          </cell>
        </row>
        <row r="6076">
          <cell r="A6076">
            <v>6064</v>
          </cell>
        </row>
        <row r="6077">
          <cell r="A6077">
            <v>6065</v>
          </cell>
        </row>
        <row r="6078">
          <cell r="A6078">
            <v>6066</v>
          </cell>
        </row>
        <row r="6079">
          <cell r="A6079">
            <v>6067</v>
          </cell>
        </row>
        <row r="6080">
          <cell r="A6080">
            <v>6068</v>
          </cell>
        </row>
        <row r="6081">
          <cell r="A6081">
            <v>6069</v>
          </cell>
        </row>
        <row r="6082">
          <cell r="A6082">
            <v>6070</v>
          </cell>
        </row>
        <row r="6083">
          <cell r="A6083">
            <v>6071</v>
          </cell>
        </row>
        <row r="6084">
          <cell r="A6084">
            <v>6072</v>
          </cell>
        </row>
        <row r="6085">
          <cell r="A6085">
            <v>6073</v>
          </cell>
        </row>
        <row r="6086">
          <cell r="A6086">
            <v>6074</v>
          </cell>
        </row>
        <row r="6087">
          <cell r="A6087">
            <v>6075</v>
          </cell>
        </row>
        <row r="6088">
          <cell r="A6088">
            <v>6076</v>
          </cell>
        </row>
        <row r="6089">
          <cell r="A6089">
            <v>6077</v>
          </cell>
        </row>
        <row r="6090">
          <cell r="A6090">
            <v>6078</v>
          </cell>
        </row>
        <row r="6091">
          <cell r="A6091">
            <v>6079</v>
          </cell>
        </row>
        <row r="6092">
          <cell r="A6092">
            <v>6080</v>
          </cell>
        </row>
        <row r="6093">
          <cell r="A6093">
            <v>6081</v>
          </cell>
        </row>
        <row r="6094">
          <cell r="A6094">
            <v>6082</v>
          </cell>
        </row>
        <row r="6095">
          <cell r="A6095">
            <v>6083</v>
          </cell>
        </row>
        <row r="6096">
          <cell r="A6096">
            <v>6084</v>
          </cell>
        </row>
        <row r="6097">
          <cell r="A6097">
            <v>6085</v>
          </cell>
        </row>
        <row r="6098">
          <cell r="A6098">
            <v>6086</v>
          </cell>
        </row>
        <row r="6099">
          <cell r="A6099">
            <v>6087</v>
          </cell>
        </row>
        <row r="6100">
          <cell r="A6100">
            <v>6088</v>
          </cell>
        </row>
        <row r="6101">
          <cell r="A6101">
            <v>6089</v>
          </cell>
        </row>
        <row r="6102">
          <cell r="A6102">
            <v>6090</v>
          </cell>
        </row>
        <row r="6103">
          <cell r="A6103">
            <v>6091</v>
          </cell>
        </row>
        <row r="6104">
          <cell r="A6104">
            <v>6092</v>
          </cell>
        </row>
        <row r="6105">
          <cell r="A6105">
            <v>6093</v>
          </cell>
        </row>
        <row r="6106">
          <cell r="A6106">
            <v>6094</v>
          </cell>
        </row>
        <row r="6107">
          <cell r="A6107">
            <v>6095</v>
          </cell>
        </row>
        <row r="6108">
          <cell r="A6108">
            <v>6096</v>
          </cell>
        </row>
        <row r="6109">
          <cell r="A6109">
            <v>6097</v>
          </cell>
        </row>
        <row r="6110">
          <cell r="A6110">
            <v>6098</v>
          </cell>
        </row>
        <row r="6111">
          <cell r="A6111">
            <v>6099</v>
          </cell>
        </row>
        <row r="6112">
          <cell r="A6112">
            <v>6100</v>
          </cell>
        </row>
        <row r="6113">
          <cell r="A6113">
            <v>6101</v>
          </cell>
        </row>
        <row r="6114">
          <cell r="A6114">
            <v>6102</v>
          </cell>
        </row>
        <row r="6115">
          <cell r="A6115">
            <v>6103</v>
          </cell>
        </row>
        <row r="6116">
          <cell r="A6116">
            <v>6104</v>
          </cell>
        </row>
        <row r="6117">
          <cell r="A6117">
            <v>6105</v>
          </cell>
        </row>
        <row r="6118">
          <cell r="A6118">
            <v>6106</v>
          </cell>
        </row>
        <row r="6119">
          <cell r="A6119">
            <v>6107</v>
          </cell>
        </row>
        <row r="6120">
          <cell r="A6120">
            <v>6108</v>
          </cell>
        </row>
        <row r="6121">
          <cell r="A6121">
            <v>6109</v>
          </cell>
        </row>
        <row r="6122">
          <cell r="A6122">
            <v>6110</v>
          </cell>
        </row>
        <row r="6123">
          <cell r="A6123">
            <v>6111</v>
          </cell>
        </row>
        <row r="6124">
          <cell r="A6124">
            <v>6112</v>
          </cell>
        </row>
        <row r="6125">
          <cell r="A6125">
            <v>6113</v>
          </cell>
        </row>
        <row r="6126">
          <cell r="A6126">
            <v>6114</v>
          </cell>
        </row>
        <row r="6127">
          <cell r="A6127">
            <v>6115</v>
          </cell>
        </row>
        <row r="6128">
          <cell r="A6128">
            <v>6116</v>
          </cell>
        </row>
        <row r="6129">
          <cell r="A6129">
            <v>6117</v>
          </cell>
        </row>
        <row r="6130">
          <cell r="A6130">
            <v>6118</v>
          </cell>
        </row>
        <row r="6131">
          <cell r="A6131">
            <v>6119</v>
          </cell>
        </row>
        <row r="6132">
          <cell r="A6132">
            <v>6120</v>
          </cell>
        </row>
        <row r="6133">
          <cell r="A6133">
            <v>6121</v>
          </cell>
        </row>
        <row r="6134">
          <cell r="A6134">
            <v>6122</v>
          </cell>
        </row>
        <row r="6135">
          <cell r="A6135">
            <v>6123</v>
          </cell>
        </row>
        <row r="6136">
          <cell r="A6136">
            <v>6124</v>
          </cell>
        </row>
        <row r="6137">
          <cell r="A6137">
            <v>6125</v>
          </cell>
        </row>
        <row r="6138">
          <cell r="A6138">
            <v>6126</v>
          </cell>
        </row>
        <row r="6139">
          <cell r="A6139">
            <v>6127</v>
          </cell>
        </row>
        <row r="6140">
          <cell r="A6140">
            <v>6128</v>
          </cell>
        </row>
        <row r="6141">
          <cell r="A6141">
            <v>6129</v>
          </cell>
        </row>
        <row r="6142">
          <cell r="A6142">
            <v>6130</v>
          </cell>
        </row>
        <row r="6143">
          <cell r="A6143">
            <v>6131</v>
          </cell>
        </row>
        <row r="6144">
          <cell r="A6144">
            <v>6132</v>
          </cell>
        </row>
        <row r="6145">
          <cell r="A6145">
            <v>6133</v>
          </cell>
        </row>
        <row r="6146">
          <cell r="A6146">
            <v>6134</v>
          </cell>
        </row>
        <row r="6147">
          <cell r="A6147">
            <v>6135</v>
          </cell>
        </row>
        <row r="6148">
          <cell r="A6148">
            <v>6136</v>
          </cell>
        </row>
        <row r="6149">
          <cell r="A6149">
            <v>6137</v>
          </cell>
        </row>
        <row r="6150">
          <cell r="A6150">
            <v>6138</v>
          </cell>
        </row>
        <row r="6151">
          <cell r="A6151">
            <v>6139</v>
          </cell>
        </row>
        <row r="6152">
          <cell r="A6152">
            <v>6140</v>
          </cell>
        </row>
        <row r="6153">
          <cell r="A6153">
            <v>6141</v>
          </cell>
        </row>
        <row r="6154">
          <cell r="A6154">
            <v>6142</v>
          </cell>
        </row>
        <row r="6155">
          <cell r="A6155">
            <v>6143</v>
          </cell>
        </row>
        <row r="6156">
          <cell r="A6156">
            <v>6144</v>
          </cell>
        </row>
        <row r="6157">
          <cell r="A6157">
            <v>6145</v>
          </cell>
        </row>
        <row r="6158">
          <cell r="A6158">
            <v>6146</v>
          </cell>
        </row>
        <row r="6159">
          <cell r="A6159">
            <v>6147</v>
          </cell>
        </row>
        <row r="6160">
          <cell r="A6160">
            <v>6148</v>
          </cell>
        </row>
        <row r="6161">
          <cell r="A6161">
            <v>6149</v>
          </cell>
        </row>
        <row r="6162">
          <cell r="A6162">
            <v>6150</v>
          </cell>
        </row>
        <row r="6163">
          <cell r="A6163">
            <v>6151</v>
          </cell>
        </row>
        <row r="6164">
          <cell r="A6164">
            <v>6152</v>
          </cell>
        </row>
        <row r="6165">
          <cell r="A6165">
            <v>6153</v>
          </cell>
        </row>
        <row r="6166">
          <cell r="A6166">
            <v>6154</v>
          </cell>
        </row>
        <row r="6167">
          <cell r="A6167">
            <v>6155</v>
          </cell>
        </row>
        <row r="6168">
          <cell r="A6168">
            <v>6156</v>
          </cell>
        </row>
        <row r="6169">
          <cell r="A6169">
            <v>6157</v>
          </cell>
        </row>
        <row r="6170">
          <cell r="A6170">
            <v>6158</v>
          </cell>
        </row>
        <row r="6171">
          <cell r="A6171">
            <v>6159</v>
          </cell>
        </row>
        <row r="6172">
          <cell r="A6172">
            <v>6160</v>
          </cell>
        </row>
        <row r="6173">
          <cell r="A6173">
            <v>6161</v>
          </cell>
        </row>
        <row r="6174">
          <cell r="A6174">
            <v>6162</v>
          </cell>
        </row>
        <row r="6175">
          <cell r="A6175">
            <v>6163</v>
          </cell>
        </row>
        <row r="6176">
          <cell r="A6176">
            <v>6164</v>
          </cell>
        </row>
        <row r="6177">
          <cell r="A6177">
            <v>6165</v>
          </cell>
        </row>
        <row r="6178">
          <cell r="A6178">
            <v>6166</v>
          </cell>
        </row>
        <row r="6179">
          <cell r="A6179">
            <v>6167</v>
          </cell>
        </row>
        <row r="6180">
          <cell r="A6180">
            <v>6168</v>
          </cell>
        </row>
        <row r="6181">
          <cell r="A6181">
            <v>6169</v>
          </cell>
        </row>
        <row r="6182">
          <cell r="A6182">
            <v>6170</v>
          </cell>
        </row>
        <row r="6183">
          <cell r="A6183">
            <v>6171</v>
          </cell>
        </row>
        <row r="6184">
          <cell r="A6184">
            <v>6172</v>
          </cell>
        </row>
        <row r="6185">
          <cell r="A6185">
            <v>6173</v>
          </cell>
        </row>
        <row r="6186">
          <cell r="A6186">
            <v>6174</v>
          </cell>
        </row>
        <row r="6187">
          <cell r="A6187">
            <v>6175</v>
          </cell>
        </row>
        <row r="6188">
          <cell r="A6188">
            <v>6176</v>
          </cell>
        </row>
        <row r="6189">
          <cell r="A6189">
            <v>6177</v>
          </cell>
        </row>
        <row r="6190">
          <cell r="A6190">
            <v>6178</v>
          </cell>
        </row>
        <row r="6191">
          <cell r="A6191">
            <v>6179</v>
          </cell>
        </row>
        <row r="6192">
          <cell r="A6192">
            <v>6180</v>
          </cell>
        </row>
        <row r="6193">
          <cell r="A6193">
            <v>6181</v>
          </cell>
        </row>
        <row r="6194">
          <cell r="A6194">
            <v>6182</v>
          </cell>
        </row>
        <row r="6195">
          <cell r="A6195">
            <v>6183</v>
          </cell>
        </row>
        <row r="6196">
          <cell r="A6196">
            <v>6184</v>
          </cell>
        </row>
        <row r="6197">
          <cell r="A6197">
            <v>6185</v>
          </cell>
        </row>
        <row r="6198">
          <cell r="A6198">
            <v>6186</v>
          </cell>
        </row>
        <row r="6199">
          <cell r="A6199">
            <v>6187</v>
          </cell>
        </row>
        <row r="6200">
          <cell r="A6200">
            <v>6188</v>
          </cell>
        </row>
        <row r="6201">
          <cell r="A6201">
            <v>6189</v>
          </cell>
        </row>
        <row r="6202">
          <cell r="A6202">
            <v>6190</v>
          </cell>
        </row>
        <row r="6203">
          <cell r="A6203">
            <v>6191</v>
          </cell>
        </row>
        <row r="6204">
          <cell r="A6204">
            <v>6192</v>
          </cell>
        </row>
        <row r="6205">
          <cell r="A6205">
            <v>6193</v>
          </cell>
        </row>
        <row r="6206">
          <cell r="A6206">
            <v>6194</v>
          </cell>
        </row>
        <row r="6207">
          <cell r="A6207">
            <v>6195</v>
          </cell>
        </row>
        <row r="6208">
          <cell r="A6208">
            <v>6196</v>
          </cell>
        </row>
        <row r="6209">
          <cell r="A6209">
            <v>6197</v>
          </cell>
        </row>
        <row r="6210">
          <cell r="A6210">
            <v>6198</v>
          </cell>
        </row>
        <row r="6211">
          <cell r="A6211">
            <v>6199</v>
          </cell>
        </row>
        <row r="6212">
          <cell r="A6212">
            <v>6200</v>
          </cell>
        </row>
        <row r="6213">
          <cell r="A6213">
            <v>6201</v>
          </cell>
        </row>
        <row r="6214">
          <cell r="A6214">
            <v>6202</v>
          </cell>
        </row>
        <row r="6215">
          <cell r="A6215">
            <v>6203</v>
          </cell>
        </row>
        <row r="6216">
          <cell r="A6216">
            <v>6204</v>
          </cell>
        </row>
        <row r="6217">
          <cell r="A6217">
            <v>6205</v>
          </cell>
        </row>
        <row r="6218">
          <cell r="A6218">
            <v>6206</v>
          </cell>
        </row>
        <row r="6219">
          <cell r="A6219">
            <v>6207</v>
          </cell>
        </row>
        <row r="6220">
          <cell r="A6220">
            <v>6208</v>
          </cell>
        </row>
        <row r="6221">
          <cell r="A6221">
            <v>6209</v>
          </cell>
        </row>
        <row r="6222">
          <cell r="A6222">
            <v>6210</v>
          </cell>
        </row>
        <row r="6223">
          <cell r="A6223">
            <v>6211</v>
          </cell>
        </row>
        <row r="6224">
          <cell r="A6224">
            <v>6212</v>
          </cell>
        </row>
        <row r="6225">
          <cell r="A6225">
            <v>6213</v>
          </cell>
        </row>
        <row r="6226">
          <cell r="A6226">
            <v>6214</v>
          </cell>
        </row>
        <row r="6227">
          <cell r="A6227">
            <v>6215</v>
          </cell>
        </row>
        <row r="6228">
          <cell r="A6228">
            <v>6216</v>
          </cell>
        </row>
        <row r="6229">
          <cell r="A6229">
            <v>6217</v>
          </cell>
        </row>
        <row r="6230">
          <cell r="A6230">
            <v>6218</v>
          </cell>
        </row>
        <row r="6231">
          <cell r="A6231">
            <v>6219</v>
          </cell>
        </row>
        <row r="6232">
          <cell r="A6232">
            <v>6220</v>
          </cell>
        </row>
        <row r="6233">
          <cell r="A6233">
            <v>6221</v>
          </cell>
        </row>
        <row r="6234">
          <cell r="A6234">
            <v>6222</v>
          </cell>
        </row>
        <row r="6235">
          <cell r="A6235">
            <v>6223</v>
          </cell>
        </row>
        <row r="6236">
          <cell r="A6236">
            <v>6224</v>
          </cell>
        </row>
        <row r="6237">
          <cell r="A6237">
            <v>6225</v>
          </cell>
        </row>
        <row r="6238">
          <cell r="A6238">
            <v>6226</v>
          </cell>
        </row>
        <row r="6239">
          <cell r="A6239">
            <v>6227</v>
          </cell>
        </row>
        <row r="6240">
          <cell r="A6240">
            <v>6228</v>
          </cell>
        </row>
        <row r="6241">
          <cell r="A6241">
            <v>6229</v>
          </cell>
        </row>
        <row r="6242">
          <cell r="A6242">
            <v>6230</v>
          </cell>
        </row>
        <row r="6243">
          <cell r="A6243">
            <v>6231</v>
          </cell>
        </row>
        <row r="6244">
          <cell r="A6244">
            <v>6232</v>
          </cell>
        </row>
        <row r="6245">
          <cell r="A6245">
            <v>6233</v>
          </cell>
        </row>
        <row r="6246">
          <cell r="A6246">
            <v>6234</v>
          </cell>
        </row>
        <row r="6247">
          <cell r="A6247">
            <v>6235</v>
          </cell>
        </row>
        <row r="6248">
          <cell r="A6248">
            <v>6236</v>
          </cell>
        </row>
        <row r="6249">
          <cell r="A6249">
            <v>6237</v>
          </cell>
        </row>
        <row r="6250">
          <cell r="A6250">
            <v>6238</v>
          </cell>
        </row>
        <row r="6251">
          <cell r="A6251">
            <v>6239</v>
          </cell>
        </row>
        <row r="6252">
          <cell r="A6252">
            <v>6240</v>
          </cell>
        </row>
        <row r="6253">
          <cell r="A6253">
            <v>6241</v>
          </cell>
        </row>
        <row r="6254">
          <cell r="A6254">
            <v>6242</v>
          </cell>
        </row>
        <row r="6255">
          <cell r="A6255">
            <v>6243</v>
          </cell>
        </row>
        <row r="6256">
          <cell r="A6256">
            <v>6244</v>
          </cell>
        </row>
        <row r="6257">
          <cell r="A6257">
            <v>6245</v>
          </cell>
        </row>
        <row r="6258">
          <cell r="A6258">
            <v>6246</v>
          </cell>
        </row>
        <row r="6259">
          <cell r="A6259">
            <v>6247</v>
          </cell>
        </row>
        <row r="6260">
          <cell r="A6260">
            <v>6248</v>
          </cell>
        </row>
        <row r="6261">
          <cell r="A6261">
            <v>6249</v>
          </cell>
        </row>
        <row r="6262">
          <cell r="A6262">
            <v>6250</v>
          </cell>
        </row>
        <row r="6263">
          <cell r="A6263">
            <v>6251</v>
          </cell>
        </row>
        <row r="6264">
          <cell r="A6264">
            <v>6252</v>
          </cell>
        </row>
        <row r="6265">
          <cell r="A6265">
            <v>6253</v>
          </cell>
        </row>
        <row r="6266">
          <cell r="A6266">
            <v>6254</v>
          </cell>
        </row>
        <row r="6267">
          <cell r="A6267">
            <v>6255</v>
          </cell>
        </row>
        <row r="6268">
          <cell r="A6268">
            <v>6256</v>
          </cell>
        </row>
        <row r="6269">
          <cell r="A6269">
            <v>6257</v>
          </cell>
        </row>
        <row r="6270">
          <cell r="A6270">
            <v>6258</v>
          </cell>
        </row>
        <row r="6271">
          <cell r="A6271">
            <v>6259</v>
          </cell>
        </row>
        <row r="6272">
          <cell r="A6272">
            <v>6260</v>
          </cell>
        </row>
        <row r="6273">
          <cell r="A6273">
            <v>6261</v>
          </cell>
        </row>
        <row r="6274">
          <cell r="A6274">
            <v>6262</v>
          </cell>
        </row>
        <row r="6275">
          <cell r="A6275">
            <v>6263</v>
          </cell>
        </row>
        <row r="6276">
          <cell r="A6276">
            <v>6264</v>
          </cell>
        </row>
        <row r="6277">
          <cell r="A6277">
            <v>6265</v>
          </cell>
        </row>
        <row r="6278">
          <cell r="A6278">
            <v>6266</v>
          </cell>
        </row>
        <row r="6279">
          <cell r="A6279">
            <v>6267</v>
          </cell>
        </row>
        <row r="6280">
          <cell r="A6280">
            <v>6268</v>
          </cell>
        </row>
        <row r="6281">
          <cell r="A6281">
            <v>6269</v>
          </cell>
        </row>
        <row r="6282">
          <cell r="A6282">
            <v>6270</v>
          </cell>
        </row>
        <row r="6283">
          <cell r="A6283">
            <v>6271</v>
          </cell>
        </row>
        <row r="6284">
          <cell r="A6284">
            <v>6272</v>
          </cell>
        </row>
        <row r="6285">
          <cell r="A6285">
            <v>6273</v>
          </cell>
        </row>
        <row r="6286">
          <cell r="A6286">
            <v>6274</v>
          </cell>
        </row>
        <row r="6287">
          <cell r="A6287">
            <v>6275</v>
          </cell>
        </row>
        <row r="6288">
          <cell r="A6288">
            <v>6276</v>
          </cell>
        </row>
        <row r="6289">
          <cell r="A6289">
            <v>6277</v>
          </cell>
        </row>
        <row r="6290">
          <cell r="A6290">
            <v>6278</v>
          </cell>
        </row>
        <row r="6291">
          <cell r="A6291">
            <v>6279</v>
          </cell>
        </row>
        <row r="6292">
          <cell r="A6292">
            <v>6280</v>
          </cell>
        </row>
        <row r="6293">
          <cell r="A6293">
            <v>6281</v>
          </cell>
        </row>
        <row r="6294">
          <cell r="A6294">
            <v>6282</v>
          </cell>
        </row>
        <row r="6295">
          <cell r="A6295">
            <v>6283</v>
          </cell>
        </row>
        <row r="6296">
          <cell r="A6296">
            <v>6284</v>
          </cell>
        </row>
        <row r="6297">
          <cell r="A6297">
            <v>6285</v>
          </cell>
        </row>
        <row r="6298">
          <cell r="A6298">
            <v>6286</v>
          </cell>
        </row>
        <row r="6299">
          <cell r="A6299">
            <v>6287</v>
          </cell>
        </row>
        <row r="6300">
          <cell r="A6300">
            <v>6288</v>
          </cell>
        </row>
        <row r="6301">
          <cell r="A6301">
            <v>6289</v>
          </cell>
        </row>
        <row r="6302">
          <cell r="A6302">
            <v>6290</v>
          </cell>
        </row>
        <row r="6303">
          <cell r="A6303">
            <v>6291</v>
          </cell>
        </row>
        <row r="6304">
          <cell r="A6304">
            <v>6292</v>
          </cell>
        </row>
        <row r="6305">
          <cell r="A6305">
            <v>6293</v>
          </cell>
        </row>
        <row r="6306">
          <cell r="A6306">
            <v>6294</v>
          </cell>
        </row>
        <row r="6307">
          <cell r="A6307">
            <v>6295</v>
          </cell>
        </row>
        <row r="6308">
          <cell r="A6308">
            <v>6296</v>
          </cell>
        </row>
        <row r="6309">
          <cell r="A6309">
            <v>6297</v>
          </cell>
        </row>
        <row r="6310">
          <cell r="A6310">
            <v>6298</v>
          </cell>
        </row>
        <row r="6311">
          <cell r="A6311">
            <v>6299</v>
          </cell>
        </row>
        <row r="6312">
          <cell r="A6312">
            <v>6300</v>
          </cell>
        </row>
        <row r="6313">
          <cell r="A6313">
            <v>6301</v>
          </cell>
        </row>
        <row r="6314">
          <cell r="A6314">
            <v>6302</v>
          </cell>
        </row>
        <row r="6315">
          <cell r="A6315">
            <v>6303</v>
          </cell>
        </row>
        <row r="6316">
          <cell r="A6316">
            <v>6304</v>
          </cell>
        </row>
        <row r="6317">
          <cell r="A6317">
            <v>6305</v>
          </cell>
        </row>
        <row r="6318">
          <cell r="A6318">
            <v>6306</v>
          </cell>
        </row>
        <row r="6319">
          <cell r="A6319">
            <v>6307</v>
          </cell>
        </row>
        <row r="6320">
          <cell r="A6320">
            <v>6308</v>
          </cell>
        </row>
        <row r="6321">
          <cell r="A6321">
            <v>6309</v>
          </cell>
        </row>
        <row r="6322">
          <cell r="A6322">
            <v>6310</v>
          </cell>
        </row>
        <row r="6323">
          <cell r="A6323">
            <v>6311</v>
          </cell>
        </row>
        <row r="6324">
          <cell r="A6324">
            <v>6312</v>
          </cell>
        </row>
        <row r="6325">
          <cell r="A6325">
            <v>6313</v>
          </cell>
        </row>
        <row r="6326">
          <cell r="A6326">
            <v>6314</v>
          </cell>
        </row>
        <row r="6327">
          <cell r="A6327">
            <v>6315</v>
          </cell>
        </row>
        <row r="6328">
          <cell r="A6328">
            <v>6316</v>
          </cell>
        </row>
        <row r="6329">
          <cell r="A6329">
            <v>6317</v>
          </cell>
        </row>
        <row r="6330">
          <cell r="A6330">
            <v>6318</v>
          </cell>
        </row>
        <row r="6331">
          <cell r="A6331">
            <v>6319</v>
          </cell>
        </row>
        <row r="6332">
          <cell r="A6332">
            <v>6320</v>
          </cell>
        </row>
        <row r="6333">
          <cell r="A6333">
            <v>6321</v>
          </cell>
        </row>
        <row r="6334">
          <cell r="A6334">
            <v>6322</v>
          </cell>
        </row>
        <row r="6335">
          <cell r="A6335">
            <v>6323</v>
          </cell>
        </row>
        <row r="6336">
          <cell r="A6336">
            <v>6324</v>
          </cell>
        </row>
        <row r="6337">
          <cell r="A6337">
            <v>6325</v>
          </cell>
        </row>
        <row r="6338">
          <cell r="A6338">
            <v>6326</v>
          </cell>
        </row>
        <row r="6339">
          <cell r="A6339">
            <v>6327</v>
          </cell>
        </row>
        <row r="6340">
          <cell r="A6340">
            <v>6328</v>
          </cell>
        </row>
        <row r="6341">
          <cell r="A6341">
            <v>6329</v>
          </cell>
        </row>
        <row r="6342">
          <cell r="A6342">
            <v>6330</v>
          </cell>
        </row>
        <row r="6343">
          <cell r="A6343">
            <v>6331</v>
          </cell>
        </row>
        <row r="6344">
          <cell r="A6344">
            <v>6332</v>
          </cell>
        </row>
        <row r="6345">
          <cell r="A6345">
            <v>6333</v>
          </cell>
        </row>
        <row r="6346">
          <cell r="A6346">
            <v>6334</v>
          </cell>
        </row>
        <row r="6347">
          <cell r="A6347">
            <v>6335</v>
          </cell>
        </row>
        <row r="6348">
          <cell r="A6348">
            <v>6336</v>
          </cell>
        </row>
        <row r="6349">
          <cell r="A6349">
            <v>6337</v>
          </cell>
        </row>
        <row r="6350">
          <cell r="A6350">
            <v>6338</v>
          </cell>
        </row>
        <row r="6351">
          <cell r="A6351">
            <v>6339</v>
          </cell>
        </row>
        <row r="6352">
          <cell r="A6352">
            <v>6340</v>
          </cell>
        </row>
        <row r="6353">
          <cell r="A6353">
            <v>6341</v>
          </cell>
        </row>
        <row r="6354">
          <cell r="A6354">
            <v>6342</v>
          </cell>
        </row>
        <row r="6355">
          <cell r="A6355">
            <v>6343</v>
          </cell>
        </row>
        <row r="6356">
          <cell r="A6356">
            <v>6344</v>
          </cell>
        </row>
        <row r="6357">
          <cell r="A6357">
            <v>6345</v>
          </cell>
        </row>
        <row r="6358">
          <cell r="A6358">
            <v>6346</v>
          </cell>
        </row>
        <row r="6359">
          <cell r="A6359">
            <v>6347</v>
          </cell>
        </row>
        <row r="6360">
          <cell r="A6360">
            <v>6348</v>
          </cell>
        </row>
        <row r="6361">
          <cell r="A6361">
            <v>6349</v>
          </cell>
        </row>
        <row r="6362">
          <cell r="A6362">
            <v>6350</v>
          </cell>
        </row>
        <row r="6363">
          <cell r="A6363">
            <v>6351</v>
          </cell>
        </row>
        <row r="6364">
          <cell r="A6364">
            <v>6352</v>
          </cell>
        </row>
        <row r="6365">
          <cell r="A6365">
            <v>6353</v>
          </cell>
        </row>
        <row r="6366">
          <cell r="A6366">
            <v>6354</v>
          </cell>
        </row>
        <row r="6368">
          <cell r="A6368">
            <v>6356</v>
          </cell>
        </row>
        <row r="6369">
          <cell r="A6369">
            <v>6357</v>
          </cell>
        </row>
        <row r="6370">
          <cell r="A6370">
            <v>6358</v>
          </cell>
        </row>
        <row r="6371">
          <cell r="A6371">
            <v>6359</v>
          </cell>
        </row>
        <row r="6372">
          <cell r="A6372">
            <v>6360</v>
          </cell>
        </row>
        <row r="6373">
          <cell r="A6373">
            <v>6361</v>
          </cell>
        </row>
        <row r="6374">
          <cell r="A6374">
            <v>6362</v>
          </cell>
        </row>
        <row r="6375">
          <cell r="A6375">
            <v>6363</v>
          </cell>
        </row>
        <row r="65536">
          <cell r="A65536" t="str">
            <v xml:space="preserve">Project No. : </v>
          </cell>
        </row>
      </sheetData>
      <sheetData sheetId="1">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CONCRETE</v>
          </cell>
        </row>
        <row r="13">
          <cell r="A13" t="str">
            <v>Elements</v>
          </cell>
        </row>
        <row r="14">
          <cell r="A14" t="str">
            <v>Beams</v>
          </cell>
        </row>
        <row r="18">
          <cell r="A18" t="str">
            <v>Slabs</v>
          </cell>
        </row>
        <row r="29">
          <cell r="A29" t="str">
            <v>Grand Total</v>
          </cell>
        </row>
        <row r="65536">
          <cell r="A65536" t="str">
            <v xml:space="preserve">Project No. : </v>
          </cell>
        </row>
      </sheetData>
      <sheetData sheetId="2">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JOINTS</v>
          </cell>
        </row>
        <row r="13">
          <cell r="A13" t="str">
            <v>Elements</v>
          </cell>
        </row>
        <row r="14">
          <cell r="A14" t="str">
            <v>JOINTS</v>
          </cell>
        </row>
        <row r="21">
          <cell r="A21" t="str">
            <v>Grated trench cover</v>
          </cell>
        </row>
        <row r="23">
          <cell r="A23" t="str">
            <v>Grand Total</v>
          </cell>
        </row>
        <row r="65536">
          <cell r="A65536" t="str">
            <v xml:space="preserve">Project No. : </v>
          </cell>
        </row>
      </sheetData>
      <sheetData sheetId="3">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EDGES</v>
          </cell>
        </row>
        <row r="13">
          <cell r="A13" t="str">
            <v>Formwork (edges)</v>
          </cell>
        </row>
        <row r="14">
          <cell r="A14" t="str">
            <v>Elements</v>
          </cell>
        </row>
        <row r="15">
          <cell r="A15" t="str">
            <v>Slabs</v>
          </cell>
        </row>
        <row r="26">
          <cell r="A26" t="str">
            <v>EDGES</v>
          </cell>
        </row>
        <row r="28">
          <cell r="A28" t="str">
            <v>Grated trench cover</v>
          </cell>
        </row>
        <row r="30">
          <cell r="A30" t="str">
            <v>Grand Total</v>
          </cell>
        </row>
        <row r="65536">
          <cell r="A65536" t="str">
            <v xml:space="preserve">Project No. : </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BILL-1"/>
      <sheetName val="Schedules"/>
      <sheetName val="Cat A Change Control"/>
      <sheetName val="2.0 RETENTION"/>
      <sheetName val="9.0 VARIATION"/>
      <sheetName val="7.0 CASHFLOW"/>
      <sheetName val="10.0 PROGRAM"/>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Structure Bills Qty"/>
      <sheetName val="Sheet3"/>
      <sheetName val="SHAFT"/>
      <sheetName val="factors"/>
      <sheetName val="Parameter"/>
      <sheetName val="p&amp;m"/>
      <sheetName val="Cashflow projection"/>
      <sheetName val="Estimate for approval"/>
      <sheetName val="Project Information"/>
      <sheetName val="cost &amp; Income for approval"/>
      <sheetName val="ESTIMATE ABSTRACT FORM Final"/>
      <sheetName val="curved slab"/>
      <sheetName val="labour &amp; Material Rates"/>
      <sheetName val="Sheet2"/>
      <sheetName val="Revised Estimate"/>
      <sheetName val="Estimate "/>
      <sheetName val="Tot Qty"/>
      <sheetName val="cost &amp; profit"/>
      <sheetName val="lintels &amp; chajjas"/>
      <sheetName val="CA"/>
      <sheetName val="Water proofing"/>
      <sheetName val="Railing"/>
      <sheetName val="oht"/>
      <sheetName val="Staircase"/>
      <sheetName val="Lift"/>
      <sheetName val="RW"/>
      <sheetName val="Campex report 18.04"/>
      <sheetName val="Footings"/>
      <sheetName val="column concrete"/>
      <sheetName val="Slab conc"/>
      <sheetName val="beam concrete"/>
      <sheetName val="mass exca"/>
      <sheetName val="Base_Block"/>
      <sheetName val="Dorrs &amp; Wind"/>
      <sheetName val="Sheet1"/>
      <sheetName val="area statement"/>
      <sheetName val="VDF"/>
      <sheetName val="tiles"/>
      <sheetName val="Break up Sheet"/>
      <sheetName val="Field Values"/>
      <sheetName val="RA-markate"/>
      <sheetName val="D"/>
      <sheetName val="Fill this out first..."/>
      <sheetName val="Data sheet"/>
      <sheetName val="Data"/>
      <sheetName val="CFForecast detail"/>
      <sheetName val="Name List"/>
      <sheetName val="Legend"/>
      <sheetName val="Fin Sum"/>
      <sheetName val="Main Gate House"/>
      <sheetName val="Door"/>
      <sheetName val="Per Unit"/>
      <sheetName val="Window"/>
      <sheetName val="#REF!"/>
      <sheetName val="col-reinft1"/>
      <sheetName val="TBAL9697 -group wise  sdpl"/>
      <sheetName val="VCH-SLC"/>
      <sheetName val="Supplier"/>
      <sheetName val="2nd "/>
      <sheetName val="B2.C_Conc"/>
      <sheetName val="Concrete Work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ALL"/>
      <sheetName val="Builtup Area"/>
      <sheetName val="Car parking"/>
      <sheetName val="Meas.-Mall Part"/>
      <sheetName val="Meas.-Hotel Part"/>
      <sheetName val="Meas.-Office Part"/>
      <sheetName val="Meas.-Bazar Mall"/>
      <sheetName val="Assu. for Market City Pune"/>
      <sheetName val="Meas__Hotel Part"/>
      <sheetName val="Cashflow projection"/>
      <sheetName val="F&amp;B"/>
      <sheetName val="#REF"/>
      <sheetName val="Maint"/>
      <sheetName val="Kitchen"/>
      <sheetName val="Housek"/>
      <sheetName val="Structure Bills Qty"/>
      <sheetName val="目录"/>
      <sheetName val="Contract Night Staff"/>
      <sheetName val="Contract Day Staff"/>
      <sheetName val="Day Shift"/>
      <sheetName val="Night Shift"/>
      <sheetName val="Sheet3"/>
      <sheetName val="Driveway Beams"/>
      <sheetName val="p&amp;m"/>
      <sheetName val="CFForecast detail"/>
      <sheetName val="Break up Sheet"/>
      <sheetName val="VCH-SLC"/>
      <sheetName val="Supplier"/>
      <sheetName val="data"/>
      <sheetName val="Parameter"/>
      <sheetName val="RA-markate"/>
      <sheetName val="TBAL9697 -group wise  sdpl"/>
      <sheetName val="run"/>
      <sheetName val="product prices"/>
      <sheetName val="design"/>
      <sheetName val="factors"/>
      <sheetName val="LIST OF MAKES"/>
      <sheetName val="Detail"/>
      <sheetName val="Quantities"/>
      <sheetName val="dBase"/>
      <sheetName val="DATA SHEET"/>
      <sheetName val="Lead"/>
      <sheetName val="WORK TABLE"/>
      <sheetName val="3. Elemental Summary"/>
      <sheetName val="GBW"/>
      <sheetName val="9. Package split - Cost "/>
      <sheetName val="10. &amp; 11. Rate Code &amp; BQ"/>
      <sheetName val="Name List"/>
      <sheetName val="Contractor &amp; Material Price"/>
      <sheetName val="inWords"/>
      <sheetName val="Intake"/>
      <sheetName val="간접비내역-1"/>
      <sheetName val="Sheet1"/>
      <sheetName val="Villas Sanitaryware"/>
      <sheetName val="Villas Doors rates"/>
      <sheetName val="Dropdown for Sanitary"/>
    </sheetNames>
    <sheetDataSet>
      <sheetData sheetId="0" refreshError="1"/>
      <sheetData sheetId="1" refreshError="1"/>
      <sheetData sheetId="2" refreshError="1"/>
      <sheetData sheetId="3"/>
      <sheetData sheetId="4"/>
      <sheetData sheetId="5"/>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inWords"/>
    </sheetNames>
    <sheetDataSet>
      <sheetData sheetId="0"/>
      <sheetData sheetId="1"/>
      <sheetData sheetId="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putdata"/>
      <sheetName val="pl"/>
      <sheetName val="md"/>
      <sheetName val="Mon"/>
      <sheetName val="macro"/>
      <sheetName val="Cashflow projection"/>
    </sheetNames>
    <sheetDataSet>
      <sheetData sheetId="0">
        <row r="8">
          <cell r="B8">
            <v>1000</v>
          </cell>
        </row>
      </sheetData>
      <sheetData sheetId="1"/>
      <sheetData sheetId="2"/>
      <sheetData sheetId="3"/>
      <sheetData sheetId="4"/>
      <sheetData sheetId="5" refreshError="1"/>
      <sheetData sheetId="6"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T&amp;M"/>
    </sheetNames>
    <definedNames>
      <definedName name="cplhsmt"/>
      <definedName name="cptdhsmt"/>
      <definedName name="cptdtdt"/>
      <definedName name="cptdtkkt"/>
      <definedName name="gsktxd"/>
      <definedName name="qlda"/>
      <definedName name="tinhqt"/>
      <definedName name="tkp"/>
      <definedName name="tkpd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ReportVendorwise.rpt"/>
      <sheetName val="Recon "/>
      <sheetName val="AS PER TALLY"/>
      <sheetName val="04-05"/>
      <sheetName val="04-05 Det"/>
      <sheetName val="05-06"/>
      <sheetName val="DET05-06"/>
      <sheetName val="Working sheet"/>
      <sheetName val="Macro"/>
      <sheetName val="Micro"/>
      <sheetName val="A block"/>
      <sheetName val="B block"/>
      <sheetName val="master QTY"/>
      <sheetName val="A-Class material new"/>
      <sheetName val="MS Items"/>
      <sheetName val="preliminaries"/>
      <sheetName val="Establishment ch "/>
      <sheetName val="Staff Salary"/>
      <sheetName val="Training sheet"/>
      <sheetName val="COST-SFT-SHUT"/>
      <sheetName val="Shuttering Working"/>
      <sheetName val="Shuttering"/>
      <sheetName val="Scaffolding  @ THE END"/>
      <sheetName val="Scaffolding Ch"/>
      <sheetName val="Mobalisation"/>
      <sheetName val="steel up "/>
      <sheetName val="PM CH1"/>
      <sheetName val="PM Recon"/>
      <sheetName val="PM"/>
      <sheetName val="PM used in M&amp;E"/>
      <sheetName val="PM esimated"/>
      <sheetName val="PRELIMINARY ABS"/>
      <sheetName val="RMC 7.5 "/>
      <sheetName val="RMC10 "/>
      <sheetName val="RMC20 "/>
      <sheetName val="RMC25 "/>
      <sheetName val="RMC30"/>
      <sheetName val="RMC40 "/>
      <sheetName val="Coefficient"/>
      <sheetName val="Power tools"/>
      <sheetName val="Plumbing"/>
      <sheetName val="Maintainance"/>
      <sheetName val="Electrical"/>
      <sheetName val="Fuels"/>
      <sheetName val="Abs pile "/>
      <sheetName val="costing pile "/>
      <sheetName val="cutting final"/>
      <sheetName val="Block B"/>
      <sheetName val="Tower Crane Operation"/>
      <sheetName val="Block A "/>
      <sheetName val="Tower cra-det"/>
      <sheetName val="Tower cra Found"/>
      <sheetName val="Tower Cra Maint &amp; depre"/>
      <sheetName val="GERMAN TOOL"/>
      <sheetName val="C class cumulative"/>
      <sheetName val="Rate analysis"/>
      <sheetName val="Safety"/>
      <sheetName val="Tools"/>
      <sheetName val="Tools new"/>
      <sheetName val="powertools"/>
      <sheetName val="Spares nw"/>
      <sheetName val="cement&amp;whitecement"/>
      <sheetName val="blockwork Qty."/>
      <sheetName val="c-classnw"/>
      <sheetName val="A_Class material new"/>
      <sheetName val="Data"/>
      <sheetName val="Lead"/>
      <sheetName val="Meas.-Hotel Part"/>
      <sheetName val="Invoice"/>
      <sheetName val="Package split - Cost"/>
      <sheetName val="F&amp;B"/>
      <sheetName val="#REF"/>
      <sheetName val="Kitchen"/>
      <sheetName val="Housek"/>
      <sheetName val="Maint"/>
      <sheetName val="Cashflow projection"/>
      <sheetName val="Structure Bills Qty"/>
      <sheetName val="Fill this out first..."/>
      <sheetName val="labour coeff"/>
      <sheetName val="RENT MASTER FILE"/>
      <sheetName val="TBAL9697 -group wise  sdpl"/>
      <sheetName val="dBase"/>
      <sheetName val="Data sheet"/>
      <sheetName val="TULIP new PQS"/>
      <sheetName val="Sheet1"/>
      <sheetName val="Fin Sum"/>
      <sheetName val="PRECAST lightconc-II"/>
      <sheetName val="cutting fint_x0000_"/>
      <sheetName val="WORK TABLE"/>
      <sheetName val="ACS(1)"/>
      <sheetName val="FAS-C(4)"/>
      <sheetName val="CCTV(old)"/>
      <sheetName val="Sheet2"/>
      <sheetName val="girder"/>
      <sheetName val="MenuData"/>
      <sheetName val="Parameter"/>
      <sheetName val="p&amp;m"/>
      <sheetName val="expenses up to 07-08"/>
      <sheetName val="factors"/>
      <sheetName val="design"/>
      <sheetName val="Per Unit"/>
      <sheetName val="main"/>
      <sheetName val="DetEst"/>
      <sheetName val="labour"/>
      <sheetName val="FORM7"/>
      <sheetName val="COST"/>
      <sheetName val="Income Statement"/>
      <sheetName val="Projects"/>
      <sheetName val="C_link"/>
      <sheetName val="P_link"/>
      <sheetName val="cutting fint_x005f_x0000_"/>
      <sheetName val="COVER"/>
      <sheetName val="Dropdowns"/>
      <sheetName val="full pot"/>
      <sheetName val="cutting fint"/>
      <sheetName val="concrete"/>
      <sheetName val="beam-reinft-IIInd floor"/>
      <sheetName val="cutting fint?"/>
      <sheetName val="Inter connect Revenue"/>
      <sheetName val="cutting fint_"/>
      <sheetName val="Break up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ll Finishes"/>
      <sheetName val="Take off Check list"/>
      <sheetName val="Take off sheet"/>
      <sheetName val="Sum"/>
      <sheetName val="Per Floor"/>
      <sheetName val="Data sheet"/>
      <sheetName val="Per Unit"/>
      <sheetName val="Floor &amp; Ceiling"/>
      <sheetName val="Int Wall Finish"/>
      <sheetName val="Wall"/>
      <sheetName val="Door"/>
      <sheetName val="Window"/>
      <sheetName val="Assumption"/>
      <sheetName val="Ext Wall Finish"/>
      <sheetName val="RA-markate"/>
      <sheetName val="TBAL9697 -group wise  sdpl"/>
      <sheetName val="Basement Budget"/>
      <sheetName val="analysis"/>
      <sheetName val="Contract BOQ"/>
      <sheetName val="Fin Sum"/>
      <sheetName val="Rate analysis"/>
    </sheetNames>
    <sheetDataSet>
      <sheetData sheetId="0"/>
      <sheetData sheetId="1"/>
      <sheetData sheetId="2"/>
      <sheetData sheetId="3"/>
      <sheetData sheetId="4"/>
      <sheetData sheetId="5">
        <row r="3">
          <cell r="B3" t="str">
            <v>Kota Stone</v>
          </cell>
        </row>
      </sheetData>
      <sheetData sheetId="6">
        <row r="4">
          <cell r="C4" t="str">
            <v>Level:1,2,3,5,6,7,8,10,11 &amp; 12</v>
          </cell>
        </row>
      </sheetData>
      <sheetData sheetId="7"/>
      <sheetData sheetId="8"/>
      <sheetData sheetId="9"/>
      <sheetData sheetId="10">
        <row r="10">
          <cell r="J10" t="str">
            <v>D</v>
          </cell>
        </row>
      </sheetData>
      <sheetData sheetId="11">
        <row r="10">
          <cell r="J10" t="str">
            <v>W</v>
          </cell>
        </row>
      </sheetData>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 Y1"/>
      <sheetName val="option Y2"/>
      <sheetName val="option Y3"/>
      <sheetName val="Meas.-Hotel Part"/>
    </sheetNames>
    <sheetDataSet>
      <sheetData sheetId="0"/>
      <sheetData sheetId="1"/>
      <sheetData sheetId="2"/>
      <sheetData sheetId="3"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BOQ"/>
      <sheetName val="TO Cover"/>
      <sheetName val="Comp (3)"/>
      <sheetName val="Comp (2)"/>
      <sheetName val="TO-SMDB"/>
      <sheetName val="TO-SM"/>
      <sheetName val="TO-DB (2)"/>
      <sheetName val="TO-DBB"/>
      <sheetName val="TO-Isolators"/>
      <sheetName val="TO-Iso-LV,SM,MCC"/>
      <sheetName val="TO-Iso-DBs"/>
      <sheetName val="CP"/>
      <sheetName val="Measurement sheet"/>
      <sheetName val="DWG Cover"/>
      <sheetName val="DWG List"/>
      <sheetName val="Drawings"/>
      <sheetName val="BOQ Rates"/>
      <sheetName val="RBD Cover"/>
      <sheetName val="RBD ACB Inst-F"/>
      <sheetName val="RBD LV Inst-F"/>
      <sheetName val="RBD SMDB Inst-F"/>
      <sheetName val="RBD MCC Inst-F"/>
      <sheetName val="RBD SP DB Inst-F"/>
      <sheetName val="RBD TP DB Inst-F"/>
      <sheetName val="RBD SP DB Inst"/>
      <sheetName val="RBD Cables"/>
      <sheetName val="2C 10mm Cable"/>
      <sheetName val="2C 25mm Cable"/>
      <sheetName val="DP"/>
      <sheetName val="RBD ABR 13A"/>
      <sheetName val="RBD ENG"/>
      <sheetName val="RBD-01"/>
      <sheetName val="RBD-02"/>
      <sheetName val="SUP Quot"/>
      <sheetName val="Time Impact"/>
      <sheetName val="Correspondence"/>
      <sheetName val="Corres.Reg."/>
      <sheetName val="V_Sum_Cover"/>
      <sheetName val="V_Summary"/>
      <sheetName val="V_Cost_B"/>
      <sheetName val="V_Cost_Summary"/>
      <sheetName val="TO_Cover"/>
      <sheetName val="Comp_(3)"/>
      <sheetName val="Comp_(2)"/>
      <sheetName val="TO-DB_(2)"/>
      <sheetName val="Measurement_sheet"/>
      <sheetName val="DWG_Cover"/>
      <sheetName val="DWG_List"/>
      <sheetName val="BOQ_Rates"/>
      <sheetName val="RBD_Cover"/>
      <sheetName val="RBD_ACB_Inst-F"/>
      <sheetName val="RBD_LV_Inst-F"/>
      <sheetName val="RBD_SMDB_Inst-F"/>
      <sheetName val="RBD_MCC_Inst-F"/>
      <sheetName val="RBD_SP_DB_Inst-F"/>
      <sheetName val="RBD_TP_DB_Inst-F"/>
      <sheetName val="RBD_SP_DB_Inst"/>
      <sheetName val="RBD_Cables"/>
      <sheetName val="2C_10mm_Cable"/>
      <sheetName val="2C_25mm_Cable"/>
      <sheetName val="RBD_ABR_13A"/>
      <sheetName val="RBD_ENG"/>
      <sheetName val="SUP_Quot"/>
      <sheetName val="Time_Impact"/>
      <sheetName val="Corres_Reg_"/>
      <sheetName val="Initial Data"/>
      <sheetName val="option Y1"/>
    </sheetNames>
    <sheetDataSet>
      <sheetData sheetId="0">
        <row r="2">
          <cell r="B2" t="str">
            <v xml:space="preserve">VARIATION COST PROPOSAL </v>
          </cell>
        </row>
      </sheetData>
      <sheetData sheetId="1"/>
      <sheetData sheetId="2"/>
      <sheetData sheetId="3"/>
      <sheetData sheetId="4"/>
      <sheetData sheetId="5"/>
      <sheetData sheetId="6">
        <row r="4">
          <cell r="G4" t="str">
            <v>To Be Adviced</v>
          </cell>
        </row>
      </sheetData>
      <sheetData sheetId="7">
        <row r="5">
          <cell r="D5" t="str">
            <v>Power Supply for Electrical Blind (ELX-401) for Executive Lounge</v>
          </cell>
        </row>
      </sheetData>
      <sheetData sheetId="8"/>
      <sheetData sheetId="9"/>
      <sheetData sheetId="10"/>
      <sheetData sheetId="11"/>
      <sheetData sheetId="12"/>
      <sheetData sheetId="13"/>
      <sheetData sheetId="14"/>
      <sheetData sheetId="15"/>
      <sheetData sheetId="16">
        <row r="679">
          <cell r="AK679">
            <v>0</v>
          </cell>
          <cell r="AL679">
            <v>0</v>
          </cell>
          <cell r="AM679">
            <v>0</v>
          </cell>
        </row>
        <row r="680">
          <cell r="AK680">
            <v>89</v>
          </cell>
          <cell r="AL680">
            <v>60</v>
          </cell>
          <cell r="AM680">
            <v>62</v>
          </cell>
        </row>
        <row r="681">
          <cell r="AK681">
            <v>13</v>
          </cell>
          <cell r="AL681">
            <v>25</v>
          </cell>
          <cell r="AM681">
            <v>34</v>
          </cell>
        </row>
        <row r="682">
          <cell r="AK682">
            <v>1</v>
          </cell>
          <cell r="AL682">
            <v>0</v>
          </cell>
          <cell r="AM682">
            <v>5</v>
          </cell>
        </row>
        <row r="683">
          <cell r="AK683">
            <v>63</v>
          </cell>
          <cell r="AL683">
            <v>22</v>
          </cell>
          <cell r="AM683">
            <v>32</v>
          </cell>
        </row>
        <row r="684">
          <cell r="AK684">
            <v>23</v>
          </cell>
          <cell r="AL684">
            <v>56</v>
          </cell>
          <cell r="AM684">
            <v>63</v>
          </cell>
        </row>
        <row r="685">
          <cell r="AK685">
            <v>24</v>
          </cell>
          <cell r="AL685">
            <v>31</v>
          </cell>
          <cell r="AM685">
            <v>24</v>
          </cell>
        </row>
        <row r="686">
          <cell r="AK686">
            <v>10</v>
          </cell>
          <cell r="AL686">
            <v>15</v>
          </cell>
          <cell r="AM686">
            <v>16</v>
          </cell>
        </row>
        <row r="687">
          <cell r="AK687">
            <v>8</v>
          </cell>
          <cell r="AL687">
            <v>5</v>
          </cell>
          <cell r="AM687">
            <v>14</v>
          </cell>
        </row>
        <row r="688">
          <cell r="AK688">
            <v>6</v>
          </cell>
          <cell r="AL688">
            <v>1</v>
          </cell>
          <cell r="AM688">
            <v>1</v>
          </cell>
        </row>
        <row r="689">
          <cell r="AK689">
            <v>8</v>
          </cell>
          <cell r="AL689">
            <v>8</v>
          </cell>
          <cell r="AM689">
            <v>17</v>
          </cell>
        </row>
        <row r="690">
          <cell r="AK690">
            <v>3</v>
          </cell>
          <cell r="AL690">
            <v>4</v>
          </cell>
          <cell r="AM690">
            <v>4</v>
          </cell>
        </row>
        <row r="691">
          <cell r="AK691">
            <v>1</v>
          </cell>
          <cell r="AL691">
            <v>0</v>
          </cell>
          <cell r="AM691">
            <v>0</v>
          </cell>
        </row>
        <row r="692">
          <cell r="AK692">
            <v>0</v>
          </cell>
          <cell r="AL692">
            <v>1</v>
          </cell>
          <cell r="AM692">
            <v>0</v>
          </cell>
        </row>
        <row r="693">
          <cell r="AK693">
            <v>0</v>
          </cell>
          <cell r="AL693">
            <v>1</v>
          </cell>
          <cell r="AM693">
            <v>1</v>
          </cell>
        </row>
        <row r="694">
          <cell r="AK694">
            <v>0</v>
          </cell>
          <cell r="AL694">
            <v>0</v>
          </cell>
          <cell r="AM694">
            <v>1</v>
          </cell>
        </row>
        <row r="695">
          <cell r="AK695">
            <v>6</v>
          </cell>
          <cell r="AL695">
            <v>6</v>
          </cell>
          <cell r="AM695">
            <v>6</v>
          </cell>
        </row>
        <row r="696">
          <cell r="AK696">
            <v>2</v>
          </cell>
          <cell r="AL696">
            <v>1</v>
          </cell>
          <cell r="AM696">
            <v>0</v>
          </cell>
        </row>
        <row r="697">
          <cell r="AK697">
            <v>0</v>
          </cell>
          <cell r="AL697">
            <v>0</v>
          </cell>
          <cell r="AM697">
            <v>4</v>
          </cell>
        </row>
        <row r="698">
          <cell r="AK698">
            <v>0</v>
          </cell>
          <cell r="AL698">
            <v>5</v>
          </cell>
          <cell r="AM698">
            <v>3</v>
          </cell>
        </row>
        <row r="699">
          <cell r="AK699">
            <v>0</v>
          </cell>
          <cell r="AL699">
            <v>1</v>
          </cell>
          <cell r="AM699">
            <v>1</v>
          </cell>
        </row>
        <row r="700">
          <cell r="AK700">
            <v>0</v>
          </cell>
          <cell r="AL700">
            <v>0</v>
          </cell>
          <cell r="AM700">
            <v>2</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4">
          <cell r="G4" t="str">
            <v>To Be Adviced</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BOQ"/>
      <sheetName val="TO Cover"/>
      <sheetName val="Comp (3)"/>
      <sheetName val="Comp (2)"/>
      <sheetName val="TO-SMDB"/>
      <sheetName val="TO-SM"/>
      <sheetName val="TO-DB (2)"/>
      <sheetName val="TO-DBB"/>
      <sheetName val="TO-Isolators"/>
      <sheetName val="TO-Iso-LV,SM,MCC"/>
      <sheetName val="TO-Iso-DBs"/>
      <sheetName val="CP"/>
      <sheetName val="Measurement sheet"/>
      <sheetName val="DWG Cover"/>
      <sheetName val="DWG List"/>
      <sheetName val="Drawings"/>
      <sheetName val="BOQ Rates"/>
      <sheetName val="RBD Cover"/>
      <sheetName val="RBD ACB Inst-F"/>
      <sheetName val="RBD LV Inst-F"/>
      <sheetName val="RBD SMDB Inst-F"/>
      <sheetName val="RBD MCC Inst-F"/>
      <sheetName val="RBD SP DB Inst-F"/>
      <sheetName val="RBD TP DB Inst-F"/>
      <sheetName val="RBD SP DB Inst"/>
      <sheetName val="RBD Cables"/>
      <sheetName val="2C 10mm Cable"/>
      <sheetName val="2C 25mm Cable"/>
      <sheetName val="DP"/>
      <sheetName val="RBD ABR 13A"/>
      <sheetName val="RBD ENG"/>
      <sheetName val="RBD-01"/>
      <sheetName val="RBD-02"/>
      <sheetName val="SUP Quot"/>
      <sheetName val="Time Impact"/>
      <sheetName val="Correspondence"/>
      <sheetName val="Corres.Reg."/>
      <sheetName val="V_Sum_Cover"/>
      <sheetName val="V_Summary"/>
      <sheetName val="V_Cost_B"/>
      <sheetName val="V_Cost_Summary"/>
      <sheetName val="TO_Cover"/>
      <sheetName val="Comp_(3)"/>
      <sheetName val="Comp_(2)"/>
      <sheetName val="TO-DB_(2)"/>
      <sheetName val="Measurement_sheet"/>
      <sheetName val="DWG_Cover"/>
      <sheetName val="DWG_List"/>
      <sheetName val="BOQ_Rates"/>
      <sheetName val="RBD_Cover"/>
      <sheetName val="RBD_ACB_Inst-F"/>
      <sheetName val="RBD_LV_Inst-F"/>
      <sheetName val="RBD_SMDB_Inst-F"/>
      <sheetName val="RBD_MCC_Inst-F"/>
      <sheetName val="RBD_SP_DB_Inst-F"/>
      <sheetName val="RBD_TP_DB_Inst-F"/>
      <sheetName val="RBD_SP_DB_Inst"/>
      <sheetName val="RBD_Cables"/>
      <sheetName val="2C_10mm_Cable"/>
      <sheetName val="2C_25mm_Cable"/>
      <sheetName val="RBD_ABR_13A"/>
      <sheetName val="RBD_ENG"/>
      <sheetName val="SUP_Quot"/>
      <sheetName val="Time_Impact"/>
      <sheetName val="Corres_Reg_"/>
      <sheetName val="Initial Data"/>
      <sheetName val="option Y1"/>
    </sheetNames>
    <sheetDataSet>
      <sheetData sheetId="0">
        <row r="2">
          <cell r="B2" t="str">
            <v xml:space="preserve">VARIATION COST PROPOSAL </v>
          </cell>
        </row>
      </sheetData>
      <sheetData sheetId="1"/>
      <sheetData sheetId="2"/>
      <sheetData sheetId="3"/>
      <sheetData sheetId="4"/>
      <sheetData sheetId="5"/>
      <sheetData sheetId="6">
        <row r="4">
          <cell r="G4" t="str">
            <v>To Be Adviced</v>
          </cell>
        </row>
      </sheetData>
      <sheetData sheetId="7">
        <row r="5">
          <cell r="D5" t="str">
            <v>Power Supply for Electrical Blind (ELX-401) for Executive Lounge</v>
          </cell>
        </row>
      </sheetData>
      <sheetData sheetId="8"/>
      <sheetData sheetId="9"/>
      <sheetData sheetId="10"/>
      <sheetData sheetId="11"/>
      <sheetData sheetId="12"/>
      <sheetData sheetId="13"/>
      <sheetData sheetId="14"/>
      <sheetData sheetId="15"/>
      <sheetData sheetId="16">
        <row r="679">
          <cell r="AK679">
            <v>0</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4">
          <cell r="G4" t="str">
            <v>To Be Adviced</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inWords"/>
      <sheetName val="BILL-1"/>
      <sheetName val="DVM Sizing Calculator- 10 ips "/>
      <sheetName val="Details and Earnings Charts"/>
      <sheetName val="BQextra"/>
      <sheetName val="30개월기준대비표 아랍택)"/>
      <sheetName val="총괄표 (2)"/>
      <sheetName val="Confidential"/>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ABILITY"/>
      <sheetName val="dBase"/>
      <sheetName val="CONCRETE"/>
      <sheetName val="EDGES"/>
      <sheetName val="JOINTS"/>
      <sheetName val="SUPERSTRUCTURE"/>
      <sheetName val="Staff Acco."/>
      <sheetName val="computo"/>
      <sheetName val="Notes"/>
      <sheetName val="Chart data"/>
      <sheetName val="FEAS(INPUT)"/>
      <sheetName val="Cover"/>
      <sheetName val="FLY"/>
      <sheetName val="INDEX"/>
      <sheetName val="SUMMARY"/>
      <sheetName val="CASHFLOW CODES"/>
      <sheetName val="Claim Summary"/>
      <sheetName val="factors"/>
      <sheetName val="Details"/>
      <sheetName val="Confidential"/>
      <sheetName val="PriorityList"/>
      <sheetName val="Master data"/>
      <sheetName val="BOOK-4"/>
      <sheetName val="Schedules"/>
      <sheetName val="Commitments"/>
      <sheetName val="Measurment"/>
      <sheetName val=" Est "/>
      <sheetName val="Data"/>
      <sheetName val="Tables"/>
      <sheetName val="Area Summary (E)"/>
      <sheetName val="Steel"/>
      <sheetName val="Project Brief"/>
      <sheetName val="Forecast Variance Planning hrs"/>
      <sheetName val="Cost Summary"/>
      <sheetName val="Resources"/>
      <sheetName val="Initial Data"/>
      <sheetName val="Sheet2"/>
      <sheetName val="Stone prices"/>
      <sheetName val="total export"/>
      <sheetName val="30개월기준대비표 아랍택)"/>
      <sheetName val="총괄표 (2)"/>
      <sheetName val="Data-year2001i"/>
      <sheetName val="Tien Thuong"/>
      <sheetName val="NC XL 6T cuoi 01 CTy"/>
      <sheetName val="Data -6T dau"/>
      <sheetName val="Cong 6T"/>
      <sheetName val="Table"/>
      <sheetName val="Fill this out first..."/>
      <sheetName val="E_Summary"/>
      <sheetName val="D_Cntnts"/>
      <sheetName val="Lead"/>
      <sheetName val="Cost Rates"/>
      <sheetName val="LOOKUP(MM)"/>
      <sheetName val="ARC308-1"/>
      <sheetName val="PRELIMIN"/>
      <sheetName val="EV Tracker OLD"/>
      <sheetName val="Pro Sts"/>
      <sheetName val=" Dtail Ent sht"/>
      <sheetName val="Sheet1"/>
      <sheetName val="Level 1- A"/>
      <sheetName val="Ledger"/>
      <sheetName val="DATI_CONS"/>
      <sheetName val="Staff_Acco_"/>
      <sheetName val="Chart_data"/>
      <sheetName val="CASHFLOW_CODES"/>
      <sheetName val="Claim_Summary"/>
      <sheetName val="Pro_Sts"/>
      <sheetName val="_Dtail_Ent_sht"/>
      <sheetName val="30개월기준대비표_아랍택)"/>
      <sheetName val="총괄표_(2)"/>
      <sheetName val="Master_data"/>
      <sheetName val="Staff_Acco_2"/>
      <sheetName val="Chart_data1"/>
      <sheetName val="CASHFLOW_CODES1"/>
      <sheetName val="Claim_Summary1"/>
      <sheetName val="Pro_Sts1"/>
      <sheetName val="_Dtail_Ent_sht1"/>
      <sheetName val="30개월기준대비표_아랍택)1"/>
      <sheetName val="총괄표_(2)1"/>
      <sheetName val="Master_data1"/>
      <sheetName val="Staff_Acco_1"/>
      <sheetName val="Staff_Acco_3"/>
      <sheetName val="Chart_data2"/>
      <sheetName val="CASHFLOW_CODES2"/>
      <sheetName val="Claim_Summary2"/>
      <sheetName val="Pro_Sts2"/>
      <sheetName val="_Dtail_Ent_sht2"/>
      <sheetName val="30개월기준대비표_아랍택)2"/>
      <sheetName val="총괄표_(2)2"/>
      <sheetName val="Master_data2"/>
      <sheetName val="EV_Tracker_OLD"/>
      <sheetName val="Project_Brief"/>
      <sheetName val="STDP"/>
      <sheetName val="30개월기준대비표 아랍택_"/>
      <sheetName val="총괄표 _2_"/>
      <sheetName val="Forecast_Variance_Planning_hrs"/>
      <sheetName val="Stone_prices"/>
      <sheetName val="2.0 RETENTION"/>
      <sheetName val="7.0 CASHFLOW"/>
      <sheetName val="9.0 VARIATION REPORT"/>
      <sheetName val="Area_Summary_(E)"/>
      <sheetName val="Cost_Rates"/>
      <sheetName val="IDENTITE"/>
      <sheetName val="Input"/>
      <sheetName val="Data Input"/>
      <sheetName val="Project details"/>
      <sheetName val="Day work"/>
      <sheetName val="INFO"/>
      <sheetName val="SystemData"/>
      <sheetName val="Macro custom function"/>
      <sheetName val="Staff_Acco_4"/>
      <sheetName val="Chart_data3"/>
      <sheetName val="CASHFLOW_CODES3"/>
      <sheetName val="Claim_Summary3"/>
      <sheetName val="Pro_Sts3"/>
      <sheetName val="_Dtail_Ent_sht3"/>
      <sheetName val="30개월기준대비표_아랍택)3"/>
      <sheetName val="총괄표_(2)3"/>
      <sheetName val="Master_data3"/>
      <sheetName val="EV_Tracker_OLD1"/>
      <sheetName val="Project_Brief1"/>
      <sheetName val="Fill_this_out_first__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sheetData sheetId="96"/>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DVM Sizing Calculator- 10 ips "/>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WP"/>
      <sheetName val="WTF"/>
      <sheetName val="CLARIFICATIONS"/>
      <sheetName val="BOQ - LANDSCAPE SWP  WF 17-02-2"/>
    </sheetNames>
    <definedNames>
      <definedName name="ceastmark" sheetId="3"/>
      <definedName name="cwestmark" refersTo="#REF!"/>
      <definedName name="Estimating_Click" sheetId="3"/>
      <definedName name="Estimating_Click_PDBT" sheetId="3"/>
      <definedName name="LookupPump" refersTo="#REF!"/>
      <definedName name="OTHER_PRICING" refersTo="#REF!"/>
      <definedName name="TABLE" refersTo="#REF!"/>
    </definedNames>
    <sheetDataSet>
      <sheetData sheetId="0"/>
      <sheetData sheetId="1"/>
      <sheetData sheetId="2"/>
      <sheetData sheetId="3"/>
      <sheetData sheetId="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nk"/>
      <sheetName val="DetEst"/>
      <sheetName val="labour"/>
      <sheetName val="GRSummary"/>
      <sheetName val="BOQ건축"/>
      <sheetName val="HVAC BoQ"/>
      <sheetName val="Data"/>
    </sheetNames>
    <sheetDataSet>
      <sheetData sheetId="0">
        <row r="19">
          <cell r="M19">
            <v>8.0241206896551756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 val="Cash2"/>
      <sheetName val="Z"/>
      <sheetName val="PRT200"/>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2"/>
      <sheetName val="3"/>
      <sheetName val="4"/>
      <sheetName val="5"/>
      <sheetName val="6"/>
      <sheetName val="7"/>
      <sheetName val="8"/>
      <sheetName val="9"/>
      <sheetName val="1 "/>
      <sheetName val="1(2)"/>
      <sheetName val="1  (2)"/>
      <sheetName val="6 (2)"/>
      <sheetName val="8 (2)"/>
      <sheetName val="8 (3)"/>
      <sheetName val="1  (3)"/>
      <sheetName val="8 (4)"/>
      <sheetName val="WORK TABLE"/>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LEGEND"/>
      <sheetName val="E1765sum"/>
      <sheetName val="Sum"/>
      <sheetName val="B5"/>
      <sheetName val="B7"/>
      <sheetName val="B9"/>
      <sheetName val="dnc4"/>
      <sheetName val="Sheet2"/>
      <sheetName val="BOQ건축"/>
      <sheetName val="Elem 2G Pricing"/>
      <sheetName val="Elem 2G Synopsis"/>
      <sheetName val="Elem 2H Synopsis"/>
      <sheetName val="Elem 3A Pricing"/>
      <sheetName val="Elem 3A Synopsis"/>
      <sheetName val="MTP"/>
      <sheetName val="MTP1"/>
      <sheetName val="HVAC BoQ"/>
      <sheetName val="dg-VTu"/>
      <sheetName val="Tke"/>
      <sheetName val="HQ-TO"/>
      <sheetName val="Customize Your Invoice"/>
      <sheetName val="Details for Charts"/>
      <sheetName val="INDIRECTS"/>
      <sheetName val="ITEM"/>
      <sheetName val="Elem_2G_Pricing"/>
      <sheetName val="Elem_2G_Synopsis"/>
      <sheetName val="Elem_2H_Synopsis"/>
      <sheetName val="Elem_3A_Pricing"/>
      <sheetName val="Elem_3A_Synopsis"/>
      <sheetName val="HVAC_BoQ"/>
      <sheetName val="Customize_Your_Invoice"/>
      <sheetName val="Details_for_Charts"/>
      <sheetName val="CERTIFICATE"/>
      <sheetName val="43"/>
      <sheetName val="Masonry Wall"/>
      <sheetName val="Precast Concrete"/>
      <sheetName val="Rip Rap"/>
      <sheetName val="Basis"/>
      <sheetName val="Bill No.3"/>
      <sheetName val="rc01"/>
      <sheetName val="01"/>
      <sheetName val="Trade Package"/>
    </sheetNames>
    <sheetDataSet>
      <sheetData sheetId="0">
        <row r="2">
          <cell r="F2" t="str">
            <v>Q - Chem Philips Complex - Hexene, Utilities &amp; Offsites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WG"/>
      <sheetName val="Dwg_List"/>
      <sheetName val="ACTIVITY"/>
      <sheetName val="PKG"/>
      <sheetName val="MR"/>
      <sheetName val="기계구매"/>
      <sheetName val="Dwg_List (2)"/>
      <sheetName val="RESULT"/>
      <sheetName val="SUMMARY"/>
      <sheetName val="EP"/>
      <sheetName val="TEST"/>
      <sheetName val="eng_a"/>
      <sheetName val="eng_r"/>
      <sheetName val="기계구매 (2)"/>
      <sheetName val="test1"/>
      <sheetName val="Sheet1 (2)"/>
      <sheetName val="old"/>
      <sheetName val="SUM_O"/>
      <sheetName val="Dwg_List_(2)"/>
      <sheetName val="기계구매_(2)"/>
      <sheetName val="Sheet1_(2)"/>
      <sheetName val="4"/>
      <sheetName val="Deliveries"/>
      <sheetName val="Schedules"/>
    </sheetNames>
    <sheetDataSet>
      <sheetData sheetId="0"/>
      <sheetData sheetId="1" refreshError="1"/>
      <sheetData sheetId="2" refreshError="1">
        <row r="1">
          <cell r="B1" t="str">
            <v>DISC.</v>
          </cell>
        </row>
        <row r="2">
          <cell r="B2" t="str">
            <v>Build/Str</v>
          </cell>
        </row>
        <row r="3">
          <cell r="B3" t="str">
            <v>Build/Str</v>
          </cell>
        </row>
        <row r="4">
          <cell r="B4" t="str">
            <v>Build/Str</v>
          </cell>
        </row>
        <row r="5">
          <cell r="B5" t="str">
            <v>Build/Str</v>
          </cell>
        </row>
        <row r="6">
          <cell r="B6" t="str">
            <v>Build/Str</v>
          </cell>
        </row>
        <row r="7">
          <cell r="B7" t="str">
            <v>Build/Str</v>
          </cell>
        </row>
        <row r="8">
          <cell r="B8" t="str">
            <v>Build/Str</v>
          </cell>
        </row>
        <row r="9">
          <cell r="B9" t="str">
            <v>Build/Str</v>
          </cell>
        </row>
        <row r="10">
          <cell r="B10" t="str">
            <v>Build/Str</v>
          </cell>
        </row>
        <row r="11">
          <cell r="B11" t="str">
            <v>Build/Str</v>
          </cell>
        </row>
        <row r="12">
          <cell r="B12" t="str">
            <v>Build/Str</v>
          </cell>
        </row>
        <row r="13">
          <cell r="B13" t="str">
            <v>Build/Str</v>
          </cell>
        </row>
        <row r="14">
          <cell r="B14" t="str">
            <v>Build/Str</v>
          </cell>
        </row>
        <row r="15">
          <cell r="B15" t="str">
            <v>Build/Str</v>
          </cell>
        </row>
        <row r="16">
          <cell r="B16" t="str">
            <v>Build/Str</v>
          </cell>
        </row>
        <row r="17">
          <cell r="B17" t="str">
            <v>Build/Str</v>
          </cell>
        </row>
        <row r="18">
          <cell r="B18" t="str">
            <v>Build/Str</v>
          </cell>
        </row>
        <row r="19">
          <cell r="B19" t="str">
            <v>Build/Str</v>
          </cell>
        </row>
        <row r="20">
          <cell r="B20" t="str">
            <v>Build/Str</v>
          </cell>
        </row>
        <row r="21">
          <cell r="B21" t="str">
            <v>Build/Str</v>
          </cell>
        </row>
        <row r="22">
          <cell r="B22" t="str">
            <v>Build/Str</v>
          </cell>
        </row>
        <row r="23">
          <cell r="B23" t="str">
            <v>Build/Str</v>
          </cell>
        </row>
        <row r="24">
          <cell r="B24" t="str">
            <v>Build/Str</v>
          </cell>
        </row>
        <row r="25">
          <cell r="B25" t="str">
            <v>Build/Str</v>
          </cell>
        </row>
        <row r="26">
          <cell r="B26" t="str">
            <v>Build/Str</v>
          </cell>
        </row>
        <row r="27">
          <cell r="B27" t="str">
            <v>Build/Str</v>
          </cell>
        </row>
        <row r="28">
          <cell r="B28" t="str">
            <v>Build/Str</v>
          </cell>
        </row>
        <row r="29">
          <cell r="B29" t="str">
            <v>Build/Str</v>
          </cell>
        </row>
        <row r="30">
          <cell r="B30" t="str">
            <v>Build/Str</v>
          </cell>
        </row>
        <row r="31">
          <cell r="B31" t="str">
            <v>Build/Str</v>
          </cell>
        </row>
        <row r="32">
          <cell r="B32" t="str">
            <v>Build/Str</v>
          </cell>
        </row>
        <row r="33">
          <cell r="B33" t="str">
            <v>Build/Str</v>
          </cell>
        </row>
        <row r="34">
          <cell r="B34" t="str">
            <v>Build/Str</v>
          </cell>
        </row>
        <row r="35">
          <cell r="B35" t="str">
            <v>Build/Str</v>
          </cell>
        </row>
        <row r="36">
          <cell r="B36" t="str">
            <v>Build/Str</v>
          </cell>
        </row>
        <row r="37">
          <cell r="B37" t="str">
            <v>Civil</v>
          </cell>
        </row>
        <row r="38">
          <cell r="B38" t="str">
            <v>Civil</v>
          </cell>
        </row>
        <row r="39">
          <cell r="B39" t="str">
            <v>Civil</v>
          </cell>
        </row>
        <row r="40">
          <cell r="B40" t="str">
            <v>Civil</v>
          </cell>
        </row>
        <row r="41">
          <cell r="B41" t="str">
            <v>Civil</v>
          </cell>
        </row>
        <row r="42">
          <cell r="B42" t="str">
            <v>Civil</v>
          </cell>
        </row>
        <row r="43">
          <cell r="B43" t="str">
            <v>Civil</v>
          </cell>
        </row>
        <row r="44">
          <cell r="B44" t="str">
            <v>Civil</v>
          </cell>
        </row>
        <row r="45">
          <cell r="B45" t="str">
            <v>Civil</v>
          </cell>
        </row>
        <row r="46">
          <cell r="B46" t="str">
            <v>Civil</v>
          </cell>
        </row>
        <row r="47">
          <cell r="B47" t="str">
            <v>Civil</v>
          </cell>
        </row>
        <row r="48">
          <cell r="B48" t="str">
            <v>Civil</v>
          </cell>
        </row>
        <row r="49">
          <cell r="B49" t="str">
            <v>Civil</v>
          </cell>
        </row>
        <row r="50">
          <cell r="B50" t="str">
            <v>Civil</v>
          </cell>
        </row>
        <row r="51">
          <cell r="B51" t="str">
            <v>Civil</v>
          </cell>
        </row>
        <row r="52">
          <cell r="B52" t="str">
            <v>Civil</v>
          </cell>
        </row>
        <row r="53">
          <cell r="B53" t="str">
            <v>Civil</v>
          </cell>
        </row>
        <row r="54">
          <cell r="B54" t="str">
            <v>Civil</v>
          </cell>
        </row>
        <row r="55">
          <cell r="B55" t="str">
            <v>Civil</v>
          </cell>
        </row>
        <row r="56">
          <cell r="B56" t="str">
            <v>Civil</v>
          </cell>
        </row>
        <row r="57">
          <cell r="B57" t="str">
            <v>Civil</v>
          </cell>
        </row>
        <row r="58">
          <cell r="B58" t="str">
            <v>Civil</v>
          </cell>
        </row>
        <row r="59">
          <cell r="B59" t="str">
            <v>Civil</v>
          </cell>
        </row>
        <row r="60">
          <cell r="B60" t="str">
            <v>Civil</v>
          </cell>
        </row>
        <row r="61">
          <cell r="B61" t="str">
            <v>Civil</v>
          </cell>
        </row>
        <row r="62">
          <cell r="B62" t="str">
            <v>Civil</v>
          </cell>
        </row>
        <row r="63">
          <cell r="B63" t="str">
            <v>Civil</v>
          </cell>
        </row>
        <row r="64">
          <cell r="B64" t="str">
            <v>Civil</v>
          </cell>
        </row>
        <row r="65">
          <cell r="B65" t="str">
            <v>Civil</v>
          </cell>
        </row>
        <row r="66">
          <cell r="B66" t="str">
            <v>Civil</v>
          </cell>
        </row>
        <row r="67">
          <cell r="B67" t="str">
            <v>Civil</v>
          </cell>
        </row>
        <row r="68">
          <cell r="B68" t="str">
            <v>Civil</v>
          </cell>
        </row>
        <row r="69">
          <cell r="B69" t="str">
            <v>Civil</v>
          </cell>
        </row>
        <row r="70">
          <cell r="B70" t="str">
            <v>Civil</v>
          </cell>
        </row>
        <row r="71">
          <cell r="B71" t="str">
            <v>Mech</v>
          </cell>
        </row>
        <row r="72">
          <cell r="B72" t="str">
            <v>Mech</v>
          </cell>
        </row>
        <row r="73">
          <cell r="B73" t="str">
            <v>Mech</v>
          </cell>
        </row>
        <row r="74">
          <cell r="B74" t="str">
            <v>Mech</v>
          </cell>
        </row>
        <row r="75">
          <cell r="B75" t="str">
            <v>Mech</v>
          </cell>
        </row>
        <row r="76">
          <cell r="B76" t="str">
            <v>Mech</v>
          </cell>
        </row>
        <row r="77">
          <cell r="B77" t="str">
            <v>Mech</v>
          </cell>
        </row>
        <row r="78">
          <cell r="B78" t="str">
            <v>Mech</v>
          </cell>
        </row>
        <row r="79">
          <cell r="B79" t="str">
            <v>Mech</v>
          </cell>
        </row>
        <row r="80">
          <cell r="B80" t="str">
            <v>Mech</v>
          </cell>
        </row>
        <row r="81">
          <cell r="B81" t="str">
            <v>Mech</v>
          </cell>
        </row>
        <row r="82">
          <cell r="B82" t="str">
            <v>Mech</v>
          </cell>
        </row>
        <row r="83">
          <cell r="B83" t="str">
            <v>Mech</v>
          </cell>
        </row>
        <row r="84">
          <cell r="B84" t="str">
            <v>Mech</v>
          </cell>
        </row>
        <row r="85">
          <cell r="B85" t="str">
            <v>Mech</v>
          </cell>
        </row>
        <row r="86">
          <cell r="B86" t="str">
            <v>Mech</v>
          </cell>
        </row>
        <row r="87">
          <cell r="B87" t="str">
            <v>Mech</v>
          </cell>
        </row>
        <row r="88">
          <cell r="B88" t="str">
            <v>Mech</v>
          </cell>
        </row>
        <row r="89">
          <cell r="B89" t="str">
            <v>Mech</v>
          </cell>
        </row>
        <row r="90">
          <cell r="B90" t="str">
            <v>Mech</v>
          </cell>
        </row>
        <row r="91">
          <cell r="B91" t="str">
            <v>Mech</v>
          </cell>
        </row>
        <row r="92">
          <cell r="B92" t="str">
            <v>Mech</v>
          </cell>
        </row>
        <row r="93">
          <cell r="B93" t="str">
            <v>Mech</v>
          </cell>
        </row>
        <row r="94">
          <cell r="B94" t="str">
            <v>Mech</v>
          </cell>
        </row>
        <row r="95">
          <cell r="B95" t="str">
            <v>Mech</v>
          </cell>
        </row>
        <row r="96">
          <cell r="B96" t="str">
            <v>Mech</v>
          </cell>
        </row>
        <row r="97">
          <cell r="B97" t="str">
            <v>Mech</v>
          </cell>
        </row>
        <row r="98">
          <cell r="B98" t="str">
            <v>Mech</v>
          </cell>
        </row>
        <row r="99">
          <cell r="B99" t="str">
            <v>Mech</v>
          </cell>
        </row>
        <row r="100">
          <cell r="B100" t="str">
            <v>Mech</v>
          </cell>
        </row>
        <row r="101">
          <cell r="B101" t="str">
            <v>Mech</v>
          </cell>
        </row>
        <row r="102">
          <cell r="B102" t="str">
            <v>Mech</v>
          </cell>
        </row>
        <row r="103">
          <cell r="B103" t="str">
            <v>Mech</v>
          </cell>
        </row>
        <row r="104">
          <cell r="B104" t="str">
            <v>Mech</v>
          </cell>
        </row>
        <row r="105">
          <cell r="B105" t="str">
            <v>Mech</v>
          </cell>
        </row>
        <row r="106">
          <cell r="B106" t="str">
            <v>Mech</v>
          </cell>
        </row>
        <row r="107">
          <cell r="B107" t="str">
            <v>Mech</v>
          </cell>
        </row>
        <row r="108">
          <cell r="B108" t="str">
            <v>Mech</v>
          </cell>
        </row>
        <row r="109">
          <cell r="B109" t="str">
            <v>Mech</v>
          </cell>
        </row>
        <row r="110">
          <cell r="B110" t="str">
            <v>Mech</v>
          </cell>
        </row>
        <row r="111">
          <cell r="B111" t="str">
            <v>Mech</v>
          </cell>
        </row>
        <row r="112">
          <cell r="B112" t="str">
            <v>Mech</v>
          </cell>
        </row>
        <row r="113">
          <cell r="B113" t="str">
            <v>Piping</v>
          </cell>
        </row>
        <row r="114">
          <cell r="B114" t="str">
            <v>Piping</v>
          </cell>
        </row>
        <row r="115">
          <cell r="B115" t="str">
            <v>Piping</v>
          </cell>
        </row>
        <row r="116">
          <cell r="B116" t="str">
            <v>Piping</v>
          </cell>
        </row>
        <row r="117">
          <cell r="B117" t="str">
            <v>Piping</v>
          </cell>
        </row>
        <row r="118">
          <cell r="B118" t="str">
            <v>Piping</v>
          </cell>
        </row>
        <row r="119">
          <cell r="B119" t="str">
            <v>Piping</v>
          </cell>
        </row>
        <row r="120">
          <cell r="B120" t="str">
            <v>Piping</v>
          </cell>
        </row>
        <row r="121">
          <cell r="B121" t="str">
            <v>Piping</v>
          </cell>
        </row>
        <row r="122">
          <cell r="B122" t="str">
            <v>Piping</v>
          </cell>
        </row>
        <row r="123">
          <cell r="B123" t="str">
            <v>Piping</v>
          </cell>
        </row>
        <row r="124">
          <cell r="B124" t="str">
            <v>Piping</v>
          </cell>
        </row>
        <row r="125">
          <cell r="B125" t="str">
            <v>Piping</v>
          </cell>
        </row>
        <row r="126">
          <cell r="B126" t="str">
            <v>Piping</v>
          </cell>
        </row>
        <row r="127">
          <cell r="B127" t="str">
            <v>Piping</v>
          </cell>
        </row>
        <row r="128">
          <cell r="B128" t="str">
            <v>Piping</v>
          </cell>
        </row>
        <row r="129">
          <cell r="B129" t="str">
            <v>Piping</v>
          </cell>
        </row>
        <row r="130">
          <cell r="B130" t="str">
            <v>Piping</v>
          </cell>
        </row>
        <row r="131">
          <cell r="B131" t="str">
            <v>Piping</v>
          </cell>
        </row>
        <row r="132">
          <cell r="B132" t="str">
            <v>Piping</v>
          </cell>
        </row>
        <row r="133">
          <cell r="B133" t="str">
            <v>Piping</v>
          </cell>
        </row>
        <row r="134">
          <cell r="B134" t="str">
            <v>Piping</v>
          </cell>
        </row>
        <row r="135">
          <cell r="B135" t="str">
            <v>Piping</v>
          </cell>
        </row>
        <row r="136">
          <cell r="B136" t="str">
            <v>Piping</v>
          </cell>
        </row>
        <row r="137">
          <cell r="B137" t="str">
            <v>Piping</v>
          </cell>
        </row>
        <row r="138">
          <cell r="B138" t="str">
            <v>Piping</v>
          </cell>
        </row>
        <row r="139">
          <cell r="B139" t="str">
            <v>Piping</v>
          </cell>
        </row>
        <row r="140">
          <cell r="B140" t="str">
            <v>Piping</v>
          </cell>
        </row>
        <row r="141">
          <cell r="B141" t="str">
            <v>Electrical</v>
          </cell>
        </row>
        <row r="142">
          <cell r="B142" t="str">
            <v>Electrical</v>
          </cell>
        </row>
        <row r="143">
          <cell r="B143" t="str">
            <v>Electrical</v>
          </cell>
        </row>
        <row r="144">
          <cell r="B144" t="str">
            <v>Electrical</v>
          </cell>
        </row>
        <row r="145">
          <cell r="B145" t="str">
            <v>Electrical</v>
          </cell>
        </row>
        <row r="146">
          <cell r="B146" t="str">
            <v>Electrical</v>
          </cell>
        </row>
        <row r="147">
          <cell r="B147" t="str">
            <v>Electrical</v>
          </cell>
        </row>
        <row r="148">
          <cell r="B148" t="str">
            <v>Electrical</v>
          </cell>
        </row>
        <row r="149">
          <cell r="B149" t="str">
            <v>Electrical</v>
          </cell>
        </row>
        <row r="150">
          <cell r="B150" t="str">
            <v>Electrical</v>
          </cell>
        </row>
        <row r="151">
          <cell r="B151" t="str">
            <v>Electrical</v>
          </cell>
        </row>
        <row r="152">
          <cell r="B152" t="str">
            <v>Electrical</v>
          </cell>
        </row>
        <row r="153">
          <cell r="B153" t="str">
            <v>Electrical</v>
          </cell>
        </row>
        <row r="154">
          <cell r="B154" t="str">
            <v>Electrical</v>
          </cell>
        </row>
        <row r="155">
          <cell r="B155" t="str">
            <v>Electrical</v>
          </cell>
        </row>
        <row r="156">
          <cell r="B156" t="str">
            <v>Electrical</v>
          </cell>
        </row>
        <row r="157">
          <cell r="B157" t="str">
            <v>Electrical</v>
          </cell>
        </row>
        <row r="158">
          <cell r="B158" t="str">
            <v>Electrical</v>
          </cell>
        </row>
        <row r="159">
          <cell r="B159" t="str">
            <v>Electrical</v>
          </cell>
        </row>
        <row r="160">
          <cell r="B160" t="str">
            <v>Electrical</v>
          </cell>
        </row>
        <row r="161">
          <cell r="B161" t="str">
            <v>Electrical</v>
          </cell>
        </row>
        <row r="162">
          <cell r="B162" t="str">
            <v>Electrical</v>
          </cell>
        </row>
        <row r="163">
          <cell r="B163" t="str">
            <v>Electrical</v>
          </cell>
        </row>
        <row r="164">
          <cell r="B164" t="str">
            <v>Electrical</v>
          </cell>
        </row>
        <row r="165">
          <cell r="B165" t="str">
            <v>Electrical</v>
          </cell>
        </row>
        <row r="166">
          <cell r="B166" t="str">
            <v>Electrical</v>
          </cell>
        </row>
        <row r="167">
          <cell r="B167" t="str">
            <v>Electrical</v>
          </cell>
        </row>
        <row r="168">
          <cell r="B168" t="str">
            <v>Electrical</v>
          </cell>
        </row>
        <row r="169">
          <cell r="B169" t="str">
            <v>Electrical</v>
          </cell>
        </row>
        <row r="170">
          <cell r="B170" t="str">
            <v>Electrical</v>
          </cell>
        </row>
        <row r="171">
          <cell r="B171" t="str">
            <v>Electrical</v>
          </cell>
        </row>
        <row r="172">
          <cell r="B172" t="str">
            <v>Electrical</v>
          </cell>
        </row>
        <row r="173">
          <cell r="B173" t="str">
            <v>Electrical</v>
          </cell>
        </row>
        <row r="174">
          <cell r="B174" t="str">
            <v>Electrical</v>
          </cell>
        </row>
        <row r="175">
          <cell r="B175" t="str">
            <v>Electrical</v>
          </cell>
        </row>
        <row r="176">
          <cell r="B176" t="str">
            <v>Electrical</v>
          </cell>
        </row>
        <row r="177">
          <cell r="B177" t="str">
            <v>Electrical</v>
          </cell>
        </row>
        <row r="178">
          <cell r="B178" t="str">
            <v>Electrical</v>
          </cell>
        </row>
        <row r="179">
          <cell r="B179" t="str">
            <v>Electrical</v>
          </cell>
        </row>
        <row r="180">
          <cell r="B180" t="str">
            <v>Electrical</v>
          </cell>
        </row>
        <row r="181">
          <cell r="B181" t="str">
            <v>Electrical</v>
          </cell>
        </row>
        <row r="182">
          <cell r="B182" t="str">
            <v>Electrical</v>
          </cell>
        </row>
        <row r="183">
          <cell r="B183" t="str">
            <v>Electrical</v>
          </cell>
        </row>
        <row r="184">
          <cell r="B184" t="str">
            <v>Electrical</v>
          </cell>
        </row>
        <row r="185">
          <cell r="B185" t="str">
            <v>Electrical</v>
          </cell>
        </row>
        <row r="186">
          <cell r="B186" t="str">
            <v>Electrical</v>
          </cell>
        </row>
        <row r="187">
          <cell r="B187" t="str">
            <v>Electrical</v>
          </cell>
        </row>
        <row r="188">
          <cell r="B188" t="str">
            <v>Electrical</v>
          </cell>
        </row>
        <row r="189">
          <cell r="B189" t="str">
            <v>Electrical</v>
          </cell>
        </row>
        <row r="190">
          <cell r="B190" t="str">
            <v>Electrical</v>
          </cell>
        </row>
        <row r="191">
          <cell r="B191" t="str">
            <v>Electrical</v>
          </cell>
        </row>
        <row r="192">
          <cell r="B192" t="str">
            <v>Electrical</v>
          </cell>
        </row>
        <row r="193">
          <cell r="B193" t="str">
            <v>Electrical</v>
          </cell>
        </row>
        <row r="194">
          <cell r="B194" t="str">
            <v>Electrical</v>
          </cell>
        </row>
        <row r="195">
          <cell r="B195" t="str">
            <v>Electrical</v>
          </cell>
        </row>
        <row r="196">
          <cell r="B196" t="str">
            <v>Electrical</v>
          </cell>
        </row>
        <row r="197">
          <cell r="B197" t="str">
            <v>Electrical</v>
          </cell>
        </row>
        <row r="198">
          <cell r="B198" t="str">
            <v>Electrical</v>
          </cell>
        </row>
        <row r="199">
          <cell r="B199" t="str">
            <v>Electrical</v>
          </cell>
        </row>
        <row r="200">
          <cell r="B200" t="str">
            <v>Electrical</v>
          </cell>
        </row>
        <row r="201">
          <cell r="B201" t="str">
            <v>Electrical</v>
          </cell>
        </row>
        <row r="202">
          <cell r="B202" t="str">
            <v>Electrical</v>
          </cell>
        </row>
        <row r="203">
          <cell r="B203" t="str">
            <v>Electrical</v>
          </cell>
        </row>
        <row r="204">
          <cell r="B204" t="str">
            <v>Electrical</v>
          </cell>
        </row>
        <row r="205">
          <cell r="B205" t="str">
            <v>Electrical</v>
          </cell>
        </row>
        <row r="206">
          <cell r="B206" t="str">
            <v>Electrical</v>
          </cell>
        </row>
        <row r="207">
          <cell r="B207" t="str">
            <v>Electrical</v>
          </cell>
        </row>
        <row r="208">
          <cell r="B208" t="str">
            <v>Electrical</v>
          </cell>
        </row>
        <row r="209">
          <cell r="B209" t="str">
            <v>Electrical</v>
          </cell>
        </row>
        <row r="210">
          <cell r="B210" t="str">
            <v>Electrical</v>
          </cell>
        </row>
        <row r="211">
          <cell r="B211" t="str">
            <v>Electrical</v>
          </cell>
        </row>
        <row r="212">
          <cell r="B212" t="str">
            <v>Electrical</v>
          </cell>
        </row>
        <row r="213">
          <cell r="B213" t="str">
            <v>Electrical</v>
          </cell>
        </row>
        <row r="214">
          <cell r="B214" t="str">
            <v>Electrical</v>
          </cell>
        </row>
        <row r="215">
          <cell r="B215" t="str">
            <v>Electrical</v>
          </cell>
        </row>
        <row r="216">
          <cell r="B216" t="str">
            <v>Electrical</v>
          </cell>
        </row>
        <row r="217">
          <cell r="B217" t="str">
            <v>Electrical</v>
          </cell>
        </row>
        <row r="218">
          <cell r="B218" t="str">
            <v>Electrical</v>
          </cell>
        </row>
        <row r="219">
          <cell r="B219" t="str">
            <v>Electrical</v>
          </cell>
        </row>
        <row r="220">
          <cell r="B220" t="str">
            <v>Electrical</v>
          </cell>
        </row>
        <row r="221">
          <cell r="B221" t="str">
            <v>Electrical</v>
          </cell>
        </row>
        <row r="222">
          <cell r="B222" t="str">
            <v>Electrical</v>
          </cell>
        </row>
        <row r="223">
          <cell r="B223" t="str">
            <v>Electrical</v>
          </cell>
        </row>
        <row r="224">
          <cell r="B224" t="str">
            <v>Electrical</v>
          </cell>
        </row>
        <row r="225">
          <cell r="B225" t="str">
            <v>Electrical</v>
          </cell>
        </row>
        <row r="226">
          <cell r="B226" t="str">
            <v>Electrical</v>
          </cell>
        </row>
        <row r="227">
          <cell r="B227" t="str">
            <v>Electrical</v>
          </cell>
        </row>
        <row r="228">
          <cell r="B228" t="str">
            <v>Electrical</v>
          </cell>
        </row>
        <row r="229">
          <cell r="B229" t="str">
            <v>Electrical</v>
          </cell>
        </row>
        <row r="230">
          <cell r="B230" t="str">
            <v>F/F &amp; HVAC</v>
          </cell>
        </row>
        <row r="231">
          <cell r="B231" t="str">
            <v>F/F &amp; HVAC</v>
          </cell>
        </row>
        <row r="232">
          <cell r="B232" t="str">
            <v>F/F &amp; HVAC</v>
          </cell>
        </row>
        <row r="233">
          <cell r="B233" t="str">
            <v>F/F &amp; HVAC</v>
          </cell>
        </row>
        <row r="234">
          <cell r="B234" t="str">
            <v>F/F &amp; HVAC</v>
          </cell>
        </row>
        <row r="235">
          <cell r="B235" t="str">
            <v>F/F &amp; HVAC</v>
          </cell>
        </row>
        <row r="236">
          <cell r="B236" t="str">
            <v>F/F &amp; HVAC</v>
          </cell>
        </row>
        <row r="237">
          <cell r="B237" t="str">
            <v>F/F &amp; HVAC</v>
          </cell>
        </row>
        <row r="238">
          <cell r="B238" t="str">
            <v>F/F &amp; HVAC</v>
          </cell>
        </row>
        <row r="239">
          <cell r="B239" t="str">
            <v>F/F &amp; HVAC</v>
          </cell>
        </row>
        <row r="240">
          <cell r="B240" t="str">
            <v>F/F &amp; HVAC</v>
          </cell>
        </row>
        <row r="241">
          <cell r="B241" t="str">
            <v>F/F &amp; HVAC</v>
          </cell>
        </row>
        <row r="242">
          <cell r="B242" t="str">
            <v>F/F &amp; HVAC</v>
          </cell>
        </row>
        <row r="243">
          <cell r="B243" t="str">
            <v>F/F &amp; HVAC</v>
          </cell>
        </row>
        <row r="244">
          <cell r="B244" t="str">
            <v>F/F &amp; HVAC</v>
          </cell>
        </row>
        <row r="245">
          <cell r="B245" t="str">
            <v>F/F &amp; HVAC</v>
          </cell>
        </row>
        <row r="246">
          <cell r="B246" t="str">
            <v>F/F &amp; HVAC</v>
          </cell>
        </row>
        <row r="247">
          <cell r="B247" t="str">
            <v>F/F &amp; HVAC</v>
          </cell>
        </row>
        <row r="248">
          <cell r="B248" t="str">
            <v>F/F &amp; HVAC</v>
          </cell>
        </row>
        <row r="249">
          <cell r="B249" t="str">
            <v>F/F &amp; HVAC</v>
          </cell>
        </row>
        <row r="250">
          <cell r="B250" t="str">
            <v>F/F &amp; HVAC</v>
          </cell>
        </row>
        <row r="251">
          <cell r="B251" t="str">
            <v>F/F &amp; HVAC</v>
          </cell>
        </row>
        <row r="252">
          <cell r="B252" t="str">
            <v>F/F &amp; HVAC</v>
          </cell>
        </row>
        <row r="253">
          <cell r="B253" t="str">
            <v>F/F &amp; HVAC</v>
          </cell>
        </row>
        <row r="254">
          <cell r="B254" t="str">
            <v>F/F &amp; HVAC</v>
          </cell>
        </row>
        <row r="255">
          <cell r="B255" t="str">
            <v>F/F &amp; HVAC</v>
          </cell>
        </row>
        <row r="256">
          <cell r="B256" t="str">
            <v>F/F &amp; HVAC</v>
          </cell>
        </row>
        <row r="257">
          <cell r="B257" t="str">
            <v>F/F &amp; HVAC</v>
          </cell>
        </row>
        <row r="258">
          <cell r="B258" t="str">
            <v>F/F &amp; HVAC</v>
          </cell>
        </row>
        <row r="259">
          <cell r="B259" t="str">
            <v>F/F &amp; HVAC</v>
          </cell>
        </row>
        <row r="260">
          <cell r="B260" t="str">
            <v>F/F &amp; HVAC</v>
          </cell>
        </row>
        <row r="261">
          <cell r="B261" t="str">
            <v>Instrument</v>
          </cell>
        </row>
        <row r="262">
          <cell r="B262" t="str">
            <v>Instrument</v>
          </cell>
        </row>
        <row r="263">
          <cell r="B263" t="str">
            <v>Instrument</v>
          </cell>
        </row>
        <row r="264">
          <cell r="B264" t="str">
            <v>Instrument</v>
          </cell>
        </row>
        <row r="265">
          <cell r="B265" t="str">
            <v>Instrument</v>
          </cell>
        </row>
        <row r="266">
          <cell r="B266" t="str">
            <v>Instrument</v>
          </cell>
        </row>
        <row r="267">
          <cell r="B267" t="str">
            <v>Instrument</v>
          </cell>
        </row>
        <row r="268">
          <cell r="B268" t="str">
            <v>Instrument</v>
          </cell>
        </row>
        <row r="269">
          <cell r="B269" t="str">
            <v>Instrument</v>
          </cell>
        </row>
        <row r="270">
          <cell r="B270" t="str">
            <v>Instrument</v>
          </cell>
        </row>
        <row r="271">
          <cell r="B271" t="str">
            <v>Instrument</v>
          </cell>
        </row>
        <row r="272">
          <cell r="B272" t="str">
            <v>Instrument</v>
          </cell>
        </row>
        <row r="273">
          <cell r="B273" t="str">
            <v>Instrument</v>
          </cell>
        </row>
        <row r="274">
          <cell r="B274" t="str">
            <v>Instrument</v>
          </cell>
        </row>
        <row r="275">
          <cell r="B275" t="str">
            <v>Instrument</v>
          </cell>
        </row>
        <row r="276">
          <cell r="B276" t="str">
            <v>Instrument</v>
          </cell>
        </row>
        <row r="277">
          <cell r="B277" t="str">
            <v>Instrument</v>
          </cell>
        </row>
        <row r="278">
          <cell r="B278" t="str">
            <v>Instrument</v>
          </cell>
        </row>
      </sheetData>
      <sheetData sheetId="3"/>
      <sheetData sheetId="4"/>
      <sheetData sheetId="5" refreshError="1"/>
      <sheetData sheetId="6"/>
      <sheetData sheetId="7"/>
      <sheetData sheetId="8"/>
      <sheetData sheetId="9"/>
      <sheetData sheetId="10"/>
      <sheetData sheetId="11" refreshError="1"/>
      <sheetData sheetId="12" refreshError="1"/>
      <sheetData sheetId="13" refreshError="1"/>
      <sheetData sheetId="14"/>
      <sheetData sheetId="15"/>
      <sheetData sheetId="16"/>
      <sheetData sheetId="17"/>
      <sheetData sheetId="18"/>
      <sheetData sheetId="19"/>
      <sheetData sheetId="20"/>
      <sheetData sheetId="21" refreshError="1"/>
      <sheetData sheetId="22" refreshError="1"/>
      <sheetData sheetId="2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Lines"/>
      <sheetName val="Shuweihat"/>
      <sheetName val="4+400-4+650 "/>
      <sheetName val="4+650-4+951.33"/>
      <sheetName val="4+951.33-5+021.50(600)"/>
      <sheetName val="0+000-0+019.77(Line-5(400)"/>
      <sheetName val="0+019.77-0+032.67(600mm Line 5)"/>
      <sheetName val="0+000-0+096.60(600mm Line 6 )"/>
      <sheetName val="0+000-0+0017.23(Line-7-400)"/>
      <sheetName val="0+017.23-0+021.38(Line-7-300)"/>
      <sheetName val="0+021-0+050.26Line-7(400)"/>
      <sheetName val="0+006.74-0+099.34DLine-1( 200)"/>
      <sheetName val="0+99.34-0+101.84 DLine-1-200mm"/>
      <sheetName val="0+101.84-0+169.43 DLine-1 -600"/>
      <sheetName val="0+00-0+093.33(DLine-2(600)"/>
      <sheetName val="0+099.33-0+179.93(DLine-2(600)"/>
      <sheetName val="0+000-0+019.12(DLine-3(600)"/>
      <sheetName val="0+041.62-0+077.82(DB Line400)"/>
      <sheetName val="Geotextile"/>
      <sheetName val="Ded-LA"/>
      <sheetName val="Ded-LA600"/>
      <sheetName val="Ded-LA400"/>
      <sheetName val="Ded-LA200"/>
      <sheetName val="Ded-CITC(600)"/>
      <sheetName val="Ded-FMC -3(300mm)"/>
      <sheetName val="Ded-TB400 "/>
      <sheetName val="Ded-TB200 "/>
      <sheetName val="New_Lines"/>
      <sheetName val="4+400-4+650_"/>
      <sheetName val="4+650-4+951_33"/>
      <sheetName val="4+951_33-5+021_50(600)"/>
      <sheetName val="0+000-0+019_77(Line-5(400)"/>
      <sheetName val="0+019_77-0+032_67(600mm_Line_5)"/>
      <sheetName val="0+000-0+096_60(600mm_Line_6_)"/>
      <sheetName val="0+000-0+0017_23(Line-7-400)"/>
      <sheetName val="0+017_23-0+021_38(Line-7-300)"/>
      <sheetName val="0+021-0+050_26Line-7(400)"/>
      <sheetName val="0+006_74-0+099_34DLine-1(_200)"/>
      <sheetName val="0+99_34-0+101_84_DLine-1-200mm"/>
      <sheetName val="0+101_84-0+169_43_DLine-1_-600"/>
      <sheetName val="0+00-0+093_33(DLine-2(600)"/>
      <sheetName val="0+099_33-0+179_93(DLine-2(600)"/>
      <sheetName val="0+000-0+019_12(DLine-3(600)"/>
      <sheetName val="0+041_62-0+077_82(DB_Line400)"/>
      <sheetName val="Ded-FMC_-3(300mm)"/>
      <sheetName val="Ded-TB400_"/>
      <sheetName val="Ded-TB200_"/>
      <sheetName val="ACTIVITY"/>
    </sheetNames>
    <sheetDataSet>
      <sheetData sheetId="0">
        <row r="285">
          <cell r="B285">
            <v>0</v>
          </cell>
          <cell r="C285">
            <v>39</v>
          </cell>
          <cell r="D285">
            <v>37.78</v>
          </cell>
          <cell r="E285">
            <v>0.84</v>
          </cell>
          <cell r="F285">
            <v>39</v>
          </cell>
          <cell r="G285">
            <v>37.729999999999997</v>
          </cell>
        </row>
        <row r="286">
          <cell r="B286">
            <v>0.84</v>
          </cell>
          <cell r="C286">
            <v>39</v>
          </cell>
          <cell r="D286">
            <v>37.729999999999997</v>
          </cell>
          <cell r="E286">
            <v>30.12</v>
          </cell>
          <cell r="F286">
            <v>39</v>
          </cell>
          <cell r="G286">
            <v>37.67</v>
          </cell>
        </row>
        <row r="287">
          <cell r="B287">
            <v>30.12</v>
          </cell>
          <cell r="C287">
            <v>39</v>
          </cell>
          <cell r="D287">
            <v>37.67</v>
          </cell>
          <cell r="E287">
            <v>39.619999999999997</v>
          </cell>
          <cell r="F287">
            <v>39</v>
          </cell>
          <cell r="G287">
            <v>38.049999999999997</v>
          </cell>
        </row>
        <row r="288">
          <cell r="B288">
            <v>39.619999999999997</v>
          </cell>
          <cell r="C288">
            <v>39</v>
          </cell>
          <cell r="D288">
            <v>38.049999999999997</v>
          </cell>
          <cell r="E288">
            <v>41.62</v>
          </cell>
          <cell r="F288">
            <v>39</v>
          </cell>
          <cell r="G288">
            <v>38.130000000000003</v>
          </cell>
        </row>
        <row r="289">
          <cell r="B289">
            <v>41.62</v>
          </cell>
          <cell r="C289">
            <v>39</v>
          </cell>
          <cell r="D289">
            <v>38.130000000000003</v>
          </cell>
          <cell r="E289">
            <v>50</v>
          </cell>
          <cell r="F289">
            <v>39.35</v>
          </cell>
          <cell r="G289">
            <v>38.11</v>
          </cell>
        </row>
        <row r="290">
          <cell r="B290">
            <v>50</v>
          </cell>
          <cell r="C290">
            <v>39.35</v>
          </cell>
          <cell r="D290">
            <v>38.11</v>
          </cell>
          <cell r="E290">
            <v>100</v>
          </cell>
          <cell r="F290">
            <v>39.659999999999997</v>
          </cell>
          <cell r="G290">
            <v>37.99</v>
          </cell>
        </row>
        <row r="291">
          <cell r="B291">
            <v>100</v>
          </cell>
          <cell r="C291">
            <v>39.659999999999997</v>
          </cell>
          <cell r="D291">
            <v>37.99</v>
          </cell>
          <cell r="E291">
            <v>144.30000000000001</v>
          </cell>
          <cell r="F291">
            <v>39.6</v>
          </cell>
          <cell r="G291">
            <v>37.89</v>
          </cell>
        </row>
        <row r="292">
          <cell r="B292">
            <v>144.30000000000001</v>
          </cell>
          <cell r="C292">
            <v>39.6</v>
          </cell>
          <cell r="D292">
            <v>37.89</v>
          </cell>
          <cell r="E292">
            <v>150</v>
          </cell>
          <cell r="F292">
            <v>39.590000000000003</v>
          </cell>
          <cell r="G292">
            <v>37.880000000000003</v>
          </cell>
        </row>
        <row r="293">
          <cell r="B293">
            <v>150</v>
          </cell>
          <cell r="C293">
            <v>39.590000000000003</v>
          </cell>
          <cell r="D293">
            <v>37.880000000000003</v>
          </cell>
          <cell r="E293">
            <v>200</v>
          </cell>
          <cell r="F293">
            <v>39.6</v>
          </cell>
          <cell r="G293">
            <v>37.76</v>
          </cell>
        </row>
        <row r="294">
          <cell r="B294">
            <v>200</v>
          </cell>
          <cell r="C294">
            <v>39.6</v>
          </cell>
          <cell r="D294">
            <v>37.76</v>
          </cell>
          <cell r="E294">
            <v>250</v>
          </cell>
          <cell r="F294">
            <v>39.4</v>
          </cell>
          <cell r="G294">
            <v>37.64</v>
          </cell>
        </row>
        <row r="295">
          <cell r="B295">
            <v>250</v>
          </cell>
          <cell r="C295">
            <v>39.4</v>
          </cell>
          <cell r="D295">
            <v>37.64</v>
          </cell>
          <cell r="E295">
            <v>300</v>
          </cell>
          <cell r="F295">
            <v>39.32</v>
          </cell>
          <cell r="G295">
            <v>37.520000000000003</v>
          </cell>
        </row>
        <row r="296">
          <cell r="B296">
            <v>300</v>
          </cell>
          <cell r="C296">
            <v>39.32</v>
          </cell>
          <cell r="D296">
            <v>37.520000000000003</v>
          </cell>
          <cell r="E296">
            <v>350</v>
          </cell>
          <cell r="F296">
            <v>38.94</v>
          </cell>
          <cell r="G296">
            <v>37.4</v>
          </cell>
        </row>
        <row r="297">
          <cell r="B297">
            <v>350</v>
          </cell>
          <cell r="C297">
            <v>38.94</v>
          </cell>
          <cell r="D297">
            <v>37.4</v>
          </cell>
          <cell r="E297">
            <v>400</v>
          </cell>
          <cell r="F297">
            <v>38.770000000000003</v>
          </cell>
          <cell r="G297">
            <v>37.29</v>
          </cell>
        </row>
        <row r="298">
          <cell r="B298">
            <v>400</v>
          </cell>
          <cell r="C298">
            <v>38.770000000000003</v>
          </cell>
          <cell r="D298">
            <v>37.29</v>
          </cell>
          <cell r="E298">
            <v>420.47</v>
          </cell>
          <cell r="F298">
            <v>38.799999999999997</v>
          </cell>
          <cell r="G298">
            <v>37.24</v>
          </cell>
        </row>
        <row r="299">
          <cell r="B299">
            <v>420.47</v>
          </cell>
          <cell r="C299">
            <v>38.799999999999997</v>
          </cell>
          <cell r="D299">
            <v>37.24</v>
          </cell>
          <cell r="E299">
            <v>422.2</v>
          </cell>
          <cell r="F299">
            <v>38.799999999999997</v>
          </cell>
          <cell r="G299">
            <v>37.29</v>
          </cell>
        </row>
        <row r="300">
          <cell r="B300">
            <v>422.2</v>
          </cell>
          <cell r="C300">
            <v>38.799999999999997</v>
          </cell>
          <cell r="D300">
            <v>37.29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85">
          <cell r="B285">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PHE-working"/>
      <sheetName val="HAVC"/>
      <sheetName val="phe"/>
      <sheetName val="Fill this out first..."/>
      <sheetName val="May"/>
      <sheetName val="calcul"/>
      <sheetName val="labour coeff"/>
      <sheetName val="WORK TABLE"/>
      <sheetName val="TBAL9697 -group wise  sdpl"/>
      <sheetName val="Sheet3"/>
      <sheetName val="Data sheet"/>
      <sheetName val="Per Unit"/>
      <sheetName val="Lintel"/>
      <sheetName val="Door"/>
      <sheetName val="Window"/>
      <sheetName val="Civil Boq"/>
      <sheetName val="Meas.-Hotel Part"/>
      <sheetName val="Cashflow projection"/>
      <sheetName val="Rate analysis"/>
      <sheetName val="SITE OVERHEADS"/>
      <sheetName val="Dsgn_Crt"/>
      <sheetName val="Model"/>
      <sheetName val="CONSTRUCTION COMPONENT"/>
      <sheetName val="VCH-SLC"/>
      <sheetName val="Supplier"/>
      <sheetName val="p&amp;m"/>
      <sheetName val="Tender Summary"/>
      <sheetName val="list"/>
      <sheetName val="final abstract"/>
      <sheetName val="Input"/>
      <sheetName val="Projects"/>
      <sheetName val="factors"/>
      <sheetName val="Variation Works"/>
      <sheetName val="Sheet2"/>
      <sheetName val="HQ-TO"/>
      <sheetName val="fromat - hvac-rab-1"/>
      <sheetName val="NCR LOG"/>
      <sheetName val="VBA Hidden"/>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Elec-01"/>
      <sheetName val="Elec"/>
      <sheetName val="Elec-02"/>
      <sheetName val="TO Cover"/>
      <sheetName val="Measurement"/>
      <sheetName val="DWG Cover"/>
      <sheetName val="DWG List"/>
      <sheetName val="BOQ Rates"/>
      <sheetName val="RBD Cover"/>
      <sheetName val="RBD LDS"/>
      <sheetName val="Single Input Module"/>
      <sheetName val="Duel Input Module"/>
      <sheetName val="EOL"/>
      <sheetName val="SUP Quot"/>
      <sheetName val="Final Con. Val.Cover"/>
      <sheetName val="Est. Final Cont. Value"/>
      <sheetName val="Time Impact"/>
      <sheetName val="Time Impact Calc"/>
      <sheetName val="Correspondence"/>
      <sheetName val="Corres.Reg"/>
      <sheetName val="Data sheet"/>
      <sheetName val="Per Unit"/>
    </sheetNames>
    <sheetDataSet>
      <sheetData sheetId="0" refreshError="1"/>
      <sheetData sheetId="1" refreshError="1"/>
      <sheetData sheetId="2" refreshError="1"/>
      <sheetData sheetId="3" refreshError="1"/>
      <sheetData sheetId="4" refreshError="1"/>
      <sheetData sheetId="5">
        <row r="4">
          <cell r="G4">
            <v>12</v>
          </cell>
        </row>
      </sheetData>
      <sheetData sheetId="6" refreshError="1"/>
      <sheetData sheetId="7" refreshError="1"/>
      <sheetData sheetId="8">
        <row r="64">
          <cell r="H64">
            <v>38186.26</v>
          </cell>
        </row>
      </sheetData>
      <sheetData sheetId="9" refreshError="1"/>
      <sheetData sheetId="10">
        <row r="27">
          <cell r="G27">
            <v>3124.6800000000003</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74">
          <cell r="I74">
            <v>282.32499999999999</v>
          </cell>
        </row>
      </sheetData>
      <sheetData sheetId="19">
        <row r="74">
          <cell r="I74">
            <v>381.11000000000007</v>
          </cell>
        </row>
      </sheetData>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Elec-01"/>
      <sheetName val="Elec"/>
      <sheetName val="Elec-02"/>
      <sheetName val="TO Cover"/>
      <sheetName val="Measurement"/>
      <sheetName val="DWG Cover"/>
      <sheetName val="DWG List"/>
      <sheetName val="BOQ Rates"/>
      <sheetName val="RBD Cover"/>
      <sheetName val="RBD LDS"/>
      <sheetName val="Single Input Module"/>
      <sheetName val="Duel Input Module"/>
      <sheetName val="EOL"/>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Single_Input_Module"/>
      <sheetName val="Duel_Input_Module"/>
      <sheetName val="SUP_Quot"/>
      <sheetName val="Final_Con__Val_Cover"/>
      <sheetName val="Est__Final_Cont__Value"/>
      <sheetName val="Time_Impact"/>
      <sheetName val="Time_Impact_Calc"/>
      <sheetName val="Corres_Reg"/>
      <sheetName val="BOQ건축"/>
    </sheetNames>
    <sheetDataSet>
      <sheetData sheetId="0" refreshError="1"/>
      <sheetData sheetId="1" refreshError="1"/>
      <sheetData sheetId="2" refreshError="1"/>
      <sheetData sheetId="3" refreshError="1"/>
      <sheetData sheetId="4" refreshError="1"/>
      <sheetData sheetId="5">
        <row r="4">
          <cell r="G4">
            <v>12</v>
          </cell>
        </row>
      </sheetData>
      <sheetData sheetId="6" refreshError="1"/>
      <sheetData sheetId="7" refreshError="1"/>
      <sheetData sheetId="8">
        <row r="64">
          <cell r="H64">
            <v>38186.26</v>
          </cell>
        </row>
      </sheetData>
      <sheetData sheetId="9" refreshError="1"/>
      <sheetData sheetId="10">
        <row r="27">
          <cell r="G27">
            <v>3124.6800000000003</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74">
          <cell r="I74">
            <v>282.32499999999999</v>
          </cell>
        </row>
      </sheetData>
      <sheetData sheetId="19">
        <row r="74">
          <cell r="I74">
            <v>381.11000000000007</v>
          </cell>
        </row>
      </sheetData>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ow r="4">
          <cell r="G4">
            <v>12</v>
          </cell>
        </row>
      </sheetData>
      <sheetData sheetId="30"/>
      <sheetData sheetId="31"/>
      <sheetData sheetId="32"/>
      <sheetData sheetId="33"/>
      <sheetData sheetId="34"/>
      <sheetData sheetId="35"/>
      <sheetData sheetId="36"/>
      <sheetData sheetId="37"/>
      <sheetData sheetId="38">
        <row r="74">
          <cell r="I74">
            <v>282.32499999999999</v>
          </cell>
        </row>
      </sheetData>
      <sheetData sheetId="39">
        <row r="74">
          <cell r="I74">
            <v>381.11000000000007</v>
          </cell>
        </row>
      </sheetData>
      <sheetData sheetId="40"/>
      <sheetData sheetId="41"/>
      <sheetData sheetId="42"/>
      <sheetData sheetId="43"/>
      <sheetData sheetId="44"/>
      <sheetData sheetId="45"/>
      <sheetData sheetId="4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 tong hop du toan"/>
      <sheetName val="DGchitiet "/>
      <sheetName val="LEGEND"/>
      <sheetName val="Sum"/>
      <sheetName val="B5"/>
      <sheetName val="B7"/>
      <sheetName val="B9"/>
      <sheetName val="Estimate"/>
      <sheetName val="Project Brief"/>
      <sheetName val="Option"/>
      <sheetName val="Schedules"/>
      <sheetName val="Countries"/>
      <sheetName val="QMCT"/>
      <sheetName val="Data"/>
      <sheetName val="Cost Rates"/>
      <sheetName val="Tinh_tong_hop_du_toan"/>
      <sheetName val="DGchitiet_"/>
      <sheetName val="Project_Brief"/>
      <sheetName val="Cost_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B"/>
      <sheetName val="Var-(A)"/>
      <sheetName val="VAL"/>
      <sheetName val="PB -Steel"/>
      <sheetName val="Part-A"/>
      <sheetName val="Day work"/>
      <sheetName val="#REF"/>
      <sheetName val="APP-B(PC)"/>
      <sheetName val="SUM"/>
      <sheetName val="APP-A(A)"/>
      <sheetName val="APP-A(B) "/>
      <sheetName val="APP-A(C)  "/>
      <sheetName val="Allowable"/>
      <sheetName val="Tank"/>
      <sheetName val="DetEst"/>
      <sheetName val="labour"/>
      <sheetName val="ECARates"/>
      <sheetName val="Sheet9"/>
      <sheetName val="StructEarth"/>
      <sheetName val="GRSummary"/>
      <sheetName val="Education"/>
      <sheetName val="Furniture"/>
      <sheetName val="Gratuity"/>
      <sheetName val="Leave Encashment"/>
      <sheetName val="Insurance"/>
      <sheetName val=" LTA"/>
      <sheetName val="Medical-1"/>
      <sheetName val="Mobilisation Cost"/>
      <sheetName val="Recruitment Cost"/>
      <sheetName val="Training Cost"/>
      <sheetName val="Visa Charges"/>
      <sheetName val="DATA"/>
      <sheetName val="LabourRate"/>
      <sheetName val="HVAC BoQ"/>
      <sheetName val="Stage2 Cost"/>
      <sheetName val="Salary"/>
      <sheetName val="CERTIFIC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ewood"/>
      <sheetName val="Harewoodareas"/>
      <sheetName val="Eastgate Sum"/>
      <sheetName val="CBRE Costs"/>
      <sheetName val="HVAC BoQ"/>
      <sheetName val="VIABILITY"/>
      <sheetName val="Doors"/>
      <sheetName val="ID Full List"/>
      <sheetName val="Base Rates"/>
      <sheetName val="UP"/>
      <sheetName val="UP-ID"/>
      <sheetName val="Spares"/>
      <sheetName val="Comparison"/>
      <sheetName val="CONCRETE"/>
      <sheetName val="EDGES"/>
      <sheetName val="JOINTS"/>
      <sheetName val="SUPERSTRUCTURE"/>
      <sheetName val="Analysis"/>
      <sheetName val="GRSummary"/>
      <sheetName val="Notes"/>
      <sheetName val="Forecast Variance Planning hrs"/>
      <sheetName val="ESTIMATE"/>
      <sheetName val="SUMMARY"/>
      <sheetName val="Total All By Trades highest 1st"/>
      <sheetName val="Data"/>
      <sheetName val="Sheet1"/>
      <sheetName val="BOQ건축"/>
      <sheetName val="SS"/>
      <sheetName val="VOP_June_07"/>
      <sheetName val="VOP_June_07 _rev1_"/>
      <sheetName val="VOP_Sept_07"/>
      <sheetName val="Criteria"/>
      <sheetName val="Details"/>
      <sheetName val="Tank"/>
      <sheetName val="sheeet7"/>
      <sheetName val="PRECAST lightconc-II"/>
      <sheetName val="Eastgate_Sum"/>
      <sheetName val="CBRE_Costs"/>
      <sheetName val="Vessel"/>
      <sheetName val="Sayfa2"/>
      <sheetName val="1 Summary"/>
      <sheetName val="HVAC_BoQ"/>
      <sheetName val="ID_Full_List"/>
      <sheetName val="Base_Rates"/>
      <sheetName val="Total_All_By_Trades_highest_1st"/>
      <sheetName val="Schedule D - Early Warnings"/>
      <sheetName val="Schedule C - Variation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sheetData sheetId="42"/>
      <sheetData sheetId="43"/>
      <sheetData sheetId="44"/>
      <sheetData sheetId="45" refreshError="1"/>
      <sheetData sheetId="4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Mech-1"/>
      <sheetName val="Mech-2"/>
      <sheetName val="Mech-3"/>
      <sheetName val="Mech-4"/>
      <sheetName val="Elec"/>
      <sheetName val="ELECTRICAL"/>
      <sheetName val="TO Cover"/>
      <sheetName val="Measurement"/>
      <sheetName val="DWG Cover"/>
      <sheetName val="DWG List"/>
      <sheetName val="BOQ Rates"/>
      <sheetName val="RBD Cover"/>
      <sheetName val="RBD LDS"/>
      <sheetName val="Circular pump"/>
      <sheetName val="PRV-65mm"/>
      <sheetName val="PRV-75mm"/>
      <sheetName val="PRV-100mm"/>
      <sheetName val="Circular pump (Ele)"/>
      <sheetName val="SUP Quot"/>
      <sheetName val="COMPRSON"/>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Circular_pump"/>
      <sheetName val="Circular_pump_(Ele)"/>
      <sheetName val="SUP_Quot"/>
      <sheetName val="Final_Con__Val_Cover"/>
      <sheetName val="Est__Final_Cont__Value"/>
      <sheetName val="Time_Impact"/>
      <sheetName val="Time_Impact_Calc"/>
      <sheetName val="Corres_Reg"/>
      <sheetName val="Elec-01"/>
      <sheetName val="Elec-02"/>
      <sheetName val="Duel Input Mo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9">
          <cell r="G29">
            <v>2054.5999999999985</v>
          </cell>
        </row>
      </sheetData>
      <sheetData sheetId="9">
        <row r="29">
          <cell r="G29">
            <v>255.5</v>
          </cell>
        </row>
      </sheetData>
      <sheetData sheetId="10">
        <row r="28">
          <cell r="G28">
            <v>8443.89</v>
          </cell>
        </row>
      </sheetData>
      <sheetData sheetId="11">
        <row r="59">
          <cell r="H59">
            <v>22283.55</v>
          </cell>
        </row>
      </sheetData>
      <sheetData sheetId="12" refreshError="1"/>
      <sheetData sheetId="13">
        <row r="64">
          <cell r="H64">
            <v>2324.2418017241375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ow r="76">
          <cell r="I76">
            <v>22283.55</v>
          </cell>
        </row>
      </sheetData>
      <sheetData sheetId="22">
        <row r="74">
          <cell r="I74">
            <v>1075.365</v>
          </cell>
        </row>
      </sheetData>
      <sheetData sheetId="23">
        <row r="74">
          <cell r="I74">
            <v>4421.29</v>
          </cell>
        </row>
      </sheetData>
      <sheetData sheetId="24">
        <row r="74">
          <cell r="I74">
            <v>4619.665</v>
          </cell>
        </row>
      </sheetData>
      <sheetData sheetId="25">
        <row r="71">
          <cell r="I71">
            <v>2324.2418017241375</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row r="76">
          <cell r="I76">
            <v>22283.55</v>
          </cell>
        </row>
      </sheetData>
      <sheetData sheetId="45">
        <row r="71">
          <cell r="I71">
            <v>2324.2418017241375</v>
          </cell>
        </row>
      </sheetData>
      <sheetData sheetId="46"/>
      <sheetData sheetId="47"/>
      <sheetData sheetId="48"/>
      <sheetData sheetId="49"/>
      <sheetData sheetId="50"/>
      <sheetData sheetId="51"/>
      <sheetData sheetId="52" refreshError="1"/>
      <sheetData sheetId="53" refreshError="1"/>
      <sheetData sheetId="54"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beldatail"/>
      <sheetName val="Data 1"/>
      <sheetName val="Day work"/>
      <sheetName val="BaseWeight"/>
      <sheetName val="Tank"/>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P-1"/>
      <sheetName val="Option"/>
      <sheetName val="Hic_150EOffice"/>
      <sheetName val="Exchanger quotation"/>
      <sheetName val="yhc  (3)"/>
      <sheetName val="Singarpone"/>
      <sheetName val="TOTAL COST (3)"/>
      <sheetName val="Construction office"/>
      <sheetName val="Construction Quotion"/>
      <sheetName val="Sheet8"/>
      <sheetName val="Sheet9"/>
      <sheetName val="Sheet10"/>
      <sheetName val="Sheet11"/>
      <sheetName val="Sheet12"/>
      <sheetName val="Sheet13"/>
      <sheetName val="Sheet14"/>
      <sheetName val="Sheet15"/>
      <sheetName val="Sheet16"/>
      <sheetName val="corbeldatail"/>
      <sheetName val="Data 1"/>
      <sheetName val="Day work"/>
      <sheetName val="BaseW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Cost summary"/>
      <sheetName val="PCS DATA"/>
      <sheetName val="GBW"/>
      <sheetName val="3. Elemental Summary"/>
      <sheetName val="12a. CFTable"/>
      <sheetName val="Site Dev BOQ"/>
      <sheetName val="Voucher"/>
      <sheetName val="Basement Budget"/>
      <sheetName val="sept-plan"/>
      <sheetName val="RA-markate"/>
      <sheetName val="BOQ_Direct_selling cost"/>
      <sheetName val="Civil Boq"/>
      <sheetName val="INPUT SHEET"/>
      <sheetName val="Builtup Area"/>
      <sheetName val="Break up Sheet"/>
      <sheetName val="Design"/>
      <sheetName val="Nagesh property estimate"/>
      <sheetName val="Introduction"/>
      <sheetName val="final abstract"/>
      <sheetName val="RES-PLANNING"/>
      <sheetName val="Fin Sum"/>
      <sheetName val="girder"/>
      <sheetName val="Pay_Sep06"/>
      <sheetName val="Rate analysis"/>
      <sheetName val="Detail"/>
      <sheetName val="Base data Security Procedures"/>
      <sheetName val="Cashflow projection"/>
      <sheetName val="ICO_budzet_97"/>
      <sheetName val="WORK TABLE"/>
      <sheetName val="Boq"/>
      <sheetName val="STAFFSCHED "/>
      <sheetName val="concrete"/>
      <sheetName val="calcul"/>
      <sheetName val="BASIS -DEC 08"/>
      <sheetName val="MATERIALS_masterlist"/>
      <sheetName val="Notes"/>
      <sheetName val="RCC,Ret. Wall"/>
      <sheetName val="Main-Material"/>
      <sheetName val="RMZ Summary"/>
      <sheetName val="9. Package split - Cost "/>
      <sheetName val="PLANT"/>
      <sheetName val="INSTRUMENT"/>
      <sheetName val="SpecITEM"/>
      <sheetName val="LINE_Sc"/>
      <sheetName val="MOTOR"/>
      <sheetName val="MH Compensate-No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C150EOFFneu"/>
      <sheetName val="Hic_150EOffice"/>
      <sheetName val="corbeldatail"/>
    </sheetNames>
    <sheetDataSet>
      <sheetData sheetId="0" refreshError="1"/>
      <sheetData sheetId="1" refreshError="1"/>
      <sheetData sheetId="2"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Sheet1"/>
      <sheetName val="Gym AV"/>
      <sheetName val="ancillary"/>
      <sheetName val="PRL"/>
      <sheetName val="SCHEDULE"/>
      <sheetName val="Summary 1 - A"/>
      <sheetName val="G+10 (P03-04)"/>
    </sheetNames>
    <sheetDataSet>
      <sheetData sheetId="0"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changes"/>
      <sheetName val="Package Comparison"/>
      <sheetName val="Comparison Summary"/>
      <sheetName val="Comparison Summary (2)"/>
      <sheetName val="Comparison Summary (3)"/>
      <sheetName val="Sheet1"/>
      <sheetName val="Pumps"/>
      <sheetName val="Bill 1"/>
      <sheetName val="Bill 2"/>
      <sheetName val="Bill 3"/>
      <sheetName val="Bill 4"/>
      <sheetName val="Bill 5"/>
      <sheetName val="Bill 6"/>
      <sheetName val="Bill 7"/>
      <sheetName val="015925-T5-All Packages Summary "/>
      <sheetName val="DBs"/>
      <sheetName val="Hic_150EOffice"/>
      <sheetName val="BaseWeight"/>
      <sheetName val="BILL-1"/>
      <sheetName val="BILL-2"/>
      <sheetName val="BILL-3"/>
      <sheetName val="BILL-4"/>
      <sheetName val="#REF"/>
      <sheetName val="Assumptions"/>
      <sheetName val="@risk rents and incentives"/>
      <sheetName val="Car park lease"/>
      <sheetName val="Net rent analysis"/>
      <sheetName val="Estimate Detail"/>
      <sheetName val="corbeldatail"/>
    </sheetNames>
    <definedNames>
      <definedName name="Erstellen_Leerform_AKABAM"/>
    </defined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 Cable"/>
      <sheetName val="LSF Cable"/>
      <sheetName val="Cable Gland"/>
      <sheetName val="Cable Lugs"/>
      <sheetName val="DBs"/>
      <sheetName val="SMDBs"/>
      <sheetName val="MCC"/>
      <sheetName val="UPS"/>
      <sheetName val="Trays"/>
      <sheetName val="Ladders"/>
      <sheetName val="Wire Baskets"/>
      <sheetName val="Wiring Accessories"/>
      <sheetName val="skirting Tr."/>
      <sheetName val="3cTr."/>
      <sheetName val="2cTr."/>
      <sheetName val="1cTr."/>
      <sheetName val="flush floor Tr."/>
      <sheetName val="ISLO-TP"/>
      <sheetName val="ISOL -DP"/>
      <sheetName val="Earthing"/>
      <sheetName val="EC(Rev)"/>
      <sheetName val="#REF"/>
      <sheetName val="Schedules"/>
      <sheetName val="_file___SHAJI_Others_DATA_20BAN"/>
      <sheetName val="_file___Nisar_1706_20Staff_20Ac"/>
      <sheetName val="STD__Cable"/>
      <sheetName val="LSF_Cable"/>
      <sheetName val="Cable_Gland"/>
      <sheetName val="Cable_Lugs"/>
      <sheetName val="Wire_Baskets"/>
      <sheetName val="Wiring_Accessories"/>
      <sheetName val="skirting_Tr_"/>
      <sheetName val="3cTr_"/>
      <sheetName val="2cTr_"/>
      <sheetName val="1cTr_"/>
      <sheetName val="flush_floor_Tr_"/>
      <sheetName val="ISOL_-DP"/>
      <sheetName val="Detail Page"/>
      <sheetName val="Day work"/>
      <sheetName val="FEVA"/>
      <sheetName val="HO Costs"/>
      <sheetName val="C&amp;IEVA"/>
      <sheetName val="SUMMARY"/>
      <sheetName val="Total All By Trades highest 1st"/>
      <sheetName val="Details and Earnings Charts"/>
      <sheetName val="STD__Cable1"/>
      <sheetName val="LSF_Cable1"/>
      <sheetName val="Cable_Gland1"/>
      <sheetName val="Cable_Lugs1"/>
      <sheetName val="Wire_Baskets1"/>
      <sheetName val="Wiring_Accessories1"/>
      <sheetName val="skirting_Tr_1"/>
      <sheetName val="3cTr_1"/>
      <sheetName val="2cTr_1"/>
      <sheetName val="1cTr_1"/>
      <sheetName val="flush_floor_Tr_1"/>
      <sheetName val="ISOL_-DP1"/>
      <sheetName val="Lstsub"/>
      <sheetName val="CERTIFICATE"/>
      <sheetName val="Day_work"/>
      <sheetName val="Total_All_By_Trades_highest_1st"/>
      <sheetName val="HO_Costs"/>
      <sheetName val="Detail_Page"/>
      <sheetName val="Day_work1"/>
      <sheetName val="Total_All_By_Trades_highest_1s1"/>
      <sheetName val="HO_Costs1"/>
      <sheetName val="Detail_Page1"/>
      <sheetName val="STD__Cable2"/>
      <sheetName val="LSF_Cable2"/>
      <sheetName val="Cable_Gland2"/>
      <sheetName val="Cable_Lugs2"/>
      <sheetName val="Wire_Baskets2"/>
      <sheetName val="Wiring_Accessories2"/>
      <sheetName val="skirting_Tr_2"/>
      <sheetName val="3cTr_2"/>
      <sheetName val="2cTr_2"/>
      <sheetName val="1cTr_2"/>
      <sheetName val="flush_floor_Tr_2"/>
      <sheetName val="ISOL_-DP2"/>
      <sheetName val="Day_work2"/>
      <sheetName val="Total_All_By_Trades_highest_1s2"/>
      <sheetName val="HO_Costs2"/>
      <sheetName val="Detail_Page2"/>
      <sheetName val="STD__Cable3"/>
      <sheetName val="LSF_Cable3"/>
      <sheetName val="Cable_Gland3"/>
      <sheetName val="Cable_Lugs3"/>
      <sheetName val="Wire_Baskets3"/>
      <sheetName val="Wiring_Accessories3"/>
      <sheetName val="skirting_Tr_3"/>
      <sheetName val="3cTr_3"/>
      <sheetName val="2cTr_3"/>
      <sheetName val="1cTr_3"/>
      <sheetName val="flush_floor_Tr_3"/>
      <sheetName val="ISOL_-DP3"/>
      <sheetName val="Day_work3"/>
      <sheetName val="Total_All_By_Trades_highest_1s3"/>
      <sheetName val="HO_Costs3"/>
      <sheetName val="Detail_Page3"/>
      <sheetName val="STD__Cable4"/>
      <sheetName val="LSF_Cable4"/>
      <sheetName val="Cable_Gland4"/>
      <sheetName val="Cable_Lugs4"/>
      <sheetName val="Wire_Baskets4"/>
      <sheetName val="Wiring_Accessories4"/>
      <sheetName val="skirting_Tr_4"/>
      <sheetName val="3cTr_4"/>
      <sheetName val="2cTr_4"/>
      <sheetName val="1cTr_4"/>
      <sheetName val="flush_floor_Tr_4"/>
      <sheetName val="ISOL_-DP4"/>
      <sheetName val="Day_work4"/>
      <sheetName val="Total_All_By_Trades_highest_1s4"/>
      <sheetName val="HO_Costs4"/>
      <sheetName val="Detail_Page4"/>
      <sheetName val="STD__Cable5"/>
      <sheetName val="LSF_Cable5"/>
      <sheetName val="Cable_Gland5"/>
      <sheetName val="Cable_Lugs5"/>
      <sheetName val="Wire_Baskets5"/>
      <sheetName val="Wiring_Accessories5"/>
      <sheetName val="skirting_Tr_5"/>
      <sheetName val="3cTr_5"/>
      <sheetName val="2cTr_5"/>
      <sheetName val="1cTr_5"/>
      <sheetName val="flush_floor_Tr_5"/>
      <sheetName val="ISOL_-DP5"/>
      <sheetName val="Day_work5"/>
      <sheetName val="Total_All_By_Trades_highest_1s5"/>
      <sheetName val="HO_Costs5"/>
      <sheetName val="Detail_Page5"/>
      <sheetName val="STD__Cable6"/>
      <sheetName val="LSF_Cable6"/>
      <sheetName val="Cable_Gland6"/>
      <sheetName val="Cable_Lugs6"/>
      <sheetName val="Wire_Baskets6"/>
      <sheetName val="Wiring_Accessories6"/>
      <sheetName val="skirting_Tr_6"/>
      <sheetName val="3cTr_6"/>
      <sheetName val="2cTr_6"/>
      <sheetName val="1cTr_6"/>
      <sheetName val="flush_floor_Tr_6"/>
      <sheetName val="ISOL_-DP6"/>
      <sheetName val="Day_work6"/>
      <sheetName val="Total_All_By_Trades_highest_1s6"/>
      <sheetName val="HO_Costs6"/>
      <sheetName val="Detail_Page6"/>
      <sheetName val="투입실적"/>
      <sheetName val="DATA BANK"/>
      <sheetName val="Hic_150EOffice"/>
      <sheetName val="Estimate Detail"/>
      <sheetName val="대비"/>
      <sheetName val="corbeldatail"/>
      <sheetName val="STD__Cable7"/>
      <sheetName val="LSF_Cable7"/>
      <sheetName val="Cable_Gland7"/>
      <sheetName val="Cable_Lugs7"/>
      <sheetName val="Wire_Baskets7"/>
      <sheetName val="Wiring_Accessories7"/>
      <sheetName val="skirting_Tr_7"/>
      <sheetName val="3cTr_7"/>
      <sheetName val="2cTr_7"/>
      <sheetName val="1cTr_7"/>
      <sheetName val="flush_floor_Tr_7"/>
      <sheetName val="ISOL_-DP7"/>
      <sheetName val="Detail_Page7"/>
      <sheetName val="Day_work7"/>
      <sheetName val="HO_Costs7"/>
      <sheetName val="Total_All_By_Trades_highest_1s7"/>
      <sheetName val="Details_and_Earnings_Charts"/>
      <sheetName val="DATA_BANK"/>
      <sheetName val="DATA_BANK1"/>
      <sheetName val="DATA_BANK2"/>
      <sheetName val="DATA_BANK3"/>
      <sheetName val="DATA_BANK4"/>
      <sheetName val="Harewood"/>
      <sheetName val="Details"/>
      <sheetName val="Door"/>
      <sheetName val="IW"/>
      <sheetName val="Wdw"/>
      <sheetName val="Listen"/>
      <sheetName val="PRECAST lightconc-II"/>
      <sheetName val="Data"/>
      <sheetName val="Electrical_database"/>
      <sheetName val="Sheet1 (2)"/>
      <sheetName val="General"/>
      <sheetName val="Sheet2"/>
      <sheetName val="BOQ건축"/>
      <sheetName val="Equipment"/>
      <sheetName val="4"/>
      <sheetName val="BaseWeight"/>
      <sheetName val="HVAC BoQ"/>
      <sheetName val="AoR Finishing"/>
      <sheetName val="MEP Factors"/>
      <sheetName val="Data 1"/>
      <sheetName val="Manpower"/>
      <sheetName val="Criteria"/>
      <sheetName val="MATL"/>
      <sheetName val="총괄표_(2)"/>
      <sheetName val="STD__Cable9"/>
      <sheetName val="LSF_Cable9"/>
      <sheetName val="Cable_Gland9"/>
      <sheetName val="Cable_Lugs9"/>
      <sheetName val="Wire_Baskets9"/>
      <sheetName val="Wiring_Accessories9"/>
      <sheetName val="skirting_Tr_9"/>
      <sheetName val="3cTr_9"/>
      <sheetName val="2cTr_9"/>
      <sheetName val="1cTr_9"/>
      <sheetName val="flush_floor_Tr_9"/>
      <sheetName val="ISOL_-DP9"/>
      <sheetName val="Detail_Page9"/>
      <sheetName val="Day_work9"/>
      <sheetName val="HO_Costs9"/>
      <sheetName val="Total_All_By_Trades_highest_1s9"/>
      <sheetName val="Sheet1_(2)1"/>
      <sheetName val="Details_and_Earnings_Charts2"/>
      <sheetName val="PRECAST_lightconc-II1"/>
      <sheetName val="HVAC_BoQ1"/>
      <sheetName val="AoR_Finishing1"/>
      <sheetName val="MEP_Factors1"/>
      <sheetName val="Data_11"/>
      <sheetName val="STD__Cable8"/>
      <sheetName val="LSF_Cable8"/>
      <sheetName val="Cable_Gland8"/>
      <sheetName val="Cable_Lugs8"/>
      <sheetName val="Wire_Baskets8"/>
      <sheetName val="Wiring_Accessories8"/>
      <sheetName val="skirting_Tr_8"/>
      <sheetName val="3cTr_8"/>
      <sheetName val="2cTr_8"/>
      <sheetName val="1cTr_8"/>
      <sheetName val="flush_floor_Tr_8"/>
      <sheetName val="ISOL_-DP8"/>
      <sheetName val="Detail_Page8"/>
      <sheetName val="Day_work8"/>
      <sheetName val="HO_Costs8"/>
      <sheetName val="Total_All_By_Trades_highest_1s8"/>
      <sheetName val="Sheet1_(2)"/>
      <sheetName val="Details_and_Earnings_Charts1"/>
      <sheetName val="PRECAST_lightconc-II"/>
      <sheetName val="HVAC_BoQ"/>
      <sheetName val="AoR_Finishing"/>
      <sheetName val="MEP_Factors"/>
      <sheetName val="Data_1"/>
      <sheetName val="STD__Cable10"/>
      <sheetName val="LSF_Cable10"/>
      <sheetName val="Cable_Gland10"/>
      <sheetName val="Cable_Lugs10"/>
      <sheetName val="Wire_Baskets10"/>
      <sheetName val="Wiring_Accessories10"/>
      <sheetName val="skirting_Tr_10"/>
      <sheetName val="3cTr_10"/>
      <sheetName val="2cTr_10"/>
      <sheetName val="1cTr_10"/>
      <sheetName val="flush_floor_Tr_10"/>
      <sheetName val="ISOL_-DP10"/>
      <sheetName val="Detail_Page10"/>
      <sheetName val="Day_work10"/>
      <sheetName val="HO_Costs10"/>
      <sheetName val="Total_All_By_Trades_highest_110"/>
      <sheetName val="Sheet1_(2)2"/>
      <sheetName val="Details_and_Earnings_Charts3"/>
      <sheetName val="PRECAST_lightconc-II2"/>
      <sheetName val="HVAC_BoQ2"/>
      <sheetName val="AoR_Finishing2"/>
      <sheetName val="MEP_Factors2"/>
      <sheetName val="Data_12"/>
      <sheetName val="STD__Cable11"/>
      <sheetName val="LSF_Cable11"/>
      <sheetName val="Cable_Gland11"/>
      <sheetName val="Cable_Lugs11"/>
      <sheetName val="Wire_Baskets11"/>
      <sheetName val="Wiring_Accessories11"/>
      <sheetName val="skirting_Tr_11"/>
      <sheetName val="3cTr_11"/>
      <sheetName val="2cTr_11"/>
      <sheetName val="1cTr_11"/>
      <sheetName val="flush_floor_Tr_11"/>
      <sheetName val="ISOL_-DP11"/>
      <sheetName val="Detail_Page11"/>
      <sheetName val="Day_work11"/>
      <sheetName val="HO_Costs11"/>
      <sheetName val="Total_All_By_Trades_highest_111"/>
      <sheetName val="Sheet1_(2)3"/>
      <sheetName val="Details_and_Earnings_Charts4"/>
      <sheetName val="PRECAST_lightconc-II3"/>
      <sheetName val="HVAC_BoQ3"/>
      <sheetName val="AoR_Finishing3"/>
      <sheetName val="MEP_Factors3"/>
      <sheetName val="Data_13"/>
      <sheetName val="STD__Cable12"/>
      <sheetName val="LSF_Cable12"/>
      <sheetName val="Cable_Gland12"/>
      <sheetName val="Cable_Lugs12"/>
      <sheetName val="Wire_Baskets12"/>
      <sheetName val="Wiring_Accessories12"/>
      <sheetName val="skirting_Tr_12"/>
      <sheetName val="3cTr_12"/>
      <sheetName val="2cTr_12"/>
      <sheetName val="1cTr_12"/>
      <sheetName val="flush_floor_Tr_12"/>
      <sheetName val="ISOL_-DP12"/>
      <sheetName val="Detail_Page12"/>
      <sheetName val="Day_work12"/>
      <sheetName val="HO_Costs12"/>
      <sheetName val="Total_All_By_Trades_highest_112"/>
      <sheetName val="Sheet1_(2)4"/>
      <sheetName val="Details_and_Earnings_Charts5"/>
      <sheetName val="PRECAST_lightconc-II4"/>
      <sheetName val="HVAC_BoQ4"/>
      <sheetName val="AoR_Finishing4"/>
      <sheetName val="MEP_Factors4"/>
      <sheetName val="Data_14"/>
      <sheetName val="CableData"/>
      <sheetName val="hvac(제어동)"/>
      <sheetName val="BOQ (2)"/>
      <sheetName val="1234"/>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refreshError="1"/>
      <sheetData sheetId="315" refreshError="1"/>
      <sheetData sheetId="316" refreshError="1"/>
      <sheetData sheetId="317"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BoH"/>
      <sheetName val="RA - Painting"/>
      <sheetName val="Stone Work"/>
      <sheetName val="Material &amp; Labour Rates"/>
      <sheetName val="GBW"/>
      <sheetName val="Cost summary"/>
      <sheetName val="PUMP"/>
      <sheetName val="BOQ- BOH"/>
      <sheetName val="PLANT"/>
      <sheetName val="INSTRUMENT"/>
      <sheetName val="SpecITEM"/>
      <sheetName val="LINE_Sc"/>
      <sheetName val="MOTO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2)"/>
      <sheetName val="Elemental"/>
      <sheetName val="Summary"/>
      <sheetName val="Exclusions"/>
      <sheetName val="SitePrep"/>
      <sheetName val="Foundation and Substructure"/>
      <sheetName val="Basement"/>
      <sheetName val="Ground Floor"/>
      <sheetName val="Podium Carpark"/>
      <sheetName val="Amenities Level [Level 7]"/>
      <sheetName val="Residential Tower"/>
      <sheetName val="Amenities Level [Gym]"/>
      <sheetName val="MEP"/>
      <sheetName val="Miscellaneous"/>
      <sheetName val="reconciliation"/>
      <sheetName val="Working"/>
      <sheetName val="CFA"/>
      <sheetName val="CFA-DLS"/>
      <sheetName val="Finishes"/>
      <sheetName val="CP7R"/>
      <sheetName val="Amenities Level _Level 7_"/>
      <sheetName val="Amenities Level _Gym_"/>
      <sheetName val="GRSummary"/>
      <sheetName val="Summary_(2)"/>
      <sheetName val="Foundation_and_Substructure"/>
      <sheetName val="Ground_Floor"/>
      <sheetName val="Podium_Carpark"/>
      <sheetName val="Amenities_Level_[Level_7]"/>
      <sheetName val="Residential_Tower"/>
      <sheetName val="Amenities_Level_[Gym]"/>
      <sheetName val="Summary_(2)1"/>
      <sheetName val="Foundation_and_Substructure1"/>
      <sheetName val="Ground_Floor1"/>
      <sheetName val="Podium_Carpark1"/>
      <sheetName val="Amenities_Level_[Level_7]1"/>
      <sheetName val="Residential_Tower1"/>
      <sheetName val="Amenities_Level_[Gym]1"/>
      <sheetName val="Sheet2"/>
      <sheetName val="Assumptions"/>
      <sheetName val="@risk rents and incentives"/>
      <sheetName val="Car park lease"/>
      <sheetName val="Net rent analysis"/>
      <sheetName val="CashFlwProjections"/>
      <sheetName val="Category 1"/>
      <sheetName val="Bill No. 5"/>
      <sheetName val="Sheet3"/>
      <sheetName val="PL Plumbing"/>
      <sheetName val="afis"/>
      <sheetName val="BM"/>
      <sheetName val="내역"/>
      <sheetName val="242-3 summaryOPC"/>
      <sheetName val="excav"/>
      <sheetName val="GEN REQ"/>
      <sheetName val="SD and START UP"/>
      <sheetName val="PL_Plumbing"/>
      <sheetName val="Bill_No__5"/>
      <sheetName val="Category_1"/>
      <sheetName val="exterior"/>
      <sheetName val="interior"/>
      <sheetName val="MASONRY"/>
      <sheetName val="당초"/>
      <sheetName val="EQUIPMENT"/>
      <sheetName val="BOQ"/>
      <sheetName val="Lightings Breakdown"/>
      <sheetName val="Lightings_Breakdown"/>
      <sheetName val="prelims"/>
      <sheetName val="Bid Form A-2"/>
      <sheetName val="Amenities_Level__Level_7_"/>
      <sheetName val="Amenities_Level__Gym_"/>
      <sheetName val="Criteria"/>
      <sheetName val="fees Summary"/>
      <sheetName val="2.678M"/>
      <sheetName val="BOQ-P"/>
      <sheetName val="Bill No. 04B"/>
      <sheetName val="Bill 2A-Retail"/>
      <sheetName val="door"/>
      <sheetName val="window"/>
      <sheetName val="PL_Plumbing1"/>
      <sheetName val="Bill_No__51"/>
      <sheetName val="Category_11"/>
      <sheetName val="242-3_summaryOPC"/>
      <sheetName val="GEN_REQ"/>
      <sheetName val="SD_and_START_UP"/>
      <sheetName val="Lightings_Breakdown1"/>
      <sheetName val="Bid_Form_A-2"/>
      <sheetName val="Summary_(2)2"/>
      <sheetName val="Foundation_and_Substructure2"/>
      <sheetName val="Ground_Floor2"/>
      <sheetName val="Podium_Carpark2"/>
      <sheetName val="Amenities_Level_[Level_7]2"/>
      <sheetName val="Residential_Tower2"/>
      <sheetName val="Amenities_Level_[Gym]2"/>
      <sheetName val="Bill_No__52"/>
      <sheetName val="PL_Plumbing2"/>
      <sheetName val="242-3_summaryOPC1"/>
      <sheetName val="Category_12"/>
      <sheetName val="GEN_REQ1"/>
      <sheetName val="SD_and_START_UP1"/>
      <sheetName val="Amenities_Level__Level_7_1"/>
      <sheetName val="Amenities_Level__Gym_1"/>
      <sheetName val="COST-EST LTI P5C"/>
      <sheetName val="f-pm-04-12-03B-LTI-PH5c"/>
      <sheetName val="CostSked"/>
      <sheetName val="Financing Schemes"/>
      <sheetName val="_Model A costs"/>
      <sheetName val="Model B costs"/>
      <sheetName val="Model C costs"/>
      <sheetName val="BASE EQUI"/>
      <sheetName val="Sheet1"/>
      <sheetName val="Amenities_Level__Level_7_2"/>
      <sheetName val="Amenities_Level__Gym_2"/>
      <sheetName val="골조시행"/>
      <sheetName val="공통가설"/>
      <sheetName val="방배동내역(리라)"/>
      <sheetName val="부대공사총괄"/>
      <sheetName val="현장경비"/>
      <sheetName val="건축공사집계표"/>
      <sheetName val="방배동내역 (총괄)"/>
      <sheetName val="BOQ건축"/>
      <sheetName val="Basement Extract"/>
      <sheetName val="SAD"/>
      <sheetName val="SA Plen."/>
      <sheetName val="Retu. Duct"/>
      <sheetName val="RA Plen."/>
      <sheetName val="T. Ex. Duct"/>
      <sheetName val="concrete"/>
      <sheetName val="PROJECT BRIEF(EX.NEW)"/>
      <sheetName val="Breakdown"/>
      <sheetName val="UnitRate"/>
      <sheetName val="Basis"/>
      <sheetName val="EKOG10건축"/>
      <sheetName val="STAFFSCHED "/>
      <sheetName val="Y-WORK"/>
      <sheetName val="Harewood"/>
      <sheetName val="HQ-TO"/>
      <sheetName val="Details and Earnings Charts"/>
      <sheetName val="VOP_June_07"/>
      <sheetName val="VOP_June_07 _rev1_"/>
      <sheetName val="VOP_Sept_07"/>
      <sheetName val="@risk_rents_and_incentives"/>
      <sheetName val="Car_park_lease"/>
      <sheetName val="Net_rent_analysis"/>
      <sheetName val="HVAC BoQ"/>
      <sheetName val="bridge # 1"/>
      <sheetName val="OPT1"/>
      <sheetName val="Factor"/>
      <sheetName val="03"/>
      <sheetName val="(COV)"/>
      <sheetName val="Bin"/>
      <sheetName val="Summary_(2)3"/>
      <sheetName val="Foundation_and_Substructure3"/>
      <sheetName val="Ground_Floor3"/>
      <sheetName val="Podium_Carpark3"/>
      <sheetName val="Amenities_Level_[Level_7]3"/>
      <sheetName val="Residential_Tower3"/>
      <sheetName val="Amenities_Level_[Gym]3"/>
      <sheetName val="Bill_No__53"/>
      <sheetName val="PL_Plumbing3"/>
      <sheetName val="Category_13"/>
      <sheetName val="242-3_summaryOPC2"/>
      <sheetName val="GEN_REQ2"/>
      <sheetName val="SD_and_START_UP2"/>
      <sheetName val="Amenities_Level__Level_7_3"/>
      <sheetName val="Amenities_Level__Gym_3"/>
      <sheetName val="Lightings_Breakdown2"/>
      <sheetName val="Bid_Form_A-21"/>
      <sheetName val="Bill_No__04B"/>
      <sheetName val="2_678M"/>
      <sheetName val="Bill_2A-Retail"/>
      <sheetName val="COST-EST_LTI_P5C"/>
      <sheetName val="Financing_Schemes"/>
      <sheetName val="_Model_A_costs"/>
      <sheetName val="Model_B_costs"/>
      <sheetName val="Model_C_costs"/>
      <sheetName val="BASE_EQUI"/>
      <sheetName val="STAFFSCHED_"/>
      <sheetName val="방배동내역_(총괄)"/>
      <sheetName val="Summary_(2)4"/>
      <sheetName val="Foundation_and_Substructure4"/>
      <sheetName val="Ground_Floor4"/>
      <sheetName val="Podium_Carpark4"/>
      <sheetName val="Amenities_Level_[Level_7]4"/>
      <sheetName val="Residential_Tower4"/>
      <sheetName val="Amenities_Level_[Gym]4"/>
      <sheetName val="Bill_No__54"/>
      <sheetName val="PL_Plumbing4"/>
      <sheetName val="Category_14"/>
      <sheetName val="242-3_summaryOPC3"/>
      <sheetName val="GEN_REQ3"/>
      <sheetName val="SD_and_START_UP3"/>
      <sheetName val="Amenities_Level__Level_7_4"/>
      <sheetName val="Amenities_Level__Gym_4"/>
      <sheetName val="Lightings_Breakdown3"/>
      <sheetName val="Bid_Form_A-22"/>
      <sheetName val="Bill_No__04B1"/>
      <sheetName val="2_678M1"/>
      <sheetName val="Bill_2A-Retail1"/>
      <sheetName val="COST-EST_LTI_P5C1"/>
      <sheetName val="Financing_Schemes1"/>
      <sheetName val="_Model_A_costs1"/>
      <sheetName val="Model_B_costs1"/>
      <sheetName val="Model_C_costs1"/>
      <sheetName val="BASE_EQUI1"/>
      <sheetName val="STAFFSCHED_1"/>
      <sheetName val="방배동내역_(총괄)1"/>
      <sheetName val="Summary_(2)5"/>
      <sheetName val="Foundation_and_Substructure5"/>
      <sheetName val="Ground_Floor5"/>
      <sheetName val="Podium_Carpark5"/>
      <sheetName val="Amenities_Level_[Level_7]5"/>
      <sheetName val="Residential_Tower5"/>
      <sheetName val="Amenities_Level_[Gym]5"/>
      <sheetName val="Bill_No__55"/>
      <sheetName val="PL_Plumbing5"/>
      <sheetName val="Category_15"/>
      <sheetName val="242-3_summaryOPC4"/>
      <sheetName val="GEN_REQ4"/>
      <sheetName val="SD_and_START_UP4"/>
      <sheetName val="Amenities_Level__Level_7_5"/>
      <sheetName val="Amenities_Level__Gym_5"/>
      <sheetName val="Lightings_Breakdown4"/>
      <sheetName val="Bid_Form_A-23"/>
      <sheetName val="Bill_No__04B2"/>
      <sheetName val="2_678M2"/>
      <sheetName val="Bill_2A-Retail2"/>
      <sheetName val="COST-EST_LTI_P5C2"/>
      <sheetName val="Financing_Schemes2"/>
      <sheetName val="_Model_A_costs2"/>
      <sheetName val="Model_B_costs2"/>
      <sheetName val="Model_C_costs2"/>
      <sheetName val="BASE_EQUI2"/>
      <sheetName val="STAFFSCHED_2"/>
      <sheetName val="방배동내역_(총괄)2"/>
      <sheetName val="temporary power ob"/>
      <sheetName val="reference"/>
      <sheetName val="building permit"/>
      <sheetName val="guardhouse ob"/>
      <sheetName val="Lightings_Breakdown11"/>
      <sheetName val="Lightings_Breakdown5"/>
      <sheetName val="Model"/>
      <sheetName val="CONSTRUCTION COMPONENT"/>
      <sheetName val="BaseWeight"/>
      <sheetName val="CPA7-31"/>
      <sheetName val="labour"/>
      <sheetName val="VIABILITY"/>
      <sheetName val="Steel"/>
      <sheetName val="CASHFLOW CODES"/>
      <sheetName val="Values"/>
      <sheetName val="Data 1"/>
      <sheetName val="Input"/>
      <sheetName val="Initial Data"/>
      <sheetName val="fees_Summary"/>
      <sheetName val="PROJECT_BRIEF(EX_NEW)"/>
      <sheetName val="Basement_Extract"/>
      <sheetName val="SA_Plen_"/>
      <sheetName val="Retu__Duct"/>
      <sheetName val="RA_Plen_"/>
      <sheetName val="T__Ex__Duct"/>
      <sheetName val="@risk_rents_and_incentives1"/>
      <sheetName val="Car_park_lease1"/>
      <sheetName val="Net_rent_analysis1"/>
      <sheetName val="fees_Summary1"/>
      <sheetName val="PROJECT_BRIEF(EX_NEW)1"/>
      <sheetName val="Basement_Extract1"/>
      <sheetName val="SA_Plen_1"/>
      <sheetName val="Retu__Duct1"/>
      <sheetName val="RA_Plen_1"/>
      <sheetName val="T__Ex__Duct1"/>
      <sheetName val="Summary_(2)6"/>
      <sheetName val="Foundation_and_Substructure6"/>
      <sheetName val="Ground_Floor6"/>
      <sheetName val="Podium_Carpark6"/>
      <sheetName val="Amenities_Level_[Level_7]6"/>
      <sheetName val="Residential_Tower6"/>
      <sheetName val="Amenities_Level_[Gym]6"/>
      <sheetName val="Amenities_Level__Level_7_6"/>
      <sheetName val="Amenities_Level__Gym_6"/>
      <sheetName val="@risk_rents_and_incentives3"/>
      <sheetName val="Car_park_lease3"/>
      <sheetName val="Net_rent_analysis3"/>
      <sheetName val="Category_16"/>
      <sheetName val="Bill_No__56"/>
      <sheetName val="PL_Plumbing6"/>
      <sheetName val="242-3_summaryOPC5"/>
      <sheetName val="GEN_REQ5"/>
      <sheetName val="SD_and_START_UP5"/>
      <sheetName val="Bid_Form_A-24"/>
      <sheetName val="Bill_2A-Retail3"/>
      <sheetName val="Bill_No__04B3"/>
      <sheetName val="2_678M3"/>
      <sheetName val="COST-EST_LTI_P5C3"/>
      <sheetName val="Financing_Schemes3"/>
      <sheetName val="_Model_A_costs3"/>
      <sheetName val="Model_B_costs3"/>
      <sheetName val="Model_C_costs3"/>
      <sheetName val="BASE_EQUI3"/>
      <sheetName val="STAFFSCHED_3"/>
      <sheetName val="fees_Summary3"/>
      <sheetName val="방배동내역_(총괄)3"/>
      <sheetName val="PROJECT_BRIEF(EX_NEW)3"/>
      <sheetName val="Basement_Extract3"/>
      <sheetName val="SA_Plen_3"/>
      <sheetName val="Retu__Duct3"/>
      <sheetName val="RA_Plen_3"/>
      <sheetName val="T__Ex__Duct3"/>
      <sheetName val="@risk_rents_and_incentives2"/>
      <sheetName val="Car_park_lease2"/>
      <sheetName val="Net_rent_analysis2"/>
      <sheetName val="fees_Summary2"/>
      <sheetName val="PROJECT_BRIEF(EX_NEW)2"/>
      <sheetName val="Basement_Extract2"/>
      <sheetName val="SA_Plen_2"/>
      <sheetName val="Retu__Duct2"/>
      <sheetName val="RA_Plen_2"/>
      <sheetName val="T__Ex__Duct2"/>
      <sheetName val="Summary_(2)7"/>
      <sheetName val="Foundation_and_Substructure7"/>
      <sheetName val="Ground_Floor7"/>
      <sheetName val="Podium_Carpark7"/>
      <sheetName val="Amenities_Level_[Level_7]7"/>
      <sheetName val="Residential_Tower7"/>
      <sheetName val="Amenities_Level_[Gym]7"/>
      <sheetName val="Amenities_Level__Level_7_7"/>
      <sheetName val="Amenities_Level__Gym_7"/>
      <sheetName val="@risk_rents_and_incentives4"/>
      <sheetName val="Car_park_lease4"/>
      <sheetName val="Net_rent_analysis4"/>
      <sheetName val="Category_17"/>
      <sheetName val="Bill_No__57"/>
      <sheetName val="PL_Plumbing7"/>
      <sheetName val="242-3_summaryOPC6"/>
      <sheetName val="GEN_REQ6"/>
      <sheetName val="SD_and_START_UP6"/>
      <sheetName val="Lightings_Breakdown6"/>
      <sheetName val="Bid_Form_A-25"/>
      <sheetName val="Bill_2A-Retail4"/>
      <sheetName val="Bill_No__04B4"/>
      <sheetName val="2_678M4"/>
      <sheetName val="COST-EST_LTI_P5C4"/>
      <sheetName val="Financing_Schemes4"/>
      <sheetName val="_Model_A_costs4"/>
      <sheetName val="Model_B_costs4"/>
      <sheetName val="Model_C_costs4"/>
      <sheetName val="BASE_EQUI4"/>
      <sheetName val="STAFFSCHED_4"/>
      <sheetName val="fees_Summary4"/>
      <sheetName val="방배동내역_(총괄)4"/>
      <sheetName val="PROJECT_BRIEF(EX_NEW)4"/>
      <sheetName val="Basement_Extract4"/>
      <sheetName val="SA_Plen_4"/>
      <sheetName val="Retu__Duct4"/>
      <sheetName val="RA_Plen_4"/>
      <sheetName val="T__Ex__Duct4"/>
      <sheetName val="Details_and_Earnings_Charts"/>
      <sheetName val="Project Summary"/>
      <sheetName val="orgoae"/>
      <sheetName val="Manning Schedule"/>
      <sheetName val="Total All By Trades highest 1st"/>
      <sheetName val="DBs"/>
      <sheetName val="Intro"/>
      <sheetName val="Controls"/>
      <sheetName val="Tank"/>
      <sheetName val="Comments"/>
      <sheetName val="MREH Contracts (JBI)"/>
      <sheetName val="PB"/>
      <sheetName val="PercProgress"/>
      <sheetName val="Detail Page"/>
      <sheetName val="Hic_150EOffice"/>
      <sheetName val="INDIGINEOUS ITEMS "/>
      <sheetName val="ESTIMATE"/>
      <sheetName val="Circular pump (Ele)"/>
      <sheetName val="ELECTRICAL"/>
      <sheetName val="PRV-100mm"/>
      <sheetName val="PRV-65mm"/>
      <sheetName val="PRV-75mm"/>
      <sheetName val="Circular pump"/>
      <sheetName val="Elec-01"/>
      <sheetName val="Elec-02"/>
      <sheetName val="Duel Input Module"/>
      <sheetName val="sop"/>
      <sheetName val="DETAILED"/>
      <sheetName val="DET"/>
      <sheetName val="DERIVE"/>
      <sheetName val="EQPT"/>
      <sheetName val="NPV"/>
      <sheetName val="bar_chart-rev4"/>
      <sheetName val="non routinary"/>
      <sheetName val="capex"/>
      <sheetName val="Summary_(2)11"/>
      <sheetName val="Foundation_and_Substructure11"/>
      <sheetName val="Ground_Floor11"/>
      <sheetName val="Podium_Carpark11"/>
      <sheetName val="Amenities_Level_[Level_7]11"/>
      <sheetName val="Residential_Tower11"/>
      <sheetName val="Amenities_Level_[Gym]11"/>
      <sheetName val="Summary_(2)9"/>
      <sheetName val="Foundation_and_Substructure9"/>
      <sheetName val="Ground_Floor9"/>
      <sheetName val="Podium_Carpark9"/>
      <sheetName val="Amenities_Level_[Level_7]9"/>
      <sheetName val="Residential_Tower9"/>
      <sheetName val="Amenities_Level_[Gym]9"/>
      <sheetName val="Lightings_Breakdown9"/>
      <sheetName val="Summary_(2)8"/>
      <sheetName val="Foundation_and_Substructure8"/>
      <sheetName val="Ground_Floor8"/>
      <sheetName val="Podium_Carpark8"/>
      <sheetName val="Amenities_Level_[Level_7]8"/>
      <sheetName val="Residential_Tower8"/>
      <sheetName val="Amenities_Level_[Gym]8"/>
      <sheetName val="Lightings_Breakdown8"/>
      <sheetName val="Lightings_Breakdown7"/>
      <sheetName val="Summary_(2)10"/>
      <sheetName val="Foundation_and_Substructure10"/>
      <sheetName val="Ground_Floor10"/>
      <sheetName val="Podium_Carpark10"/>
      <sheetName val="Amenities_Level_[Level_7]10"/>
      <sheetName val="Residential_Tower10"/>
      <sheetName val="Amenities_Level_[Gym]10"/>
      <sheetName val="Lightings_Breakdown10"/>
      <sheetName val="QSI_Cost sheet_StaMesa"/>
      <sheetName val="bridge_#_1"/>
      <sheetName val="bridge_#_11"/>
      <sheetName val="Bill_No__58"/>
      <sheetName val="PL_Plumbing8"/>
      <sheetName val="Category_18"/>
      <sheetName val="242-3_summaryOPC7"/>
      <sheetName val="GEN_REQ7"/>
      <sheetName val="SD_and_START_UP7"/>
      <sheetName val="bridge_#_12"/>
      <sheetName val="temporary_power_ob"/>
      <sheetName val="building_permit"/>
      <sheetName val="guardhouse_ob"/>
      <sheetName val="PL_Plumbing9"/>
      <sheetName val="Bill_No__59"/>
      <sheetName val="Category_19"/>
      <sheetName val="242-3_summaryOPC8"/>
      <sheetName val="GEN_REQ8"/>
      <sheetName val="SD_and_START_UP8"/>
      <sheetName val="Amenities_Level__Level_7_8"/>
      <sheetName val="Amenities_Level__Gym_8"/>
      <sheetName val="bridge_#_13"/>
      <sheetName val="temporary_power_ob1"/>
      <sheetName val="building_permit1"/>
      <sheetName val="guardhouse_ob1"/>
      <sheetName val="PL_Plumbing10"/>
      <sheetName val="Bill_No__510"/>
      <sheetName val="Category_110"/>
      <sheetName val="242-3_summaryOPC9"/>
      <sheetName val="GEN_REQ9"/>
      <sheetName val="SD_and_START_UP9"/>
      <sheetName val="Amenities_Level__Level_7_9"/>
      <sheetName val="Amenities_Level__Gym_9"/>
      <sheetName val="Bid_Form_A-26"/>
      <sheetName val="2_678M5"/>
      <sheetName val="Bill_No__04B5"/>
      <sheetName val="Bill_2A-Retail5"/>
      <sheetName val="COST-EST_LTI_P5C5"/>
      <sheetName val="Financing_Schemes5"/>
      <sheetName val="_Model_A_costs5"/>
      <sheetName val="Model_B_costs5"/>
      <sheetName val="Model_C_costs5"/>
      <sheetName val="BASE_EQUI5"/>
      <sheetName val="STAFFSCHED_5"/>
      <sheetName val="방배동내역_(총괄)5"/>
      <sheetName val="bridge_#_14"/>
      <sheetName val="temporary_power_ob2"/>
      <sheetName val="building_permit2"/>
      <sheetName val="guardhouse_ob2"/>
      <sheetName val="SAN REDUCED 1"/>
      <sheetName val="Sheet4"/>
      <sheetName val="P3"/>
      <sheetName val="EquipList"/>
      <sheetName val="GenReq"/>
      <sheetName val="CWDerivation"/>
      <sheetName val="OPER.BUDGET"/>
      <sheetName val="factors"/>
      <sheetName val="SKED"/>
      <sheetName val="eWTB"/>
      <sheetName val="Background"/>
      <sheetName val="subcon sched"/>
      <sheetName val="Lists"/>
      <sheetName val="Overhead &amp; Profit B-1"/>
      <sheetName val="Amenities_Level__Level_7_11"/>
      <sheetName val="Amenities_Level__Gym_11"/>
      <sheetName val="Amenities_Level__Level_7_10"/>
      <sheetName val="Amenities_Level__Gym_10"/>
      <sheetName val="Site Construction"/>
      <sheetName val="Special Construction"/>
      <sheetName val="CIM"/>
      <sheetName val="#REF"/>
      <sheetName val="EAST_TOWER"/>
      <sheetName val="SKED_UG&amp;RW"/>
      <sheetName val="table"/>
      <sheetName val="SCHEDULE REVISED"/>
      <sheetName val="Bank Loan BOQ"/>
      <sheetName val="Summary_(2)12"/>
      <sheetName val="Foundation_and_Substructure12"/>
      <sheetName val="Ground_Floor12"/>
      <sheetName val="Podium_Carpark12"/>
      <sheetName val="Amenities_Level_[Level_7]12"/>
      <sheetName val="Residential_Tower12"/>
      <sheetName val="Amenities_Level_[Gym]12"/>
      <sheetName val="Lightings_Breakdown12"/>
      <sheetName val="non_routinary"/>
      <sheetName val="Summary_(2)14"/>
      <sheetName val="Foundation_and_Substructure14"/>
      <sheetName val="Ground_Floor14"/>
      <sheetName val="Podium_Carpark14"/>
      <sheetName val="Amenities_Level_[Level_7]14"/>
      <sheetName val="Residential_Tower14"/>
      <sheetName val="Amenities_Level_[Gym]14"/>
      <sheetName val="Lightings_Breakdown14"/>
      <sheetName val="non_routinary2"/>
      <sheetName val="Summary_(2)13"/>
      <sheetName val="Foundation_and_Substructure13"/>
      <sheetName val="Ground_Floor13"/>
      <sheetName val="Podium_Carpark13"/>
      <sheetName val="Amenities_Level_[Level_7]13"/>
      <sheetName val="Residential_Tower13"/>
      <sheetName val="Amenities_Level_[Gym]13"/>
      <sheetName val="Lightings_Breakdown13"/>
      <sheetName val="non_routinary1"/>
      <sheetName val="2000-50-1.3-15-15-10-12-5"/>
      <sheetName val=""/>
      <sheetName val="1"/>
      <sheetName val="Excavations"/>
      <sheetName val="Substructures "/>
      <sheetName val="수입"/>
      <sheetName val="Balance Sheet"/>
      <sheetName val="Sheet 2"/>
      <sheetName val="??"/>
      <sheetName val="BOQ_QTO"/>
      <sheetName val="Code 03"/>
      <sheetName val="Code 04"/>
      <sheetName val="LIPO"/>
      <sheetName val="rates"/>
      <sheetName val="Overview"/>
      <sheetName val="Amenities_Level__Level_7_12"/>
      <sheetName val="Amenities_Level__Gym_12"/>
      <sheetName val="LIBRARY"/>
      <sheetName val="100"/>
      <sheetName val="104(1)a"/>
      <sheetName val="Changelogs"/>
      <sheetName val="Civilwks.Deriv"/>
      <sheetName val="Str.Deriv"/>
      <sheetName val="Takeoff_STDForm"/>
      <sheetName val="MATL"/>
      <sheetName val="Testing"/>
      <sheetName val="bar chart-rev"/>
      <sheetName val="HOSum"/>
      <sheetName val="L(1)"/>
      <sheetName val="L(2)"/>
      <sheetName val="L(3)"/>
      <sheetName val="L(4)"/>
      <sheetName val="BLDG4"/>
      <sheetName val="PR-BF"/>
      <sheetName val="CP_TU_AD"/>
      <sheetName val="Schedule S-Curve Revision#3"/>
      <sheetName val="Worksheet"/>
      <sheetName val="take-off(planswift)"/>
      <sheetName val="Bid_Form_A-27"/>
      <sheetName val="2_678M6"/>
      <sheetName val="Bill_No__04B6"/>
      <sheetName val="Bill_2A-Retail6"/>
      <sheetName val="Financing_Schemes6"/>
      <sheetName val="_Model_A_costs6"/>
      <sheetName val="Model_B_costs6"/>
      <sheetName val="Model_C_costs6"/>
      <sheetName val="COST-EST_LTI_P5C6"/>
      <sheetName val="BASE_EQUI6"/>
      <sheetName val="STAFFSCHED_6"/>
      <sheetName val="방배동내역_(총괄)6"/>
      <sheetName val="Bid_Form_A-28"/>
      <sheetName val="2_678M7"/>
      <sheetName val="Bill_No__04B7"/>
      <sheetName val="Bill_2A-Retail7"/>
      <sheetName val="Financing_Schemes7"/>
      <sheetName val="_Model_A_costs7"/>
      <sheetName val="Model_B_costs7"/>
      <sheetName val="Model_C_costs7"/>
      <sheetName val="COST-EST_LTI_P5C7"/>
      <sheetName val="BASE_EQUI7"/>
      <sheetName val="STAFFSCHED_7"/>
      <sheetName val="방배동내역_(총괄)7"/>
      <sheetName val="bridge_#_15"/>
      <sheetName val="Bill_No__511"/>
      <sheetName val="PL_Plumbing11"/>
      <sheetName val="242-3_summaryOPC10"/>
      <sheetName val="Category_111"/>
      <sheetName val="GEN_REQ10"/>
      <sheetName val="SD_and_START_UP10"/>
      <sheetName val="Bid_Form_A-29"/>
      <sheetName val="2_678M8"/>
      <sheetName val="Bill_No__04B8"/>
      <sheetName val="Bill_2A-Retail8"/>
      <sheetName val="Financing_Schemes8"/>
      <sheetName val="_Model_A_costs8"/>
      <sheetName val="Model_B_costs8"/>
      <sheetName val="Model_C_costs8"/>
      <sheetName val="COST-EST_LTI_P5C8"/>
      <sheetName val="BASE_EQUI8"/>
      <sheetName val="STAFFSCHED_8"/>
      <sheetName val="방배동내역_(총괄)8"/>
      <sheetName val="bridge_#_16"/>
      <sheetName val="Bill_No__512"/>
      <sheetName val="PL_Plumbing12"/>
      <sheetName val="242-3_summaryOPC11"/>
      <sheetName val="Category_112"/>
      <sheetName val="GEN_REQ11"/>
      <sheetName val="SD_and_START_UP11"/>
      <sheetName val="Bid_Form_A-210"/>
      <sheetName val="2_678M9"/>
      <sheetName val="Bill_No__04B9"/>
      <sheetName val="Bill_2A-Retail9"/>
      <sheetName val="Financing_Schemes9"/>
      <sheetName val="_Model_A_costs9"/>
      <sheetName val="Model_B_costs9"/>
      <sheetName val="Model_C_costs9"/>
      <sheetName val="COST-EST_LTI_P5C9"/>
      <sheetName val="BASE_EQUI9"/>
      <sheetName val="STAFFSCHED_9"/>
      <sheetName val="방배동내역_(총괄)9"/>
      <sheetName val="bridge_#_17"/>
      <sheetName val="Bill_No__513"/>
      <sheetName val="PL_Plumbing13"/>
      <sheetName val="242-3_summaryOPC12"/>
      <sheetName val="Category_113"/>
      <sheetName val="GEN_REQ12"/>
      <sheetName val="SD_and_START_UP12"/>
      <sheetName val="Amenities_Level__Level_7_13"/>
      <sheetName val="Amenities_Level__Gym_13"/>
      <sheetName val="Bid_Form_A-211"/>
      <sheetName val="2_678M10"/>
      <sheetName val="Bill_No__04B10"/>
      <sheetName val="Bill_2A-Retail10"/>
      <sheetName val="Financing_Schemes10"/>
      <sheetName val="_Model_A_costs10"/>
      <sheetName val="Model_B_costs10"/>
      <sheetName val="Model_C_costs10"/>
      <sheetName val="COST-EST_LTI_P5C10"/>
      <sheetName val="BASE_EQUI10"/>
      <sheetName val="STAFFSCHED_10"/>
      <sheetName val="방배동내역_(총괄)10"/>
      <sheetName val="bridge_#_18"/>
      <sheetName val="Bill_No__514"/>
      <sheetName val="PL_Plumbing14"/>
      <sheetName val="242-3_summaryOPC13"/>
      <sheetName val="Category_114"/>
      <sheetName val="GEN_REQ13"/>
      <sheetName val="SD_and_START_UP13"/>
      <sheetName val="Amenities_Level__Level_7_14"/>
      <sheetName val="Amenities_Level__Gym_14"/>
      <sheetName val="Bid_Form_A-212"/>
      <sheetName val="2_678M11"/>
      <sheetName val="Bill_No__04B11"/>
      <sheetName val="Bill_2A-Retail11"/>
      <sheetName val="Financing_Schemes11"/>
      <sheetName val="_Model_A_costs11"/>
      <sheetName val="Model_B_costs11"/>
      <sheetName val="Model_C_costs11"/>
      <sheetName val="COST-EST_LTI_P5C11"/>
      <sheetName val="BASE_EQUI11"/>
      <sheetName val="STAFFSCHED_11"/>
      <sheetName val="방배동내역_(총괄)11"/>
      <sheetName val="bridge_#_19"/>
      <sheetName val="Summary_(2)15"/>
      <sheetName val="Foundation_and_Substructure15"/>
      <sheetName val="Ground_Floor15"/>
      <sheetName val="Podium_Carpark15"/>
      <sheetName val="Amenities_Level_[Level_7]15"/>
      <sheetName val="Residential_Tower15"/>
      <sheetName val="Amenities_Level_[Gym]15"/>
      <sheetName val="Bill_No__515"/>
      <sheetName val="PL_Plumbing15"/>
      <sheetName val="242-3_summaryOPC14"/>
      <sheetName val="Category_115"/>
      <sheetName val="GEN_REQ14"/>
      <sheetName val="SD_and_START_UP14"/>
      <sheetName val="Amenities_Level__Level_7_15"/>
      <sheetName val="Amenities_Level__Gym_15"/>
      <sheetName val="Bid_Form_A-213"/>
      <sheetName val="2_678M12"/>
      <sheetName val="Bill_No__04B12"/>
      <sheetName val="Bill_2A-Retail12"/>
      <sheetName val="Financing_Schemes12"/>
      <sheetName val="_Model_A_costs12"/>
      <sheetName val="Model_B_costs12"/>
      <sheetName val="Model_C_costs12"/>
      <sheetName val="COST-EST_LTI_P5C12"/>
      <sheetName val="BASE_EQUI12"/>
      <sheetName val="STAFFSCHED_12"/>
      <sheetName val="방배동내역_(총괄)12"/>
      <sheetName val="bridge_#_110"/>
      <sheetName val="Summary_(2)16"/>
      <sheetName val="Foundation_and_Substructure16"/>
      <sheetName val="Ground_Floor16"/>
      <sheetName val="Podium_Carpark16"/>
      <sheetName val="Amenities_Level_[Level_7]16"/>
      <sheetName val="Residential_Tower16"/>
      <sheetName val="Amenities_Level_[Gym]16"/>
      <sheetName val="Bill_No__516"/>
      <sheetName val="PL_Plumbing16"/>
      <sheetName val="242-3_summaryOPC15"/>
      <sheetName val="Category_116"/>
      <sheetName val="GEN_REQ15"/>
      <sheetName val="SD_and_START_UP15"/>
      <sheetName val="Amenities_Level__Level_7_16"/>
      <sheetName val="Amenities_Level__Gym_16"/>
      <sheetName val="Bid_Form_A-214"/>
      <sheetName val="Lightings_Breakdown15"/>
      <sheetName val="2_678M13"/>
      <sheetName val="Bill_No__04B13"/>
      <sheetName val="Bill_2A-Retail13"/>
      <sheetName val="Financing_Schemes13"/>
      <sheetName val="_Model_A_costs13"/>
      <sheetName val="Model_B_costs13"/>
      <sheetName val="Model_C_costs13"/>
      <sheetName val="COST-EST_LTI_P5C13"/>
      <sheetName val="BASE_EQUI13"/>
      <sheetName val="STAFFSCHED_13"/>
      <sheetName val="방배동내역_(총괄)13"/>
      <sheetName val="bridge_#_111"/>
      <sheetName val="Summary_(2)17"/>
      <sheetName val="Foundation_and_Substructure17"/>
      <sheetName val="Ground_Floor17"/>
      <sheetName val="Podium_Carpark17"/>
      <sheetName val="Amenities_Level_[Level_7]17"/>
      <sheetName val="Residential_Tower17"/>
      <sheetName val="Amenities_Level_[Gym]17"/>
      <sheetName val="Bill_No__517"/>
      <sheetName val="PL_Plumbing17"/>
      <sheetName val="242-3_summaryOPC16"/>
      <sheetName val="Category_117"/>
      <sheetName val="GEN_REQ16"/>
      <sheetName val="SD_and_START_UP16"/>
      <sheetName val="Amenities_Level__Level_7_17"/>
      <sheetName val="Amenities_Level__Gym_17"/>
      <sheetName val="Bid_Form_A-215"/>
      <sheetName val="Lightings_Breakdown16"/>
      <sheetName val="2_678M14"/>
      <sheetName val="Bill_No__04B14"/>
      <sheetName val="Bill_2A-Retail14"/>
      <sheetName val="Financing_Schemes14"/>
      <sheetName val="_Model_A_costs14"/>
      <sheetName val="Model_B_costs14"/>
      <sheetName val="Model_C_costs14"/>
      <sheetName val="COST-EST_LTI_P5C14"/>
      <sheetName val="BASE_EQUI14"/>
      <sheetName val="STAFFSCHED_14"/>
      <sheetName val="방배동내역_(총괄)14"/>
      <sheetName val="bridge_#_112"/>
      <sheetName val="004"/>
      <sheetName val="Time-Cost"/>
      <sheetName val="Civilwks_Deriv"/>
      <sheetName val="ANALIZ"/>
      <sheetName val="NOMI"/>
      <sheetName val="Analysis"/>
      <sheetName val="Sumcosts"/>
      <sheetName val="james's"/>
      <sheetName val="G"/>
      <sheetName val="@risk_rents_and_incentives6"/>
      <sheetName val="Car_park_lease6"/>
      <sheetName val="Net_rent_analysis6"/>
      <sheetName val="fees_Summary6"/>
      <sheetName val="Basement_Extract6"/>
      <sheetName val="SA_Plen_6"/>
      <sheetName val="Retu__Duct6"/>
      <sheetName val="RA_Plen_6"/>
      <sheetName val="T__Ex__Duct6"/>
      <sheetName val="PROJECT_BRIEF(EX_NEW)6"/>
      <sheetName val="HVAC_BoQ1"/>
      <sheetName val="VOP_June_07__rev1_1"/>
      <sheetName val="temporary_power_ob4"/>
      <sheetName val="building_permit4"/>
      <sheetName val="guardhouse_ob4"/>
      <sheetName val="Details_and_Earnings_Charts2"/>
      <sheetName val="CONSTRUCTION_COMPONENT1"/>
      <sheetName val="CASHFLOW_CODES1"/>
      <sheetName val="Initial_Data1"/>
      <sheetName val="Circular_pump_(Ele)1"/>
      <sheetName val="Circular_pump1"/>
      <sheetName val="Duel_Input_Module1"/>
      <sheetName val="non_routinary4"/>
      <sheetName val="QSI_Cost_sheet_StaMesa1"/>
      <sheetName val="SAN_REDUCED_11"/>
      <sheetName val="OPER_BUDGET1"/>
      <sheetName val="subcon_sched1"/>
      <sheetName val="Overhead_&amp;_Profit_B-11"/>
      <sheetName val="Site_Construction1"/>
      <sheetName val="Special_Construction1"/>
      <sheetName val="SCHEDULE_REVISED1"/>
      <sheetName val="Bank_Loan_BOQ1"/>
      <sheetName val="2000-50-1_3-15-15-10-12-51"/>
      <sheetName val="@risk_rents_and_incentives5"/>
      <sheetName val="Car_park_lease5"/>
      <sheetName val="Net_rent_analysis5"/>
      <sheetName val="fees_Summary5"/>
      <sheetName val="Basement_Extract5"/>
      <sheetName val="SA_Plen_5"/>
      <sheetName val="Retu__Duct5"/>
      <sheetName val="RA_Plen_5"/>
      <sheetName val="T__Ex__Duct5"/>
      <sheetName val="PROJECT_BRIEF(EX_NEW)5"/>
      <sheetName val="HVAC_BoQ"/>
      <sheetName val="VOP_June_07__rev1_"/>
      <sheetName val="temporary_power_ob3"/>
      <sheetName val="building_permit3"/>
      <sheetName val="guardhouse_ob3"/>
      <sheetName val="Details_and_Earnings_Charts1"/>
      <sheetName val="CONSTRUCTION_COMPONENT"/>
      <sheetName val="CASHFLOW_CODES"/>
      <sheetName val="Initial_Data"/>
      <sheetName val="Circular_pump_(Ele)"/>
      <sheetName val="Circular_pump"/>
      <sheetName val="Duel_Input_Module"/>
      <sheetName val="non_routinary3"/>
      <sheetName val="QSI_Cost_sheet_StaMesa"/>
      <sheetName val="SAN_REDUCED_1"/>
      <sheetName val="OPER_BUDGET"/>
      <sheetName val="subcon_sched"/>
      <sheetName val="Overhead_&amp;_Profit_B-1"/>
      <sheetName val="Site_Construction"/>
      <sheetName val="Special_Construction"/>
      <sheetName val="SCHEDULE_REVISED"/>
      <sheetName val="Bank_Loan_BOQ"/>
      <sheetName val="2000-50-1_3-15-15-10-12-5"/>
      <sheetName val="Pricing(DAAYEN)C-automatic car "/>
      <sheetName val="4C (R2)"/>
      <sheetName val="Dropdowns"/>
      <sheetName val="환율"/>
      <sheetName val="DT"/>
      <sheetName val="Doors"/>
      <sheetName val="ID Full List"/>
      <sheetName val="Base Rates"/>
      <sheetName val="UP"/>
      <sheetName val="UP-ID"/>
      <sheetName val="Spares"/>
      <sheetName val="Comparison"/>
      <sheetName val="Panels (DWG)"/>
      <sheetName val="Sub Cont. Comp."/>
      <sheetName val=" Est "/>
      <sheetName val="CW"/>
      <sheetName val="A"/>
      <sheetName val="Internal"/>
      <sheetName val="MORGACTS"/>
      <sheetName val="DIV 26"/>
      <sheetName val="DIV 27"/>
      <sheetName val="Rate Analysis"/>
      <sheetName val="Details"/>
      <sheetName val="MT-0010"/>
      <sheetName val="Budget Analysis"/>
      <sheetName val="SCLS 1"/>
      <sheetName val="EA Sum"/>
      <sheetName val="SubmitCal"/>
      <sheetName val="적용환율"/>
      <sheetName val="01"/>
      <sheetName val="DIV 28"/>
      <sheetName val="COST"/>
      <sheetName val="HVAC_BoQ3"/>
      <sheetName val="HVAC_BoQ2"/>
      <sheetName val="E19 Boiler Room A"/>
      <sheetName val="Manning_Schedule"/>
      <sheetName val="Pricing(DAAYEN)C-automatic_car_"/>
      <sheetName val="Data_1"/>
      <sheetName val="4C_(R2)"/>
      <sheetName val="Project_Summary"/>
      <sheetName val="SUMMARY-MOS"/>
      <sheetName val="MOS - June 2018"/>
      <sheetName val="1CP"/>
      <sheetName val="Manning_Schedule1"/>
      <sheetName val="VOP_June_07__rev1_2"/>
      <sheetName val="Pricing(DAAYEN)C-automatic_car1"/>
      <sheetName val="Data_11"/>
      <sheetName val="4C_(R2)1"/>
      <sheetName val="Project_Summary1"/>
      <sheetName val="@risk_rents_and_incentives7"/>
      <sheetName val="Car_park_lease7"/>
      <sheetName val="Net_rent_analysis7"/>
      <sheetName val="fees_Summary7"/>
      <sheetName val="PROJECT_BRIEF(EX_NEW)7"/>
      <sheetName val="Basement_Extract7"/>
      <sheetName val="SA_Plen_7"/>
      <sheetName val="Retu__Duct7"/>
      <sheetName val="RA_Plen_7"/>
      <sheetName val="T__Ex__Duct7"/>
      <sheetName val="Details_and_Earnings_Charts3"/>
      <sheetName val="CONSTRUCTION_COMPONENT2"/>
      <sheetName val="Manning_Schedule2"/>
      <sheetName val="VOP_June_07__rev1_3"/>
      <sheetName val="Pricing(DAAYEN)C-automatic_car2"/>
      <sheetName val="Data_12"/>
      <sheetName val="CASHFLOW_CODES2"/>
      <sheetName val="4C_(R2)2"/>
      <sheetName val="Project_Summary2"/>
      <sheetName val="1234"/>
      <sheetName val="ECARates"/>
      <sheetName val="Summary_(2)18"/>
      <sheetName val="Foundation_and_Substructure18"/>
      <sheetName val="Ground_Floor18"/>
      <sheetName val="Podium_Carpark18"/>
      <sheetName val="Amenities_Level_[Level_7]18"/>
      <sheetName val="Residential_Tower18"/>
      <sheetName val="Amenities_Level_[Gym]18"/>
      <sheetName val="Amenities_Level__Level_7_18"/>
      <sheetName val="Amenities_Level__Gym_18"/>
      <sheetName val="Category_118"/>
      <sheetName val="Bill_No__518"/>
      <sheetName val="PL_Plumbing18"/>
      <sheetName val="242-3_summaryOPC17"/>
      <sheetName val="GEN_REQ17"/>
      <sheetName val="SD_and_START_UP17"/>
      <sheetName val="Lightings_Breakdown17"/>
      <sheetName val="Bid_Form_A-216"/>
      <sheetName val="2_678M15"/>
      <sheetName val="Bill_No__04B15"/>
      <sheetName val="Bill_2A-Retail15"/>
      <sheetName val="COST-EST_LTI_P5C15"/>
      <sheetName val="Financing_Schemes15"/>
      <sheetName val="_Model_A_costs15"/>
      <sheetName val="Model_B_costs15"/>
      <sheetName val="Model_C_costs15"/>
      <sheetName val="BASE_EQUI15"/>
      <sheetName val="방배동내역_(총괄)15"/>
      <sheetName val="STAFFSCHED_15"/>
      <sheetName val="bridge_#_113"/>
      <sheetName val="INDIGINEOUS_ITEMS_"/>
      <sheetName val="Substructures_"/>
      <sheetName val="Balance_Sheet"/>
      <sheetName val="Sheet_2"/>
      <sheetName val="Code_03"/>
      <sheetName val="Code_04"/>
      <sheetName val="Civilwks_Deriv1"/>
      <sheetName val="Str_Deriv"/>
      <sheetName val="bar_chart-rev"/>
      <sheetName val="Schedule_S-Curve_Revision#3"/>
      <sheetName val="Doha WBS Clean"/>
      <sheetName val="det bd"/>
      <sheetName val="corbeldatail"/>
      <sheetName val="Main"/>
      <sheetName val="Data"/>
      <sheetName val="Bill 4"/>
      <sheetName val="eq_data"/>
      <sheetName val="Cost Summary sheet"/>
      <sheetName val="FINAL SHEET EI#577"/>
      <sheetName val="Rate Br8kdown Vertical Louver"/>
      <sheetName val="Rate Br8kdown Sandtrap Louver"/>
      <sheetName val="Engr'ng Cost Breakdown"/>
      <sheetName val="Supplier's comparison"/>
      <sheetName val="Rate Br8dwn Blanked-off sheet"/>
      <sheetName val="As per revised IFC"/>
      <sheetName val="sand trap Louver"/>
      <sheetName val="LIST OF MAKES"/>
      <sheetName val="Rev.01"/>
      <sheetName val="Bill"/>
      <sheetName val="Bill 1"/>
      <sheetName val="Bill 2"/>
      <sheetName val="Bill 3"/>
      <sheetName val="Bill 5"/>
      <sheetName val="Bill 6"/>
      <sheetName val="Bill 7"/>
      <sheetName val="Exc-Smy (Mn)"/>
      <sheetName val="DIV 2"/>
      <sheetName val="GBW"/>
      <sheetName val="Home Office"/>
      <sheetName val="NEW RATE 1 (Bulk Earthworks)"/>
      <sheetName val="D Wall ~ Moorgate Shaft"/>
      <sheetName val="Moorgate Piling"/>
      <sheetName val="Det_Des"/>
      <sheetName val="EDGES"/>
      <sheetName val="JOINTS"/>
      <sheetName val="SUPERSTRUCTURE"/>
      <sheetName val="@risk_rents_and_incentives8"/>
      <sheetName val="Car_park_lease8"/>
      <sheetName val="Net_rent_analysis8"/>
      <sheetName val="fees_Summary8"/>
      <sheetName val="PROJECT_BRIEF(EX_NEW)8"/>
      <sheetName val="Basement_Extract8"/>
      <sheetName val="SA_Plen_8"/>
      <sheetName val="Retu__Duct8"/>
      <sheetName val="RA_Plen_8"/>
      <sheetName val="T__Ex__Duct8"/>
      <sheetName val="Manning_Schedule3"/>
      <sheetName val="HVAC_BoQ4"/>
      <sheetName val="VOP_June_07__rev1_4"/>
      <sheetName val="Pricing(DAAYEN)C-automatic_car3"/>
      <sheetName val="CONSTRUCTION_COMPONENT3"/>
      <sheetName val="Data_13"/>
      <sheetName val="Details_and_Earnings_Charts4"/>
      <sheetName val="CASHFLOW_CODES3"/>
      <sheetName val="4C_(R2)3"/>
      <sheetName val="Project_Summary3"/>
      <sheetName val="Detail_Page"/>
      <sheetName val="MOS_-_June_2018"/>
      <sheetName val="Panels_(DWG)"/>
      <sheetName val="Sub_Cont__Comp_"/>
      <sheetName val="Budget_Analysis"/>
      <sheetName val="ID_Full_List"/>
      <sheetName val="Base_Rates"/>
      <sheetName val="Total_All_By_Trades_highest_1st"/>
      <sheetName val="MREH_Contracts_(JBI)"/>
      <sheetName val="_Est_"/>
      <sheetName val="Finishing"/>
      <sheetName val="ELE BOQ"/>
      <sheetName val="Derv"/>
      <sheetName val="gencon_9_18"/>
      <sheetName val="UCD"/>
      <sheetName val="LABOR"/>
      <sheetName val="MATERIAL"/>
      <sheetName val="PROD.RATE"/>
      <sheetName val="notes"/>
      <sheetName val="REF"/>
      <sheetName val="SUBCON"/>
      <sheetName val="PCSum"/>
      <sheetName val="option Y1"/>
      <sheetName val="Capital-US$"/>
      <sheetName val="Code_031"/>
      <sheetName val="Code_041"/>
      <sheetName val="Str_Deriv1"/>
      <sheetName val="SCHEDULE"/>
      <sheetName val="Data Validation"/>
      <sheetName val="Exch.rate"/>
      <sheetName val="Estimates"/>
      <sheetName val="EX_STRBQ"/>
      <sheetName val="BSC-East 2006 (1)"/>
      <sheetName val="BSC-East 2006 (2)"/>
      <sheetName val="BSC-East 2007 (1)"/>
      <sheetName val="BSC-East 2007 (2)"/>
      <sheetName val="BSC-East 2008 (1)"/>
      <sheetName val="BSC-East 2008 (2)"/>
      <sheetName val="BSC-East 2009 (1)"/>
      <sheetName val="BSC-East 2009 (2)"/>
      <sheetName val="East-2009 (1)"/>
      <sheetName val="East-2009 (2)"/>
      <sheetName val="BSC-West 2006"/>
      <sheetName val="BSC-West 2007"/>
      <sheetName val="BSC-West 2008"/>
      <sheetName val="BSC-West 2009"/>
      <sheetName val="West-2009"/>
      <sheetName val="COSY"/>
      <sheetName val="CP050930"/>
      <sheetName val="Safety-Quality"/>
      <sheetName val="Project Team KRA"/>
      <sheetName val="conditions"/>
      <sheetName val="openings"/>
      <sheetName val="Lookup"/>
      <sheetName val="Electrical Pricelist"/>
      <sheetName val="DOE-DEPRECIATION"/>
      <sheetName val="8"/>
      <sheetName val="site instruction"/>
      <sheetName val="DAR TRAINEES"/>
      <sheetName val="PAM 4_1"/>
      <sheetName val="PAM 5_1"/>
      <sheetName val="costing_ESDV"/>
      <sheetName val="costing_MOV"/>
      <sheetName val="costing_Press"/>
      <sheetName val="Budget"/>
      <sheetName val="BR -CHINA BANK 2"/>
      <sheetName val="AREA"/>
      <sheetName val="Summary (overall)"/>
      <sheetName val="__"/>
      <sheetName val="0200 Siteworks"/>
      <sheetName val="lookups"/>
      <sheetName val="DC01"/>
      <sheetName val="Pantalla plastica"/>
      <sheetName val="Selling Price Sum Sheet"/>
      <sheetName val="DS-Takeoff"/>
      <sheetName val="Prelims "/>
      <sheetName val="Wet Utilities"/>
      <sheetName val="Sept"/>
      <sheetName val="Zone A - Backup"/>
      <sheetName val="C&amp;C 1st draft"/>
      <sheetName val="PH 5"/>
      <sheetName val="Summary_(2)19"/>
      <sheetName val="Foundation_and_Substructure19"/>
      <sheetName val="Ground_Floor19"/>
      <sheetName val="Podium_Carpark19"/>
      <sheetName val="Amenities_Level_[Level_7]19"/>
      <sheetName val="Residential_Tower19"/>
      <sheetName val="Amenities_Level_[Gym]19"/>
      <sheetName val="Bill_No__519"/>
      <sheetName val="PL_Plumbing19"/>
      <sheetName val="Category_119"/>
      <sheetName val="242-3_summaryOPC18"/>
      <sheetName val="GEN_REQ18"/>
      <sheetName val="SD_and_START_UP18"/>
      <sheetName val="Amenities_Level__Level_7_19"/>
      <sheetName val="Amenities_Level__Gym_19"/>
      <sheetName val="Lightings_Breakdown18"/>
      <sheetName val="Bid_Form_A-217"/>
      <sheetName val="2_678M16"/>
      <sheetName val="Bill_2A-Retail16"/>
      <sheetName val="Financing_Schemes16"/>
      <sheetName val="_Model_A_costs16"/>
      <sheetName val="Model_B_costs16"/>
      <sheetName val="Model_C_costs16"/>
      <sheetName val="Bill_No__04B16"/>
      <sheetName val="COST-EST_LTI_P5C16"/>
      <sheetName val="BASE_EQUI16"/>
      <sheetName val="STAFFSCHED_16"/>
      <sheetName val="bridge_#_114"/>
      <sheetName val="방배동내역_(총괄)16"/>
      <sheetName val="OPER_BUDGET3"/>
      <sheetName val="temporary_power_ob6"/>
      <sheetName val="building_permit6"/>
      <sheetName val="guardhouse_ob6"/>
      <sheetName val="non_routinary6"/>
      <sheetName val="SAN_REDUCED_13"/>
      <sheetName val="QSI_Cost_sheet_StaMesa3"/>
      <sheetName val="subcon_sched3"/>
      <sheetName val="Overhead_&amp;_Profit_B-13"/>
      <sheetName val="Site_Construction3"/>
      <sheetName val="Special_Construction3"/>
      <sheetName val="2000-50-1_3-15-15-10-12-53"/>
      <sheetName val="SCHEDULE_REVISED3"/>
      <sheetName val="Bank_Loan_BOQ3"/>
      <sheetName val="Civilwks_Deriv3"/>
      <sheetName val="Str_Deriv3"/>
      <sheetName val="Code_033"/>
      <sheetName val="Code_043"/>
      <sheetName val="bar_chart-rev2"/>
      <sheetName val="OPER_BUDGET2"/>
      <sheetName val="temporary_power_ob5"/>
      <sheetName val="building_permit5"/>
      <sheetName val="guardhouse_ob5"/>
      <sheetName val="non_routinary5"/>
      <sheetName val="SAN_REDUCED_12"/>
      <sheetName val="QSI_Cost_sheet_StaMesa2"/>
      <sheetName val="subcon_sched2"/>
      <sheetName val="Overhead_&amp;_Profit_B-12"/>
      <sheetName val="Site_Construction2"/>
      <sheetName val="Special_Construction2"/>
      <sheetName val="2000-50-1_3-15-15-10-12-52"/>
      <sheetName val="SCHEDULE_REVISED2"/>
      <sheetName val="Bank_Loan_BOQ2"/>
      <sheetName val="Civilwks_Deriv2"/>
      <sheetName val="Str_Deriv2"/>
      <sheetName val="Code_032"/>
      <sheetName val="Code_042"/>
      <sheetName val="bar_chart-rev1"/>
      <sheetName val="option_Y1"/>
      <sheetName val="PROD_RATE"/>
      <sheetName val="Electrical_Pricelist"/>
      <sheetName val="Conso-PL(A4.3)"/>
      <sheetName val="GJ"/>
      <sheetName val="C Sht1"/>
      <sheetName val="C Sht2.1"/>
      <sheetName val="BOQ - PUBLIC AREAS PHASE 2"/>
      <sheetName val="COST_EST LTI P5C"/>
      <sheetName val="f_pm_04_12_03B_LTI_PH5c"/>
      <sheetName val="B表"/>
      <sheetName val="GS"/>
      <sheetName val="Others"/>
      <sheetName val="sum mdc"/>
      <sheetName val="K102.1"/>
      <sheetName val="0-Basics"/>
      <sheetName val="EXRATE"/>
      <sheetName val="FINAL NEGO"/>
      <sheetName val="DISCUSSION"/>
      <sheetName val="SIGN-OFF"/>
      <sheetName val="Schedule_S-Curve_Revision#31"/>
      <sheetName val="Data_Validation"/>
      <sheetName val="Exch_rate"/>
      <sheetName val="Project_Team_KRA"/>
      <sheetName val="BSC-East_2006_(1)"/>
      <sheetName val="BSC-East_2006_(2)"/>
      <sheetName val="BSC-East_2007_(1)"/>
      <sheetName val="BSC-East_2007_(2)"/>
      <sheetName val="BSC-East_2008_(1)"/>
      <sheetName val="BSC-East_2008_(2)"/>
      <sheetName val="BSC-East_2009_(1)"/>
      <sheetName val="BSC-East_2009_(2)"/>
      <sheetName val="East-2009_(1)"/>
      <sheetName val="East-2009_(2)"/>
      <sheetName val="BSC-West_2006"/>
      <sheetName val="BSC-West_2007"/>
      <sheetName val="BSC-West_2008"/>
      <sheetName val="BSC-West_2009"/>
      <sheetName val="site_instruction"/>
      <sheetName val="DAR_TRAINEES"/>
      <sheetName val="PAM_4_1"/>
      <sheetName val="PAM_5_1"/>
      <sheetName val="Schedule_S-Curve_Revision#32"/>
      <sheetName val="option_Y11"/>
      <sheetName val="Data_Validation1"/>
      <sheetName val="PROD_RATE1"/>
      <sheetName val="Exch_rate1"/>
      <sheetName val="Project_Team_KRA1"/>
      <sheetName val="BSC-East_2006_(1)1"/>
      <sheetName val="BSC-East_2006_(2)1"/>
      <sheetName val="BSC-East_2007_(1)1"/>
      <sheetName val="BSC-East_2007_(2)1"/>
      <sheetName val="BSC-East_2008_(1)1"/>
      <sheetName val="BSC-East_2008_(2)1"/>
      <sheetName val="BSC-East_2009_(1)1"/>
      <sheetName val="BSC-East_2009_(2)1"/>
      <sheetName val="East-2009_(1)1"/>
      <sheetName val="East-2009_(2)1"/>
      <sheetName val="BSC-West_20061"/>
      <sheetName val="BSC-West_20071"/>
      <sheetName val="BSC-West_20081"/>
      <sheetName val="BSC-West_20091"/>
      <sheetName val="Electrical_Pricelist1"/>
      <sheetName val="site_instruction1"/>
      <sheetName val="DAR_TRAINEES1"/>
      <sheetName val="PAM_4_11"/>
      <sheetName val="PAM_5_11"/>
      <sheetName val="Summary_(2)20"/>
      <sheetName val="Foundation_and_Substructure20"/>
      <sheetName val="Ground_Floor20"/>
      <sheetName val="Podium_Carpark20"/>
      <sheetName val="Amenities_Level_[Level_7]20"/>
      <sheetName val="Residential_Tower20"/>
      <sheetName val="Amenities_Level_[Gym]20"/>
      <sheetName val="Bill_No__520"/>
      <sheetName val="PL_Plumbing20"/>
      <sheetName val="242-3_summaryOPC19"/>
      <sheetName val="Category_120"/>
      <sheetName val="GEN_REQ19"/>
      <sheetName val="SD_and_START_UP19"/>
      <sheetName val="Amenities_Level__Level_7_20"/>
      <sheetName val="Amenities_Level__Gym_20"/>
      <sheetName val="Lightings_Breakdown19"/>
      <sheetName val="Bid_Form_A-218"/>
      <sheetName val="Bill_2A-Retail17"/>
      <sheetName val="2_678M17"/>
      <sheetName val="Bill_No__04B17"/>
      <sheetName val="COST-EST_LTI_P5C17"/>
      <sheetName val="Financing_Schemes17"/>
      <sheetName val="_Model_A_costs17"/>
      <sheetName val="Model_B_costs17"/>
      <sheetName val="Model_C_costs17"/>
      <sheetName val="BASE_EQUI17"/>
      <sheetName val="STAFFSCHED_17"/>
      <sheetName val="bridge_#_115"/>
      <sheetName val="방배동내역_(총괄)17"/>
      <sheetName val="temporary_power_ob7"/>
      <sheetName val="building_permit7"/>
      <sheetName val="guardhouse_ob7"/>
      <sheetName val="non_routinary7"/>
      <sheetName val="QSI_Cost_sheet_StaMesa4"/>
      <sheetName val="OPER_BUDGET4"/>
      <sheetName val="SAN_REDUCED_14"/>
      <sheetName val="Overhead_&amp;_Profit_B-14"/>
      <sheetName val="subcon_sched4"/>
      <sheetName val="Site_Construction4"/>
      <sheetName val="Special_Construction4"/>
      <sheetName val="2000-50-1_3-15-15-10-12-54"/>
      <sheetName val="SCHEDULE_REVISED4"/>
      <sheetName val="Bank_Loan_BOQ4"/>
      <sheetName val="Code_034"/>
      <sheetName val="Code_044"/>
      <sheetName val="Schedule_S-Curve_Revision#33"/>
      <sheetName val="Civilwks_Deriv4"/>
      <sheetName val="Str_Deriv4"/>
      <sheetName val="bar_chart-rev3"/>
      <sheetName val="option_Y12"/>
      <sheetName val="Data_Validation2"/>
      <sheetName val="PROD_RATE2"/>
      <sheetName val="Circular_pump_(Ele)2"/>
      <sheetName val="Circular_pump2"/>
      <sheetName val="Duel_Input_Module2"/>
      <sheetName val="Exch_rate2"/>
      <sheetName val="Project_Team_KRA2"/>
      <sheetName val="BSC-East_2006_(1)2"/>
      <sheetName val="BSC-East_2006_(2)2"/>
      <sheetName val="BSC-East_2007_(1)2"/>
      <sheetName val="BSC-East_2007_(2)2"/>
      <sheetName val="BSC-East_2008_(1)2"/>
      <sheetName val="BSC-East_2008_(2)2"/>
      <sheetName val="BSC-East_2009_(1)2"/>
      <sheetName val="BSC-East_2009_(2)2"/>
      <sheetName val="East-2009_(1)2"/>
      <sheetName val="East-2009_(2)2"/>
      <sheetName val="BSC-West_20062"/>
      <sheetName val="BSC-West_20072"/>
      <sheetName val="BSC-West_20082"/>
      <sheetName val="BSC-West_20092"/>
      <sheetName val="Electrical_Pricelist2"/>
      <sheetName val="site_instruction2"/>
      <sheetName val="DAR_TRAINEES2"/>
      <sheetName val="PAM_4_12"/>
      <sheetName val="PAM_5_12"/>
      <sheetName val="Summary_(2)21"/>
      <sheetName val="Foundation_and_Substructure21"/>
      <sheetName val="Ground_Floor21"/>
      <sheetName val="Podium_Carpark21"/>
      <sheetName val="Amenities_Level_[Level_7]21"/>
      <sheetName val="Residential_Tower21"/>
      <sheetName val="Amenities_Level_[Gym]21"/>
      <sheetName val="Bill_No__521"/>
      <sheetName val="PL_Plumbing21"/>
      <sheetName val="242-3_summaryOPC20"/>
      <sheetName val="Category_121"/>
      <sheetName val="GEN_REQ20"/>
      <sheetName val="SD_and_START_UP20"/>
      <sheetName val="Amenities_Level__Level_7_21"/>
      <sheetName val="Amenities_Level__Gym_21"/>
      <sheetName val="Lightings_Breakdown20"/>
      <sheetName val="Bid_Form_A-219"/>
      <sheetName val="Bill_2A-Retail18"/>
      <sheetName val="2_678M18"/>
      <sheetName val="Bill_No__04B18"/>
      <sheetName val="COST-EST_LTI_P5C18"/>
      <sheetName val="Financing_Schemes18"/>
      <sheetName val="_Model_A_costs18"/>
      <sheetName val="Model_B_costs18"/>
      <sheetName val="Model_C_costs18"/>
      <sheetName val="BASE_EQUI18"/>
      <sheetName val="STAFFSCHED_18"/>
      <sheetName val="bridge_#_116"/>
      <sheetName val="방배동내역_(총괄)18"/>
      <sheetName val="temporary_power_ob8"/>
      <sheetName val="building_permit8"/>
      <sheetName val="guardhouse_ob8"/>
      <sheetName val="non_routinary8"/>
      <sheetName val="QSI_Cost_sheet_StaMesa5"/>
      <sheetName val="OPER_BUDGET5"/>
      <sheetName val="SAN_REDUCED_15"/>
      <sheetName val="Overhead_&amp;_Profit_B-15"/>
      <sheetName val="subcon_sched5"/>
      <sheetName val="Site_Construction5"/>
      <sheetName val="Special_Construction5"/>
      <sheetName val="2000-50-1_3-15-15-10-12-55"/>
      <sheetName val="SCHEDULE_REVISED5"/>
      <sheetName val="Bank_Loan_BOQ5"/>
      <sheetName val="Code_035"/>
      <sheetName val="Code_045"/>
      <sheetName val="Schedule_S-Curve_Revision#34"/>
      <sheetName val="Civilwks_Deriv5"/>
      <sheetName val="Str_Deriv5"/>
      <sheetName val="bar_chart-rev5"/>
      <sheetName val="option_Y13"/>
      <sheetName val="Data_Validation3"/>
      <sheetName val="PROD_RATE3"/>
      <sheetName val="Circular_pump_(Ele)3"/>
      <sheetName val="Circular_pump3"/>
      <sheetName val="Duel_Input_Module3"/>
      <sheetName val="Exch_rate3"/>
      <sheetName val="Project_Team_KRA3"/>
      <sheetName val="BSC-East_2006_(1)3"/>
      <sheetName val="BSC-East_2006_(2)3"/>
      <sheetName val="BSC-East_2007_(1)3"/>
      <sheetName val="BSC-East_2007_(2)3"/>
      <sheetName val="BSC-East_2008_(1)3"/>
      <sheetName val="BSC-East_2008_(2)3"/>
      <sheetName val="BSC-East_2009_(1)3"/>
      <sheetName val="BSC-East_2009_(2)3"/>
      <sheetName val="East-2009_(1)3"/>
      <sheetName val="East-2009_(2)3"/>
      <sheetName val="BSC-West_20063"/>
      <sheetName val="BSC-West_20073"/>
      <sheetName val="BSC-West_20083"/>
      <sheetName val="BSC-West_20093"/>
      <sheetName val="Electrical_Pricelist3"/>
      <sheetName val="site_instruction3"/>
      <sheetName val="DAR_TRAINEES3"/>
      <sheetName val="PAM_4_13"/>
      <sheetName val="PAM_5_13"/>
      <sheetName val="Summary_(2)22"/>
      <sheetName val="Foundation_and_Substructure22"/>
      <sheetName val="Ground_Floor22"/>
      <sheetName val="Podium_Carpark22"/>
      <sheetName val="Amenities_Level_[Level_7]22"/>
      <sheetName val="Residential_Tower22"/>
      <sheetName val="Amenities_Level_[Gym]22"/>
      <sheetName val="Bill_No__522"/>
      <sheetName val="PL_Plumbing22"/>
      <sheetName val="242-3_summaryOPC21"/>
      <sheetName val="Category_122"/>
      <sheetName val="GEN_REQ21"/>
      <sheetName val="SD_and_START_UP21"/>
      <sheetName val="Amenities_Level__Level_7_22"/>
      <sheetName val="Amenities_Level__Gym_22"/>
      <sheetName val="Lightings_Breakdown21"/>
      <sheetName val="Bid_Form_A-220"/>
      <sheetName val="2_678M19"/>
      <sheetName val="Bill_No__04B19"/>
      <sheetName val="Bill_2A-Retail19"/>
      <sheetName val="COST-EST_LTI_P5C19"/>
      <sheetName val="Financing_Schemes19"/>
      <sheetName val="_Model_A_costs19"/>
      <sheetName val="Model_B_costs19"/>
      <sheetName val="Model_C_costs19"/>
      <sheetName val="BASE_EQUI19"/>
      <sheetName val="STAFFSCHED_19"/>
      <sheetName val="방배동내역_(총괄)19"/>
      <sheetName val="bridge_#_117"/>
      <sheetName val="temporary_power_ob9"/>
      <sheetName val="building_permit9"/>
      <sheetName val="guardhouse_ob9"/>
      <sheetName val="non_routinary9"/>
      <sheetName val="QSI_Cost_sheet_StaMesa6"/>
      <sheetName val="@risk_rents_and_incentives9"/>
      <sheetName val="Car_park_lease9"/>
      <sheetName val="Net_rent_analysis9"/>
      <sheetName val="SAN_REDUCED_16"/>
      <sheetName val="OPER_BUDGET6"/>
      <sheetName val="Overhead_&amp;_Profit_B-16"/>
      <sheetName val="subcon_sched6"/>
      <sheetName val="Site_Construction6"/>
      <sheetName val="Special_Construction6"/>
      <sheetName val="Bank_Loan_BOQ6"/>
      <sheetName val="SCHEDULE_REVISED6"/>
      <sheetName val="2000-50-1_3-15-15-10-12-56"/>
      <sheetName val="Code_036"/>
      <sheetName val="Code_046"/>
      <sheetName val="Schedule_S-Curve_Revision#35"/>
      <sheetName val="fees_Summary9"/>
      <sheetName val="PROJECT_BRIEF(EX_NEW)9"/>
      <sheetName val="Basement_Extract9"/>
      <sheetName val="SA_Plen_9"/>
      <sheetName val="Retu__Duct9"/>
      <sheetName val="RA_Plen_9"/>
      <sheetName val="T__Ex__Duct9"/>
      <sheetName val="Civilwks_Deriv6"/>
      <sheetName val="Str_Deriv6"/>
      <sheetName val="bar_chart-rev6"/>
      <sheetName val="Data_Validation4"/>
      <sheetName val="PROD_RATE4"/>
      <sheetName val="Circular_pump_(Ele)4"/>
      <sheetName val="Circular_pump4"/>
      <sheetName val="Duel_Input_Module4"/>
      <sheetName val="Details_and_Earnings_Charts5"/>
      <sheetName val="CONSTRUCTION_COMPONENT4"/>
      <sheetName val="option_Y14"/>
      <sheetName val="Exch_rate4"/>
      <sheetName val="Project_Team_KRA4"/>
      <sheetName val="BSC-East_2006_(1)4"/>
      <sheetName val="BSC-East_2006_(2)4"/>
      <sheetName val="BSC-East_2007_(1)4"/>
      <sheetName val="BSC-East_2007_(2)4"/>
      <sheetName val="BSC-East_2008_(1)4"/>
      <sheetName val="BSC-East_2008_(2)4"/>
      <sheetName val="BSC-East_2009_(1)4"/>
      <sheetName val="BSC-East_2009_(2)4"/>
      <sheetName val="East-2009_(1)4"/>
      <sheetName val="East-2009_(2)4"/>
      <sheetName val="BSC-West_20064"/>
      <sheetName val="BSC-West_20074"/>
      <sheetName val="BSC-West_20084"/>
      <sheetName val="BSC-West_20094"/>
      <sheetName val="Electrical_Pricelist4"/>
      <sheetName val="site_instruction4"/>
      <sheetName val="DAR_TRAINEES4"/>
      <sheetName val="PAM_4_14"/>
      <sheetName val="PAM_5_14"/>
      <sheetName val="Summary_(2)23"/>
      <sheetName val="Foundation_and_Substructure23"/>
      <sheetName val="Ground_Floor23"/>
      <sheetName val="Podium_Carpark23"/>
      <sheetName val="Amenities_Level_[Level_7]23"/>
      <sheetName val="Residential_Tower23"/>
      <sheetName val="Amenities_Level_[Gym]23"/>
      <sheetName val="Bill_No__523"/>
      <sheetName val="PL_Plumbing23"/>
      <sheetName val="242-3_summaryOPC22"/>
      <sheetName val="Category_123"/>
      <sheetName val="GEN_REQ22"/>
      <sheetName val="SD_and_START_UP22"/>
      <sheetName val="Amenities_Level__Level_7_23"/>
      <sheetName val="Amenities_Level__Gym_23"/>
      <sheetName val="Lightings_Breakdown22"/>
      <sheetName val="Bid_Form_A-221"/>
      <sheetName val="Bill_2A-Retail20"/>
      <sheetName val="2_678M20"/>
      <sheetName val="Bill_No__04B20"/>
      <sheetName val="COST-EST_LTI_P5C20"/>
      <sheetName val="Financing_Schemes20"/>
      <sheetName val="_Model_A_costs20"/>
      <sheetName val="Model_B_costs20"/>
      <sheetName val="Model_C_costs20"/>
      <sheetName val="BASE_EQUI20"/>
      <sheetName val="STAFFSCHED_20"/>
      <sheetName val="bridge_#_118"/>
      <sheetName val="방배동내역_(총괄)20"/>
      <sheetName val="temporary_power_ob10"/>
      <sheetName val="building_permit10"/>
      <sheetName val="guardhouse_ob10"/>
      <sheetName val="@risk_rents_and_incentives10"/>
      <sheetName val="Car_park_lease10"/>
      <sheetName val="Net_rent_analysis10"/>
      <sheetName val="non_routinary10"/>
      <sheetName val="QSI_Cost_sheet_StaMesa7"/>
      <sheetName val="OPER_BUDGET7"/>
      <sheetName val="SAN_REDUCED_17"/>
      <sheetName val="Overhead_&amp;_Profit_B-17"/>
      <sheetName val="subcon_sched7"/>
      <sheetName val="Site_Construction7"/>
      <sheetName val="Special_Construction7"/>
      <sheetName val="2000-50-1_3-15-15-10-12-57"/>
      <sheetName val="SCHEDULE_REVISED7"/>
      <sheetName val="Bank_Loan_BOQ7"/>
      <sheetName val="Code_037"/>
      <sheetName val="Code_047"/>
      <sheetName val="Schedule_S-Curve_Revision#36"/>
      <sheetName val="fees_Summary10"/>
      <sheetName val="PROJECT_BRIEF(EX_NEW)10"/>
      <sheetName val="Basement_Extract10"/>
      <sheetName val="SA_Plen_10"/>
      <sheetName val="Retu__Duct10"/>
      <sheetName val="RA_Plen_10"/>
      <sheetName val="T__Ex__Duct10"/>
      <sheetName val="Civilwks_Deriv7"/>
      <sheetName val="Str_Deriv7"/>
      <sheetName val="bar_chart-rev7"/>
      <sheetName val="option_Y15"/>
      <sheetName val="Data_Validation5"/>
      <sheetName val="PROD_RATE5"/>
      <sheetName val="HVAC_BoQ5"/>
      <sheetName val="VOP_June_07__rev1_5"/>
      <sheetName val="Circular_pump_(Ele)5"/>
      <sheetName val="Circular_pump5"/>
      <sheetName val="Duel_Input_Module5"/>
      <sheetName val="Details_and_Earnings_Charts6"/>
      <sheetName val="CONSTRUCTION_COMPONENT5"/>
      <sheetName val="Exch_rate5"/>
      <sheetName val="Project_Team_KRA5"/>
      <sheetName val="BSC-East_2006_(1)5"/>
      <sheetName val="BSC-East_2006_(2)5"/>
      <sheetName val="BSC-East_2007_(1)5"/>
      <sheetName val="BSC-East_2007_(2)5"/>
      <sheetName val="BSC-East_2008_(1)5"/>
      <sheetName val="BSC-East_2008_(2)5"/>
      <sheetName val="BSC-East_2009_(1)5"/>
      <sheetName val="BSC-East_2009_(2)5"/>
      <sheetName val="East-2009_(1)5"/>
      <sheetName val="East-2009_(2)5"/>
      <sheetName val="BSC-West_20065"/>
      <sheetName val="BSC-West_20075"/>
      <sheetName val="BSC-West_20085"/>
      <sheetName val="BSC-West_20095"/>
      <sheetName val="Electrical_Pricelist5"/>
      <sheetName val="site_instruction5"/>
      <sheetName val="DAR_TRAINEES5"/>
      <sheetName val="PAM_4_15"/>
      <sheetName val="PAM_5_15"/>
      <sheetName val="Summary_(2)24"/>
      <sheetName val="Foundation_and_Substructure24"/>
      <sheetName val="Ground_Floor24"/>
      <sheetName val="Podium_Carpark24"/>
      <sheetName val="Amenities_Level_[Level_7]24"/>
      <sheetName val="Residential_Tower24"/>
      <sheetName val="Amenities_Level_[Gym]24"/>
      <sheetName val="Category_124"/>
      <sheetName val="PL_Plumbing24"/>
      <sheetName val="Bill_No__524"/>
      <sheetName val="242-3_summaryOPC23"/>
      <sheetName val="GEN_REQ23"/>
      <sheetName val="SD_and_START_UP23"/>
      <sheetName val="Amenities_Level__Level_7_24"/>
      <sheetName val="Amenities_Level__Gym_24"/>
      <sheetName val="Lightings_Breakdown23"/>
      <sheetName val="Bid_Form_A-222"/>
      <sheetName val="Bill_No__04B21"/>
      <sheetName val="Financing_Schemes21"/>
      <sheetName val="_Model_A_costs21"/>
      <sheetName val="Model_B_costs21"/>
      <sheetName val="Model_C_costs21"/>
      <sheetName val="2_678M21"/>
      <sheetName val="Bill_2A-Retail21"/>
      <sheetName val="COST-EST_LTI_P5C21"/>
      <sheetName val="BASE_EQUI21"/>
      <sheetName val="STAFFSCHED_21"/>
      <sheetName val="bridge_#_119"/>
      <sheetName val="방배동내역_(총괄)21"/>
      <sheetName val="temporary_power_ob11"/>
      <sheetName val="building_permit11"/>
      <sheetName val="guardhouse_ob11"/>
      <sheetName val="QSI_Cost_sheet_StaMesa8"/>
      <sheetName val="non_routinary11"/>
      <sheetName val="@risk_rents_and_incentives11"/>
      <sheetName val="Car_park_lease11"/>
      <sheetName val="Net_rent_analysis11"/>
      <sheetName val="OPER_BUDGET8"/>
      <sheetName val="SAN_REDUCED_18"/>
      <sheetName val="subcon_sched8"/>
      <sheetName val="Overhead_&amp;_Profit_B-18"/>
      <sheetName val="Site_Construction8"/>
      <sheetName val="Special_Construction8"/>
      <sheetName val="Bank_Loan_BOQ8"/>
      <sheetName val="SCHEDULE_REVISED8"/>
      <sheetName val="2000-50-1_3-15-15-10-12-58"/>
      <sheetName val="Code_038"/>
      <sheetName val="Code_048"/>
      <sheetName val="Schedule_S-Curve_Revision#37"/>
      <sheetName val="Civilwks_Deriv8"/>
      <sheetName val="Str_Deriv8"/>
      <sheetName val="fees_Summary11"/>
      <sheetName val="PROJECT_BRIEF(EX_NEW)11"/>
      <sheetName val="Basement_Extract11"/>
      <sheetName val="SA_Plen_11"/>
      <sheetName val="Retu__Duct11"/>
      <sheetName val="RA_Plen_11"/>
      <sheetName val="T__Ex__Duct11"/>
      <sheetName val="bar_chart-rev8"/>
      <sheetName val="Data_Validation6"/>
      <sheetName val="PROD_RATE6"/>
      <sheetName val="option_Y16"/>
      <sheetName val="Exch_rate6"/>
      <sheetName val="Project_Team_KRA6"/>
      <sheetName val="HVAC_BoQ6"/>
      <sheetName val="VOP_June_07__rev1_6"/>
      <sheetName val="Circular_pump_(Ele)6"/>
      <sheetName val="Circular_pump6"/>
      <sheetName val="Duel_Input_Module6"/>
      <sheetName val="Details_and_Earnings_Charts7"/>
      <sheetName val="CONSTRUCTION_COMPONENT6"/>
      <sheetName val="BSC-East_2006_(1)6"/>
      <sheetName val="BSC-East_2006_(2)6"/>
      <sheetName val="BSC-East_2007_(1)6"/>
      <sheetName val="BSC-East_2007_(2)6"/>
      <sheetName val="BSC-East_2008_(1)6"/>
      <sheetName val="BSC-East_2008_(2)6"/>
      <sheetName val="BSC-East_2009_(1)6"/>
      <sheetName val="BSC-East_2009_(2)6"/>
      <sheetName val="East-2009_(1)6"/>
      <sheetName val="East-2009_(2)6"/>
      <sheetName val="BSC-West_20066"/>
      <sheetName val="BSC-West_20076"/>
      <sheetName val="BSC-West_20086"/>
      <sheetName val="BSC-West_20096"/>
      <sheetName val="Electrical_Pricelist6"/>
      <sheetName val="site_instruction6"/>
      <sheetName val="DAR_TRAINEES6"/>
      <sheetName val="PAM_4_16"/>
      <sheetName val="PAM_5_16"/>
      <sheetName val="Summary_(2)25"/>
      <sheetName val="Foundation_and_Substructure25"/>
      <sheetName val="Ground_Floor25"/>
      <sheetName val="Podium_Carpark25"/>
      <sheetName val="Amenities_Level_[Level_7]25"/>
      <sheetName val="Residential_Tower25"/>
      <sheetName val="Amenities_Level_[Gym]25"/>
      <sheetName val="Bill_No__525"/>
      <sheetName val="PL_Plumbing25"/>
      <sheetName val="242-3_summaryOPC24"/>
      <sheetName val="Category_125"/>
      <sheetName val="GEN_REQ24"/>
      <sheetName val="SD_and_START_UP24"/>
      <sheetName val="Amenities_Level__Level_7_25"/>
      <sheetName val="Amenities_Level__Gym_25"/>
      <sheetName val="Lightings_Breakdown24"/>
      <sheetName val="Bid_Form_A-223"/>
      <sheetName val="Bill_2A-Retail22"/>
      <sheetName val="2_678M22"/>
      <sheetName val="Bill_No__04B22"/>
      <sheetName val="COST-EST_LTI_P5C22"/>
      <sheetName val="Financing_Schemes22"/>
      <sheetName val="_Model_A_costs22"/>
      <sheetName val="Model_B_costs22"/>
      <sheetName val="Model_C_costs22"/>
      <sheetName val="BASE_EQUI22"/>
      <sheetName val="STAFFSCHED_22"/>
      <sheetName val="bridge_#_120"/>
      <sheetName val="방배동내역_(총괄)22"/>
      <sheetName val="temporary_power_ob12"/>
      <sheetName val="building_permit12"/>
      <sheetName val="guardhouse_ob12"/>
      <sheetName val="@risk_rents_and_incentives12"/>
      <sheetName val="Car_park_lease12"/>
      <sheetName val="Net_rent_analysis12"/>
      <sheetName val="non_routinary12"/>
      <sheetName val="QSI_Cost_sheet_StaMesa9"/>
      <sheetName val="OPER_BUDGET9"/>
      <sheetName val="SAN_REDUCED_19"/>
      <sheetName val="Overhead_&amp;_Profit_B-19"/>
      <sheetName val="subcon_sched9"/>
      <sheetName val="Site_Construction9"/>
      <sheetName val="Special_Construction9"/>
      <sheetName val="2000-50-1_3-15-15-10-12-59"/>
      <sheetName val="SCHEDULE_REVISED9"/>
      <sheetName val="Bank_Loan_BOQ9"/>
      <sheetName val="Code_039"/>
      <sheetName val="Code_049"/>
      <sheetName val="Schedule_S-Curve_Revision#38"/>
      <sheetName val="fees_Summary12"/>
      <sheetName val="PROJECT_BRIEF(EX_NEW)12"/>
      <sheetName val="Basement_Extract12"/>
      <sheetName val="SA_Plen_12"/>
      <sheetName val="Retu__Duct12"/>
      <sheetName val="RA_Plen_12"/>
      <sheetName val="T__Ex__Duct12"/>
      <sheetName val="Civilwks_Deriv9"/>
      <sheetName val="Str_Deriv9"/>
      <sheetName val="bar_chart-rev9"/>
      <sheetName val="option_Y17"/>
      <sheetName val="Data_Validation7"/>
      <sheetName val="PROD_RATE7"/>
      <sheetName val="HVAC_BoQ7"/>
      <sheetName val="VOP_June_07__rev1_7"/>
      <sheetName val="Circular_pump_(Ele)7"/>
      <sheetName val="Circular_pump7"/>
      <sheetName val="Duel_Input_Module7"/>
      <sheetName val="Details_and_Earnings_Charts8"/>
      <sheetName val="CONSTRUCTION_COMPONENT7"/>
      <sheetName val="Exch_rate7"/>
      <sheetName val="Project_Team_KRA7"/>
      <sheetName val="BSC-East_2006_(1)7"/>
      <sheetName val="BSC-East_2006_(2)7"/>
      <sheetName val="BSC-East_2007_(1)7"/>
      <sheetName val="BSC-East_2007_(2)7"/>
      <sheetName val="BSC-East_2008_(1)7"/>
      <sheetName val="BSC-East_2008_(2)7"/>
      <sheetName val="BSC-East_2009_(1)7"/>
      <sheetName val="BSC-East_2009_(2)7"/>
      <sheetName val="East-2009_(1)7"/>
      <sheetName val="East-2009_(2)7"/>
      <sheetName val="BSC-West_20067"/>
      <sheetName val="BSC-West_20077"/>
      <sheetName val="BSC-West_20087"/>
      <sheetName val="BSC-West_20097"/>
      <sheetName val="Electrical_Pricelist7"/>
      <sheetName val="site_instruction7"/>
      <sheetName val="DAR_TRAINEES7"/>
      <sheetName val="PAM_4_17"/>
      <sheetName val="PAM_5_17"/>
      <sheetName val="Summary_(2)26"/>
      <sheetName val="Foundation_and_Substructure26"/>
      <sheetName val="Ground_Floor26"/>
      <sheetName val="Podium_Carpark26"/>
      <sheetName val="Amenities_Level_[Level_7]26"/>
      <sheetName val="Residential_Tower26"/>
      <sheetName val="Amenities_Level_[Gym]26"/>
      <sheetName val="Bill_No__526"/>
      <sheetName val="PL_Plumbing26"/>
      <sheetName val="242-3_summaryOPC25"/>
      <sheetName val="Category_126"/>
      <sheetName val="GEN_REQ25"/>
      <sheetName val="SD_and_START_UP25"/>
      <sheetName val="Amenities_Level__Level_7_26"/>
      <sheetName val="Amenities_Level__Gym_26"/>
      <sheetName val="Lightings_Breakdown25"/>
      <sheetName val="Bid_Form_A-224"/>
      <sheetName val="Bill_2A-Retail23"/>
      <sheetName val="2_678M23"/>
      <sheetName val="Bill_No__04B23"/>
      <sheetName val="COST-EST_LTI_P5C23"/>
      <sheetName val="Financing_Schemes23"/>
      <sheetName val="_Model_A_costs23"/>
      <sheetName val="Model_B_costs23"/>
      <sheetName val="Model_C_costs23"/>
      <sheetName val="BASE_EQUI23"/>
      <sheetName val="STAFFSCHED_23"/>
      <sheetName val="bridge_#_121"/>
      <sheetName val="방배동내역_(총괄)23"/>
      <sheetName val="temporary_power_ob13"/>
      <sheetName val="building_permit13"/>
      <sheetName val="guardhouse_ob13"/>
      <sheetName val="@risk_rents_and_incentives13"/>
      <sheetName val="Car_park_lease13"/>
      <sheetName val="Net_rent_analysis13"/>
      <sheetName val="non_routinary13"/>
      <sheetName val="QSI_Cost_sheet_StaMesa10"/>
      <sheetName val="OPER_BUDGET10"/>
      <sheetName val="SAN_REDUCED_110"/>
      <sheetName val="Overhead_&amp;_Profit_B-110"/>
      <sheetName val="subcon_sched10"/>
      <sheetName val="Site_Construction10"/>
      <sheetName val="Special_Construction10"/>
      <sheetName val="2000-50-1_3-15-15-10-12-510"/>
      <sheetName val="SCHEDULE_REVISED10"/>
      <sheetName val="Bank_Loan_BOQ10"/>
      <sheetName val="Code_0310"/>
      <sheetName val="Code_0410"/>
      <sheetName val="Schedule_S-Curve_Revision#39"/>
      <sheetName val="fees_Summary13"/>
      <sheetName val="PROJECT_BRIEF(EX_NEW)13"/>
      <sheetName val="Basement_Extract13"/>
      <sheetName val="SA_Plen_13"/>
      <sheetName val="Retu__Duct13"/>
      <sheetName val="RA_Plen_13"/>
      <sheetName val="T__Ex__Duct13"/>
      <sheetName val="Civilwks_Deriv10"/>
      <sheetName val="Str_Deriv10"/>
      <sheetName val="bar_chart-rev10"/>
      <sheetName val="option_Y18"/>
      <sheetName val="Data_Validation8"/>
      <sheetName val="PROD_RATE8"/>
      <sheetName val="HVAC_BoQ8"/>
      <sheetName val="VOP_June_07__rev1_8"/>
      <sheetName val="Circular_pump_(Ele)8"/>
      <sheetName val="Circular_pump8"/>
      <sheetName val="Duel_Input_Module8"/>
      <sheetName val="Details_and_Earnings_Charts9"/>
      <sheetName val="CONSTRUCTION_COMPONENT8"/>
      <sheetName val="Exch_rate8"/>
      <sheetName val="Project_Team_KRA8"/>
      <sheetName val="BSC-East_2006_(1)8"/>
      <sheetName val="BSC-East_2006_(2)8"/>
      <sheetName val="BSC-East_2007_(1)8"/>
      <sheetName val="BSC-East_2007_(2)8"/>
      <sheetName val="BSC-East_2008_(1)8"/>
      <sheetName val="BSC-East_2008_(2)8"/>
      <sheetName val="BSC-East_2009_(1)8"/>
      <sheetName val="BSC-East_2009_(2)8"/>
      <sheetName val="East-2009_(1)8"/>
      <sheetName val="East-2009_(2)8"/>
      <sheetName val="BSC-West_20068"/>
      <sheetName val="BSC-West_20078"/>
      <sheetName val="BSC-West_20088"/>
      <sheetName val="BSC-West_20098"/>
      <sheetName val="Electrical_Pricelist8"/>
      <sheetName val="site_instruction8"/>
      <sheetName val="DAR_TRAINEES8"/>
      <sheetName val="PAM_4_18"/>
      <sheetName val="PAM_5_18"/>
      <sheetName val="Summary_(2)27"/>
      <sheetName val="Foundation_and_Substructure27"/>
      <sheetName val="Ground_Floor27"/>
      <sheetName val="Podium_Carpark27"/>
      <sheetName val="Amenities_Level_[Level_7]27"/>
      <sheetName val="Residential_Tower27"/>
      <sheetName val="Amenities_Level_[Gym]27"/>
      <sheetName val="Bill_No__527"/>
      <sheetName val="PL_Plumbing27"/>
      <sheetName val="242-3_summaryOPC26"/>
      <sheetName val="Category_127"/>
      <sheetName val="GEN_REQ26"/>
      <sheetName val="SD_and_START_UP26"/>
      <sheetName val="Amenities_Level__Level_7_27"/>
      <sheetName val="Amenities_Level__Gym_27"/>
      <sheetName val="Lightings_Breakdown26"/>
      <sheetName val="Bid_Form_A-225"/>
      <sheetName val="2_678M24"/>
      <sheetName val="Bill_No__04B24"/>
      <sheetName val="Bill_2A-Retail24"/>
      <sheetName val="COST-EST_LTI_P5C24"/>
      <sheetName val="Financing_Schemes24"/>
      <sheetName val="_Model_A_costs24"/>
      <sheetName val="Model_B_costs24"/>
      <sheetName val="Model_C_costs24"/>
      <sheetName val="BASE_EQUI24"/>
      <sheetName val="STAFFSCHED_24"/>
      <sheetName val="방배동내역_(총괄)24"/>
      <sheetName val="bridge_#_122"/>
      <sheetName val="temporary_power_ob14"/>
      <sheetName val="building_permit14"/>
      <sheetName val="guardhouse_ob14"/>
      <sheetName val="non_routinary14"/>
      <sheetName val="QSI_Cost_sheet_StaMesa11"/>
      <sheetName val="@risk_rents_and_incentives14"/>
      <sheetName val="Car_park_lease14"/>
      <sheetName val="Net_rent_analysis14"/>
      <sheetName val="SAN_REDUCED_111"/>
      <sheetName val="OPER_BUDGET11"/>
      <sheetName val="Overhead_&amp;_Profit_B-111"/>
      <sheetName val="subcon_sched11"/>
      <sheetName val="Site_Construction11"/>
      <sheetName val="Special_Construction11"/>
      <sheetName val="Bank_Loan_BOQ11"/>
      <sheetName val="SCHEDULE_REVISED11"/>
      <sheetName val="2000-50-1_3-15-15-10-12-511"/>
      <sheetName val="Code_0311"/>
      <sheetName val="Code_0411"/>
      <sheetName val="Schedule_S-Curve_Revision#310"/>
      <sheetName val="fees_Summary14"/>
      <sheetName val="PROJECT_BRIEF(EX_NEW)14"/>
      <sheetName val="Basement_Extract14"/>
      <sheetName val="SA_Plen_14"/>
      <sheetName val="Retu__Duct14"/>
      <sheetName val="RA_Plen_14"/>
      <sheetName val="T__Ex__Duct14"/>
      <sheetName val="Civilwks_Deriv11"/>
      <sheetName val="Str_Deriv11"/>
      <sheetName val="bar_chart-rev11"/>
      <sheetName val="Data_Validation9"/>
      <sheetName val="PROD_RATE9"/>
      <sheetName val="HVAC_BoQ9"/>
      <sheetName val="VOP_June_07__rev1_9"/>
      <sheetName val="Circular_pump_(Ele)9"/>
      <sheetName val="Circular_pump9"/>
      <sheetName val="Duel_Input_Module9"/>
      <sheetName val="Details_and_Earnings_Charts10"/>
      <sheetName val="CONSTRUCTION_COMPONENT9"/>
      <sheetName val="option_Y19"/>
      <sheetName val="Exch_rate9"/>
      <sheetName val="Project_Team_KRA9"/>
      <sheetName val="BSC-East_2006_(1)9"/>
      <sheetName val="BSC-East_2006_(2)9"/>
      <sheetName val="BSC-East_2007_(1)9"/>
      <sheetName val="BSC-East_2007_(2)9"/>
      <sheetName val="BSC-East_2008_(1)9"/>
      <sheetName val="BSC-East_2008_(2)9"/>
      <sheetName val="BSC-East_2009_(1)9"/>
      <sheetName val="BSC-East_2009_(2)9"/>
      <sheetName val="East-2009_(1)9"/>
      <sheetName val="East-2009_(2)9"/>
      <sheetName val="BSC-West_20069"/>
      <sheetName val="BSC-West_20079"/>
      <sheetName val="BSC-West_20089"/>
      <sheetName val="BSC-West_20099"/>
      <sheetName val="Electrical_Pricelist9"/>
      <sheetName val="site_instruction9"/>
      <sheetName val="DAR_TRAINEES9"/>
      <sheetName val="PAM_4_19"/>
      <sheetName val="PAM_5_19"/>
      <sheetName val="Summary_(2)28"/>
      <sheetName val="Foundation_and_Substructure28"/>
      <sheetName val="Ground_Floor28"/>
      <sheetName val="Podium_Carpark28"/>
      <sheetName val="Amenities_Level_[Level_7]28"/>
      <sheetName val="Residential_Tower28"/>
      <sheetName val="Amenities_Level_[Gym]28"/>
      <sheetName val="Bill_No__528"/>
      <sheetName val="PL_Plumbing28"/>
      <sheetName val="242-3_summaryOPC27"/>
      <sheetName val="Category_128"/>
      <sheetName val="GEN_REQ27"/>
      <sheetName val="SD_and_START_UP27"/>
      <sheetName val="Amenities_Level__Level_7_28"/>
      <sheetName val="Amenities_Level__Gym_28"/>
      <sheetName val="Lightings_Breakdown27"/>
      <sheetName val="Bid_Form_A-226"/>
      <sheetName val="Bill_2A-Retail25"/>
      <sheetName val="2_678M25"/>
      <sheetName val="Bill_No__04B25"/>
      <sheetName val="COST-EST_LTI_P5C25"/>
      <sheetName val="Financing_Schemes25"/>
      <sheetName val="_Model_A_costs25"/>
      <sheetName val="Model_B_costs25"/>
      <sheetName val="Model_C_costs25"/>
      <sheetName val="BASE_EQUI25"/>
      <sheetName val="STAFFSCHED_25"/>
      <sheetName val="bridge_#_123"/>
      <sheetName val="방배동내역_(총괄)25"/>
      <sheetName val="temporary_power_ob15"/>
      <sheetName val="building_permit15"/>
      <sheetName val="guardhouse_ob15"/>
      <sheetName val="@risk_rents_and_incentives15"/>
      <sheetName val="Car_park_lease15"/>
      <sheetName val="Net_rent_analysis15"/>
      <sheetName val="non_routinary15"/>
      <sheetName val="QSI_Cost_sheet_StaMesa12"/>
      <sheetName val="OPER_BUDGET12"/>
      <sheetName val="SAN_REDUCED_112"/>
      <sheetName val="Overhead_&amp;_Profit_B-112"/>
      <sheetName val="subcon_sched12"/>
      <sheetName val="Site_Construction12"/>
      <sheetName val="Special_Construction12"/>
      <sheetName val="2000-50-1_3-15-15-10-12-512"/>
      <sheetName val="SCHEDULE_REVISED12"/>
      <sheetName val="Bank_Loan_BOQ12"/>
      <sheetName val="Code_0312"/>
      <sheetName val="Code_0412"/>
      <sheetName val="Schedule_S-Curve_Revision#311"/>
      <sheetName val="fees_Summary15"/>
      <sheetName val="PROJECT_BRIEF(EX_NEW)15"/>
      <sheetName val="Basement_Extract15"/>
      <sheetName val="SA_Plen_15"/>
      <sheetName val="Retu__Duct15"/>
      <sheetName val="RA_Plen_15"/>
      <sheetName val="T__Ex__Duct15"/>
      <sheetName val="Civilwks_Deriv12"/>
      <sheetName val="Str_Deriv12"/>
      <sheetName val="bar_chart-rev12"/>
      <sheetName val="option_Y110"/>
      <sheetName val="Data_Validation10"/>
      <sheetName val="PROD_RATE10"/>
      <sheetName val="HVAC_BoQ10"/>
      <sheetName val="VOP_June_07__rev1_10"/>
      <sheetName val="Circular_pump_(Ele)10"/>
      <sheetName val="Circular_pump10"/>
      <sheetName val="Duel_Input_Module10"/>
      <sheetName val="Details_and_Earnings_Charts11"/>
      <sheetName val="CONSTRUCTION_COMPONENT10"/>
      <sheetName val="Exch_rate10"/>
      <sheetName val="Project_Team_KRA10"/>
      <sheetName val="BSC-East_2006_(1)10"/>
      <sheetName val="BSC-East_2006_(2)10"/>
      <sheetName val="BSC-East_2007_(1)10"/>
      <sheetName val="BSC-East_2007_(2)10"/>
      <sheetName val="BSC-East_2008_(1)10"/>
      <sheetName val="BSC-East_2008_(2)10"/>
      <sheetName val="BSC-East_2009_(1)10"/>
      <sheetName val="BSC-East_2009_(2)10"/>
      <sheetName val="East-2009_(1)10"/>
      <sheetName val="East-2009_(2)10"/>
      <sheetName val="BSC-West_200610"/>
      <sheetName val="BSC-West_200710"/>
      <sheetName val="BSC-West_200810"/>
      <sheetName val="BSC-West_200910"/>
      <sheetName val="Electrical_Pricelist10"/>
      <sheetName val="site_instruction10"/>
      <sheetName val="DAR_TRAINEES10"/>
      <sheetName val="PAM_4_110"/>
      <sheetName val="PAM_5_110"/>
      <sheetName val="Summary_(2)29"/>
      <sheetName val="Foundation_and_Substructure29"/>
      <sheetName val="Ground_Floor29"/>
      <sheetName val="Podium_Carpark29"/>
      <sheetName val="Amenities_Level_[Level_7]29"/>
      <sheetName val="Residential_Tower29"/>
      <sheetName val="Amenities_Level_[Gym]29"/>
      <sheetName val="Bill_No__529"/>
      <sheetName val="PL_Plumbing29"/>
      <sheetName val="242-3_summaryOPC28"/>
      <sheetName val="Category_129"/>
      <sheetName val="GEN_REQ28"/>
      <sheetName val="SD_and_START_UP28"/>
      <sheetName val="Amenities_Level__Level_7_29"/>
      <sheetName val="Amenities_Level__Gym_29"/>
      <sheetName val="Lightings_Breakdown28"/>
      <sheetName val="Bid_Form_A-227"/>
      <sheetName val="Bill_2A-Retail26"/>
      <sheetName val="2_678M26"/>
      <sheetName val="Bill_No__04B26"/>
      <sheetName val="COST-EST_LTI_P5C26"/>
      <sheetName val="Financing_Schemes26"/>
      <sheetName val="_Model_A_costs26"/>
      <sheetName val="Model_B_costs26"/>
      <sheetName val="Model_C_costs26"/>
      <sheetName val="BASE_EQUI26"/>
      <sheetName val="STAFFSCHED_26"/>
      <sheetName val="bridge_#_124"/>
      <sheetName val="방배동내역_(총괄)26"/>
      <sheetName val="temporary_power_ob16"/>
      <sheetName val="building_permit16"/>
      <sheetName val="guardhouse_ob16"/>
      <sheetName val="@risk_rents_and_incentives16"/>
      <sheetName val="Car_park_lease16"/>
      <sheetName val="Net_rent_analysis16"/>
      <sheetName val="non_routinary16"/>
      <sheetName val="QSI_Cost_sheet_StaMesa13"/>
      <sheetName val="OPER_BUDGET13"/>
      <sheetName val="SAN_REDUCED_113"/>
      <sheetName val="Overhead_&amp;_Profit_B-113"/>
      <sheetName val="subcon_sched13"/>
      <sheetName val="Site_Construction13"/>
      <sheetName val="Special_Construction13"/>
      <sheetName val="2000-50-1_3-15-15-10-12-513"/>
      <sheetName val="SCHEDULE_REVISED13"/>
      <sheetName val="Bank_Loan_BOQ13"/>
      <sheetName val="Code_0313"/>
      <sheetName val="Code_0413"/>
      <sheetName val="Schedule_S-Curve_Revision#312"/>
      <sheetName val="fees_Summary16"/>
      <sheetName val="PROJECT_BRIEF(EX_NEW)16"/>
      <sheetName val="Basement_Extract16"/>
      <sheetName val="SA_Plen_16"/>
      <sheetName val="Retu__Duct16"/>
      <sheetName val="RA_Plen_16"/>
      <sheetName val="T__Ex__Duct16"/>
      <sheetName val="Civilwks_Deriv13"/>
      <sheetName val="Str_Deriv13"/>
      <sheetName val="bar_chart-rev13"/>
      <sheetName val="option_Y111"/>
      <sheetName val="Data_Validation11"/>
      <sheetName val="PROD_RATE11"/>
      <sheetName val="HVAC_BoQ11"/>
      <sheetName val="VOP_June_07__rev1_11"/>
      <sheetName val="Circular_pump_(Ele)11"/>
      <sheetName val="Circular_pump11"/>
      <sheetName val="Duel_Input_Module11"/>
      <sheetName val="Details_and_Earnings_Charts12"/>
      <sheetName val="CONSTRUCTION_COMPONENT11"/>
      <sheetName val="Exch_rate11"/>
      <sheetName val="Project_Team_KRA11"/>
      <sheetName val="BSC-East_2006_(1)11"/>
      <sheetName val="BSC-East_2006_(2)11"/>
      <sheetName val="BSC-East_2007_(1)11"/>
      <sheetName val="BSC-East_2007_(2)11"/>
      <sheetName val="BSC-East_2008_(1)11"/>
      <sheetName val="BSC-East_2008_(2)11"/>
      <sheetName val="BSC-East_2009_(1)11"/>
      <sheetName val="BSC-East_2009_(2)11"/>
      <sheetName val="East-2009_(1)11"/>
      <sheetName val="East-2009_(2)11"/>
      <sheetName val="BSC-West_200611"/>
      <sheetName val="BSC-West_200711"/>
      <sheetName val="BSC-West_200811"/>
      <sheetName val="BSC-West_200911"/>
      <sheetName val="Electrical_Pricelist11"/>
      <sheetName val="site_instruction11"/>
      <sheetName val="DAR_TRAINEES11"/>
      <sheetName val="PAM_4_111"/>
      <sheetName val="PAM_5_111"/>
      <sheetName val="GFA"/>
      <sheetName val="Schedule S-Curve (new scheme)"/>
      <sheetName val="S-Curve"/>
      <sheetName val="BOQ_C(검토용)"/>
      <sheetName val="LLEGADA"/>
      <sheetName val="Rate"/>
      <sheetName val="Summary - Buildings"/>
      <sheetName val="Stl-B"/>
      <sheetName val="GAE8'97"/>
      <sheetName val="QSI_Cost sheet"/>
      <sheetName val="D.E1A"/>
      <sheetName val="Resources"/>
      <sheetName val="Summary_(2)30"/>
      <sheetName val="Foundation_and_Substructure30"/>
      <sheetName val="Ground_Floor30"/>
      <sheetName val="Podium_Carpark30"/>
      <sheetName val="Amenities_Level_[Level_7]30"/>
      <sheetName val="Residential_Tower30"/>
      <sheetName val="Amenities_Level_[Gym]30"/>
      <sheetName val="Bill_No__530"/>
      <sheetName val="PL_Plumbing30"/>
      <sheetName val="242-3_summaryOPC29"/>
      <sheetName val="Category_130"/>
      <sheetName val="GEN_REQ29"/>
      <sheetName val="SD_and_START_UP29"/>
      <sheetName val="Amenities_Level__Level_7_30"/>
      <sheetName val="Amenities_Level__Gym_30"/>
      <sheetName val="Lightings_Breakdown29"/>
      <sheetName val="Bid_Form_A-228"/>
      <sheetName val="Bill_2A-Retail27"/>
      <sheetName val="2_678M27"/>
      <sheetName val="Bill_No__04B27"/>
      <sheetName val="COST-EST_LTI_P5C27"/>
      <sheetName val="Financing_Schemes27"/>
      <sheetName val="_Model_A_costs27"/>
      <sheetName val="Model_B_costs27"/>
      <sheetName val="Model_C_costs27"/>
      <sheetName val="BASE_EQUI27"/>
      <sheetName val="STAFFSCHED_27"/>
      <sheetName val="bridge_#_125"/>
      <sheetName val="방배동내역_(총괄)27"/>
      <sheetName val="temporary_power_ob17"/>
      <sheetName val="building_permit17"/>
      <sheetName val="guardhouse_ob17"/>
      <sheetName val="@risk_rents_and_incentives17"/>
      <sheetName val="Car_park_lease17"/>
      <sheetName val="Net_rent_analysis17"/>
      <sheetName val="non_routinary17"/>
      <sheetName val="QSI_Cost_sheet_StaMesa14"/>
      <sheetName val="OPER_BUDGET14"/>
      <sheetName val="SAN_REDUCED_114"/>
      <sheetName val="Overhead_&amp;_Profit_B-114"/>
      <sheetName val="subcon_sched14"/>
      <sheetName val="Site_Construction14"/>
      <sheetName val="Special_Construction14"/>
      <sheetName val="2000-50-1_3-15-15-10-12-514"/>
      <sheetName val="SCHEDULE_REVISED14"/>
      <sheetName val="Bank_Loan_BOQ14"/>
      <sheetName val="Code_0314"/>
      <sheetName val="Code_0414"/>
      <sheetName val="Schedule_S-Curve_Revision#313"/>
      <sheetName val="fees_Summary17"/>
      <sheetName val="PROJECT_BRIEF(EX_NEW)17"/>
      <sheetName val="Basement_Extract17"/>
      <sheetName val="SA_Plen_17"/>
      <sheetName val="Retu__Duct17"/>
      <sheetName val="RA_Plen_17"/>
      <sheetName val="T__Ex__Duct17"/>
      <sheetName val="Civilwks_Deriv14"/>
      <sheetName val="Str_Deriv14"/>
      <sheetName val="bar_chart-rev14"/>
      <sheetName val="option_Y112"/>
      <sheetName val="Data_Validation12"/>
      <sheetName val="PROD_RATE12"/>
      <sheetName val="HVAC_BoQ12"/>
      <sheetName val="VOP_June_07__rev1_12"/>
      <sheetName val="Circular_pump_(Ele)12"/>
      <sheetName val="Circular_pump12"/>
      <sheetName val="Duel_Input_Module12"/>
      <sheetName val="Details_and_Earnings_Charts13"/>
      <sheetName val="CONSTRUCTION_COMPONENT12"/>
      <sheetName val="Exch_rate12"/>
      <sheetName val="Project_Team_KRA12"/>
      <sheetName val="BSC-East_2006_(1)12"/>
      <sheetName val="BSC-East_2006_(2)12"/>
      <sheetName val="BSC-East_2007_(1)12"/>
      <sheetName val="BSC-East_2007_(2)12"/>
      <sheetName val="BSC-East_2008_(1)12"/>
      <sheetName val="BSC-East_2008_(2)12"/>
      <sheetName val="BSC-East_2009_(1)12"/>
      <sheetName val="BSC-East_2009_(2)12"/>
      <sheetName val="East-2009_(1)12"/>
      <sheetName val="East-2009_(2)12"/>
      <sheetName val="BSC-West_200612"/>
      <sheetName val="BSC-West_200712"/>
      <sheetName val="BSC-West_200812"/>
      <sheetName val="BSC-West_200912"/>
      <sheetName val="Electrical_Pricelist12"/>
      <sheetName val="site_instruction12"/>
      <sheetName val="DAR_TRAINEES12"/>
      <sheetName val="PAM_4_112"/>
      <sheetName val="PAM_5_112"/>
      <sheetName val="ph2B cnstrction sched."/>
      <sheetName val="4-Lane bridge"/>
      <sheetName val="COLUMNS"/>
      <sheetName val="REINF-PILECAP"/>
      <sheetName val="총괄표 (2)"/>
      <sheetName val="Storage Units"/>
      <sheetName val="EXRATES"/>
    </sheetNames>
    <sheetDataSet>
      <sheetData sheetId="0">
        <row r="1">
          <cell r="A1" t="str">
            <v>A/1</v>
          </cell>
        </row>
      </sheetData>
      <sheetData sheetId="1">
        <row r="1">
          <cell r="A1" t="str">
            <v>A/1</v>
          </cell>
        </row>
      </sheetData>
      <sheetData sheetId="2" refreshError="1">
        <row r="1">
          <cell r="A1" t="str">
            <v>A/1</v>
          </cell>
        </row>
        <row r="2">
          <cell r="A2" t="str">
            <v>ADMU FINE ARTS BUILDING</v>
          </cell>
        </row>
        <row r="3">
          <cell r="A3" t="str">
            <v>PROPOSED MANANSALA TOWER</v>
          </cell>
        </row>
        <row r="4">
          <cell r="A4" t="str">
            <v>AT ROCKWELL CENTER, BEL-AIR, MAKATI CITY</v>
          </cell>
        </row>
        <row r="5">
          <cell r="A5" t="str">
            <v>COST PLAN No. 7 [Revised Unit Mix)</v>
          </cell>
        </row>
        <row r="6">
          <cell r="A6" t="str">
            <v>Incoming Mains and Main Switchgear</v>
          </cell>
        </row>
        <row r="7">
          <cell r="A7" t="str">
            <v>A.1</v>
          </cell>
          <cell r="B7" t="str">
            <v>SUMMARY OF ESTIMATE</v>
          </cell>
        </row>
        <row r="8">
          <cell r="A8" t="str">
            <v>Stand-by Power Generation System</v>
          </cell>
          <cell r="B8">
            <v>0</v>
          </cell>
        </row>
        <row r="9">
          <cell r="A9" t="str">
            <v>Stand-by Power Generation System</v>
          </cell>
          <cell r="B9">
            <v>0</v>
          </cell>
        </row>
        <row r="10">
          <cell r="A10" t="str">
            <v>Elements</v>
          </cell>
        </row>
        <row r="11">
          <cell r="A11" t="str">
            <v>Elements</v>
          </cell>
          <cell r="B11" t="str">
            <v>Description</v>
          </cell>
        </row>
        <row r="12">
          <cell r="A12" t="str">
            <v>General Lighting and Power</v>
          </cell>
        </row>
        <row r="13">
          <cell r="A13" t="str">
            <v>General Lighting and Power</v>
          </cell>
          <cell r="B13" t="str">
            <v>Louver package amendments ref. to EI#577</v>
          </cell>
        </row>
        <row r="14">
          <cell r="A14" t="str">
            <v>I</v>
          </cell>
          <cell r="B14" t="str">
            <v>Site Preparation</v>
          </cell>
        </row>
        <row r="15">
          <cell r="A15" t="str">
            <v>I</v>
          </cell>
          <cell r="B15" t="str">
            <v>Site Preparation</v>
          </cell>
        </row>
        <row r="16">
          <cell r="A16" t="str">
            <v>II.</v>
          </cell>
          <cell r="B16" t="str">
            <v>Foundation and Substructure</v>
          </cell>
        </row>
        <row r="17">
          <cell r="A17" t="str">
            <v>II.</v>
          </cell>
          <cell r="B17" t="str">
            <v>Foundation and Substructure</v>
          </cell>
        </row>
        <row r="18">
          <cell r="A18" t="str">
            <v>III.</v>
          </cell>
          <cell r="B18" t="str">
            <v>Basement Parking (3 floors)</v>
          </cell>
        </row>
        <row r="19">
          <cell r="A19" t="str">
            <v>III.</v>
          </cell>
          <cell r="B19" t="str">
            <v>Basement Parking (3 floors)</v>
          </cell>
        </row>
        <row r="20">
          <cell r="A20" t="str">
            <v>IV.</v>
          </cell>
          <cell r="B20" t="str">
            <v>Ground Floor (1 floor)</v>
          </cell>
        </row>
        <row r="21">
          <cell r="A21" t="str">
            <v>IV.</v>
          </cell>
          <cell r="B21" t="str">
            <v>Ground Floor (1 floor)</v>
          </cell>
        </row>
        <row r="22">
          <cell r="A22" t="str">
            <v>V.</v>
          </cell>
          <cell r="B22" t="str">
            <v>Podium Parking (5 floors @ 3,272.35m² per floor)</v>
          </cell>
        </row>
        <row r="23">
          <cell r="A23" t="str">
            <v>V.</v>
          </cell>
          <cell r="B23" t="str">
            <v>Podium Parking (5 floors @ 3,272.35m² per floor)</v>
          </cell>
        </row>
        <row r="24">
          <cell r="A24" t="str">
            <v>VI.</v>
          </cell>
          <cell r="B24" t="str">
            <v>Amenities Level (Level 7)</v>
          </cell>
        </row>
        <row r="25">
          <cell r="A25" t="str">
            <v>VI.</v>
          </cell>
          <cell r="B25" t="str">
            <v>Amenities Level (Level 7)</v>
          </cell>
        </row>
        <row r="26">
          <cell r="A26" t="str">
            <v>VII.</v>
          </cell>
          <cell r="B26" t="str">
            <v>Residential Levels (34 Floors)</v>
          </cell>
        </row>
        <row r="27">
          <cell r="A27" t="str">
            <v>VII.</v>
          </cell>
          <cell r="B27" t="str">
            <v>Residential Levels (34 Floors)</v>
          </cell>
        </row>
        <row r="28">
          <cell r="A28" t="str">
            <v>VIII.</v>
          </cell>
          <cell r="B28" t="str">
            <v>Amenities Level (Gymnasium)</v>
          </cell>
        </row>
        <row r="29">
          <cell r="A29" t="str">
            <v>VIII.</v>
          </cell>
          <cell r="B29" t="str">
            <v>Amenities Level (Gymnasium)</v>
          </cell>
        </row>
        <row r="30">
          <cell r="A30" t="str">
            <v>IX.</v>
          </cell>
          <cell r="B30" t="str">
            <v>Other Services</v>
          </cell>
        </row>
        <row r="31">
          <cell r="A31" t="str">
            <v>IX.</v>
          </cell>
          <cell r="B31" t="str">
            <v>Other Services</v>
          </cell>
        </row>
        <row r="32">
          <cell r="A32" t="str">
            <v>X.</v>
          </cell>
          <cell r="B32" t="str">
            <v>Miscellaneous Works</v>
          </cell>
        </row>
        <row r="33">
          <cell r="A33" t="str">
            <v>X.</v>
          </cell>
          <cell r="B33" t="str">
            <v>Miscellaneous Works</v>
          </cell>
        </row>
        <row r="34">
          <cell r="A34" t="str">
            <v>XI.</v>
          </cell>
          <cell r="B34" t="str">
            <v>Preliminaries (10%)</v>
          </cell>
        </row>
        <row r="35">
          <cell r="A35" t="str">
            <v>XI.</v>
          </cell>
          <cell r="B35" t="str">
            <v>Preliminaries (10%)</v>
          </cell>
        </row>
        <row r="36">
          <cell r="A36" t="str">
            <v>CCTV System</v>
          </cell>
        </row>
        <row r="37">
          <cell r="A37" t="str">
            <v>CCTV System</v>
          </cell>
        </row>
        <row r="38">
          <cell r="A38" t="str">
            <v>Guard Tour Tracking System</v>
          </cell>
        </row>
        <row r="39">
          <cell r="A39" t="str">
            <v>XII.</v>
          </cell>
          <cell r="B39" t="str">
            <v>Contingencies</v>
          </cell>
        </row>
        <row r="40">
          <cell r="A40" t="str">
            <v>Parking Management System</v>
          </cell>
        </row>
        <row r="41">
          <cell r="A41" t="str">
            <v>Parking Management System</v>
          </cell>
        </row>
        <row r="42">
          <cell r="A42" t="str">
            <v>ELECTRONIC SAFETY AND SECURITY</v>
          </cell>
          <cell r="B42" t="str">
            <v>Total Overall Anticipated Construction Cost</v>
          </cell>
        </row>
        <row r="43">
          <cell r="B43" t="str">
            <v>(Jan 2002 start, 3yr construction period)</v>
          </cell>
        </row>
      </sheetData>
      <sheetData sheetId="3"/>
      <sheetData sheetId="4"/>
      <sheetData sheetId="5">
        <row r="1">
          <cell r="A1" t="str">
            <v>A/1</v>
          </cell>
        </row>
      </sheetData>
      <sheetData sheetId="6"/>
      <sheetData sheetId="7">
        <row r="1">
          <cell r="A1" t="str">
            <v>A/1</v>
          </cell>
        </row>
      </sheetData>
      <sheetData sheetId="8">
        <row r="1">
          <cell r="A1" t="str">
            <v>A/1</v>
          </cell>
        </row>
      </sheetData>
      <sheetData sheetId="9">
        <row r="1">
          <cell r="A1" t="str">
            <v>A/1</v>
          </cell>
        </row>
      </sheetData>
      <sheetData sheetId="10">
        <row r="1">
          <cell r="A1" t="str">
            <v>A/1</v>
          </cell>
        </row>
      </sheetData>
      <sheetData sheetId="11">
        <row r="1">
          <cell r="A1" t="str">
            <v>A/1</v>
          </cell>
        </row>
      </sheetData>
      <sheetData sheetId="12"/>
      <sheetData sheetId="13"/>
      <sheetData sheetId="14"/>
      <sheetData sheetId="15"/>
      <sheetData sheetId="16"/>
      <sheetData sheetId="17"/>
      <sheetData sheetId="18">
        <row r="1">
          <cell r="A1" t="str">
            <v>A/1</v>
          </cell>
        </row>
      </sheetData>
      <sheetData sheetId="19" refreshError="1"/>
      <sheetData sheetId="20">
        <row r="1">
          <cell r="A1" t="str">
            <v>A/1</v>
          </cell>
        </row>
      </sheetData>
      <sheetData sheetId="21">
        <row r="1">
          <cell r="A1" t="str">
            <v>A/1</v>
          </cell>
        </row>
      </sheetData>
      <sheetData sheetId="22" refreshError="1"/>
      <sheetData sheetId="23">
        <row r="1">
          <cell r="A1" t="str">
            <v>A/1</v>
          </cell>
        </row>
      </sheetData>
      <sheetData sheetId="24">
        <row r="1">
          <cell r="A1" t="str">
            <v>A/1</v>
          </cell>
        </row>
      </sheetData>
      <sheetData sheetId="25">
        <row r="1">
          <cell r="A1" t="str">
            <v>A/1</v>
          </cell>
        </row>
      </sheetData>
      <sheetData sheetId="26">
        <row r="1">
          <cell r="A1" t="str">
            <v>A/1</v>
          </cell>
        </row>
      </sheetData>
      <sheetData sheetId="27">
        <row r="1">
          <cell r="A1" t="str">
            <v>A/1</v>
          </cell>
        </row>
      </sheetData>
      <sheetData sheetId="28">
        <row r="1">
          <cell r="A1" t="str">
            <v>A/1</v>
          </cell>
        </row>
      </sheetData>
      <sheetData sheetId="29">
        <row r="1">
          <cell r="A1" t="str">
            <v>A/1</v>
          </cell>
        </row>
      </sheetData>
      <sheetData sheetId="30">
        <row r="1">
          <cell r="A1" t="str">
            <v>A/1</v>
          </cell>
        </row>
      </sheetData>
      <sheetData sheetId="31">
        <row r="1">
          <cell r="A1" t="str">
            <v>A/1</v>
          </cell>
        </row>
      </sheetData>
      <sheetData sheetId="32">
        <row r="1">
          <cell r="A1" t="str">
            <v>A/1</v>
          </cell>
        </row>
      </sheetData>
      <sheetData sheetId="33">
        <row r="1">
          <cell r="A1" t="str">
            <v>A/1</v>
          </cell>
        </row>
      </sheetData>
      <sheetData sheetId="34">
        <row r="1">
          <cell r="A1" t="str">
            <v>A/1</v>
          </cell>
        </row>
      </sheetData>
      <sheetData sheetId="35">
        <row r="1">
          <cell r="A1" t="str">
            <v>A/1</v>
          </cell>
        </row>
      </sheetData>
      <sheetData sheetId="36">
        <row r="1">
          <cell r="A1" t="str">
            <v>A/1</v>
          </cell>
        </row>
      </sheetData>
      <sheetData sheetId="37">
        <row r="1">
          <cell r="A1" t="str">
            <v>A/1</v>
          </cell>
        </row>
      </sheetData>
      <sheetData sheetId="38">
        <row r="1">
          <cell r="A1" t="str">
            <v>A/1</v>
          </cell>
        </row>
      </sheetData>
      <sheetData sheetId="39">
        <row r="1">
          <cell r="A1" t="str">
            <v>A/1</v>
          </cell>
        </row>
      </sheetData>
      <sheetData sheetId="40">
        <row r="1">
          <cell r="A1" t="str">
            <v>A/1</v>
          </cell>
        </row>
      </sheetData>
      <sheetData sheetId="41">
        <row r="1">
          <cell r="A1" t="str">
            <v>A/1</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
          <cell r="A1" t="str">
            <v>A/1</v>
          </cell>
        </row>
      </sheetData>
      <sheetData sheetId="147">
        <row r="1">
          <cell r="A1" t="str">
            <v>A/1</v>
          </cell>
        </row>
      </sheetData>
      <sheetData sheetId="148">
        <row r="1">
          <cell r="A1" t="str">
            <v>A/1</v>
          </cell>
        </row>
      </sheetData>
      <sheetData sheetId="149">
        <row r="1">
          <cell r="A1" t="str">
            <v>A/1</v>
          </cell>
        </row>
      </sheetData>
      <sheetData sheetId="150">
        <row r="1">
          <cell r="A1" t="str">
            <v>A/1</v>
          </cell>
        </row>
      </sheetData>
      <sheetData sheetId="151">
        <row r="1">
          <cell r="A1" t="str">
            <v>A/1</v>
          </cell>
        </row>
      </sheetData>
      <sheetData sheetId="152">
        <row r="1">
          <cell r="A1" t="str">
            <v>A/1</v>
          </cell>
        </row>
      </sheetData>
      <sheetData sheetId="153">
        <row r="1">
          <cell r="A1" t="str">
            <v>A/1</v>
          </cell>
        </row>
      </sheetData>
      <sheetData sheetId="154">
        <row r="1">
          <cell r="A1" t="str">
            <v>A/1</v>
          </cell>
        </row>
      </sheetData>
      <sheetData sheetId="155">
        <row r="1">
          <cell r="A1" t="str">
            <v>A/1</v>
          </cell>
        </row>
      </sheetData>
      <sheetData sheetId="156">
        <row r="1">
          <cell r="A1" t="str">
            <v>A/1</v>
          </cell>
        </row>
      </sheetData>
      <sheetData sheetId="157">
        <row r="1">
          <cell r="A1" t="str">
            <v>A/1</v>
          </cell>
        </row>
      </sheetData>
      <sheetData sheetId="158">
        <row r="1">
          <cell r="A1" t="str">
            <v>A/1</v>
          </cell>
        </row>
      </sheetData>
      <sheetData sheetId="159">
        <row r="1">
          <cell r="A1" t="str">
            <v>A/1</v>
          </cell>
        </row>
      </sheetData>
      <sheetData sheetId="160">
        <row r="1">
          <cell r="A1" t="str">
            <v>A/1</v>
          </cell>
        </row>
      </sheetData>
      <sheetData sheetId="161">
        <row r="1">
          <cell r="A1" t="str">
            <v>A/1</v>
          </cell>
        </row>
      </sheetData>
      <sheetData sheetId="162">
        <row r="1">
          <cell r="A1" t="str">
            <v>A/1</v>
          </cell>
        </row>
      </sheetData>
      <sheetData sheetId="163">
        <row r="1">
          <cell r="A1" t="str">
            <v>A/1</v>
          </cell>
        </row>
      </sheetData>
      <sheetData sheetId="164">
        <row r="1">
          <cell r="A1" t="str">
            <v>A/1</v>
          </cell>
        </row>
      </sheetData>
      <sheetData sheetId="165">
        <row r="1">
          <cell r="A1" t="str">
            <v>A/1</v>
          </cell>
        </row>
      </sheetData>
      <sheetData sheetId="166">
        <row r="1">
          <cell r="A1" t="str">
            <v>A/1</v>
          </cell>
        </row>
      </sheetData>
      <sheetData sheetId="167">
        <row r="1">
          <cell r="A1" t="str">
            <v>A/1</v>
          </cell>
        </row>
      </sheetData>
      <sheetData sheetId="168">
        <row r="1">
          <cell r="A1" t="str">
            <v>A/1</v>
          </cell>
        </row>
      </sheetData>
      <sheetData sheetId="169">
        <row r="1">
          <cell r="A1" t="str">
            <v>A/1</v>
          </cell>
        </row>
      </sheetData>
      <sheetData sheetId="170">
        <row r="1">
          <cell r="A1" t="str">
            <v>A/1</v>
          </cell>
        </row>
      </sheetData>
      <sheetData sheetId="171">
        <row r="1">
          <cell r="A1" t="str">
            <v>A/1</v>
          </cell>
        </row>
      </sheetData>
      <sheetData sheetId="172">
        <row r="1">
          <cell r="A1" t="str">
            <v>A/1</v>
          </cell>
        </row>
      </sheetData>
      <sheetData sheetId="173">
        <row r="1">
          <cell r="A1" t="str">
            <v>A/1</v>
          </cell>
        </row>
      </sheetData>
      <sheetData sheetId="174">
        <row r="1">
          <cell r="A1" t="str">
            <v>A/1</v>
          </cell>
        </row>
      </sheetData>
      <sheetData sheetId="175">
        <row r="1">
          <cell r="A1" t="str">
            <v>A/1</v>
          </cell>
        </row>
      </sheetData>
      <sheetData sheetId="176">
        <row r="1">
          <cell r="A1" t="str">
            <v>A/1</v>
          </cell>
        </row>
      </sheetData>
      <sheetData sheetId="177">
        <row r="1">
          <cell r="A1" t="str">
            <v>A/1</v>
          </cell>
        </row>
      </sheetData>
      <sheetData sheetId="178">
        <row r="1">
          <cell r="A1" t="str">
            <v>A/1</v>
          </cell>
        </row>
      </sheetData>
      <sheetData sheetId="179">
        <row r="1">
          <cell r="A1" t="str">
            <v>A/1</v>
          </cell>
        </row>
      </sheetData>
      <sheetData sheetId="180">
        <row r="1">
          <cell r="A1" t="str">
            <v>A/1</v>
          </cell>
        </row>
      </sheetData>
      <sheetData sheetId="181">
        <row r="1">
          <cell r="A1" t="str">
            <v>A/1</v>
          </cell>
        </row>
      </sheetData>
      <sheetData sheetId="182">
        <row r="1">
          <cell r="A1" t="str">
            <v>A/1</v>
          </cell>
        </row>
      </sheetData>
      <sheetData sheetId="183">
        <row r="1">
          <cell r="A1" t="str">
            <v>A/1</v>
          </cell>
        </row>
      </sheetData>
      <sheetData sheetId="184">
        <row r="1">
          <cell r="A1" t="str">
            <v>A/1</v>
          </cell>
        </row>
      </sheetData>
      <sheetData sheetId="185">
        <row r="1">
          <cell r="A1" t="str">
            <v>A/1</v>
          </cell>
        </row>
      </sheetData>
      <sheetData sheetId="186">
        <row r="1">
          <cell r="A1" t="str">
            <v>A/1</v>
          </cell>
        </row>
      </sheetData>
      <sheetData sheetId="187">
        <row r="1">
          <cell r="A1" t="str">
            <v>A/1</v>
          </cell>
        </row>
      </sheetData>
      <sheetData sheetId="188">
        <row r="1">
          <cell r="A1" t="str">
            <v>A/1</v>
          </cell>
        </row>
      </sheetData>
      <sheetData sheetId="189">
        <row r="1">
          <cell r="A1" t="str">
            <v>A/1</v>
          </cell>
        </row>
      </sheetData>
      <sheetData sheetId="190">
        <row r="1">
          <cell r="A1" t="str">
            <v>A/1</v>
          </cell>
        </row>
      </sheetData>
      <sheetData sheetId="191">
        <row r="1">
          <cell r="A1" t="str">
            <v>A/1</v>
          </cell>
        </row>
      </sheetData>
      <sheetData sheetId="192">
        <row r="1">
          <cell r="A1" t="str">
            <v>A/1</v>
          </cell>
        </row>
      </sheetData>
      <sheetData sheetId="193">
        <row r="1">
          <cell r="A1" t="str">
            <v>A/1</v>
          </cell>
        </row>
      </sheetData>
      <sheetData sheetId="194">
        <row r="1">
          <cell r="A1" t="str">
            <v>A/1</v>
          </cell>
        </row>
      </sheetData>
      <sheetData sheetId="195">
        <row r="1">
          <cell r="A1" t="str">
            <v>A/1</v>
          </cell>
        </row>
      </sheetData>
      <sheetData sheetId="196">
        <row r="1">
          <cell r="A1" t="str">
            <v>A/1</v>
          </cell>
        </row>
      </sheetData>
      <sheetData sheetId="197">
        <row r="1">
          <cell r="A1" t="str">
            <v>A/1</v>
          </cell>
        </row>
      </sheetData>
      <sheetData sheetId="198">
        <row r="1">
          <cell r="A1" t="str">
            <v>A/1</v>
          </cell>
        </row>
      </sheetData>
      <sheetData sheetId="199">
        <row r="1">
          <cell r="A1" t="str">
            <v>A/1</v>
          </cell>
        </row>
      </sheetData>
      <sheetData sheetId="200">
        <row r="1">
          <cell r="A1" t="str">
            <v>A/1</v>
          </cell>
        </row>
      </sheetData>
      <sheetData sheetId="201">
        <row r="1">
          <cell r="A1" t="str">
            <v>A/1</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ow r="1">
          <cell r="A1" t="str">
            <v>A/1</v>
          </cell>
        </row>
      </sheetData>
      <sheetData sheetId="235">
        <row r="1">
          <cell r="A1" t="str">
            <v>A/1</v>
          </cell>
        </row>
      </sheetData>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1">
          <cell r="A1" t="str">
            <v>A/1</v>
          </cell>
        </row>
      </sheetData>
      <sheetData sheetId="252">
        <row r="1">
          <cell r="A1" t="str">
            <v>A/1</v>
          </cell>
        </row>
      </sheetData>
      <sheetData sheetId="253">
        <row r="1">
          <cell r="A1" t="str">
            <v>A/1</v>
          </cell>
        </row>
      </sheetData>
      <sheetData sheetId="254">
        <row r="1">
          <cell r="A1" t="str">
            <v>A/1</v>
          </cell>
        </row>
      </sheetData>
      <sheetData sheetId="255">
        <row r="1">
          <cell r="A1" t="str">
            <v>A/1</v>
          </cell>
        </row>
      </sheetData>
      <sheetData sheetId="256">
        <row r="1">
          <cell r="A1" t="str">
            <v>A/1</v>
          </cell>
        </row>
      </sheetData>
      <sheetData sheetId="257">
        <row r="1">
          <cell r="A1" t="str">
            <v>A/1</v>
          </cell>
        </row>
      </sheetData>
      <sheetData sheetId="258">
        <row r="1">
          <cell r="A1" t="str">
            <v>A/1</v>
          </cell>
        </row>
      </sheetData>
      <sheetData sheetId="259">
        <row r="1">
          <cell r="A1" t="str">
            <v>A/1</v>
          </cell>
        </row>
      </sheetData>
      <sheetData sheetId="260">
        <row r="1">
          <cell r="A1" t="str">
            <v>A/1</v>
          </cell>
        </row>
      </sheetData>
      <sheetData sheetId="261">
        <row r="1">
          <cell r="A1" t="str">
            <v>A/1</v>
          </cell>
        </row>
      </sheetData>
      <sheetData sheetId="262">
        <row r="1">
          <cell r="A1" t="str">
            <v>A/1</v>
          </cell>
        </row>
      </sheetData>
      <sheetData sheetId="263">
        <row r="1">
          <cell r="A1" t="str">
            <v>A/1</v>
          </cell>
        </row>
      </sheetData>
      <sheetData sheetId="264">
        <row r="1">
          <cell r="A1" t="str">
            <v>A/1</v>
          </cell>
        </row>
      </sheetData>
      <sheetData sheetId="265">
        <row r="1">
          <cell r="A1" t="str">
            <v>A/1</v>
          </cell>
        </row>
      </sheetData>
      <sheetData sheetId="266">
        <row r="1">
          <cell r="A1" t="str">
            <v>A/1</v>
          </cell>
        </row>
      </sheetData>
      <sheetData sheetId="267">
        <row r="1">
          <cell r="A1" t="str">
            <v>A/1</v>
          </cell>
        </row>
      </sheetData>
      <sheetData sheetId="268">
        <row r="1">
          <cell r="A1" t="str">
            <v>A/1</v>
          </cell>
        </row>
      </sheetData>
      <sheetData sheetId="269">
        <row r="1">
          <cell r="A1" t="str">
            <v>A/1</v>
          </cell>
        </row>
      </sheetData>
      <sheetData sheetId="270">
        <row r="1">
          <cell r="A1" t="str">
            <v>A/1</v>
          </cell>
        </row>
      </sheetData>
      <sheetData sheetId="271">
        <row r="1">
          <cell r="A1" t="str">
            <v>A/1</v>
          </cell>
        </row>
      </sheetData>
      <sheetData sheetId="272">
        <row r="1">
          <cell r="A1" t="str">
            <v>A/1</v>
          </cell>
        </row>
      </sheetData>
      <sheetData sheetId="273">
        <row r="1">
          <cell r="A1" t="str">
            <v>A/1</v>
          </cell>
        </row>
      </sheetData>
      <sheetData sheetId="274">
        <row r="1">
          <cell r="A1" t="str">
            <v>A/1</v>
          </cell>
        </row>
      </sheetData>
      <sheetData sheetId="275">
        <row r="1">
          <cell r="A1" t="str">
            <v>A/1</v>
          </cell>
        </row>
      </sheetData>
      <sheetData sheetId="276">
        <row r="1">
          <cell r="A1" t="str">
            <v>A/1</v>
          </cell>
        </row>
      </sheetData>
      <sheetData sheetId="277">
        <row r="1">
          <cell r="A1" t="str">
            <v>A/1</v>
          </cell>
        </row>
      </sheetData>
      <sheetData sheetId="278">
        <row r="1">
          <cell r="A1" t="str">
            <v>A/1</v>
          </cell>
        </row>
      </sheetData>
      <sheetData sheetId="279">
        <row r="1">
          <cell r="A1" t="str">
            <v>A/1</v>
          </cell>
        </row>
      </sheetData>
      <sheetData sheetId="280">
        <row r="1">
          <cell r="A1" t="str">
            <v>A/1</v>
          </cell>
        </row>
      </sheetData>
      <sheetData sheetId="281">
        <row r="1">
          <cell r="A1" t="str">
            <v>A/1</v>
          </cell>
        </row>
      </sheetData>
      <sheetData sheetId="282">
        <row r="1">
          <cell r="A1" t="str">
            <v>A/1</v>
          </cell>
        </row>
      </sheetData>
      <sheetData sheetId="283">
        <row r="1">
          <cell r="A1" t="str">
            <v>A/1</v>
          </cell>
        </row>
      </sheetData>
      <sheetData sheetId="284">
        <row r="1">
          <cell r="A1" t="str">
            <v>A/1</v>
          </cell>
        </row>
      </sheetData>
      <sheetData sheetId="285">
        <row r="1">
          <cell r="A1" t="str">
            <v>A/1</v>
          </cell>
        </row>
      </sheetData>
      <sheetData sheetId="286">
        <row r="1">
          <cell r="A1" t="str">
            <v>A/1</v>
          </cell>
        </row>
      </sheetData>
      <sheetData sheetId="287">
        <row r="1">
          <cell r="A1" t="str">
            <v>A/1</v>
          </cell>
        </row>
      </sheetData>
      <sheetData sheetId="288">
        <row r="1">
          <cell r="A1" t="str">
            <v>A/1</v>
          </cell>
        </row>
      </sheetData>
      <sheetData sheetId="289">
        <row r="1">
          <cell r="A1" t="str">
            <v>A/1</v>
          </cell>
        </row>
      </sheetData>
      <sheetData sheetId="290">
        <row r="1">
          <cell r="A1" t="str">
            <v>A/1</v>
          </cell>
        </row>
      </sheetData>
      <sheetData sheetId="291">
        <row r="1">
          <cell r="A1" t="str">
            <v>A/1</v>
          </cell>
        </row>
      </sheetData>
      <sheetData sheetId="292">
        <row r="1">
          <cell r="A1" t="str">
            <v>A/1</v>
          </cell>
        </row>
      </sheetData>
      <sheetData sheetId="293">
        <row r="1">
          <cell r="A1" t="str">
            <v>A/1</v>
          </cell>
        </row>
      </sheetData>
      <sheetData sheetId="294">
        <row r="1">
          <cell r="A1" t="str">
            <v>A/1</v>
          </cell>
        </row>
      </sheetData>
      <sheetData sheetId="295">
        <row r="1">
          <cell r="A1" t="str">
            <v>A/1</v>
          </cell>
        </row>
      </sheetData>
      <sheetData sheetId="296">
        <row r="1">
          <cell r="A1" t="str">
            <v>A/1</v>
          </cell>
        </row>
      </sheetData>
      <sheetData sheetId="297">
        <row r="1">
          <cell r="A1" t="str">
            <v>A/1</v>
          </cell>
        </row>
      </sheetData>
      <sheetData sheetId="298">
        <row r="1">
          <cell r="A1" t="str">
            <v>A/1</v>
          </cell>
        </row>
      </sheetData>
      <sheetData sheetId="299">
        <row r="1">
          <cell r="A1" t="str">
            <v>A/1</v>
          </cell>
        </row>
      </sheetData>
      <sheetData sheetId="300">
        <row r="1">
          <cell r="A1" t="str">
            <v>A/1</v>
          </cell>
        </row>
      </sheetData>
      <sheetData sheetId="301">
        <row r="1">
          <cell r="A1" t="str">
            <v>A/1</v>
          </cell>
        </row>
      </sheetData>
      <sheetData sheetId="302">
        <row r="1">
          <cell r="A1" t="str">
            <v>A/1</v>
          </cell>
        </row>
      </sheetData>
      <sheetData sheetId="303">
        <row r="1">
          <cell r="A1" t="str">
            <v>A/1</v>
          </cell>
        </row>
      </sheetData>
      <sheetData sheetId="304">
        <row r="1">
          <cell r="A1" t="str">
            <v>A/1</v>
          </cell>
        </row>
      </sheetData>
      <sheetData sheetId="305">
        <row r="1">
          <cell r="A1" t="str">
            <v>A/1</v>
          </cell>
        </row>
      </sheetData>
      <sheetData sheetId="306">
        <row r="1">
          <cell r="A1" t="str">
            <v>A/1</v>
          </cell>
        </row>
      </sheetData>
      <sheetData sheetId="307">
        <row r="1">
          <cell r="A1" t="str">
            <v>A/1</v>
          </cell>
        </row>
      </sheetData>
      <sheetData sheetId="308">
        <row r="1">
          <cell r="A1" t="str">
            <v>A/1</v>
          </cell>
        </row>
      </sheetData>
      <sheetData sheetId="309">
        <row r="1">
          <cell r="A1" t="str">
            <v>A/1</v>
          </cell>
        </row>
      </sheetData>
      <sheetData sheetId="310">
        <row r="1">
          <cell r="A1" t="str">
            <v>A/1</v>
          </cell>
        </row>
      </sheetData>
      <sheetData sheetId="311">
        <row r="1">
          <cell r="A1" t="str">
            <v>A/1</v>
          </cell>
        </row>
      </sheetData>
      <sheetData sheetId="312">
        <row r="1">
          <cell r="A1" t="str">
            <v>A/1</v>
          </cell>
        </row>
      </sheetData>
      <sheetData sheetId="313">
        <row r="1">
          <cell r="A1" t="str">
            <v>A/1</v>
          </cell>
        </row>
      </sheetData>
      <sheetData sheetId="314">
        <row r="1">
          <cell r="A1" t="str">
            <v>A/1</v>
          </cell>
        </row>
      </sheetData>
      <sheetData sheetId="315">
        <row r="1">
          <cell r="A1" t="str">
            <v>A/1</v>
          </cell>
        </row>
      </sheetData>
      <sheetData sheetId="316">
        <row r="1">
          <cell r="A1" t="str">
            <v>A/1</v>
          </cell>
        </row>
      </sheetData>
      <sheetData sheetId="317">
        <row r="1">
          <cell r="A1" t="str">
            <v>A/1</v>
          </cell>
        </row>
      </sheetData>
      <sheetData sheetId="318">
        <row r="1">
          <cell r="A1" t="str">
            <v>A/1</v>
          </cell>
        </row>
      </sheetData>
      <sheetData sheetId="319">
        <row r="1">
          <cell r="A1" t="str">
            <v>A/1</v>
          </cell>
        </row>
      </sheetData>
      <sheetData sheetId="320">
        <row r="1">
          <cell r="A1" t="str">
            <v>A/1</v>
          </cell>
        </row>
      </sheetData>
      <sheetData sheetId="321">
        <row r="1">
          <cell r="A1" t="str">
            <v>A/1</v>
          </cell>
        </row>
      </sheetData>
      <sheetData sheetId="322">
        <row r="1">
          <cell r="A1" t="str">
            <v>A/1</v>
          </cell>
        </row>
      </sheetData>
      <sheetData sheetId="323">
        <row r="1">
          <cell r="A1" t="str">
            <v>A/1</v>
          </cell>
        </row>
      </sheetData>
      <sheetData sheetId="324">
        <row r="1">
          <cell r="A1" t="str">
            <v>A/1</v>
          </cell>
        </row>
      </sheetData>
      <sheetData sheetId="325">
        <row r="1">
          <cell r="A1" t="str">
            <v>A/1</v>
          </cell>
        </row>
      </sheetData>
      <sheetData sheetId="326">
        <row r="1">
          <cell r="A1" t="str">
            <v>A/1</v>
          </cell>
        </row>
      </sheetData>
      <sheetData sheetId="327">
        <row r="1">
          <cell r="A1" t="str">
            <v>A/1</v>
          </cell>
        </row>
      </sheetData>
      <sheetData sheetId="328">
        <row r="1">
          <cell r="A1" t="str">
            <v>A/1</v>
          </cell>
        </row>
      </sheetData>
      <sheetData sheetId="329">
        <row r="1">
          <cell r="A1" t="str">
            <v>A/1</v>
          </cell>
        </row>
      </sheetData>
      <sheetData sheetId="330">
        <row r="1">
          <cell r="A1" t="str">
            <v>A/1</v>
          </cell>
        </row>
      </sheetData>
      <sheetData sheetId="331">
        <row r="1">
          <cell r="A1" t="str">
            <v>A/1</v>
          </cell>
        </row>
      </sheetData>
      <sheetData sheetId="332">
        <row r="1">
          <cell r="A1" t="str">
            <v>A/1</v>
          </cell>
        </row>
      </sheetData>
      <sheetData sheetId="333">
        <row r="1">
          <cell r="A1" t="str">
            <v>A/1</v>
          </cell>
        </row>
      </sheetData>
      <sheetData sheetId="334">
        <row r="1">
          <cell r="A1" t="str">
            <v>A/1</v>
          </cell>
        </row>
      </sheetData>
      <sheetData sheetId="335">
        <row r="1">
          <cell r="A1" t="str">
            <v>A/1</v>
          </cell>
        </row>
      </sheetData>
      <sheetData sheetId="336">
        <row r="1">
          <cell r="A1" t="str">
            <v>A/1</v>
          </cell>
        </row>
      </sheetData>
      <sheetData sheetId="337">
        <row r="1">
          <cell r="A1" t="str">
            <v>A/1</v>
          </cell>
        </row>
      </sheetData>
      <sheetData sheetId="338">
        <row r="1">
          <cell r="A1" t="str">
            <v>A/1</v>
          </cell>
        </row>
      </sheetData>
      <sheetData sheetId="339">
        <row r="1">
          <cell r="A1" t="str">
            <v>A/1</v>
          </cell>
        </row>
      </sheetData>
      <sheetData sheetId="340">
        <row r="1">
          <cell r="A1" t="str">
            <v>A/1</v>
          </cell>
        </row>
      </sheetData>
      <sheetData sheetId="341">
        <row r="1">
          <cell r="A1" t="str">
            <v>A/1</v>
          </cell>
        </row>
      </sheetData>
      <sheetData sheetId="342">
        <row r="1">
          <cell r="A1" t="str">
            <v>A/1</v>
          </cell>
        </row>
      </sheetData>
      <sheetData sheetId="343">
        <row r="1">
          <cell r="A1" t="str">
            <v>A/1</v>
          </cell>
        </row>
      </sheetData>
      <sheetData sheetId="344">
        <row r="1">
          <cell r="A1" t="str">
            <v>A/1</v>
          </cell>
        </row>
      </sheetData>
      <sheetData sheetId="345">
        <row r="1">
          <cell r="A1" t="str">
            <v>A/1</v>
          </cell>
        </row>
      </sheetData>
      <sheetData sheetId="346">
        <row r="1">
          <cell r="A1" t="str">
            <v>A/1</v>
          </cell>
        </row>
      </sheetData>
      <sheetData sheetId="347">
        <row r="1">
          <cell r="A1" t="str">
            <v>A/1</v>
          </cell>
        </row>
      </sheetData>
      <sheetData sheetId="348">
        <row r="1">
          <cell r="A1" t="str">
            <v>A/1</v>
          </cell>
        </row>
      </sheetData>
      <sheetData sheetId="349">
        <row r="1">
          <cell r="A1" t="str">
            <v>A/1</v>
          </cell>
        </row>
      </sheetData>
      <sheetData sheetId="350">
        <row r="1">
          <cell r="A1" t="str">
            <v>A/1</v>
          </cell>
        </row>
      </sheetData>
      <sheetData sheetId="351">
        <row r="1">
          <cell r="A1" t="str">
            <v>A/1</v>
          </cell>
        </row>
      </sheetData>
      <sheetData sheetId="352">
        <row r="1">
          <cell r="A1" t="str">
            <v>A/1</v>
          </cell>
        </row>
      </sheetData>
      <sheetData sheetId="353">
        <row r="1">
          <cell r="A1" t="str">
            <v>A/1</v>
          </cell>
        </row>
      </sheetData>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1">
          <cell r="A1" t="str">
            <v>A/1</v>
          </cell>
        </row>
      </sheetData>
      <sheetData sheetId="421">
        <row r="1">
          <cell r="A1" t="str">
            <v>A/1</v>
          </cell>
        </row>
      </sheetData>
      <sheetData sheetId="422">
        <row r="1">
          <cell r="A1" t="str">
            <v>A/1</v>
          </cell>
        </row>
      </sheetData>
      <sheetData sheetId="423">
        <row r="1">
          <cell r="A1" t="str">
            <v>A/1</v>
          </cell>
        </row>
      </sheetData>
      <sheetData sheetId="424">
        <row r="1">
          <cell r="A1" t="str">
            <v>A/1</v>
          </cell>
        </row>
      </sheetData>
      <sheetData sheetId="425">
        <row r="1">
          <cell r="A1" t="str">
            <v>A/1</v>
          </cell>
        </row>
      </sheetData>
      <sheetData sheetId="426">
        <row r="1">
          <cell r="A1" t="str">
            <v>A/1</v>
          </cell>
        </row>
      </sheetData>
      <sheetData sheetId="427">
        <row r="1">
          <cell r="A1" t="str">
            <v>A/1</v>
          </cell>
        </row>
      </sheetData>
      <sheetData sheetId="428">
        <row r="1">
          <cell r="A1" t="str">
            <v>A/1</v>
          </cell>
        </row>
      </sheetData>
      <sheetData sheetId="429">
        <row r="1">
          <cell r="A1" t="str">
            <v>A/1</v>
          </cell>
        </row>
      </sheetData>
      <sheetData sheetId="430">
        <row r="1">
          <cell r="A1" t="str">
            <v>A/1</v>
          </cell>
        </row>
      </sheetData>
      <sheetData sheetId="431">
        <row r="1">
          <cell r="A1" t="str">
            <v>A/1</v>
          </cell>
        </row>
      </sheetData>
      <sheetData sheetId="432">
        <row r="1">
          <cell r="A1" t="str">
            <v>A/1</v>
          </cell>
        </row>
      </sheetData>
      <sheetData sheetId="433">
        <row r="1">
          <cell r="A1" t="str">
            <v>A/1</v>
          </cell>
        </row>
      </sheetData>
      <sheetData sheetId="434">
        <row r="1">
          <cell r="A1" t="str">
            <v>A/1</v>
          </cell>
        </row>
      </sheetData>
      <sheetData sheetId="435">
        <row r="1">
          <cell r="A1" t="str">
            <v>A/1</v>
          </cell>
        </row>
      </sheetData>
      <sheetData sheetId="436">
        <row r="1">
          <cell r="A1" t="str">
            <v>A/1</v>
          </cell>
        </row>
      </sheetData>
      <sheetData sheetId="437">
        <row r="1">
          <cell r="A1" t="str">
            <v>A/1</v>
          </cell>
        </row>
      </sheetData>
      <sheetData sheetId="438">
        <row r="1">
          <cell r="A1" t="str">
            <v>A/1</v>
          </cell>
        </row>
      </sheetData>
      <sheetData sheetId="439">
        <row r="1">
          <cell r="A1" t="str">
            <v>A/1</v>
          </cell>
        </row>
      </sheetData>
      <sheetData sheetId="440">
        <row r="1">
          <cell r="A1" t="str">
            <v>A/1</v>
          </cell>
        </row>
      </sheetData>
      <sheetData sheetId="441">
        <row r="1">
          <cell r="A1" t="str">
            <v>A/1</v>
          </cell>
        </row>
      </sheetData>
      <sheetData sheetId="442">
        <row r="1">
          <cell r="A1" t="str">
            <v>A/1</v>
          </cell>
        </row>
      </sheetData>
      <sheetData sheetId="443">
        <row r="1">
          <cell r="A1" t="str">
            <v>A/1</v>
          </cell>
        </row>
      </sheetData>
      <sheetData sheetId="444">
        <row r="1">
          <cell r="A1" t="str">
            <v>A/1</v>
          </cell>
        </row>
      </sheetData>
      <sheetData sheetId="445">
        <row r="1">
          <cell r="A1" t="str">
            <v>A/1</v>
          </cell>
        </row>
      </sheetData>
      <sheetData sheetId="446">
        <row r="1">
          <cell r="A1" t="str">
            <v>A/1</v>
          </cell>
        </row>
      </sheetData>
      <sheetData sheetId="447">
        <row r="1">
          <cell r="A1" t="str">
            <v>A/1</v>
          </cell>
        </row>
      </sheetData>
      <sheetData sheetId="448">
        <row r="1">
          <cell r="A1" t="str">
            <v>A/1</v>
          </cell>
        </row>
      </sheetData>
      <sheetData sheetId="449">
        <row r="1">
          <cell r="A1" t="str">
            <v>A/1</v>
          </cell>
        </row>
      </sheetData>
      <sheetData sheetId="450">
        <row r="1">
          <cell r="A1" t="str">
            <v>A/1</v>
          </cell>
        </row>
      </sheetData>
      <sheetData sheetId="451">
        <row r="1">
          <cell r="A1" t="str">
            <v>A/1</v>
          </cell>
        </row>
      </sheetData>
      <sheetData sheetId="452">
        <row r="1">
          <cell r="A1" t="str">
            <v>A/1</v>
          </cell>
        </row>
      </sheetData>
      <sheetData sheetId="453">
        <row r="1">
          <cell r="A1" t="str">
            <v>A/1</v>
          </cell>
        </row>
      </sheetData>
      <sheetData sheetId="454">
        <row r="1">
          <cell r="A1" t="str">
            <v>A/1</v>
          </cell>
        </row>
      </sheetData>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ow r="1">
          <cell r="A1" t="str">
            <v>A/1</v>
          </cell>
        </row>
      </sheetData>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ow r="1">
          <cell r="A1" t="str">
            <v>A/1</v>
          </cell>
        </row>
      </sheetData>
      <sheetData sheetId="506">
        <row r="1">
          <cell r="A1" t="str">
            <v>A/1</v>
          </cell>
        </row>
      </sheetData>
      <sheetData sheetId="507">
        <row r="1">
          <cell r="A1" t="str">
            <v>A/1</v>
          </cell>
        </row>
      </sheetData>
      <sheetData sheetId="508">
        <row r="1">
          <cell r="A1" t="str">
            <v>A/1</v>
          </cell>
        </row>
      </sheetData>
      <sheetData sheetId="509">
        <row r="1">
          <cell r="A1" t="str">
            <v>A/1</v>
          </cell>
        </row>
      </sheetData>
      <sheetData sheetId="510">
        <row r="1">
          <cell r="A1" t="str">
            <v>A/1</v>
          </cell>
        </row>
      </sheetData>
      <sheetData sheetId="511">
        <row r="1">
          <cell r="A1" t="str">
            <v>A/1</v>
          </cell>
        </row>
      </sheetData>
      <sheetData sheetId="512">
        <row r="1">
          <cell r="A1" t="str">
            <v>A/1</v>
          </cell>
        </row>
      </sheetData>
      <sheetData sheetId="513">
        <row r="1">
          <cell r="A1" t="str">
            <v>A/1</v>
          </cell>
        </row>
      </sheetData>
      <sheetData sheetId="514">
        <row r="1">
          <cell r="A1" t="str">
            <v>A/1</v>
          </cell>
        </row>
      </sheetData>
      <sheetData sheetId="515">
        <row r="1">
          <cell r="A1" t="str">
            <v>A/1</v>
          </cell>
        </row>
      </sheetData>
      <sheetData sheetId="516">
        <row r="1">
          <cell r="A1" t="str">
            <v>A/1</v>
          </cell>
        </row>
      </sheetData>
      <sheetData sheetId="517">
        <row r="1">
          <cell r="A1" t="str">
            <v>A/1</v>
          </cell>
        </row>
      </sheetData>
      <sheetData sheetId="518">
        <row r="1">
          <cell r="A1" t="str">
            <v>A/1</v>
          </cell>
        </row>
      </sheetData>
      <sheetData sheetId="519">
        <row r="1">
          <cell r="A1" t="str">
            <v>A/1</v>
          </cell>
        </row>
      </sheetData>
      <sheetData sheetId="520">
        <row r="1">
          <cell r="A1" t="str">
            <v>A/1</v>
          </cell>
        </row>
      </sheetData>
      <sheetData sheetId="521">
        <row r="1">
          <cell r="A1" t="str">
            <v>A/1</v>
          </cell>
        </row>
      </sheetData>
      <sheetData sheetId="522">
        <row r="1">
          <cell r="A1" t="str">
            <v>A/1</v>
          </cell>
        </row>
      </sheetData>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ow r="1">
          <cell r="A1" t="str">
            <v>A/1</v>
          </cell>
        </row>
      </sheetData>
      <sheetData sheetId="539">
        <row r="1">
          <cell r="A1" t="str">
            <v>A/1</v>
          </cell>
        </row>
      </sheetData>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ow r="1">
          <cell r="A1" t="str">
            <v>A/1</v>
          </cell>
        </row>
      </sheetData>
      <sheetData sheetId="562">
        <row r="1">
          <cell r="A1" t="str">
            <v>A/1</v>
          </cell>
        </row>
      </sheetData>
      <sheetData sheetId="563">
        <row r="1">
          <cell r="A1" t="str">
            <v>A/1</v>
          </cell>
        </row>
      </sheetData>
      <sheetData sheetId="564">
        <row r="1">
          <cell r="A1" t="str">
            <v>A/1</v>
          </cell>
        </row>
      </sheetData>
      <sheetData sheetId="565">
        <row r="1">
          <cell r="A1" t="str">
            <v>A/1</v>
          </cell>
        </row>
      </sheetData>
      <sheetData sheetId="566">
        <row r="1">
          <cell r="A1" t="str">
            <v>A/1</v>
          </cell>
        </row>
      </sheetData>
      <sheetData sheetId="567">
        <row r="1">
          <cell r="A1" t="str">
            <v>A/1</v>
          </cell>
        </row>
      </sheetData>
      <sheetData sheetId="568">
        <row r="1">
          <cell r="A1" t="str">
            <v>A/1</v>
          </cell>
        </row>
      </sheetData>
      <sheetData sheetId="569">
        <row r="1">
          <cell r="A1" t="str">
            <v>A/1</v>
          </cell>
        </row>
      </sheetData>
      <sheetData sheetId="570">
        <row r="1">
          <cell r="A1" t="str">
            <v>A/1</v>
          </cell>
        </row>
      </sheetData>
      <sheetData sheetId="571">
        <row r="1">
          <cell r="A1" t="str">
            <v>A/1</v>
          </cell>
        </row>
      </sheetData>
      <sheetData sheetId="572">
        <row r="1">
          <cell r="A1" t="str">
            <v>A/1</v>
          </cell>
        </row>
      </sheetData>
      <sheetData sheetId="573">
        <row r="1">
          <cell r="A1" t="str">
            <v>A/1</v>
          </cell>
        </row>
      </sheetData>
      <sheetData sheetId="574">
        <row r="1">
          <cell r="A1" t="str">
            <v>A/1</v>
          </cell>
        </row>
      </sheetData>
      <sheetData sheetId="575">
        <row r="1">
          <cell r="A1" t="str">
            <v>A/1</v>
          </cell>
        </row>
      </sheetData>
      <sheetData sheetId="576">
        <row r="1">
          <cell r="A1" t="str">
            <v>A/1</v>
          </cell>
        </row>
      </sheetData>
      <sheetData sheetId="577">
        <row r="1">
          <cell r="A1" t="str">
            <v>A/1</v>
          </cell>
        </row>
      </sheetData>
      <sheetData sheetId="578">
        <row r="1">
          <cell r="A1" t="str">
            <v>A/1</v>
          </cell>
        </row>
      </sheetData>
      <sheetData sheetId="579">
        <row r="1">
          <cell r="A1" t="str">
            <v>A/1</v>
          </cell>
        </row>
      </sheetData>
      <sheetData sheetId="580">
        <row r="1">
          <cell r="A1" t="str">
            <v>A/1</v>
          </cell>
        </row>
      </sheetData>
      <sheetData sheetId="581">
        <row r="1">
          <cell r="A1" t="str">
            <v>A/1</v>
          </cell>
        </row>
      </sheetData>
      <sheetData sheetId="582">
        <row r="1">
          <cell r="A1" t="str">
            <v>A/1</v>
          </cell>
        </row>
      </sheetData>
      <sheetData sheetId="583">
        <row r="1">
          <cell r="A1" t="str">
            <v>A/1</v>
          </cell>
        </row>
      </sheetData>
      <sheetData sheetId="584">
        <row r="1">
          <cell r="A1" t="str">
            <v>A/1</v>
          </cell>
        </row>
      </sheetData>
      <sheetData sheetId="585">
        <row r="1">
          <cell r="A1" t="str">
            <v>A/1</v>
          </cell>
        </row>
      </sheetData>
      <sheetData sheetId="586">
        <row r="1">
          <cell r="A1" t="str">
            <v>A/1</v>
          </cell>
        </row>
      </sheetData>
      <sheetData sheetId="587">
        <row r="1">
          <cell r="A1" t="str">
            <v>A/1</v>
          </cell>
        </row>
      </sheetData>
      <sheetData sheetId="588">
        <row r="1">
          <cell r="A1" t="str">
            <v>A/1</v>
          </cell>
        </row>
      </sheetData>
      <sheetData sheetId="589">
        <row r="1">
          <cell r="A1" t="str">
            <v>A/1</v>
          </cell>
        </row>
      </sheetData>
      <sheetData sheetId="590">
        <row r="1">
          <cell r="A1" t="str">
            <v>A/1</v>
          </cell>
        </row>
      </sheetData>
      <sheetData sheetId="591">
        <row r="1">
          <cell r="A1" t="str">
            <v>A/1</v>
          </cell>
        </row>
      </sheetData>
      <sheetData sheetId="592">
        <row r="1">
          <cell r="A1" t="str">
            <v>A/1</v>
          </cell>
        </row>
      </sheetData>
      <sheetData sheetId="593">
        <row r="1">
          <cell r="A1" t="str">
            <v>A/1</v>
          </cell>
        </row>
      </sheetData>
      <sheetData sheetId="594">
        <row r="1">
          <cell r="A1" t="str">
            <v>A/1</v>
          </cell>
        </row>
      </sheetData>
      <sheetData sheetId="595">
        <row r="1">
          <cell r="A1" t="str">
            <v>A/1</v>
          </cell>
        </row>
      </sheetData>
      <sheetData sheetId="596">
        <row r="1">
          <cell r="A1" t="str">
            <v>A/1</v>
          </cell>
        </row>
      </sheetData>
      <sheetData sheetId="597">
        <row r="1">
          <cell r="A1" t="str">
            <v>A/1</v>
          </cell>
        </row>
      </sheetData>
      <sheetData sheetId="598">
        <row r="1">
          <cell r="A1" t="str">
            <v>A/1</v>
          </cell>
        </row>
      </sheetData>
      <sheetData sheetId="599">
        <row r="1">
          <cell r="A1" t="str">
            <v>A/1</v>
          </cell>
        </row>
      </sheetData>
      <sheetData sheetId="600">
        <row r="1">
          <cell r="A1" t="str">
            <v>A/1</v>
          </cell>
        </row>
      </sheetData>
      <sheetData sheetId="601">
        <row r="1">
          <cell r="A1" t="str">
            <v>A/1</v>
          </cell>
        </row>
      </sheetData>
      <sheetData sheetId="602">
        <row r="1">
          <cell r="A1" t="str">
            <v>A/1</v>
          </cell>
        </row>
      </sheetData>
      <sheetData sheetId="603">
        <row r="1">
          <cell r="A1" t="str">
            <v>A/1</v>
          </cell>
        </row>
      </sheetData>
      <sheetData sheetId="604">
        <row r="1">
          <cell r="A1" t="str">
            <v>A/1</v>
          </cell>
        </row>
      </sheetData>
      <sheetData sheetId="605">
        <row r="1">
          <cell r="A1" t="str">
            <v>A/1</v>
          </cell>
        </row>
      </sheetData>
      <sheetData sheetId="606">
        <row r="1">
          <cell r="A1" t="str">
            <v>A/1</v>
          </cell>
        </row>
      </sheetData>
      <sheetData sheetId="607">
        <row r="1">
          <cell r="A1" t="str">
            <v>A/1</v>
          </cell>
        </row>
      </sheetData>
      <sheetData sheetId="608">
        <row r="1">
          <cell r="A1" t="str">
            <v>A/1</v>
          </cell>
        </row>
      </sheetData>
      <sheetData sheetId="609">
        <row r="1">
          <cell r="A1" t="str">
            <v>A/1</v>
          </cell>
        </row>
      </sheetData>
      <sheetData sheetId="610">
        <row r="1">
          <cell r="A1" t="str">
            <v>A/1</v>
          </cell>
        </row>
      </sheetData>
      <sheetData sheetId="611">
        <row r="1">
          <cell r="A1" t="str">
            <v>A/1</v>
          </cell>
        </row>
      </sheetData>
      <sheetData sheetId="612">
        <row r="1">
          <cell r="A1" t="str">
            <v>A/1</v>
          </cell>
        </row>
      </sheetData>
      <sheetData sheetId="613">
        <row r="1">
          <cell r="A1" t="str">
            <v>A/1</v>
          </cell>
        </row>
      </sheetData>
      <sheetData sheetId="614">
        <row r="1">
          <cell r="A1" t="str">
            <v>A/1</v>
          </cell>
        </row>
      </sheetData>
      <sheetData sheetId="615">
        <row r="1">
          <cell r="A1" t="str">
            <v>A/1</v>
          </cell>
        </row>
      </sheetData>
      <sheetData sheetId="616">
        <row r="1">
          <cell r="A1" t="str">
            <v>A/1</v>
          </cell>
        </row>
      </sheetData>
      <sheetData sheetId="617">
        <row r="1">
          <cell r="A1" t="str">
            <v>A/1</v>
          </cell>
        </row>
      </sheetData>
      <sheetData sheetId="618">
        <row r="1">
          <cell r="A1" t="str">
            <v>A/1</v>
          </cell>
        </row>
      </sheetData>
      <sheetData sheetId="619">
        <row r="1">
          <cell r="A1" t="str">
            <v>A/1</v>
          </cell>
        </row>
      </sheetData>
      <sheetData sheetId="620">
        <row r="1">
          <cell r="A1" t="str">
            <v>A/1</v>
          </cell>
        </row>
      </sheetData>
      <sheetData sheetId="621">
        <row r="1">
          <cell r="A1" t="str">
            <v>A/1</v>
          </cell>
        </row>
      </sheetData>
      <sheetData sheetId="622">
        <row r="1">
          <cell r="A1" t="str">
            <v>A/1</v>
          </cell>
        </row>
      </sheetData>
      <sheetData sheetId="623">
        <row r="1">
          <cell r="A1" t="str">
            <v>A/1</v>
          </cell>
        </row>
      </sheetData>
      <sheetData sheetId="624">
        <row r="1">
          <cell r="A1" t="str">
            <v>A/1</v>
          </cell>
        </row>
      </sheetData>
      <sheetData sheetId="625">
        <row r="1">
          <cell r="A1" t="str">
            <v>A/1</v>
          </cell>
        </row>
      </sheetData>
      <sheetData sheetId="626">
        <row r="1">
          <cell r="A1" t="str">
            <v>A/1</v>
          </cell>
        </row>
      </sheetData>
      <sheetData sheetId="627">
        <row r="1">
          <cell r="A1" t="str">
            <v>A/1</v>
          </cell>
        </row>
      </sheetData>
      <sheetData sheetId="628">
        <row r="1">
          <cell r="A1" t="str">
            <v>A/1</v>
          </cell>
        </row>
      </sheetData>
      <sheetData sheetId="629">
        <row r="1">
          <cell r="A1" t="str">
            <v>A/1</v>
          </cell>
        </row>
      </sheetData>
      <sheetData sheetId="630">
        <row r="1">
          <cell r="A1" t="str">
            <v>A/1</v>
          </cell>
        </row>
      </sheetData>
      <sheetData sheetId="631">
        <row r="1">
          <cell r="A1" t="str">
            <v>A/1</v>
          </cell>
        </row>
      </sheetData>
      <sheetData sheetId="632">
        <row r="1">
          <cell r="A1" t="str">
            <v>A/1</v>
          </cell>
        </row>
      </sheetData>
      <sheetData sheetId="633">
        <row r="1">
          <cell r="A1" t="str">
            <v>A/1</v>
          </cell>
        </row>
      </sheetData>
      <sheetData sheetId="634">
        <row r="1">
          <cell r="A1" t="str">
            <v>A/1</v>
          </cell>
        </row>
      </sheetData>
      <sheetData sheetId="635">
        <row r="1">
          <cell r="A1" t="str">
            <v>A/1</v>
          </cell>
        </row>
      </sheetData>
      <sheetData sheetId="636">
        <row r="1">
          <cell r="A1" t="str">
            <v>A/1</v>
          </cell>
        </row>
      </sheetData>
      <sheetData sheetId="637">
        <row r="1">
          <cell r="A1" t="str">
            <v>A/1</v>
          </cell>
        </row>
      </sheetData>
      <sheetData sheetId="638">
        <row r="1">
          <cell r="A1" t="str">
            <v>A/1</v>
          </cell>
        </row>
      </sheetData>
      <sheetData sheetId="639">
        <row r="1">
          <cell r="A1" t="str">
            <v>A/1</v>
          </cell>
        </row>
      </sheetData>
      <sheetData sheetId="640">
        <row r="1">
          <cell r="A1" t="str">
            <v>A/1</v>
          </cell>
        </row>
      </sheetData>
      <sheetData sheetId="641">
        <row r="1">
          <cell r="A1" t="str">
            <v>A/1</v>
          </cell>
        </row>
      </sheetData>
      <sheetData sheetId="642">
        <row r="1">
          <cell r="A1" t="str">
            <v>A/1</v>
          </cell>
        </row>
      </sheetData>
      <sheetData sheetId="643">
        <row r="1">
          <cell r="A1" t="str">
            <v>A/1</v>
          </cell>
        </row>
      </sheetData>
      <sheetData sheetId="644">
        <row r="1">
          <cell r="A1" t="str">
            <v>A/1</v>
          </cell>
        </row>
      </sheetData>
      <sheetData sheetId="645">
        <row r="1">
          <cell r="A1" t="str">
            <v>A/1</v>
          </cell>
        </row>
      </sheetData>
      <sheetData sheetId="646">
        <row r="1">
          <cell r="A1" t="str">
            <v>A/1</v>
          </cell>
        </row>
      </sheetData>
      <sheetData sheetId="647">
        <row r="1">
          <cell r="A1" t="str">
            <v>A/1</v>
          </cell>
        </row>
      </sheetData>
      <sheetData sheetId="648">
        <row r="1">
          <cell r="A1" t="str">
            <v>A/1</v>
          </cell>
        </row>
      </sheetData>
      <sheetData sheetId="649">
        <row r="1">
          <cell r="A1" t="str">
            <v>A/1</v>
          </cell>
        </row>
      </sheetData>
      <sheetData sheetId="650">
        <row r="1">
          <cell r="A1" t="str">
            <v>A/1</v>
          </cell>
        </row>
      </sheetData>
      <sheetData sheetId="651">
        <row r="1">
          <cell r="A1" t="str">
            <v>A/1</v>
          </cell>
        </row>
      </sheetData>
      <sheetData sheetId="652">
        <row r="1">
          <cell r="A1" t="str">
            <v>A/1</v>
          </cell>
        </row>
      </sheetData>
      <sheetData sheetId="653">
        <row r="1">
          <cell r="A1" t="str">
            <v>A/1</v>
          </cell>
        </row>
      </sheetData>
      <sheetData sheetId="654">
        <row r="1">
          <cell r="A1" t="str">
            <v>A/1</v>
          </cell>
        </row>
      </sheetData>
      <sheetData sheetId="655">
        <row r="1">
          <cell r="A1" t="str">
            <v>A/1</v>
          </cell>
        </row>
      </sheetData>
      <sheetData sheetId="656">
        <row r="1">
          <cell r="A1" t="str">
            <v>A/1</v>
          </cell>
        </row>
      </sheetData>
      <sheetData sheetId="657">
        <row r="1">
          <cell r="A1" t="str">
            <v>A/1</v>
          </cell>
        </row>
      </sheetData>
      <sheetData sheetId="658">
        <row r="1">
          <cell r="A1" t="str">
            <v>A/1</v>
          </cell>
        </row>
      </sheetData>
      <sheetData sheetId="659">
        <row r="1">
          <cell r="A1" t="str">
            <v>A/1</v>
          </cell>
        </row>
      </sheetData>
      <sheetData sheetId="660">
        <row r="1">
          <cell r="A1" t="str">
            <v>A/1</v>
          </cell>
        </row>
      </sheetData>
      <sheetData sheetId="661">
        <row r="1">
          <cell r="A1" t="str">
            <v>A/1</v>
          </cell>
        </row>
      </sheetData>
      <sheetData sheetId="662">
        <row r="1">
          <cell r="A1" t="str">
            <v>A/1</v>
          </cell>
        </row>
      </sheetData>
      <sheetData sheetId="663">
        <row r="1">
          <cell r="A1" t="str">
            <v>A/1</v>
          </cell>
        </row>
      </sheetData>
      <sheetData sheetId="664">
        <row r="1">
          <cell r="A1" t="str">
            <v>A/1</v>
          </cell>
        </row>
      </sheetData>
      <sheetData sheetId="665">
        <row r="1">
          <cell r="A1" t="str">
            <v>A/1</v>
          </cell>
        </row>
      </sheetData>
      <sheetData sheetId="666">
        <row r="1">
          <cell r="A1" t="str">
            <v>A/1</v>
          </cell>
        </row>
      </sheetData>
      <sheetData sheetId="667">
        <row r="1">
          <cell r="A1" t="str">
            <v>A/1</v>
          </cell>
        </row>
      </sheetData>
      <sheetData sheetId="668">
        <row r="1">
          <cell r="A1" t="str">
            <v>A/1</v>
          </cell>
        </row>
      </sheetData>
      <sheetData sheetId="669">
        <row r="1">
          <cell r="A1" t="str">
            <v>A/1</v>
          </cell>
        </row>
      </sheetData>
      <sheetData sheetId="670">
        <row r="1">
          <cell r="A1" t="str">
            <v>A/1</v>
          </cell>
        </row>
      </sheetData>
      <sheetData sheetId="671">
        <row r="1">
          <cell r="A1" t="str">
            <v>A/1</v>
          </cell>
        </row>
      </sheetData>
      <sheetData sheetId="672">
        <row r="1">
          <cell r="A1" t="str">
            <v>A/1</v>
          </cell>
        </row>
      </sheetData>
      <sheetData sheetId="673">
        <row r="1">
          <cell r="A1" t="str">
            <v>A/1</v>
          </cell>
        </row>
      </sheetData>
      <sheetData sheetId="674">
        <row r="1">
          <cell r="A1" t="str">
            <v>A/1</v>
          </cell>
        </row>
      </sheetData>
      <sheetData sheetId="675">
        <row r="1">
          <cell r="A1" t="str">
            <v>A/1</v>
          </cell>
        </row>
      </sheetData>
      <sheetData sheetId="676">
        <row r="1">
          <cell r="A1" t="str">
            <v>A/1</v>
          </cell>
        </row>
      </sheetData>
      <sheetData sheetId="677">
        <row r="1">
          <cell r="A1" t="str">
            <v>A/1</v>
          </cell>
        </row>
      </sheetData>
      <sheetData sheetId="678">
        <row r="1">
          <cell r="A1" t="str">
            <v>A/1</v>
          </cell>
        </row>
      </sheetData>
      <sheetData sheetId="679">
        <row r="1">
          <cell r="A1" t="str">
            <v>A/1</v>
          </cell>
        </row>
      </sheetData>
      <sheetData sheetId="680">
        <row r="1">
          <cell r="A1" t="str">
            <v>A/1</v>
          </cell>
        </row>
      </sheetData>
      <sheetData sheetId="681">
        <row r="1">
          <cell r="A1" t="str">
            <v>A/1</v>
          </cell>
        </row>
      </sheetData>
      <sheetData sheetId="682">
        <row r="1">
          <cell r="A1" t="str">
            <v>A/1</v>
          </cell>
        </row>
      </sheetData>
      <sheetData sheetId="683">
        <row r="1">
          <cell r="A1" t="str">
            <v>A/1</v>
          </cell>
        </row>
      </sheetData>
      <sheetData sheetId="684">
        <row r="1">
          <cell r="A1" t="str">
            <v>A/1</v>
          </cell>
        </row>
      </sheetData>
      <sheetData sheetId="685">
        <row r="1">
          <cell r="A1" t="str">
            <v>A/1</v>
          </cell>
        </row>
      </sheetData>
      <sheetData sheetId="686">
        <row r="1">
          <cell r="A1" t="str">
            <v>A/1</v>
          </cell>
        </row>
      </sheetData>
      <sheetData sheetId="687">
        <row r="1">
          <cell r="A1" t="str">
            <v>A/1</v>
          </cell>
        </row>
      </sheetData>
      <sheetData sheetId="688">
        <row r="1">
          <cell r="A1" t="str">
            <v>A/1</v>
          </cell>
        </row>
      </sheetData>
      <sheetData sheetId="689">
        <row r="1">
          <cell r="A1" t="str">
            <v>A/1</v>
          </cell>
        </row>
      </sheetData>
      <sheetData sheetId="690">
        <row r="1">
          <cell r="A1" t="str">
            <v>A/1</v>
          </cell>
        </row>
      </sheetData>
      <sheetData sheetId="691">
        <row r="1">
          <cell r="A1" t="str">
            <v>A/1</v>
          </cell>
        </row>
      </sheetData>
      <sheetData sheetId="692">
        <row r="1">
          <cell r="A1" t="str">
            <v>A/1</v>
          </cell>
        </row>
      </sheetData>
      <sheetData sheetId="693">
        <row r="1">
          <cell r="A1" t="str">
            <v>A/1</v>
          </cell>
        </row>
      </sheetData>
      <sheetData sheetId="694">
        <row r="1">
          <cell r="A1" t="str">
            <v>A/1</v>
          </cell>
        </row>
      </sheetData>
      <sheetData sheetId="695">
        <row r="1">
          <cell r="A1" t="str">
            <v>A/1</v>
          </cell>
        </row>
      </sheetData>
      <sheetData sheetId="696">
        <row r="1">
          <cell r="A1" t="str">
            <v>A/1</v>
          </cell>
        </row>
      </sheetData>
      <sheetData sheetId="697">
        <row r="1">
          <cell r="A1" t="str">
            <v>A/1</v>
          </cell>
        </row>
      </sheetData>
      <sheetData sheetId="698">
        <row r="1">
          <cell r="A1" t="str">
            <v>A/1</v>
          </cell>
        </row>
      </sheetData>
      <sheetData sheetId="699">
        <row r="1">
          <cell r="A1" t="str">
            <v>A/1</v>
          </cell>
        </row>
      </sheetData>
      <sheetData sheetId="700">
        <row r="1">
          <cell r="A1" t="str">
            <v>A/1</v>
          </cell>
        </row>
      </sheetData>
      <sheetData sheetId="701">
        <row r="1">
          <cell r="A1" t="str">
            <v>A/1</v>
          </cell>
        </row>
      </sheetData>
      <sheetData sheetId="702">
        <row r="1">
          <cell r="A1" t="str">
            <v>A/1</v>
          </cell>
        </row>
      </sheetData>
      <sheetData sheetId="703">
        <row r="1">
          <cell r="A1" t="str">
            <v>A/1</v>
          </cell>
        </row>
      </sheetData>
      <sheetData sheetId="704">
        <row r="1">
          <cell r="A1" t="str">
            <v>A/1</v>
          </cell>
        </row>
      </sheetData>
      <sheetData sheetId="705">
        <row r="1">
          <cell r="A1" t="str">
            <v>A/1</v>
          </cell>
        </row>
      </sheetData>
      <sheetData sheetId="706">
        <row r="1">
          <cell r="A1" t="str">
            <v>A/1</v>
          </cell>
        </row>
      </sheetData>
      <sheetData sheetId="707">
        <row r="1">
          <cell r="A1" t="str">
            <v>A/1</v>
          </cell>
        </row>
      </sheetData>
      <sheetData sheetId="708">
        <row r="1">
          <cell r="A1" t="str">
            <v>A/1</v>
          </cell>
        </row>
      </sheetData>
      <sheetData sheetId="709">
        <row r="1">
          <cell r="A1" t="str">
            <v>A/1</v>
          </cell>
        </row>
      </sheetData>
      <sheetData sheetId="710">
        <row r="1">
          <cell r="A1" t="str">
            <v>A/1</v>
          </cell>
        </row>
      </sheetData>
      <sheetData sheetId="711">
        <row r="1">
          <cell r="A1" t="str">
            <v>A/1</v>
          </cell>
        </row>
      </sheetData>
      <sheetData sheetId="712">
        <row r="1">
          <cell r="A1" t="str">
            <v>A/1</v>
          </cell>
        </row>
      </sheetData>
      <sheetData sheetId="713">
        <row r="1">
          <cell r="A1" t="str">
            <v>A/1</v>
          </cell>
        </row>
      </sheetData>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ow r="1">
          <cell r="A1" t="str">
            <v>A/1</v>
          </cell>
        </row>
      </sheetData>
      <sheetData sheetId="762">
        <row r="1">
          <cell r="A1" t="str">
            <v>A/1</v>
          </cell>
        </row>
      </sheetData>
      <sheetData sheetId="763">
        <row r="1">
          <cell r="A1" t="str">
            <v>A/1</v>
          </cell>
        </row>
      </sheetData>
      <sheetData sheetId="764">
        <row r="1">
          <cell r="A1" t="str">
            <v>A/1</v>
          </cell>
        </row>
      </sheetData>
      <sheetData sheetId="765">
        <row r="1">
          <cell r="A1" t="str">
            <v>A/1</v>
          </cell>
        </row>
      </sheetData>
      <sheetData sheetId="766">
        <row r="1">
          <cell r="A1" t="str">
            <v>A/1</v>
          </cell>
        </row>
      </sheetData>
      <sheetData sheetId="767">
        <row r="1">
          <cell r="A1" t="str">
            <v>A/1</v>
          </cell>
        </row>
      </sheetData>
      <sheetData sheetId="768">
        <row r="1">
          <cell r="A1" t="str">
            <v>A/1</v>
          </cell>
        </row>
      </sheetData>
      <sheetData sheetId="769">
        <row r="1">
          <cell r="A1" t="str">
            <v>A/1</v>
          </cell>
        </row>
      </sheetData>
      <sheetData sheetId="770">
        <row r="1">
          <cell r="A1" t="str">
            <v>A/1</v>
          </cell>
        </row>
      </sheetData>
      <sheetData sheetId="771">
        <row r="1">
          <cell r="A1" t="str">
            <v>A/1</v>
          </cell>
        </row>
      </sheetData>
      <sheetData sheetId="772"/>
      <sheetData sheetId="773">
        <row r="1">
          <cell r="A1" t="str">
            <v>A/1</v>
          </cell>
        </row>
      </sheetData>
      <sheetData sheetId="774">
        <row r="1">
          <cell r="A1" t="str">
            <v>A/1</v>
          </cell>
        </row>
      </sheetData>
      <sheetData sheetId="775">
        <row r="1">
          <cell r="A1" t="str">
            <v>A/1</v>
          </cell>
        </row>
      </sheetData>
      <sheetData sheetId="776">
        <row r="1">
          <cell r="A1" t="str">
            <v>A/1</v>
          </cell>
        </row>
      </sheetData>
      <sheetData sheetId="777">
        <row r="1">
          <cell r="A1" t="str">
            <v>A/1</v>
          </cell>
        </row>
      </sheetData>
      <sheetData sheetId="778">
        <row r="1">
          <cell r="A1" t="str">
            <v>A/1</v>
          </cell>
        </row>
      </sheetData>
      <sheetData sheetId="779"/>
      <sheetData sheetId="780">
        <row r="1">
          <cell r="A1" t="str">
            <v>A/1</v>
          </cell>
        </row>
      </sheetData>
      <sheetData sheetId="781">
        <row r="1">
          <cell r="A1" t="str">
            <v>A/1</v>
          </cell>
        </row>
      </sheetData>
      <sheetData sheetId="782">
        <row r="1">
          <cell r="A1" t="str">
            <v>A/1</v>
          </cell>
        </row>
      </sheetData>
      <sheetData sheetId="783">
        <row r="1">
          <cell r="A1" t="str">
            <v>A/1</v>
          </cell>
        </row>
      </sheetData>
      <sheetData sheetId="784">
        <row r="1">
          <cell r="A1" t="str">
            <v>A/1</v>
          </cell>
        </row>
      </sheetData>
      <sheetData sheetId="785">
        <row r="1">
          <cell r="A1" t="str">
            <v>A/1</v>
          </cell>
        </row>
      </sheetData>
      <sheetData sheetId="786">
        <row r="1">
          <cell r="A1" t="str">
            <v>A/1</v>
          </cell>
        </row>
      </sheetData>
      <sheetData sheetId="787">
        <row r="1">
          <cell r="A1" t="str">
            <v>A/1</v>
          </cell>
        </row>
      </sheetData>
      <sheetData sheetId="788">
        <row r="1">
          <cell r="A1" t="str">
            <v>A/1</v>
          </cell>
        </row>
      </sheetData>
      <sheetData sheetId="789">
        <row r="1">
          <cell r="A1" t="str">
            <v>A/1</v>
          </cell>
        </row>
      </sheetData>
      <sheetData sheetId="790">
        <row r="1">
          <cell r="A1" t="str">
            <v>A/1</v>
          </cell>
        </row>
      </sheetData>
      <sheetData sheetId="791">
        <row r="1">
          <cell r="A1" t="str">
            <v>A/1</v>
          </cell>
        </row>
      </sheetData>
      <sheetData sheetId="792">
        <row r="1">
          <cell r="A1" t="str">
            <v>A/1</v>
          </cell>
        </row>
      </sheetData>
      <sheetData sheetId="793">
        <row r="1">
          <cell r="A1" t="str">
            <v>A/1</v>
          </cell>
        </row>
      </sheetData>
      <sheetData sheetId="794">
        <row r="1">
          <cell r="A1" t="str">
            <v>A/1</v>
          </cell>
        </row>
      </sheetData>
      <sheetData sheetId="795">
        <row r="1">
          <cell r="A1" t="str">
            <v>A/1</v>
          </cell>
        </row>
      </sheetData>
      <sheetData sheetId="796">
        <row r="1">
          <cell r="A1" t="str">
            <v>A/1</v>
          </cell>
        </row>
      </sheetData>
      <sheetData sheetId="797">
        <row r="1">
          <cell r="A1" t="str">
            <v>A/1</v>
          </cell>
        </row>
      </sheetData>
      <sheetData sheetId="798">
        <row r="1">
          <cell r="A1" t="str">
            <v>A/1</v>
          </cell>
        </row>
      </sheetData>
      <sheetData sheetId="799">
        <row r="1">
          <cell r="A1" t="str">
            <v>A/1</v>
          </cell>
        </row>
      </sheetData>
      <sheetData sheetId="800">
        <row r="1">
          <cell r="A1" t="str">
            <v>A/1</v>
          </cell>
        </row>
      </sheetData>
      <sheetData sheetId="801">
        <row r="1">
          <cell r="A1" t="str">
            <v>A/1</v>
          </cell>
        </row>
      </sheetData>
      <sheetData sheetId="802">
        <row r="1">
          <cell r="A1" t="str">
            <v>A/1</v>
          </cell>
        </row>
      </sheetData>
      <sheetData sheetId="803">
        <row r="1">
          <cell r="A1" t="str">
            <v>A/1</v>
          </cell>
        </row>
      </sheetData>
      <sheetData sheetId="804">
        <row r="1">
          <cell r="A1" t="str">
            <v>A/1</v>
          </cell>
        </row>
      </sheetData>
      <sheetData sheetId="805">
        <row r="1">
          <cell r="A1" t="str">
            <v>A/1</v>
          </cell>
        </row>
      </sheetData>
      <sheetData sheetId="806">
        <row r="1">
          <cell r="A1" t="str">
            <v>A/1</v>
          </cell>
        </row>
      </sheetData>
      <sheetData sheetId="807">
        <row r="1">
          <cell r="A1" t="str">
            <v>A/1</v>
          </cell>
        </row>
      </sheetData>
      <sheetData sheetId="808">
        <row r="1">
          <cell r="A1" t="str">
            <v>A/1</v>
          </cell>
        </row>
      </sheetData>
      <sheetData sheetId="809">
        <row r="1">
          <cell r="A1" t="str">
            <v>A/1</v>
          </cell>
        </row>
      </sheetData>
      <sheetData sheetId="810">
        <row r="1">
          <cell r="A1" t="str">
            <v>A/1</v>
          </cell>
        </row>
      </sheetData>
      <sheetData sheetId="811">
        <row r="1">
          <cell r="A1" t="str">
            <v>A/1</v>
          </cell>
        </row>
      </sheetData>
      <sheetData sheetId="812"/>
      <sheetData sheetId="813">
        <row r="1">
          <cell r="A1" t="str">
            <v>A/1</v>
          </cell>
        </row>
      </sheetData>
      <sheetData sheetId="814">
        <row r="1">
          <cell r="A1" t="str">
            <v>A/1</v>
          </cell>
        </row>
      </sheetData>
      <sheetData sheetId="815">
        <row r="1">
          <cell r="A1" t="str">
            <v>A/1</v>
          </cell>
        </row>
      </sheetData>
      <sheetData sheetId="816">
        <row r="1">
          <cell r="A1" t="str">
            <v>A/1</v>
          </cell>
        </row>
      </sheetData>
      <sheetData sheetId="817">
        <row r="1">
          <cell r="A1" t="str">
            <v>A/1</v>
          </cell>
        </row>
      </sheetData>
      <sheetData sheetId="818">
        <row r="1">
          <cell r="A1" t="str">
            <v>A/1</v>
          </cell>
        </row>
      </sheetData>
      <sheetData sheetId="819">
        <row r="1">
          <cell r="A1" t="str">
            <v>A/1</v>
          </cell>
        </row>
      </sheetData>
      <sheetData sheetId="820">
        <row r="1">
          <cell r="A1" t="str">
            <v>A/1</v>
          </cell>
        </row>
      </sheetData>
      <sheetData sheetId="821">
        <row r="1">
          <cell r="A1" t="str">
            <v>A/1</v>
          </cell>
        </row>
      </sheetData>
      <sheetData sheetId="822">
        <row r="1">
          <cell r="A1" t="str">
            <v>A/1</v>
          </cell>
        </row>
      </sheetData>
      <sheetData sheetId="823">
        <row r="1">
          <cell r="A1" t="str">
            <v>A/1</v>
          </cell>
        </row>
      </sheetData>
      <sheetData sheetId="824">
        <row r="1">
          <cell r="A1" t="str">
            <v>A/1</v>
          </cell>
        </row>
      </sheetData>
      <sheetData sheetId="825">
        <row r="1">
          <cell r="A1" t="str">
            <v>A/1</v>
          </cell>
        </row>
      </sheetData>
      <sheetData sheetId="826">
        <row r="1">
          <cell r="A1" t="str">
            <v>A/1</v>
          </cell>
        </row>
      </sheetData>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sheetData sheetId="854"/>
      <sheetData sheetId="855" refreshError="1"/>
      <sheetData sheetId="856" refreshError="1"/>
      <sheetData sheetId="857" refreshError="1"/>
      <sheetData sheetId="858" refreshError="1"/>
      <sheetData sheetId="859"/>
      <sheetData sheetId="860">
        <row r="1">
          <cell r="A1" t="str">
            <v>A/1</v>
          </cell>
        </row>
      </sheetData>
      <sheetData sheetId="861" refreshError="1"/>
      <sheetData sheetId="862"/>
      <sheetData sheetId="863">
        <row r="1">
          <cell r="A1" t="str">
            <v>A/1</v>
          </cell>
        </row>
      </sheetData>
      <sheetData sheetId="864"/>
      <sheetData sheetId="865"/>
      <sheetData sheetId="866"/>
      <sheetData sheetId="867" refreshError="1"/>
      <sheetData sheetId="868" refreshError="1"/>
      <sheetData sheetId="869" refreshError="1"/>
      <sheetData sheetId="870"/>
      <sheetData sheetId="871"/>
      <sheetData sheetId="872">
        <row r="1">
          <cell r="A1" t="str">
            <v>A/1</v>
          </cell>
        </row>
      </sheetData>
      <sheetData sheetId="873"/>
      <sheetData sheetId="874"/>
      <sheetData sheetId="875">
        <row r="1">
          <cell r="A1" t="str">
            <v>A/1</v>
          </cell>
        </row>
      </sheetData>
      <sheetData sheetId="876">
        <row r="1">
          <cell r="A1" t="str">
            <v>A/1</v>
          </cell>
        </row>
      </sheetData>
      <sheetData sheetId="877">
        <row r="1">
          <cell r="A1" t="str">
            <v>A/1</v>
          </cell>
        </row>
      </sheetData>
      <sheetData sheetId="878">
        <row r="1">
          <cell r="A1" t="str">
            <v>A/1</v>
          </cell>
        </row>
      </sheetData>
      <sheetData sheetId="879">
        <row r="1">
          <cell r="A1" t="str">
            <v>A/1</v>
          </cell>
        </row>
      </sheetData>
      <sheetData sheetId="880">
        <row r="1">
          <cell r="A1" t="str">
            <v>A/1</v>
          </cell>
        </row>
      </sheetData>
      <sheetData sheetId="881">
        <row r="1">
          <cell r="A1" t="str">
            <v>A/1</v>
          </cell>
        </row>
      </sheetData>
      <sheetData sheetId="882">
        <row r="1">
          <cell r="A1" t="str">
            <v>A/1</v>
          </cell>
        </row>
      </sheetData>
      <sheetData sheetId="883">
        <row r="1">
          <cell r="A1" t="str">
            <v>A/1</v>
          </cell>
        </row>
      </sheetData>
      <sheetData sheetId="884"/>
      <sheetData sheetId="885">
        <row r="1">
          <cell r="A1" t="str">
            <v>A/1</v>
          </cell>
        </row>
      </sheetData>
      <sheetData sheetId="886"/>
      <sheetData sheetId="887"/>
      <sheetData sheetId="888">
        <row r="1">
          <cell r="A1" t="str">
            <v>A/1</v>
          </cell>
        </row>
      </sheetData>
      <sheetData sheetId="889"/>
      <sheetData sheetId="890"/>
      <sheetData sheetId="891"/>
      <sheetData sheetId="892"/>
      <sheetData sheetId="893"/>
      <sheetData sheetId="894"/>
      <sheetData sheetId="895" refreshError="1"/>
      <sheetData sheetId="896" refreshError="1"/>
      <sheetData sheetId="897">
        <row r="1">
          <cell r="A1" t="str">
            <v>A/1</v>
          </cell>
        </row>
      </sheetData>
      <sheetData sheetId="898">
        <row r="1">
          <cell r="A1" t="str">
            <v>A/1</v>
          </cell>
        </row>
      </sheetData>
      <sheetData sheetId="899">
        <row r="1">
          <cell r="A1" t="str">
            <v>A/1</v>
          </cell>
        </row>
      </sheetData>
      <sheetData sheetId="900">
        <row r="1">
          <cell r="A1" t="str">
            <v>A/1</v>
          </cell>
        </row>
      </sheetData>
      <sheetData sheetId="901">
        <row r="1">
          <cell r="A1" t="str">
            <v>A/1</v>
          </cell>
        </row>
      </sheetData>
      <sheetData sheetId="902">
        <row r="1">
          <cell r="A1" t="str">
            <v>A/1</v>
          </cell>
        </row>
      </sheetData>
      <sheetData sheetId="903">
        <row r="1">
          <cell r="A1" t="str">
            <v>A/1</v>
          </cell>
        </row>
      </sheetData>
      <sheetData sheetId="904">
        <row r="1">
          <cell r="A1" t="str">
            <v>A/1</v>
          </cell>
        </row>
      </sheetData>
      <sheetData sheetId="905">
        <row r="1">
          <cell r="A1" t="str">
            <v>A/1</v>
          </cell>
        </row>
      </sheetData>
      <sheetData sheetId="906">
        <row r="1">
          <cell r="A1" t="str">
            <v>A/1</v>
          </cell>
        </row>
      </sheetData>
      <sheetData sheetId="907">
        <row r="1">
          <cell r="A1" t="str">
            <v>A/1</v>
          </cell>
        </row>
      </sheetData>
      <sheetData sheetId="908">
        <row r="1">
          <cell r="A1" t="str">
            <v>A/1</v>
          </cell>
        </row>
      </sheetData>
      <sheetData sheetId="909">
        <row r="1">
          <cell r="A1" t="str">
            <v>A/1</v>
          </cell>
        </row>
      </sheetData>
      <sheetData sheetId="910">
        <row r="1">
          <cell r="A1" t="str">
            <v>A/1</v>
          </cell>
        </row>
      </sheetData>
      <sheetData sheetId="911">
        <row r="1">
          <cell r="A1" t="str">
            <v>A/1</v>
          </cell>
        </row>
      </sheetData>
      <sheetData sheetId="912">
        <row r="1">
          <cell r="A1" t="str">
            <v>A/1</v>
          </cell>
        </row>
      </sheetData>
      <sheetData sheetId="913">
        <row r="1">
          <cell r="A1" t="str">
            <v>A/1</v>
          </cell>
        </row>
      </sheetData>
      <sheetData sheetId="914">
        <row r="1">
          <cell r="A1" t="str">
            <v>A/1</v>
          </cell>
        </row>
      </sheetData>
      <sheetData sheetId="915">
        <row r="1">
          <cell r="A1" t="str">
            <v>A/1</v>
          </cell>
        </row>
      </sheetData>
      <sheetData sheetId="916">
        <row r="1">
          <cell r="A1" t="str">
            <v>A/1</v>
          </cell>
        </row>
      </sheetData>
      <sheetData sheetId="917">
        <row r="1">
          <cell r="A1" t="str">
            <v>A/1</v>
          </cell>
        </row>
      </sheetData>
      <sheetData sheetId="918">
        <row r="1">
          <cell r="A1" t="str">
            <v>A/1</v>
          </cell>
        </row>
      </sheetData>
      <sheetData sheetId="919">
        <row r="1">
          <cell r="A1" t="str">
            <v>A/1</v>
          </cell>
        </row>
      </sheetData>
      <sheetData sheetId="920">
        <row r="1">
          <cell r="A1" t="str">
            <v>A/1</v>
          </cell>
        </row>
      </sheetData>
      <sheetData sheetId="921">
        <row r="1">
          <cell r="A1" t="str">
            <v>A/1</v>
          </cell>
        </row>
      </sheetData>
      <sheetData sheetId="922">
        <row r="1">
          <cell r="A1" t="str">
            <v>A/1</v>
          </cell>
        </row>
      </sheetData>
      <sheetData sheetId="923">
        <row r="1">
          <cell r="A1" t="str">
            <v>A/1</v>
          </cell>
        </row>
      </sheetData>
      <sheetData sheetId="924">
        <row r="1">
          <cell r="A1" t="str">
            <v>A/1</v>
          </cell>
        </row>
      </sheetData>
      <sheetData sheetId="925">
        <row r="1">
          <cell r="A1" t="str">
            <v>A/1</v>
          </cell>
        </row>
      </sheetData>
      <sheetData sheetId="926"/>
      <sheetData sheetId="927"/>
      <sheetData sheetId="928"/>
      <sheetData sheetId="929"/>
      <sheetData sheetId="930">
        <row r="1">
          <cell r="A1" t="str">
            <v>A/1</v>
          </cell>
        </row>
      </sheetData>
      <sheetData sheetId="931">
        <row r="1">
          <cell r="A1" t="str">
            <v>A/1</v>
          </cell>
        </row>
      </sheetData>
      <sheetData sheetId="932">
        <row r="1">
          <cell r="A1" t="str">
            <v>A/1</v>
          </cell>
        </row>
      </sheetData>
      <sheetData sheetId="933">
        <row r="1">
          <cell r="A1" t="str">
            <v>A/1</v>
          </cell>
        </row>
      </sheetData>
      <sheetData sheetId="934">
        <row r="1">
          <cell r="A1" t="str">
            <v>A/1</v>
          </cell>
        </row>
      </sheetData>
      <sheetData sheetId="935">
        <row r="1">
          <cell r="A1" t="str">
            <v>A/1</v>
          </cell>
        </row>
      </sheetData>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ow r="1">
          <cell r="A1" t="str">
            <v>A/1</v>
          </cell>
        </row>
      </sheetData>
      <sheetData sheetId="973">
        <row r="1">
          <cell r="A1" t="str">
            <v>A/1</v>
          </cell>
        </row>
      </sheetData>
      <sheetData sheetId="974">
        <row r="1">
          <cell r="A1" t="str">
            <v>A/1</v>
          </cell>
        </row>
      </sheetData>
      <sheetData sheetId="975">
        <row r="1">
          <cell r="A1" t="str">
            <v>A/1</v>
          </cell>
        </row>
      </sheetData>
      <sheetData sheetId="976">
        <row r="1">
          <cell r="A1" t="str">
            <v>A/1</v>
          </cell>
        </row>
      </sheetData>
      <sheetData sheetId="977">
        <row r="1">
          <cell r="A1" t="str">
            <v>A/1</v>
          </cell>
        </row>
      </sheetData>
      <sheetData sheetId="978">
        <row r="1">
          <cell r="A1" t="str">
            <v>A/1</v>
          </cell>
        </row>
      </sheetData>
      <sheetData sheetId="979">
        <row r="1">
          <cell r="A1" t="str">
            <v>A/1</v>
          </cell>
        </row>
      </sheetData>
      <sheetData sheetId="980"/>
      <sheetData sheetId="981">
        <row r="1">
          <cell r="A1" t="str">
            <v>A/1</v>
          </cell>
        </row>
      </sheetData>
      <sheetData sheetId="982"/>
      <sheetData sheetId="983">
        <row r="1">
          <cell r="A1" t="str">
            <v>A/1</v>
          </cell>
        </row>
      </sheetData>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ow r="1">
          <cell r="A1" t="str">
            <v>A/1</v>
          </cell>
        </row>
      </sheetData>
      <sheetData sheetId="1017">
        <row r="1">
          <cell r="A1" t="str">
            <v>A/1</v>
          </cell>
        </row>
      </sheetData>
      <sheetData sheetId="1018">
        <row r="1">
          <cell r="A1" t="str">
            <v>A/1</v>
          </cell>
        </row>
      </sheetData>
      <sheetData sheetId="1019" refreshError="1"/>
      <sheetData sheetId="1020" refreshError="1"/>
      <sheetData sheetId="1021" refreshError="1"/>
      <sheetData sheetId="1022">
        <row r="1">
          <cell r="A1" t="str">
            <v>A/1</v>
          </cell>
        </row>
      </sheetData>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ow r="1">
          <cell r="A1" t="str">
            <v>A/1</v>
          </cell>
        </row>
      </sheetData>
      <sheetData sheetId="1066">
        <row r="1">
          <cell r="A1" t="str">
            <v>A/1</v>
          </cell>
        </row>
      </sheetData>
      <sheetData sheetId="1067">
        <row r="1">
          <cell r="A1" t="str">
            <v>A/1</v>
          </cell>
        </row>
      </sheetData>
      <sheetData sheetId="1068" refreshError="1"/>
      <sheetData sheetId="1069">
        <row r="1">
          <cell r="A1" t="str">
            <v>A/1</v>
          </cell>
        </row>
      </sheetData>
      <sheetData sheetId="1070" refreshError="1"/>
      <sheetData sheetId="1071" refreshError="1"/>
      <sheetData sheetId="1072" refreshError="1"/>
      <sheetData sheetId="1073">
        <row r="1">
          <cell r="A1">
            <v>0</v>
          </cell>
        </row>
      </sheetData>
      <sheetData sheetId="1074">
        <row r="1">
          <cell r="A1" t="str">
            <v>A/1</v>
          </cell>
        </row>
      </sheetData>
      <sheetData sheetId="1075">
        <row r="1">
          <cell r="A1" t="str">
            <v>A/1</v>
          </cell>
        </row>
      </sheetData>
      <sheetData sheetId="1076">
        <row r="1">
          <cell r="A1" t="str">
            <v>A/1</v>
          </cell>
        </row>
      </sheetData>
      <sheetData sheetId="1077">
        <row r="1">
          <cell r="A1">
            <v>0</v>
          </cell>
        </row>
      </sheetData>
      <sheetData sheetId="1078">
        <row r="1">
          <cell r="A1" t="str">
            <v>A/1</v>
          </cell>
        </row>
      </sheetData>
      <sheetData sheetId="1079">
        <row r="1">
          <cell r="A1" t="str">
            <v>A/1</v>
          </cell>
        </row>
      </sheetData>
      <sheetData sheetId="1080">
        <row r="1">
          <cell r="A1">
            <v>0</v>
          </cell>
        </row>
      </sheetData>
      <sheetData sheetId="1081">
        <row r="1">
          <cell r="A1" t="str">
            <v>A/1</v>
          </cell>
        </row>
      </sheetData>
      <sheetData sheetId="1082">
        <row r="1">
          <cell r="A1" t="str">
            <v>A/1</v>
          </cell>
        </row>
      </sheetData>
      <sheetData sheetId="1083">
        <row r="1">
          <cell r="A1" t="str">
            <v>A/1</v>
          </cell>
        </row>
      </sheetData>
      <sheetData sheetId="1084">
        <row r="1">
          <cell r="A1" t="str">
            <v>A/1</v>
          </cell>
        </row>
      </sheetData>
      <sheetData sheetId="1085">
        <row r="1">
          <cell r="A1" t="str">
            <v>A/1</v>
          </cell>
        </row>
      </sheetData>
      <sheetData sheetId="1086">
        <row r="1">
          <cell r="A1" t="str">
            <v>A/1</v>
          </cell>
        </row>
      </sheetData>
      <sheetData sheetId="1087">
        <row r="1">
          <cell r="A1" t="str">
            <v>A/1</v>
          </cell>
        </row>
      </sheetData>
      <sheetData sheetId="1088">
        <row r="1">
          <cell r="A1" t="str">
            <v>A/1</v>
          </cell>
        </row>
      </sheetData>
      <sheetData sheetId="1089">
        <row r="1">
          <cell r="A1" t="str">
            <v>A/1</v>
          </cell>
        </row>
      </sheetData>
      <sheetData sheetId="1090">
        <row r="1">
          <cell r="A1" t="str">
            <v>A/1</v>
          </cell>
        </row>
      </sheetData>
      <sheetData sheetId="1091">
        <row r="1">
          <cell r="A1" t="str">
            <v>A/1</v>
          </cell>
        </row>
      </sheetData>
      <sheetData sheetId="1092">
        <row r="1">
          <cell r="A1" t="str">
            <v>A/1</v>
          </cell>
        </row>
      </sheetData>
      <sheetData sheetId="1093">
        <row r="1">
          <cell r="A1" t="str">
            <v>A/1</v>
          </cell>
        </row>
      </sheetData>
      <sheetData sheetId="1094">
        <row r="1">
          <cell r="A1" t="str">
            <v>A/1</v>
          </cell>
        </row>
      </sheetData>
      <sheetData sheetId="1095">
        <row r="1">
          <cell r="A1" t="str">
            <v>A/1</v>
          </cell>
        </row>
      </sheetData>
      <sheetData sheetId="1096">
        <row r="1">
          <cell r="A1" t="str">
            <v>A/1</v>
          </cell>
        </row>
      </sheetData>
      <sheetData sheetId="1097">
        <row r="1">
          <cell r="A1" t="str">
            <v>A/1</v>
          </cell>
        </row>
      </sheetData>
      <sheetData sheetId="1098">
        <row r="1">
          <cell r="A1" t="str">
            <v>A/1</v>
          </cell>
        </row>
      </sheetData>
      <sheetData sheetId="1099">
        <row r="1">
          <cell r="A1" t="str">
            <v>A/1</v>
          </cell>
        </row>
      </sheetData>
      <sheetData sheetId="1100">
        <row r="1">
          <cell r="A1" t="str">
            <v>A/1</v>
          </cell>
        </row>
      </sheetData>
      <sheetData sheetId="1101">
        <row r="1">
          <cell r="A1" t="str">
            <v>A/1</v>
          </cell>
        </row>
      </sheetData>
      <sheetData sheetId="1102">
        <row r="1">
          <cell r="A1" t="str">
            <v>A/1</v>
          </cell>
        </row>
      </sheetData>
      <sheetData sheetId="1103">
        <row r="1">
          <cell r="A1" t="str">
            <v>A/1</v>
          </cell>
        </row>
      </sheetData>
      <sheetData sheetId="1104">
        <row r="1">
          <cell r="A1" t="str">
            <v>A/1</v>
          </cell>
        </row>
      </sheetData>
      <sheetData sheetId="1105">
        <row r="1">
          <cell r="A1" t="str">
            <v>A/1</v>
          </cell>
        </row>
      </sheetData>
      <sheetData sheetId="1106">
        <row r="1">
          <cell r="A1" t="str">
            <v>A/1</v>
          </cell>
        </row>
      </sheetData>
      <sheetData sheetId="1107">
        <row r="1">
          <cell r="A1" t="str">
            <v>A/1</v>
          </cell>
        </row>
      </sheetData>
      <sheetData sheetId="1108">
        <row r="1">
          <cell r="A1" t="str">
            <v>A/1</v>
          </cell>
        </row>
      </sheetData>
      <sheetData sheetId="1109">
        <row r="1">
          <cell r="A1" t="str">
            <v>A/1</v>
          </cell>
        </row>
      </sheetData>
      <sheetData sheetId="1110">
        <row r="1">
          <cell r="A1" t="str">
            <v>A/1</v>
          </cell>
        </row>
      </sheetData>
      <sheetData sheetId="1111">
        <row r="1">
          <cell r="A1" t="str">
            <v>A/1</v>
          </cell>
        </row>
      </sheetData>
      <sheetData sheetId="1112">
        <row r="1">
          <cell r="A1" t="str">
            <v>A/1</v>
          </cell>
        </row>
      </sheetData>
      <sheetData sheetId="1113">
        <row r="1">
          <cell r="A1" t="str">
            <v>A/1</v>
          </cell>
        </row>
      </sheetData>
      <sheetData sheetId="1114">
        <row r="1">
          <cell r="A1" t="str">
            <v>A/1</v>
          </cell>
        </row>
      </sheetData>
      <sheetData sheetId="1115">
        <row r="1">
          <cell r="A1" t="str">
            <v>A/1</v>
          </cell>
        </row>
      </sheetData>
      <sheetData sheetId="1116">
        <row r="1">
          <cell r="A1" t="str">
            <v>A/1</v>
          </cell>
        </row>
      </sheetData>
      <sheetData sheetId="1117">
        <row r="1">
          <cell r="A1" t="str">
            <v>A/1</v>
          </cell>
        </row>
      </sheetData>
      <sheetData sheetId="1118">
        <row r="1">
          <cell r="A1" t="str">
            <v>A/1</v>
          </cell>
        </row>
      </sheetData>
      <sheetData sheetId="1119">
        <row r="1">
          <cell r="A1" t="str">
            <v>A/1</v>
          </cell>
        </row>
      </sheetData>
      <sheetData sheetId="1120">
        <row r="1">
          <cell r="A1" t="str">
            <v>A/1</v>
          </cell>
        </row>
      </sheetData>
      <sheetData sheetId="1121">
        <row r="1">
          <cell r="A1" t="str">
            <v>A/1</v>
          </cell>
        </row>
      </sheetData>
      <sheetData sheetId="1122">
        <row r="1">
          <cell r="A1" t="str">
            <v>A/1</v>
          </cell>
        </row>
      </sheetData>
      <sheetData sheetId="1123">
        <row r="1">
          <cell r="A1" t="str">
            <v>A/1</v>
          </cell>
        </row>
      </sheetData>
      <sheetData sheetId="1124">
        <row r="1">
          <cell r="A1" t="str">
            <v>A/1</v>
          </cell>
        </row>
      </sheetData>
      <sheetData sheetId="1125">
        <row r="1">
          <cell r="A1" t="str">
            <v>A/1</v>
          </cell>
        </row>
      </sheetData>
      <sheetData sheetId="1126">
        <row r="1">
          <cell r="A1" t="str">
            <v>A/1</v>
          </cell>
        </row>
      </sheetData>
      <sheetData sheetId="1127">
        <row r="1">
          <cell r="A1" t="str">
            <v>A/1</v>
          </cell>
        </row>
      </sheetData>
      <sheetData sheetId="1128">
        <row r="1">
          <cell r="A1" t="str">
            <v>A/1</v>
          </cell>
        </row>
      </sheetData>
      <sheetData sheetId="1129">
        <row r="1">
          <cell r="A1" t="str">
            <v>A/1</v>
          </cell>
        </row>
      </sheetData>
      <sheetData sheetId="1130">
        <row r="1">
          <cell r="A1" t="str">
            <v>A/1</v>
          </cell>
        </row>
      </sheetData>
      <sheetData sheetId="1131">
        <row r="1">
          <cell r="A1" t="str">
            <v>A/1</v>
          </cell>
        </row>
      </sheetData>
      <sheetData sheetId="1132">
        <row r="1">
          <cell r="A1" t="str">
            <v>A/1</v>
          </cell>
        </row>
      </sheetData>
      <sheetData sheetId="1133">
        <row r="1">
          <cell r="A1" t="str">
            <v>A/1</v>
          </cell>
        </row>
      </sheetData>
      <sheetData sheetId="1134">
        <row r="1">
          <cell r="A1" t="str">
            <v>A/1</v>
          </cell>
        </row>
      </sheetData>
      <sheetData sheetId="1135">
        <row r="1">
          <cell r="A1" t="str">
            <v>A/1</v>
          </cell>
        </row>
      </sheetData>
      <sheetData sheetId="1136">
        <row r="1">
          <cell r="A1" t="str">
            <v>A/1</v>
          </cell>
        </row>
      </sheetData>
      <sheetData sheetId="1137">
        <row r="1">
          <cell r="A1" t="str">
            <v>A/1</v>
          </cell>
        </row>
      </sheetData>
      <sheetData sheetId="1138">
        <row r="1">
          <cell r="A1" t="str">
            <v>A/1</v>
          </cell>
        </row>
      </sheetData>
      <sheetData sheetId="1139">
        <row r="1">
          <cell r="A1" t="str">
            <v>A/1</v>
          </cell>
        </row>
      </sheetData>
      <sheetData sheetId="1140">
        <row r="1">
          <cell r="A1" t="str">
            <v>A/1</v>
          </cell>
        </row>
      </sheetData>
      <sheetData sheetId="1141">
        <row r="1">
          <cell r="A1" t="str">
            <v>A/1</v>
          </cell>
        </row>
      </sheetData>
      <sheetData sheetId="1142">
        <row r="1">
          <cell r="A1" t="str">
            <v>A/1</v>
          </cell>
        </row>
      </sheetData>
      <sheetData sheetId="1143" refreshError="1"/>
      <sheetData sheetId="1144" refreshError="1"/>
      <sheetData sheetId="1145">
        <row r="1">
          <cell r="A1">
            <v>0</v>
          </cell>
        </row>
      </sheetData>
      <sheetData sheetId="1146"/>
      <sheetData sheetId="1147"/>
      <sheetData sheetId="1148" refreshError="1"/>
      <sheetData sheetId="1149" refreshError="1"/>
      <sheetData sheetId="1150" refreshError="1"/>
      <sheetData sheetId="1151" refreshError="1"/>
      <sheetData sheetId="1152" refreshError="1"/>
      <sheetData sheetId="1153" refreshError="1"/>
      <sheetData sheetId="1154"/>
      <sheetData sheetId="1155" refreshError="1"/>
      <sheetData sheetId="1156" refreshError="1"/>
      <sheetData sheetId="1157" refreshError="1"/>
      <sheetData sheetId="1158" refreshError="1"/>
      <sheetData sheetId="1159" refreshError="1"/>
      <sheetData sheetId="1160"/>
      <sheetData sheetId="1161">
        <row r="1">
          <cell r="A1" t="str">
            <v>A/1</v>
          </cell>
        </row>
      </sheetData>
      <sheetData sheetId="1162">
        <row r="1">
          <cell r="A1" t="str">
            <v>A/1</v>
          </cell>
        </row>
      </sheetData>
      <sheetData sheetId="1163"/>
      <sheetData sheetId="1164"/>
      <sheetData sheetId="1165"/>
      <sheetData sheetId="1166"/>
      <sheetData sheetId="1167"/>
      <sheetData sheetId="1168"/>
      <sheetData sheetId="1169"/>
      <sheetData sheetId="1170">
        <row r="1">
          <cell r="A1" t="str">
            <v>A/1</v>
          </cell>
        </row>
      </sheetData>
      <sheetData sheetId="1171">
        <row r="1">
          <cell r="A1" t="str">
            <v>A/1</v>
          </cell>
        </row>
      </sheetData>
      <sheetData sheetId="1172"/>
      <sheetData sheetId="1173"/>
      <sheetData sheetId="1174">
        <row r="1">
          <cell r="A1" t="str">
            <v>A/1</v>
          </cell>
        </row>
      </sheetData>
      <sheetData sheetId="1175">
        <row r="1">
          <cell r="A1" t="str">
            <v>A/1</v>
          </cell>
        </row>
      </sheetData>
      <sheetData sheetId="1176"/>
      <sheetData sheetId="1177"/>
      <sheetData sheetId="1178">
        <row r="1">
          <cell r="A1" t="str">
            <v>A/1</v>
          </cell>
        </row>
      </sheetData>
      <sheetData sheetId="1179">
        <row r="1">
          <cell r="A1" t="str">
            <v>A/1</v>
          </cell>
        </row>
      </sheetData>
      <sheetData sheetId="1180">
        <row r="1">
          <cell r="A1" t="str">
            <v>A/1</v>
          </cell>
        </row>
      </sheetData>
      <sheetData sheetId="1181">
        <row r="1">
          <cell r="A1" t="str">
            <v>A/1</v>
          </cell>
        </row>
      </sheetData>
      <sheetData sheetId="1182">
        <row r="1">
          <cell r="A1">
            <v>0</v>
          </cell>
        </row>
      </sheetData>
      <sheetData sheetId="1183">
        <row r="1">
          <cell r="A1" t="str">
            <v>A/1</v>
          </cell>
        </row>
      </sheetData>
      <sheetData sheetId="1184">
        <row r="1">
          <cell r="A1" t="str">
            <v>A/1</v>
          </cell>
        </row>
      </sheetData>
      <sheetData sheetId="1185"/>
      <sheetData sheetId="1186">
        <row r="1">
          <cell r="A1" t="str">
            <v>A/1</v>
          </cell>
        </row>
      </sheetData>
      <sheetData sheetId="1187">
        <row r="1">
          <cell r="A1" t="str">
            <v>A/1</v>
          </cell>
        </row>
      </sheetData>
      <sheetData sheetId="1188">
        <row r="1">
          <cell r="A1" t="str">
            <v>A/1</v>
          </cell>
        </row>
      </sheetData>
      <sheetData sheetId="1189">
        <row r="1">
          <cell r="A1" t="str">
            <v>A/1</v>
          </cell>
        </row>
      </sheetData>
      <sheetData sheetId="1190">
        <row r="1">
          <cell r="A1">
            <v>0</v>
          </cell>
        </row>
      </sheetData>
      <sheetData sheetId="1191">
        <row r="1">
          <cell r="A1" t="str">
            <v>A/1</v>
          </cell>
        </row>
      </sheetData>
      <sheetData sheetId="1192">
        <row r="1">
          <cell r="A1" t="str">
            <v>A/1</v>
          </cell>
        </row>
      </sheetData>
      <sheetData sheetId="1193">
        <row r="1">
          <cell r="A1" t="str">
            <v>A/1</v>
          </cell>
        </row>
      </sheetData>
      <sheetData sheetId="1194">
        <row r="1">
          <cell r="A1" t="str">
            <v>A/1</v>
          </cell>
        </row>
      </sheetData>
      <sheetData sheetId="1195">
        <row r="1">
          <cell r="A1" t="str">
            <v>A/1</v>
          </cell>
        </row>
      </sheetData>
      <sheetData sheetId="1196">
        <row r="1">
          <cell r="A1" t="str">
            <v>A/1</v>
          </cell>
        </row>
      </sheetData>
      <sheetData sheetId="1197">
        <row r="1">
          <cell r="A1" t="str">
            <v>A/1</v>
          </cell>
        </row>
      </sheetData>
      <sheetData sheetId="1198">
        <row r="1">
          <cell r="A1" t="str">
            <v>A/1</v>
          </cell>
        </row>
      </sheetData>
      <sheetData sheetId="1199">
        <row r="1">
          <cell r="A1" t="str">
            <v>A/1</v>
          </cell>
        </row>
      </sheetData>
      <sheetData sheetId="1200">
        <row r="1">
          <cell r="A1" t="str">
            <v>A/1</v>
          </cell>
        </row>
      </sheetData>
      <sheetData sheetId="1201">
        <row r="1">
          <cell r="A1" t="str">
            <v>A/1</v>
          </cell>
        </row>
      </sheetData>
      <sheetData sheetId="1202">
        <row r="1">
          <cell r="A1" t="str">
            <v>A/1</v>
          </cell>
        </row>
      </sheetData>
      <sheetData sheetId="1203">
        <row r="1">
          <cell r="A1" t="str">
            <v>A/1</v>
          </cell>
        </row>
      </sheetData>
      <sheetData sheetId="1204">
        <row r="1">
          <cell r="A1" t="str">
            <v>A/1</v>
          </cell>
        </row>
      </sheetData>
      <sheetData sheetId="1205">
        <row r="1">
          <cell r="A1" t="str">
            <v>A/1</v>
          </cell>
        </row>
      </sheetData>
      <sheetData sheetId="1206">
        <row r="1">
          <cell r="A1" t="str">
            <v>A/1</v>
          </cell>
        </row>
      </sheetData>
      <sheetData sheetId="1207">
        <row r="1">
          <cell r="A1" t="str">
            <v>A/1</v>
          </cell>
        </row>
      </sheetData>
      <sheetData sheetId="1208">
        <row r="1">
          <cell r="A1" t="str">
            <v>A/1</v>
          </cell>
        </row>
      </sheetData>
      <sheetData sheetId="1209">
        <row r="1">
          <cell r="A1" t="str">
            <v>A/1</v>
          </cell>
        </row>
      </sheetData>
      <sheetData sheetId="1210">
        <row r="1">
          <cell r="A1" t="str">
            <v>A/1</v>
          </cell>
        </row>
      </sheetData>
      <sheetData sheetId="1211">
        <row r="1">
          <cell r="A1" t="str">
            <v>A/1</v>
          </cell>
        </row>
      </sheetData>
      <sheetData sheetId="1212">
        <row r="1">
          <cell r="A1" t="str">
            <v>A/1</v>
          </cell>
        </row>
      </sheetData>
      <sheetData sheetId="1213">
        <row r="1">
          <cell r="A1" t="str">
            <v>A/1</v>
          </cell>
        </row>
      </sheetData>
      <sheetData sheetId="1214">
        <row r="1">
          <cell r="A1" t="str">
            <v>A/1</v>
          </cell>
        </row>
      </sheetData>
      <sheetData sheetId="1215">
        <row r="1">
          <cell r="A1" t="str">
            <v>A/1</v>
          </cell>
        </row>
      </sheetData>
      <sheetData sheetId="1216">
        <row r="1">
          <cell r="A1" t="str">
            <v>A/1</v>
          </cell>
        </row>
      </sheetData>
      <sheetData sheetId="1217">
        <row r="1">
          <cell r="A1" t="str">
            <v>A/1</v>
          </cell>
        </row>
      </sheetData>
      <sheetData sheetId="1218">
        <row r="1">
          <cell r="A1" t="str">
            <v>A/1</v>
          </cell>
        </row>
      </sheetData>
      <sheetData sheetId="1219">
        <row r="1">
          <cell r="A1" t="str">
            <v>A/1</v>
          </cell>
        </row>
      </sheetData>
      <sheetData sheetId="1220">
        <row r="1">
          <cell r="A1" t="str">
            <v>A/1</v>
          </cell>
        </row>
      </sheetData>
      <sheetData sheetId="1221">
        <row r="1">
          <cell r="A1" t="str">
            <v>A/1</v>
          </cell>
        </row>
      </sheetData>
      <sheetData sheetId="1222">
        <row r="1">
          <cell r="A1" t="str">
            <v>A/1</v>
          </cell>
        </row>
      </sheetData>
      <sheetData sheetId="1223">
        <row r="1">
          <cell r="A1" t="str">
            <v>A/1</v>
          </cell>
        </row>
      </sheetData>
      <sheetData sheetId="1224">
        <row r="1">
          <cell r="A1" t="str">
            <v>A/1</v>
          </cell>
        </row>
      </sheetData>
      <sheetData sheetId="1225">
        <row r="1">
          <cell r="A1" t="str">
            <v>A/1</v>
          </cell>
        </row>
      </sheetData>
      <sheetData sheetId="1226">
        <row r="1">
          <cell r="A1" t="str">
            <v>A/1</v>
          </cell>
        </row>
      </sheetData>
      <sheetData sheetId="1227">
        <row r="1">
          <cell r="A1" t="str">
            <v>A/1</v>
          </cell>
        </row>
      </sheetData>
      <sheetData sheetId="1228">
        <row r="1">
          <cell r="A1" t="str">
            <v>A/1</v>
          </cell>
        </row>
      </sheetData>
      <sheetData sheetId="1229">
        <row r="1">
          <cell r="A1" t="str">
            <v>A/1</v>
          </cell>
        </row>
      </sheetData>
      <sheetData sheetId="1230">
        <row r="1">
          <cell r="A1" t="str">
            <v>A/1</v>
          </cell>
        </row>
      </sheetData>
      <sheetData sheetId="1231">
        <row r="1">
          <cell r="A1" t="str">
            <v>A/1</v>
          </cell>
        </row>
      </sheetData>
      <sheetData sheetId="1232">
        <row r="1">
          <cell r="A1" t="str">
            <v>A/1</v>
          </cell>
        </row>
      </sheetData>
      <sheetData sheetId="1233">
        <row r="1">
          <cell r="A1" t="str">
            <v>A/1</v>
          </cell>
        </row>
      </sheetData>
      <sheetData sheetId="1234">
        <row r="1">
          <cell r="A1" t="str">
            <v>A/1</v>
          </cell>
        </row>
      </sheetData>
      <sheetData sheetId="1235">
        <row r="1">
          <cell r="A1" t="str">
            <v>A/1</v>
          </cell>
        </row>
      </sheetData>
      <sheetData sheetId="1236">
        <row r="1">
          <cell r="A1" t="str">
            <v>A/1</v>
          </cell>
        </row>
      </sheetData>
      <sheetData sheetId="1237">
        <row r="1">
          <cell r="A1" t="str">
            <v>A/1</v>
          </cell>
        </row>
      </sheetData>
      <sheetData sheetId="1238">
        <row r="1">
          <cell r="A1" t="str">
            <v>A/1</v>
          </cell>
        </row>
      </sheetData>
      <sheetData sheetId="1239">
        <row r="1">
          <cell r="A1" t="str">
            <v>A/1</v>
          </cell>
        </row>
      </sheetData>
      <sheetData sheetId="1240">
        <row r="1">
          <cell r="A1" t="str">
            <v>A/1</v>
          </cell>
        </row>
      </sheetData>
      <sheetData sheetId="1241">
        <row r="1">
          <cell r="A1" t="str">
            <v>A/1</v>
          </cell>
        </row>
      </sheetData>
      <sheetData sheetId="1242">
        <row r="1">
          <cell r="A1" t="str">
            <v>A/1</v>
          </cell>
        </row>
      </sheetData>
      <sheetData sheetId="1243">
        <row r="1">
          <cell r="A1" t="str">
            <v>A/1</v>
          </cell>
        </row>
      </sheetData>
      <sheetData sheetId="1244">
        <row r="1">
          <cell r="A1" t="str">
            <v>A/1</v>
          </cell>
        </row>
      </sheetData>
      <sheetData sheetId="1245">
        <row r="1">
          <cell r="A1" t="str">
            <v>A/1</v>
          </cell>
        </row>
      </sheetData>
      <sheetData sheetId="1246">
        <row r="1">
          <cell r="A1" t="str">
            <v>A/1</v>
          </cell>
        </row>
      </sheetData>
      <sheetData sheetId="1247">
        <row r="1">
          <cell r="A1" t="str">
            <v>A/1</v>
          </cell>
        </row>
      </sheetData>
      <sheetData sheetId="1248">
        <row r="1">
          <cell r="A1" t="str">
            <v>A/1</v>
          </cell>
        </row>
      </sheetData>
      <sheetData sheetId="1249">
        <row r="1">
          <cell r="A1" t="str">
            <v>A/1</v>
          </cell>
        </row>
      </sheetData>
      <sheetData sheetId="1250">
        <row r="1">
          <cell r="A1" t="str">
            <v>A/1</v>
          </cell>
        </row>
      </sheetData>
      <sheetData sheetId="1251">
        <row r="1">
          <cell r="A1" t="str">
            <v>A/1</v>
          </cell>
        </row>
      </sheetData>
      <sheetData sheetId="1252">
        <row r="1">
          <cell r="A1" t="str">
            <v>A/1</v>
          </cell>
        </row>
      </sheetData>
      <sheetData sheetId="1253">
        <row r="1">
          <cell r="A1" t="str">
            <v>A/1</v>
          </cell>
        </row>
      </sheetData>
      <sheetData sheetId="1254">
        <row r="1">
          <cell r="A1" t="str">
            <v>A/1</v>
          </cell>
        </row>
      </sheetData>
      <sheetData sheetId="1255"/>
      <sheetData sheetId="1256">
        <row r="1">
          <cell r="A1" t="str">
            <v>A/1</v>
          </cell>
        </row>
      </sheetData>
      <sheetData sheetId="1257">
        <row r="1">
          <cell r="A1" t="str">
            <v>A/1</v>
          </cell>
        </row>
      </sheetData>
      <sheetData sheetId="1258">
        <row r="1">
          <cell r="A1" t="str">
            <v>A/1</v>
          </cell>
        </row>
      </sheetData>
      <sheetData sheetId="1259">
        <row r="1">
          <cell r="A1" t="str">
            <v>A/1</v>
          </cell>
        </row>
      </sheetData>
      <sheetData sheetId="1260"/>
      <sheetData sheetId="1261"/>
      <sheetData sheetId="1262"/>
      <sheetData sheetId="1263">
        <row r="1">
          <cell r="A1" t="str">
            <v>A/1</v>
          </cell>
        </row>
      </sheetData>
      <sheetData sheetId="1264">
        <row r="1">
          <cell r="A1" t="str">
            <v>A/1</v>
          </cell>
        </row>
      </sheetData>
      <sheetData sheetId="1265">
        <row r="1">
          <cell r="A1" t="str">
            <v>A/1</v>
          </cell>
        </row>
      </sheetData>
      <sheetData sheetId="1266">
        <row r="1">
          <cell r="A1" t="str">
            <v>A/1</v>
          </cell>
        </row>
      </sheetData>
      <sheetData sheetId="1267">
        <row r="1">
          <cell r="A1" t="str">
            <v>A/1</v>
          </cell>
        </row>
      </sheetData>
      <sheetData sheetId="1268">
        <row r="1">
          <cell r="A1" t="str">
            <v>A/1</v>
          </cell>
        </row>
      </sheetData>
      <sheetData sheetId="1269">
        <row r="1">
          <cell r="A1" t="str">
            <v>A/1</v>
          </cell>
        </row>
      </sheetData>
      <sheetData sheetId="1270">
        <row r="1">
          <cell r="A1" t="str">
            <v>A/1</v>
          </cell>
        </row>
      </sheetData>
      <sheetData sheetId="1271">
        <row r="1">
          <cell r="A1" t="str">
            <v>A/1</v>
          </cell>
        </row>
      </sheetData>
      <sheetData sheetId="1272">
        <row r="1">
          <cell r="A1" t="str">
            <v>A/1</v>
          </cell>
        </row>
      </sheetData>
      <sheetData sheetId="1273">
        <row r="1">
          <cell r="A1" t="str">
            <v>A/1</v>
          </cell>
        </row>
      </sheetData>
      <sheetData sheetId="1274">
        <row r="1">
          <cell r="A1" t="str">
            <v>A/1</v>
          </cell>
        </row>
      </sheetData>
      <sheetData sheetId="1275">
        <row r="1">
          <cell r="A1" t="str">
            <v>A/1</v>
          </cell>
        </row>
      </sheetData>
      <sheetData sheetId="1276">
        <row r="1">
          <cell r="A1" t="str">
            <v>A/1</v>
          </cell>
        </row>
      </sheetData>
      <sheetData sheetId="1277">
        <row r="1">
          <cell r="A1" t="str">
            <v>A/1</v>
          </cell>
        </row>
      </sheetData>
      <sheetData sheetId="1278">
        <row r="1">
          <cell r="A1" t="str">
            <v>A/1</v>
          </cell>
        </row>
      </sheetData>
      <sheetData sheetId="1279">
        <row r="1">
          <cell r="A1" t="str">
            <v>A/1</v>
          </cell>
        </row>
      </sheetData>
      <sheetData sheetId="1280">
        <row r="1">
          <cell r="A1" t="str">
            <v>A/1</v>
          </cell>
        </row>
      </sheetData>
      <sheetData sheetId="1281">
        <row r="1">
          <cell r="A1" t="str">
            <v>A/1</v>
          </cell>
        </row>
      </sheetData>
      <sheetData sheetId="1282">
        <row r="1">
          <cell r="A1" t="str">
            <v>A/1</v>
          </cell>
        </row>
      </sheetData>
      <sheetData sheetId="1283">
        <row r="1">
          <cell r="A1" t="str">
            <v>A/1</v>
          </cell>
        </row>
      </sheetData>
      <sheetData sheetId="1284">
        <row r="1">
          <cell r="A1" t="str">
            <v>A/1</v>
          </cell>
        </row>
      </sheetData>
      <sheetData sheetId="1285">
        <row r="1">
          <cell r="A1" t="str">
            <v>A/1</v>
          </cell>
        </row>
      </sheetData>
      <sheetData sheetId="1286">
        <row r="1">
          <cell r="A1" t="str">
            <v>A/1</v>
          </cell>
        </row>
      </sheetData>
      <sheetData sheetId="1287">
        <row r="1">
          <cell r="A1" t="str">
            <v>A/1</v>
          </cell>
        </row>
      </sheetData>
      <sheetData sheetId="1288">
        <row r="1">
          <cell r="A1" t="str">
            <v>A/1</v>
          </cell>
        </row>
      </sheetData>
      <sheetData sheetId="1289">
        <row r="1">
          <cell r="A1" t="str">
            <v>A/1</v>
          </cell>
        </row>
      </sheetData>
      <sheetData sheetId="1290">
        <row r="1">
          <cell r="A1" t="str">
            <v>A/1</v>
          </cell>
        </row>
      </sheetData>
      <sheetData sheetId="1291">
        <row r="1">
          <cell r="A1" t="str">
            <v>A/1</v>
          </cell>
        </row>
      </sheetData>
      <sheetData sheetId="1292">
        <row r="1">
          <cell r="A1" t="str">
            <v>A/1</v>
          </cell>
        </row>
      </sheetData>
      <sheetData sheetId="1293">
        <row r="1">
          <cell r="A1" t="str">
            <v>A/1</v>
          </cell>
        </row>
      </sheetData>
      <sheetData sheetId="1294">
        <row r="1">
          <cell r="A1" t="str">
            <v>A/1</v>
          </cell>
        </row>
      </sheetData>
      <sheetData sheetId="1295">
        <row r="1">
          <cell r="A1" t="str">
            <v>A/1</v>
          </cell>
        </row>
      </sheetData>
      <sheetData sheetId="1296">
        <row r="1">
          <cell r="A1" t="str">
            <v>A/1</v>
          </cell>
        </row>
      </sheetData>
      <sheetData sheetId="1297">
        <row r="1">
          <cell r="A1" t="str">
            <v>A/1</v>
          </cell>
        </row>
      </sheetData>
      <sheetData sheetId="1298">
        <row r="1">
          <cell r="A1" t="str">
            <v>A/1</v>
          </cell>
        </row>
      </sheetData>
      <sheetData sheetId="1299">
        <row r="1">
          <cell r="A1" t="str">
            <v>A/1</v>
          </cell>
        </row>
      </sheetData>
      <sheetData sheetId="1300">
        <row r="1">
          <cell r="A1" t="str">
            <v>A/1</v>
          </cell>
        </row>
      </sheetData>
      <sheetData sheetId="1301">
        <row r="1">
          <cell r="A1" t="str">
            <v>A/1</v>
          </cell>
        </row>
      </sheetData>
      <sheetData sheetId="1302">
        <row r="1">
          <cell r="A1" t="str">
            <v>A/1</v>
          </cell>
        </row>
      </sheetData>
      <sheetData sheetId="1303">
        <row r="1">
          <cell r="A1" t="str">
            <v>A/1</v>
          </cell>
        </row>
      </sheetData>
      <sheetData sheetId="1304">
        <row r="1">
          <cell r="A1" t="str">
            <v>A/1</v>
          </cell>
        </row>
      </sheetData>
      <sheetData sheetId="1305">
        <row r="1">
          <cell r="A1" t="str">
            <v>A/1</v>
          </cell>
        </row>
      </sheetData>
      <sheetData sheetId="1306">
        <row r="1">
          <cell r="A1" t="str">
            <v>A/1</v>
          </cell>
        </row>
      </sheetData>
      <sheetData sheetId="1307">
        <row r="1">
          <cell r="A1" t="str">
            <v>A/1</v>
          </cell>
        </row>
      </sheetData>
      <sheetData sheetId="1308">
        <row r="1">
          <cell r="A1" t="str">
            <v>A/1</v>
          </cell>
        </row>
      </sheetData>
      <sheetData sheetId="1309">
        <row r="1">
          <cell r="A1" t="str">
            <v>A/1</v>
          </cell>
        </row>
      </sheetData>
      <sheetData sheetId="1310">
        <row r="1">
          <cell r="A1" t="str">
            <v>A/1</v>
          </cell>
        </row>
      </sheetData>
      <sheetData sheetId="1311">
        <row r="1">
          <cell r="A1" t="str">
            <v>A/1</v>
          </cell>
        </row>
      </sheetData>
      <sheetData sheetId="1312">
        <row r="1">
          <cell r="A1" t="str">
            <v>A/1</v>
          </cell>
        </row>
      </sheetData>
      <sheetData sheetId="1313">
        <row r="1">
          <cell r="A1" t="str">
            <v>A/1</v>
          </cell>
        </row>
      </sheetData>
      <sheetData sheetId="1314">
        <row r="1">
          <cell r="A1" t="str">
            <v>A/1</v>
          </cell>
        </row>
      </sheetData>
      <sheetData sheetId="1315">
        <row r="1">
          <cell r="A1" t="str">
            <v>A/1</v>
          </cell>
        </row>
      </sheetData>
      <sheetData sheetId="1316">
        <row r="1">
          <cell r="A1" t="str">
            <v>A/1</v>
          </cell>
        </row>
      </sheetData>
      <sheetData sheetId="1317">
        <row r="1">
          <cell r="A1" t="str">
            <v>A/1</v>
          </cell>
        </row>
      </sheetData>
      <sheetData sheetId="1318">
        <row r="1">
          <cell r="A1" t="str">
            <v>A/1</v>
          </cell>
        </row>
      </sheetData>
      <sheetData sheetId="1319">
        <row r="1">
          <cell r="A1" t="str">
            <v>A/1</v>
          </cell>
        </row>
      </sheetData>
      <sheetData sheetId="1320">
        <row r="1">
          <cell r="A1" t="str">
            <v>A/1</v>
          </cell>
        </row>
      </sheetData>
      <sheetData sheetId="1321">
        <row r="1">
          <cell r="A1" t="str">
            <v>A/1</v>
          </cell>
        </row>
      </sheetData>
      <sheetData sheetId="1322">
        <row r="1">
          <cell r="A1" t="str">
            <v>A/1</v>
          </cell>
        </row>
      </sheetData>
      <sheetData sheetId="1323">
        <row r="1">
          <cell r="A1" t="str">
            <v>A/1</v>
          </cell>
        </row>
      </sheetData>
      <sheetData sheetId="1324">
        <row r="1">
          <cell r="A1" t="str">
            <v>A/1</v>
          </cell>
        </row>
      </sheetData>
      <sheetData sheetId="1325">
        <row r="1">
          <cell r="A1" t="str">
            <v>A/1</v>
          </cell>
        </row>
      </sheetData>
      <sheetData sheetId="1326">
        <row r="1">
          <cell r="A1" t="str">
            <v>A/1</v>
          </cell>
        </row>
      </sheetData>
      <sheetData sheetId="1327">
        <row r="1">
          <cell r="A1" t="str">
            <v>A/1</v>
          </cell>
        </row>
      </sheetData>
      <sheetData sheetId="1328">
        <row r="1">
          <cell r="A1" t="str">
            <v>A/1</v>
          </cell>
        </row>
      </sheetData>
      <sheetData sheetId="1329"/>
      <sheetData sheetId="1330"/>
      <sheetData sheetId="1331"/>
      <sheetData sheetId="1332">
        <row r="1">
          <cell r="A1" t="str">
            <v>A/1</v>
          </cell>
        </row>
      </sheetData>
      <sheetData sheetId="1333">
        <row r="1">
          <cell r="A1" t="str">
            <v>A/1</v>
          </cell>
        </row>
      </sheetData>
      <sheetData sheetId="1334"/>
      <sheetData sheetId="1335">
        <row r="1">
          <cell r="A1" t="str">
            <v>A/1</v>
          </cell>
        </row>
      </sheetData>
      <sheetData sheetId="1336"/>
      <sheetData sheetId="1337"/>
      <sheetData sheetId="1338"/>
      <sheetData sheetId="1339">
        <row r="1">
          <cell r="A1" t="str">
            <v>A/1</v>
          </cell>
        </row>
      </sheetData>
      <sheetData sheetId="1340">
        <row r="1">
          <cell r="A1" t="str">
            <v>A/1</v>
          </cell>
        </row>
      </sheetData>
      <sheetData sheetId="1341">
        <row r="1">
          <cell r="A1" t="str">
            <v>A/1</v>
          </cell>
        </row>
      </sheetData>
      <sheetData sheetId="1342">
        <row r="1">
          <cell r="A1" t="str">
            <v>A/1</v>
          </cell>
        </row>
      </sheetData>
      <sheetData sheetId="1343">
        <row r="1">
          <cell r="A1" t="str">
            <v>A/1</v>
          </cell>
        </row>
      </sheetData>
      <sheetData sheetId="1344">
        <row r="1">
          <cell r="A1" t="str">
            <v>A/1</v>
          </cell>
        </row>
      </sheetData>
      <sheetData sheetId="1345">
        <row r="1">
          <cell r="A1" t="str">
            <v>A/1</v>
          </cell>
        </row>
      </sheetData>
      <sheetData sheetId="1346">
        <row r="1">
          <cell r="A1" t="str">
            <v>A/1</v>
          </cell>
        </row>
      </sheetData>
      <sheetData sheetId="1347">
        <row r="1">
          <cell r="A1" t="str">
            <v>A/1</v>
          </cell>
        </row>
      </sheetData>
      <sheetData sheetId="1348">
        <row r="1">
          <cell r="A1" t="str">
            <v>A/1</v>
          </cell>
        </row>
      </sheetData>
      <sheetData sheetId="1349">
        <row r="1">
          <cell r="A1" t="str">
            <v>A/1</v>
          </cell>
        </row>
      </sheetData>
      <sheetData sheetId="1350">
        <row r="1">
          <cell r="A1" t="str">
            <v>A/1</v>
          </cell>
        </row>
      </sheetData>
      <sheetData sheetId="1351">
        <row r="1">
          <cell r="A1" t="str">
            <v>A/1</v>
          </cell>
        </row>
      </sheetData>
      <sheetData sheetId="1352">
        <row r="1">
          <cell r="A1" t="str">
            <v>A/1</v>
          </cell>
        </row>
      </sheetData>
      <sheetData sheetId="1353">
        <row r="1">
          <cell r="A1" t="str">
            <v>A/1</v>
          </cell>
        </row>
      </sheetData>
      <sheetData sheetId="1354">
        <row r="1">
          <cell r="A1" t="str">
            <v>A/1</v>
          </cell>
        </row>
      </sheetData>
      <sheetData sheetId="1355">
        <row r="1">
          <cell r="A1" t="str">
            <v>A/1</v>
          </cell>
        </row>
      </sheetData>
      <sheetData sheetId="1356">
        <row r="1">
          <cell r="A1" t="str">
            <v>A/1</v>
          </cell>
        </row>
      </sheetData>
      <sheetData sheetId="1357">
        <row r="1">
          <cell r="A1" t="str">
            <v>A/1</v>
          </cell>
        </row>
      </sheetData>
      <sheetData sheetId="1358">
        <row r="1">
          <cell r="A1" t="str">
            <v>A/1</v>
          </cell>
        </row>
      </sheetData>
      <sheetData sheetId="1359">
        <row r="1">
          <cell r="A1" t="str">
            <v>A/1</v>
          </cell>
        </row>
      </sheetData>
      <sheetData sheetId="1360">
        <row r="1">
          <cell r="A1" t="str">
            <v>A/1</v>
          </cell>
        </row>
      </sheetData>
      <sheetData sheetId="1361">
        <row r="1">
          <cell r="A1" t="str">
            <v>A/1</v>
          </cell>
        </row>
      </sheetData>
      <sheetData sheetId="1362">
        <row r="1">
          <cell r="A1" t="str">
            <v>A/1</v>
          </cell>
        </row>
      </sheetData>
      <sheetData sheetId="1363">
        <row r="1">
          <cell r="A1" t="str">
            <v>A/1</v>
          </cell>
        </row>
      </sheetData>
      <sheetData sheetId="1364">
        <row r="1">
          <cell r="A1" t="str">
            <v>A/1</v>
          </cell>
        </row>
      </sheetData>
      <sheetData sheetId="1365">
        <row r="1">
          <cell r="A1" t="str">
            <v>A/1</v>
          </cell>
        </row>
      </sheetData>
      <sheetData sheetId="1366">
        <row r="1">
          <cell r="A1" t="str">
            <v>A/1</v>
          </cell>
        </row>
      </sheetData>
      <sheetData sheetId="1367">
        <row r="1">
          <cell r="A1" t="str">
            <v>A/1</v>
          </cell>
        </row>
      </sheetData>
      <sheetData sheetId="1368">
        <row r="1">
          <cell r="A1" t="str">
            <v>A/1</v>
          </cell>
        </row>
      </sheetData>
      <sheetData sheetId="1369">
        <row r="1">
          <cell r="A1" t="str">
            <v>A/1</v>
          </cell>
        </row>
      </sheetData>
      <sheetData sheetId="1370">
        <row r="1">
          <cell r="A1" t="str">
            <v>A/1</v>
          </cell>
        </row>
      </sheetData>
      <sheetData sheetId="1371">
        <row r="1">
          <cell r="A1" t="str">
            <v>A/1</v>
          </cell>
        </row>
      </sheetData>
      <sheetData sheetId="1372">
        <row r="1">
          <cell r="A1" t="str">
            <v>A/1</v>
          </cell>
        </row>
      </sheetData>
      <sheetData sheetId="1373">
        <row r="1">
          <cell r="A1" t="str">
            <v>A/1</v>
          </cell>
        </row>
      </sheetData>
      <sheetData sheetId="1374">
        <row r="1">
          <cell r="A1" t="str">
            <v>A/1</v>
          </cell>
        </row>
      </sheetData>
      <sheetData sheetId="1375">
        <row r="1">
          <cell r="A1" t="str">
            <v>A/1</v>
          </cell>
        </row>
      </sheetData>
      <sheetData sheetId="1376">
        <row r="1">
          <cell r="A1" t="str">
            <v>A/1</v>
          </cell>
        </row>
      </sheetData>
      <sheetData sheetId="1377">
        <row r="1">
          <cell r="A1" t="str">
            <v>A/1</v>
          </cell>
        </row>
      </sheetData>
      <sheetData sheetId="1378">
        <row r="1">
          <cell r="A1" t="str">
            <v>A/1</v>
          </cell>
        </row>
      </sheetData>
      <sheetData sheetId="1379">
        <row r="1">
          <cell r="A1" t="str">
            <v>A/1</v>
          </cell>
        </row>
      </sheetData>
      <sheetData sheetId="1380">
        <row r="1">
          <cell r="A1" t="str">
            <v>A/1</v>
          </cell>
        </row>
      </sheetData>
      <sheetData sheetId="1381">
        <row r="1">
          <cell r="A1" t="str">
            <v>A/1</v>
          </cell>
        </row>
      </sheetData>
      <sheetData sheetId="1382">
        <row r="1">
          <cell r="A1" t="str">
            <v>A/1</v>
          </cell>
        </row>
      </sheetData>
      <sheetData sheetId="1383">
        <row r="1">
          <cell r="A1" t="str">
            <v>A/1</v>
          </cell>
        </row>
      </sheetData>
      <sheetData sheetId="1384">
        <row r="1">
          <cell r="A1" t="str">
            <v>A/1</v>
          </cell>
        </row>
      </sheetData>
      <sheetData sheetId="1385">
        <row r="1">
          <cell r="A1" t="str">
            <v>A/1</v>
          </cell>
        </row>
      </sheetData>
      <sheetData sheetId="1386">
        <row r="1">
          <cell r="A1" t="str">
            <v>A/1</v>
          </cell>
        </row>
      </sheetData>
      <sheetData sheetId="1387">
        <row r="1">
          <cell r="A1" t="str">
            <v>A/1</v>
          </cell>
        </row>
      </sheetData>
      <sheetData sheetId="1388">
        <row r="1">
          <cell r="A1" t="str">
            <v>A/1</v>
          </cell>
        </row>
      </sheetData>
      <sheetData sheetId="1389">
        <row r="1">
          <cell r="A1" t="str">
            <v>A/1</v>
          </cell>
        </row>
      </sheetData>
      <sheetData sheetId="1390">
        <row r="1">
          <cell r="A1" t="str">
            <v>A/1</v>
          </cell>
        </row>
      </sheetData>
      <sheetData sheetId="1391">
        <row r="1">
          <cell r="A1" t="str">
            <v>A/1</v>
          </cell>
        </row>
      </sheetData>
      <sheetData sheetId="1392">
        <row r="1">
          <cell r="A1" t="str">
            <v>A/1</v>
          </cell>
        </row>
      </sheetData>
      <sheetData sheetId="1393">
        <row r="1">
          <cell r="A1" t="str">
            <v>A/1</v>
          </cell>
        </row>
      </sheetData>
      <sheetData sheetId="1394">
        <row r="1">
          <cell r="A1" t="str">
            <v>A/1</v>
          </cell>
        </row>
      </sheetData>
      <sheetData sheetId="1395">
        <row r="1">
          <cell r="A1" t="str">
            <v>A/1</v>
          </cell>
        </row>
      </sheetData>
      <sheetData sheetId="1396">
        <row r="1">
          <cell r="A1" t="str">
            <v>A/1</v>
          </cell>
        </row>
      </sheetData>
      <sheetData sheetId="1397">
        <row r="1">
          <cell r="A1" t="str">
            <v>A/1</v>
          </cell>
        </row>
      </sheetData>
      <sheetData sheetId="1398">
        <row r="1">
          <cell r="A1" t="str">
            <v>A/1</v>
          </cell>
        </row>
      </sheetData>
      <sheetData sheetId="1399">
        <row r="1">
          <cell r="A1" t="str">
            <v>A/1</v>
          </cell>
        </row>
      </sheetData>
      <sheetData sheetId="1400">
        <row r="1">
          <cell r="A1" t="str">
            <v>A/1</v>
          </cell>
        </row>
      </sheetData>
      <sheetData sheetId="1401">
        <row r="1">
          <cell r="A1" t="str">
            <v>A/1</v>
          </cell>
        </row>
      </sheetData>
      <sheetData sheetId="1402">
        <row r="1">
          <cell r="A1" t="str">
            <v>A/1</v>
          </cell>
        </row>
      </sheetData>
      <sheetData sheetId="1403">
        <row r="1">
          <cell r="A1" t="str">
            <v>A/1</v>
          </cell>
        </row>
      </sheetData>
      <sheetData sheetId="1404">
        <row r="1">
          <cell r="A1" t="str">
            <v>A/1</v>
          </cell>
        </row>
      </sheetData>
      <sheetData sheetId="1405">
        <row r="1">
          <cell r="A1" t="str">
            <v>A/1</v>
          </cell>
        </row>
      </sheetData>
      <sheetData sheetId="1406">
        <row r="1">
          <cell r="A1" t="str">
            <v>A/1</v>
          </cell>
        </row>
      </sheetData>
      <sheetData sheetId="1407">
        <row r="1">
          <cell r="A1" t="str">
            <v>A/1</v>
          </cell>
        </row>
      </sheetData>
      <sheetData sheetId="1408">
        <row r="1">
          <cell r="A1" t="str">
            <v>A/1</v>
          </cell>
        </row>
      </sheetData>
      <sheetData sheetId="1409">
        <row r="1">
          <cell r="A1" t="str">
            <v>A/1</v>
          </cell>
        </row>
      </sheetData>
      <sheetData sheetId="1410"/>
      <sheetData sheetId="1411">
        <row r="1">
          <cell r="A1" t="str">
            <v>A/1</v>
          </cell>
        </row>
      </sheetData>
      <sheetData sheetId="1412"/>
      <sheetData sheetId="1413"/>
      <sheetData sheetId="1414"/>
      <sheetData sheetId="1415">
        <row r="1">
          <cell r="A1" t="str">
            <v>A/1</v>
          </cell>
        </row>
      </sheetData>
      <sheetData sheetId="1416">
        <row r="1">
          <cell r="A1" t="str">
            <v>A/1</v>
          </cell>
        </row>
      </sheetData>
      <sheetData sheetId="1417"/>
      <sheetData sheetId="1418"/>
      <sheetData sheetId="1419"/>
      <sheetData sheetId="1420"/>
      <sheetData sheetId="1421"/>
      <sheetData sheetId="1422"/>
      <sheetData sheetId="1423"/>
      <sheetData sheetId="1424"/>
      <sheetData sheetId="1425"/>
      <sheetData sheetId="1426"/>
      <sheetData sheetId="1427">
        <row r="1">
          <cell r="A1" t="str">
            <v>A/1</v>
          </cell>
        </row>
      </sheetData>
      <sheetData sheetId="1428">
        <row r="1">
          <cell r="A1" t="str">
            <v>A/1</v>
          </cell>
        </row>
      </sheetData>
      <sheetData sheetId="1429">
        <row r="1">
          <cell r="A1" t="str">
            <v>A/1</v>
          </cell>
        </row>
      </sheetData>
      <sheetData sheetId="1430">
        <row r="1">
          <cell r="A1" t="str">
            <v>A/1</v>
          </cell>
        </row>
      </sheetData>
      <sheetData sheetId="1431">
        <row r="1">
          <cell r="A1" t="str">
            <v>A/1</v>
          </cell>
        </row>
      </sheetData>
      <sheetData sheetId="1432">
        <row r="1">
          <cell r="A1" t="str">
            <v>A/1</v>
          </cell>
        </row>
      </sheetData>
      <sheetData sheetId="1433">
        <row r="1">
          <cell r="A1" t="str">
            <v>A/1</v>
          </cell>
        </row>
      </sheetData>
      <sheetData sheetId="1434">
        <row r="1">
          <cell r="A1" t="str">
            <v>A/1</v>
          </cell>
        </row>
      </sheetData>
      <sheetData sheetId="1435">
        <row r="1">
          <cell r="A1" t="str">
            <v>A/1</v>
          </cell>
        </row>
      </sheetData>
      <sheetData sheetId="1436">
        <row r="1">
          <cell r="A1" t="str">
            <v>A/1</v>
          </cell>
        </row>
      </sheetData>
      <sheetData sheetId="1437">
        <row r="1">
          <cell r="A1" t="str">
            <v>A/1</v>
          </cell>
        </row>
      </sheetData>
      <sheetData sheetId="1438">
        <row r="1">
          <cell r="A1" t="str">
            <v>A/1</v>
          </cell>
        </row>
      </sheetData>
      <sheetData sheetId="1439">
        <row r="1">
          <cell r="A1" t="str">
            <v>A/1</v>
          </cell>
        </row>
      </sheetData>
      <sheetData sheetId="1440">
        <row r="1">
          <cell r="A1" t="str">
            <v>A/1</v>
          </cell>
        </row>
      </sheetData>
      <sheetData sheetId="1441">
        <row r="1">
          <cell r="A1" t="str">
            <v>A/1</v>
          </cell>
        </row>
      </sheetData>
      <sheetData sheetId="1442">
        <row r="1">
          <cell r="A1" t="str">
            <v>A/1</v>
          </cell>
        </row>
      </sheetData>
      <sheetData sheetId="1443">
        <row r="1">
          <cell r="A1" t="str">
            <v>A/1</v>
          </cell>
        </row>
      </sheetData>
      <sheetData sheetId="1444">
        <row r="1">
          <cell r="A1" t="str">
            <v>A/1</v>
          </cell>
        </row>
      </sheetData>
      <sheetData sheetId="1445">
        <row r="1">
          <cell r="A1" t="str">
            <v>A/1</v>
          </cell>
        </row>
      </sheetData>
      <sheetData sheetId="1446">
        <row r="1">
          <cell r="A1" t="str">
            <v>A/1</v>
          </cell>
        </row>
      </sheetData>
      <sheetData sheetId="1447">
        <row r="1">
          <cell r="A1" t="str">
            <v>A/1</v>
          </cell>
        </row>
      </sheetData>
      <sheetData sheetId="1448">
        <row r="1">
          <cell r="A1" t="str">
            <v>A/1</v>
          </cell>
        </row>
      </sheetData>
      <sheetData sheetId="1449">
        <row r="1">
          <cell r="A1" t="str">
            <v>A/1</v>
          </cell>
        </row>
      </sheetData>
      <sheetData sheetId="1450">
        <row r="1">
          <cell r="A1" t="str">
            <v>A/1</v>
          </cell>
        </row>
      </sheetData>
      <sheetData sheetId="1451">
        <row r="1">
          <cell r="A1" t="str">
            <v>A/1</v>
          </cell>
        </row>
      </sheetData>
      <sheetData sheetId="1452">
        <row r="1">
          <cell r="A1" t="str">
            <v>A/1</v>
          </cell>
        </row>
      </sheetData>
      <sheetData sheetId="1453">
        <row r="1">
          <cell r="A1" t="str">
            <v>A/1</v>
          </cell>
        </row>
      </sheetData>
      <sheetData sheetId="1454">
        <row r="1">
          <cell r="A1" t="str">
            <v>A/1</v>
          </cell>
        </row>
      </sheetData>
      <sheetData sheetId="1455">
        <row r="1">
          <cell r="A1" t="str">
            <v>A/1</v>
          </cell>
        </row>
      </sheetData>
      <sheetData sheetId="1456">
        <row r="1">
          <cell r="A1" t="str">
            <v>A/1</v>
          </cell>
        </row>
      </sheetData>
      <sheetData sheetId="1457">
        <row r="1">
          <cell r="A1" t="str">
            <v>A/1</v>
          </cell>
        </row>
      </sheetData>
      <sheetData sheetId="1458">
        <row r="1">
          <cell r="A1" t="str">
            <v>A/1</v>
          </cell>
        </row>
      </sheetData>
      <sheetData sheetId="1459">
        <row r="1">
          <cell r="A1" t="str">
            <v>A/1</v>
          </cell>
        </row>
      </sheetData>
      <sheetData sheetId="1460">
        <row r="1">
          <cell r="A1" t="str">
            <v>A/1</v>
          </cell>
        </row>
      </sheetData>
      <sheetData sheetId="1461">
        <row r="1">
          <cell r="A1" t="str">
            <v>A/1</v>
          </cell>
        </row>
      </sheetData>
      <sheetData sheetId="1462">
        <row r="1">
          <cell r="A1" t="str">
            <v>A/1</v>
          </cell>
        </row>
      </sheetData>
      <sheetData sheetId="1463">
        <row r="1">
          <cell r="A1" t="str">
            <v>A/1</v>
          </cell>
        </row>
      </sheetData>
      <sheetData sheetId="1464">
        <row r="1">
          <cell r="A1" t="str">
            <v>A/1</v>
          </cell>
        </row>
      </sheetData>
      <sheetData sheetId="1465">
        <row r="1">
          <cell r="A1" t="str">
            <v>A/1</v>
          </cell>
        </row>
      </sheetData>
      <sheetData sheetId="1466">
        <row r="1">
          <cell r="A1" t="str">
            <v>A/1</v>
          </cell>
        </row>
      </sheetData>
      <sheetData sheetId="1467">
        <row r="1">
          <cell r="A1" t="str">
            <v>A/1</v>
          </cell>
        </row>
      </sheetData>
      <sheetData sheetId="1468">
        <row r="1">
          <cell r="A1" t="str">
            <v>A/1</v>
          </cell>
        </row>
      </sheetData>
      <sheetData sheetId="1469">
        <row r="1">
          <cell r="A1" t="str">
            <v>A/1</v>
          </cell>
        </row>
      </sheetData>
      <sheetData sheetId="1470">
        <row r="1">
          <cell r="A1" t="str">
            <v>A/1</v>
          </cell>
        </row>
      </sheetData>
      <sheetData sheetId="1471">
        <row r="1">
          <cell r="A1" t="str">
            <v>A/1</v>
          </cell>
        </row>
      </sheetData>
      <sheetData sheetId="1472">
        <row r="1">
          <cell r="A1" t="str">
            <v>A/1</v>
          </cell>
        </row>
      </sheetData>
      <sheetData sheetId="1473">
        <row r="1">
          <cell r="A1" t="str">
            <v>A/1</v>
          </cell>
        </row>
      </sheetData>
      <sheetData sheetId="1474">
        <row r="1">
          <cell r="A1" t="str">
            <v>A/1</v>
          </cell>
        </row>
      </sheetData>
      <sheetData sheetId="1475">
        <row r="1">
          <cell r="A1" t="str">
            <v>A/1</v>
          </cell>
        </row>
      </sheetData>
      <sheetData sheetId="1476">
        <row r="1">
          <cell r="A1" t="str">
            <v>A/1</v>
          </cell>
        </row>
      </sheetData>
      <sheetData sheetId="1477">
        <row r="1">
          <cell r="A1" t="str">
            <v>A/1</v>
          </cell>
        </row>
      </sheetData>
      <sheetData sheetId="1478">
        <row r="1">
          <cell r="A1" t="str">
            <v>A/1</v>
          </cell>
        </row>
      </sheetData>
      <sheetData sheetId="1479">
        <row r="1">
          <cell r="A1" t="str">
            <v>A/1</v>
          </cell>
        </row>
      </sheetData>
      <sheetData sheetId="1480">
        <row r="1">
          <cell r="A1" t="str">
            <v>A/1</v>
          </cell>
        </row>
      </sheetData>
      <sheetData sheetId="1481">
        <row r="1">
          <cell r="A1" t="str">
            <v>A/1</v>
          </cell>
        </row>
      </sheetData>
      <sheetData sheetId="1482">
        <row r="1">
          <cell r="A1" t="str">
            <v>A/1</v>
          </cell>
        </row>
      </sheetData>
      <sheetData sheetId="1483">
        <row r="1">
          <cell r="A1" t="str">
            <v>A/1</v>
          </cell>
        </row>
      </sheetData>
      <sheetData sheetId="1484">
        <row r="1">
          <cell r="A1" t="str">
            <v>A/1</v>
          </cell>
        </row>
      </sheetData>
      <sheetData sheetId="1485">
        <row r="1">
          <cell r="A1" t="str">
            <v>A/1</v>
          </cell>
        </row>
      </sheetData>
      <sheetData sheetId="1486">
        <row r="1">
          <cell r="A1" t="str">
            <v>A/1</v>
          </cell>
        </row>
      </sheetData>
      <sheetData sheetId="1487">
        <row r="1">
          <cell r="A1" t="str">
            <v>A/1</v>
          </cell>
        </row>
      </sheetData>
      <sheetData sheetId="1488">
        <row r="1">
          <cell r="A1" t="str">
            <v>A/1</v>
          </cell>
        </row>
      </sheetData>
      <sheetData sheetId="1489">
        <row r="1">
          <cell r="A1" t="str">
            <v>A/1</v>
          </cell>
        </row>
      </sheetData>
      <sheetData sheetId="1490">
        <row r="1">
          <cell r="A1" t="str">
            <v>A/1</v>
          </cell>
        </row>
      </sheetData>
      <sheetData sheetId="1491">
        <row r="1">
          <cell r="A1" t="str">
            <v>A/1</v>
          </cell>
        </row>
      </sheetData>
      <sheetData sheetId="1492">
        <row r="1">
          <cell r="A1" t="str">
            <v>A/1</v>
          </cell>
        </row>
      </sheetData>
      <sheetData sheetId="1493">
        <row r="1">
          <cell r="A1" t="str">
            <v>A/1</v>
          </cell>
        </row>
      </sheetData>
      <sheetData sheetId="1494">
        <row r="1">
          <cell r="A1" t="str">
            <v>A/1</v>
          </cell>
        </row>
      </sheetData>
      <sheetData sheetId="1495">
        <row r="1">
          <cell r="A1" t="str">
            <v>A/1</v>
          </cell>
        </row>
      </sheetData>
      <sheetData sheetId="1496">
        <row r="1">
          <cell r="A1" t="str">
            <v>A/1</v>
          </cell>
        </row>
      </sheetData>
      <sheetData sheetId="1497">
        <row r="1">
          <cell r="A1" t="str">
            <v>A/1</v>
          </cell>
        </row>
      </sheetData>
      <sheetData sheetId="1498">
        <row r="1">
          <cell r="A1" t="str">
            <v>A/1</v>
          </cell>
        </row>
      </sheetData>
      <sheetData sheetId="1499">
        <row r="1">
          <cell r="A1" t="str">
            <v>A/1</v>
          </cell>
        </row>
      </sheetData>
      <sheetData sheetId="1500">
        <row r="1">
          <cell r="A1" t="str">
            <v>A/1</v>
          </cell>
        </row>
      </sheetData>
      <sheetData sheetId="1501"/>
      <sheetData sheetId="1502">
        <row r="1">
          <cell r="A1" t="str">
            <v>A/1</v>
          </cell>
        </row>
      </sheetData>
      <sheetData sheetId="1503">
        <row r="1">
          <cell r="A1" t="str">
            <v>A/1</v>
          </cell>
        </row>
      </sheetData>
      <sheetData sheetId="1504"/>
      <sheetData sheetId="1505"/>
      <sheetData sheetId="1506">
        <row r="1">
          <cell r="A1" t="str">
            <v>A/1</v>
          </cell>
        </row>
      </sheetData>
      <sheetData sheetId="1507">
        <row r="1">
          <cell r="A1" t="str">
            <v>A/1</v>
          </cell>
        </row>
      </sheetData>
      <sheetData sheetId="1508"/>
      <sheetData sheetId="1509"/>
      <sheetData sheetId="1510"/>
      <sheetData sheetId="1511">
        <row r="1">
          <cell r="A1" t="str">
            <v>A/1</v>
          </cell>
        </row>
      </sheetData>
      <sheetData sheetId="1512"/>
      <sheetData sheetId="1513"/>
      <sheetData sheetId="1514"/>
      <sheetData sheetId="1515"/>
      <sheetData sheetId="1516"/>
      <sheetData sheetId="1517">
        <row r="1">
          <cell r="A1" t="str">
            <v>A/1</v>
          </cell>
        </row>
      </sheetData>
      <sheetData sheetId="1518">
        <row r="1">
          <cell r="A1" t="str">
            <v>A/1</v>
          </cell>
        </row>
      </sheetData>
      <sheetData sheetId="1519">
        <row r="1">
          <cell r="A1" t="str">
            <v>A/1</v>
          </cell>
        </row>
      </sheetData>
      <sheetData sheetId="1520">
        <row r="1">
          <cell r="A1" t="str">
            <v>A/1</v>
          </cell>
        </row>
      </sheetData>
      <sheetData sheetId="1521">
        <row r="1">
          <cell r="A1" t="str">
            <v>A/1</v>
          </cell>
        </row>
      </sheetData>
      <sheetData sheetId="1522">
        <row r="1">
          <cell r="A1" t="str">
            <v>A/1</v>
          </cell>
        </row>
      </sheetData>
      <sheetData sheetId="1523">
        <row r="1">
          <cell r="A1" t="str">
            <v>A/1</v>
          </cell>
        </row>
      </sheetData>
      <sheetData sheetId="1524">
        <row r="1">
          <cell r="A1" t="str">
            <v>A/1</v>
          </cell>
        </row>
      </sheetData>
      <sheetData sheetId="1525">
        <row r="1">
          <cell r="A1" t="str">
            <v>A/1</v>
          </cell>
        </row>
      </sheetData>
      <sheetData sheetId="1526">
        <row r="1">
          <cell r="A1" t="str">
            <v>A/1</v>
          </cell>
        </row>
      </sheetData>
      <sheetData sheetId="1527">
        <row r="1">
          <cell r="A1" t="str">
            <v>A/1</v>
          </cell>
        </row>
      </sheetData>
      <sheetData sheetId="1528">
        <row r="1">
          <cell r="A1" t="str">
            <v>A/1</v>
          </cell>
        </row>
      </sheetData>
      <sheetData sheetId="1529">
        <row r="1">
          <cell r="A1" t="str">
            <v>A/1</v>
          </cell>
        </row>
      </sheetData>
      <sheetData sheetId="1530">
        <row r="1">
          <cell r="A1" t="str">
            <v>A/1</v>
          </cell>
        </row>
      </sheetData>
      <sheetData sheetId="1531">
        <row r="1">
          <cell r="A1" t="str">
            <v>A/1</v>
          </cell>
        </row>
      </sheetData>
      <sheetData sheetId="1532">
        <row r="1">
          <cell r="A1" t="str">
            <v>A/1</v>
          </cell>
        </row>
      </sheetData>
      <sheetData sheetId="1533">
        <row r="1">
          <cell r="A1" t="str">
            <v>A/1</v>
          </cell>
        </row>
      </sheetData>
      <sheetData sheetId="1534">
        <row r="1">
          <cell r="A1" t="str">
            <v>A/1</v>
          </cell>
        </row>
      </sheetData>
      <sheetData sheetId="1535">
        <row r="1">
          <cell r="A1" t="str">
            <v>A/1</v>
          </cell>
        </row>
      </sheetData>
      <sheetData sheetId="1536">
        <row r="1">
          <cell r="A1" t="str">
            <v>A/1</v>
          </cell>
        </row>
      </sheetData>
      <sheetData sheetId="1537">
        <row r="1">
          <cell r="A1" t="str">
            <v>A/1</v>
          </cell>
        </row>
      </sheetData>
      <sheetData sheetId="1538">
        <row r="1">
          <cell r="A1" t="str">
            <v>A/1</v>
          </cell>
        </row>
      </sheetData>
      <sheetData sheetId="1539">
        <row r="1">
          <cell r="A1" t="str">
            <v>A/1</v>
          </cell>
        </row>
      </sheetData>
      <sheetData sheetId="1540">
        <row r="1">
          <cell r="A1" t="str">
            <v>A/1</v>
          </cell>
        </row>
      </sheetData>
      <sheetData sheetId="1541">
        <row r="1">
          <cell r="A1" t="str">
            <v>A/1</v>
          </cell>
        </row>
      </sheetData>
      <sheetData sheetId="1542">
        <row r="1">
          <cell r="A1" t="str">
            <v>A/1</v>
          </cell>
        </row>
      </sheetData>
      <sheetData sheetId="1543">
        <row r="1">
          <cell r="A1" t="str">
            <v>A/1</v>
          </cell>
        </row>
      </sheetData>
      <sheetData sheetId="1544">
        <row r="1">
          <cell r="A1" t="str">
            <v>A/1</v>
          </cell>
        </row>
      </sheetData>
      <sheetData sheetId="1545">
        <row r="1">
          <cell r="A1" t="str">
            <v>A/1</v>
          </cell>
        </row>
      </sheetData>
      <sheetData sheetId="1546">
        <row r="1">
          <cell r="A1" t="str">
            <v>A/1</v>
          </cell>
        </row>
      </sheetData>
      <sheetData sheetId="1547">
        <row r="1">
          <cell r="A1" t="str">
            <v>A/1</v>
          </cell>
        </row>
      </sheetData>
      <sheetData sheetId="1548">
        <row r="1">
          <cell r="A1" t="str">
            <v>A/1</v>
          </cell>
        </row>
      </sheetData>
      <sheetData sheetId="1549">
        <row r="1">
          <cell r="A1" t="str">
            <v>A/1</v>
          </cell>
        </row>
      </sheetData>
      <sheetData sheetId="1550">
        <row r="1">
          <cell r="A1" t="str">
            <v>A/1</v>
          </cell>
        </row>
      </sheetData>
      <sheetData sheetId="1551">
        <row r="1">
          <cell r="A1" t="str">
            <v>A/1</v>
          </cell>
        </row>
      </sheetData>
      <sheetData sheetId="1552">
        <row r="1">
          <cell r="A1" t="str">
            <v>A/1</v>
          </cell>
        </row>
      </sheetData>
      <sheetData sheetId="1553">
        <row r="1">
          <cell r="A1" t="str">
            <v>A/1</v>
          </cell>
        </row>
      </sheetData>
      <sheetData sheetId="1554">
        <row r="1">
          <cell r="A1" t="str">
            <v>A/1</v>
          </cell>
        </row>
      </sheetData>
      <sheetData sheetId="1555">
        <row r="1">
          <cell r="A1" t="str">
            <v>A/1</v>
          </cell>
        </row>
      </sheetData>
      <sheetData sheetId="1556">
        <row r="1">
          <cell r="A1" t="str">
            <v>A/1</v>
          </cell>
        </row>
      </sheetData>
      <sheetData sheetId="1557">
        <row r="1">
          <cell r="A1" t="str">
            <v>A/1</v>
          </cell>
        </row>
      </sheetData>
      <sheetData sheetId="1558">
        <row r="1">
          <cell r="A1" t="str">
            <v>A/1</v>
          </cell>
        </row>
      </sheetData>
      <sheetData sheetId="1559">
        <row r="1">
          <cell r="A1" t="str">
            <v>A/1</v>
          </cell>
        </row>
      </sheetData>
      <sheetData sheetId="1560">
        <row r="1">
          <cell r="A1" t="str">
            <v>A/1</v>
          </cell>
        </row>
      </sheetData>
      <sheetData sheetId="1561">
        <row r="1">
          <cell r="A1" t="str">
            <v>A/1</v>
          </cell>
        </row>
      </sheetData>
      <sheetData sheetId="1562">
        <row r="1">
          <cell r="A1" t="str">
            <v>A/1</v>
          </cell>
        </row>
      </sheetData>
      <sheetData sheetId="1563">
        <row r="1">
          <cell r="A1" t="str">
            <v>A/1</v>
          </cell>
        </row>
      </sheetData>
      <sheetData sheetId="1564">
        <row r="1">
          <cell r="A1" t="str">
            <v>A/1</v>
          </cell>
        </row>
      </sheetData>
      <sheetData sheetId="1565">
        <row r="1">
          <cell r="A1" t="str">
            <v>A/1</v>
          </cell>
        </row>
      </sheetData>
      <sheetData sheetId="1566">
        <row r="1">
          <cell r="A1" t="str">
            <v>A/1</v>
          </cell>
        </row>
      </sheetData>
      <sheetData sheetId="1567">
        <row r="1">
          <cell r="A1" t="str">
            <v>A/1</v>
          </cell>
        </row>
      </sheetData>
      <sheetData sheetId="1568">
        <row r="1">
          <cell r="A1" t="str">
            <v>A/1</v>
          </cell>
        </row>
      </sheetData>
      <sheetData sheetId="1569">
        <row r="1">
          <cell r="A1" t="str">
            <v>A/1</v>
          </cell>
        </row>
      </sheetData>
      <sheetData sheetId="1570">
        <row r="1">
          <cell r="A1" t="str">
            <v>A/1</v>
          </cell>
        </row>
      </sheetData>
      <sheetData sheetId="1571">
        <row r="1">
          <cell r="A1" t="str">
            <v>A/1</v>
          </cell>
        </row>
      </sheetData>
      <sheetData sheetId="1572">
        <row r="1">
          <cell r="A1" t="str">
            <v>A/1</v>
          </cell>
        </row>
      </sheetData>
      <sheetData sheetId="1573">
        <row r="1">
          <cell r="A1" t="str">
            <v>A/1</v>
          </cell>
        </row>
      </sheetData>
      <sheetData sheetId="1574">
        <row r="1">
          <cell r="A1" t="str">
            <v>A/1</v>
          </cell>
        </row>
      </sheetData>
      <sheetData sheetId="1575">
        <row r="1">
          <cell r="A1" t="str">
            <v>A/1</v>
          </cell>
        </row>
      </sheetData>
      <sheetData sheetId="1576">
        <row r="1">
          <cell r="A1" t="str">
            <v>A/1</v>
          </cell>
        </row>
      </sheetData>
      <sheetData sheetId="1577">
        <row r="1">
          <cell r="A1" t="str">
            <v>A/1</v>
          </cell>
        </row>
      </sheetData>
      <sheetData sheetId="1578">
        <row r="1">
          <cell r="A1" t="str">
            <v>A/1</v>
          </cell>
        </row>
      </sheetData>
      <sheetData sheetId="1579">
        <row r="1">
          <cell r="A1" t="str">
            <v>A/1</v>
          </cell>
        </row>
      </sheetData>
      <sheetData sheetId="1580">
        <row r="1">
          <cell r="A1" t="str">
            <v>A/1</v>
          </cell>
        </row>
      </sheetData>
      <sheetData sheetId="1581">
        <row r="1">
          <cell r="A1" t="str">
            <v>A/1</v>
          </cell>
        </row>
      </sheetData>
      <sheetData sheetId="1582">
        <row r="1">
          <cell r="A1" t="str">
            <v>A/1</v>
          </cell>
        </row>
      </sheetData>
      <sheetData sheetId="1583">
        <row r="1">
          <cell r="A1" t="str">
            <v>A/1</v>
          </cell>
        </row>
      </sheetData>
      <sheetData sheetId="1584">
        <row r="1">
          <cell r="A1" t="str">
            <v>A/1</v>
          </cell>
        </row>
      </sheetData>
      <sheetData sheetId="1585">
        <row r="1">
          <cell r="A1" t="str">
            <v>A/1</v>
          </cell>
        </row>
      </sheetData>
      <sheetData sheetId="1586">
        <row r="1">
          <cell r="A1" t="str">
            <v>A/1</v>
          </cell>
        </row>
      </sheetData>
      <sheetData sheetId="1587">
        <row r="1">
          <cell r="A1" t="str">
            <v>A/1</v>
          </cell>
        </row>
      </sheetData>
      <sheetData sheetId="1588">
        <row r="1">
          <cell r="A1" t="str">
            <v>A/1</v>
          </cell>
        </row>
      </sheetData>
      <sheetData sheetId="1589">
        <row r="1">
          <cell r="A1" t="str">
            <v>A/1</v>
          </cell>
        </row>
      </sheetData>
      <sheetData sheetId="1590">
        <row r="1">
          <cell r="A1" t="str">
            <v>A/1</v>
          </cell>
        </row>
      </sheetData>
      <sheetData sheetId="1591"/>
      <sheetData sheetId="1592">
        <row r="1">
          <cell r="A1" t="str">
            <v>A/1</v>
          </cell>
        </row>
      </sheetData>
      <sheetData sheetId="1593">
        <row r="1">
          <cell r="A1" t="str">
            <v>A/1</v>
          </cell>
        </row>
      </sheetData>
      <sheetData sheetId="1594">
        <row r="1">
          <cell r="A1" t="str">
            <v>A/1</v>
          </cell>
        </row>
      </sheetData>
      <sheetData sheetId="1595">
        <row r="1">
          <cell r="A1" t="str">
            <v>A/1</v>
          </cell>
        </row>
      </sheetData>
      <sheetData sheetId="1596">
        <row r="1">
          <cell r="A1" t="str">
            <v>A/1</v>
          </cell>
        </row>
      </sheetData>
      <sheetData sheetId="1597"/>
      <sheetData sheetId="1598">
        <row r="1">
          <cell r="A1" t="str">
            <v>A/1</v>
          </cell>
        </row>
      </sheetData>
      <sheetData sheetId="1599">
        <row r="1">
          <cell r="A1" t="str">
            <v>A/1</v>
          </cell>
        </row>
      </sheetData>
      <sheetData sheetId="1600"/>
      <sheetData sheetId="1601"/>
      <sheetData sheetId="1602"/>
      <sheetData sheetId="1603"/>
      <sheetData sheetId="1604"/>
      <sheetData sheetId="1605"/>
      <sheetData sheetId="1606"/>
      <sheetData sheetId="1607">
        <row r="1">
          <cell r="A1" t="str">
            <v>A/1</v>
          </cell>
        </row>
      </sheetData>
      <sheetData sheetId="1608">
        <row r="1">
          <cell r="A1" t="str">
            <v>A/1</v>
          </cell>
        </row>
      </sheetData>
      <sheetData sheetId="1609">
        <row r="1">
          <cell r="A1" t="str">
            <v>A/1</v>
          </cell>
        </row>
      </sheetData>
      <sheetData sheetId="1610">
        <row r="1">
          <cell r="A1" t="str">
            <v>A/1</v>
          </cell>
        </row>
      </sheetData>
      <sheetData sheetId="1611">
        <row r="1">
          <cell r="A1" t="str">
            <v>A/1</v>
          </cell>
        </row>
      </sheetData>
      <sheetData sheetId="1612">
        <row r="1">
          <cell r="A1" t="str">
            <v>A/1</v>
          </cell>
        </row>
      </sheetData>
      <sheetData sheetId="1613">
        <row r="1">
          <cell r="A1" t="str">
            <v>A/1</v>
          </cell>
        </row>
      </sheetData>
      <sheetData sheetId="1614">
        <row r="1">
          <cell r="A1" t="str">
            <v>A/1</v>
          </cell>
        </row>
      </sheetData>
      <sheetData sheetId="1615">
        <row r="1">
          <cell r="A1" t="str">
            <v>A/1</v>
          </cell>
        </row>
      </sheetData>
      <sheetData sheetId="1616">
        <row r="1">
          <cell r="A1" t="str">
            <v>A/1</v>
          </cell>
        </row>
      </sheetData>
      <sheetData sheetId="1617">
        <row r="1">
          <cell r="A1" t="str">
            <v>A/1</v>
          </cell>
        </row>
      </sheetData>
      <sheetData sheetId="1618">
        <row r="1">
          <cell r="A1" t="str">
            <v>A/1</v>
          </cell>
        </row>
      </sheetData>
      <sheetData sheetId="1619">
        <row r="1">
          <cell r="A1" t="str">
            <v>A/1</v>
          </cell>
        </row>
      </sheetData>
      <sheetData sheetId="1620">
        <row r="1">
          <cell r="A1" t="str">
            <v>A/1</v>
          </cell>
        </row>
      </sheetData>
      <sheetData sheetId="1621">
        <row r="1">
          <cell r="A1" t="str">
            <v>A/1</v>
          </cell>
        </row>
      </sheetData>
      <sheetData sheetId="1622">
        <row r="1">
          <cell r="A1" t="str">
            <v>A/1</v>
          </cell>
        </row>
      </sheetData>
      <sheetData sheetId="1623">
        <row r="1">
          <cell r="A1" t="str">
            <v>A/1</v>
          </cell>
        </row>
      </sheetData>
      <sheetData sheetId="1624">
        <row r="1">
          <cell r="A1" t="str">
            <v>A/1</v>
          </cell>
        </row>
      </sheetData>
      <sheetData sheetId="1625">
        <row r="1">
          <cell r="A1" t="str">
            <v>A/1</v>
          </cell>
        </row>
      </sheetData>
      <sheetData sheetId="1626">
        <row r="1">
          <cell r="A1" t="str">
            <v>A/1</v>
          </cell>
        </row>
      </sheetData>
      <sheetData sheetId="1627">
        <row r="1">
          <cell r="A1" t="str">
            <v>A/1</v>
          </cell>
        </row>
      </sheetData>
      <sheetData sheetId="1628">
        <row r="1">
          <cell r="A1" t="str">
            <v>A/1</v>
          </cell>
        </row>
      </sheetData>
      <sheetData sheetId="1629">
        <row r="1">
          <cell r="A1" t="str">
            <v>A/1</v>
          </cell>
        </row>
      </sheetData>
      <sheetData sheetId="1630">
        <row r="1">
          <cell r="A1" t="str">
            <v>A/1</v>
          </cell>
        </row>
      </sheetData>
      <sheetData sheetId="1631">
        <row r="1">
          <cell r="A1" t="str">
            <v>A/1</v>
          </cell>
        </row>
      </sheetData>
      <sheetData sheetId="1632">
        <row r="1">
          <cell r="A1" t="str">
            <v>A/1</v>
          </cell>
        </row>
      </sheetData>
      <sheetData sheetId="1633">
        <row r="1">
          <cell r="A1" t="str">
            <v>A/1</v>
          </cell>
        </row>
      </sheetData>
      <sheetData sheetId="1634">
        <row r="1">
          <cell r="A1" t="str">
            <v>A/1</v>
          </cell>
        </row>
      </sheetData>
      <sheetData sheetId="1635">
        <row r="1">
          <cell r="A1" t="str">
            <v>A/1</v>
          </cell>
        </row>
      </sheetData>
      <sheetData sheetId="1636">
        <row r="1">
          <cell r="A1" t="str">
            <v>A/1</v>
          </cell>
        </row>
      </sheetData>
      <sheetData sheetId="1637">
        <row r="1">
          <cell r="A1" t="str">
            <v>A/1</v>
          </cell>
        </row>
      </sheetData>
      <sheetData sheetId="1638">
        <row r="1">
          <cell r="A1" t="str">
            <v>A/1</v>
          </cell>
        </row>
      </sheetData>
      <sheetData sheetId="1639">
        <row r="1">
          <cell r="A1" t="str">
            <v>A/1</v>
          </cell>
        </row>
      </sheetData>
      <sheetData sheetId="1640">
        <row r="1">
          <cell r="A1" t="str">
            <v>A/1</v>
          </cell>
        </row>
      </sheetData>
      <sheetData sheetId="1641">
        <row r="1">
          <cell r="A1" t="str">
            <v>A/1</v>
          </cell>
        </row>
      </sheetData>
      <sheetData sheetId="1642">
        <row r="1">
          <cell r="A1" t="str">
            <v>A/1</v>
          </cell>
        </row>
      </sheetData>
      <sheetData sheetId="1643">
        <row r="1">
          <cell r="A1" t="str">
            <v>A/1</v>
          </cell>
        </row>
      </sheetData>
      <sheetData sheetId="1644">
        <row r="1">
          <cell r="A1" t="str">
            <v>A/1</v>
          </cell>
        </row>
      </sheetData>
      <sheetData sheetId="1645">
        <row r="1">
          <cell r="A1" t="str">
            <v>A/1</v>
          </cell>
        </row>
      </sheetData>
      <sheetData sheetId="1646">
        <row r="1">
          <cell r="A1" t="str">
            <v>A/1</v>
          </cell>
        </row>
      </sheetData>
      <sheetData sheetId="1647">
        <row r="1">
          <cell r="A1" t="str">
            <v>A/1</v>
          </cell>
        </row>
      </sheetData>
      <sheetData sheetId="1648">
        <row r="1">
          <cell r="A1" t="str">
            <v>A/1</v>
          </cell>
        </row>
      </sheetData>
      <sheetData sheetId="1649">
        <row r="1">
          <cell r="A1" t="str">
            <v>A/1</v>
          </cell>
        </row>
      </sheetData>
      <sheetData sheetId="1650">
        <row r="1">
          <cell r="A1" t="str">
            <v>A/1</v>
          </cell>
        </row>
      </sheetData>
      <sheetData sheetId="1651">
        <row r="1">
          <cell r="A1" t="str">
            <v>A/1</v>
          </cell>
        </row>
      </sheetData>
      <sheetData sheetId="1652">
        <row r="1">
          <cell r="A1" t="str">
            <v>A/1</v>
          </cell>
        </row>
      </sheetData>
      <sheetData sheetId="1653">
        <row r="1">
          <cell r="A1" t="str">
            <v>A/1</v>
          </cell>
        </row>
      </sheetData>
      <sheetData sheetId="1654">
        <row r="1">
          <cell r="A1" t="str">
            <v>A/1</v>
          </cell>
        </row>
      </sheetData>
      <sheetData sheetId="1655">
        <row r="1">
          <cell r="A1" t="str">
            <v>A/1</v>
          </cell>
        </row>
      </sheetData>
      <sheetData sheetId="1656">
        <row r="1">
          <cell r="A1" t="str">
            <v>A/1</v>
          </cell>
        </row>
      </sheetData>
      <sheetData sheetId="1657">
        <row r="1">
          <cell r="A1" t="str">
            <v>A/1</v>
          </cell>
        </row>
      </sheetData>
      <sheetData sheetId="1658">
        <row r="1">
          <cell r="A1" t="str">
            <v>A/1</v>
          </cell>
        </row>
      </sheetData>
      <sheetData sheetId="1659">
        <row r="1">
          <cell r="A1" t="str">
            <v>A/1</v>
          </cell>
        </row>
      </sheetData>
      <sheetData sheetId="1660">
        <row r="1">
          <cell r="A1" t="str">
            <v>A/1</v>
          </cell>
        </row>
      </sheetData>
      <sheetData sheetId="1661">
        <row r="1">
          <cell r="A1" t="str">
            <v>A/1</v>
          </cell>
        </row>
      </sheetData>
      <sheetData sheetId="1662">
        <row r="1">
          <cell r="A1" t="str">
            <v>A/1</v>
          </cell>
        </row>
      </sheetData>
      <sheetData sheetId="1663">
        <row r="1">
          <cell r="A1" t="str">
            <v>A/1</v>
          </cell>
        </row>
      </sheetData>
      <sheetData sheetId="1664">
        <row r="1">
          <cell r="A1" t="str">
            <v>A/1</v>
          </cell>
        </row>
      </sheetData>
      <sheetData sheetId="1665">
        <row r="1">
          <cell r="A1" t="str">
            <v>A/1</v>
          </cell>
        </row>
      </sheetData>
      <sheetData sheetId="1666">
        <row r="1">
          <cell r="A1" t="str">
            <v>A/1</v>
          </cell>
        </row>
      </sheetData>
      <sheetData sheetId="1667">
        <row r="1">
          <cell r="A1" t="str">
            <v>A/1</v>
          </cell>
        </row>
      </sheetData>
      <sheetData sheetId="1668">
        <row r="1">
          <cell r="A1" t="str">
            <v>A/1</v>
          </cell>
        </row>
      </sheetData>
      <sheetData sheetId="1669">
        <row r="1">
          <cell r="A1" t="str">
            <v>A/1</v>
          </cell>
        </row>
      </sheetData>
      <sheetData sheetId="1670">
        <row r="1">
          <cell r="A1" t="str">
            <v>A/1</v>
          </cell>
        </row>
      </sheetData>
      <sheetData sheetId="1671">
        <row r="1">
          <cell r="A1" t="str">
            <v>A/1</v>
          </cell>
        </row>
      </sheetData>
      <sheetData sheetId="1672">
        <row r="1">
          <cell r="A1" t="str">
            <v>A/1</v>
          </cell>
        </row>
      </sheetData>
      <sheetData sheetId="1673">
        <row r="1">
          <cell r="A1" t="str">
            <v>A/1</v>
          </cell>
        </row>
      </sheetData>
      <sheetData sheetId="1674">
        <row r="1">
          <cell r="A1" t="str">
            <v>A/1</v>
          </cell>
        </row>
      </sheetData>
      <sheetData sheetId="1675">
        <row r="1">
          <cell r="A1" t="str">
            <v>A/1</v>
          </cell>
        </row>
      </sheetData>
      <sheetData sheetId="1676">
        <row r="1">
          <cell r="A1" t="str">
            <v>A/1</v>
          </cell>
        </row>
      </sheetData>
      <sheetData sheetId="1677">
        <row r="1">
          <cell r="A1" t="str">
            <v>A/1</v>
          </cell>
        </row>
      </sheetData>
      <sheetData sheetId="1678">
        <row r="1">
          <cell r="A1" t="str">
            <v>A/1</v>
          </cell>
        </row>
      </sheetData>
      <sheetData sheetId="1679">
        <row r="1">
          <cell r="A1" t="str">
            <v>A/1</v>
          </cell>
        </row>
      </sheetData>
      <sheetData sheetId="1680">
        <row r="1">
          <cell r="A1" t="str">
            <v>A/1</v>
          </cell>
        </row>
      </sheetData>
      <sheetData sheetId="1681"/>
      <sheetData sheetId="1682">
        <row r="1">
          <cell r="A1" t="str">
            <v>A/1</v>
          </cell>
        </row>
      </sheetData>
      <sheetData sheetId="1683">
        <row r="1">
          <cell r="A1" t="str">
            <v>A/1</v>
          </cell>
        </row>
      </sheetData>
      <sheetData sheetId="1684">
        <row r="1">
          <cell r="A1" t="str">
            <v>A/1</v>
          </cell>
        </row>
      </sheetData>
      <sheetData sheetId="1685"/>
      <sheetData sheetId="1686">
        <row r="1">
          <cell r="A1" t="str">
            <v>A/1</v>
          </cell>
        </row>
      </sheetData>
      <sheetData sheetId="1687">
        <row r="1">
          <cell r="A1" t="str">
            <v>A/1</v>
          </cell>
        </row>
      </sheetData>
      <sheetData sheetId="1688">
        <row r="1">
          <cell r="A1" t="str">
            <v>A/1</v>
          </cell>
        </row>
      </sheetData>
      <sheetData sheetId="1689"/>
      <sheetData sheetId="1690"/>
      <sheetData sheetId="1691">
        <row r="1">
          <cell r="A1" t="str">
            <v>A/1</v>
          </cell>
        </row>
      </sheetData>
      <sheetData sheetId="1692"/>
      <sheetData sheetId="1693"/>
      <sheetData sheetId="1694"/>
      <sheetData sheetId="1695"/>
      <sheetData sheetId="1696"/>
      <sheetData sheetId="1697">
        <row r="1">
          <cell r="A1" t="str">
            <v>A/1</v>
          </cell>
        </row>
      </sheetData>
      <sheetData sheetId="1698">
        <row r="1">
          <cell r="A1" t="str">
            <v>A/1</v>
          </cell>
        </row>
      </sheetData>
      <sheetData sheetId="1699">
        <row r="1">
          <cell r="A1" t="str">
            <v>A/1</v>
          </cell>
        </row>
      </sheetData>
      <sheetData sheetId="1700">
        <row r="1">
          <cell r="A1" t="str">
            <v>A/1</v>
          </cell>
        </row>
      </sheetData>
      <sheetData sheetId="1701">
        <row r="1">
          <cell r="A1" t="str">
            <v>A/1</v>
          </cell>
        </row>
      </sheetData>
      <sheetData sheetId="1702">
        <row r="1">
          <cell r="A1" t="str">
            <v>A/1</v>
          </cell>
        </row>
      </sheetData>
      <sheetData sheetId="1703">
        <row r="1">
          <cell r="A1" t="str">
            <v>A/1</v>
          </cell>
        </row>
      </sheetData>
      <sheetData sheetId="1704">
        <row r="1">
          <cell r="A1" t="str">
            <v>A/1</v>
          </cell>
        </row>
      </sheetData>
      <sheetData sheetId="1705">
        <row r="1">
          <cell r="A1" t="str">
            <v>A/1</v>
          </cell>
        </row>
      </sheetData>
      <sheetData sheetId="1706">
        <row r="1">
          <cell r="A1" t="str">
            <v>A/1</v>
          </cell>
        </row>
      </sheetData>
      <sheetData sheetId="1707">
        <row r="1">
          <cell r="A1" t="str">
            <v>A/1</v>
          </cell>
        </row>
      </sheetData>
      <sheetData sheetId="1708">
        <row r="1">
          <cell r="A1" t="str">
            <v>A/1</v>
          </cell>
        </row>
      </sheetData>
      <sheetData sheetId="1709">
        <row r="1">
          <cell r="A1" t="str">
            <v>A/1</v>
          </cell>
        </row>
      </sheetData>
      <sheetData sheetId="1710">
        <row r="1">
          <cell r="A1" t="str">
            <v>A/1</v>
          </cell>
        </row>
      </sheetData>
      <sheetData sheetId="1711">
        <row r="1">
          <cell r="A1" t="str">
            <v>A/1</v>
          </cell>
        </row>
      </sheetData>
      <sheetData sheetId="1712">
        <row r="1">
          <cell r="A1" t="str">
            <v>A/1</v>
          </cell>
        </row>
      </sheetData>
      <sheetData sheetId="1713">
        <row r="1">
          <cell r="A1" t="str">
            <v>A/1</v>
          </cell>
        </row>
      </sheetData>
      <sheetData sheetId="1714">
        <row r="1">
          <cell r="A1" t="str">
            <v>A/1</v>
          </cell>
        </row>
      </sheetData>
      <sheetData sheetId="1715">
        <row r="1">
          <cell r="A1" t="str">
            <v>A/1</v>
          </cell>
        </row>
      </sheetData>
      <sheetData sheetId="1716">
        <row r="1">
          <cell r="A1" t="str">
            <v>A/1</v>
          </cell>
        </row>
      </sheetData>
      <sheetData sheetId="1717">
        <row r="1">
          <cell r="A1" t="str">
            <v>A/1</v>
          </cell>
        </row>
      </sheetData>
      <sheetData sheetId="1718">
        <row r="1">
          <cell r="A1" t="str">
            <v>A/1</v>
          </cell>
        </row>
      </sheetData>
      <sheetData sheetId="1719">
        <row r="1">
          <cell r="A1" t="str">
            <v>A/1</v>
          </cell>
        </row>
      </sheetData>
      <sheetData sheetId="1720">
        <row r="1">
          <cell r="A1" t="str">
            <v>A/1</v>
          </cell>
        </row>
      </sheetData>
      <sheetData sheetId="1721">
        <row r="1">
          <cell r="A1" t="str">
            <v>A/1</v>
          </cell>
        </row>
      </sheetData>
      <sheetData sheetId="1722">
        <row r="1">
          <cell r="A1" t="str">
            <v>A/1</v>
          </cell>
        </row>
      </sheetData>
      <sheetData sheetId="1723">
        <row r="1">
          <cell r="A1" t="str">
            <v>A/1</v>
          </cell>
        </row>
      </sheetData>
      <sheetData sheetId="1724">
        <row r="1">
          <cell r="A1" t="str">
            <v>A/1</v>
          </cell>
        </row>
      </sheetData>
      <sheetData sheetId="1725">
        <row r="1">
          <cell r="A1" t="str">
            <v>A/1</v>
          </cell>
        </row>
      </sheetData>
      <sheetData sheetId="1726">
        <row r="1">
          <cell r="A1" t="str">
            <v>A/1</v>
          </cell>
        </row>
      </sheetData>
      <sheetData sheetId="1727">
        <row r="1">
          <cell r="A1" t="str">
            <v>A/1</v>
          </cell>
        </row>
      </sheetData>
      <sheetData sheetId="1728">
        <row r="1">
          <cell r="A1" t="str">
            <v>A/1</v>
          </cell>
        </row>
      </sheetData>
      <sheetData sheetId="1729">
        <row r="1">
          <cell r="A1" t="str">
            <v>A/1</v>
          </cell>
        </row>
      </sheetData>
      <sheetData sheetId="1730">
        <row r="1">
          <cell r="A1" t="str">
            <v>A/1</v>
          </cell>
        </row>
      </sheetData>
      <sheetData sheetId="1731">
        <row r="1">
          <cell r="A1" t="str">
            <v>A/1</v>
          </cell>
        </row>
      </sheetData>
      <sheetData sheetId="1732">
        <row r="1">
          <cell r="A1" t="str">
            <v>A/1</v>
          </cell>
        </row>
      </sheetData>
      <sheetData sheetId="1733">
        <row r="1">
          <cell r="A1" t="str">
            <v>A/1</v>
          </cell>
        </row>
      </sheetData>
      <sheetData sheetId="1734">
        <row r="1">
          <cell r="A1" t="str">
            <v>A/1</v>
          </cell>
        </row>
      </sheetData>
      <sheetData sheetId="1735">
        <row r="1">
          <cell r="A1" t="str">
            <v>A/1</v>
          </cell>
        </row>
      </sheetData>
      <sheetData sheetId="1736">
        <row r="1">
          <cell r="A1" t="str">
            <v>A/1</v>
          </cell>
        </row>
      </sheetData>
      <sheetData sheetId="1737">
        <row r="1">
          <cell r="A1" t="str">
            <v>A/1</v>
          </cell>
        </row>
      </sheetData>
      <sheetData sheetId="1738">
        <row r="1">
          <cell r="A1" t="str">
            <v>A/1</v>
          </cell>
        </row>
      </sheetData>
      <sheetData sheetId="1739">
        <row r="1">
          <cell r="A1" t="str">
            <v>A/1</v>
          </cell>
        </row>
      </sheetData>
      <sheetData sheetId="1740">
        <row r="1">
          <cell r="A1" t="str">
            <v>A/1</v>
          </cell>
        </row>
      </sheetData>
      <sheetData sheetId="1741">
        <row r="1">
          <cell r="A1" t="str">
            <v>A/1</v>
          </cell>
        </row>
      </sheetData>
      <sheetData sheetId="1742">
        <row r="1">
          <cell r="A1" t="str">
            <v>A/1</v>
          </cell>
        </row>
      </sheetData>
      <sheetData sheetId="1743">
        <row r="1">
          <cell r="A1" t="str">
            <v>A/1</v>
          </cell>
        </row>
      </sheetData>
      <sheetData sheetId="1744">
        <row r="1">
          <cell r="A1" t="str">
            <v>A/1</v>
          </cell>
        </row>
      </sheetData>
      <sheetData sheetId="1745">
        <row r="1">
          <cell r="A1" t="str">
            <v>A/1</v>
          </cell>
        </row>
      </sheetData>
      <sheetData sheetId="1746">
        <row r="1">
          <cell r="A1" t="str">
            <v>A/1</v>
          </cell>
        </row>
      </sheetData>
      <sheetData sheetId="1747">
        <row r="1">
          <cell r="A1" t="str">
            <v>A/1</v>
          </cell>
        </row>
      </sheetData>
      <sheetData sheetId="1748">
        <row r="1">
          <cell r="A1" t="str">
            <v>A/1</v>
          </cell>
        </row>
      </sheetData>
      <sheetData sheetId="1749">
        <row r="1">
          <cell r="A1" t="str">
            <v>A/1</v>
          </cell>
        </row>
      </sheetData>
      <sheetData sheetId="1750">
        <row r="1">
          <cell r="A1" t="str">
            <v>A/1</v>
          </cell>
        </row>
      </sheetData>
      <sheetData sheetId="1751">
        <row r="1">
          <cell r="A1" t="str">
            <v>A/1</v>
          </cell>
        </row>
      </sheetData>
      <sheetData sheetId="1752">
        <row r="1">
          <cell r="A1" t="str">
            <v>A/1</v>
          </cell>
        </row>
      </sheetData>
      <sheetData sheetId="1753">
        <row r="1">
          <cell r="A1" t="str">
            <v>A/1</v>
          </cell>
        </row>
      </sheetData>
      <sheetData sheetId="1754">
        <row r="1">
          <cell r="A1" t="str">
            <v>A/1</v>
          </cell>
        </row>
      </sheetData>
      <sheetData sheetId="1755">
        <row r="1">
          <cell r="A1" t="str">
            <v>A/1</v>
          </cell>
        </row>
      </sheetData>
      <sheetData sheetId="1756">
        <row r="1">
          <cell r="A1" t="str">
            <v>A/1</v>
          </cell>
        </row>
      </sheetData>
      <sheetData sheetId="1757">
        <row r="1">
          <cell r="A1" t="str">
            <v>A/1</v>
          </cell>
        </row>
      </sheetData>
      <sheetData sheetId="1758">
        <row r="1">
          <cell r="A1" t="str">
            <v>A/1</v>
          </cell>
        </row>
      </sheetData>
      <sheetData sheetId="1759">
        <row r="1">
          <cell r="A1" t="str">
            <v>A/1</v>
          </cell>
        </row>
      </sheetData>
      <sheetData sheetId="1760">
        <row r="1">
          <cell r="A1" t="str">
            <v>A/1</v>
          </cell>
        </row>
      </sheetData>
      <sheetData sheetId="1761">
        <row r="1">
          <cell r="A1" t="str">
            <v>A/1</v>
          </cell>
        </row>
      </sheetData>
      <sheetData sheetId="1762">
        <row r="1">
          <cell r="A1" t="str">
            <v>A/1</v>
          </cell>
        </row>
      </sheetData>
      <sheetData sheetId="1763">
        <row r="1">
          <cell r="A1" t="str">
            <v>A/1</v>
          </cell>
        </row>
      </sheetData>
      <sheetData sheetId="1764">
        <row r="1">
          <cell r="A1" t="str">
            <v>A/1</v>
          </cell>
        </row>
      </sheetData>
      <sheetData sheetId="1765">
        <row r="1">
          <cell r="A1" t="str">
            <v>A/1</v>
          </cell>
        </row>
      </sheetData>
      <sheetData sheetId="1766">
        <row r="1">
          <cell r="A1" t="str">
            <v>A/1</v>
          </cell>
        </row>
      </sheetData>
      <sheetData sheetId="1767">
        <row r="1">
          <cell r="A1" t="str">
            <v>A/1</v>
          </cell>
        </row>
      </sheetData>
      <sheetData sheetId="1768">
        <row r="1">
          <cell r="A1" t="str">
            <v>A/1</v>
          </cell>
        </row>
      </sheetData>
      <sheetData sheetId="1769">
        <row r="1">
          <cell r="A1" t="str">
            <v>A/1</v>
          </cell>
        </row>
      </sheetData>
      <sheetData sheetId="1770">
        <row r="1">
          <cell r="A1" t="str">
            <v>A/1</v>
          </cell>
        </row>
      </sheetData>
      <sheetData sheetId="1771"/>
      <sheetData sheetId="1772">
        <row r="1">
          <cell r="A1" t="str">
            <v>A/1</v>
          </cell>
        </row>
      </sheetData>
      <sheetData sheetId="1773">
        <row r="1">
          <cell r="A1" t="str">
            <v>A/1</v>
          </cell>
        </row>
      </sheetData>
      <sheetData sheetId="1774"/>
      <sheetData sheetId="1775"/>
      <sheetData sheetId="1776">
        <row r="1">
          <cell r="A1" t="str">
            <v>A/1</v>
          </cell>
        </row>
      </sheetData>
      <sheetData sheetId="1777">
        <row r="1">
          <cell r="A1" t="str">
            <v>A/1</v>
          </cell>
        </row>
      </sheetData>
      <sheetData sheetId="1778"/>
      <sheetData sheetId="1779"/>
      <sheetData sheetId="1780"/>
      <sheetData sheetId="1781">
        <row r="1">
          <cell r="A1" t="str">
            <v>A/1</v>
          </cell>
        </row>
      </sheetData>
      <sheetData sheetId="1782"/>
      <sheetData sheetId="1783"/>
      <sheetData sheetId="1784"/>
      <sheetData sheetId="1785"/>
      <sheetData sheetId="1786"/>
      <sheetData sheetId="1787">
        <row r="1">
          <cell r="A1" t="str">
            <v>A/1</v>
          </cell>
        </row>
      </sheetData>
      <sheetData sheetId="1788">
        <row r="1">
          <cell r="A1" t="str">
            <v>A/1</v>
          </cell>
        </row>
      </sheetData>
      <sheetData sheetId="1789">
        <row r="1">
          <cell r="A1" t="str">
            <v>A/1</v>
          </cell>
        </row>
      </sheetData>
      <sheetData sheetId="1790">
        <row r="1">
          <cell r="A1" t="str">
            <v>A/1</v>
          </cell>
        </row>
      </sheetData>
      <sheetData sheetId="1791">
        <row r="1">
          <cell r="A1" t="str">
            <v>A/1</v>
          </cell>
        </row>
      </sheetData>
      <sheetData sheetId="1792">
        <row r="1">
          <cell r="A1" t="str">
            <v>A/1</v>
          </cell>
        </row>
      </sheetData>
      <sheetData sheetId="1793">
        <row r="1">
          <cell r="A1" t="str">
            <v>A/1</v>
          </cell>
        </row>
      </sheetData>
      <sheetData sheetId="1794">
        <row r="1">
          <cell r="A1" t="str">
            <v>A/1</v>
          </cell>
        </row>
      </sheetData>
      <sheetData sheetId="1795">
        <row r="1">
          <cell r="A1" t="str">
            <v>A/1</v>
          </cell>
        </row>
      </sheetData>
      <sheetData sheetId="1796">
        <row r="1">
          <cell r="A1" t="str">
            <v>A/1</v>
          </cell>
        </row>
      </sheetData>
      <sheetData sheetId="1797">
        <row r="1">
          <cell r="A1" t="str">
            <v>A/1</v>
          </cell>
        </row>
      </sheetData>
      <sheetData sheetId="1798">
        <row r="1">
          <cell r="A1" t="str">
            <v>A/1</v>
          </cell>
        </row>
      </sheetData>
      <sheetData sheetId="1799">
        <row r="1">
          <cell r="A1" t="str">
            <v>A/1</v>
          </cell>
        </row>
      </sheetData>
      <sheetData sheetId="1800">
        <row r="1">
          <cell r="A1" t="str">
            <v>A/1</v>
          </cell>
        </row>
      </sheetData>
      <sheetData sheetId="1801">
        <row r="1">
          <cell r="A1" t="str">
            <v>A/1</v>
          </cell>
        </row>
      </sheetData>
      <sheetData sheetId="1802">
        <row r="1">
          <cell r="A1" t="str">
            <v>A/1</v>
          </cell>
        </row>
      </sheetData>
      <sheetData sheetId="1803">
        <row r="1">
          <cell r="A1" t="str">
            <v>A/1</v>
          </cell>
        </row>
      </sheetData>
      <sheetData sheetId="1804">
        <row r="1">
          <cell r="A1" t="str">
            <v>A/1</v>
          </cell>
        </row>
      </sheetData>
      <sheetData sheetId="1805">
        <row r="1">
          <cell r="A1" t="str">
            <v>A/1</v>
          </cell>
        </row>
      </sheetData>
      <sheetData sheetId="1806">
        <row r="1">
          <cell r="A1" t="str">
            <v>A/1</v>
          </cell>
        </row>
      </sheetData>
      <sheetData sheetId="1807">
        <row r="1">
          <cell r="A1" t="str">
            <v>A/1</v>
          </cell>
        </row>
      </sheetData>
      <sheetData sheetId="1808">
        <row r="1">
          <cell r="A1" t="str">
            <v>A/1</v>
          </cell>
        </row>
      </sheetData>
      <sheetData sheetId="1809">
        <row r="1">
          <cell r="A1" t="str">
            <v>A/1</v>
          </cell>
        </row>
      </sheetData>
      <sheetData sheetId="1810">
        <row r="1">
          <cell r="A1" t="str">
            <v>A/1</v>
          </cell>
        </row>
      </sheetData>
      <sheetData sheetId="1811">
        <row r="1">
          <cell r="A1" t="str">
            <v>A/1</v>
          </cell>
        </row>
      </sheetData>
      <sheetData sheetId="1812">
        <row r="1">
          <cell r="A1" t="str">
            <v>A/1</v>
          </cell>
        </row>
      </sheetData>
      <sheetData sheetId="1813">
        <row r="1">
          <cell r="A1" t="str">
            <v>A/1</v>
          </cell>
        </row>
      </sheetData>
      <sheetData sheetId="1814">
        <row r="1">
          <cell r="A1" t="str">
            <v>A/1</v>
          </cell>
        </row>
      </sheetData>
      <sheetData sheetId="1815">
        <row r="1">
          <cell r="A1" t="str">
            <v>A/1</v>
          </cell>
        </row>
      </sheetData>
      <sheetData sheetId="1816">
        <row r="1">
          <cell r="A1" t="str">
            <v>A/1</v>
          </cell>
        </row>
      </sheetData>
      <sheetData sheetId="1817">
        <row r="1">
          <cell r="A1" t="str">
            <v>A/1</v>
          </cell>
        </row>
      </sheetData>
      <sheetData sheetId="1818">
        <row r="1">
          <cell r="A1" t="str">
            <v>A/1</v>
          </cell>
        </row>
      </sheetData>
      <sheetData sheetId="1819">
        <row r="1">
          <cell r="A1" t="str">
            <v>A/1</v>
          </cell>
        </row>
      </sheetData>
      <sheetData sheetId="1820">
        <row r="1">
          <cell r="A1" t="str">
            <v>A/1</v>
          </cell>
        </row>
      </sheetData>
      <sheetData sheetId="1821">
        <row r="1">
          <cell r="A1" t="str">
            <v>A/1</v>
          </cell>
        </row>
      </sheetData>
      <sheetData sheetId="1822">
        <row r="1">
          <cell r="A1" t="str">
            <v>A/1</v>
          </cell>
        </row>
      </sheetData>
      <sheetData sheetId="1823">
        <row r="1">
          <cell r="A1" t="str">
            <v>A/1</v>
          </cell>
        </row>
      </sheetData>
      <sheetData sheetId="1824">
        <row r="1">
          <cell r="A1" t="str">
            <v>A/1</v>
          </cell>
        </row>
      </sheetData>
      <sheetData sheetId="1825">
        <row r="1">
          <cell r="A1" t="str">
            <v>A/1</v>
          </cell>
        </row>
      </sheetData>
      <sheetData sheetId="1826">
        <row r="1">
          <cell r="A1" t="str">
            <v>A/1</v>
          </cell>
        </row>
      </sheetData>
      <sheetData sheetId="1827">
        <row r="1">
          <cell r="A1" t="str">
            <v>A/1</v>
          </cell>
        </row>
      </sheetData>
      <sheetData sheetId="1828">
        <row r="1">
          <cell r="A1" t="str">
            <v>A/1</v>
          </cell>
        </row>
      </sheetData>
      <sheetData sheetId="1829">
        <row r="1">
          <cell r="A1" t="str">
            <v>A/1</v>
          </cell>
        </row>
      </sheetData>
      <sheetData sheetId="1830">
        <row r="1">
          <cell r="A1" t="str">
            <v>A/1</v>
          </cell>
        </row>
      </sheetData>
      <sheetData sheetId="1831">
        <row r="1">
          <cell r="A1" t="str">
            <v>A/1</v>
          </cell>
        </row>
      </sheetData>
      <sheetData sheetId="1832">
        <row r="1">
          <cell r="A1" t="str">
            <v>A/1</v>
          </cell>
        </row>
      </sheetData>
      <sheetData sheetId="1833">
        <row r="1">
          <cell r="A1" t="str">
            <v>A/1</v>
          </cell>
        </row>
      </sheetData>
      <sheetData sheetId="1834">
        <row r="1">
          <cell r="A1" t="str">
            <v>A/1</v>
          </cell>
        </row>
      </sheetData>
      <sheetData sheetId="1835">
        <row r="1">
          <cell r="A1" t="str">
            <v>A/1</v>
          </cell>
        </row>
      </sheetData>
      <sheetData sheetId="1836">
        <row r="1">
          <cell r="A1" t="str">
            <v>A/1</v>
          </cell>
        </row>
      </sheetData>
      <sheetData sheetId="1837">
        <row r="1">
          <cell r="A1" t="str">
            <v>A/1</v>
          </cell>
        </row>
      </sheetData>
      <sheetData sheetId="1838">
        <row r="1">
          <cell r="A1" t="str">
            <v>A/1</v>
          </cell>
        </row>
      </sheetData>
      <sheetData sheetId="1839">
        <row r="1">
          <cell r="A1" t="str">
            <v>A/1</v>
          </cell>
        </row>
      </sheetData>
      <sheetData sheetId="1840">
        <row r="1">
          <cell r="A1" t="str">
            <v>A/1</v>
          </cell>
        </row>
      </sheetData>
      <sheetData sheetId="1841">
        <row r="1">
          <cell r="A1" t="str">
            <v>A/1</v>
          </cell>
        </row>
      </sheetData>
      <sheetData sheetId="1842">
        <row r="1">
          <cell r="A1" t="str">
            <v>A/1</v>
          </cell>
        </row>
      </sheetData>
      <sheetData sheetId="1843">
        <row r="1">
          <cell r="A1" t="str">
            <v>A/1</v>
          </cell>
        </row>
      </sheetData>
      <sheetData sheetId="1844">
        <row r="1">
          <cell r="A1" t="str">
            <v>A/1</v>
          </cell>
        </row>
      </sheetData>
      <sheetData sheetId="1845">
        <row r="1">
          <cell r="A1" t="str">
            <v>A/1</v>
          </cell>
        </row>
      </sheetData>
      <sheetData sheetId="1846">
        <row r="1">
          <cell r="A1" t="str">
            <v>A/1</v>
          </cell>
        </row>
      </sheetData>
      <sheetData sheetId="1847">
        <row r="1">
          <cell r="A1" t="str">
            <v>A/1</v>
          </cell>
        </row>
      </sheetData>
      <sheetData sheetId="1848">
        <row r="1">
          <cell r="A1" t="str">
            <v>A/1</v>
          </cell>
        </row>
      </sheetData>
      <sheetData sheetId="1849">
        <row r="1">
          <cell r="A1" t="str">
            <v>A/1</v>
          </cell>
        </row>
      </sheetData>
      <sheetData sheetId="1850">
        <row r="1">
          <cell r="A1" t="str">
            <v>A/1</v>
          </cell>
        </row>
      </sheetData>
      <sheetData sheetId="1851">
        <row r="1">
          <cell r="A1" t="str">
            <v>A/1</v>
          </cell>
        </row>
      </sheetData>
      <sheetData sheetId="1852">
        <row r="1">
          <cell r="A1" t="str">
            <v>A/1</v>
          </cell>
        </row>
      </sheetData>
      <sheetData sheetId="1853">
        <row r="1">
          <cell r="A1" t="str">
            <v>A/1</v>
          </cell>
        </row>
      </sheetData>
      <sheetData sheetId="1854">
        <row r="1">
          <cell r="A1" t="str">
            <v>A/1</v>
          </cell>
        </row>
      </sheetData>
      <sheetData sheetId="1855">
        <row r="1">
          <cell r="A1" t="str">
            <v>A/1</v>
          </cell>
        </row>
      </sheetData>
      <sheetData sheetId="1856">
        <row r="1">
          <cell r="A1" t="str">
            <v>A/1</v>
          </cell>
        </row>
      </sheetData>
      <sheetData sheetId="1857">
        <row r="1">
          <cell r="A1" t="str">
            <v>A/1</v>
          </cell>
        </row>
      </sheetData>
      <sheetData sheetId="1858">
        <row r="1">
          <cell r="A1" t="str">
            <v>A/1</v>
          </cell>
        </row>
      </sheetData>
      <sheetData sheetId="1859">
        <row r="1">
          <cell r="A1" t="str">
            <v>A/1</v>
          </cell>
        </row>
      </sheetData>
      <sheetData sheetId="1860">
        <row r="1">
          <cell r="A1" t="str">
            <v>A/1</v>
          </cell>
        </row>
      </sheetData>
      <sheetData sheetId="1861"/>
      <sheetData sheetId="1862">
        <row r="1">
          <cell r="A1" t="str">
            <v>A/1</v>
          </cell>
        </row>
      </sheetData>
      <sheetData sheetId="1863">
        <row r="1">
          <cell r="A1" t="str">
            <v>A/1</v>
          </cell>
        </row>
      </sheetData>
      <sheetData sheetId="1864">
        <row r="1">
          <cell r="A1" t="str">
            <v>A/1</v>
          </cell>
        </row>
      </sheetData>
      <sheetData sheetId="1865"/>
      <sheetData sheetId="1866">
        <row r="1">
          <cell r="A1" t="str">
            <v>A/1</v>
          </cell>
        </row>
      </sheetData>
      <sheetData sheetId="1867"/>
      <sheetData sheetId="1868">
        <row r="1">
          <cell r="A1" t="str">
            <v>A/1</v>
          </cell>
        </row>
      </sheetData>
      <sheetData sheetId="1869"/>
      <sheetData sheetId="1870">
        <row r="1">
          <cell r="A1" t="str">
            <v>A/1</v>
          </cell>
        </row>
      </sheetData>
      <sheetData sheetId="1871"/>
      <sheetData sheetId="1872"/>
      <sheetData sheetId="1873"/>
      <sheetData sheetId="1874"/>
      <sheetData sheetId="1875"/>
      <sheetData sheetId="1876"/>
      <sheetData sheetId="1877">
        <row r="1">
          <cell r="A1" t="str">
            <v>A/1</v>
          </cell>
        </row>
      </sheetData>
      <sheetData sheetId="1878">
        <row r="1">
          <cell r="A1" t="str">
            <v>A/1</v>
          </cell>
        </row>
      </sheetData>
      <sheetData sheetId="1879">
        <row r="1">
          <cell r="A1" t="str">
            <v>A/1</v>
          </cell>
        </row>
      </sheetData>
      <sheetData sheetId="1880">
        <row r="1">
          <cell r="A1" t="str">
            <v>A/1</v>
          </cell>
        </row>
      </sheetData>
      <sheetData sheetId="1881">
        <row r="1">
          <cell r="A1" t="str">
            <v>A/1</v>
          </cell>
        </row>
      </sheetData>
      <sheetData sheetId="1882">
        <row r="1">
          <cell r="A1" t="str">
            <v>A/1</v>
          </cell>
        </row>
      </sheetData>
      <sheetData sheetId="1883">
        <row r="1">
          <cell r="A1" t="str">
            <v>A/1</v>
          </cell>
        </row>
      </sheetData>
      <sheetData sheetId="1884">
        <row r="1">
          <cell r="A1" t="str">
            <v>A/1</v>
          </cell>
        </row>
      </sheetData>
      <sheetData sheetId="1885">
        <row r="1">
          <cell r="A1" t="str">
            <v>A/1</v>
          </cell>
        </row>
      </sheetData>
      <sheetData sheetId="1886">
        <row r="1">
          <cell r="A1" t="str">
            <v>A/1</v>
          </cell>
        </row>
      </sheetData>
      <sheetData sheetId="1887">
        <row r="1">
          <cell r="A1" t="str">
            <v>A/1</v>
          </cell>
        </row>
      </sheetData>
      <sheetData sheetId="1888">
        <row r="1">
          <cell r="A1" t="str">
            <v>A/1</v>
          </cell>
        </row>
      </sheetData>
      <sheetData sheetId="1889">
        <row r="1">
          <cell r="A1" t="str">
            <v>A/1</v>
          </cell>
        </row>
      </sheetData>
      <sheetData sheetId="1890">
        <row r="1">
          <cell r="A1" t="str">
            <v>A/1</v>
          </cell>
        </row>
      </sheetData>
      <sheetData sheetId="1891">
        <row r="1">
          <cell r="A1" t="str">
            <v>A/1</v>
          </cell>
        </row>
      </sheetData>
      <sheetData sheetId="1892">
        <row r="1">
          <cell r="A1" t="str">
            <v>A/1</v>
          </cell>
        </row>
      </sheetData>
      <sheetData sheetId="1893">
        <row r="1">
          <cell r="A1" t="str">
            <v>A/1</v>
          </cell>
        </row>
      </sheetData>
      <sheetData sheetId="1894">
        <row r="1">
          <cell r="A1" t="str">
            <v>A/1</v>
          </cell>
        </row>
      </sheetData>
      <sheetData sheetId="1895">
        <row r="1">
          <cell r="A1" t="str">
            <v>A/1</v>
          </cell>
        </row>
      </sheetData>
      <sheetData sheetId="1896">
        <row r="1">
          <cell r="A1" t="str">
            <v>A/1</v>
          </cell>
        </row>
      </sheetData>
      <sheetData sheetId="1897">
        <row r="1">
          <cell r="A1" t="str">
            <v>A/1</v>
          </cell>
        </row>
      </sheetData>
      <sheetData sheetId="1898">
        <row r="1">
          <cell r="A1" t="str">
            <v>A/1</v>
          </cell>
        </row>
      </sheetData>
      <sheetData sheetId="1899">
        <row r="1">
          <cell r="A1" t="str">
            <v>A/1</v>
          </cell>
        </row>
      </sheetData>
      <sheetData sheetId="1900">
        <row r="1">
          <cell r="A1" t="str">
            <v>A/1</v>
          </cell>
        </row>
      </sheetData>
      <sheetData sheetId="1901">
        <row r="1">
          <cell r="A1" t="str">
            <v>A/1</v>
          </cell>
        </row>
      </sheetData>
      <sheetData sheetId="1902">
        <row r="1">
          <cell r="A1" t="str">
            <v>A/1</v>
          </cell>
        </row>
      </sheetData>
      <sheetData sheetId="1903">
        <row r="1">
          <cell r="A1" t="str">
            <v>A/1</v>
          </cell>
        </row>
      </sheetData>
      <sheetData sheetId="1904">
        <row r="1">
          <cell r="A1" t="str">
            <v>A/1</v>
          </cell>
        </row>
      </sheetData>
      <sheetData sheetId="1905">
        <row r="1">
          <cell r="A1" t="str">
            <v>A/1</v>
          </cell>
        </row>
      </sheetData>
      <sheetData sheetId="1906">
        <row r="1">
          <cell r="A1" t="str">
            <v>A/1</v>
          </cell>
        </row>
      </sheetData>
      <sheetData sheetId="1907">
        <row r="1">
          <cell r="A1" t="str">
            <v>A/1</v>
          </cell>
        </row>
      </sheetData>
      <sheetData sheetId="1908">
        <row r="1">
          <cell r="A1" t="str">
            <v>A/1</v>
          </cell>
        </row>
      </sheetData>
      <sheetData sheetId="1909">
        <row r="1">
          <cell r="A1" t="str">
            <v>A/1</v>
          </cell>
        </row>
      </sheetData>
      <sheetData sheetId="1910">
        <row r="1">
          <cell r="A1" t="str">
            <v>A/1</v>
          </cell>
        </row>
      </sheetData>
      <sheetData sheetId="1911">
        <row r="1">
          <cell r="A1" t="str">
            <v>A/1</v>
          </cell>
        </row>
      </sheetData>
      <sheetData sheetId="1912">
        <row r="1">
          <cell r="A1" t="str">
            <v>A/1</v>
          </cell>
        </row>
      </sheetData>
      <sheetData sheetId="1913">
        <row r="1">
          <cell r="A1" t="str">
            <v>A/1</v>
          </cell>
        </row>
      </sheetData>
      <sheetData sheetId="1914">
        <row r="1">
          <cell r="A1" t="str">
            <v>A/1</v>
          </cell>
        </row>
      </sheetData>
      <sheetData sheetId="1915">
        <row r="1">
          <cell r="A1" t="str">
            <v>A/1</v>
          </cell>
        </row>
      </sheetData>
      <sheetData sheetId="1916">
        <row r="1">
          <cell r="A1" t="str">
            <v>A/1</v>
          </cell>
        </row>
      </sheetData>
      <sheetData sheetId="1917">
        <row r="1">
          <cell r="A1" t="str">
            <v>A/1</v>
          </cell>
        </row>
      </sheetData>
      <sheetData sheetId="1918">
        <row r="1">
          <cell r="A1" t="str">
            <v>A/1</v>
          </cell>
        </row>
      </sheetData>
      <sheetData sheetId="1919">
        <row r="1">
          <cell r="A1" t="str">
            <v>A/1</v>
          </cell>
        </row>
      </sheetData>
      <sheetData sheetId="1920">
        <row r="1">
          <cell r="A1" t="str">
            <v>A/1</v>
          </cell>
        </row>
      </sheetData>
      <sheetData sheetId="1921">
        <row r="1">
          <cell r="A1" t="str">
            <v>A/1</v>
          </cell>
        </row>
      </sheetData>
      <sheetData sheetId="1922">
        <row r="1">
          <cell r="A1" t="str">
            <v>A/1</v>
          </cell>
        </row>
      </sheetData>
      <sheetData sheetId="1923">
        <row r="1">
          <cell r="A1" t="str">
            <v>A/1</v>
          </cell>
        </row>
      </sheetData>
      <sheetData sheetId="1924">
        <row r="1">
          <cell r="A1" t="str">
            <v>A/1</v>
          </cell>
        </row>
      </sheetData>
      <sheetData sheetId="1925">
        <row r="1">
          <cell r="A1" t="str">
            <v>A/1</v>
          </cell>
        </row>
      </sheetData>
      <sheetData sheetId="1926">
        <row r="1">
          <cell r="A1" t="str">
            <v>A/1</v>
          </cell>
        </row>
      </sheetData>
      <sheetData sheetId="1927">
        <row r="1">
          <cell r="A1" t="str">
            <v>A/1</v>
          </cell>
        </row>
      </sheetData>
      <sheetData sheetId="1928">
        <row r="1">
          <cell r="A1" t="str">
            <v>A/1</v>
          </cell>
        </row>
      </sheetData>
      <sheetData sheetId="1929">
        <row r="1">
          <cell r="A1" t="str">
            <v>A/1</v>
          </cell>
        </row>
      </sheetData>
      <sheetData sheetId="1930">
        <row r="1">
          <cell r="A1" t="str">
            <v>A/1</v>
          </cell>
        </row>
      </sheetData>
      <sheetData sheetId="1931">
        <row r="1">
          <cell r="A1" t="str">
            <v>A/1</v>
          </cell>
        </row>
      </sheetData>
      <sheetData sheetId="1932">
        <row r="1">
          <cell r="A1" t="str">
            <v>A/1</v>
          </cell>
        </row>
      </sheetData>
      <sheetData sheetId="1933">
        <row r="1">
          <cell r="A1" t="str">
            <v>A/1</v>
          </cell>
        </row>
      </sheetData>
      <sheetData sheetId="1934">
        <row r="1">
          <cell r="A1" t="str">
            <v>A/1</v>
          </cell>
        </row>
      </sheetData>
      <sheetData sheetId="1935">
        <row r="1">
          <cell r="A1" t="str">
            <v>A/1</v>
          </cell>
        </row>
      </sheetData>
      <sheetData sheetId="1936">
        <row r="1">
          <cell r="A1" t="str">
            <v>A/1</v>
          </cell>
        </row>
      </sheetData>
      <sheetData sheetId="1937">
        <row r="1">
          <cell r="A1" t="str">
            <v>A/1</v>
          </cell>
        </row>
      </sheetData>
      <sheetData sheetId="1938">
        <row r="1">
          <cell r="A1" t="str">
            <v>A/1</v>
          </cell>
        </row>
      </sheetData>
      <sheetData sheetId="1939">
        <row r="1">
          <cell r="A1" t="str">
            <v>A/1</v>
          </cell>
        </row>
      </sheetData>
      <sheetData sheetId="1940">
        <row r="1">
          <cell r="A1" t="str">
            <v>A/1</v>
          </cell>
        </row>
      </sheetData>
      <sheetData sheetId="1941">
        <row r="1">
          <cell r="A1" t="str">
            <v>A/1</v>
          </cell>
        </row>
      </sheetData>
      <sheetData sheetId="1942">
        <row r="1">
          <cell r="A1" t="str">
            <v>A/1</v>
          </cell>
        </row>
      </sheetData>
      <sheetData sheetId="1943">
        <row r="1">
          <cell r="A1" t="str">
            <v>A/1</v>
          </cell>
        </row>
      </sheetData>
      <sheetData sheetId="1944">
        <row r="1">
          <cell r="A1" t="str">
            <v>A/1</v>
          </cell>
        </row>
      </sheetData>
      <sheetData sheetId="1945">
        <row r="1">
          <cell r="A1" t="str">
            <v>A/1</v>
          </cell>
        </row>
      </sheetData>
      <sheetData sheetId="1946">
        <row r="1">
          <cell r="A1" t="str">
            <v>A/1</v>
          </cell>
        </row>
      </sheetData>
      <sheetData sheetId="1947">
        <row r="1">
          <cell r="A1" t="str">
            <v>A/1</v>
          </cell>
        </row>
      </sheetData>
      <sheetData sheetId="1948">
        <row r="1">
          <cell r="A1" t="str">
            <v>A/1</v>
          </cell>
        </row>
      </sheetData>
      <sheetData sheetId="1949">
        <row r="1">
          <cell r="A1" t="str">
            <v>A/1</v>
          </cell>
        </row>
      </sheetData>
      <sheetData sheetId="1950">
        <row r="1">
          <cell r="A1" t="str">
            <v>A/1</v>
          </cell>
        </row>
      </sheetData>
      <sheetData sheetId="1951"/>
      <sheetData sheetId="1952">
        <row r="1">
          <cell r="A1" t="str">
            <v>A/1</v>
          </cell>
        </row>
      </sheetData>
      <sheetData sheetId="1953">
        <row r="1">
          <cell r="A1" t="str">
            <v>A/1</v>
          </cell>
        </row>
      </sheetData>
      <sheetData sheetId="1954">
        <row r="1">
          <cell r="A1" t="str">
            <v>A/1</v>
          </cell>
        </row>
      </sheetData>
      <sheetData sheetId="1955"/>
      <sheetData sheetId="1956">
        <row r="1">
          <cell r="A1" t="str">
            <v>A/1</v>
          </cell>
        </row>
      </sheetData>
      <sheetData sheetId="1957">
        <row r="1">
          <cell r="A1" t="str">
            <v>A/1</v>
          </cell>
        </row>
      </sheetData>
      <sheetData sheetId="1958">
        <row r="1">
          <cell r="A1" t="str">
            <v>A/1</v>
          </cell>
        </row>
      </sheetData>
      <sheetData sheetId="1959"/>
      <sheetData sheetId="1960"/>
      <sheetData sheetId="1961">
        <row r="1">
          <cell r="A1" t="str">
            <v>A/1</v>
          </cell>
        </row>
      </sheetData>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row r="1">
          <cell r="A1" t="str">
            <v>A/1</v>
          </cell>
        </row>
      </sheetData>
      <sheetData sheetId="1975">
        <row r="1">
          <cell r="A1" t="str">
            <v>A/1</v>
          </cell>
        </row>
      </sheetData>
      <sheetData sheetId="1976">
        <row r="1">
          <cell r="A1" t="str">
            <v>A/1</v>
          </cell>
        </row>
      </sheetData>
      <sheetData sheetId="1977">
        <row r="1">
          <cell r="A1" t="str">
            <v>A/1</v>
          </cell>
        </row>
      </sheetData>
      <sheetData sheetId="1978">
        <row r="1">
          <cell r="A1" t="str">
            <v>A/1</v>
          </cell>
        </row>
      </sheetData>
      <sheetData sheetId="1979">
        <row r="1">
          <cell r="A1" t="str">
            <v>A/1</v>
          </cell>
        </row>
      </sheetData>
      <sheetData sheetId="1980">
        <row r="1">
          <cell r="A1" t="str">
            <v>A/1</v>
          </cell>
        </row>
      </sheetData>
      <sheetData sheetId="1981">
        <row r="1">
          <cell r="A1" t="str">
            <v>A/1</v>
          </cell>
        </row>
      </sheetData>
      <sheetData sheetId="1982">
        <row r="1">
          <cell r="A1" t="str">
            <v>A/1</v>
          </cell>
        </row>
      </sheetData>
      <sheetData sheetId="1983">
        <row r="1">
          <cell r="A1" t="str">
            <v>A/1</v>
          </cell>
        </row>
      </sheetData>
      <sheetData sheetId="1984">
        <row r="1">
          <cell r="A1" t="str">
            <v>A/1</v>
          </cell>
        </row>
      </sheetData>
      <sheetData sheetId="1985">
        <row r="1">
          <cell r="A1" t="str">
            <v>A/1</v>
          </cell>
        </row>
      </sheetData>
      <sheetData sheetId="1986">
        <row r="1">
          <cell r="A1" t="str">
            <v>A/1</v>
          </cell>
        </row>
      </sheetData>
      <sheetData sheetId="1987">
        <row r="1">
          <cell r="A1" t="str">
            <v>A/1</v>
          </cell>
        </row>
      </sheetData>
      <sheetData sheetId="1988">
        <row r="1">
          <cell r="A1" t="str">
            <v>A/1</v>
          </cell>
        </row>
      </sheetData>
      <sheetData sheetId="1989">
        <row r="1">
          <cell r="A1" t="str">
            <v>A/1</v>
          </cell>
        </row>
      </sheetData>
      <sheetData sheetId="1990">
        <row r="1">
          <cell r="A1" t="str">
            <v>A/1</v>
          </cell>
        </row>
      </sheetData>
      <sheetData sheetId="1991">
        <row r="1">
          <cell r="A1" t="str">
            <v>A/1</v>
          </cell>
        </row>
      </sheetData>
      <sheetData sheetId="1992">
        <row r="1">
          <cell r="A1" t="str">
            <v>A/1</v>
          </cell>
        </row>
      </sheetData>
      <sheetData sheetId="1993">
        <row r="1">
          <cell r="A1" t="str">
            <v>A/1</v>
          </cell>
        </row>
      </sheetData>
      <sheetData sheetId="1994">
        <row r="1">
          <cell r="A1" t="str">
            <v>A/1</v>
          </cell>
        </row>
      </sheetData>
      <sheetData sheetId="1995">
        <row r="1">
          <cell r="A1" t="str">
            <v>A/1</v>
          </cell>
        </row>
      </sheetData>
      <sheetData sheetId="1996">
        <row r="1">
          <cell r="A1" t="str">
            <v>A/1</v>
          </cell>
        </row>
      </sheetData>
      <sheetData sheetId="1997">
        <row r="1">
          <cell r="A1" t="str">
            <v>A/1</v>
          </cell>
        </row>
      </sheetData>
      <sheetData sheetId="1998">
        <row r="1">
          <cell r="A1" t="str">
            <v>A/1</v>
          </cell>
        </row>
      </sheetData>
      <sheetData sheetId="1999">
        <row r="1">
          <cell r="A1" t="str">
            <v>A/1</v>
          </cell>
        </row>
      </sheetData>
      <sheetData sheetId="2000">
        <row r="1">
          <cell r="A1" t="str">
            <v>A/1</v>
          </cell>
        </row>
      </sheetData>
      <sheetData sheetId="2001">
        <row r="1">
          <cell r="A1" t="str">
            <v>A/1</v>
          </cell>
        </row>
      </sheetData>
      <sheetData sheetId="2002">
        <row r="1">
          <cell r="A1" t="str">
            <v>A/1</v>
          </cell>
        </row>
      </sheetData>
      <sheetData sheetId="2003">
        <row r="1">
          <cell r="A1" t="str">
            <v>A/1</v>
          </cell>
        </row>
      </sheetData>
      <sheetData sheetId="2004">
        <row r="1">
          <cell r="A1" t="str">
            <v>A/1</v>
          </cell>
        </row>
      </sheetData>
      <sheetData sheetId="2005">
        <row r="1">
          <cell r="A1" t="str">
            <v>A/1</v>
          </cell>
        </row>
      </sheetData>
      <sheetData sheetId="2006">
        <row r="1">
          <cell r="A1" t="str">
            <v>A/1</v>
          </cell>
        </row>
      </sheetData>
      <sheetData sheetId="2007">
        <row r="1">
          <cell r="A1" t="str">
            <v>A/1</v>
          </cell>
        </row>
      </sheetData>
      <sheetData sheetId="2008">
        <row r="1">
          <cell r="A1" t="str">
            <v>A/1</v>
          </cell>
        </row>
      </sheetData>
      <sheetData sheetId="2009">
        <row r="1">
          <cell r="A1" t="str">
            <v>A/1</v>
          </cell>
        </row>
      </sheetData>
      <sheetData sheetId="2010">
        <row r="1">
          <cell r="A1" t="str">
            <v>A/1</v>
          </cell>
        </row>
      </sheetData>
      <sheetData sheetId="2011">
        <row r="1">
          <cell r="A1" t="str">
            <v>A/1</v>
          </cell>
        </row>
      </sheetData>
      <sheetData sheetId="2012">
        <row r="1">
          <cell r="A1" t="str">
            <v>A/1</v>
          </cell>
        </row>
      </sheetData>
      <sheetData sheetId="2013">
        <row r="1">
          <cell r="A1" t="str">
            <v>A/1</v>
          </cell>
        </row>
      </sheetData>
      <sheetData sheetId="2014">
        <row r="1">
          <cell r="A1" t="str">
            <v>A/1</v>
          </cell>
        </row>
      </sheetData>
      <sheetData sheetId="2015">
        <row r="1">
          <cell r="A1" t="str">
            <v>A/1</v>
          </cell>
        </row>
      </sheetData>
      <sheetData sheetId="2016">
        <row r="1">
          <cell r="A1" t="str">
            <v>A/1</v>
          </cell>
        </row>
      </sheetData>
      <sheetData sheetId="2017"/>
      <sheetData sheetId="2018">
        <row r="1">
          <cell r="A1" t="str">
            <v>A/1</v>
          </cell>
        </row>
      </sheetData>
      <sheetData sheetId="2019">
        <row r="1">
          <cell r="A1" t="str">
            <v>A/1</v>
          </cell>
        </row>
      </sheetData>
      <sheetData sheetId="2020">
        <row r="1">
          <cell r="A1" t="str">
            <v>A/1</v>
          </cell>
        </row>
      </sheetData>
      <sheetData sheetId="2021"/>
      <sheetData sheetId="2022">
        <row r="1">
          <cell r="A1" t="str">
            <v>A/1</v>
          </cell>
        </row>
      </sheetData>
      <sheetData sheetId="2023">
        <row r="1">
          <cell r="A1" t="str">
            <v>A/1</v>
          </cell>
        </row>
      </sheetData>
      <sheetData sheetId="2024">
        <row r="1">
          <cell r="A1" t="str">
            <v>A/1</v>
          </cell>
        </row>
      </sheetData>
      <sheetData sheetId="2025"/>
      <sheetData sheetId="2026"/>
      <sheetData sheetId="2027">
        <row r="1">
          <cell r="A1" t="str">
            <v>A/1</v>
          </cell>
        </row>
      </sheetData>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row r="1">
          <cell r="A1" t="str">
            <v>A/1</v>
          </cell>
        </row>
      </sheetData>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refreshError="1"/>
      <sheetData sheetId="2068" refreshError="1"/>
      <sheetData sheetId="2069"/>
      <sheetData sheetId="2070"/>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ow r="1">
          <cell r="A1" t="str">
            <v>A/1</v>
          </cell>
        </row>
      </sheetData>
      <sheetData sheetId="2090">
        <row r="1">
          <cell r="A1" t="str">
            <v>A/1</v>
          </cell>
        </row>
      </sheetData>
      <sheetData sheetId="2091">
        <row r="1">
          <cell r="A1" t="str">
            <v>A/1</v>
          </cell>
        </row>
      </sheetData>
      <sheetData sheetId="2092"/>
      <sheetData sheetId="2093">
        <row r="1">
          <cell r="A1" t="str">
            <v>A/1</v>
          </cell>
        </row>
      </sheetData>
      <sheetData sheetId="2094"/>
      <sheetData sheetId="2095">
        <row r="1">
          <cell r="A1" t="str">
            <v>A/1</v>
          </cell>
        </row>
      </sheetData>
      <sheetData sheetId="2096"/>
      <sheetData sheetId="2097">
        <row r="1">
          <cell r="A1" t="str">
            <v>A/1</v>
          </cell>
        </row>
      </sheetData>
      <sheetData sheetId="2098">
        <row r="1">
          <cell r="A1" t="str">
            <v>A/1</v>
          </cell>
        </row>
      </sheetData>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ow r="1">
          <cell r="A1" t="str">
            <v>A/1</v>
          </cell>
        </row>
      </sheetData>
      <sheetData sheetId="2108">
        <row r="1">
          <cell r="A1" t="str">
            <v>A/1</v>
          </cell>
        </row>
      </sheetData>
      <sheetData sheetId="2109">
        <row r="1">
          <cell r="A1" t="str">
            <v>A/1</v>
          </cell>
        </row>
      </sheetData>
      <sheetData sheetId="2110" refreshError="1"/>
      <sheetData sheetId="2111" refreshError="1"/>
      <sheetData sheetId="2112"/>
      <sheetData sheetId="2113">
        <row r="1">
          <cell r="A1" t="str">
            <v>A/1</v>
          </cell>
        </row>
      </sheetData>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sheetData sheetId="2126"/>
      <sheetData sheetId="2127"/>
      <sheetData sheetId="2128"/>
      <sheetData sheetId="2129"/>
      <sheetData sheetId="2130"/>
      <sheetData sheetId="2131"/>
      <sheetData sheetId="2132"/>
      <sheetData sheetId="2133">
        <row r="1">
          <cell r="A1" t="str">
            <v>A/1</v>
          </cell>
        </row>
      </sheetData>
      <sheetData sheetId="2134">
        <row r="1">
          <cell r="A1" t="str">
            <v>A/1</v>
          </cell>
        </row>
      </sheetData>
      <sheetData sheetId="2135"/>
      <sheetData sheetId="2136"/>
      <sheetData sheetId="2137"/>
      <sheetData sheetId="2138"/>
      <sheetData sheetId="2139"/>
      <sheetData sheetId="2140"/>
      <sheetData sheetId="2141"/>
      <sheetData sheetId="2142"/>
      <sheetData sheetId="2143">
        <row r="1">
          <cell r="A1" t="str">
            <v>A/1</v>
          </cell>
        </row>
      </sheetData>
      <sheetData sheetId="2144">
        <row r="1">
          <cell r="A1" t="str">
            <v>A/1</v>
          </cell>
        </row>
      </sheetData>
      <sheetData sheetId="2145">
        <row r="1">
          <cell r="A1" t="str">
            <v>A/1</v>
          </cell>
        </row>
      </sheetData>
      <sheetData sheetId="2146"/>
      <sheetData sheetId="2147">
        <row r="1">
          <cell r="A1" t="str">
            <v>A/1</v>
          </cell>
        </row>
      </sheetData>
      <sheetData sheetId="2148"/>
      <sheetData sheetId="2149">
        <row r="1">
          <cell r="A1" t="str">
            <v>A/1</v>
          </cell>
        </row>
      </sheetData>
      <sheetData sheetId="2150"/>
      <sheetData sheetId="2151"/>
      <sheetData sheetId="2152"/>
      <sheetData sheetId="2153">
        <row r="1">
          <cell r="A1" t="str">
            <v>A/1</v>
          </cell>
        </row>
      </sheetData>
      <sheetData sheetId="2154"/>
      <sheetData sheetId="2155"/>
      <sheetData sheetId="2156"/>
      <sheetData sheetId="2157"/>
      <sheetData sheetId="2158">
        <row r="1">
          <cell r="A1" t="str">
            <v>A/1</v>
          </cell>
        </row>
      </sheetData>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refreshError="1"/>
      <sheetData sheetId="2180" refreshError="1"/>
      <sheetData sheetId="2181" refreshError="1"/>
      <sheetData sheetId="2182" refreshError="1"/>
      <sheetData sheetId="2183" refreshError="1"/>
      <sheetData sheetId="2184" refreshError="1"/>
      <sheetData sheetId="218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Basis"/>
      <sheetName val="ECI Summary"/>
      <sheetName val="NPV new"/>
      <sheetName val="Key Assumptions"/>
      <sheetName val="Control"/>
      <sheetName val="C3"/>
      <sheetName val="CIF COST ITEM"/>
      <sheetName val="_risk rents and incentives"/>
      <sheetName val="2-Cash Flow"/>
      <sheetName val=""/>
      <sheetName val="SubmitCal"/>
      <sheetName val="Raw Data"/>
      <sheetName val="Addition-ProtectionSummary"/>
      <sheetName val="Electrical_database"/>
      <sheetName val="Summary"/>
      <sheetName val="Sch. Areas"/>
      <sheetName val="Notes"/>
      <sheetName val="Cash Flow"/>
      <sheetName val="6.2 MR"/>
      <sheetName val="6.3 SS1-MV1"/>
      <sheetName val="6.4 SS2_Genset-MV2"/>
      <sheetName val="6.5 HV_SG"/>
      <sheetName val="6.6ChillerYard"/>
      <sheetName val="6.7 Pump"/>
      <sheetName val="6.8 Xplosive room"/>
      <sheetName val="March completion - version 3112"/>
      <sheetName val="Valves"/>
      <sheetName val="CERTIFICATE"/>
      <sheetName val="Intro"/>
      <sheetName val="P-2002"/>
      <sheetName val="Option"/>
      <sheetName val="PriceSummary"/>
      <sheetName val="STEEL RATIO"/>
      <sheetName val="labour"/>
      <sheetName val="Details"/>
      <sheetName val="Detail"/>
      <sheetName val="F4.13"/>
      <sheetName val="#REF"/>
      <sheetName val="Formulas"/>
      <sheetName val="Civil Boq"/>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Sheet7"/>
      <sheetName val="Bill 1 - Preliminaries"/>
      <sheetName val="AN"/>
      <sheetName val="EI 27-0010C BACKUP"/>
      <sheetName val="gap-makrana"/>
      <sheetName val="Mp-team 1"/>
      <sheetName val="HQ-TO"/>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BoatTMP"/>
      <sheetName val="analysis"/>
      <sheetName val="tender allowances"/>
      <sheetName val="Names"/>
      <sheetName val="Info"/>
      <sheetName val="Material"/>
      <sheetName val="Data Entry Sheet"/>
      <sheetName val="BASEMENT"/>
      <sheetName val="GRSummary"/>
      <sheetName val="Tank"/>
      <sheetName val="Balance Sheet"/>
      <sheetName val="CPA7-31"/>
      <sheetName val="기계내역서"/>
      <sheetName val="Cost"/>
      <sheetName val="Refs"/>
      <sheetName val="Provisional Sums"/>
      <sheetName val="Sheet2"/>
      <sheetName val="DVM Sizing Calculator- 10 ips "/>
      <sheetName val="UCRef3"/>
      <sheetName val="cal"/>
      <sheetName val="Calendar"/>
      <sheetName val="QUOTE_E"/>
      <sheetName val="INPUT DATA HERE"/>
      <sheetName val="Occ"/>
      <sheetName val="Demand"/>
      <sheetName val="Input"/>
      <sheetName val="Controls"/>
      <sheetName val="Tenants"/>
      <sheetName val="Calc"/>
      <sheetName val="CashFlow"/>
      <sheetName val="Rate Analysis"/>
      <sheetName val="Data"/>
      <sheetName val="concrete"/>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Civil_Boq"/>
      <sheetName val="NCR LOG"/>
      <sheetName val="Civil_Boq1"/>
      <sheetName val="NCR_LOG"/>
      <sheetName val="Civil_Boq2"/>
      <sheetName val="NCR_LOG1"/>
      <sheetName val="간선계산"/>
      <sheetName val="rc01"/>
      <sheetName val="M.O."/>
      <sheetName val="% prog figs -u5 and total"/>
      <sheetName val="RA-markate"/>
      <sheetName val="Equip"/>
      <sheetName val="DATABASE"/>
      <sheetName val="Asia Revised 10-1-07"/>
      <sheetName val="All Capital Plan P+L 10-1-07"/>
      <sheetName val="CP08 (2)"/>
      <sheetName val="Planning File 10-1-07"/>
      <sheetName val="Pay 13"/>
      <sheetName val="Sheet1"/>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F4_13"/>
      <sheetName val="Bill_1_-_Preliminaries"/>
      <sheetName val="EI_27-0010C_BACKUP"/>
      <sheetName val="Mp-team_1"/>
      <sheetName val="tender_allowances"/>
      <sheetName val="Data_Entry_Sheet"/>
      <sheetName val="Balance_Sheet"/>
      <sheetName val="Provisional_Sums"/>
      <sheetName val="DVM_Sizing_Calculator-_10_ips_"/>
      <sheetName val="INPUT_DATA_HERE"/>
      <sheetName val="Rate_Analysis"/>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21">
          <cell r="C21" t="str">
            <v>Year</v>
          </cell>
        </row>
      </sheetData>
      <sheetData sheetId="6">
        <row r="1">
          <cell r="B1" t="str">
            <v>no</v>
          </cell>
        </row>
      </sheetData>
      <sheetData sheetId="7">
        <row r="25">
          <cell r="W25">
            <v>39538</v>
          </cell>
        </row>
      </sheetData>
      <sheetData sheetId="8">
        <row r="1">
          <cell r="B1" t="str">
            <v>no</v>
          </cell>
        </row>
      </sheetData>
      <sheetData sheetId="9">
        <row r="21">
          <cell r="C21" t="str">
            <v>Year</v>
          </cell>
        </row>
      </sheetData>
      <sheetData sheetId="10">
        <row r="190">
          <cell r="J190">
            <v>39538</v>
          </cell>
        </row>
      </sheetData>
      <sheetData sheetId="11">
        <row r="1">
          <cell r="B1" t="str">
            <v>no</v>
          </cell>
        </row>
      </sheetData>
      <sheetData sheetId="12">
        <row r="25">
          <cell r="W25">
            <v>39538</v>
          </cell>
        </row>
      </sheetData>
      <sheetData sheetId="13">
        <row r="21">
          <cell r="C21" t="str">
            <v>Year</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21">
          <cell r="C21" t="str">
            <v>Year</v>
          </cell>
        </row>
      </sheetData>
      <sheetData sheetId="20">
        <row r="21">
          <cell r="C21" t="str">
            <v>Year</v>
          </cell>
        </row>
      </sheetData>
      <sheetData sheetId="21" refreshError="1"/>
      <sheetData sheetId="22" refreshError="1"/>
      <sheetData sheetId="23">
        <row r="25">
          <cell r="W25">
            <v>39538</v>
          </cell>
        </row>
      </sheetData>
      <sheetData sheetId="24" refreshError="1"/>
      <sheetData sheetId="25">
        <row r="21">
          <cell r="C21" t="str">
            <v>Year</v>
          </cell>
        </row>
      </sheetData>
      <sheetData sheetId="26">
        <row r="190">
          <cell r="J190">
            <v>39538</v>
          </cell>
        </row>
      </sheetData>
      <sheetData sheetId="27">
        <row r="25">
          <cell r="W25">
            <v>39538</v>
          </cell>
        </row>
      </sheetData>
      <sheetData sheetId="28">
        <row r="21">
          <cell r="C21" t="str">
            <v>Year</v>
          </cell>
        </row>
      </sheetData>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21">
          <cell r="C21" t="str">
            <v>Year</v>
          </cell>
        </row>
      </sheetData>
      <sheetData sheetId="51"/>
      <sheetData sheetId="52"/>
      <sheetData sheetId="53">
        <row r="190">
          <cell r="J190">
            <v>39538</v>
          </cell>
        </row>
      </sheetData>
      <sheetData sheetId="54">
        <row r="25">
          <cell r="W25">
            <v>39538</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ow r="1">
          <cell r="B1" t="str">
            <v>no</v>
          </cell>
        </row>
      </sheetData>
      <sheetData sheetId="120">
        <row r="1">
          <cell r="B1" t="str">
            <v>no</v>
          </cell>
        </row>
      </sheetData>
      <sheetData sheetId="121">
        <row r="1">
          <cell r="B1" t="str">
            <v>no</v>
          </cell>
        </row>
      </sheetData>
      <sheetData sheetId="122">
        <row r="21">
          <cell r="C21" t="str">
            <v>Year</v>
          </cell>
        </row>
      </sheetData>
      <sheetData sheetId="123">
        <row r="1">
          <cell r="B1" t="str">
            <v>no</v>
          </cell>
        </row>
      </sheetData>
      <sheetData sheetId="124">
        <row r="1">
          <cell r="B1" t="str">
            <v>no</v>
          </cell>
        </row>
      </sheetData>
      <sheetData sheetId="125">
        <row r="1">
          <cell r="B1" t="str">
            <v>no</v>
          </cell>
        </row>
      </sheetData>
      <sheetData sheetId="126">
        <row r="1">
          <cell r="B1" t="str">
            <v>no</v>
          </cell>
        </row>
      </sheetData>
      <sheetData sheetId="127">
        <row r="21">
          <cell r="C21" t="str">
            <v>Year</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21">
          <cell r="C21" t="str">
            <v>Year</v>
          </cell>
        </row>
      </sheetData>
      <sheetData sheetId="133">
        <row r="1">
          <cell r="B1" t="str">
            <v>no</v>
          </cell>
        </row>
      </sheetData>
      <sheetData sheetId="134">
        <row r="21">
          <cell r="C21" t="str">
            <v>Year</v>
          </cell>
        </row>
      </sheetData>
      <sheetData sheetId="135">
        <row r="1">
          <cell r="B1" t="str">
            <v>no</v>
          </cell>
        </row>
      </sheetData>
      <sheetData sheetId="136">
        <row r="1">
          <cell r="B1" t="str">
            <v>no</v>
          </cell>
        </row>
      </sheetData>
      <sheetData sheetId="137">
        <row r="21">
          <cell r="C21" t="str">
            <v>Year</v>
          </cell>
        </row>
      </sheetData>
      <sheetData sheetId="138">
        <row r="21">
          <cell r="C21" t="str">
            <v>Year</v>
          </cell>
        </row>
      </sheetData>
      <sheetData sheetId="139">
        <row r="21">
          <cell r="C21" t="str">
            <v>Year</v>
          </cell>
        </row>
      </sheetData>
      <sheetData sheetId="140">
        <row r="21">
          <cell r="C21" t="str">
            <v>Year</v>
          </cell>
        </row>
      </sheetData>
      <sheetData sheetId="141">
        <row r="21">
          <cell r="C21" t="str">
            <v>Year</v>
          </cell>
        </row>
      </sheetData>
      <sheetData sheetId="142">
        <row r="21">
          <cell r="C21" t="str">
            <v>Year</v>
          </cell>
        </row>
      </sheetData>
      <sheetData sheetId="143">
        <row r="21">
          <cell r="C21" t="str">
            <v>Year</v>
          </cell>
        </row>
      </sheetData>
      <sheetData sheetId="144">
        <row r="21">
          <cell r="C21" t="str">
            <v>Year</v>
          </cell>
        </row>
      </sheetData>
      <sheetData sheetId="145">
        <row r="21">
          <cell r="C21" t="str">
            <v>Year</v>
          </cell>
        </row>
      </sheetData>
      <sheetData sheetId="146">
        <row r="21">
          <cell r="C21" t="str">
            <v>Year</v>
          </cell>
        </row>
      </sheetData>
      <sheetData sheetId="147">
        <row r="21">
          <cell r="C21" t="str">
            <v>Year</v>
          </cell>
        </row>
      </sheetData>
      <sheetData sheetId="148">
        <row r="21">
          <cell r="C21" t="str">
            <v>Year</v>
          </cell>
        </row>
      </sheetData>
      <sheetData sheetId="149">
        <row r="21">
          <cell r="C21" t="str">
            <v>Year</v>
          </cell>
        </row>
      </sheetData>
      <sheetData sheetId="150">
        <row r="21">
          <cell r="C21" t="str">
            <v>Year</v>
          </cell>
        </row>
      </sheetData>
      <sheetData sheetId="151">
        <row r="190">
          <cell r="J190">
            <v>39538</v>
          </cell>
        </row>
      </sheetData>
      <sheetData sheetId="152">
        <row r="1">
          <cell r="B1" t="str">
            <v>no</v>
          </cell>
        </row>
      </sheetData>
      <sheetData sheetId="153">
        <row r="1">
          <cell r="B1" t="str">
            <v>no</v>
          </cell>
        </row>
      </sheetData>
      <sheetData sheetId="154"/>
      <sheetData sheetId="155"/>
      <sheetData sheetId="156"/>
      <sheetData sheetId="157"/>
      <sheetData sheetId="158"/>
      <sheetData sheetId="159" refreshError="1"/>
      <sheetData sheetId="160"/>
      <sheetData sheetId="161" refreshError="1"/>
      <sheetData sheetId="162" refreshError="1"/>
      <sheetData sheetId="163" refreshError="1"/>
      <sheetData sheetId="164" refreshError="1"/>
      <sheetData sheetId="165" refreshError="1"/>
      <sheetData sheetId="166"/>
      <sheetData sheetId="167">
        <row r="1">
          <cell r="B1" t="str">
            <v>no</v>
          </cell>
        </row>
      </sheetData>
      <sheetData sheetId="168">
        <row r="25">
          <cell r="W25">
            <v>39538</v>
          </cell>
        </row>
      </sheetData>
      <sheetData sheetId="169">
        <row r="21">
          <cell r="C21" t="str">
            <v>Year</v>
          </cell>
        </row>
      </sheetData>
      <sheetData sheetId="170"/>
      <sheetData sheetId="171">
        <row r="1">
          <cell r="B1" t="str">
            <v>no</v>
          </cell>
        </row>
      </sheetData>
      <sheetData sheetId="172">
        <row r="25">
          <cell r="W25">
            <v>39538</v>
          </cell>
        </row>
      </sheetData>
      <sheetData sheetId="173">
        <row r="21">
          <cell r="C21" t="str">
            <v>Year</v>
          </cell>
        </row>
      </sheetData>
      <sheetData sheetId="174">
        <row r="21">
          <cell r="C21" t="str">
            <v>Year</v>
          </cell>
        </row>
      </sheetData>
      <sheetData sheetId="175"/>
      <sheetData sheetId="176">
        <row r="1">
          <cell r="B1" t="str">
            <v>no</v>
          </cell>
        </row>
      </sheetData>
      <sheetData sheetId="177">
        <row r="25">
          <cell r="W25">
            <v>39538</v>
          </cell>
        </row>
      </sheetData>
      <sheetData sheetId="178">
        <row r="21">
          <cell r="C21" t="str">
            <v>Year</v>
          </cell>
        </row>
      </sheetData>
      <sheetData sheetId="179">
        <row r="21">
          <cell r="C21" t="str">
            <v>Year</v>
          </cell>
        </row>
      </sheetData>
      <sheetData sheetId="180">
        <row r="21">
          <cell r="C21" t="str">
            <v>Year</v>
          </cell>
        </row>
      </sheetData>
      <sheetData sheetId="181">
        <row r="1">
          <cell r="B1" t="str">
            <v>no</v>
          </cell>
        </row>
      </sheetData>
      <sheetData sheetId="182"/>
      <sheetData sheetId="183">
        <row r="25">
          <cell r="W25">
            <v>39538</v>
          </cell>
        </row>
      </sheetData>
      <sheetData sheetId="184">
        <row r="21">
          <cell r="C21" t="str">
            <v>Year</v>
          </cell>
        </row>
      </sheetData>
      <sheetData sheetId="185">
        <row r="21">
          <cell r="C21" t="str">
            <v>Year</v>
          </cell>
        </row>
      </sheetData>
      <sheetData sheetId="186">
        <row r="21">
          <cell r="C21" t="str">
            <v>Year</v>
          </cell>
        </row>
      </sheetData>
      <sheetData sheetId="187">
        <row r="190">
          <cell r="J190">
            <v>39538</v>
          </cell>
        </row>
      </sheetData>
      <sheetData sheetId="188">
        <row r="25">
          <cell r="W25">
            <v>39538</v>
          </cell>
        </row>
      </sheetData>
      <sheetData sheetId="189">
        <row r="190">
          <cell r="J190">
            <v>39538</v>
          </cell>
        </row>
      </sheetData>
      <sheetData sheetId="190">
        <row r="25">
          <cell r="W25">
            <v>39538</v>
          </cell>
        </row>
      </sheetData>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ow r="1">
          <cell r="B1" t="str">
            <v>no</v>
          </cell>
        </row>
      </sheetData>
      <sheetData sheetId="209">
        <row r="25">
          <cell r="W25">
            <v>39538</v>
          </cell>
        </row>
      </sheetData>
      <sheetData sheetId="210">
        <row r="21">
          <cell r="C21" t="str">
            <v>Year</v>
          </cell>
        </row>
      </sheetData>
      <sheetData sheetId="211"/>
      <sheetData sheetId="212">
        <row r="1">
          <cell r="B1" t="str">
            <v>no</v>
          </cell>
        </row>
      </sheetData>
      <sheetData sheetId="213">
        <row r="25">
          <cell r="W25">
            <v>39538</v>
          </cell>
        </row>
      </sheetData>
      <sheetData sheetId="214">
        <row r="21">
          <cell r="C21" t="str">
            <v>Year</v>
          </cell>
        </row>
      </sheetData>
      <sheetData sheetId="215">
        <row r="21">
          <cell r="C21" t="str">
            <v>Year</v>
          </cell>
        </row>
      </sheetData>
      <sheetData sheetId="216"/>
      <sheetData sheetId="217">
        <row r="1">
          <cell r="B1" t="str">
            <v>no</v>
          </cell>
        </row>
      </sheetData>
      <sheetData sheetId="218">
        <row r="25">
          <cell r="W25">
            <v>39538</v>
          </cell>
        </row>
      </sheetData>
      <sheetData sheetId="219">
        <row r="21">
          <cell r="C21" t="str">
            <v>Year</v>
          </cell>
        </row>
      </sheetData>
      <sheetData sheetId="220">
        <row r="21">
          <cell r="C21" t="str">
            <v>Year</v>
          </cell>
        </row>
      </sheetData>
      <sheetData sheetId="221">
        <row r="21">
          <cell r="C21" t="str">
            <v>Year</v>
          </cell>
        </row>
      </sheetData>
      <sheetData sheetId="222">
        <row r="1">
          <cell r="B1" t="str">
            <v>no</v>
          </cell>
        </row>
      </sheetData>
      <sheetData sheetId="223"/>
      <sheetData sheetId="224">
        <row r="25">
          <cell r="W25">
            <v>39538</v>
          </cell>
        </row>
      </sheetData>
      <sheetData sheetId="225">
        <row r="21">
          <cell r="C21" t="str">
            <v>Year</v>
          </cell>
        </row>
      </sheetData>
      <sheetData sheetId="226">
        <row r="21">
          <cell r="C21" t="str">
            <v>Year</v>
          </cell>
        </row>
      </sheetData>
      <sheetData sheetId="227">
        <row r="21">
          <cell r="C21" t="str">
            <v>Year</v>
          </cell>
        </row>
      </sheetData>
      <sheetData sheetId="228">
        <row r="190">
          <cell r="J190">
            <v>39538</v>
          </cell>
        </row>
      </sheetData>
      <sheetData sheetId="229">
        <row r="25">
          <cell r="W25">
            <v>39538</v>
          </cell>
        </row>
      </sheetData>
      <sheetData sheetId="230">
        <row r="190">
          <cell r="J190">
            <v>39538</v>
          </cell>
        </row>
      </sheetData>
      <sheetData sheetId="231">
        <row r="25">
          <cell r="W25">
            <v>39538</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ow r="1">
          <cell r="B1" t="str">
            <v>no</v>
          </cell>
        </row>
      </sheetData>
      <sheetData sheetId="250">
        <row r="25">
          <cell r="W25">
            <v>39538</v>
          </cell>
        </row>
      </sheetData>
      <sheetData sheetId="251">
        <row r="21">
          <cell r="C21" t="str">
            <v>Year</v>
          </cell>
        </row>
      </sheetData>
      <sheetData sheetId="252"/>
      <sheetData sheetId="253">
        <row r="1">
          <cell r="B1" t="str">
            <v>no</v>
          </cell>
        </row>
      </sheetData>
      <sheetData sheetId="254">
        <row r="25">
          <cell r="W25">
            <v>39538</v>
          </cell>
        </row>
      </sheetData>
      <sheetData sheetId="255">
        <row r="21">
          <cell r="C21" t="str">
            <v>Year</v>
          </cell>
        </row>
      </sheetData>
      <sheetData sheetId="256">
        <row r="21">
          <cell r="C21" t="str">
            <v>Year</v>
          </cell>
        </row>
      </sheetData>
      <sheetData sheetId="257"/>
      <sheetData sheetId="258">
        <row r="1">
          <cell r="B1" t="str">
            <v>no</v>
          </cell>
        </row>
      </sheetData>
      <sheetData sheetId="259">
        <row r="25">
          <cell r="W25">
            <v>39538</v>
          </cell>
        </row>
      </sheetData>
      <sheetData sheetId="260">
        <row r="21">
          <cell r="C21" t="str">
            <v>Year</v>
          </cell>
        </row>
      </sheetData>
      <sheetData sheetId="261">
        <row r="21">
          <cell r="C21" t="str">
            <v>Year</v>
          </cell>
        </row>
      </sheetData>
      <sheetData sheetId="262">
        <row r="21">
          <cell r="C21" t="str">
            <v>Year</v>
          </cell>
        </row>
      </sheetData>
      <sheetData sheetId="263">
        <row r="1">
          <cell r="B1" t="str">
            <v>no</v>
          </cell>
        </row>
      </sheetData>
      <sheetData sheetId="264"/>
      <sheetData sheetId="265">
        <row r="25">
          <cell r="W25">
            <v>39538</v>
          </cell>
        </row>
      </sheetData>
      <sheetData sheetId="266">
        <row r="21">
          <cell r="C21" t="str">
            <v>Year</v>
          </cell>
        </row>
      </sheetData>
      <sheetData sheetId="267">
        <row r="21">
          <cell r="C21" t="str">
            <v>Year</v>
          </cell>
        </row>
      </sheetData>
      <sheetData sheetId="268">
        <row r="21">
          <cell r="C21" t="str">
            <v>Year</v>
          </cell>
        </row>
      </sheetData>
      <sheetData sheetId="269">
        <row r="190">
          <cell r="J190">
            <v>39538</v>
          </cell>
        </row>
      </sheetData>
      <sheetData sheetId="270">
        <row r="25">
          <cell r="W25">
            <v>39538</v>
          </cell>
        </row>
      </sheetData>
      <sheetData sheetId="271">
        <row r="190">
          <cell r="J190">
            <v>39538</v>
          </cell>
        </row>
      </sheetData>
      <sheetData sheetId="272">
        <row r="25">
          <cell r="W25">
            <v>39538</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ow r="1">
          <cell r="B1" t="str">
            <v>no</v>
          </cell>
        </row>
      </sheetData>
      <sheetData sheetId="291">
        <row r="21">
          <cell r="C21" t="str">
            <v>Year</v>
          </cell>
        </row>
      </sheetData>
      <sheetData sheetId="292">
        <row r="1">
          <cell r="B1" t="str">
            <v>no</v>
          </cell>
        </row>
      </sheetData>
      <sheetData sheetId="293">
        <row r="21">
          <cell r="C21" t="str">
            <v>Year</v>
          </cell>
        </row>
      </sheetData>
      <sheetData sheetId="294">
        <row r="1">
          <cell r="B1" t="str">
            <v>no</v>
          </cell>
        </row>
      </sheetData>
      <sheetData sheetId="295">
        <row r="25">
          <cell r="W25">
            <v>39538</v>
          </cell>
        </row>
      </sheetData>
      <sheetData sheetId="296">
        <row r="21">
          <cell r="C21" t="str">
            <v>Year</v>
          </cell>
        </row>
      </sheetData>
      <sheetData sheetId="297">
        <row r="21">
          <cell r="C21" t="str">
            <v>Year</v>
          </cell>
        </row>
      </sheetData>
      <sheetData sheetId="298"/>
      <sheetData sheetId="299">
        <row r="1">
          <cell r="B1" t="str">
            <v>no</v>
          </cell>
        </row>
      </sheetData>
      <sheetData sheetId="300">
        <row r="25">
          <cell r="W25">
            <v>39538</v>
          </cell>
        </row>
      </sheetData>
      <sheetData sheetId="301">
        <row r="21">
          <cell r="C21" t="str">
            <v>Year</v>
          </cell>
        </row>
      </sheetData>
      <sheetData sheetId="302">
        <row r="21">
          <cell r="C21" t="str">
            <v>Year</v>
          </cell>
        </row>
      </sheetData>
      <sheetData sheetId="303">
        <row r="21">
          <cell r="C21" t="str">
            <v>Year</v>
          </cell>
        </row>
      </sheetData>
      <sheetData sheetId="304">
        <row r="1">
          <cell r="B1" t="str">
            <v>no</v>
          </cell>
        </row>
      </sheetData>
      <sheetData sheetId="305"/>
      <sheetData sheetId="306">
        <row r="25">
          <cell r="W25">
            <v>39538</v>
          </cell>
        </row>
      </sheetData>
      <sheetData sheetId="307">
        <row r="21">
          <cell r="C21" t="str">
            <v>Year</v>
          </cell>
        </row>
      </sheetData>
      <sheetData sheetId="308">
        <row r="21">
          <cell r="C21" t="str">
            <v>Year</v>
          </cell>
        </row>
      </sheetData>
      <sheetData sheetId="309">
        <row r="21">
          <cell r="C21" t="str">
            <v>Year</v>
          </cell>
        </row>
      </sheetData>
      <sheetData sheetId="310">
        <row r="190">
          <cell r="J190">
            <v>39538</v>
          </cell>
        </row>
      </sheetData>
      <sheetData sheetId="311">
        <row r="25">
          <cell r="W25">
            <v>39538</v>
          </cell>
        </row>
      </sheetData>
      <sheetData sheetId="312">
        <row r="190">
          <cell r="J190">
            <v>39538</v>
          </cell>
        </row>
      </sheetData>
      <sheetData sheetId="313">
        <row r="25">
          <cell r="W25">
            <v>39538</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row r="1">
          <cell r="B1" t="str">
            <v>no</v>
          </cell>
        </row>
      </sheetData>
      <sheetData sheetId="402">
        <row r="25">
          <cell r="W25">
            <v>39538</v>
          </cell>
        </row>
      </sheetData>
      <sheetData sheetId="403">
        <row r="21">
          <cell r="C21" t="str">
            <v>Year</v>
          </cell>
        </row>
      </sheetData>
      <sheetData sheetId="404"/>
      <sheetData sheetId="405">
        <row r="1">
          <cell r="B1" t="str">
            <v>no</v>
          </cell>
        </row>
      </sheetData>
      <sheetData sheetId="406">
        <row r="25">
          <cell r="W25">
            <v>39538</v>
          </cell>
        </row>
      </sheetData>
      <sheetData sheetId="407">
        <row r="21">
          <cell r="C21" t="str">
            <v>Year</v>
          </cell>
        </row>
      </sheetData>
      <sheetData sheetId="408">
        <row r="21">
          <cell r="C21" t="str">
            <v>Year</v>
          </cell>
        </row>
      </sheetData>
      <sheetData sheetId="409"/>
      <sheetData sheetId="410">
        <row r="1">
          <cell r="B1" t="str">
            <v>no</v>
          </cell>
        </row>
      </sheetData>
      <sheetData sheetId="411">
        <row r="25">
          <cell r="W25">
            <v>39538</v>
          </cell>
        </row>
      </sheetData>
      <sheetData sheetId="412">
        <row r="21">
          <cell r="C21" t="str">
            <v>Year</v>
          </cell>
        </row>
      </sheetData>
      <sheetData sheetId="413">
        <row r="21">
          <cell r="C21" t="str">
            <v>Year</v>
          </cell>
        </row>
      </sheetData>
      <sheetData sheetId="414">
        <row r="21">
          <cell r="C21" t="str">
            <v>Year</v>
          </cell>
        </row>
      </sheetData>
      <sheetData sheetId="415">
        <row r="1">
          <cell r="B1" t="str">
            <v>no</v>
          </cell>
        </row>
      </sheetData>
      <sheetData sheetId="416"/>
      <sheetData sheetId="417">
        <row r="25">
          <cell r="W25">
            <v>39538</v>
          </cell>
        </row>
      </sheetData>
      <sheetData sheetId="418">
        <row r="21">
          <cell r="C21" t="str">
            <v>Year</v>
          </cell>
        </row>
      </sheetData>
      <sheetData sheetId="419">
        <row r="21">
          <cell r="C21" t="str">
            <v>Year</v>
          </cell>
        </row>
      </sheetData>
      <sheetData sheetId="420">
        <row r="21">
          <cell r="C21" t="str">
            <v>Year</v>
          </cell>
        </row>
      </sheetData>
      <sheetData sheetId="421">
        <row r="190">
          <cell r="J190">
            <v>39538</v>
          </cell>
        </row>
      </sheetData>
      <sheetData sheetId="422">
        <row r="25">
          <cell r="W25">
            <v>39538</v>
          </cell>
        </row>
      </sheetData>
      <sheetData sheetId="423">
        <row r="190">
          <cell r="J190">
            <v>39538</v>
          </cell>
        </row>
      </sheetData>
      <sheetData sheetId="424">
        <row r="25">
          <cell r="W25">
            <v>39538</v>
          </cell>
        </row>
      </sheetData>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GINEOUS ITEMS "/>
      <sheetName val="Measurements"/>
      <sheetName val="Tables"/>
      <sheetName val="Flooring"/>
      <sheetName val="Ceilings"/>
      <sheetName val="ACAD Finishes"/>
      <sheetName val="Site Details"/>
      <sheetName val="Chair"/>
      <sheetName val="Site Area Statement"/>
      <sheetName val="Doors"/>
      <sheetName val="Estimate"/>
      <sheetName val="PRELIM5"/>
      <sheetName val="GBW"/>
      <sheetName val="F1a-Pile"/>
      <sheetName val="SUMMARY OPTION"/>
      <sheetName val="IMPORTED EQUIPMENTS"/>
      <sheetName val="VRV"/>
      <sheetName val="VRV Install"/>
      <sheetName val="Cu Tube with insulation "/>
      <sheetName val="Fan"/>
      <sheetName val="PVC PIPE"/>
      <sheetName val="Nitrile Ins for CHW Pipe &amp; Duct"/>
      <sheetName val="Fire Damper"/>
      <sheetName val="COSMOS"/>
      <sheetName val="Grill, Diffuser Revised"/>
      <sheetName val="DUCT INSULATION"/>
      <sheetName val="Lock Former Ducting"/>
      <sheetName val="Insulated Flexible Ducts"/>
      <sheetName val="Summary"/>
      <sheetName val=" B1"/>
      <sheetName val="Cost summary"/>
      <sheetName val="RA-markate"/>
      <sheetName val="Data sheet"/>
      <sheetName val="Per Unit"/>
      <sheetName val="1-Internal electrical"/>
      <sheetName val="3. Elemental Summary"/>
      <sheetName val="12a. CFTable"/>
      <sheetName val="Meas.-Hotel Part"/>
      <sheetName val="Lintel"/>
      <sheetName val="MASTER_RATE ANALYSIS"/>
      <sheetName val="CASHFLOWS"/>
      <sheetName val="Headings"/>
      <sheetName val="Names&amp;Cases"/>
      <sheetName val="PRECAST lightconc-II"/>
      <sheetName val="run"/>
      <sheetName val="product prices"/>
      <sheetName val="price"/>
      <sheetName val="07"/>
      <sheetName val="PUMP"/>
      <sheetName val=" B3"/>
      <sheetName val="INDEX"/>
      <sheetName val="AREAS"/>
      <sheetName val="Budget"/>
      <sheetName val="Design"/>
      <sheetName val="BOQ"/>
      <sheetName val="Break_Up"/>
      <sheetName val="RESULT"/>
      <sheetName val="Pacakges split"/>
      <sheetName val="dlvoid"/>
      <sheetName val="9. Package split - Cost "/>
      <sheetName val="10. &amp; 11. Rate Code &amp; BQ"/>
      <sheetName val="Cashflow projection"/>
      <sheetName val="Sheet2"/>
      <sheetName val="PANEL ANNEXURE"/>
      <sheetName val="ELEC_BOQ"/>
      <sheetName val="Codes"/>
      <sheetName val="final abstract"/>
      <sheetName val="currency"/>
      <sheetName val="Switch costs lookup"/>
      <sheetName val="jobhist"/>
      <sheetName val="Fill this out first..."/>
      <sheetName val="p&amp;m"/>
      <sheetName val="A"/>
      <sheetName val="final estimate"/>
      <sheetName val="Basement Budget"/>
      <sheetName val="Sheet 1"/>
      <sheetName val="STAFFSCHED "/>
      <sheetName val="INTERIOR"/>
      <sheetName val="Bill 1-BOQ-Civil Works"/>
      <sheetName val="HEAD"/>
      <sheetName val="Site Dev BOQ"/>
      <sheetName val="HT WORKS PART-A"/>
      <sheetName val="LIST OF MAKES"/>
      <sheetName val="CFForecast detail"/>
      <sheetName val="INPUT SHEET"/>
      <sheetName val="RES-PLANNING"/>
      <sheetName val="Legend"/>
      <sheetName val="SCurv (3)"/>
      <sheetName val="girder"/>
      <sheetName val="WORK TABLE"/>
      <sheetName val="Approved MTD Proj #'s"/>
      <sheetName val="PA- Consutant "/>
      <sheetName val="MN T.B."/>
      <sheetName val="BOQ "/>
      <sheetName val="재1"/>
      <sheetName val="PLANT"/>
      <sheetName val="INSTRUMENT"/>
      <sheetName val="SpecITEM"/>
      <sheetName val="LINE_Sc"/>
      <sheetName val="MOTOR"/>
      <sheetName val="B.O.Q 04-05-0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BoQ"/>
      <sheetName val="CEVA"/>
      <sheetName val="IEVA"/>
      <sheetName val="FEVA"/>
      <sheetName val="Calcs"/>
      <sheetName val="Notes"/>
      <sheetName val="Final Est"/>
      <sheetName val="CTC"/>
      <sheetName val="Stated Costs"/>
      <sheetName val="HO Costs"/>
      <sheetName val="Contract Adj"/>
      <sheetName val="Cost Grp Detail"/>
      <sheetName val="Cost Group"/>
      <sheetName val="Cost Type"/>
      <sheetName val="Graphs"/>
      <sheetName val="Report"/>
      <sheetName val="Cover"/>
      <sheetName val="#REF"/>
      <sheetName val="DT"/>
      <sheetName val="Details"/>
      <sheetName val="Summary"/>
      <sheetName val="eval"/>
      <sheetName val="Appendix A"/>
      <sheetName val="Tender_BoQ"/>
      <sheetName val="Final_Est"/>
      <sheetName val="Stated_Costs"/>
      <sheetName val="HO_Costs"/>
      <sheetName val="Contract_Adj"/>
      <sheetName val="Cost_Grp_Detail"/>
      <sheetName val="Cost_Group"/>
      <sheetName val="Cost_Type"/>
      <sheetName val="Tender_BoQ3"/>
      <sheetName val="Final_Est3"/>
      <sheetName val="Stated_Costs3"/>
      <sheetName val="HO_Costs3"/>
      <sheetName val="Contract_Adj3"/>
      <sheetName val="Cost_Grp_Detail3"/>
      <sheetName val="Cost_Group3"/>
      <sheetName val="Cost_Type3"/>
      <sheetName val="Tender_BoQ1"/>
      <sheetName val="Final_Est1"/>
      <sheetName val="Stated_Costs1"/>
      <sheetName val="HO_Costs1"/>
      <sheetName val="Contract_Adj1"/>
      <sheetName val="Cost_Grp_Detail1"/>
      <sheetName val="Cost_Group1"/>
      <sheetName val="Cost_Type1"/>
      <sheetName val="Tender_BoQ2"/>
      <sheetName val="Final_Est2"/>
      <sheetName val="Stated_Costs2"/>
      <sheetName val="HO_Costs2"/>
      <sheetName val="Contract_Adj2"/>
      <sheetName val="Cost_Grp_Detail2"/>
      <sheetName val="Cost_Group2"/>
      <sheetName val="Cost_Type2"/>
      <sheetName val="Tender_BoQ4"/>
      <sheetName val="Final_Est4"/>
      <sheetName val="Stated_Costs4"/>
      <sheetName val="HO_Costs4"/>
      <sheetName val="Contract_Adj4"/>
      <sheetName val="Cost_Grp_Detail4"/>
      <sheetName val="Cost_Group4"/>
      <sheetName val="Cost_Type4"/>
      <sheetName val="Tender_BoQ5"/>
      <sheetName val="Final_Est5"/>
      <sheetName val="Stated_Costs5"/>
      <sheetName val="HO_Costs5"/>
      <sheetName val="Contract_Adj5"/>
      <sheetName val="Cost_Grp_Detail5"/>
      <sheetName val="Cost_Group5"/>
      <sheetName val="Cost_Type5"/>
      <sheetName val="장비"/>
      <sheetName val="노무"/>
      <sheetName val="금액내역서"/>
      <sheetName val="Div_Summary3"/>
      <sheetName val="SPT_vs_PHI3"/>
      <sheetName val="Initial_Data3"/>
      <sheetName val="BOQ_(2)3"/>
      <sheetName val="GS"/>
      <sheetName val="Tender_BoQ6"/>
      <sheetName val="Final_Est6"/>
      <sheetName val="Stated_Costs6"/>
      <sheetName val="HO_Costs6"/>
      <sheetName val="Contract_Adj6"/>
      <sheetName val="Cost_Grp_Detail6"/>
      <sheetName val="Cost_Group6"/>
      <sheetName val="Cost_Type6"/>
      <sheetName val="Tender_BoQ7"/>
      <sheetName val="Final_Est7"/>
      <sheetName val="Stated_Costs7"/>
      <sheetName val="HO_Costs7"/>
      <sheetName val="Contract_Adj7"/>
      <sheetName val="Cost_Grp_Detail7"/>
      <sheetName val="Cost_Group7"/>
      <sheetName val="Cost_Type7"/>
      <sheetName val="Tender_BoQ8"/>
      <sheetName val="Final_Est8"/>
      <sheetName val="Stated_Costs8"/>
      <sheetName val="HO_Costs8"/>
      <sheetName val="Contract_Adj8"/>
      <sheetName val="Cost_Grp_Detail8"/>
      <sheetName val="Cost_Group8"/>
      <sheetName val="Cost_Type8"/>
      <sheetName val="Tender_BoQ9"/>
      <sheetName val="Final_Est9"/>
      <sheetName val="Stated_Costs9"/>
      <sheetName val="HO_Costs9"/>
      <sheetName val="Contract_Adj9"/>
      <sheetName val="Cost_Grp_Detail9"/>
      <sheetName val="Cost_Group9"/>
      <sheetName val="Cost_Type9"/>
      <sheetName val="Tender_BoQ10"/>
      <sheetName val="Final_Est10"/>
      <sheetName val="Stated_Costs10"/>
      <sheetName val="HO_Costs10"/>
      <sheetName val="Contract_Adj10"/>
      <sheetName val="Cost_Grp_Detail10"/>
      <sheetName val="Cost_Group10"/>
      <sheetName val="Cost_Type10"/>
      <sheetName val="Tender_BoQ11"/>
      <sheetName val="Final_Est11"/>
      <sheetName val="Stated_Costs11"/>
      <sheetName val="HO_Costs11"/>
      <sheetName val="Contract_Adj11"/>
      <sheetName val="Cost_Grp_Detail11"/>
      <sheetName val="Cost_Group11"/>
      <sheetName val="Cost_Type11"/>
      <sheetName val="Tender_BoQ12"/>
      <sheetName val="Final_Est12"/>
      <sheetName val="Stated_Costs12"/>
      <sheetName val="HO_Costs12"/>
      <sheetName val="Contract_Adj12"/>
      <sheetName val="Cost_Grp_Detail12"/>
      <sheetName val="Cost_Group12"/>
      <sheetName val="Cost_Type12"/>
      <sheetName val="Tender_BoQ13"/>
      <sheetName val="Final_Est13"/>
      <sheetName val="Stated_Costs13"/>
      <sheetName val="HO_Costs13"/>
      <sheetName val="Contract_Adj13"/>
      <sheetName val="Cost_Grp_Detail13"/>
      <sheetName val="Cost_Group13"/>
      <sheetName val="Cost_Type13"/>
      <sheetName val="Tender_BoQ14"/>
      <sheetName val="Final_Est14"/>
      <sheetName val="Stated_Costs14"/>
      <sheetName val="HO_Costs14"/>
      <sheetName val="Contract_Adj14"/>
      <sheetName val="Cost_Grp_Detail14"/>
      <sheetName val="Cost_Group14"/>
      <sheetName val="Cost_Type14"/>
      <sheetName val="Tender_BoQ15"/>
      <sheetName val="Final_Est15"/>
      <sheetName val="Stated_Costs15"/>
      <sheetName val="HO_Costs15"/>
      <sheetName val="Contract_Adj15"/>
      <sheetName val="Cost_Grp_Detail15"/>
      <sheetName val="Cost_Group15"/>
      <sheetName val="Cost_Type15"/>
      <sheetName val="Sheet1"/>
      <sheetName val="Initial Data"/>
      <sheetName val="EEV(Prilim)"/>
      <sheetName val="SCLS 1"/>
      <sheetName val="Schedule D - Early Warnings"/>
      <sheetName val="Schedule C - Variations"/>
      <sheetName val="Assumptions"/>
      <sheetName val="cal"/>
      <sheetName val="concrete"/>
      <sheetName val="Apx AA"/>
      <sheetName val="labour"/>
      <sheetName val="Basement Extract"/>
      <sheetName val="SAD"/>
      <sheetName val="SA Plen."/>
      <sheetName val="Retu. Duct"/>
      <sheetName val="RA Plen."/>
      <sheetName val="T. Ex. Duct"/>
      <sheetName val="P-Sum-Cab"/>
      <sheetName val="PB"/>
      <sheetName val="Bill 4"/>
      <sheetName val="CPA7-31"/>
      <sheetName val="BOQ Joinery"/>
      <sheetName val="Detail Page"/>
      <sheetName val="EXRATES"/>
      <sheetName val="lista ferri"/>
      <sheetName val="4"/>
      <sheetName val="EXE Summ"/>
      <sheetName val="MOS"/>
      <sheetName val="LOCAL RATES"/>
      <sheetName val="Add2-om-mep"/>
      <sheetName val="ltg points-brk-up"/>
      <sheetName val="computo"/>
      <sheetName val="Curves"/>
      <sheetName val="Item"/>
      <sheetName val="PRI-LS"/>
      <sheetName val="Std Assumptions"/>
      <sheetName val="AHU"/>
      <sheetName val="overall summary"/>
      <sheetName val="Price"/>
      <sheetName val="cost"/>
      <sheetName val="E Violation"/>
      <sheetName val="Abstract"/>
      <sheetName val="HPL"/>
      <sheetName val="Soarin"/>
      <sheetName val="SubmitCal"/>
      <sheetName val="F4.13"/>
      <sheetName val="FCPBS"/>
      <sheetName val="MakDB"/>
      <sheetName val="DB"/>
      <sheetName val="Part-1"/>
      <sheetName val="Bill-1"/>
      <sheetName val="Bill No.1"/>
      <sheetName val="Main Villa-Walls"/>
      <sheetName val="definition"/>
      <sheetName val="KG-LS"/>
      <sheetName val="Architect"/>
      <sheetName val="Interior"/>
      <sheetName val="Work"/>
      <sheetName val="Mechanical"/>
      <sheetName val="Structural"/>
      <sheetName val="Values"/>
      <sheetName val="D &amp; W sizes"/>
      <sheetName val="New Rates"/>
      <sheetName val="PriceSummary"/>
      <sheetName val="A"/>
      <sheetName val="5BEV"/>
      <sheetName val="5BSV"/>
      <sheetName val="Data 1"/>
      <sheetName val="General Summary"/>
      <sheetName val="ELE BOQ"/>
      <sheetName val="Mec  BOQ"/>
      <sheetName val="Prelim"/>
      <sheetName val="FitOutConfCentre"/>
      <sheetName val="IPC"/>
      <sheetName val="Contents"/>
      <sheetName val="Bill 2"/>
      <sheetName val="C2000 CR Rev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4">
          <cell r="B4" t="str">
            <v>Mob &amp; Demob</v>
          </cell>
        </row>
      </sheetData>
      <sheetData sheetId="24">
        <row r="4">
          <cell r="B4" t="str">
            <v>Mob &amp; Demob</v>
          </cell>
        </row>
      </sheetData>
      <sheetData sheetId="25">
        <row r="4">
          <cell r="B4" t="str">
            <v>Mob &amp; Demob</v>
          </cell>
        </row>
      </sheetData>
      <sheetData sheetId="26">
        <row r="4">
          <cell r="B4" t="str">
            <v>Mob &amp; Demob</v>
          </cell>
        </row>
      </sheetData>
      <sheetData sheetId="27">
        <row r="4">
          <cell r="B4" t="str">
            <v>Mob &amp; Demob</v>
          </cell>
        </row>
      </sheetData>
      <sheetData sheetId="28">
        <row r="4">
          <cell r="B4" t="str">
            <v>Mob &amp; Demob</v>
          </cell>
        </row>
      </sheetData>
      <sheetData sheetId="29">
        <row r="4">
          <cell r="B4" t="str">
            <v>Mob &amp; Demob</v>
          </cell>
        </row>
      </sheetData>
      <sheetData sheetId="30">
        <row r="4">
          <cell r="B4" t="str">
            <v>Mob &amp; Demob</v>
          </cell>
        </row>
      </sheetData>
      <sheetData sheetId="31">
        <row r="4">
          <cell r="B4" t="str">
            <v>Mob &amp; Demob</v>
          </cell>
        </row>
      </sheetData>
      <sheetData sheetId="32">
        <row r="4">
          <cell r="B4" t="str">
            <v>Mob &amp; Demob</v>
          </cell>
        </row>
      </sheetData>
      <sheetData sheetId="33">
        <row r="4">
          <cell r="B4" t="str">
            <v>Mob &amp; Demob</v>
          </cell>
        </row>
      </sheetData>
      <sheetData sheetId="34">
        <row r="4">
          <cell r="B4" t="str">
            <v>Mob &amp; Demob</v>
          </cell>
        </row>
      </sheetData>
      <sheetData sheetId="35">
        <row r="4">
          <cell r="B4" t="str">
            <v>Mob &amp; Demob</v>
          </cell>
        </row>
      </sheetData>
      <sheetData sheetId="36">
        <row r="4">
          <cell r="B4" t="str">
            <v>Mob &amp; Demob</v>
          </cell>
        </row>
      </sheetData>
      <sheetData sheetId="37">
        <row r="4">
          <cell r="B4" t="str">
            <v>Mob &amp; Demob</v>
          </cell>
        </row>
      </sheetData>
      <sheetData sheetId="38">
        <row r="4">
          <cell r="B4" t="str">
            <v>Mob &amp; Demob</v>
          </cell>
        </row>
      </sheetData>
      <sheetData sheetId="39">
        <row r="4">
          <cell r="B4" t="str">
            <v>Mob &amp; Demob</v>
          </cell>
        </row>
      </sheetData>
      <sheetData sheetId="40">
        <row r="4">
          <cell r="B4" t="str">
            <v>Mob &amp; Demob</v>
          </cell>
        </row>
      </sheetData>
      <sheetData sheetId="41">
        <row r="4">
          <cell r="B4" t="str">
            <v>Mob &amp; Demob</v>
          </cell>
        </row>
      </sheetData>
      <sheetData sheetId="42">
        <row r="4">
          <cell r="B4" t="str">
            <v>Mob &amp; Demob</v>
          </cell>
        </row>
      </sheetData>
      <sheetData sheetId="43">
        <row r="4">
          <cell r="B4" t="str">
            <v>Mob &amp; Demob</v>
          </cell>
        </row>
      </sheetData>
      <sheetData sheetId="44">
        <row r="4">
          <cell r="B4" t="str">
            <v>Mob &amp; Demob</v>
          </cell>
        </row>
      </sheetData>
      <sheetData sheetId="45">
        <row r="4">
          <cell r="B4" t="str">
            <v>Mob &amp; Demob</v>
          </cell>
        </row>
      </sheetData>
      <sheetData sheetId="46">
        <row r="4">
          <cell r="B4" t="str">
            <v>Mob &amp; Demob</v>
          </cell>
        </row>
      </sheetData>
      <sheetData sheetId="47">
        <row r="4">
          <cell r="B4" t="str">
            <v>Mob &amp; Demob</v>
          </cell>
        </row>
      </sheetData>
      <sheetData sheetId="48">
        <row r="4">
          <cell r="B4" t="str">
            <v>Mob &amp; Demob</v>
          </cell>
        </row>
      </sheetData>
      <sheetData sheetId="49">
        <row r="4">
          <cell r="B4" t="str">
            <v>Mob &amp; Demob</v>
          </cell>
        </row>
      </sheetData>
      <sheetData sheetId="50">
        <row r="4">
          <cell r="B4" t="str">
            <v>Mob &amp; Demob</v>
          </cell>
        </row>
      </sheetData>
      <sheetData sheetId="51">
        <row r="4">
          <cell r="B4" t="str">
            <v>Mob &amp; Demob</v>
          </cell>
        </row>
      </sheetData>
      <sheetData sheetId="52">
        <row r="4">
          <cell r="B4" t="str">
            <v>Mob &amp; Demob</v>
          </cell>
        </row>
      </sheetData>
      <sheetData sheetId="53">
        <row r="4">
          <cell r="B4" t="str">
            <v>Mob &amp; Demob</v>
          </cell>
        </row>
      </sheetData>
      <sheetData sheetId="54">
        <row r="4">
          <cell r="B4" t="str">
            <v>Mob &amp; Demob</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4">
          <cell r="B4" t="str">
            <v>Mob &amp; Demob</v>
          </cell>
        </row>
      </sheetData>
      <sheetData sheetId="112">
        <row r="4">
          <cell r="B4" t="str">
            <v>Mob &amp; Demob</v>
          </cell>
        </row>
      </sheetData>
      <sheetData sheetId="113">
        <row r="4">
          <cell r="B4" t="str">
            <v>Mob &amp; Demob</v>
          </cell>
        </row>
      </sheetData>
      <sheetData sheetId="114">
        <row r="4">
          <cell r="B4" t="str">
            <v>Mob &amp; Demob</v>
          </cell>
        </row>
      </sheetData>
      <sheetData sheetId="115">
        <row r="4">
          <cell r="B4" t="str">
            <v>Mob &amp; Demob</v>
          </cell>
        </row>
      </sheetData>
      <sheetData sheetId="116">
        <row r="4">
          <cell r="B4" t="str">
            <v>Mob &amp; Demob</v>
          </cell>
        </row>
      </sheetData>
      <sheetData sheetId="117">
        <row r="4">
          <cell r="B4" t="str">
            <v>Mob &amp; Demob</v>
          </cell>
        </row>
      </sheetData>
      <sheetData sheetId="118">
        <row r="4">
          <cell r="B4" t="str">
            <v>Mob &amp; Demob</v>
          </cell>
        </row>
      </sheetData>
      <sheetData sheetId="119">
        <row r="4">
          <cell r="B4" t="str">
            <v>Mob &amp; Demob</v>
          </cell>
        </row>
      </sheetData>
      <sheetData sheetId="120">
        <row r="4">
          <cell r="B4" t="str">
            <v>Mob &amp; Demob</v>
          </cell>
        </row>
      </sheetData>
      <sheetData sheetId="121">
        <row r="4">
          <cell r="B4" t="str">
            <v>Mob &amp; Demob</v>
          </cell>
        </row>
      </sheetData>
      <sheetData sheetId="122">
        <row r="4">
          <cell r="B4" t="str">
            <v>Mob &amp; Demob</v>
          </cell>
        </row>
      </sheetData>
      <sheetData sheetId="123">
        <row r="4">
          <cell r="B4" t="str">
            <v>Mob &amp; Demob</v>
          </cell>
        </row>
      </sheetData>
      <sheetData sheetId="124">
        <row r="4">
          <cell r="B4" t="str">
            <v>Mob &amp; Demob</v>
          </cell>
        </row>
      </sheetData>
      <sheetData sheetId="125">
        <row r="4">
          <cell r="B4" t="str">
            <v>Mob &amp; Demob</v>
          </cell>
        </row>
      </sheetData>
      <sheetData sheetId="126">
        <row r="4">
          <cell r="B4" t="str">
            <v>Mob &amp; Demob</v>
          </cell>
        </row>
      </sheetData>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ow r="4">
          <cell r="B4" t="str">
            <v>Mob &amp; Demob</v>
          </cell>
        </row>
      </sheetData>
      <sheetData sheetId="144">
        <row r="4">
          <cell r="B4" t="str">
            <v>Mob &amp; Demob</v>
          </cell>
        </row>
      </sheetData>
      <sheetData sheetId="145">
        <row r="4">
          <cell r="B4" t="str">
            <v>Mob &amp; Demob</v>
          </cell>
        </row>
      </sheetData>
      <sheetData sheetId="146">
        <row r="4">
          <cell r="B4" t="str">
            <v>Mob &amp; Demob</v>
          </cell>
        </row>
      </sheetData>
      <sheetData sheetId="147">
        <row r="4">
          <cell r="B4" t="str">
            <v>Mob &amp; Demob</v>
          </cell>
        </row>
      </sheetData>
      <sheetData sheetId="148">
        <row r="4">
          <cell r="B4" t="str">
            <v>Mob &amp; Demob</v>
          </cell>
        </row>
      </sheetData>
      <sheetData sheetId="149">
        <row r="4">
          <cell r="B4" t="str">
            <v>Mob &amp; Demob</v>
          </cell>
        </row>
      </sheetData>
      <sheetData sheetId="150">
        <row r="4">
          <cell r="B4" t="str">
            <v>Mob &amp; Demob</v>
          </cell>
        </row>
      </sheetData>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Mech-1"/>
      <sheetName val="Mech-2"/>
      <sheetName val="Mech-3"/>
      <sheetName val="Elec"/>
      <sheetName val="Mech-4"/>
      <sheetName val="Mech-5"/>
      <sheetName val="Mech-6"/>
      <sheetName val="TO Cover"/>
      <sheetName val="Measurement"/>
      <sheetName val="DWG Cover"/>
      <sheetName val="DWG List"/>
      <sheetName val="BOQ Rates"/>
      <sheetName val="RBD Cover"/>
      <sheetName val="RBD LDS"/>
      <sheetName val="RBD FM 200"/>
      <sheetName val="RBD WSS"/>
      <sheetName val="RBD Foam Sys."/>
      <sheetName val="RBD Pre Act."/>
      <sheetName val="Fire Pump 1"/>
      <sheetName val="Fire Pump 2"/>
      <sheetName val="PRV"/>
      <sheetName val="FA CHECK VALVE"/>
      <sheetName val="AARV"/>
      <sheetName val="LV Conntor"/>
      <sheetName val="SDpipe"/>
      <sheetName val="BFV_50"/>
      <sheetName val="BFV_65"/>
      <sheetName val="BFV_80"/>
      <sheetName val="BFV_100"/>
      <sheetName val="Gate Vlv"/>
      <sheetName val="Earthing CT"/>
      <sheetName val="ADCD FEE"/>
      <sheetName val="SUP Quot"/>
      <sheetName val="COMPRSON"/>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RBD_FM_200"/>
      <sheetName val="RBD_WSS"/>
      <sheetName val="RBD_Foam_Sys_"/>
      <sheetName val="RBD_Pre_Act_"/>
      <sheetName val="Fire_Pump_1"/>
      <sheetName val="Fire_Pump_2"/>
      <sheetName val="FA_CHECK_VALVE"/>
      <sheetName val="LV_Conntor"/>
      <sheetName val="Gate_Vlv"/>
      <sheetName val="Earthing_CT"/>
      <sheetName val="ADCD_FEE"/>
      <sheetName val="SUP_Quot"/>
      <sheetName val="Final_Con__Val_Cover"/>
      <sheetName val="Est__Final_Cont__Value"/>
      <sheetName val="Time_Impact"/>
      <sheetName val="Time_Impact_Calc"/>
      <sheetName val="Corres_Reg"/>
      <sheetName val="F4.13"/>
    </sheetNames>
    <sheetDataSet>
      <sheetData sheetId="0">
        <row r="9">
          <cell r="B9" t="str">
            <v>VARIATION COST PROPOSAL</v>
          </cell>
        </row>
      </sheetData>
      <sheetData sheetId="1" refreshError="1"/>
      <sheetData sheetId="2"/>
      <sheetData sheetId="3" refreshError="1"/>
      <sheetData sheetId="4" refreshError="1"/>
      <sheetData sheetId="5">
        <row r="4">
          <cell r="D4" t="str">
            <v>Variation Cost Proposal:</v>
          </cell>
        </row>
      </sheetData>
      <sheetData sheetId="6" refreshError="1"/>
      <sheetData sheetId="7">
        <row r="52">
          <cell r="G52">
            <v>1407018.45</v>
          </cell>
        </row>
      </sheetData>
      <sheetData sheetId="8">
        <row r="51">
          <cell r="H51">
            <v>905612</v>
          </cell>
        </row>
      </sheetData>
      <sheetData sheetId="9">
        <row r="56">
          <cell r="H56">
            <v>409955</v>
          </cell>
        </row>
      </sheetData>
      <sheetData sheetId="10">
        <row r="28">
          <cell r="F28">
            <v>1700</v>
          </cell>
        </row>
      </sheetData>
      <sheetData sheetId="11" refreshError="1"/>
      <sheetData sheetId="12">
        <row r="31">
          <cell r="G31">
            <v>-2010</v>
          </cell>
        </row>
      </sheetData>
      <sheetData sheetId="13">
        <row r="31">
          <cell r="F31">
            <v>10800</v>
          </cell>
        </row>
      </sheetData>
      <sheetData sheetId="14">
        <row r="63">
          <cell r="H63">
            <v>80961.45</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ow r="30">
          <cell r="N30">
            <v>80500</v>
          </cell>
        </row>
      </sheetData>
      <sheetData sheetId="23">
        <row r="30">
          <cell r="N30">
            <v>86250</v>
          </cell>
        </row>
      </sheetData>
      <sheetData sheetId="24">
        <row r="30">
          <cell r="N30">
            <v>97750</v>
          </cell>
        </row>
      </sheetData>
      <sheetData sheetId="25">
        <row r="30">
          <cell r="N30">
            <v>46000</v>
          </cell>
        </row>
      </sheetData>
      <sheetData sheetId="26" refreshError="1"/>
      <sheetData sheetId="27" refreshError="1"/>
      <sheetData sheetId="28">
        <row r="30">
          <cell r="N30">
            <v>40250</v>
          </cell>
        </row>
      </sheetData>
      <sheetData sheetId="29">
        <row r="30">
          <cell r="N30">
            <v>9775</v>
          </cell>
        </row>
      </sheetData>
      <sheetData sheetId="30">
        <row r="30">
          <cell r="N30">
            <v>345</v>
          </cell>
        </row>
      </sheetData>
      <sheetData sheetId="31">
        <row r="30">
          <cell r="N30">
            <v>8050</v>
          </cell>
        </row>
      </sheetData>
      <sheetData sheetId="32" refreshError="1"/>
      <sheetData sheetId="33">
        <row r="30">
          <cell r="N30">
            <v>575</v>
          </cell>
        </row>
      </sheetData>
      <sheetData sheetId="34">
        <row r="30">
          <cell r="N30">
            <v>690</v>
          </cell>
        </row>
      </sheetData>
      <sheetData sheetId="35">
        <row r="30">
          <cell r="N30">
            <v>805</v>
          </cell>
        </row>
      </sheetData>
      <sheetData sheetId="36">
        <row r="30">
          <cell r="N30">
            <v>920</v>
          </cell>
        </row>
      </sheetData>
      <sheetData sheetId="37">
        <row r="30">
          <cell r="N30">
            <v>2300</v>
          </cell>
        </row>
      </sheetData>
      <sheetData sheetId="38" refreshError="1"/>
      <sheetData sheetId="39">
        <row r="30">
          <cell r="N30">
            <v>30961.45</v>
          </cell>
        </row>
      </sheetData>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row r="4">
          <cell r="D4" t="str">
            <v>Variation Cost Proposal:</v>
          </cell>
        </row>
      </sheetData>
      <sheetData sheetId="50"/>
      <sheetData sheetId="51">
        <row r="52">
          <cell r="G52">
            <v>1407018.45</v>
          </cell>
        </row>
      </sheetData>
      <sheetData sheetId="52"/>
      <sheetData sheetId="53"/>
      <sheetData sheetId="54"/>
      <sheetData sheetId="55"/>
      <sheetData sheetId="56"/>
      <sheetData sheetId="57"/>
      <sheetData sheetId="58">
        <row r="30">
          <cell r="N30">
            <v>80500</v>
          </cell>
        </row>
      </sheetData>
      <sheetData sheetId="59">
        <row r="30">
          <cell r="N30">
            <v>86250</v>
          </cell>
        </row>
      </sheetData>
      <sheetData sheetId="60">
        <row r="30">
          <cell r="N30">
            <v>97750</v>
          </cell>
        </row>
      </sheetData>
      <sheetData sheetId="61">
        <row r="30">
          <cell r="N30">
            <v>46000</v>
          </cell>
        </row>
      </sheetData>
      <sheetData sheetId="62"/>
      <sheetData sheetId="63"/>
      <sheetData sheetId="64">
        <row r="30">
          <cell r="N30">
            <v>9775</v>
          </cell>
        </row>
      </sheetData>
      <sheetData sheetId="65">
        <row r="30">
          <cell r="N30">
            <v>8050</v>
          </cell>
        </row>
      </sheetData>
      <sheetData sheetId="66">
        <row r="30">
          <cell r="N30">
            <v>2300</v>
          </cell>
        </row>
      </sheetData>
      <sheetData sheetId="67"/>
      <sheetData sheetId="68">
        <row r="30">
          <cell r="N30">
            <v>30961.45</v>
          </cell>
        </row>
      </sheetData>
      <sheetData sheetId="69"/>
      <sheetData sheetId="70"/>
      <sheetData sheetId="71"/>
      <sheetData sheetId="72"/>
      <sheetData sheetId="73"/>
      <sheetData sheetId="74"/>
      <sheetData sheetId="75"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lect. cost 27.10.04"/>
      <sheetName val="P-Sum-Cab"/>
      <sheetName val="P-Sum-TRK"/>
      <sheetName val="Cable Price"/>
      <sheetName val="Category Lookup Table"/>
      <sheetName val="Netstatement"/>
      <sheetName val="Elect__cost_27_10_04"/>
      <sheetName val="Cable_Price"/>
      <sheetName val="Category_Lookup_Table"/>
      <sheetName val="FA CHECK VALVE"/>
      <sheetName val="Gate Vlv"/>
      <sheetName val="LV Conntor"/>
      <sheetName val="Mech-5"/>
      <sheetName val="PRV"/>
      <sheetName val="Gen Sum"/>
      <sheetName val="Comparison Dubai - Bintai VS Ma"/>
      <sheetName val="1"/>
      <sheetName val="Bill 5 - Carpark"/>
      <sheetName val="E_Summary"/>
      <sheetName val="D_Cntnts"/>
      <sheetName val="成本多栏明细账"/>
      <sheetName val="Contents"/>
      <sheetName val="D &amp; W sizes"/>
      <sheetName val="EEV(Prilim)"/>
      <sheetName val="Division 16"/>
      <sheetName val="Abstract"/>
      <sheetName val="Base &amp; Pod (elec)"/>
      <sheetName val="Elect__cost_27_10_041"/>
      <sheetName val="Cable_Price1"/>
      <sheetName val="Base_&amp;_Pod_(elec)"/>
      <sheetName val="Elect__cost_27_10_042"/>
      <sheetName val="Cable_Price2"/>
      <sheetName val="Base_&amp;_Pod_(elec)1"/>
      <sheetName val="Elect__cost_27_10_043"/>
      <sheetName val="Cable_Price3"/>
      <sheetName val="Base_&amp;_Pod_(elec)2"/>
      <sheetName val="Elect__cost_27_10_044"/>
      <sheetName val="Cable_Price4"/>
      <sheetName val="Base_&amp;_Pod_(elec)3"/>
      <sheetName val="PRI-LS"/>
      <sheetName val="KG-LS"/>
      <sheetName val="Doors"/>
      <sheetName val="ACAD Finishes"/>
      <sheetName val="Site Details"/>
      <sheetName val="Flooring"/>
      <sheetName val="Estimate"/>
      <sheetName val="Ceilings"/>
      <sheetName val="Measurements"/>
      <sheetName val="Chair"/>
      <sheetName val="Tables"/>
      <sheetName val="Site Area Statement"/>
      <sheetName val="BILL 10"/>
      <sheetName val="Bill 9 -Sitewrk"/>
      <sheetName val="5a Cost Summary"/>
      <sheetName val="Amortization Table"/>
      <sheetName val="BQ - PD &amp; FF"/>
      <sheetName val="F4.13"/>
      <sheetName val="Ref_Sheet"/>
      <sheetName val="Table of Finishes"/>
      <sheetName val="CPA7-31"/>
      <sheetName val="tender allowances"/>
      <sheetName val="Harewood"/>
      <sheetName val="4 Elec"/>
      <sheetName val="Loading"/>
      <sheetName val="5 Elec"/>
      <sheetName val="6A&amp;B"/>
      <sheetName val="exterior"/>
      <sheetName val="interior"/>
      <sheetName val="MASONRY"/>
      <sheetName val="Elect__cost_27_10_045"/>
      <sheetName val="Cable_Price5"/>
      <sheetName val="Base_&amp;_Pod_(elec)4"/>
      <sheetName val="BILL_10"/>
      <sheetName val="ACAD_Finishes"/>
      <sheetName val="Site_Details"/>
      <sheetName val="Site_Area_Statement"/>
      <sheetName val="Bill_9_-Sitewrk"/>
      <sheetName val="5a_Cost_Summary"/>
      <sheetName val="BQ_-_PD_&amp;_FF"/>
      <sheetName val="F4_13"/>
      <sheetName val="Table_of_Finishes"/>
      <sheetName val="Amortization_Table"/>
      <sheetName val="FA_CHECK_VALVE"/>
      <sheetName val="Gate_Vlv"/>
      <sheetName val="LV_Conntor"/>
    </sheetNames>
    <sheetDataSet>
      <sheetData sheetId="0" refreshError="1"/>
      <sheetData sheetId="1" refreshError="1"/>
      <sheetData sheetId="2" refreshError="1">
        <row r="3">
          <cell r="C3" t="str">
            <v>Level</v>
          </cell>
        </row>
        <row r="4">
          <cell r="B4" t="str">
            <v>Description</v>
          </cell>
          <cell r="C4">
            <v>1</v>
          </cell>
          <cell r="D4">
            <v>2</v>
          </cell>
          <cell r="E4" t="str">
            <v>1M</v>
          </cell>
          <cell r="F4" t="str">
            <v>2M</v>
          </cell>
          <cell r="G4" t="str">
            <v>G</v>
          </cell>
          <cell r="H4" t="str">
            <v>GM</v>
          </cell>
          <cell r="I4" t="str">
            <v>LG</v>
          </cell>
          <cell r="J4" t="str">
            <v>LGM</v>
          </cell>
          <cell r="K4" t="str">
            <v>R</v>
          </cell>
          <cell r="L4" t="str">
            <v>Grand Total</v>
          </cell>
        </row>
        <row r="5">
          <cell r="B5" t="str">
            <v>1000A Bus duct tap-off</v>
          </cell>
          <cell r="I5">
            <v>1</v>
          </cell>
          <cell r="L5">
            <v>1</v>
          </cell>
        </row>
        <row r="6">
          <cell r="B6" t="str">
            <v>1000A Busduct feeder</v>
          </cell>
          <cell r="I6">
            <v>865</v>
          </cell>
          <cell r="L6">
            <v>865</v>
          </cell>
        </row>
        <row r="7">
          <cell r="B7" t="str">
            <v>100A Bus duct tap-off</v>
          </cell>
          <cell r="I7">
            <v>19</v>
          </cell>
          <cell r="L7">
            <v>19</v>
          </cell>
        </row>
        <row r="8">
          <cell r="B8" t="str">
            <v>1200A Busduct feeder</v>
          </cell>
          <cell r="I8">
            <v>2281</v>
          </cell>
          <cell r="L8">
            <v>2281</v>
          </cell>
        </row>
        <row r="9">
          <cell r="B9" t="str">
            <v>125A Bus duct tap-off</v>
          </cell>
          <cell r="I9">
            <v>2</v>
          </cell>
          <cell r="L9">
            <v>2</v>
          </cell>
        </row>
        <row r="10">
          <cell r="B10" t="str">
            <v>150A Bus duct tap-off</v>
          </cell>
          <cell r="I10">
            <v>7</v>
          </cell>
          <cell r="L10">
            <v>7</v>
          </cell>
        </row>
        <row r="11">
          <cell r="B11" t="str">
            <v>1600A Busduct feeder</v>
          </cell>
          <cell r="I11">
            <v>220</v>
          </cell>
          <cell r="L11">
            <v>220</v>
          </cell>
        </row>
        <row r="12">
          <cell r="B12" t="str">
            <v>160A Bus duct tap-off</v>
          </cell>
          <cell r="I12">
            <v>60</v>
          </cell>
          <cell r="L12">
            <v>60</v>
          </cell>
        </row>
        <row r="13">
          <cell r="B13" t="str">
            <v>2000A Busduct feeder</v>
          </cell>
          <cell r="I13">
            <v>655</v>
          </cell>
          <cell r="L13">
            <v>655</v>
          </cell>
        </row>
        <row r="14">
          <cell r="B14" t="str">
            <v>200A Bus duct tap-off</v>
          </cell>
          <cell r="I14">
            <v>61</v>
          </cell>
          <cell r="L14">
            <v>61</v>
          </cell>
        </row>
        <row r="15">
          <cell r="B15" t="str">
            <v>250A Bus duct tap-off</v>
          </cell>
          <cell r="I15">
            <v>27</v>
          </cell>
          <cell r="L15">
            <v>27</v>
          </cell>
        </row>
        <row r="16">
          <cell r="B16" t="str">
            <v>300A Bus duct tap-off</v>
          </cell>
          <cell r="I16">
            <v>39</v>
          </cell>
          <cell r="L16">
            <v>39</v>
          </cell>
        </row>
        <row r="17">
          <cell r="B17" t="str">
            <v>400A Bus duct tap-off</v>
          </cell>
          <cell r="I17">
            <v>27</v>
          </cell>
          <cell r="L17">
            <v>27</v>
          </cell>
        </row>
        <row r="18">
          <cell r="B18" t="str">
            <v>400A Busduct feeder</v>
          </cell>
          <cell r="I18">
            <v>1593</v>
          </cell>
          <cell r="L18">
            <v>1593</v>
          </cell>
        </row>
        <row r="19">
          <cell r="B19" t="str">
            <v>400A FR Busduct feeder</v>
          </cell>
          <cell r="I19">
            <v>120</v>
          </cell>
          <cell r="L19">
            <v>120</v>
          </cell>
        </row>
        <row r="20">
          <cell r="B20" t="str">
            <v>40A Bus duct tap-off</v>
          </cell>
          <cell r="I20">
            <v>7</v>
          </cell>
          <cell r="L20">
            <v>7</v>
          </cell>
        </row>
        <row r="21">
          <cell r="B21" t="str">
            <v>60A Bus duct tap-off</v>
          </cell>
          <cell r="I21">
            <v>33</v>
          </cell>
          <cell r="L21">
            <v>33</v>
          </cell>
        </row>
        <row r="22">
          <cell r="B22" t="str">
            <v>630A Bus duct tap-off</v>
          </cell>
          <cell r="I22">
            <v>12</v>
          </cell>
          <cell r="L22">
            <v>12</v>
          </cell>
        </row>
        <row r="23">
          <cell r="B23" t="str">
            <v>630A Busduct feeder</v>
          </cell>
          <cell r="I23">
            <v>2917</v>
          </cell>
          <cell r="L23">
            <v>2917</v>
          </cell>
        </row>
        <row r="24">
          <cell r="B24" t="str">
            <v>630A FR Busduct feeder</v>
          </cell>
          <cell r="I24">
            <v>217</v>
          </cell>
          <cell r="L24">
            <v>217</v>
          </cell>
        </row>
        <row r="25">
          <cell r="B25" t="str">
            <v>63A Bus duct tap-off</v>
          </cell>
          <cell r="I25">
            <v>3</v>
          </cell>
          <cell r="L25">
            <v>3</v>
          </cell>
        </row>
        <row r="26">
          <cell r="B26" t="str">
            <v>800A Bus duct tap-off</v>
          </cell>
          <cell r="I26">
            <v>5</v>
          </cell>
          <cell r="L26">
            <v>5</v>
          </cell>
        </row>
        <row r="27">
          <cell r="B27" t="str">
            <v>800A Busduct feeder</v>
          </cell>
          <cell r="I27">
            <v>817</v>
          </cell>
          <cell r="L27">
            <v>817</v>
          </cell>
        </row>
        <row r="28">
          <cell r="B28" t="str">
            <v>800A FR Busduct feeder</v>
          </cell>
          <cell r="I28">
            <v>147</v>
          </cell>
          <cell r="L28">
            <v>147</v>
          </cell>
        </row>
        <row r="29">
          <cell r="B29" t="str">
            <v>80A Bus duct tap-off</v>
          </cell>
          <cell r="I29">
            <v>5</v>
          </cell>
          <cell r="L29">
            <v>5</v>
          </cell>
        </row>
        <row r="30">
          <cell r="B30" t="str">
            <v>Bracket - 1000A Busduct feeder</v>
          </cell>
          <cell r="I30">
            <v>643</v>
          </cell>
          <cell r="L30">
            <v>643</v>
          </cell>
        </row>
        <row r="31">
          <cell r="B31" t="str">
            <v>Bracket - 1200A Busduct feeder</v>
          </cell>
          <cell r="I31">
            <v>1818</v>
          </cell>
          <cell r="L31">
            <v>1818</v>
          </cell>
        </row>
        <row r="32">
          <cell r="B32" t="str">
            <v>Bracket - 1600A Busduct feeder</v>
          </cell>
          <cell r="I32">
            <v>168</v>
          </cell>
          <cell r="L32">
            <v>168</v>
          </cell>
        </row>
        <row r="33">
          <cell r="B33" t="str">
            <v>Bracket - 2000A Busduct feeder</v>
          </cell>
          <cell r="I33">
            <v>520</v>
          </cell>
          <cell r="L33">
            <v>520</v>
          </cell>
        </row>
        <row r="34">
          <cell r="B34" t="str">
            <v>Bracket - 400A Busduct feeder</v>
          </cell>
          <cell r="I34">
            <v>1228</v>
          </cell>
          <cell r="L34">
            <v>1228</v>
          </cell>
        </row>
        <row r="35">
          <cell r="B35" t="str">
            <v>Bracket - 400A FR Busduct feeder</v>
          </cell>
          <cell r="I35">
            <v>96</v>
          </cell>
          <cell r="L35">
            <v>96</v>
          </cell>
        </row>
        <row r="36">
          <cell r="B36" t="str">
            <v>Bracket - 630A Busduct feeder</v>
          </cell>
          <cell r="I36">
            <v>2411</v>
          </cell>
          <cell r="L36">
            <v>2411</v>
          </cell>
        </row>
        <row r="37">
          <cell r="B37" t="str">
            <v>Bracket - 630A FR Busduct feeder</v>
          </cell>
          <cell r="I37">
            <v>169</v>
          </cell>
          <cell r="L37">
            <v>169</v>
          </cell>
        </row>
        <row r="38">
          <cell r="B38" t="str">
            <v>Bracket - 800A Busduct feeder</v>
          </cell>
          <cell r="I38">
            <v>619</v>
          </cell>
          <cell r="L38">
            <v>619</v>
          </cell>
        </row>
        <row r="39">
          <cell r="B39" t="str">
            <v>Bracket - 800A FR Busduct feeder</v>
          </cell>
          <cell r="I39">
            <v>119</v>
          </cell>
          <cell r="L39">
            <v>119</v>
          </cell>
        </row>
        <row r="40">
          <cell r="B40" t="str">
            <v>End closer - 1000A Busduct feeder</v>
          </cell>
          <cell r="I40">
            <v>7</v>
          </cell>
          <cell r="L40">
            <v>7</v>
          </cell>
        </row>
        <row r="41">
          <cell r="B41" t="str">
            <v>End closer - 1200A Busduct feeder</v>
          </cell>
          <cell r="I41">
            <v>9</v>
          </cell>
          <cell r="L41">
            <v>9</v>
          </cell>
        </row>
        <row r="42">
          <cell r="B42" t="str">
            <v>End closer - 1600A Busduct feeder</v>
          </cell>
          <cell r="I42">
            <v>2</v>
          </cell>
          <cell r="L42">
            <v>2</v>
          </cell>
        </row>
        <row r="43">
          <cell r="B43" t="str">
            <v>End closer - 400A Busduct feeder</v>
          </cell>
          <cell r="I43">
            <v>11</v>
          </cell>
          <cell r="L43">
            <v>11</v>
          </cell>
        </row>
        <row r="44">
          <cell r="B44" t="str">
            <v>End closer - 400A FR Busduct feeder</v>
          </cell>
          <cell r="I44">
            <v>1</v>
          </cell>
          <cell r="L44">
            <v>1</v>
          </cell>
        </row>
        <row r="45">
          <cell r="B45" t="str">
            <v>End closer - 630A Busduct feeder</v>
          </cell>
          <cell r="I45">
            <v>21</v>
          </cell>
          <cell r="L45">
            <v>21</v>
          </cell>
        </row>
        <row r="46">
          <cell r="B46" t="str">
            <v>End closer - 630A FR Busduct feeder</v>
          </cell>
          <cell r="I46">
            <v>2</v>
          </cell>
          <cell r="L46">
            <v>2</v>
          </cell>
        </row>
        <row r="47">
          <cell r="B47" t="str">
            <v>End closer - 800A Busduct feeder</v>
          </cell>
          <cell r="I47">
            <v>8</v>
          </cell>
          <cell r="L47">
            <v>8</v>
          </cell>
        </row>
        <row r="48">
          <cell r="B48" t="str">
            <v>End closer - 800A FR Busduct feeder</v>
          </cell>
          <cell r="I48">
            <v>2</v>
          </cell>
          <cell r="L48">
            <v>2</v>
          </cell>
        </row>
        <row r="49">
          <cell r="B49" t="str">
            <v>Flange end - 1000A Busduct feeder</v>
          </cell>
          <cell r="I49">
            <v>27</v>
          </cell>
          <cell r="L49">
            <v>27</v>
          </cell>
        </row>
        <row r="50">
          <cell r="B50" t="str">
            <v>Flange end - 1200A Busduct feeder</v>
          </cell>
          <cell r="I50">
            <v>139</v>
          </cell>
          <cell r="L50">
            <v>139</v>
          </cell>
        </row>
        <row r="51">
          <cell r="B51" t="str">
            <v>Flange end - 2000A Busduct feeder</v>
          </cell>
          <cell r="I51">
            <v>21</v>
          </cell>
          <cell r="L51">
            <v>21</v>
          </cell>
        </row>
        <row r="52">
          <cell r="B52" t="str">
            <v>Flange end - 400A Busduct feeder</v>
          </cell>
          <cell r="I52">
            <v>13</v>
          </cell>
          <cell r="L52">
            <v>13</v>
          </cell>
        </row>
        <row r="53">
          <cell r="B53" t="str">
            <v>Flange end - 400A FR Busduct feeder</v>
          </cell>
          <cell r="I53">
            <v>1</v>
          </cell>
          <cell r="L53">
            <v>1</v>
          </cell>
        </row>
        <row r="54">
          <cell r="B54" t="str">
            <v>Flange end - 630A Busduct feeder</v>
          </cell>
          <cell r="I54">
            <v>21</v>
          </cell>
          <cell r="L54">
            <v>21</v>
          </cell>
        </row>
        <row r="55">
          <cell r="B55" t="str">
            <v>Flange end - 630A FR Busduct feeder</v>
          </cell>
          <cell r="I55">
            <v>2</v>
          </cell>
          <cell r="L55">
            <v>2</v>
          </cell>
        </row>
        <row r="56">
          <cell r="B56" t="str">
            <v>Flange end - 800A FR Busduct feeder</v>
          </cell>
          <cell r="I56">
            <v>2</v>
          </cell>
          <cell r="L56">
            <v>2</v>
          </cell>
        </row>
        <row r="57">
          <cell r="B57" t="str">
            <v>Plug in hole - 1000A Busduct feeder</v>
          </cell>
          <cell r="I57">
            <v>28</v>
          </cell>
          <cell r="L57">
            <v>28</v>
          </cell>
        </row>
        <row r="58">
          <cell r="B58" t="str">
            <v>Plug in hole - 1200A Busduct feeder</v>
          </cell>
          <cell r="I58">
            <v>43</v>
          </cell>
          <cell r="L58">
            <v>43</v>
          </cell>
        </row>
        <row r="59">
          <cell r="B59" t="str">
            <v>Plug in hole - 1600A Busduct feeder</v>
          </cell>
          <cell r="I59">
            <v>6</v>
          </cell>
          <cell r="L59">
            <v>6</v>
          </cell>
        </row>
        <row r="60">
          <cell r="B60" t="str">
            <v>Plug in hole - 400A Busduct feeder</v>
          </cell>
          <cell r="I60">
            <v>47</v>
          </cell>
          <cell r="L60">
            <v>47</v>
          </cell>
        </row>
        <row r="61">
          <cell r="B61" t="str">
            <v>Plug in hole - 400A FR Busduct feeder</v>
          </cell>
          <cell r="I61">
            <v>2</v>
          </cell>
          <cell r="L61">
            <v>2</v>
          </cell>
        </row>
        <row r="62">
          <cell r="B62" t="str">
            <v>Plug in hole - 630A Busduct feeder</v>
          </cell>
          <cell r="I62">
            <v>98</v>
          </cell>
          <cell r="L62">
            <v>98</v>
          </cell>
        </row>
        <row r="63">
          <cell r="B63" t="str">
            <v>Plug in hole - 630A FR Busduct feeder</v>
          </cell>
          <cell r="I63">
            <v>6</v>
          </cell>
          <cell r="L63">
            <v>6</v>
          </cell>
        </row>
        <row r="64">
          <cell r="B64" t="str">
            <v>Plug in hole - 800A Busduct feeder</v>
          </cell>
          <cell r="I64">
            <v>43</v>
          </cell>
          <cell r="L64">
            <v>43</v>
          </cell>
        </row>
        <row r="65">
          <cell r="B65" t="str">
            <v>Plug in hole - 800A FR Busduct feeder</v>
          </cell>
          <cell r="I65">
            <v>5</v>
          </cell>
          <cell r="L65">
            <v>5</v>
          </cell>
        </row>
        <row r="66">
          <cell r="B66" t="str">
            <v>Rigid hanger - 1000A Busduct feeder</v>
          </cell>
          <cell r="I66">
            <v>56</v>
          </cell>
          <cell r="L66">
            <v>56</v>
          </cell>
        </row>
        <row r="67">
          <cell r="B67" t="str">
            <v>Rigid hanger - 1200A Busduct feeder</v>
          </cell>
          <cell r="I67">
            <v>84</v>
          </cell>
          <cell r="L67">
            <v>84</v>
          </cell>
        </row>
        <row r="68">
          <cell r="B68" t="str">
            <v>Rigid hanger - 1600A Busduct feeder</v>
          </cell>
          <cell r="I68">
            <v>12</v>
          </cell>
          <cell r="L68">
            <v>12</v>
          </cell>
        </row>
        <row r="69">
          <cell r="B69" t="str">
            <v>Rigid hanger - 400A Busduct feeder</v>
          </cell>
          <cell r="I69">
            <v>94</v>
          </cell>
          <cell r="L69">
            <v>94</v>
          </cell>
        </row>
        <row r="70">
          <cell r="B70" t="str">
            <v>Rigid hanger - 400A FR Busduct feeder</v>
          </cell>
          <cell r="I70">
            <v>4</v>
          </cell>
          <cell r="L70">
            <v>4</v>
          </cell>
        </row>
        <row r="71">
          <cell r="B71" t="str">
            <v>Rigid hanger - 630A Busduct feeder</v>
          </cell>
          <cell r="I71">
            <v>196</v>
          </cell>
          <cell r="L71">
            <v>196</v>
          </cell>
        </row>
        <row r="72">
          <cell r="B72" t="str">
            <v>Rigid hanger - 630A FR Busduct feeder</v>
          </cell>
          <cell r="I72">
            <v>12</v>
          </cell>
          <cell r="L72">
            <v>12</v>
          </cell>
        </row>
        <row r="73">
          <cell r="B73" t="str">
            <v>Rigid hanger - 800A Busduct feeder</v>
          </cell>
          <cell r="I73">
            <v>86</v>
          </cell>
          <cell r="L73">
            <v>86</v>
          </cell>
        </row>
        <row r="74">
          <cell r="B74" t="str">
            <v>Rigid hanger - 800A FR Busduct feeder</v>
          </cell>
          <cell r="I74">
            <v>10</v>
          </cell>
          <cell r="L74">
            <v>10</v>
          </cell>
        </row>
        <row r="75">
          <cell r="B75" t="str">
            <v>Vertical spring hanger - 1000A Busduct feeder</v>
          </cell>
          <cell r="I75">
            <v>56</v>
          </cell>
          <cell r="L75">
            <v>56</v>
          </cell>
        </row>
        <row r="76">
          <cell r="B76" t="str">
            <v>Vertical spring hanger - 1200A Busduct feeder</v>
          </cell>
          <cell r="I76">
            <v>84</v>
          </cell>
          <cell r="L76">
            <v>84</v>
          </cell>
        </row>
        <row r="77">
          <cell r="B77" t="str">
            <v>Vertical spring hanger - 1600A Busduct feeder</v>
          </cell>
          <cell r="I77">
            <v>12</v>
          </cell>
          <cell r="L77">
            <v>12</v>
          </cell>
        </row>
        <row r="78">
          <cell r="B78" t="str">
            <v>Vertical spring hanger - 400A Busduct feeder</v>
          </cell>
          <cell r="I78">
            <v>94</v>
          </cell>
          <cell r="L78">
            <v>94</v>
          </cell>
        </row>
        <row r="79">
          <cell r="B79" t="str">
            <v>Vertical spring hanger - 400A FR Busduct feeder</v>
          </cell>
          <cell r="I79">
            <v>4</v>
          </cell>
          <cell r="L79">
            <v>4</v>
          </cell>
        </row>
        <row r="80">
          <cell r="B80" t="str">
            <v>Vertical spring hanger - 630A Busduct feeder</v>
          </cell>
          <cell r="I80">
            <v>196</v>
          </cell>
          <cell r="L80">
            <v>196</v>
          </cell>
        </row>
        <row r="81">
          <cell r="B81" t="str">
            <v>Vertical spring hanger - 630A FR Busduct feeder</v>
          </cell>
          <cell r="I81">
            <v>12</v>
          </cell>
          <cell r="L81">
            <v>12</v>
          </cell>
        </row>
        <row r="82">
          <cell r="B82" t="str">
            <v>Vertical spring hanger - 800A Busduct feeder</v>
          </cell>
          <cell r="I82">
            <v>86</v>
          </cell>
          <cell r="L82">
            <v>86</v>
          </cell>
        </row>
        <row r="83">
          <cell r="B83" t="str">
            <v>Vertical spring hanger - 800A FR Busduct feeder</v>
          </cell>
          <cell r="I83">
            <v>10</v>
          </cell>
          <cell r="L83">
            <v>10</v>
          </cell>
        </row>
        <row r="84">
          <cell r="B84" t="str">
            <v>1600A FR Busduct feeder</v>
          </cell>
          <cell r="I84">
            <v>360</v>
          </cell>
          <cell r="L84">
            <v>360</v>
          </cell>
        </row>
        <row r="85">
          <cell r="B85" t="str">
            <v>Bracket - 1600A FR Busduct feeder</v>
          </cell>
          <cell r="I85">
            <v>336</v>
          </cell>
          <cell r="L85">
            <v>336</v>
          </cell>
        </row>
        <row r="86">
          <cell r="B86" t="str">
            <v>Flange end - 1600A FR Busduct feeder</v>
          </cell>
          <cell r="I86">
            <v>1</v>
          </cell>
          <cell r="L86">
            <v>1</v>
          </cell>
        </row>
        <row r="87">
          <cell r="B87" t="str">
            <v>1000A FR Busduct feeder</v>
          </cell>
          <cell r="I87">
            <v>262</v>
          </cell>
          <cell r="L87">
            <v>262</v>
          </cell>
        </row>
        <row r="88">
          <cell r="B88" t="str">
            <v>Bracket - 1000A FR Busduct feeder</v>
          </cell>
          <cell r="I88">
            <v>238</v>
          </cell>
          <cell r="L88">
            <v>238</v>
          </cell>
        </row>
        <row r="89">
          <cell r="B89" t="str">
            <v>Flange end - 1000A FR Busduct feeder</v>
          </cell>
          <cell r="I89">
            <v>1</v>
          </cell>
          <cell r="L89">
            <v>1</v>
          </cell>
        </row>
        <row r="90">
          <cell r="B90" t="str">
            <v>2500A FR Busduct feeder</v>
          </cell>
          <cell r="I90">
            <v>30</v>
          </cell>
          <cell r="L90">
            <v>30</v>
          </cell>
        </row>
        <row r="91">
          <cell r="B91" t="str">
            <v>Bracket - 2500A FR Busduct feeder</v>
          </cell>
          <cell r="I91">
            <v>18</v>
          </cell>
          <cell r="L91">
            <v>18</v>
          </cell>
        </row>
        <row r="92">
          <cell r="B92" t="str">
            <v>Flange end - 2500A FR Busduct feeder</v>
          </cell>
          <cell r="I92">
            <v>6</v>
          </cell>
          <cell r="L92">
            <v>6</v>
          </cell>
        </row>
        <row r="93">
          <cell r="B93" t="str">
            <v>Flexible link - 2500A FR Busduct feeder</v>
          </cell>
          <cell r="I93">
            <v>3</v>
          </cell>
          <cell r="L93">
            <v>3</v>
          </cell>
        </row>
        <row r="94">
          <cell r="B94" t="str">
            <v>Horizontal elbow - 1200A Busduct feeder - WMS</v>
          </cell>
          <cell r="I94">
            <v>42</v>
          </cell>
          <cell r="L94">
            <v>42</v>
          </cell>
        </row>
        <row r="95">
          <cell r="B95" t="str">
            <v>Vertical elbow - 1200A Busduct feeder - WMS</v>
          </cell>
          <cell r="I95">
            <v>148</v>
          </cell>
          <cell r="L95">
            <v>148</v>
          </cell>
        </row>
        <row r="96">
          <cell r="B96" t="str">
            <v>Horizontal elbow - 630A Busduct feeder - WMS</v>
          </cell>
          <cell r="I96">
            <v>98</v>
          </cell>
          <cell r="L96">
            <v>98</v>
          </cell>
        </row>
        <row r="97">
          <cell r="B97" t="str">
            <v>Vertical elbow - 630A Busduct feeder - WMS</v>
          </cell>
          <cell r="I97">
            <v>42</v>
          </cell>
          <cell r="L97">
            <v>42</v>
          </cell>
        </row>
        <row r="98">
          <cell r="B98" t="str">
            <v>Horizontal elbow - 2500A FR Busduct feeder - WMS</v>
          </cell>
          <cell r="I98">
            <v>3</v>
          </cell>
          <cell r="L98">
            <v>3</v>
          </cell>
        </row>
        <row r="99">
          <cell r="B99" t="str">
            <v>Vertical elbow - 2500A FR Busduct feeder - WMS</v>
          </cell>
          <cell r="I99">
            <v>6</v>
          </cell>
          <cell r="L99">
            <v>6</v>
          </cell>
        </row>
        <row r="100">
          <cell r="B100" t="str">
            <v>Horizontal elbow - 1600A FR Busduct feeder - WMS</v>
          </cell>
          <cell r="I100">
            <v>5</v>
          </cell>
          <cell r="L100">
            <v>5</v>
          </cell>
        </row>
        <row r="101">
          <cell r="B101" t="str">
            <v>Vertical elbow - 1600A FR Busduct feeder - WMS</v>
          </cell>
          <cell r="I101">
            <v>2</v>
          </cell>
          <cell r="L101">
            <v>2</v>
          </cell>
        </row>
        <row r="102">
          <cell r="B102" t="str">
            <v>Horizontal elbow - 400A FR Busduct feeder - WMS</v>
          </cell>
          <cell r="I102">
            <v>4</v>
          </cell>
          <cell r="L102">
            <v>4</v>
          </cell>
        </row>
        <row r="103">
          <cell r="B103" t="str">
            <v>Vertical elbow - 400A FR Busduct feeder - WMS</v>
          </cell>
          <cell r="I103">
            <v>2</v>
          </cell>
          <cell r="L103">
            <v>2</v>
          </cell>
        </row>
        <row r="104">
          <cell r="B104" t="str">
            <v>Horizontal elbow - 2000A Busduct feeder - WMS</v>
          </cell>
          <cell r="I104">
            <v>37</v>
          </cell>
          <cell r="L104">
            <v>37</v>
          </cell>
        </row>
        <row r="105">
          <cell r="B105" t="str">
            <v>Vertical elbow - 2000A Busduct feeder - WMS</v>
          </cell>
          <cell r="I105">
            <v>26</v>
          </cell>
          <cell r="L105">
            <v>26</v>
          </cell>
        </row>
        <row r="106">
          <cell r="B106" t="str">
            <v>Horizontal elbow - 1000A Busduct feeder - WMS</v>
          </cell>
          <cell r="I106">
            <v>45</v>
          </cell>
          <cell r="L106">
            <v>45</v>
          </cell>
        </row>
        <row r="107">
          <cell r="B107" t="str">
            <v>Vertical elbow - 1000A Busduct feeder - WMS</v>
          </cell>
          <cell r="I107">
            <v>36</v>
          </cell>
          <cell r="L107">
            <v>36</v>
          </cell>
        </row>
        <row r="108">
          <cell r="B108" t="str">
            <v>Horizontal elbow - 400A Busduct feeder - WMS</v>
          </cell>
          <cell r="I108">
            <v>60</v>
          </cell>
          <cell r="L108">
            <v>60</v>
          </cell>
        </row>
        <row r="109">
          <cell r="B109" t="str">
            <v>Vertical elbow - 400A Busduct feeder - WMS</v>
          </cell>
          <cell r="I109">
            <v>24</v>
          </cell>
          <cell r="L109">
            <v>24</v>
          </cell>
        </row>
        <row r="110">
          <cell r="B110" t="str">
            <v>Horizontal elbow - 630A FR Busduct feeder - WMS</v>
          </cell>
          <cell r="I110">
            <v>9</v>
          </cell>
          <cell r="L110">
            <v>9</v>
          </cell>
        </row>
        <row r="111">
          <cell r="B111" t="str">
            <v>Vertical elbow - 630A FR Busduct feeder - WMS</v>
          </cell>
          <cell r="I111">
            <v>4</v>
          </cell>
          <cell r="L111">
            <v>4</v>
          </cell>
        </row>
        <row r="112">
          <cell r="B112" t="str">
            <v>Horizontal elbow - 800A FR Busduct feeder - WMS</v>
          </cell>
          <cell r="I112">
            <v>6</v>
          </cell>
          <cell r="L112">
            <v>6</v>
          </cell>
        </row>
        <row r="113">
          <cell r="B113" t="str">
            <v>Vertical elbow - 800A FR Busduct feeder - WMS</v>
          </cell>
          <cell r="I113">
            <v>4</v>
          </cell>
          <cell r="L113">
            <v>4</v>
          </cell>
        </row>
        <row r="114">
          <cell r="B114" t="str">
            <v>Horizontal elbow - 800A Busduct feeder - WMS</v>
          </cell>
          <cell r="I114">
            <v>25</v>
          </cell>
          <cell r="L114">
            <v>25</v>
          </cell>
        </row>
        <row r="115">
          <cell r="B115" t="str">
            <v>Vertical elbow - 800A Busduct feeder - WMS</v>
          </cell>
          <cell r="I115">
            <v>16</v>
          </cell>
          <cell r="L115">
            <v>16</v>
          </cell>
        </row>
        <row r="116">
          <cell r="B116" t="str">
            <v>Horizontal elbow - 1000A FR Busduct feeder - WMS</v>
          </cell>
          <cell r="I116">
            <v>5</v>
          </cell>
          <cell r="L116">
            <v>5</v>
          </cell>
        </row>
        <row r="117">
          <cell r="B117" t="str">
            <v>Vertical elbow - 1000A FR Busduct feeder - WMS</v>
          </cell>
          <cell r="I117">
            <v>2</v>
          </cell>
          <cell r="L117">
            <v>2</v>
          </cell>
        </row>
        <row r="118">
          <cell r="B118" t="str">
            <v>Horizontal elbow - 1600A Busduct feeder - WMS</v>
          </cell>
          <cell r="I118">
            <v>10</v>
          </cell>
          <cell r="L118">
            <v>10</v>
          </cell>
        </row>
        <row r="119">
          <cell r="B119" t="str">
            <v>Vertical elbow - 1600A Busduct feeder - WMS</v>
          </cell>
          <cell r="I119">
            <v>6</v>
          </cell>
          <cell r="L119">
            <v>6</v>
          </cell>
        </row>
        <row r="120">
          <cell r="B120" t="str">
            <v>Flange end - 800A Busduct feeder</v>
          </cell>
          <cell r="I120">
            <v>8</v>
          </cell>
          <cell r="L120">
            <v>8</v>
          </cell>
        </row>
        <row r="121">
          <cell r="B121" t="str">
            <v>Flange end - 1600A Busduct feeder</v>
          </cell>
          <cell r="I121">
            <v>4</v>
          </cell>
          <cell r="L121">
            <v>4</v>
          </cell>
        </row>
        <row r="122">
          <cell r="B122" t="str">
            <v>Expansion Joint - 1200A Busduct feeder</v>
          </cell>
          <cell r="I122">
            <v>62</v>
          </cell>
          <cell r="L122">
            <v>62</v>
          </cell>
        </row>
        <row r="123">
          <cell r="B123" t="str">
            <v>Expansion Joint - 630A Busduct feeder</v>
          </cell>
          <cell r="I123">
            <v>101</v>
          </cell>
          <cell r="L123">
            <v>101</v>
          </cell>
        </row>
        <row r="124">
          <cell r="B124" t="str">
            <v>Expansion Joint - 2500A FR Busduct feeder</v>
          </cell>
          <cell r="I124">
            <v>0</v>
          </cell>
          <cell r="L124">
            <v>0</v>
          </cell>
        </row>
        <row r="125">
          <cell r="B125" t="str">
            <v>Expansion Joint - 1600A FR Busduct feeder</v>
          </cell>
          <cell r="I125">
            <v>12</v>
          </cell>
          <cell r="L125">
            <v>12</v>
          </cell>
        </row>
        <row r="126">
          <cell r="B126" t="str">
            <v>Expansion Joint - 400A FR Busduct feeder</v>
          </cell>
          <cell r="I126">
            <v>4</v>
          </cell>
          <cell r="L126">
            <v>4</v>
          </cell>
        </row>
        <row r="127">
          <cell r="B127" t="str">
            <v>Expansion Joint - 1000A Busduct feeder</v>
          </cell>
          <cell r="I127">
            <v>27</v>
          </cell>
          <cell r="L127">
            <v>27</v>
          </cell>
        </row>
        <row r="128">
          <cell r="B128" t="str">
            <v>Expansion Joint - 400A Busduct feeder</v>
          </cell>
          <cell r="I128">
            <v>50</v>
          </cell>
          <cell r="L128">
            <v>50</v>
          </cell>
        </row>
        <row r="129">
          <cell r="B129" t="str">
            <v>Expansion Joint - 630A FR Busduct feeder</v>
          </cell>
          <cell r="I129">
            <v>8</v>
          </cell>
          <cell r="L129">
            <v>8</v>
          </cell>
        </row>
        <row r="130">
          <cell r="B130" t="str">
            <v>Expansion Joint - 800A FR Busduct feeder</v>
          </cell>
          <cell r="I130">
            <v>5</v>
          </cell>
          <cell r="L130">
            <v>5</v>
          </cell>
        </row>
        <row r="131">
          <cell r="B131" t="str">
            <v>Expansion Joint - 800A Busduct feeder</v>
          </cell>
          <cell r="I131">
            <v>27</v>
          </cell>
          <cell r="L131">
            <v>27</v>
          </cell>
        </row>
        <row r="132">
          <cell r="B132" t="str">
            <v>Expansion Joint - 1600A Busduct feeder</v>
          </cell>
          <cell r="I132">
            <v>7</v>
          </cell>
          <cell r="L132">
            <v>7</v>
          </cell>
        </row>
        <row r="133">
          <cell r="B133" t="str">
            <v>Expansion Joint - 1000A FR Busduct feeder</v>
          </cell>
          <cell r="I133">
            <v>9</v>
          </cell>
          <cell r="L133">
            <v>9</v>
          </cell>
        </row>
        <row r="134">
          <cell r="B134" t="str">
            <v>350A Bus duct tap-off</v>
          </cell>
          <cell r="I134">
            <v>2</v>
          </cell>
          <cell r="L134">
            <v>2</v>
          </cell>
        </row>
        <row r="135">
          <cell r="B135" t="str">
            <v>Plug in hole - 2000A Busduct feeder</v>
          </cell>
          <cell r="I135">
            <v>18</v>
          </cell>
          <cell r="L135">
            <v>18</v>
          </cell>
        </row>
        <row r="136">
          <cell r="B136" t="str">
            <v>Expansion Joint - 2000A Busduct feeder</v>
          </cell>
          <cell r="I136">
            <v>20</v>
          </cell>
          <cell r="L136">
            <v>20</v>
          </cell>
        </row>
        <row r="137">
          <cell r="B137" t="str">
            <v>Vertical spring hanger - 2000A Busduct feeder</v>
          </cell>
          <cell r="I137">
            <v>36</v>
          </cell>
          <cell r="L137">
            <v>36</v>
          </cell>
        </row>
        <row r="138">
          <cell r="B138" t="str">
            <v>Rigid hanger - 2000A Busduct feeder</v>
          </cell>
          <cell r="I138">
            <v>36</v>
          </cell>
          <cell r="L138">
            <v>36</v>
          </cell>
        </row>
        <row r="139">
          <cell r="B139" t="str">
            <v>End closer - 2000A Busduct feeder</v>
          </cell>
          <cell r="I139">
            <v>4</v>
          </cell>
          <cell r="L139">
            <v>4</v>
          </cell>
        </row>
        <row r="140">
          <cell r="B140" t="str">
            <v>1200A Bus duct tap-off</v>
          </cell>
          <cell r="I140">
            <v>2</v>
          </cell>
          <cell r="L140">
            <v>2</v>
          </cell>
        </row>
        <row r="141">
          <cell r="B141" t="str">
            <v>1400A Busduct feeder</v>
          </cell>
          <cell r="I141">
            <v>180</v>
          </cell>
          <cell r="L141">
            <v>180</v>
          </cell>
        </row>
        <row r="142">
          <cell r="B142" t="str">
            <v>Horizontal elbow - 1400A Busduct feeder - WMS</v>
          </cell>
          <cell r="I142">
            <v>15</v>
          </cell>
          <cell r="L142">
            <v>15</v>
          </cell>
        </row>
        <row r="143">
          <cell r="B143" t="str">
            <v>Vertical elbow - 1400A Busduct feeder - WMS</v>
          </cell>
          <cell r="I143">
            <v>10</v>
          </cell>
          <cell r="L143">
            <v>10</v>
          </cell>
        </row>
        <row r="144">
          <cell r="B144" t="str">
            <v>Plug in hole - 1400A Busduct feeder</v>
          </cell>
          <cell r="I144">
            <v>4</v>
          </cell>
          <cell r="L144">
            <v>4</v>
          </cell>
        </row>
        <row r="145">
          <cell r="B145" t="str">
            <v>Bracket - 1400A Busduct feeder</v>
          </cell>
          <cell r="I145">
            <v>140</v>
          </cell>
          <cell r="L145">
            <v>140</v>
          </cell>
        </row>
        <row r="146">
          <cell r="B146" t="str">
            <v>Flange end - 1400A Busduct feeder</v>
          </cell>
          <cell r="I146">
            <v>9</v>
          </cell>
          <cell r="L146">
            <v>9</v>
          </cell>
        </row>
        <row r="147">
          <cell r="B147" t="str">
            <v>Expansion Joint - 1400A Busduct feeder</v>
          </cell>
          <cell r="I147">
            <v>5</v>
          </cell>
          <cell r="L147">
            <v>5</v>
          </cell>
        </row>
        <row r="148">
          <cell r="B148" t="str">
            <v>Vertical spring hanger - 1400A Busduct feeder</v>
          </cell>
          <cell r="I148">
            <v>8</v>
          </cell>
          <cell r="L148">
            <v>8</v>
          </cell>
        </row>
        <row r="149">
          <cell r="B149" t="str">
            <v>Rigid hanger - 1400A Busduct feeder</v>
          </cell>
          <cell r="I149">
            <v>8</v>
          </cell>
          <cell r="L149">
            <v>8</v>
          </cell>
        </row>
        <row r="150">
          <cell r="B150" t="str">
            <v>End closer - 1400A Busduct feeder</v>
          </cell>
          <cell r="I150">
            <v>1</v>
          </cell>
          <cell r="L150">
            <v>1</v>
          </cell>
        </row>
        <row r="151">
          <cell r="B151" t="str">
            <v>225A Bus duct tap-off</v>
          </cell>
          <cell r="I151">
            <v>1</v>
          </cell>
          <cell r="L151">
            <v>1</v>
          </cell>
        </row>
        <row r="152">
          <cell r="B152" t="str">
            <v>Plug in hole - 1600A FR Busduct feeder</v>
          </cell>
          <cell r="I152">
            <v>3</v>
          </cell>
          <cell r="L152">
            <v>3</v>
          </cell>
        </row>
        <row r="153">
          <cell r="B153" t="str">
            <v>Vertical spring hanger - 1600A FR Busduct feeder</v>
          </cell>
          <cell r="I153">
            <v>6</v>
          </cell>
          <cell r="L153">
            <v>6</v>
          </cell>
        </row>
        <row r="154">
          <cell r="B154" t="str">
            <v>Rigid hanger - 1600A FR Busduct feeder</v>
          </cell>
          <cell r="I154">
            <v>6</v>
          </cell>
          <cell r="L154">
            <v>6</v>
          </cell>
        </row>
        <row r="155">
          <cell r="B155" t="str">
            <v>End closer - 1600A FR Busduct feeder</v>
          </cell>
          <cell r="I155">
            <v>1</v>
          </cell>
          <cell r="L155">
            <v>1</v>
          </cell>
        </row>
        <row r="156">
          <cell r="B156" t="str">
            <v>2400A Busduct feeder</v>
          </cell>
          <cell r="I156">
            <v>372</v>
          </cell>
          <cell r="L156">
            <v>372</v>
          </cell>
        </row>
        <row r="157">
          <cell r="B157" t="str">
            <v>Horizontal elbow - 2400A Busduct feeder - WMS</v>
          </cell>
          <cell r="I157">
            <v>5</v>
          </cell>
          <cell r="L157">
            <v>5</v>
          </cell>
        </row>
        <row r="158">
          <cell r="B158" t="str">
            <v>Vertical elbow - 2400A Busduct feeder - WMS</v>
          </cell>
          <cell r="I158">
            <v>2</v>
          </cell>
          <cell r="L158">
            <v>2</v>
          </cell>
        </row>
        <row r="159">
          <cell r="B159" t="str">
            <v>Plug in hole - 2400A Busduct feeder</v>
          </cell>
          <cell r="I159">
            <v>8</v>
          </cell>
          <cell r="L159">
            <v>8</v>
          </cell>
        </row>
        <row r="160">
          <cell r="B160" t="str">
            <v>Bracket - 2400A Busduct feeder</v>
          </cell>
          <cell r="I160">
            <v>345</v>
          </cell>
          <cell r="L160">
            <v>345</v>
          </cell>
        </row>
        <row r="161">
          <cell r="B161" t="str">
            <v>Flange end - 2400A Busduct feeder</v>
          </cell>
          <cell r="I161">
            <v>1</v>
          </cell>
          <cell r="L161">
            <v>1</v>
          </cell>
        </row>
        <row r="162">
          <cell r="B162" t="str">
            <v>Expansion Joint - 2400A Busduct feeder</v>
          </cell>
          <cell r="I162">
            <v>12</v>
          </cell>
          <cell r="L162">
            <v>12</v>
          </cell>
        </row>
        <row r="163">
          <cell r="B163" t="str">
            <v>Vertical spring hanger - 2400A Busduct feeder</v>
          </cell>
          <cell r="I163">
            <v>16</v>
          </cell>
          <cell r="L163">
            <v>16</v>
          </cell>
        </row>
        <row r="164">
          <cell r="B164" t="str">
            <v>Rigid hanger - 2400A Busduct feeder</v>
          </cell>
          <cell r="I164">
            <v>16</v>
          </cell>
          <cell r="L164">
            <v>16</v>
          </cell>
        </row>
        <row r="165">
          <cell r="B165" t="str">
            <v>End closer - 2400A Busduct feeder</v>
          </cell>
          <cell r="I165">
            <v>1</v>
          </cell>
          <cell r="L165">
            <v>1</v>
          </cell>
        </row>
        <row r="166">
          <cell r="B166" t="str">
            <v>Plug in hole - 1000A FR Busduct feeder</v>
          </cell>
          <cell r="I166">
            <v>4</v>
          </cell>
          <cell r="L166">
            <v>4</v>
          </cell>
        </row>
        <row r="167">
          <cell r="B167" t="str">
            <v>Vertical spring hanger - 1000A FR Busduct feeder</v>
          </cell>
          <cell r="I167">
            <v>8</v>
          </cell>
          <cell r="L167">
            <v>8</v>
          </cell>
        </row>
        <row r="168">
          <cell r="B168" t="str">
            <v>Rigid hanger - 1000A FR Busduct feeder</v>
          </cell>
          <cell r="I168">
            <v>8</v>
          </cell>
          <cell r="L168">
            <v>8</v>
          </cell>
        </row>
        <row r="169">
          <cell r="B169" t="str">
            <v>End closer - 1000A FR Busduct feeder</v>
          </cell>
          <cell r="I169">
            <v>1</v>
          </cell>
          <cell r="L169">
            <v>1</v>
          </cell>
        </row>
        <row r="170">
          <cell r="I170">
            <v>23166</v>
          </cell>
          <cell r="L170">
            <v>23166</v>
          </cell>
        </row>
        <row r="171">
          <cell r="B171" t="str">
            <v>1 ×2C10 mm² FR cable</v>
          </cell>
          <cell r="K171">
            <v>165</v>
          </cell>
          <cell r="L171">
            <v>165</v>
          </cell>
        </row>
        <row r="172">
          <cell r="B172" t="str">
            <v>1 ×3C10 mm² FR cable</v>
          </cell>
          <cell r="C172">
            <v>0</v>
          </cell>
          <cell r="D172">
            <v>0</v>
          </cell>
          <cell r="E172">
            <v>0</v>
          </cell>
          <cell r="F172">
            <v>0</v>
          </cell>
          <cell r="G172">
            <v>0</v>
          </cell>
          <cell r="H172">
            <v>0</v>
          </cell>
          <cell r="I172">
            <v>0</v>
          </cell>
          <cell r="J172">
            <v>0</v>
          </cell>
          <cell r="K172">
            <v>61</v>
          </cell>
          <cell r="L172">
            <v>61</v>
          </cell>
        </row>
        <row r="173">
          <cell r="B173" t="str">
            <v>1 ×3C16 mm² FR cable</v>
          </cell>
          <cell r="C173">
            <v>0</v>
          </cell>
          <cell r="D173">
            <v>0</v>
          </cell>
          <cell r="E173">
            <v>0</v>
          </cell>
          <cell r="F173">
            <v>0</v>
          </cell>
          <cell r="G173">
            <v>0</v>
          </cell>
          <cell r="H173">
            <v>0</v>
          </cell>
          <cell r="I173">
            <v>0</v>
          </cell>
          <cell r="J173">
            <v>0</v>
          </cell>
          <cell r="K173">
            <v>11</v>
          </cell>
          <cell r="L173">
            <v>11</v>
          </cell>
        </row>
        <row r="174">
          <cell r="B174" t="str">
            <v>1 ×3C6 mm² FR cable</v>
          </cell>
          <cell r="C174">
            <v>0</v>
          </cell>
          <cell r="D174">
            <v>0</v>
          </cell>
          <cell r="E174">
            <v>0</v>
          </cell>
          <cell r="F174">
            <v>0</v>
          </cell>
          <cell r="G174">
            <v>0</v>
          </cell>
          <cell r="H174">
            <v>0</v>
          </cell>
          <cell r="I174">
            <v>0</v>
          </cell>
          <cell r="J174">
            <v>0</v>
          </cell>
          <cell r="K174">
            <v>202</v>
          </cell>
          <cell r="L174">
            <v>202</v>
          </cell>
        </row>
        <row r="175">
          <cell r="B175" t="str">
            <v>1 ×4C10 mm² FR cable</v>
          </cell>
          <cell r="C175">
            <v>88</v>
          </cell>
          <cell r="D175">
            <v>287</v>
          </cell>
          <cell r="E175">
            <v>14</v>
          </cell>
          <cell r="F175">
            <v>13</v>
          </cell>
          <cell r="G175">
            <v>246</v>
          </cell>
          <cell r="H175">
            <v>45</v>
          </cell>
          <cell r="I175">
            <v>4800</v>
          </cell>
          <cell r="J175">
            <v>28</v>
          </cell>
          <cell r="K175">
            <v>663</v>
          </cell>
          <cell r="L175">
            <v>6184</v>
          </cell>
        </row>
        <row r="176">
          <cell r="B176" t="str">
            <v>1 ×4C120 mm² FR cable</v>
          </cell>
          <cell r="C176">
            <v>0</v>
          </cell>
          <cell r="D176">
            <v>0</v>
          </cell>
          <cell r="E176">
            <v>0</v>
          </cell>
          <cell r="F176">
            <v>0</v>
          </cell>
          <cell r="G176">
            <v>0</v>
          </cell>
          <cell r="H176">
            <v>0</v>
          </cell>
          <cell r="I176">
            <v>279</v>
          </cell>
          <cell r="J176">
            <v>0</v>
          </cell>
          <cell r="K176">
            <v>59</v>
          </cell>
          <cell r="L176">
            <v>338</v>
          </cell>
        </row>
        <row r="177">
          <cell r="B177" t="str">
            <v>1 ×4C150 mm² FR cable</v>
          </cell>
          <cell r="C177">
            <v>0</v>
          </cell>
          <cell r="D177">
            <v>0</v>
          </cell>
          <cell r="E177">
            <v>0</v>
          </cell>
          <cell r="F177">
            <v>0</v>
          </cell>
          <cell r="G177">
            <v>4</v>
          </cell>
          <cell r="H177">
            <v>0</v>
          </cell>
          <cell r="I177">
            <v>2400</v>
          </cell>
          <cell r="J177">
            <v>0</v>
          </cell>
          <cell r="K177">
            <v>247</v>
          </cell>
          <cell r="L177">
            <v>2651</v>
          </cell>
        </row>
        <row r="178">
          <cell r="B178" t="str">
            <v>1 ×4C16 mm² FR cable</v>
          </cell>
          <cell r="C178">
            <v>131</v>
          </cell>
          <cell r="D178">
            <v>181</v>
          </cell>
          <cell r="E178">
            <v>14</v>
          </cell>
          <cell r="F178">
            <v>13</v>
          </cell>
          <cell r="G178">
            <v>130</v>
          </cell>
          <cell r="H178">
            <v>30</v>
          </cell>
          <cell r="I178">
            <v>1613</v>
          </cell>
          <cell r="J178">
            <v>32</v>
          </cell>
          <cell r="K178">
            <v>47</v>
          </cell>
          <cell r="L178">
            <v>2191</v>
          </cell>
        </row>
        <row r="179">
          <cell r="B179" t="str">
            <v>1 ×4C185 mm² FR cable</v>
          </cell>
          <cell r="C179">
            <v>8</v>
          </cell>
          <cell r="D179">
            <v>24</v>
          </cell>
          <cell r="E179">
            <v>0</v>
          </cell>
          <cell r="F179">
            <v>0</v>
          </cell>
          <cell r="G179">
            <v>4</v>
          </cell>
          <cell r="H179">
            <v>0</v>
          </cell>
          <cell r="I179">
            <v>1430</v>
          </cell>
          <cell r="J179">
            <v>0</v>
          </cell>
          <cell r="K179">
            <v>273</v>
          </cell>
          <cell r="L179">
            <v>1739</v>
          </cell>
        </row>
        <row r="180">
          <cell r="B180" t="str">
            <v>1 ×4C25 mm² FR cable</v>
          </cell>
          <cell r="C180">
            <v>0</v>
          </cell>
          <cell r="D180">
            <v>4</v>
          </cell>
          <cell r="E180">
            <v>0</v>
          </cell>
          <cell r="F180">
            <v>0</v>
          </cell>
          <cell r="G180">
            <v>4</v>
          </cell>
          <cell r="H180">
            <v>0</v>
          </cell>
          <cell r="I180">
            <v>4</v>
          </cell>
          <cell r="J180">
            <v>0</v>
          </cell>
          <cell r="K180">
            <v>0</v>
          </cell>
          <cell r="L180">
            <v>12</v>
          </cell>
        </row>
        <row r="181">
          <cell r="B181" t="str">
            <v>1 ×4C35 mm² FR cable</v>
          </cell>
          <cell r="C181">
            <v>166</v>
          </cell>
          <cell r="D181">
            <v>32</v>
          </cell>
          <cell r="E181">
            <v>0</v>
          </cell>
          <cell r="F181">
            <v>0</v>
          </cell>
          <cell r="G181">
            <v>11</v>
          </cell>
          <cell r="H181">
            <v>0</v>
          </cell>
          <cell r="I181">
            <v>5067</v>
          </cell>
          <cell r="J181">
            <v>0</v>
          </cell>
          <cell r="K181">
            <v>145</v>
          </cell>
          <cell r="L181">
            <v>5421</v>
          </cell>
        </row>
        <row r="182">
          <cell r="B182" t="str">
            <v>1 ×4C50 mm² FR cable</v>
          </cell>
          <cell r="C182">
            <v>0</v>
          </cell>
          <cell r="D182">
            <v>4</v>
          </cell>
          <cell r="E182">
            <v>0</v>
          </cell>
          <cell r="F182">
            <v>0</v>
          </cell>
          <cell r="G182">
            <v>0</v>
          </cell>
          <cell r="H182">
            <v>0</v>
          </cell>
          <cell r="I182">
            <v>952</v>
          </cell>
          <cell r="J182">
            <v>0</v>
          </cell>
          <cell r="K182">
            <v>55</v>
          </cell>
          <cell r="L182">
            <v>1011</v>
          </cell>
        </row>
        <row r="183">
          <cell r="B183" t="str">
            <v>1 ×4C6 mm² FR cable</v>
          </cell>
          <cell r="C183">
            <v>0</v>
          </cell>
          <cell r="D183">
            <v>0</v>
          </cell>
          <cell r="E183">
            <v>0</v>
          </cell>
          <cell r="F183">
            <v>0</v>
          </cell>
          <cell r="G183">
            <v>0</v>
          </cell>
          <cell r="H183">
            <v>0</v>
          </cell>
          <cell r="I183">
            <v>0</v>
          </cell>
          <cell r="J183">
            <v>0</v>
          </cell>
          <cell r="K183">
            <v>410</v>
          </cell>
          <cell r="L183">
            <v>410</v>
          </cell>
        </row>
        <row r="184">
          <cell r="B184" t="str">
            <v>1 ×4C70 mm² FR cable</v>
          </cell>
          <cell r="C184">
            <v>8</v>
          </cell>
          <cell r="D184">
            <v>4</v>
          </cell>
          <cell r="E184">
            <v>0</v>
          </cell>
          <cell r="F184">
            <v>0</v>
          </cell>
          <cell r="G184">
            <v>8</v>
          </cell>
          <cell r="H184">
            <v>0</v>
          </cell>
          <cell r="I184">
            <v>3273</v>
          </cell>
          <cell r="J184">
            <v>0</v>
          </cell>
          <cell r="K184">
            <v>147</v>
          </cell>
          <cell r="L184">
            <v>3440</v>
          </cell>
        </row>
        <row r="185">
          <cell r="B185" t="str">
            <v>1 ×4C95 mm² FR cable</v>
          </cell>
          <cell r="C185">
            <v>12</v>
          </cell>
          <cell r="D185">
            <v>12</v>
          </cell>
          <cell r="E185">
            <v>0</v>
          </cell>
          <cell r="F185">
            <v>0</v>
          </cell>
          <cell r="G185">
            <v>8</v>
          </cell>
          <cell r="H185">
            <v>0</v>
          </cell>
          <cell r="I185">
            <v>2598</v>
          </cell>
          <cell r="J185">
            <v>4</v>
          </cell>
          <cell r="K185">
            <v>359</v>
          </cell>
          <cell r="L185">
            <v>2993</v>
          </cell>
        </row>
        <row r="186">
          <cell r="B186" t="str">
            <v>2 ×4C185 mm² FR cable</v>
          </cell>
          <cell r="C186">
            <v>0</v>
          </cell>
          <cell r="D186">
            <v>0</v>
          </cell>
          <cell r="E186">
            <v>0</v>
          </cell>
          <cell r="F186">
            <v>0</v>
          </cell>
          <cell r="G186">
            <v>0</v>
          </cell>
          <cell r="H186">
            <v>0</v>
          </cell>
          <cell r="I186">
            <v>516</v>
          </cell>
          <cell r="J186">
            <v>0</v>
          </cell>
          <cell r="K186">
            <v>56</v>
          </cell>
          <cell r="L186">
            <v>572</v>
          </cell>
        </row>
        <row r="187">
          <cell r="B187" t="str">
            <v>2 ×4C240 mm² FR cable</v>
          </cell>
          <cell r="C187">
            <v>0</v>
          </cell>
          <cell r="D187">
            <v>0</v>
          </cell>
          <cell r="E187">
            <v>0</v>
          </cell>
          <cell r="F187">
            <v>4</v>
          </cell>
          <cell r="G187">
            <v>8</v>
          </cell>
          <cell r="H187">
            <v>0</v>
          </cell>
          <cell r="I187">
            <v>144</v>
          </cell>
          <cell r="J187">
            <v>0</v>
          </cell>
          <cell r="K187">
            <v>18</v>
          </cell>
          <cell r="L187">
            <v>174</v>
          </cell>
        </row>
        <row r="188">
          <cell r="B188" t="str">
            <v>2 ×4C95 mm² FR cable</v>
          </cell>
          <cell r="C188">
            <v>0</v>
          </cell>
          <cell r="D188">
            <v>0</v>
          </cell>
          <cell r="E188">
            <v>0</v>
          </cell>
          <cell r="F188">
            <v>0</v>
          </cell>
          <cell r="G188">
            <v>4</v>
          </cell>
          <cell r="H188">
            <v>0</v>
          </cell>
          <cell r="I188">
            <v>1063</v>
          </cell>
          <cell r="J188">
            <v>0</v>
          </cell>
          <cell r="K188">
            <v>135</v>
          </cell>
          <cell r="L188">
            <v>1202</v>
          </cell>
        </row>
        <row r="189">
          <cell r="B189" t="str">
            <v>4 ×4C240 mm² FR cable</v>
          </cell>
          <cell r="C189">
            <v>0</v>
          </cell>
          <cell r="D189">
            <v>0</v>
          </cell>
          <cell r="E189">
            <v>0</v>
          </cell>
          <cell r="F189">
            <v>0</v>
          </cell>
          <cell r="G189">
            <v>0</v>
          </cell>
          <cell r="H189">
            <v>0</v>
          </cell>
          <cell r="I189">
            <v>235</v>
          </cell>
          <cell r="J189">
            <v>0</v>
          </cell>
          <cell r="K189">
            <v>0</v>
          </cell>
          <cell r="L189">
            <v>235</v>
          </cell>
        </row>
        <row r="190">
          <cell r="B190" t="str">
            <v>5 ×4C240 mm² FR cable</v>
          </cell>
          <cell r="I190">
            <v>930</v>
          </cell>
          <cell r="L190">
            <v>930</v>
          </cell>
        </row>
        <row r="191">
          <cell r="B191" t="str">
            <v>1 ×3C2.5 mm² FR cable</v>
          </cell>
          <cell r="C191">
            <v>0</v>
          </cell>
          <cell r="D191">
            <v>0</v>
          </cell>
          <cell r="E191">
            <v>0</v>
          </cell>
          <cell r="F191">
            <v>0</v>
          </cell>
          <cell r="G191">
            <v>0</v>
          </cell>
          <cell r="H191">
            <v>0</v>
          </cell>
          <cell r="I191">
            <v>1873</v>
          </cell>
          <cell r="J191">
            <v>0</v>
          </cell>
          <cell r="K191">
            <v>0</v>
          </cell>
          <cell r="L191">
            <v>1873</v>
          </cell>
        </row>
        <row r="192">
          <cell r="B192" t="str">
            <v>3 ×4C185 mm² FR cable</v>
          </cell>
          <cell r="C192">
            <v>0</v>
          </cell>
          <cell r="D192">
            <v>0</v>
          </cell>
          <cell r="E192">
            <v>0</v>
          </cell>
          <cell r="F192">
            <v>0</v>
          </cell>
          <cell r="G192">
            <v>0</v>
          </cell>
          <cell r="H192">
            <v>0</v>
          </cell>
          <cell r="I192">
            <v>167</v>
          </cell>
          <cell r="J192">
            <v>0</v>
          </cell>
          <cell r="K192">
            <v>0</v>
          </cell>
          <cell r="L192">
            <v>167</v>
          </cell>
        </row>
        <row r="193">
          <cell r="B193" t="str">
            <v>2 ×4C150 mm² FR cable</v>
          </cell>
          <cell r="C193">
            <v>0</v>
          </cell>
          <cell r="D193">
            <v>0</v>
          </cell>
          <cell r="E193">
            <v>0</v>
          </cell>
          <cell r="F193">
            <v>0</v>
          </cell>
          <cell r="G193">
            <v>0</v>
          </cell>
          <cell r="H193">
            <v>0</v>
          </cell>
          <cell r="I193">
            <v>553</v>
          </cell>
          <cell r="J193">
            <v>0</v>
          </cell>
          <cell r="K193">
            <v>28</v>
          </cell>
          <cell r="L193">
            <v>581</v>
          </cell>
        </row>
        <row r="194">
          <cell r="B194" t="str">
            <v>6 ×4C185 mm² FR cable</v>
          </cell>
          <cell r="C194">
            <v>0</v>
          </cell>
          <cell r="D194">
            <v>0</v>
          </cell>
          <cell r="E194">
            <v>0</v>
          </cell>
          <cell r="F194">
            <v>0</v>
          </cell>
          <cell r="G194">
            <v>0</v>
          </cell>
          <cell r="H194">
            <v>0</v>
          </cell>
          <cell r="I194">
            <v>13</v>
          </cell>
          <cell r="J194">
            <v>0</v>
          </cell>
          <cell r="K194">
            <v>0</v>
          </cell>
          <cell r="L194">
            <v>13</v>
          </cell>
        </row>
        <row r="195">
          <cell r="B195" t="str">
            <v>6 ×4C240 mm² FR cable</v>
          </cell>
          <cell r="C195">
            <v>0</v>
          </cell>
          <cell r="D195">
            <v>0</v>
          </cell>
          <cell r="E195">
            <v>0</v>
          </cell>
          <cell r="F195">
            <v>0</v>
          </cell>
          <cell r="G195">
            <v>0</v>
          </cell>
          <cell r="H195">
            <v>0</v>
          </cell>
          <cell r="I195">
            <v>914</v>
          </cell>
          <cell r="J195">
            <v>0</v>
          </cell>
          <cell r="K195">
            <v>0</v>
          </cell>
          <cell r="L195">
            <v>914</v>
          </cell>
        </row>
        <row r="196">
          <cell r="B196" t="str">
            <v>Using 3 ×4C150 mm² FR cable</v>
          </cell>
          <cell r="I196">
            <v>499</v>
          </cell>
          <cell r="L196">
            <v>499</v>
          </cell>
        </row>
        <row r="197">
          <cell r="B197" t="str">
            <v>Using 2 ×4C240 mm² FR cable</v>
          </cell>
          <cell r="I197">
            <v>209</v>
          </cell>
          <cell r="L197">
            <v>209</v>
          </cell>
        </row>
        <row r="198">
          <cell r="B198" t="str">
            <v>1 ×2C6 mm² FR cable</v>
          </cell>
          <cell r="C198">
            <v>341</v>
          </cell>
          <cell r="D198">
            <v>341</v>
          </cell>
          <cell r="G198">
            <v>341</v>
          </cell>
          <cell r="I198">
            <v>341</v>
          </cell>
          <cell r="K198">
            <v>206</v>
          </cell>
          <cell r="L198">
            <v>1570</v>
          </cell>
        </row>
        <row r="199">
          <cell r="C199">
            <v>754</v>
          </cell>
          <cell r="D199">
            <v>889</v>
          </cell>
          <cell r="E199">
            <v>28</v>
          </cell>
          <cell r="F199">
            <v>30</v>
          </cell>
          <cell r="G199">
            <v>768</v>
          </cell>
          <cell r="H199">
            <v>75</v>
          </cell>
          <cell r="I199">
            <v>29873</v>
          </cell>
          <cell r="J199">
            <v>64</v>
          </cell>
          <cell r="K199">
            <v>3287</v>
          </cell>
          <cell r="L199">
            <v>35768</v>
          </cell>
        </row>
        <row r="200">
          <cell r="B200" t="str">
            <v>1 ×1C10 mm² X/L cable</v>
          </cell>
          <cell r="C200">
            <v>96</v>
          </cell>
          <cell r="D200">
            <v>299</v>
          </cell>
          <cell r="E200">
            <v>14</v>
          </cell>
          <cell r="F200">
            <v>13</v>
          </cell>
          <cell r="G200">
            <v>250</v>
          </cell>
          <cell r="H200">
            <v>45</v>
          </cell>
          <cell r="I200">
            <v>172</v>
          </cell>
          <cell r="J200">
            <v>28</v>
          </cell>
          <cell r="K200">
            <v>919</v>
          </cell>
          <cell r="L200">
            <v>1836</v>
          </cell>
        </row>
        <row r="201">
          <cell r="B201" t="str">
            <v>1 ×1C120 mm² X/L cable</v>
          </cell>
          <cell r="C201">
            <v>4</v>
          </cell>
          <cell r="D201">
            <v>16</v>
          </cell>
          <cell r="E201">
            <v>0</v>
          </cell>
          <cell r="F201">
            <v>0</v>
          </cell>
          <cell r="G201">
            <v>4</v>
          </cell>
          <cell r="H201">
            <v>0</v>
          </cell>
          <cell r="I201">
            <v>668</v>
          </cell>
          <cell r="J201">
            <v>0</v>
          </cell>
          <cell r="K201">
            <v>4</v>
          </cell>
          <cell r="L201">
            <v>696</v>
          </cell>
        </row>
        <row r="202">
          <cell r="B202" t="str">
            <v>1 ×1C150 mm² X/L cable</v>
          </cell>
          <cell r="C202">
            <v>0</v>
          </cell>
          <cell r="D202">
            <v>4</v>
          </cell>
          <cell r="E202">
            <v>0</v>
          </cell>
          <cell r="F202">
            <v>4</v>
          </cell>
          <cell r="G202">
            <v>4</v>
          </cell>
          <cell r="H202">
            <v>4</v>
          </cell>
          <cell r="I202">
            <v>0</v>
          </cell>
          <cell r="J202">
            <v>17</v>
          </cell>
          <cell r="K202">
            <v>0</v>
          </cell>
          <cell r="L202">
            <v>33</v>
          </cell>
        </row>
        <row r="203">
          <cell r="B203" t="str">
            <v>1 ×1C16 mm² X/L cable</v>
          </cell>
          <cell r="C203">
            <v>918</v>
          </cell>
          <cell r="D203">
            <v>1087</v>
          </cell>
          <cell r="E203">
            <v>737</v>
          </cell>
          <cell r="F203">
            <v>461</v>
          </cell>
          <cell r="G203">
            <v>2058</v>
          </cell>
          <cell r="H203">
            <v>553</v>
          </cell>
          <cell r="I203">
            <v>9448</v>
          </cell>
          <cell r="J203">
            <v>1930</v>
          </cell>
          <cell r="K203">
            <v>750</v>
          </cell>
          <cell r="L203">
            <v>17942</v>
          </cell>
        </row>
        <row r="204">
          <cell r="B204" t="str">
            <v>1 ×1C25 mm² X/L cable</v>
          </cell>
          <cell r="C204">
            <v>627</v>
          </cell>
          <cell r="D204">
            <v>322</v>
          </cell>
          <cell r="E204">
            <v>456</v>
          </cell>
          <cell r="F204">
            <v>384</v>
          </cell>
          <cell r="G204">
            <v>141</v>
          </cell>
          <cell r="H204">
            <v>207</v>
          </cell>
          <cell r="I204">
            <v>1522</v>
          </cell>
          <cell r="J204">
            <v>0</v>
          </cell>
          <cell r="K204">
            <v>87</v>
          </cell>
          <cell r="L204">
            <v>3746</v>
          </cell>
        </row>
        <row r="205">
          <cell r="B205" t="str">
            <v>1 ×1C35 mm² X/L cable</v>
          </cell>
          <cell r="C205">
            <v>122</v>
          </cell>
          <cell r="D205">
            <v>190</v>
          </cell>
          <cell r="E205">
            <v>4</v>
          </cell>
          <cell r="F205">
            <v>38</v>
          </cell>
          <cell r="G205">
            <v>151</v>
          </cell>
          <cell r="H205">
            <v>4</v>
          </cell>
          <cell r="I205">
            <v>4223</v>
          </cell>
          <cell r="J205">
            <v>41</v>
          </cell>
          <cell r="K205">
            <v>344</v>
          </cell>
          <cell r="L205">
            <v>5117</v>
          </cell>
        </row>
        <row r="206">
          <cell r="B206" t="str">
            <v>1 ×1C50 mm² X/L cable</v>
          </cell>
          <cell r="C206">
            <v>81</v>
          </cell>
          <cell r="D206">
            <v>256</v>
          </cell>
          <cell r="E206">
            <v>20</v>
          </cell>
          <cell r="F206">
            <v>23</v>
          </cell>
          <cell r="G206">
            <v>103</v>
          </cell>
          <cell r="H206">
            <v>16</v>
          </cell>
          <cell r="I206">
            <v>3764</v>
          </cell>
          <cell r="J206">
            <v>79</v>
          </cell>
          <cell r="K206">
            <v>617</v>
          </cell>
          <cell r="L206">
            <v>4959</v>
          </cell>
        </row>
        <row r="207">
          <cell r="B207" t="str">
            <v>1 ×1C6 mm² X/L cable</v>
          </cell>
          <cell r="C207">
            <v>0</v>
          </cell>
          <cell r="D207">
            <v>0</v>
          </cell>
          <cell r="E207">
            <v>0</v>
          </cell>
          <cell r="F207">
            <v>0</v>
          </cell>
          <cell r="G207">
            <v>0</v>
          </cell>
          <cell r="H207">
            <v>0</v>
          </cell>
          <cell r="I207">
            <v>0</v>
          </cell>
          <cell r="J207">
            <v>0</v>
          </cell>
          <cell r="K207">
            <v>818</v>
          </cell>
          <cell r="L207">
            <v>818</v>
          </cell>
        </row>
        <row r="208">
          <cell r="B208" t="str">
            <v>1 ×1C70 mm² X/L cable</v>
          </cell>
          <cell r="C208">
            <v>8</v>
          </cell>
          <cell r="D208">
            <v>4</v>
          </cell>
          <cell r="E208">
            <v>4</v>
          </cell>
          <cell r="F208">
            <v>8</v>
          </cell>
          <cell r="G208">
            <v>24</v>
          </cell>
          <cell r="H208">
            <v>4</v>
          </cell>
          <cell r="I208">
            <v>804</v>
          </cell>
          <cell r="J208">
            <v>0</v>
          </cell>
          <cell r="K208">
            <v>129</v>
          </cell>
          <cell r="L208">
            <v>985</v>
          </cell>
        </row>
        <row r="209">
          <cell r="B209" t="str">
            <v>1 ×1C95 mm² X/L cable</v>
          </cell>
          <cell r="C209">
            <v>52</v>
          </cell>
          <cell r="D209">
            <v>116</v>
          </cell>
          <cell r="E209">
            <v>20</v>
          </cell>
          <cell r="F209">
            <v>8</v>
          </cell>
          <cell r="G209">
            <v>63</v>
          </cell>
          <cell r="H209">
            <v>28</v>
          </cell>
          <cell r="I209">
            <v>7729</v>
          </cell>
          <cell r="J209">
            <v>515</v>
          </cell>
          <cell r="K209">
            <v>535</v>
          </cell>
          <cell r="L209">
            <v>9066</v>
          </cell>
        </row>
        <row r="210">
          <cell r="B210" t="str">
            <v>2 ×1C120 mm² X/L cable</v>
          </cell>
          <cell r="C210">
            <v>20</v>
          </cell>
          <cell r="D210">
            <v>28</v>
          </cell>
          <cell r="E210">
            <v>0</v>
          </cell>
          <cell r="F210">
            <v>8</v>
          </cell>
          <cell r="G210">
            <v>56</v>
          </cell>
          <cell r="H210">
            <v>0</v>
          </cell>
          <cell r="I210">
            <v>2714</v>
          </cell>
          <cell r="J210">
            <v>4</v>
          </cell>
          <cell r="K210">
            <v>18</v>
          </cell>
          <cell r="L210">
            <v>2848</v>
          </cell>
        </row>
        <row r="211">
          <cell r="B211" t="str">
            <v>2 ×1C50 mm² X/L cable</v>
          </cell>
          <cell r="C211">
            <v>20</v>
          </cell>
          <cell r="D211">
            <v>75</v>
          </cell>
          <cell r="E211">
            <v>0</v>
          </cell>
          <cell r="F211">
            <v>0</v>
          </cell>
          <cell r="G211">
            <v>43</v>
          </cell>
          <cell r="H211">
            <v>0</v>
          </cell>
          <cell r="I211">
            <v>1507</v>
          </cell>
          <cell r="J211">
            <v>8</v>
          </cell>
          <cell r="K211">
            <v>135</v>
          </cell>
          <cell r="L211">
            <v>1788</v>
          </cell>
        </row>
        <row r="212">
          <cell r="B212" t="str">
            <v>2 ×1C95 mm² X/L cable</v>
          </cell>
          <cell r="C212">
            <v>0</v>
          </cell>
          <cell r="D212">
            <v>0</v>
          </cell>
          <cell r="E212">
            <v>0</v>
          </cell>
          <cell r="F212">
            <v>0</v>
          </cell>
          <cell r="G212">
            <v>0</v>
          </cell>
          <cell r="H212">
            <v>0</v>
          </cell>
          <cell r="I212">
            <v>1481</v>
          </cell>
          <cell r="J212">
            <v>0</v>
          </cell>
          <cell r="K212">
            <v>84</v>
          </cell>
          <cell r="L212">
            <v>1565</v>
          </cell>
        </row>
        <row r="213">
          <cell r="B213" t="str">
            <v>3 ×1C95 mm² X/L cable</v>
          </cell>
          <cell r="C213">
            <v>12</v>
          </cell>
          <cell r="D213">
            <v>481</v>
          </cell>
          <cell r="E213">
            <v>0</v>
          </cell>
          <cell r="F213">
            <v>0</v>
          </cell>
          <cell r="G213">
            <v>16</v>
          </cell>
          <cell r="H213">
            <v>0</v>
          </cell>
          <cell r="I213">
            <v>1031</v>
          </cell>
          <cell r="J213">
            <v>0</v>
          </cell>
          <cell r="K213">
            <v>0</v>
          </cell>
          <cell r="L213">
            <v>1540</v>
          </cell>
        </row>
        <row r="214">
          <cell r="B214" t="str">
            <v>4 ×1C120 mm² X/L cable</v>
          </cell>
          <cell r="C214">
            <v>16</v>
          </cell>
          <cell r="D214">
            <v>12</v>
          </cell>
          <cell r="E214">
            <v>4</v>
          </cell>
          <cell r="F214">
            <v>0</v>
          </cell>
          <cell r="G214">
            <v>4</v>
          </cell>
          <cell r="H214">
            <v>4</v>
          </cell>
          <cell r="I214">
            <v>2481</v>
          </cell>
          <cell r="J214">
            <v>4</v>
          </cell>
          <cell r="K214">
            <v>0</v>
          </cell>
          <cell r="L214">
            <v>2525</v>
          </cell>
        </row>
        <row r="215">
          <cell r="B215" t="str">
            <v>5 ×1C120 mm² X/L cable</v>
          </cell>
          <cell r="C215">
            <v>0</v>
          </cell>
          <cell r="D215">
            <v>0</v>
          </cell>
          <cell r="E215">
            <v>0</v>
          </cell>
          <cell r="F215">
            <v>0</v>
          </cell>
          <cell r="G215">
            <v>8</v>
          </cell>
          <cell r="H215">
            <v>0</v>
          </cell>
          <cell r="I215">
            <v>1799</v>
          </cell>
          <cell r="J215">
            <v>0</v>
          </cell>
          <cell r="K215">
            <v>0</v>
          </cell>
          <cell r="L215">
            <v>1807</v>
          </cell>
        </row>
        <row r="216">
          <cell r="B216" t="str">
            <v>2 ×1C70 mm² X/L cable</v>
          </cell>
          <cell r="C216">
            <v>4</v>
          </cell>
          <cell r="D216">
            <v>0</v>
          </cell>
          <cell r="E216">
            <v>0</v>
          </cell>
          <cell r="F216">
            <v>0</v>
          </cell>
          <cell r="G216">
            <v>0</v>
          </cell>
          <cell r="H216">
            <v>0</v>
          </cell>
          <cell r="I216">
            <v>153</v>
          </cell>
          <cell r="K216">
            <v>0</v>
          </cell>
          <cell r="L216">
            <v>157</v>
          </cell>
        </row>
        <row r="217">
          <cell r="B217" t="str">
            <v>3 ×1C120 mm² X/L cable</v>
          </cell>
          <cell r="C217">
            <v>0</v>
          </cell>
          <cell r="D217">
            <v>4</v>
          </cell>
          <cell r="E217">
            <v>0</v>
          </cell>
          <cell r="F217">
            <v>0</v>
          </cell>
          <cell r="G217">
            <v>8</v>
          </cell>
          <cell r="H217">
            <v>0</v>
          </cell>
          <cell r="I217">
            <v>542</v>
          </cell>
          <cell r="J217">
            <v>0</v>
          </cell>
          <cell r="K217">
            <v>0</v>
          </cell>
          <cell r="L217">
            <v>554</v>
          </cell>
        </row>
        <row r="218">
          <cell r="B218" t="str">
            <v>4 ×1C95 mm² X/L cable</v>
          </cell>
          <cell r="C218">
            <v>0</v>
          </cell>
          <cell r="D218">
            <v>59</v>
          </cell>
          <cell r="E218">
            <v>0</v>
          </cell>
          <cell r="F218">
            <v>0</v>
          </cell>
          <cell r="G218">
            <v>8</v>
          </cell>
          <cell r="H218">
            <v>0</v>
          </cell>
          <cell r="I218">
            <v>223</v>
          </cell>
          <cell r="J218">
            <v>0</v>
          </cell>
          <cell r="K218">
            <v>0</v>
          </cell>
          <cell r="L218">
            <v>290</v>
          </cell>
        </row>
        <row r="219">
          <cell r="B219" t="str">
            <v>6 ×1C120 mm² X/L cable</v>
          </cell>
          <cell r="C219">
            <v>0</v>
          </cell>
          <cell r="D219">
            <v>0</v>
          </cell>
          <cell r="E219">
            <v>0</v>
          </cell>
          <cell r="F219">
            <v>0</v>
          </cell>
          <cell r="G219">
            <v>4</v>
          </cell>
          <cell r="H219">
            <v>0</v>
          </cell>
          <cell r="I219">
            <v>1569</v>
          </cell>
          <cell r="J219">
            <v>0</v>
          </cell>
          <cell r="K219">
            <v>0</v>
          </cell>
          <cell r="L219">
            <v>1573</v>
          </cell>
        </row>
        <row r="220">
          <cell r="B220" t="str">
            <v>8 ×1C120 mm² X/L cable</v>
          </cell>
          <cell r="C220">
            <v>4</v>
          </cell>
          <cell r="D220">
            <v>0</v>
          </cell>
          <cell r="E220">
            <v>0</v>
          </cell>
          <cell r="F220">
            <v>0</v>
          </cell>
          <cell r="G220">
            <v>0</v>
          </cell>
          <cell r="H220">
            <v>0</v>
          </cell>
          <cell r="I220">
            <v>251</v>
          </cell>
          <cell r="J220">
            <v>0</v>
          </cell>
          <cell r="K220">
            <v>0</v>
          </cell>
          <cell r="L220">
            <v>255</v>
          </cell>
        </row>
        <row r="221">
          <cell r="B221" t="str">
            <v>7 ×1C120 mm² X/L cable</v>
          </cell>
          <cell r="C221">
            <v>0</v>
          </cell>
          <cell r="D221">
            <v>0</v>
          </cell>
          <cell r="E221">
            <v>0</v>
          </cell>
          <cell r="F221">
            <v>0</v>
          </cell>
          <cell r="G221">
            <v>18</v>
          </cell>
          <cell r="H221">
            <v>0</v>
          </cell>
          <cell r="I221">
            <v>0</v>
          </cell>
          <cell r="J221">
            <v>0</v>
          </cell>
          <cell r="K221">
            <v>0</v>
          </cell>
          <cell r="L221">
            <v>18</v>
          </cell>
        </row>
        <row r="222">
          <cell r="B222" t="str">
            <v>6 ×1C95 mm² X/L cable</v>
          </cell>
          <cell r="C222">
            <v>0</v>
          </cell>
          <cell r="D222">
            <v>0</v>
          </cell>
          <cell r="E222">
            <v>0</v>
          </cell>
          <cell r="F222">
            <v>0</v>
          </cell>
          <cell r="G222">
            <v>0</v>
          </cell>
          <cell r="H222">
            <v>0</v>
          </cell>
          <cell r="I222">
            <v>13</v>
          </cell>
          <cell r="J222">
            <v>0</v>
          </cell>
          <cell r="K222">
            <v>0</v>
          </cell>
          <cell r="L222">
            <v>13</v>
          </cell>
        </row>
        <row r="223">
          <cell r="B223" t="str">
            <v>1 ×1C240 mm² X/L cable</v>
          </cell>
        </row>
        <row r="224">
          <cell r="B224" t="str">
            <v>5 ×1C95 mm² X/L cable</v>
          </cell>
        </row>
        <row r="225">
          <cell r="B225" t="str">
            <v>4 ×1C70 mm² X/L cable</v>
          </cell>
          <cell r="I225">
            <v>246</v>
          </cell>
          <cell r="L225">
            <v>246</v>
          </cell>
        </row>
        <row r="226">
          <cell r="C226">
            <v>1984</v>
          </cell>
          <cell r="D226">
            <v>2953</v>
          </cell>
          <cell r="E226">
            <v>1259</v>
          </cell>
          <cell r="F226">
            <v>947</v>
          </cell>
          <cell r="G226">
            <v>2963</v>
          </cell>
          <cell r="H226">
            <v>865</v>
          </cell>
          <cell r="I226">
            <v>42340</v>
          </cell>
          <cell r="J226">
            <v>2626</v>
          </cell>
          <cell r="K226">
            <v>4440</v>
          </cell>
          <cell r="L226">
            <v>60377</v>
          </cell>
        </row>
        <row r="227">
          <cell r="B227" t="str">
            <v>1 ×3C2.5 mm² XSL cable</v>
          </cell>
          <cell r="C227">
            <v>0</v>
          </cell>
          <cell r="D227">
            <v>0</v>
          </cell>
          <cell r="E227">
            <v>0</v>
          </cell>
          <cell r="F227">
            <v>0</v>
          </cell>
          <cell r="G227">
            <v>0</v>
          </cell>
          <cell r="H227">
            <v>0</v>
          </cell>
          <cell r="I227">
            <v>1030</v>
          </cell>
          <cell r="J227">
            <v>0</v>
          </cell>
          <cell r="K227">
            <v>0</v>
          </cell>
          <cell r="L227">
            <v>1030</v>
          </cell>
        </row>
        <row r="228">
          <cell r="B228" t="str">
            <v>1 ×4C150 mm² XSL cable</v>
          </cell>
          <cell r="C228">
            <v>20</v>
          </cell>
          <cell r="D228">
            <v>44</v>
          </cell>
          <cell r="E228">
            <v>8</v>
          </cell>
          <cell r="F228">
            <v>12</v>
          </cell>
          <cell r="G228">
            <v>36</v>
          </cell>
          <cell r="H228">
            <v>8</v>
          </cell>
          <cell r="I228">
            <v>1834</v>
          </cell>
          <cell r="J228">
            <v>471</v>
          </cell>
          <cell r="K228">
            <v>81</v>
          </cell>
          <cell r="L228">
            <v>2514</v>
          </cell>
        </row>
        <row r="229">
          <cell r="B229" t="str">
            <v>1 ×4C300 mm² XSL cable</v>
          </cell>
          <cell r="C229">
            <v>0</v>
          </cell>
          <cell r="D229">
            <v>4</v>
          </cell>
          <cell r="E229">
            <v>0</v>
          </cell>
          <cell r="F229">
            <v>4</v>
          </cell>
          <cell r="G229">
            <v>4</v>
          </cell>
          <cell r="H229">
            <v>4</v>
          </cell>
          <cell r="I229">
            <v>0</v>
          </cell>
          <cell r="J229">
            <v>0</v>
          </cell>
          <cell r="K229">
            <v>0</v>
          </cell>
          <cell r="L229">
            <v>16</v>
          </cell>
        </row>
        <row r="230">
          <cell r="B230" t="str">
            <v>11 ×1C630 mm² XSL cable</v>
          </cell>
          <cell r="I230">
            <v>2978</v>
          </cell>
          <cell r="L230">
            <v>2978</v>
          </cell>
        </row>
        <row r="231">
          <cell r="B231" t="str">
            <v>1 ×4C10 mm² XSL cable</v>
          </cell>
          <cell r="C231">
            <v>8</v>
          </cell>
          <cell r="D231">
            <v>12</v>
          </cell>
          <cell r="E231">
            <v>0</v>
          </cell>
          <cell r="F231">
            <v>0</v>
          </cell>
          <cell r="G231">
            <v>4</v>
          </cell>
          <cell r="H231">
            <v>0</v>
          </cell>
          <cell r="I231">
            <v>4</v>
          </cell>
          <cell r="J231">
            <v>0</v>
          </cell>
          <cell r="K231">
            <v>30</v>
          </cell>
          <cell r="L231">
            <v>58</v>
          </cell>
        </row>
        <row r="232">
          <cell r="B232" t="str">
            <v>1 ×4C120 mm² XSL cable</v>
          </cell>
          <cell r="C232">
            <v>0</v>
          </cell>
          <cell r="D232">
            <v>0</v>
          </cell>
          <cell r="E232">
            <v>0</v>
          </cell>
          <cell r="F232">
            <v>0</v>
          </cell>
          <cell r="G232">
            <v>4</v>
          </cell>
          <cell r="H232">
            <v>0</v>
          </cell>
          <cell r="I232">
            <v>489</v>
          </cell>
          <cell r="J232">
            <v>0</v>
          </cell>
          <cell r="K232">
            <v>4</v>
          </cell>
          <cell r="L232">
            <v>497</v>
          </cell>
        </row>
        <row r="233">
          <cell r="B233" t="str">
            <v>1 ×4C16 mm² XSL cable</v>
          </cell>
          <cell r="C233">
            <v>175</v>
          </cell>
          <cell r="D233">
            <v>300</v>
          </cell>
          <cell r="E233">
            <v>0</v>
          </cell>
          <cell r="F233">
            <v>30</v>
          </cell>
          <cell r="G233">
            <v>799</v>
          </cell>
          <cell r="H233">
            <v>0</v>
          </cell>
          <cell r="I233">
            <v>104</v>
          </cell>
          <cell r="J233">
            <v>0</v>
          </cell>
          <cell r="K233">
            <v>347</v>
          </cell>
          <cell r="L233">
            <v>1755</v>
          </cell>
        </row>
        <row r="234">
          <cell r="B234" t="str">
            <v>1 ×4C185 mm² XSL cable</v>
          </cell>
          <cell r="C234">
            <v>32</v>
          </cell>
          <cell r="D234">
            <v>52</v>
          </cell>
          <cell r="E234">
            <v>16</v>
          </cell>
          <cell r="F234">
            <v>4</v>
          </cell>
          <cell r="G234">
            <v>39</v>
          </cell>
          <cell r="H234">
            <v>24</v>
          </cell>
          <cell r="I234">
            <v>2097</v>
          </cell>
          <cell r="J234">
            <v>61</v>
          </cell>
          <cell r="K234">
            <v>0</v>
          </cell>
          <cell r="L234">
            <v>2325</v>
          </cell>
        </row>
        <row r="235">
          <cell r="B235" t="str">
            <v>1 ×4C25 mm² XSL cable</v>
          </cell>
          <cell r="C235">
            <v>333</v>
          </cell>
          <cell r="D235">
            <v>509</v>
          </cell>
          <cell r="E235">
            <v>310</v>
          </cell>
          <cell r="F235">
            <v>418</v>
          </cell>
          <cell r="G235">
            <v>332</v>
          </cell>
          <cell r="H235">
            <v>311</v>
          </cell>
          <cell r="I235">
            <v>934</v>
          </cell>
          <cell r="J235">
            <v>333</v>
          </cell>
          <cell r="K235">
            <v>63</v>
          </cell>
          <cell r="L235">
            <v>3543</v>
          </cell>
        </row>
        <row r="236">
          <cell r="B236" t="str">
            <v>1 ×4C35 mm² XSL cable</v>
          </cell>
          <cell r="C236">
            <v>601</v>
          </cell>
          <cell r="D236">
            <v>274</v>
          </cell>
          <cell r="E236">
            <v>869</v>
          </cell>
          <cell r="F236">
            <v>278</v>
          </cell>
          <cell r="G236">
            <v>782</v>
          </cell>
          <cell r="H236">
            <v>419</v>
          </cell>
          <cell r="I236">
            <v>1889</v>
          </cell>
          <cell r="J236">
            <v>1565</v>
          </cell>
          <cell r="K236">
            <v>169</v>
          </cell>
          <cell r="L236">
            <v>6846</v>
          </cell>
        </row>
        <row r="237">
          <cell r="B237" t="str">
            <v>1 ×4C50 mm² XSL cable</v>
          </cell>
          <cell r="C237">
            <v>143</v>
          </cell>
          <cell r="D237">
            <v>105</v>
          </cell>
          <cell r="E237">
            <v>0</v>
          </cell>
          <cell r="F237">
            <v>106</v>
          </cell>
          <cell r="G237">
            <v>141</v>
          </cell>
          <cell r="H237">
            <v>0</v>
          </cell>
          <cell r="I237">
            <v>566</v>
          </cell>
          <cell r="J237">
            <v>0</v>
          </cell>
          <cell r="K237">
            <v>0</v>
          </cell>
          <cell r="L237">
            <v>1061</v>
          </cell>
        </row>
        <row r="238">
          <cell r="B238" t="str">
            <v>1 ×4C70 mm² XSL cable</v>
          </cell>
          <cell r="C238">
            <v>110</v>
          </cell>
          <cell r="D238">
            <v>186</v>
          </cell>
          <cell r="E238">
            <v>4</v>
          </cell>
          <cell r="F238">
            <v>38</v>
          </cell>
          <cell r="G238">
            <v>143</v>
          </cell>
          <cell r="H238">
            <v>4</v>
          </cell>
          <cell r="I238">
            <v>791</v>
          </cell>
          <cell r="J238">
            <v>41</v>
          </cell>
          <cell r="K238">
            <v>197</v>
          </cell>
          <cell r="L238">
            <v>1514</v>
          </cell>
        </row>
        <row r="239">
          <cell r="B239" t="str">
            <v>1 ×4C95 mm² XSL cable</v>
          </cell>
          <cell r="C239">
            <v>69</v>
          </cell>
          <cell r="D239">
            <v>244</v>
          </cell>
          <cell r="E239">
            <v>20</v>
          </cell>
          <cell r="F239">
            <v>23</v>
          </cell>
          <cell r="G239">
            <v>95</v>
          </cell>
          <cell r="H239">
            <v>16</v>
          </cell>
          <cell r="I239">
            <v>1170</v>
          </cell>
          <cell r="J239">
            <v>75</v>
          </cell>
          <cell r="K239">
            <v>258</v>
          </cell>
          <cell r="L239">
            <v>1970</v>
          </cell>
        </row>
        <row r="240">
          <cell r="B240" t="str">
            <v>2 ×4C185 mm² XSL cable</v>
          </cell>
          <cell r="C240">
            <v>0</v>
          </cell>
          <cell r="D240">
            <v>0</v>
          </cell>
          <cell r="E240">
            <v>0</v>
          </cell>
          <cell r="F240">
            <v>0</v>
          </cell>
          <cell r="G240">
            <v>0</v>
          </cell>
          <cell r="H240">
            <v>0</v>
          </cell>
          <cell r="I240">
            <v>277</v>
          </cell>
          <cell r="J240">
            <v>0</v>
          </cell>
          <cell r="K240">
            <v>0</v>
          </cell>
          <cell r="L240">
            <v>277</v>
          </cell>
        </row>
        <row r="241">
          <cell r="B241" t="str">
            <v>2 ×4C240 mm² XSL cable</v>
          </cell>
          <cell r="C241">
            <v>20</v>
          </cell>
          <cell r="D241">
            <v>28</v>
          </cell>
          <cell r="E241">
            <v>0</v>
          </cell>
          <cell r="F241">
            <v>4</v>
          </cell>
          <cell r="G241">
            <v>48</v>
          </cell>
          <cell r="H241">
            <v>0</v>
          </cell>
          <cell r="I241">
            <v>2570</v>
          </cell>
          <cell r="J241">
            <v>4</v>
          </cell>
          <cell r="K241">
            <v>0</v>
          </cell>
          <cell r="L241">
            <v>2674</v>
          </cell>
        </row>
        <row r="242">
          <cell r="B242" t="str">
            <v>2 ×4C95 mm² XSL cable</v>
          </cell>
          <cell r="C242">
            <v>20</v>
          </cell>
          <cell r="D242">
            <v>75</v>
          </cell>
          <cell r="E242">
            <v>0</v>
          </cell>
          <cell r="F242">
            <v>0</v>
          </cell>
          <cell r="G242">
            <v>39</v>
          </cell>
          <cell r="H242">
            <v>0</v>
          </cell>
          <cell r="I242">
            <v>444</v>
          </cell>
          <cell r="J242">
            <v>8</v>
          </cell>
          <cell r="K242">
            <v>0</v>
          </cell>
          <cell r="L242">
            <v>586</v>
          </cell>
        </row>
        <row r="243">
          <cell r="B243" t="str">
            <v>3 ×4C185 mm² XSL cable</v>
          </cell>
          <cell r="C243">
            <v>12</v>
          </cell>
          <cell r="D243">
            <v>481</v>
          </cell>
          <cell r="E243">
            <v>0</v>
          </cell>
          <cell r="F243">
            <v>0</v>
          </cell>
          <cell r="G243">
            <v>16</v>
          </cell>
          <cell r="H243">
            <v>0</v>
          </cell>
          <cell r="I243">
            <v>864</v>
          </cell>
          <cell r="J243">
            <v>0</v>
          </cell>
          <cell r="K243">
            <v>0</v>
          </cell>
          <cell r="L243">
            <v>1373</v>
          </cell>
        </row>
        <row r="244">
          <cell r="B244" t="str">
            <v>5 ×4C240 mm² XSL cable</v>
          </cell>
          <cell r="C244">
            <v>0</v>
          </cell>
          <cell r="D244">
            <v>0</v>
          </cell>
          <cell r="E244">
            <v>0</v>
          </cell>
          <cell r="F244">
            <v>0</v>
          </cell>
          <cell r="G244">
            <v>8</v>
          </cell>
          <cell r="H244">
            <v>0</v>
          </cell>
          <cell r="I244">
            <v>869</v>
          </cell>
          <cell r="J244">
            <v>0</v>
          </cell>
          <cell r="K244">
            <v>0</v>
          </cell>
          <cell r="L244">
            <v>877</v>
          </cell>
        </row>
        <row r="245">
          <cell r="B245" t="str">
            <v>2 ×4C150 mm² XSL cable</v>
          </cell>
          <cell r="C245">
            <v>0</v>
          </cell>
          <cell r="D245">
            <v>0</v>
          </cell>
          <cell r="E245">
            <v>0</v>
          </cell>
          <cell r="F245">
            <v>0</v>
          </cell>
          <cell r="G245">
            <v>0</v>
          </cell>
          <cell r="H245">
            <v>0</v>
          </cell>
          <cell r="I245">
            <v>135</v>
          </cell>
          <cell r="J245">
            <v>0</v>
          </cell>
          <cell r="K245">
            <v>0</v>
          </cell>
          <cell r="L245">
            <v>135</v>
          </cell>
        </row>
        <row r="246">
          <cell r="B246" t="str">
            <v>4 ×4C240 mm² XSL cable</v>
          </cell>
          <cell r="C246">
            <v>16</v>
          </cell>
          <cell r="D246">
            <v>8</v>
          </cell>
          <cell r="E246">
            <v>4</v>
          </cell>
          <cell r="F246">
            <v>0</v>
          </cell>
          <cell r="G246">
            <v>4</v>
          </cell>
          <cell r="H246">
            <v>4</v>
          </cell>
          <cell r="I246">
            <v>2246</v>
          </cell>
          <cell r="J246">
            <v>4</v>
          </cell>
          <cell r="K246">
            <v>0</v>
          </cell>
          <cell r="L246">
            <v>2286</v>
          </cell>
        </row>
        <row r="247">
          <cell r="B247" t="str">
            <v>2 ×4C120 mm² XSL cable</v>
          </cell>
          <cell r="C247">
            <v>4</v>
          </cell>
          <cell r="D247">
            <v>0</v>
          </cell>
          <cell r="E247">
            <v>0</v>
          </cell>
          <cell r="F247">
            <v>0</v>
          </cell>
          <cell r="G247">
            <v>0</v>
          </cell>
          <cell r="H247">
            <v>0</v>
          </cell>
          <cell r="I247">
            <v>153</v>
          </cell>
          <cell r="J247">
            <v>0</v>
          </cell>
          <cell r="K247">
            <v>0</v>
          </cell>
          <cell r="L247">
            <v>157</v>
          </cell>
        </row>
        <row r="248">
          <cell r="B248" t="str">
            <v>3 ×4C240 mm² XSL cable</v>
          </cell>
          <cell r="C248">
            <v>0</v>
          </cell>
          <cell r="D248">
            <v>4</v>
          </cell>
          <cell r="E248">
            <v>0</v>
          </cell>
          <cell r="F248">
            <v>0</v>
          </cell>
          <cell r="G248">
            <v>8</v>
          </cell>
          <cell r="H248">
            <v>0</v>
          </cell>
          <cell r="I248">
            <v>542</v>
          </cell>
          <cell r="J248">
            <v>0</v>
          </cell>
          <cell r="K248">
            <v>0</v>
          </cell>
          <cell r="L248">
            <v>554</v>
          </cell>
        </row>
        <row r="249">
          <cell r="B249" t="str">
            <v>4 ×4C185 mm² XSL cable</v>
          </cell>
          <cell r="C249">
            <v>0</v>
          </cell>
          <cell r="D249">
            <v>63</v>
          </cell>
          <cell r="E249">
            <v>0</v>
          </cell>
          <cell r="F249">
            <v>0</v>
          </cell>
          <cell r="G249">
            <v>8</v>
          </cell>
          <cell r="H249">
            <v>0</v>
          </cell>
          <cell r="I249">
            <v>223</v>
          </cell>
          <cell r="J249">
            <v>0</v>
          </cell>
          <cell r="K249">
            <v>0</v>
          </cell>
          <cell r="L249">
            <v>294</v>
          </cell>
        </row>
        <row r="250">
          <cell r="B250" t="str">
            <v>4 ×4C150 mm² XSL cable</v>
          </cell>
          <cell r="C250">
            <v>0</v>
          </cell>
          <cell r="D250">
            <v>0</v>
          </cell>
          <cell r="E250">
            <v>0</v>
          </cell>
          <cell r="F250">
            <v>0</v>
          </cell>
          <cell r="G250">
            <v>0</v>
          </cell>
          <cell r="H250">
            <v>0</v>
          </cell>
          <cell r="I250">
            <v>246</v>
          </cell>
          <cell r="J250">
            <v>0</v>
          </cell>
          <cell r="K250">
            <v>0</v>
          </cell>
          <cell r="L250">
            <v>246</v>
          </cell>
        </row>
        <row r="251">
          <cell r="B251" t="str">
            <v>6 ×4C240 mm² XSL cable</v>
          </cell>
          <cell r="C251">
            <v>0</v>
          </cell>
          <cell r="D251">
            <v>0</v>
          </cell>
          <cell r="E251">
            <v>0</v>
          </cell>
          <cell r="F251">
            <v>0</v>
          </cell>
          <cell r="G251">
            <v>4</v>
          </cell>
          <cell r="H251">
            <v>0</v>
          </cell>
          <cell r="I251">
            <v>655</v>
          </cell>
          <cell r="J251">
            <v>0</v>
          </cell>
          <cell r="K251">
            <v>0</v>
          </cell>
          <cell r="L251">
            <v>659</v>
          </cell>
        </row>
        <row r="252">
          <cell r="B252" t="str">
            <v>8 ×4C240 mm² XSL cable</v>
          </cell>
          <cell r="C252">
            <v>4</v>
          </cell>
          <cell r="D252">
            <v>0</v>
          </cell>
          <cell r="E252">
            <v>0</v>
          </cell>
          <cell r="F252">
            <v>0</v>
          </cell>
          <cell r="G252">
            <v>0</v>
          </cell>
          <cell r="H252">
            <v>0</v>
          </cell>
          <cell r="I252">
            <v>251</v>
          </cell>
          <cell r="J252">
            <v>0</v>
          </cell>
          <cell r="K252">
            <v>0</v>
          </cell>
          <cell r="L252">
            <v>255</v>
          </cell>
        </row>
        <row r="253">
          <cell r="B253" t="str">
            <v>1 ×4C240 mm² XSL cable</v>
          </cell>
          <cell r="C253">
            <v>4</v>
          </cell>
          <cell r="D253">
            <v>16</v>
          </cell>
          <cell r="E253">
            <v>0</v>
          </cell>
          <cell r="F253">
            <v>0</v>
          </cell>
          <cell r="G253">
            <v>4</v>
          </cell>
          <cell r="H253">
            <v>0</v>
          </cell>
          <cell r="I253">
            <v>668</v>
          </cell>
          <cell r="J253">
            <v>0</v>
          </cell>
          <cell r="K253">
            <v>4</v>
          </cell>
          <cell r="L253">
            <v>696</v>
          </cell>
        </row>
        <row r="254">
          <cell r="B254" t="str">
            <v>7 ×4C240 mm² XSL cable</v>
          </cell>
          <cell r="C254">
            <v>0</v>
          </cell>
          <cell r="D254">
            <v>0</v>
          </cell>
          <cell r="E254">
            <v>0</v>
          </cell>
          <cell r="F254">
            <v>0</v>
          </cell>
          <cell r="G254">
            <v>18</v>
          </cell>
          <cell r="H254">
            <v>0</v>
          </cell>
          <cell r="I254">
            <v>0</v>
          </cell>
          <cell r="J254">
            <v>0</v>
          </cell>
          <cell r="K254">
            <v>0</v>
          </cell>
          <cell r="L254">
            <v>18</v>
          </cell>
        </row>
        <row r="255">
          <cell r="B255" t="str">
            <v>1 ×2C16 mm² XSL cable</v>
          </cell>
        </row>
        <row r="256">
          <cell r="B256" t="str">
            <v>5 ×4C185 mm² XSL cable</v>
          </cell>
        </row>
        <row r="257">
          <cell r="B257" t="str">
            <v>Using 1 ×4C185 mm² XSL cable</v>
          </cell>
          <cell r="C257">
            <v>67</v>
          </cell>
          <cell r="D257">
            <v>182</v>
          </cell>
          <cell r="G257">
            <v>117</v>
          </cell>
          <cell r="I257">
            <v>249</v>
          </cell>
          <cell r="K257">
            <v>52</v>
          </cell>
          <cell r="L257">
            <v>667</v>
          </cell>
        </row>
        <row r="258">
          <cell r="B258" t="str">
            <v>Using 1 ×4C240 mm² XSL cable</v>
          </cell>
          <cell r="C258">
            <v>336</v>
          </cell>
          <cell r="D258">
            <v>161</v>
          </cell>
          <cell r="G258">
            <v>191</v>
          </cell>
          <cell r="I258">
            <v>73</v>
          </cell>
          <cell r="L258">
            <v>761</v>
          </cell>
        </row>
        <row r="259">
          <cell r="B259" t="str">
            <v>Using 2 ×4C150 mm² XSL cable</v>
          </cell>
          <cell r="D259">
            <v>136.5</v>
          </cell>
          <cell r="L259">
            <v>136.5</v>
          </cell>
        </row>
        <row r="260">
          <cell r="B260" t="str">
            <v>Using 5 ×4C240 mm² XSL cable</v>
          </cell>
          <cell r="D260">
            <v>270.5</v>
          </cell>
          <cell r="I260">
            <v>995</v>
          </cell>
          <cell r="L260">
            <v>1265.5</v>
          </cell>
        </row>
        <row r="261">
          <cell r="B261" t="str">
            <v>Using 3 ×4C240 mm² XSL cable</v>
          </cell>
          <cell r="C261">
            <v>108.5</v>
          </cell>
          <cell r="I261">
            <v>202</v>
          </cell>
          <cell r="L261">
            <v>310.5</v>
          </cell>
        </row>
        <row r="262">
          <cell r="B262" t="str">
            <v>Using 4 ×4C240 mm² XSL cable</v>
          </cell>
          <cell r="C262">
            <v>68</v>
          </cell>
          <cell r="D262">
            <v>66.5</v>
          </cell>
          <cell r="G262">
            <v>49</v>
          </cell>
          <cell r="I262">
            <v>423</v>
          </cell>
          <cell r="L262">
            <v>606.5</v>
          </cell>
        </row>
        <row r="263">
          <cell r="B263" t="str">
            <v>Using 7 ×4C240 mm² XSL cable</v>
          </cell>
          <cell r="D263">
            <v>302.5</v>
          </cell>
          <cell r="I263">
            <v>234</v>
          </cell>
          <cell r="L263">
            <v>536.5</v>
          </cell>
        </row>
        <row r="264">
          <cell r="B264" t="str">
            <v>Using 6 ×4C240 mm² XSL cable</v>
          </cell>
          <cell r="C264">
            <v>51.5</v>
          </cell>
          <cell r="I264">
            <v>184</v>
          </cell>
          <cell r="L264">
            <v>235.5</v>
          </cell>
        </row>
        <row r="265">
          <cell r="B265" t="str">
            <v>Using 2 ×4C240 mm² XSL cable</v>
          </cell>
          <cell r="C265">
            <v>293.5</v>
          </cell>
          <cell r="D265">
            <v>650</v>
          </cell>
          <cell r="G265">
            <v>227</v>
          </cell>
          <cell r="L265">
            <v>1170.5</v>
          </cell>
        </row>
        <row r="266">
          <cell r="B266" t="str">
            <v>Using 3 ×4C185 mm² XSL cable</v>
          </cell>
          <cell r="C266">
            <v>77</v>
          </cell>
          <cell r="D266">
            <v>443.5</v>
          </cell>
          <cell r="G266">
            <v>137</v>
          </cell>
          <cell r="L266">
            <v>657.5</v>
          </cell>
        </row>
        <row r="267">
          <cell r="B267" t="str">
            <v>Using 4 ×4C185 mm² XSL cable</v>
          </cell>
          <cell r="C267">
            <v>122.5</v>
          </cell>
          <cell r="L267">
            <v>122.5</v>
          </cell>
        </row>
        <row r="268">
          <cell r="C268">
            <v>2695</v>
          </cell>
          <cell r="D268">
            <v>4617.5</v>
          </cell>
          <cell r="E268">
            <v>1231</v>
          </cell>
          <cell r="F268">
            <v>917</v>
          </cell>
          <cell r="G268">
            <v>3257</v>
          </cell>
          <cell r="H268">
            <v>790</v>
          </cell>
          <cell r="I268">
            <v>26389</v>
          </cell>
          <cell r="J268">
            <v>2562</v>
          </cell>
          <cell r="K268">
            <v>1205</v>
          </cell>
          <cell r="L268">
            <v>43663.5</v>
          </cell>
        </row>
        <row r="269">
          <cell r="B269" t="str">
            <v>200mm cable tray</v>
          </cell>
          <cell r="C269">
            <v>120</v>
          </cell>
          <cell r="D269">
            <v>90</v>
          </cell>
          <cell r="G269">
            <v>60</v>
          </cell>
          <cell r="I269">
            <v>90</v>
          </cell>
          <cell r="K269">
            <v>15</v>
          </cell>
          <cell r="L269">
            <v>375</v>
          </cell>
        </row>
        <row r="270">
          <cell r="B270" t="str">
            <v>300mm cable tray</v>
          </cell>
          <cell r="C270">
            <v>90</v>
          </cell>
          <cell r="D270">
            <v>120</v>
          </cell>
          <cell r="G270">
            <v>75</v>
          </cell>
          <cell r="I270">
            <v>30</v>
          </cell>
          <cell r="L270">
            <v>315</v>
          </cell>
        </row>
        <row r="271">
          <cell r="B271" t="str">
            <v>400mm cable tray</v>
          </cell>
          <cell r="C271">
            <v>45</v>
          </cell>
          <cell r="D271">
            <v>15</v>
          </cell>
          <cell r="G271">
            <v>15</v>
          </cell>
          <cell r="I271">
            <v>120</v>
          </cell>
          <cell r="L271">
            <v>195</v>
          </cell>
        </row>
        <row r="272">
          <cell r="B272" t="str">
            <v>500mm cable tray</v>
          </cell>
          <cell r="C272">
            <v>15</v>
          </cell>
          <cell r="D272">
            <v>30</v>
          </cell>
          <cell r="I272">
            <v>105</v>
          </cell>
          <cell r="L272">
            <v>150</v>
          </cell>
        </row>
        <row r="273">
          <cell r="C273">
            <v>270</v>
          </cell>
          <cell r="D273">
            <v>255</v>
          </cell>
          <cell r="G273">
            <v>150</v>
          </cell>
          <cell r="I273">
            <v>345</v>
          </cell>
          <cell r="K273">
            <v>15</v>
          </cell>
          <cell r="L273">
            <v>1035</v>
          </cell>
        </row>
        <row r="274">
          <cell r="B274" t="str">
            <v>200mm cable tray - bracket</v>
          </cell>
          <cell r="C274">
            <v>120</v>
          </cell>
          <cell r="D274">
            <v>90</v>
          </cell>
          <cell r="G274">
            <v>60</v>
          </cell>
          <cell r="I274">
            <v>90</v>
          </cell>
          <cell r="K274">
            <v>15</v>
          </cell>
          <cell r="L274">
            <v>375</v>
          </cell>
        </row>
        <row r="275">
          <cell r="B275" t="str">
            <v>300mm cable tray - bracket</v>
          </cell>
          <cell r="C275">
            <v>90</v>
          </cell>
          <cell r="D275">
            <v>120</v>
          </cell>
          <cell r="G275">
            <v>75</v>
          </cell>
          <cell r="I275">
            <v>30</v>
          </cell>
          <cell r="L275">
            <v>315</v>
          </cell>
        </row>
        <row r="276">
          <cell r="B276" t="str">
            <v>400mm cable tray - bracket</v>
          </cell>
          <cell r="C276">
            <v>45</v>
          </cell>
          <cell r="D276">
            <v>15</v>
          </cell>
          <cell r="G276">
            <v>15</v>
          </cell>
          <cell r="I276">
            <v>120</v>
          </cell>
          <cell r="L276">
            <v>195</v>
          </cell>
        </row>
        <row r="277">
          <cell r="B277" t="str">
            <v>500mm cable tray - bracket</v>
          </cell>
          <cell r="C277">
            <v>15</v>
          </cell>
          <cell r="D277">
            <v>30</v>
          </cell>
          <cell r="I277">
            <v>105</v>
          </cell>
          <cell r="L277">
            <v>150</v>
          </cell>
        </row>
        <row r="278">
          <cell r="C278">
            <v>270</v>
          </cell>
          <cell r="D278">
            <v>255</v>
          </cell>
          <cell r="G278">
            <v>150</v>
          </cell>
          <cell r="I278">
            <v>345</v>
          </cell>
          <cell r="K278">
            <v>15</v>
          </cell>
          <cell r="L278">
            <v>1035</v>
          </cell>
        </row>
        <row r="279">
          <cell r="B279" t="str">
            <v>cu link</v>
          </cell>
          <cell r="C279">
            <v>109</v>
          </cell>
          <cell r="D279">
            <v>102</v>
          </cell>
          <cell r="G279">
            <v>60</v>
          </cell>
          <cell r="I279">
            <v>139</v>
          </cell>
          <cell r="K279">
            <v>6</v>
          </cell>
          <cell r="L279">
            <v>416</v>
          </cell>
        </row>
        <row r="280">
          <cell r="C280">
            <v>109</v>
          </cell>
          <cell r="D280">
            <v>102</v>
          </cell>
          <cell r="G280">
            <v>60</v>
          </cell>
          <cell r="I280">
            <v>139</v>
          </cell>
          <cell r="K280">
            <v>6</v>
          </cell>
          <cell r="L280">
            <v>416</v>
          </cell>
        </row>
        <row r="281">
          <cell r="C281">
            <v>6082</v>
          </cell>
          <cell r="D281">
            <v>9071.5</v>
          </cell>
          <cell r="E281">
            <v>2518</v>
          </cell>
          <cell r="F281">
            <v>1894</v>
          </cell>
          <cell r="G281">
            <v>7348</v>
          </cell>
          <cell r="H281">
            <v>1730</v>
          </cell>
          <cell r="I281">
            <v>122597</v>
          </cell>
          <cell r="J281">
            <v>5252</v>
          </cell>
          <cell r="K281">
            <v>8968</v>
          </cell>
          <cell r="L281">
            <v>165460.5</v>
          </cell>
        </row>
      </sheetData>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H BLOCK"/>
      <sheetName val="CIVIL-F1,F2"/>
      <sheetName val="F5"/>
      <sheetName val="F6"/>
      <sheetName val="CIVIL-E1,E2 "/>
      <sheetName val="E7 "/>
      <sheetName val="E8 "/>
      <sheetName val="E9"/>
      <sheetName val="E10 "/>
      <sheetName val="E14,E13,E12,E11"/>
      <sheetName val="D4,D5,D6"/>
      <sheetName val="D7,D8"/>
      <sheetName val="D11 &amp; D 10"/>
      <sheetName val="I"/>
      <sheetName val="N"/>
      <sheetName val="S1"/>
      <sheetName val="Y"/>
      <sheetName val="S2 "/>
      <sheetName val="C4"/>
      <sheetName val="C5"/>
      <sheetName val="C6"/>
      <sheetName val="C7"/>
      <sheetName val="C8"/>
      <sheetName val="C9"/>
      <sheetName val="C10"/>
      <sheetName val="C11"/>
      <sheetName val="C12"/>
      <sheetName val="C13"/>
      <sheetName val="C14"/>
      <sheetName val="C15"/>
      <sheetName val="C16"/>
      <sheetName val="C17"/>
      <sheetName val="C18"/>
      <sheetName val="C19"/>
      <sheetName val="C20"/>
      <sheetName val="C 21"/>
      <sheetName val="C22"/>
      <sheetName val="C 23"/>
      <sheetName val="C24"/>
      <sheetName val="C25"/>
      <sheetName val="C26"/>
      <sheetName val="C27"/>
      <sheetName val="C28"/>
      <sheetName val="C29"/>
      <sheetName val="C30"/>
      <sheetName val="C31"/>
      <sheetName val="C32"/>
      <sheetName val="C33"/>
      <sheetName val="C34"/>
      <sheetName val="C35 "/>
      <sheetName val="CFForecast detail"/>
      <sheetName val="GBW"/>
      <sheetName val="LIST OF MAKES"/>
      <sheetName val="Break up Sheet"/>
      <sheetName val="Fin Sum"/>
      <sheetName val="horizontal"/>
      <sheetName val="INDIGINEOUS ITEMS "/>
      <sheetName val="Cem_Recon"/>
      <sheetName val="PARASITIC"/>
      <sheetName val="#REF!"/>
      <sheetName val="FEVA"/>
      <sheetName val="HO Costs"/>
      <sheetName val="P-Sum-Ca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 val="beam-reinft-IIInd floor"/>
      <sheetName val="HPL"/>
      <sheetName val="COP Final"/>
      <sheetName val="RA-markate"/>
      <sheetName val="Summary"/>
      <sheetName val="cal"/>
      <sheetName val="7.0 CASHFLOW"/>
      <sheetName val="9.0 VARIATION"/>
      <sheetName val="foot-slab_reinft"/>
      <sheetName val="beam-reinft-IIInd_floor"/>
      <sheetName val="COP_Final"/>
      <sheetName val="ancillary"/>
      <sheetName val="DETAILED  BOQ"/>
      <sheetName val="Set"/>
      <sheetName val="sq ftg detail"/>
      <sheetName val="lookup"/>
      <sheetName val="Break up Sheet"/>
      <sheetName val="CFForecast detail"/>
      <sheetName val="Boq"/>
      <sheetName val="Costing"/>
      <sheetName val="LIST OF MAKES"/>
      <sheetName val="PPA Summary"/>
      <sheetName val="BED"/>
      <sheetName val="SAD"/>
      <sheetName val="SAP"/>
      <sheetName val="RAD"/>
      <sheetName val="RAP"/>
      <sheetName val="TED"/>
      <sheetName val="FAD"/>
      <sheetName val="KED"/>
      <sheetName val="EAD"/>
      <sheetName val="SPD"/>
      <sheetName val="SED"/>
      <sheetName val="BMUD"/>
      <sheetName val="BQ"/>
      <sheetName val="BQ External"/>
      <sheetName val="Data"/>
      <sheetName val="Lead"/>
      <sheetName val="Analysis"/>
      <sheetName val="para"/>
      <sheetName val="Macro1"/>
      <sheetName val="一発シート"/>
      <sheetName val="labour"/>
      <sheetName val="Mechanical"/>
      <sheetName val="GBW"/>
      <sheetName val="col-reinft1"/>
      <sheetName val="estimate"/>
      <sheetName val="Basement Budget"/>
      <sheetName val="Vind-BtB"/>
      <sheetName val="Assumptions"/>
      <sheetName val="DataSheet"/>
      <sheetName val="ITR+Data"/>
      <sheetName val="HR Costs "/>
      <sheetName val="7_0_CASHFLOW"/>
      <sheetName val="9_0_VARIATION"/>
      <sheetName val="foot-slab_reinft1"/>
      <sheetName val="beam-reinft-IIInd_floor1"/>
      <sheetName val="COP_Final1"/>
      <sheetName val="7_0_CASHFLOW1"/>
      <sheetName val="9_0_VARIATION1"/>
      <sheetName val="MATL"/>
      <sheetName val="TBAL9697 -group wise  sdpl"/>
      <sheetName val="MOS-NOV'08"/>
      <sheetName val="FEVA"/>
      <sheetName val="HO Costs"/>
      <sheetName val="Drop Down List"/>
      <sheetName val="#REF"/>
      <sheetName val="Architect"/>
      <sheetName val="Work"/>
      <sheetName val="Structural"/>
      <sheetName val="FCPBS"/>
      <sheetName val="MakDB"/>
      <sheetName val="DB"/>
      <sheetName val="eval"/>
      <sheetName val="Abstract"/>
      <sheetName val="Sheet4"/>
      <sheetName val="Data 1"/>
      <sheetName val="foot-slab_reinft2"/>
      <sheetName val="beam-reinft-IIInd_floor2"/>
      <sheetName val="COP_Final2"/>
      <sheetName val="7_0_CASHFLOW2"/>
      <sheetName val="9_0_VARIATION2"/>
      <sheetName val="DETAILED__BOQ"/>
      <sheetName val="PPA_Summary"/>
      <sheetName val="LIST_OF_MAKES"/>
      <sheetName val="Data_1"/>
      <sheetName val="sq_ftg_detail"/>
      <sheetName val="Break_up_Sheet"/>
      <sheetName val="CFForecast_detail"/>
      <sheetName val="HR_Costs_"/>
      <sheetName val="BQ_External"/>
      <sheetName val="Basement_Budget"/>
      <sheetName val="foot-slab_reinft3"/>
      <sheetName val="beam-reinft-IIInd_floor3"/>
      <sheetName val="COP_Final3"/>
      <sheetName val="7_0_CASHFLOW3"/>
      <sheetName val="9_0_VARIATION3"/>
      <sheetName val="DETAILED__BOQ1"/>
      <sheetName val="sq_ftg_detail1"/>
      <sheetName val="Break_up_Sheet1"/>
      <sheetName val="CFForecast_detail1"/>
      <sheetName val="LIST_OF_MAKES1"/>
      <sheetName val="PPA_Summary1"/>
      <sheetName val="HR_Costs_1"/>
      <sheetName val="BQ_External1"/>
      <sheetName val="Basement_Budget1"/>
      <sheetName val="foot-slab_reinft5"/>
      <sheetName val="beam-reinft-IIInd_floor5"/>
      <sheetName val="COP_Final5"/>
      <sheetName val="7_0_CASHFLOW5"/>
      <sheetName val="9_0_VARIATION5"/>
      <sheetName val="DETAILED__BOQ3"/>
      <sheetName val="sq_ftg_detail3"/>
      <sheetName val="Break_up_Sheet3"/>
      <sheetName val="CFForecast_detail3"/>
      <sheetName val="LIST_OF_MAKES3"/>
      <sheetName val="PPA_Summary3"/>
      <sheetName val="HR_Costs_3"/>
      <sheetName val="BQ_External3"/>
      <sheetName val="Basement_Budget3"/>
      <sheetName val="foot-slab_reinft4"/>
      <sheetName val="beam-reinft-IIInd_floor4"/>
      <sheetName val="COP_Final4"/>
      <sheetName val="7_0_CASHFLOW4"/>
      <sheetName val="9_0_VARIATION4"/>
      <sheetName val="DETAILED__BOQ2"/>
      <sheetName val="sq_ftg_detail2"/>
      <sheetName val="Break_up_Sheet2"/>
      <sheetName val="CFForecast_detail2"/>
      <sheetName val="LIST_OF_MAKES2"/>
      <sheetName val="PPA_Summary2"/>
      <sheetName val="HR_Costs_2"/>
      <sheetName val="BQ_External2"/>
      <sheetName val="Basement_Budget2"/>
      <sheetName val="foot-slab_reinft6"/>
      <sheetName val="beam-reinft-IIInd_floor6"/>
      <sheetName val="COP_Final6"/>
      <sheetName val="7_0_CASHFLOW6"/>
      <sheetName val="9_0_VARIATION6"/>
      <sheetName val="DETAILED__BOQ4"/>
      <sheetName val="sq_ftg_detail4"/>
      <sheetName val="Break_up_Sheet4"/>
      <sheetName val="CFForecast_detail4"/>
      <sheetName val="LIST_OF_MAKES4"/>
      <sheetName val="PPA_Summary4"/>
      <sheetName val="HR_Costs_4"/>
      <sheetName val="BQ_External4"/>
      <sheetName val="Basement_Budget4"/>
      <sheetName val="TBAL9697_-group_wise__sdpl"/>
      <sheetName val="Total All By Trades highest 1st"/>
      <sheetName val="P-Sum-Cab"/>
      <sheetName val="KG-LS"/>
      <sheetName val="Factors"/>
      <sheetName val="Division 2"/>
      <sheetName val="Database"/>
      <sheetName val="Interior"/>
      <sheetName val="pvc vent"/>
      <sheetName val="Main"/>
      <sheetName val="AHU"/>
      <sheetName val="Cost Summary"/>
      <sheetName val="1 Summary"/>
      <sheetName val="Design Devmt"/>
      <sheetName val="SUMMARY-MOS"/>
      <sheetName val="MOS - June 2018"/>
      <sheetName val="O3340-BOQ-workings-29.07"/>
      <sheetName val="BaseWeight"/>
      <sheetName val="foot-slab_reinft7"/>
      <sheetName val="beam-reinft-IIInd_floor7"/>
      <sheetName val="COP_Final7"/>
      <sheetName val="7_0_CASHFLOW7"/>
      <sheetName val="9_0_VARIATION7"/>
      <sheetName val="BQ_External5"/>
      <sheetName val="DETAILED__BOQ5"/>
      <sheetName val="PPA_Summary5"/>
      <sheetName val="LIST_OF_MAKES5"/>
      <sheetName val="sq_ftg_detail5"/>
      <sheetName val="Break_up_Sheet5"/>
      <sheetName val="Basement_Budget5"/>
      <sheetName val="HR_Costs_5"/>
      <sheetName val="CFForecast_detail5"/>
      <sheetName val="HO_Costs"/>
      <sheetName val="Drop_Down_List"/>
      <sheetName val="TBAL9697_-group_wise__sdpl1"/>
      <sheetName val="Data_11"/>
      <sheetName val="Cost_Summary"/>
      <sheetName val="1_Summary"/>
      <sheetName val="Design_Devmt"/>
      <sheetName val="MOS_-_June_2018"/>
      <sheetName val="O3340-BOQ-workings-29_07"/>
      <sheetName val="Total_All_By_Trades_highest_1st"/>
      <sheetName val="Division_2"/>
      <sheetName val="pvc_vent"/>
      <sheetName val="Internal Finishes (per unit)"/>
      <sheetName val="Internal_Finishes_(per_unit)"/>
      <sheetName val="Internal_Finishes_(per_unit)1"/>
      <sheetName val="1_Summary1"/>
      <sheetName val="Cost_Summary1"/>
      <sheetName val="Design_Devmt1"/>
      <sheetName val="TBAL9697_-group_wise__sdpl2"/>
      <sheetName val="Internal_Finishes_(per_unit)2"/>
      <sheetName val="1_Summary2"/>
      <sheetName val="Cost_Summary2"/>
      <sheetName val="Design_Devmt2"/>
      <sheetName val="DBs"/>
      <sheetName val="Basic"/>
      <sheetName val="F4.13"/>
      <sheetName val="Actuals"/>
      <sheetName val="Sheet1"/>
      <sheetName val="Design"/>
      <sheetName val="Conc-BP"/>
      <sheetName val="Summary_Bank"/>
      <sheetName val="beam-reinft-machine rm"/>
      <sheetName val="fco"/>
      <sheetName val="except wiring"/>
      <sheetName val="INDIGINEOUS ITEMS "/>
      <sheetName val="Headings"/>
      <sheetName val="PRECAST lightconc-II"/>
      <sheetName val="220KV CS"/>
      <sheetName val="RCC Rates"/>
      <sheetName val="1st -vpd"/>
      <sheetName val="Fill this out first..."/>
      <sheetName val="Centrifugal pumps_cooling tower"/>
      <sheetName val="PRESSURIZATION units"/>
      <sheetName val="BASEMENT VENT _ DUCTED OPTION"/>
      <sheetName val="Details"/>
      <sheetName val="IO LIST"/>
      <sheetName val="NetBQ"/>
      <sheetName val="OHT_Abs"/>
      <sheetName val="M.S."/>
      <sheetName val="DETAILED__BOQ6"/>
      <sheetName val="sq_ftg_detail6"/>
      <sheetName val="CFForecast_detail6"/>
      <sheetName val="Break_up_Sheet6"/>
      <sheetName val="LIST_OF_MAKES6"/>
      <sheetName val="PPA_Summary6"/>
      <sheetName val="DETAILED__BOQ7"/>
      <sheetName val="sq_ftg_detail7"/>
      <sheetName val="CFForecast_detail7"/>
      <sheetName val="Break_up_Sheet7"/>
      <sheetName val="LIST_OF_MAKES7"/>
      <sheetName val="PPA_Summary7"/>
      <sheetName val="foot-slab_reinft8"/>
      <sheetName val="DETAILED__BOQ8"/>
      <sheetName val="sq_ftg_detail8"/>
      <sheetName val="beam-reinft-IIInd_floor8"/>
      <sheetName val="CFForecast_detail8"/>
      <sheetName val="Break_up_Sheet8"/>
      <sheetName val="COP_Final8"/>
      <sheetName val="LIST_OF_MAKES8"/>
      <sheetName val="PPA_Summary8"/>
      <sheetName val="foot-slab_reinft14"/>
      <sheetName val="DETAILED__BOQ14"/>
      <sheetName val="sq_ftg_detail14"/>
      <sheetName val="beam-reinft-IIInd_floor14"/>
      <sheetName val="CFForecast_detail14"/>
      <sheetName val="Break_up_Sheet14"/>
      <sheetName val="COP_Final14"/>
      <sheetName val="LIST_OF_MAKES14"/>
      <sheetName val="PPA_Summary14"/>
      <sheetName val="foot-slab_reinft10"/>
      <sheetName val="DETAILED__BOQ10"/>
      <sheetName val="sq_ftg_detail10"/>
      <sheetName val="beam-reinft-IIInd_floor10"/>
      <sheetName val="CFForecast_detail10"/>
      <sheetName val="Break_up_Sheet10"/>
      <sheetName val="COP_Final10"/>
      <sheetName val="LIST_OF_MAKES10"/>
      <sheetName val="PPA_Summary10"/>
      <sheetName val="foot-slab_reinft9"/>
      <sheetName val="DETAILED__BOQ9"/>
      <sheetName val="sq_ftg_detail9"/>
      <sheetName val="beam-reinft-IIInd_floor9"/>
      <sheetName val="CFForecast_detail9"/>
      <sheetName val="Break_up_Sheet9"/>
      <sheetName val="COP_Final9"/>
      <sheetName val="LIST_OF_MAKES9"/>
      <sheetName val="PPA_Summary9"/>
      <sheetName val="foot-slab_reinft11"/>
      <sheetName val="DETAILED__BOQ11"/>
      <sheetName val="sq_ftg_detail11"/>
      <sheetName val="beam-reinft-IIInd_floor11"/>
      <sheetName val="CFForecast_detail11"/>
      <sheetName val="Break_up_Sheet11"/>
      <sheetName val="COP_Final11"/>
      <sheetName val="LIST_OF_MAKES11"/>
      <sheetName val="PPA_Summary11"/>
      <sheetName val="foot-slab_reinft12"/>
      <sheetName val="DETAILED__BOQ12"/>
      <sheetName val="sq_ftg_detail12"/>
      <sheetName val="beam-reinft-IIInd_floor12"/>
      <sheetName val="CFForecast_detail12"/>
      <sheetName val="Break_up_Sheet12"/>
      <sheetName val="COP_Final12"/>
      <sheetName val="LIST_OF_MAKES12"/>
      <sheetName val="PPA_Summary12"/>
      <sheetName val="foot-slab_reinft13"/>
      <sheetName val="DETAILED__BOQ13"/>
      <sheetName val="sq_ftg_detail13"/>
      <sheetName val="beam-reinft-IIInd_floor13"/>
      <sheetName val="CFForecast_detail13"/>
      <sheetName val="Break_up_Sheet13"/>
      <sheetName val="COP_Final13"/>
      <sheetName val="LIST_OF_MAKES13"/>
      <sheetName val="PPA_Summary13"/>
      <sheetName val="foot-slab_reinft20"/>
      <sheetName val="DETAILED__BOQ20"/>
      <sheetName val="sq_ftg_detail20"/>
      <sheetName val="beam-reinft-IIInd_floor20"/>
      <sheetName val="CFForecast_detail20"/>
      <sheetName val="Break_up_Sheet20"/>
      <sheetName val="COP_Final20"/>
      <sheetName val="LIST_OF_MAKES20"/>
      <sheetName val="PPA_Summary20"/>
      <sheetName val="foot-slab_reinft15"/>
      <sheetName val="DETAILED__BOQ15"/>
      <sheetName val="sq_ftg_detail15"/>
      <sheetName val="beam-reinft-IIInd_floor15"/>
      <sheetName val="CFForecast_detail15"/>
      <sheetName val="Break_up_Sheet15"/>
      <sheetName val="COP_Final15"/>
      <sheetName val="LIST_OF_MAKES15"/>
      <sheetName val="PPA_Summary15"/>
      <sheetName val="foot-slab_reinft16"/>
      <sheetName val="DETAILED__BOQ16"/>
      <sheetName val="sq_ftg_detail16"/>
      <sheetName val="beam-reinft-IIInd_floor16"/>
      <sheetName val="CFForecast_detail16"/>
      <sheetName val="Break_up_Sheet16"/>
      <sheetName val="COP_Final16"/>
      <sheetName val="LIST_OF_MAKES16"/>
      <sheetName val="PPA_Summary16"/>
      <sheetName val="beam-reinft-machine_rm3"/>
      <sheetName val="INDIGINEOUS_ITEMS_3"/>
      <sheetName val="except_wiring3"/>
      <sheetName val="foot-slab_reinft17"/>
      <sheetName val="DETAILED__BOQ17"/>
      <sheetName val="sq_ftg_detail17"/>
      <sheetName val="beam-reinft-IIInd_floor17"/>
      <sheetName val="CFForecast_detail17"/>
      <sheetName val="Break_up_Sheet17"/>
      <sheetName val="COP_Final17"/>
      <sheetName val="LIST_OF_MAKES17"/>
      <sheetName val="PPA_Summary17"/>
      <sheetName val="beam-reinft-machine_rm"/>
      <sheetName val="INDIGINEOUS_ITEMS_"/>
      <sheetName val="except_wiring"/>
      <sheetName val="foot-slab_reinft18"/>
      <sheetName val="DETAILED__BOQ18"/>
      <sheetName val="sq_ftg_detail18"/>
      <sheetName val="beam-reinft-IIInd_floor18"/>
      <sheetName val="CFForecast_detail18"/>
      <sheetName val="Break_up_Sheet18"/>
      <sheetName val="COP_Final18"/>
      <sheetName val="LIST_OF_MAKES18"/>
      <sheetName val="PPA_Summary18"/>
      <sheetName val="beam-reinft-machine_rm1"/>
      <sheetName val="INDIGINEOUS_ITEMS_1"/>
      <sheetName val="except_wiring1"/>
      <sheetName val="foot-slab_reinft19"/>
      <sheetName val="DETAILED__BOQ19"/>
      <sheetName val="sq_ftg_detail19"/>
      <sheetName val="beam-reinft-IIInd_floor19"/>
      <sheetName val="CFForecast_detail19"/>
      <sheetName val="Break_up_Sheet19"/>
      <sheetName val="COP_Final19"/>
      <sheetName val="LIST_OF_MAKES19"/>
      <sheetName val="PPA_Summary19"/>
      <sheetName val="beam-reinft-machine_rm2"/>
      <sheetName val="INDIGINEOUS_ITEMS_2"/>
      <sheetName val="except_wiring2"/>
      <sheetName val="foot-slab_reinft21"/>
      <sheetName val="DETAILED__BOQ21"/>
      <sheetName val="sq_ftg_detail21"/>
      <sheetName val="beam-reinft-IIInd_floor21"/>
      <sheetName val="CFForecast_detail21"/>
      <sheetName val="Break_up_Sheet21"/>
      <sheetName val="COP_Final21"/>
      <sheetName val="LIST_OF_MAKES21"/>
      <sheetName val="PPA_Summary21"/>
      <sheetName val="beam-reinft-machine_rm4"/>
      <sheetName val="INDIGINEOUS_ITEMS_4"/>
      <sheetName val="except_wiring4"/>
      <sheetName val="foot-slab_reinft22"/>
      <sheetName val="DETAILED__BOQ22"/>
      <sheetName val="sq_ftg_detail22"/>
      <sheetName val="beam-reinft-IIInd_floor22"/>
      <sheetName val="CFForecast_detail22"/>
      <sheetName val="Break_up_Sheet22"/>
      <sheetName val="COP_Final22"/>
      <sheetName val="LIST_OF_MAKES22"/>
      <sheetName val="PPA_Summary22"/>
      <sheetName val="beam-reinft-machine_rm5"/>
      <sheetName val="INDIGINEOUS_ITEMS_5"/>
      <sheetName val="except_wiring5"/>
      <sheetName val="Sheet 1"/>
      <sheetName val="Sheet3 (2)"/>
      <sheetName val="Summ"/>
      <sheetName val="Fossil_DCF"/>
      <sheetName val="foot-slab_reinft23"/>
      <sheetName val="DETAILED__BOQ23"/>
      <sheetName val="sq_ftg_detail23"/>
      <sheetName val="beam-reinft-IIInd_floor23"/>
      <sheetName val="CFForecast_detail23"/>
      <sheetName val="Break_up_Sheet23"/>
      <sheetName val="COP_Final23"/>
      <sheetName val="LIST_OF_MAKES23"/>
      <sheetName val="PPA_Summary23"/>
      <sheetName val="beam-reinft-machine_rm6"/>
      <sheetName val="INDIGINEOUS_ITEMS_6"/>
      <sheetName val="except_wiring6"/>
      <sheetName val="foot-slab_reinft24"/>
      <sheetName val="DETAILED__BOQ24"/>
      <sheetName val="sq_ftg_detail24"/>
      <sheetName val="beam-reinft-IIInd_floor24"/>
      <sheetName val="CFForecast_detail24"/>
      <sheetName val="Break_up_Sheet24"/>
      <sheetName val="COP_Final24"/>
      <sheetName val="LIST_OF_MAKES24"/>
      <sheetName val="PPA_Summary24"/>
      <sheetName val="beam-reinft-machine_rm7"/>
      <sheetName val="INDIGINEOUS_ITEMS_7"/>
      <sheetName val="except_wiring7"/>
      <sheetName val="DESIGN COEFFICIENTS"/>
      <sheetName val="RCC,Ret. Wall"/>
      <sheetName val="Loads"/>
      <sheetName val="Codes"/>
      <sheetName val="Fin Sum"/>
      <sheetName val="9. Package split - Cost "/>
      <sheetName val="Appendix A"/>
      <sheetName val="Detail Page"/>
      <sheetName val="Schedule D - Early Warnings"/>
      <sheetName val="Schedule C - Variations"/>
      <sheetName val="G Summary Sheet"/>
      <sheetName val="LAB"/>
      <sheetName val="SubmitCal"/>
      <sheetName val="MASTER"/>
      <sheetName val="Soarin"/>
      <sheetName val="FAB별"/>
      <sheetName val="FlexibleBudget"/>
      <sheetName val="İCMAL"/>
      <sheetName val="Initial Data"/>
      <sheetName val="A.O.R."/>
      <sheetName val="Add2-om-mep"/>
      <sheetName val="Constru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efreshError="1"/>
      <sheetData sheetId="289" refreshError="1"/>
      <sheetData sheetId="290" refreshError="1"/>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m 2G Synopsis"/>
      <sheetName val="Elem 2G Pricing"/>
      <sheetName val="Elem 2H Synopsis"/>
      <sheetName val="Elem 3A Synopsis"/>
      <sheetName val="Elem 3A Pricing"/>
      <sheetName val="Estimating Resource Data"/>
      <sheetName val="Elem 2H Pricing"/>
      <sheetName val="Sheet1"/>
      <sheetName val="Sheet2"/>
      <sheetName val="Sheet3"/>
      <sheetName val="Main"/>
      <sheetName val="Data"/>
      <sheetName val="F&amp;FO NCP Model (3) (2G,2H&amp;3A pr"/>
      <sheetName val="Estimate"/>
      <sheetName val="james's"/>
      <sheetName val="BQ"/>
      <sheetName val="BQ External"/>
      <sheetName val="HQ-TO"/>
      <sheetName val="VOP_June_07"/>
      <sheetName val="VOP_June_07 _rev1_"/>
      <sheetName val="VOP_Sept_07"/>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ision"/>
      <sheetName val="Break up Sheet"/>
      <sheetName val="CFForecast detail"/>
      <sheetName val="concrete"/>
      <sheetName val="Data sheet"/>
      <sheetName val="horizontal"/>
      <sheetName val="Sheet1"/>
      <sheetName val="F1a-Pile"/>
      <sheetName val="analysis"/>
      <sheetName val="Fin Sum"/>
      <sheetName val="D.UT-MECH"/>
      <sheetName val="cOMPARISON WITH zIRCON"/>
      <sheetName val="INDIGINEOUS ITEMS "/>
      <sheetName val="#REF!"/>
      <sheetName val="Macro1"/>
      <sheetName val="Rate analysis"/>
      <sheetName val="Boq"/>
      <sheetName val="Intro"/>
      <sheetName val="RCC Rates"/>
      <sheetName val="sq ftg detail"/>
      <sheetName val="lookup"/>
      <sheetName val="Sheet3 (2)"/>
      <sheetName val="220KV CS"/>
      <sheetName val="Internal Finishes (per unit)"/>
      <sheetName val="Introduction"/>
      <sheetName val="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table2.1a1"/>
      <sheetName val="table2.1b1"/>
      <sheetName val="table2.1c1"/>
      <sheetName val="table2.2a1"/>
      <sheetName val="table2.2b1"/>
      <sheetName val="table2.2c1"/>
      <sheetName val="table2.3a1"/>
      <sheetName val="table2.3b1"/>
      <sheetName val="table2.3c1"/>
      <sheetName val="table2.4a1"/>
      <sheetName val="table2.4b1"/>
      <sheetName val="ENG_prog"/>
      <sheetName val="PRC_prog"/>
      <sheetName val="COVER_ENG"/>
      <sheetName val="COVER_PRO"/>
      <sheetName val="COVER_SCH"/>
      <sheetName val="table2_1a1"/>
      <sheetName val="table2_1b1"/>
      <sheetName val="table2_1c1"/>
      <sheetName val="table2_2a1"/>
      <sheetName val="table2_2b1"/>
      <sheetName val="table2_2c1"/>
      <sheetName val="table2_3a1"/>
      <sheetName val="table2_3b1"/>
      <sheetName val="table2_3c1"/>
      <sheetName val="table2_4a1"/>
      <sheetName val="table2_4b1"/>
      <sheetName val="Break up Sheet"/>
      <sheetName val="P-Sum-Cab"/>
      <sheetName val="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 not for issue"/>
      <sheetName val="Notes"/>
      <sheetName val="Cover"/>
      <sheetName val="QA"/>
      <sheetName val="Contents"/>
      <sheetName val="1 Summary"/>
      <sheetName val="2 Basis"/>
      <sheetName val="3 Exclusions"/>
      <sheetName val="4 Enabling"/>
      <sheetName val="5 Mashrabiya"/>
      <sheetName val="6 Blinding"/>
      <sheetName val="7 Main Contract"/>
      <sheetName val="8 Contingency"/>
      <sheetName val="9 Inflation"/>
      <sheetName val="10 Bank"/>
      <sheetName val="11 Bank CCFs"/>
      <sheetName val="12 BCI"/>
      <sheetName val="13 Cashflow"/>
      <sheetName val="14 Chart"/>
      <sheetName val="Graph (2)"/>
      <sheetName val="BQ"/>
      <sheetName val="BQ External"/>
      <sheetName val="Summary"/>
      <sheetName val="concrete"/>
      <sheetName val="SubmitCal"/>
      <sheetName val="Sch. Areas"/>
      <sheetName val="Assumptions"/>
      <sheetName val="Analysis"/>
      <sheetName val="Schedules"/>
      <sheetName val="FA CHECK VALVE"/>
      <sheetName val="Gate Vlv"/>
      <sheetName val="LV Conntor"/>
      <sheetName val="Mech-5"/>
      <sheetName val="PRV"/>
      <sheetName val="COST"/>
      <sheetName val="FINISH"/>
      <sheetName val="MFR"/>
      <sheetName val="Cost Summary"/>
      <sheetName val="Design Devmt"/>
      <sheetName val="FEVA"/>
      <sheetName val="HO Costs"/>
      <sheetName val="Admin Building"/>
      <sheetName val="Dining Building."/>
      <sheetName val="Mosque"/>
      <sheetName val="Recreation."/>
      <sheetName val="Bus Station "/>
      <sheetName val="Admin Elemental Summary"/>
      <sheetName val="A.O.R."/>
      <sheetName val=""/>
      <sheetName val="Sheet1"/>
      <sheetName val="Rates "/>
      <sheetName val="San ware room "/>
      <sheetName val="VIABILITY"/>
      <sheetName val="MATL"/>
      <sheetName val="Steel"/>
      <sheetName val="james's"/>
      <sheetName val="Rate Analysis"/>
      <sheetName val="Database"/>
      <sheetName val="Harewood"/>
      <sheetName val="MASTER"/>
      <sheetName val="Appendix A"/>
      <sheetName val="Risks_-_not_for_issue"/>
      <sheetName val="1_Summary"/>
      <sheetName val="2_Basis"/>
      <sheetName val="3_Exclusions"/>
      <sheetName val="4_Enabling"/>
      <sheetName val="5_Mashrabiya"/>
      <sheetName val="6_Blinding"/>
      <sheetName val="7_Main_Contract"/>
      <sheetName val="8_Contingency"/>
      <sheetName val="9_Inflation"/>
      <sheetName val="10_Bank"/>
      <sheetName val="11_Bank_CCFs"/>
      <sheetName val="12_BCI"/>
      <sheetName val="13_Cashflow"/>
      <sheetName val="14_Chart"/>
      <sheetName val="Graph_(2)"/>
      <sheetName val="BQ_External"/>
      <sheetName val="Control"/>
      <sheetName val="Rank"/>
      <sheetName val="외주비"/>
      <sheetName val="7.0 CASHFLOW"/>
      <sheetName val="9.0 VARIATION"/>
      <sheetName val="StructEarth 3"/>
      <sheetName val="StructEarth_3"/>
      <sheetName val="Sch__Areas"/>
      <sheetName val="Cost_Summary"/>
      <sheetName val="Design_Devmt"/>
      <sheetName val="Net rent analysis"/>
      <sheetName val="Risks_-_not_for_issue2"/>
      <sheetName val="1_Summary2"/>
      <sheetName val="2_Basis2"/>
      <sheetName val="3_Exclusions2"/>
      <sheetName val="4_Enabling2"/>
      <sheetName val="5_Mashrabiya2"/>
      <sheetName val="6_Blinding2"/>
      <sheetName val="7_Main_Contract2"/>
      <sheetName val="8_Contingency2"/>
      <sheetName val="9_Inflation2"/>
      <sheetName val="10_Bank2"/>
      <sheetName val="11_Bank_CCFs2"/>
      <sheetName val="12_BCI2"/>
      <sheetName val="13_Cashflow2"/>
      <sheetName val="14_Chart2"/>
      <sheetName val="Graph_(2)2"/>
      <sheetName val="BQ_External2"/>
      <sheetName val="StructEarth_31"/>
      <sheetName val="Sch__Areas2"/>
      <sheetName val="Cost_Summary1"/>
      <sheetName val="Design_Devmt1"/>
      <sheetName val="Risks_-_not_for_issue1"/>
      <sheetName val="1_Summary1"/>
      <sheetName val="2_Basis1"/>
      <sheetName val="3_Exclusions1"/>
      <sheetName val="4_Enabling1"/>
      <sheetName val="5_Mashrabiya1"/>
      <sheetName val="6_Blinding1"/>
      <sheetName val="7_Main_Contract1"/>
      <sheetName val="8_Contingency1"/>
      <sheetName val="9_Inflation1"/>
      <sheetName val="10_Bank1"/>
      <sheetName val="11_Bank_CCFs1"/>
      <sheetName val="12_BCI1"/>
      <sheetName val="13_Cashflow1"/>
      <sheetName val="14_Chart1"/>
      <sheetName val="Graph_(2)1"/>
      <sheetName val="BQ_External1"/>
      <sheetName val="Sch__Areas1"/>
      <sheetName val="Risks_-_not_for_issue3"/>
      <sheetName val="1_Summary3"/>
      <sheetName val="2_Basis3"/>
      <sheetName val="3_Exclusions3"/>
      <sheetName val="4_Enabling3"/>
      <sheetName val="5_Mashrabiya3"/>
      <sheetName val="6_Blinding3"/>
      <sheetName val="7_Main_Contract3"/>
      <sheetName val="8_Contingency3"/>
      <sheetName val="9_Inflation3"/>
      <sheetName val="10_Bank3"/>
      <sheetName val="11_Bank_CCFs3"/>
      <sheetName val="12_BCI3"/>
      <sheetName val="13_Cashflow3"/>
      <sheetName val="14_Chart3"/>
      <sheetName val="Graph_(2)3"/>
      <sheetName val="BQ_External3"/>
      <sheetName val="Sch__Areas3"/>
      <sheetName val="StructEarth_32"/>
      <sheetName val="Cost_Summary2"/>
      <sheetName val="Design_Devmt2"/>
      <sheetName val="Beam at Ground flr lvl(Steel)"/>
      <sheetName val="Review"/>
      <sheetName val="Paint"/>
      <sheetName val="G Summary Sheet"/>
      <sheetName val="Abstract"/>
      <sheetName val="EA Sum"/>
      <sheetName val="F4.13"/>
      <sheetName val="Sumcosts"/>
      <sheetName val="ADIC Cost Report Nr 11"/>
      <sheetName val="LLEGADA"/>
      <sheetName val="BOQ"/>
      <sheetName val="Risks_-_not_for_issue4"/>
      <sheetName val="1_Summary4"/>
      <sheetName val="2_Basis4"/>
      <sheetName val="3_Exclusions4"/>
      <sheetName val="4_Enabling4"/>
      <sheetName val="5_Mashrabiya4"/>
      <sheetName val="6_Blinding4"/>
      <sheetName val="7_Main_Contract4"/>
      <sheetName val="8_Contingency4"/>
      <sheetName val="9_Inflation4"/>
      <sheetName val="10_Bank4"/>
      <sheetName val="11_Bank_CCFs4"/>
      <sheetName val="12_BCI4"/>
      <sheetName val="13_Cashflow4"/>
      <sheetName val="14_Chart4"/>
      <sheetName val="Graph_(2)4"/>
      <sheetName val="BQ_External4"/>
      <sheetName val="StructEarth_33"/>
      <sheetName val="Sch__Areas4"/>
      <sheetName val="Cost_Summary3"/>
      <sheetName val="Design_Devmt3"/>
      <sheetName val="Beam_at_Ground_flr_lvl(Steel)"/>
      <sheetName val="Net_rent_analysis"/>
      <sheetName val="Internal Finishes (per unit)"/>
      <sheetName val="T&amp;M"/>
      <sheetName val="FA_CHECK_VALVE"/>
      <sheetName val="Gate_Vlv"/>
      <sheetName val="LV_Conntor"/>
      <sheetName val="HO_Costs"/>
      <sheetName val="Admin_Building"/>
      <sheetName val="Dining_Building_"/>
      <sheetName val="Recreation_"/>
      <sheetName val="Bus_Station_"/>
      <sheetName val="Admin_Elemental_Summary"/>
      <sheetName val="Rates_"/>
      <sheetName val="San_ware_room_"/>
      <sheetName val="A_O_R_"/>
      <sheetName val="ENG_prog"/>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Elem 2G Pricing"/>
      <sheetName val="Elem 2G Synopsis"/>
      <sheetName val="Elem 2H Synopsis"/>
      <sheetName val="Elem 3A Pricing"/>
      <sheetName val="Elem 3A Synopsis"/>
      <sheetName val="Estimate"/>
      <sheetName val="Main"/>
      <sheetName val="Data"/>
      <sheetName val="dnc4"/>
      <sheetName val="Chiet tinh dz22"/>
      <sheetName val="Quote1"/>
      <sheetName val="Sheet2"/>
      <sheetName val="Option"/>
      <sheetName val="james's"/>
      <sheetName val="dg-VTu"/>
      <sheetName val="Tke"/>
      <sheetName val="Sum_(2)"/>
      <sheetName val="Supplement1_(2)"/>
      <sheetName val="_Outdoor_drainage"/>
      <sheetName val="Elem_2G_Pricing"/>
      <sheetName val="Elem_2G_Synopsis"/>
      <sheetName val="Elem_2H_Synopsis"/>
      <sheetName val="Elem_3A_Pricing"/>
      <sheetName val="Elem_3A_Synopsis"/>
      <sheetName val="Chiet_tinh_dz22"/>
      <sheetName val="BQ"/>
      <sheetName val="BQ External"/>
      <sheetName val="A.O.R."/>
      <sheetName val="부대대비"/>
      <sheetName val="냉연집계"/>
    </sheetNames>
    <sheetDataSet>
      <sheetData sheetId="0">
        <row r="1">
          <cell r="F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ECTOR-C"/>
      <sheetName val="External Sector-C"/>
      <sheetName val="SS EQUIP Sector-C"/>
      <sheetName val="ext ltg SECTOR-C"/>
      <sheetName val="Balustrade"/>
      <sheetName val="TBAL9697 -group wise  sdpl"/>
      <sheetName val="Site Dev BOQ"/>
      <sheetName val="Cal"/>
      <sheetName val="loadcal"/>
      <sheetName val="Data"/>
      <sheetName val="Voucher"/>
      <sheetName val="Micro"/>
      <sheetName val="Fin Sum"/>
      <sheetName val="Macro"/>
      <sheetName val="Scaff-Rose"/>
      <sheetName val="horizontal"/>
      <sheetName val="analysis"/>
      <sheetName val="F1a-Pile"/>
      <sheetName val="LIST OF MAKES"/>
      <sheetName val="CFForecast detail"/>
      <sheetName val="INPUT SHEET"/>
      <sheetName val="RES-PLANNING"/>
      <sheetName val="Break up Sheet"/>
      <sheetName val="meas-wp"/>
      <sheetName val=" B3"/>
      <sheetName val=" B1"/>
      <sheetName val="Break_Up"/>
      <sheetName val="Data sheet"/>
      <sheetName val="sqn_ldr_3 Unit_2_"/>
      <sheetName val="INDIGINEOUS ITEMS "/>
      <sheetName val="Headings"/>
      <sheetName val="EXIS-COMBINED"/>
      <sheetName val="PCS DATA"/>
      <sheetName val="3. Elemental Summary"/>
      <sheetName val="RESULT"/>
      <sheetName val="Circular Pier"/>
      <sheetName val="Transverse"/>
      <sheetName val="Sheet1"/>
      <sheetName val="except wiring"/>
      <sheetName val="Boq"/>
      <sheetName val="Abstract Sheet"/>
      <sheetName val="beam-reinft"/>
      <sheetName val="Design"/>
      <sheetName val="電気設備表"/>
      <sheetName val="BOQ -Block A"/>
      <sheetName val="Boiler&amp;TG"/>
      <sheetName val="Structure Bills Qty"/>
      <sheetName val="PROG_DATA"/>
      <sheetName val="Report"/>
      <sheetName val="girder"/>
      <sheetName val="PARASITIC"/>
      <sheetName val="PLANT"/>
      <sheetName val="INSTRUMENT"/>
      <sheetName val="SpecITEM"/>
      <sheetName val="LINE_Sc"/>
      <sheetName val="MOTOR"/>
      <sheetName val="Co-ef"/>
      <sheetName val="3"/>
      <sheetName val="Overview (OAD)"/>
      <sheetName val="Design Changes"/>
      <sheetName val="Detailed"/>
      <sheetName val="Basisdaten"/>
      <sheetName val="A"/>
      <sheetName val="B"/>
      <sheetName val="C"/>
      <sheetName val="D"/>
      <sheetName val="E"/>
      <sheetName val="G"/>
      <sheetName val="H"/>
      <sheetName val="I"/>
      <sheetName val="K"/>
      <sheetName val="L"/>
      <sheetName val="M"/>
      <sheetName val="N"/>
      <sheetName val="O"/>
      <sheetName val="T"/>
      <sheetName val="U"/>
      <sheetName val="Vordruck-Nr. 7.1.3_D"/>
      <sheetName val="M&amp;A D"/>
      <sheetName val="M&amp;A E"/>
      <sheetName val="M&amp;A G"/>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XDung"/>
      <sheetName val="CThep-G6 (2)"/>
      <sheetName val="KL-G6 bo"/>
      <sheetName val="KL-TLap"/>
      <sheetName val="kphi-Dien co"/>
      <sheetName val="kphi-Thien Ha"/>
      <sheetName val="TH-KLuon"/>
      <sheetName val="pt-VTu"/>
      <sheetName val="TH-VTu"/>
      <sheetName val="dg-VTu"/>
      <sheetName val="xnKLuon"/>
      <sheetName val="Sum"/>
      <sheetName val="Estimate"/>
      <sheetName val="q-STCDe2"/>
      <sheetName val="Main"/>
      <sheetName val="Data"/>
      <sheetName val="Elem 2G Pricing"/>
      <sheetName val="Elem 2G Synopsis"/>
      <sheetName val="Elem 2H Synopsis"/>
      <sheetName val="Elem 3A Pricing"/>
      <sheetName val="Elem 3A Synopsis"/>
      <sheetName val="james's"/>
      <sheetName val="CThep-G6_(2)"/>
      <sheetName val="KL-G6_bo"/>
      <sheetName val="kphi-Dien_co"/>
      <sheetName val="kphi-Thien_Ha"/>
      <sheetName val="Elem_2G_Pricing"/>
      <sheetName val="Elem_2G_Synopsis"/>
      <sheetName val="Elem_2H_Synopsis"/>
      <sheetName val="Elem_3A_Pricing"/>
      <sheetName val="Elem_3A_Synopsis"/>
      <sheetName val="Break up Sheet"/>
      <sheetName val="rc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Mp-team 1"/>
      <sheetName val="labour rates"/>
      <sheetName val="beam-reinft"/>
      <sheetName val="Rate Analysis"/>
      <sheetName val="Aditya- BOQ-workings-23.08.04"/>
      <sheetName val="Timesheet"/>
      <sheetName val="TBAL9697 -group wise  sdpl"/>
      <sheetName val="Material "/>
      <sheetName val="Labour &amp; Plant"/>
      <sheetName val="concrete"/>
      <sheetName val="labour coeff"/>
      <sheetName val="Boq"/>
      <sheetName val="col-reinft1"/>
      <sheetName val="gen"/>
      <sheetName val="Conc"/>
      <sheetName val="Codes"/>
      <sheetName val="Vehicles"/>
      <sheetName val="Headings"/>
      <sheetName val="#REF"/>
      <sheetName val="DETAILED  BOQ"/>
      <sheetName val="Ironmongery "/>
      <sheetName val="Initial Data"/>
      <sheetName val="M"/>
      <sheetName val="N"/>
      <sheetName val="입찰내역 발주처 양식"/>
      <sheetName val="Amortization"/>
      <sheetName val="Basement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CHANGES"/>
      <sheetName val="ESTIMATE"/>
      <sheetName val="CAPEX"/>
      <sheetName val="INCOME"/>
      <sheetName val="RATES"/>
      <sheetName val="SPEC CHANGES"/>
      <sheetName val="1 Summary"/>
      <sheetName val="Sheet1"/>
      <sheetName val="Data"/>
      <sheetName val="Gen.Exp.Breakup"/>
      <sheetName val="Assumptions"/>
      <sheetName val="james's"/>
      <sheetName val="FA CHECK VALVE"/>
      <sheetName val="Gate Vlv"/>
      <sheetName val="LV Conntor"/>
      <sheetName val="Mech-5"/>
      <sheetName val="PRV"/>
      <sheetName val="Section 2-SCHEDULE OF DAYWORK"/>
      <sheetName val="MATL"/>
      <sheetName val="VIABILITY"/>
      <sheetName val="BOQ"/>
      <sheetName val="SPEC_CHANGES"/>
      <sheetName val="Co-ef"/>
      <sheetName val="3"/>
      <sheetName val="Main"/>
      <sheetName val="CONCRETE"/>
      <sheetName val="EDGES"/>
      <sheetName val="JOINTS"/>
      <sheetName val="SUPERSTRUCTURE"/>
      <sheetName val="Key Qty"/>
      <sheetName val="GL-DWS"/>
      <sheetName val="VOP_June_07"/>
      <sheetName val="VOP_June_07 _rev1_"/>
      <sheetName val="VOP_Sept_07"/>
      <sheetName val="Harewood"/>
      <sheetName val="FINISH"/>
      <sheetName val="MFR"/>
      <sheetName val="MASTER"/>
      <sheetName val="BQ"/>
      <sheetName val="BQ External"/>
      <sheetName val="FEVA"/>
      <sheetName val="HO Costs"/>
      <sheetName val="beam-reinft"/>
      <sheetName val="SPEC_CHANGES1"/>
      <sheetName val="SPEC_CHANGES2"/>
      <sheetName val="rc01"/>
      <sheetName val="GF"/>
      <sheetName val="Tank"/>
      <sheetName val="Criteria"/>
      <sheetName val="except wiring"/>
      <sheetName val="Vehicles"/>
      <sheetName val="Area buildup"/>
      <sheetName val="G"/>
      <sheetName val="Bill"/>
      <sheetName val="1_Summary"/>
      <sheetName val="Gen_Exp_Breakup"/>
      <sheetName val="Area_buildup"/>
      <sheetName val="Section_2-SCHEDULE_OF_DAYWORK"/>
      <sheetName val="1_Summary2"/>
      <sheetName val="Area_buildup1"/>
      <sheetName val="Gen_Exp_Breakup2"/>
      <sheetName val="Section_2-SCHEDULE_OF_DAYWORK1"/>
      <sheetName val="1_Summary1"/>
      <sheetName val="Gen_Exp_Breakup1"/>
      <sheetName val="SPEC_CHANGES3"/>
      <sheetName val="1_Summary3"/>
      <sheetName val="Gen_Exp_Breakup3"/>
      <sheetName val="Area_buildup2"/>
      <sheetName val="Section_2-SCHEDULE_OF_DAYWORK2"/>
      <sheetName val="FA_CHECK_VALVE"/>
      <sheetName val="Gate_Vlv"/>
      <sheetName val="LV_Conntor"/>
      <sheetName val="VOP_June_07__rev1_1"/>
      <sheetName val="FA_CHECK_VALVE1"/>
      <sheetName val="Gate_Vlv1"/>
      <sheetName val="LV_Conntor1"/>
      <sheetName val="VOP_June_07__rev1_"/>
      <sheetName val="Key_Qty"/>
      <sheetName val="BQ_External"/>
      <sheetName val="HO_Costs"/>
      <sheetName val="Entry"/>
      <sheetName val="BULD.3"/>
      <sheetName val="POWER"/>
      <sheetName val="SPEC_CHANGES4"/>
      <sheetName val="1_Summary4"/>
      <sheetName val="Area_buildup3"/>
      <sheetName val="Gen_Exp_Breakup4"/>
      <sheetName val="Section_2-SCHEDULE_OF_DAYWORK3"/>
      <sheetName val="Sum"/>
    </sheetNames>
    <sheetDataSet>
      <sheetData sheetId="0"/>
      <sheetData sheetId="1"/>
      <sheetData sheetId="2"/>
      <sheetData sheetId="3" refreshError="1">
        <row r="1">
          <cell r="A1" t="str">
            <v>34 ST GEORGES</v>
          </cell>
        </row>
        <row r="2">
          <cell r="A2" t="str">
            <v>PARAMOUNT PROPERTIES</v>
          </cell>
        </row>
        <row r="3">
          <cell r="A3" t="str">
            <v>ELEMENTAL ESTIMATE</v>
          </cell>
          <cell r="B3">
            <v>0</v>
          </cell>
          <cell r="C3">
            <v>0</v>
          </cell>
          <cell r="D3" t="str">
            <v>Revision No. 15</v>
          </cell>
        </row>
        <row r="4">
          <cell r="A4" t="str">
            <v>Date:</v>
          </cell>
          <cell r="B4">
            <v>38217</v>
          </cell>
          <cell r="C4">
            <v>0</v>
          </cell>
          <cell r="D4" t="str">
            <v>Base date:</v>
          </cell>
          <cell r="E4">
            <v>0</v>
          </cell>
          <cell r="F4">
            <v>38078</v>
          </cell>
        </row>
        <row r="5">
          <cell r="A5" t="str">
            <v>ITEM</v>
          </cell>
          <cell r="B5" t="str">
            <v>RATE</v>
          </cell>
          <cell r="C5" t="str">
            <v>ELEMENT / COMPONENT</v>
          </cell>
          <cell r="D5" t="str">
            <v>FACT.</v>
          </cell>
          <cell r="E5" t="str">
            <v>DIM 1</v>
          </cell>
          <cell r="F5" t="str">
            <v>DIM 2</v>
          </cell>
          <cell r="G5" t="str">
            <v>DIM 3</v>
          </cell>
          <cell r="H5" t="str">
            <v>RATE</v>
          </cell>
          <cell r="I5" t="str">
            <v>ITEM</v>
          </cell>
          <cell r="J5" t="str">
            <v>UNIT</v>
          </cell>
          <cell r="K5" t="str">
            <v>QUANT</v>
          </cell>
          <cell r="L5" t="str">
            <v>RATE</v>
          </cell>
          <cell r="M5" t="str">
            <v>AMOUNT</v>
          </cell>
        </row>
        <row r="6">
          <cell r="B6" t="str">
            <v>CODE</v>
          </cell>
          <cell r="C6">
            <v>0</v>
          </cell>
          <cell r="D6">
            <v>0</v>
          </cell>
          <cell r="E6">
            <v>0</v>
          </cell>
          <cell r="F6">
            <v>0</v>
          </cell>
          <cell r="G6">
            <v>0</v>
          </cell>
          <cell r="H6">
            <v>0</v>
          </cell>
          <cell r="I6" t="str">
            <v>RATE</v>
          </cell>
        </row>
        <row r="7">
          <cell r="A7" t="str">
            <v>A</v>
          </cell>
          <cell r="B7">
            <v>0</v>
          </cell>
          <cell r="C7" t="str">
            <v>PRELIMINARIES</v>
          </cell>
          <cell r="D7">
            <v>0</v>
          </cell>
          <cell r="E7">
            <v>0</v>
          </cell>
          <cell r="F7">
            <v>0.12</v>
          </cell>
          <cell r="G7">
            <v>0</v>
          </cell>
          <cell r="H7">
            <v>0</v>
          </cell>
          <cell r="I7">
            <v>0</v>
          </cell>
          <cell r="J7">
            <v>0</v>
          </cell>
          <cell r="K7">
            <v>0</v>
          </cell>
          <cell r="L7">
            <v>0</v>
          </cell>
          <cell r="M7">
            <v>0</v>
          </cell>
        </row>
        <row r="9">
          <cell r="A9" t="str">
            <v>B</v>
          </cell>
          <cell r="B9">
            <v>0</v>
          </cell>
          <cell r="C9" t="str">
            <v>SUB-STRUCTURE</v>
          </cell>
        </row>
        <row r="11">
          <cell r="A11" t="str">
            <v>2.</v>
          </cell>
          <cell r="B11">
            <v>0</v>
          </cell>
          <cell r="C11" t="str">
            <v>Piling</v>
          </cell>
          <cell r="D11">
            <v>0</v>
          </cell>
          <cell r="E11">
            <v>0</v>
          </cell>
          <cell r="F11">
            <v>0</v>
          </cell>
          <cell r="G11">
            <v>0</v>
          </cell>
          <cell r="H11">
            <v>0</v>
          </cell>
          <cell r="I11">
            <v>0</v>
          </cell>
          <cell r="J11">
            <v>0</v>
          </cell>
          <cell r="K11">
            <v>0</v>
          </cell>
        </row>
        <row r="13">
          <cell r="A13" t="str">
            <v>3.</v>
          </cell>
          <cell r="B13">
            <v>0</v>
          </cell>
          <cell r="C13" t="str">
            <v>Foundations</v>
          </cell>
          <cell r="D13">
            <v>0</v>
          </cell>
          <cell r="E13">
            <v>0</v>
          </cell>
          <cell r="F13">
            <v>0</v>
          </cell>
          <cell r="G13">
            <v>0</v>
          </cell>
          <cell r="H13">
            <v>0</v>
          </cell>
          <cell r="I13">
            <v>0</v>
          </cell>
          <cell r="J13">
            <v>0</v>
          </cell>
          <cell r="K13">
            <v>0</v>
          </cell>
        </row>
        <row r="15">
          <cell r="A15" t="str">
            <v>4.</v>
          </cell>
          <cell r="B15">
            <v>0</v>
          </cell>
          <cell r="C15" t="str">
            <v>Basement</v>
          </cell>
          <cell r="D15">
            <v>0</v>
          </cell>
          <cell r="E15">
            <v>0</v>
          </cell>
          <cell r="F15">
            <v>0</v>
          </cell>
          <cell r="G15">
            <v>0</v>
          </cell>
          <cell r="H15">
            <v>0</v>
          </cell>
          <cell r="I15">
            <v>0</v>
          </cell>
          <cell r="J15">
            <v>0</v>
          </cell>
          <cell r="K15">
            <v>0</v>
          </cell>
        </row>
        <row r="18">
          <cell r="A18" t="str">
            <v>C</v>
          </cell>
          <cell r="B18">
            <v>0</v>
          </cell>
          <cell r="C18" t="str">
            <v>SUPERSTRUCTURE</v>
          </cell>
        </row>
        <row r="20">
          <cell r="A20" t="str">
            <v>5.</v>
          </cell>
          <cell r="B20">
            <v>0</v>
          </cell>
          <cell r="C20" t="str">
            <v>Ground floor construction</v>
          </cell>
          <cell r="D20">
            <v>0</v>
          </cell>
          <cell r="E20">
            <v>0</v>
          </cell>
          <cell r="F20">
            <v>0</v>
          </cell>
          <cell r="G20">
            <v>0</v>
          </cell>
          <cell r="H20">
            <v>0</v>
          </cell>
          <cell r="I20">
            <v>0</v>
          </cell>
          <cell r="J20">
            <v>0</v>
          </cell>
          <cell r="K20">
            <v>0</v>
          </cell>
        </row>
        <row r="23">
          <cell r="A23" t="str">
            <v>6.</v>
          </cell>
          <cell r="B23">
            <v>0</v>
          </cell>
          <cell r="C23" t="str">
            <v>Structural Frame</v>
          </cell>
          <cell r="D23">
            <v>0</v>
          </cell>
          <cell r="E23">
            <v>0</v>
          </cell>
          <cell r="F23">
            <v>4.4228750779803185E-2</v>
          </cell>
          <cell r="G23">
            <v>0</v>
          </cell>
          <cell r="H23">
            <v>0</v>
          </cell>
          <cell r="I23">
            <v>0</v>
          </cell>
          <cell r="J23">
            <v>0</v>
          </cell>
          <cell r="K23">
            <v>789725</v>
          </cell>
        </row>
        <row r="25">
          <cell r="A25">
            <v>6.1</v>
          </cell>
          <cell r="B25">
            <v>0</v>
          </cell>
          <cell r="C25" t="str">
            <v>Steel bridge walkway</v>
          </cell>
          <cell r="D25" t="str">
            <v>Spanning over atrium on every floor</v>
          </cell>
          <cell r="E25">
            <v>0</v>
          </cell>
          <cell r="F25">
            <v>0</v>
          </cell>
          <cell r="G25">
            <v>0</v>
          </cell>
          <cell r="H25">
            <v>0</v>
          </cell>
          <cell r="I25">
            <v>0</v>
          </cell>
          <cell r="J25" t="str">
            <v>m</v>
          </cell>
          <cell r="K25">
            <v>79.2</v>
          </cell>
          <cell r="L25">
            <v>4038</v>
          </cell>
          <cell r="M25">
            <v>319809.59999999998</v>
          </cell>
        </row>
        <row r="26">
          <cell r="B26">
            <v>76</v>
          </cell>
          <cell r="C26" t="str">
            <v>Steel construction</v>
          </cell>
          <cell r="D26">
            <v>60</v>
          </cell>
          <cell r="E26">
            <v>1</v>
          </cell>
          <cell r="F26">
            <v>1</v>
          </cell>
          <cell r="G26">
            <v>1.2</v>
          </cell>
          <cell r="H26">
            <v>15</v>
          </cell>
          <cell r="I26">
            <v>1080</v>
          </cell>
        </row>
        <row r="27">
          <cell r="C27" t="str">
            <v>Precast Concrete Units</v>
          </cell>
          <cell r="D27">
            <v>1</v>
          </cell>
          <cell r="E27">
            <v>1</v>
          </cell>
          <cell r="F27">
            <v>1</v>
          </cell>
          <cell r="G27">
            <v>1.2</v>
          </cell>
          <cell r="H27">
            <v>340</v>
          </cell>
          <cell r="I27">
            <v>408</v>
          </cell>
        </row>
        <row r="28">
          <cell r="C28" t="str">
            <v>Structural Screed</v>
          </cell>
          <cell r="D28">
            <v>1</v>
          </cell>
          <cell r="E28">
            <v>1</v>
          </cell>
          <cell r="F28">
            <v>1</v>
          </cell>
          <cell r="G28">
            <v>1.2</v>
          </cell>
          <cell r="H28">
            <v>40</v>
          </cell>
          <cell r="I28">
            <v>48</v>
          </cell>
        </row>
        <row r="29">
          <cell r="C29" t="str">
            <v>Balustrading</v>
          </cell>
          <cell r="D29">
            <v>2</v>
          </cell>
          <cell r="E29">
            <v>1</v>
          </cell>
          <cell r="F29">
            <v>1</v>
          </cell>
          <cell r="G29">
            <v>1</v>
          </cell>
          <cell r="H29">
            <v>900</v>
          </cell>
          <cell r="I29">
            <v>1800</v>
          </cell>
        </row>
        <row r="30">
          <cell r="B30">
            <v>104</v>
          </cell>
          <cell r="C30" t="str">
            <v>Paint (b/s)</v>
          </cell>
          <cell r="D30">
            <v>2</v>
          </cell>
          <cell r="E30">
            <v>1</v>
          </cell>
          <cell r="F30">
            <v>1</v>
          </cell>
          <cell r="G30">
            <v>1</v>
          </cell>
          <cell r="H30">
            <v>43</v>
          </cell>
          <cell r="I30">
            <v>86</v>
          </cell>
        </row>
        <row r="31">
          <cell r="C31" t="str">
            <v>Intemescent Paint to steel</v>
          </cell>
          <cell r="D31">
            <v>2</v>
          </cell>
          <cell r="E31">
            <v>0.77</v>
          </cell>
          <cell r="F31">
            <v>1</v>
          </cell>
          <cell r="G31">
            <v>1</v>
          </cell>
          <cell r="H31">
            <v>400</v>
          </cell>
          <cell r="I31">
            <v>616</v>
          </cell>
        </row>
        <row r="33">
          <cell r="A33">
            <v>6.2</v>
          </cell>
          <cell r="B33">
            <v>0</v>
          </cell>
          <cell r="C33" t="str">
            <v>Timber stairs</v>
          </cell>
          <cell r="D33" t="str">
            <v>Penthouses</v>
          </cell>
          <cell r="E33">
            <v>0</v>
          </cell>
          <cell r="F33" t="str">
            <v>Level 11-12m</v>
          </cell>
          <cell r="G33">
            <v>0</v>
          </cell>
          <cell r="H33" t="str">
            <v>x 5</v>
          </cell>
          <cell r="I33">
            <v>0</v>
          </cell>
          <cell r="J33" t="str">
            <v>m</v>
          </cell>
          <cell r="K33">
            <v>22.5</v>
          </cell>
          <cell r="L33">
            <v>5905</v>
          </cell>
          <cell r="M33">
            <v>132862.5</v>
          </cell>
        </row>
        <row r="34">
          <cell r="C34" t="str">
            <v>Timber stairs</v>
          </cell>
          <cell r="D34">
            <v>1</v>
          </cell>
          <cell r="E34">
            <v>1</v>
          </cell>
          <cell r="F34">
            <v>1</v>
          </cell>
          <cell r="G34">
            <v>1</v>
          </cell>
          <cell r="H34">
            <v>2500</v>
          </cell>
          <cell r="I34">
            <v>2500</v>
          </cell>
        </row>
        <row r="35">
          <cell r="C35" t="str">
            <v>Timber structure</v>
          </cell>
          <cell r="D35">
            <v>1</v>
          </cell>
          <cell r="E35">
            <v>1</v>
          </cell>
          <cell r="F35">
            <v>1</v>
          </cell>
          <cell r="G35">
            <v>1</v>
          </cell>
          <cell r="H35">
            <v>1800</v>
          </cell>
          <cell r="I35">
            <v>1800</v>
          </cell>
        </row>
        <row r="36">
          <cell r="C36" t="str">
            <v>Balustrading</v>
          </cell>
          <cell r="D36">
            <v>1</v>
          </cell>
          <cell r="E36">
            <v>1</v>
          </cell>
          <cell r="F36">
            <v>1</v>
          </cell>
          <cell r="G36">
            <v>1</v>
          </cell>
          <cell r="H36">
            <v>1500</v>
          </cell>
          <cell r="I36">
            <v>1500</v>
          </cell>
        </row>
        <row r="37">
          <cell r="C37" t="str">
            <v>Varnish</v>
          </cell>
          <cell r="D37">
            <v>1</v>
          </cell>
          <cell r="E37">
            <v>1</v>
          </cell>
          <cell r="F37">
            <v>1</v>
          </cell>
          <cell r="G37">
            <v>1</v>
          </cell>
          <cell r="H37">
            <v>55</v>
          </cell>
          <cell r="I37">
            <v>55</v>
          </cell>
        </row>
        <row r="38">
          <cell r="C38" t="str">
            <v>Fixings</v>
          </cell>
          <cell r="D38">
            <v>1</v>
          </cell>
          <cell r="E38">
            <v>1</v>
          </cell>
          <cell r="F38">
            <v>1</v>
          </cell>
          <cell r="G38">
            <v>1</v>
          </cell>
          <cell r="H38">
            <v>50</v>
          </cell>
          <cell r="I38">
            <v>50</v>
          </cell>
        </row>
        <row r="40">
          <cell r="A40" t="str">
            <v>6.3.1</v>
          </cell>
          <cell r="B40">
            <v>0</v>
          </cell>
          <cell r="C40" t="str">
            <v>Beams - floors 2-10</v>
          </cell>
          <cell r="D40" t="str">
            <v>Steel beam under slab at new brick wall positions</v>
          </cell>
          <cell r="E40">
            <v>0</v>
          </cell>
          <cell r="F40">
            <v>0</v>
          </cell>
          <cell r="G40">
            <v>0</v>
          </cell>
          <cell r="H40">
            <v>0</v>
          </cell>
          <cell r="I40">
            <v>0</v>
          </cell>
          <cell r="J40" t="str">
            <v>m</v>
          </cell>
          <cell r="K40">
            <v>450</v>
          </cell>
          <cell r="L40">
            <v>0</v>
          </cell>
          <cell r="M40">
            <v>0</v>
          </cell>
        </row>
        <row r="41">
          <cell r="B41">
            <v>76</v>
          </cell>
          <cell r="C41" t="str">
            <v>Steel construction</v>
          </cell>
          <cell r="D41">
            <v>23</v>
          </cell>
          <cell r="E41">
            <v>1</v>
          </cell>
          <cell r="F41">
            <v>1</v>
          </cell>
          <cell r="G41">
            <v>1</v>
          </cell>
          <cell r="H41">
            <v>15</v>
          </cell>
          <cell r="I41">
            <v>345</v>
          </cell>
        </row>
        <row r="42">
          <cell r="C42" t="str">
            <v>Fire Protection</v>
          </cell>
          <cell r="D42">
            <v>1</v>
          </cell>
          <cell r="E42">
            <v>1</v>
          </cell>
          <cell r="F42">
            <v>1</v>
          </cell>
          <cell r="G42">
            <v>1</v>
          </cell>
          <cell r="H42">
            <v>115</v>
          </cell>
          <cell r="I42">
            <v>115</v>
          </cell>
        </row>
        <row r="43">
          <cell r="C43" t="str">
            <v>Non shrink grout</v>
          </cell>
          <cell r="D43">
            <v>1</v>
          </cell>
          <cell r="E43">
            <v>1</v>
          </cell>
          <cell r="F43">
            <v>1</v>
          </cell>
          <cell r="G43">
            <v>1</v>
          </cell>
          <cell r="H43">
            <v>50</v>
          </cell>
          <cell r="I43">
            <v>50</v>
          </cell>
        </row>
        <row r="44">
          <cell r="C44" t="str">
            <v>Bolts, plates, fixings, etc</v>
          </cell>
          <cell r="D44">
            <v>1</v>
          </cell>
          <cell r="E44">
            <v>1</v>
          </cell>
          <cell r="F44">
            <v>1</v>
          </cell>
          <cell r="G44">
            <v>1</v>
          </cell>
          <cell r="H44">
            <v>150</v>
          </cell>
          <cell r="I44">
            <v>150</v>
          </cell>
        </row>
        <row r="46">
          <cell r="A46" t="str">
            <v>6.3.2</v>
          </cell>
          <cell r="B46">
            <v>0</v>
          </cell>
          <cell r="C46" t="str">
            <v>Beams - floor 12</v>
          </cell>
          <cell r="D46" t="str">
            <v>Steel beams at edge of voids</v>
          </cell>
          <cell r="E46">
            <v>0</v>
          </cell>
          <cell r="F46">
            <v>0</v>
          </cell>
          <cell r="G46">
            <v>0</v>
          </cell>
          <cell r="H46">
            <v>0</v>
          </cell>
          <cell r="I46">
            <v>0</v>
          </cell>
          <cell r="J46" t="str">
            <v>m</v>
          </cell>
          <cell r="K46">
            <v>91</v>
          </cell>
          <cell r="L46">
            <v>660</v>
          </cell>
          <cell r="M46">
            <v>60060</v>
          </cell>
        </row>
        <row r="47">
          <cell r="B47">
            <v>76</v>
          </cell>
          <cell r="C47" t="str">
            <v>Steel construction</v>
          </cell>
          <cell r="D47">
            <v>23</v>
          </cell>
          <cell r="E47">
            <v>1</v>
          </cell>
          <cell r="F47">
            <v>1</v>
          </cell>
          <cell r="G47">
            <v>1</v>
          </cell>
          <cell r="H47">
            <v>15</v>
          </cell>
          <cell r="I47">
            <v>345</v>
          </cell>
        </row>
        <row r="48">
          <cell r="C48" t="str">
            <v>Fire Protection</v>
          </cell>
          <cell r="D48">
            <v>1</v>
          </cell>
          <cell r="E48">
            <v>1</v>
          </cell>
          <cell r="F48">
            <v>1</v>
          </cell>
          <cell r="G48">
            <v>1</v>
          </cell>
          <cell r="H48">
            <v>115</v>
          </cell>
          <cell r="I48">
            <v>115</v>
          </cell>
        </row>
        <row r="49">
          <cell r="C49" t="str">
            <v>Non shrink grout</v>
          </cell>
          <cell r="D49">
            <v>1</v>
          </cell>
          <cell r="E49">
            <v>1</v>
          </cell>
          <cell r="F49">
            <v>1</v>
          </cell>
          <cell r="G49">
            <v>1</v>
          </cell>
          <cell r="H49">
            <v>50</v>
          </cell>
          <cell r="I49">
            <v>50</v>
          </cell>
        </row>
        <row r="50">
          <cell r="C50" t="str">
            <v>Bolts, plates, fixings, etc</v>
          </cell>
          <cell r="D50">
            <v>1</v>
          </cell>
          <cell r="E50">
            <v>1</v>
          </cell>
          <cell r="F50">
            <v>1</v>
          </cell>
          <cell r="G50">
            <v>1</v>
          </cell>
          <cell r="H50">
            <v>150</v>
          </cell>
          <cell r="I50">
            <v>150</v>
          </cell>
        </row>
        <row r="52">
          <cell r="A52" t="str">
            <v>6.3.3</v>
          </cell>
          <cell r="B52">
            <v>0</v>
          </cell>
          <cell r="C52" t="str">
            <v>Beams - floors 11&amp;12</v>
          </cell>
          <cell r="D52" t="str">
            <v>Angle iron to existing beams</v>
          </cell>
          <cell r="E52">
            <v>0</v>
          </cell>
          <cell r="F52">
            <v>0</v>
          </cell>
          <cell r="G52">
            <v>0</v>
          </cell>
          <cell r="H52">
            <v>0</v>
          </cell>
          <cell r="I52">
            <v>0</v>
          </cell>
          <cell r="J52" t="str">
            <v>m</v>
          </cell>
          <cell r="K52">
            <v>105</v>
          </cell>
          <cell r="L52">
            <v>1176</v>
          </cell>
          <cell r="M52">
            <v>123480</v>
          </cell>
        </row>
        <row r="53">
          <cell r="C53" t="str">
            <v>Steel construction</v>
          </cell>
          <cell r="D53">
            <v>18.2</v>
          </cell>
          <cell r="E53">
            <v>2</v>
          </cell>
          <cell r="F53">
            <v>1</v>
          </cell>
          <cell r="G53">
            <v>1</v>
          </cell>
          <cell r="H53">
            <v>15</v>
          </cell>
          <cell r="I53">
            <v>546</v>
          </cell>
        </row>
        <row r="54">
          <cell r="C54" t="str">
            <v>Fire Protection</v>
          </cell>
          <cell r="D54">
            <v>1</v>
          </cell>
          <cell r="E54">
            <v>2</v>
          </cell>
          <cell r="F54">
            <v>1</v>
          </cell>
          <cell r="G54">
            <v>1</v>
          </cell>
          <cell r="H54">
            <v>115</v>
          </cell>
          <cell r="I54">
            <v>230</v>
          </cell>
        </row>
        <row r="55">
          <cell r="C55" t="str">
            <v>Non shrink grout</v>
          </cell>
          <cell r="D55">
            <v>1</v>
          </cell>
          <cell r="E55">
            <v>2</v>
          </cell>
          <cell r="F55">
            <v>1</v>
          </cell>
          <cell r="G55">
            <v>1</v>
          </cell>
          <cell r="H55">
            <v>50</v>
          </cell>
          <cell r="I55">
            <v>100</v>
          </cell>
        </row>
        <row r="56">
          <cell r="C56" t="str">
            <v>Bolts, plates, fixings, etc</v>
          </cell>
          <cell r="D56">
            <v>1</v>
          </cell>
          <cell r="E56">
            <v>2</v>
          </cell>
          <cell r="F56">
            <v>1</v>
          </cell>
          <cell r="G56">
            <v>1</v>
          </cell>
          <cell r="H56">
            <v>150</v>
          </cell>
          <cell r="I56">
            <v>300</v>
          </cell>
        </row>
        <row r="58">
          <cell r="A58" t="str">
            <v>6.4.1</v>
          </cell>
          <cell r="B58">
            <v>0</v>
          </cell>
          <cell r="C58" t="str">
            <v>Columns</v>
          </cell>
          <cell r="D58" t="str">
            <v>Floor 12</v>
          </cell>
          <cell r="E58">
            <v>0</v>
          </cell>
          <cell r="F58">
            <v>0</v>
          </cell>
          <cell r="G58">
            <v>0</v>
          </cell>
          <cell r="H58">
            <v>0</v>
          </cell>
          <cell r="I58">
            <v>0</v>
          </cell>
          <cell r="J58" t="str">
            <v>m</v>
          </cell>
          <cell r="K58">
            <v>9</v>
          </cell>
          <cell r="L58">
            <v>710</v>
          </cell>
          <cell r="M58">
            <v>6390</v>
          </cell>
        </row>
        <row r="59">
          <cell r="B59">
            <v>76</v>
          </cell>
          <cell r="C59" t="str">
            <v>Steel construction</v>
          </cell>
          <cell r="D59">
            <v>23</v>
          </cell>
          <cell r="E59">
            <v>1</v>
          </cell>
          <cell r="F59">
            <v>1</v>
          </cell>
          <cell r="G59">
            <v>1</v>
          </cell>
          <cell r="H59">
            <v>15</v>
          </cell>
          <cell r="I59">
            <v>345</v>
          </cell>
        </row>
        <row r="60">
          <cell r="C60" t="str">
            <v>Fire Protection</v>
          </cell>
          <cell r="D60">
            <v>1</v>
          </cell>
          <cell r="E60">
            <v>1</v>
          </cell>
          <cell r="F60">
            <v>1</v>
          </cell>
          <cell r="G60">
            <v>1</v>
          </cell>
          <cell r="H60">
            <v>115</v>
          </cell>
          <cell r="I60">
            <v>115</v>
          </cell>
        </row>
        <row r="61">
          <cell r="C61" t="str">
            <v>Non shrink grout</v>
          </cell>
          <cell r="D61">
            <v>1</v>
          </cell>
          <cell r="E61">
            <v>1</v>
          </cell>
          <cell r="F61">
            <v>1</v>
          </cell>
          <cell r="G61">
            <v>1</v>
          </cell>
          <cell r="H61">
            <v>50</v>
          </cell>
          <cell r="I61">
            <v>50</v>
          </cell>
        </row>
        <row r="62">
          <cell r="C62" t="str">
            <v>Bolts, plates, fixings, etc</v>
          </cell>
          <cell r="D62">
            <v>1</v>
          </cell>
          <cell r="E62">
            <v>1</v>
          </cell>
          <cell r="F62">
            <v>1</v>
          </cell>
          <cell r="G62">
            <v>1</v>
          </cell>
          <cell r="H62">
            <v>200</v>
          </cell>
          <cell r="I62">
            <v>200</v>
          </cell>
        </row>
        <row r="64">
          <cell r="A64" t="str">
            <v>6.4.2</v>
          </cell>
          <cell r="B64">
            <v>0</v>
          </cell>
          <cell r="C64" t="str">
            <v>Columns</v>
          </cell>
          <cell r="D64" t="str">
            <v>Supporting roof from 10 floor @ 3500mm centers</v>
          </cell>
          <cell r="E64">
            <v>0</v>
          </cell>
          <cell r="F64">
            <v>0</v>
          </cell>
          <cell r="G64">
            <v>0</v>
          </cell>
          <cell r="H64">
            <v>0</v>
          </cell>
          <cell r="I64">
            <v>0</v>
          </cell>
          <cell r="J64" t="str">
            <v>m</v>
          </cell>
          <cell r="K64">
            <v>120</v>
          </cell>
          <cell r="L64">
            <v>1005</v>
          </cell>
          <cell r="M64">
            <v>120600</v>
          </cell>
          <cell r="N64">
            <v>0</v>
          </cell>
          <cell r="O64">
            <v>24132</v>
          </cell>
        </row>
        <row r="65">
          <cell r="B65">
            <v>76</v>
          </cell>
          <cell r="C65" t="str">
            <v>Steel construction</v>
          </cell>
          <cell r="D65">
            <v>46</v>
          </cell>
          <cell r="E65">
            <v>1</v>
          </cell>
          <cell r="F65">
            <v>1</v>
          </cell>
          <cell r="G65">
            <v>1</v>
          </cell>
          <cell r="H65">
            <v>15</v>
          </cell>
          <cell r="I65">
            <v>690</v>
          </cell>
        </row>
        <row r="66">
          <cell r="C66" t="str">
            <v>Fire Protection</v>
          </cell>
          <cell r="D66">
            <v>1</v>
          </cell>
          <cell r="E66">
            <v>1</v>
          </cell>
          <cell r="F66">
            <v>1</v>
          </cell>
          <cell r="G66">
            <v>1</v>
          </cell>
          <cell r="H66">
            <v>115</v>
          </cell>
          <cell r="I66">
            <v>115</v>
          </cell>
        </row>
        <row r="67">
          <cell r="C67" t="str">
            <v>Bolts, plates, fixings, etc</v>
          </cell>
          <cell r="D67">
            <v>1</v>
          </cell>
          <cell r="E67">
            <v>1</v>
          </cell>
          <cell r="F67">
            <v>1</v>
          </cell>
          <cell r="G67">
            <v>1</v>
          </cell>
          <cell r="H67">
            <v>200</v>
          </cell>
          <cell r="I67">
            <v>200</v>
          </cell>
        </row>
        <row r="69">
          <cell r="A69" t="str">
            <v>6.4.3</v>
          </cell>
          <cell r="B69">
            <v>0</v>
          </cell>
          <cell r="C69" t="str">
            <v>Columns</v>
          </cell>
          <cell r="D69" t="str">
            <v>Strengthening of walls due to slab cutting back</v>
          </cell>
          <cell r="E69">
            <v>0</v>
          </cell>
          <cell r="F69">
            <v>0</v>
          </cell>
          <cell r="G69">
            <v>0</v>
          </cell>
          <cell r="H69">
            <v>0</v>
          </cell>
          <cell r="I69">
            <v>0</v>
          </cell>
          <cell r="J69" t="str">
            <v>m</v>
          </cell>
          <cell r="K69">
            <v>21</v>
          </cell>
          <cell r="L69">
            <v>1263</v>
          </cell>
          <cell r="M69">
            <v>26523</v>
          </cell>
        </row>
        <row r="70">
          <cell r="B70">
            <v>76</v>
          </cell>
          <cell r="C70" t="str">
            <v>Steel construction</v>
          </cell>
          <cell r="D70">
            <v>21.1</v>
          </cell>
          <cell r="E70">
            <v>2</v>
          </cell>
          <cell r="F70">
            <v>1</v>
          </cell>
          <cell r="G70">
            <v>1</v>
          </cell>
          <cell r="H70">
            <v>15</v>
          </cell>
          <cell r="I70">
            <v>633</v>
          </cell>
        </row>
        <row r="71">
          <cell r="C71" t="str">
            <v>Fire Protection</v>
          </cell>
          <cell r="D71">
            <v>1</v>
          </cell>
          <cell r="E71">
            <v>2</v>
          </cell>
          <cell r="F71">
            <v>1</v>
          </cell>
          <cell r="G71">
            <v>1</v>
          </cell>
          <cell r="H71">
            <v>115</v>
          </cell>
          <cell r="I71">
            <v>230</v>
          </cell>
        </row>
        <row r="72">
          <cell r="C72" t="str">
            <v>Non shrink grout</v>
          </cell>
          <cell r="D72">
            <v>1</v>
          </cell>
          <cell r="E72">
            <v>2</v>
          </cell>
          <cell r="F72">
            <v>1</v>
          </cell>
          <cell r="G72">
            <v>1</v>
          </cell>
          <cell r="H72">
            <v>50</v>
          </cell>
          <cell r="I72">
            <v>100</v>
          </cell>
        </row>
        <row r="73">
          <cell r="C73" t="str">
            <v>Bolts, plates, fixings, etc</v>
          </cell>
          <cell r="D73">
            <v>1</v>
          </cell>
          <cell r="E73">
            <v>2</v>
          </cell>
          <cell r="F73">
            <v>1</v>
          </cell>
          <cell r="G73">
            <v>1</v>
          </cell>
          <cell r="H73">
            <v>150</v>
          </cell>
          <cell r="I73">
            <v>300</v>
          </cell>
        </row>
        <row r="76">
          <cell r="A76" t="str">
            <v>7.</v>
          </cell>
          <cell r="B76">
            <v>0</v>
          </cell>
          <cell r="C76" t="str">
            <v>External Envelope</v>
          </cell>
          <cell r="D76">
            <v>0</v>
          </cell>
          <cell r="E76">
            <v>0</v>
          </cell>
          <cell r="F76">
            <v>0.11116399251836986</v>
          </cell>
          <cell r="G76">
            <v>0</v>
          </cell>
          <cell r="H76">
            <v>0</v>
          </cell>
          <cell r="I76">
            <v>0</v>
          </cell>
          <cell r="J76">
            <v>0</v>
          </cell>
          <cell r="K76">
            <v>1984885</v>
          </cell>
        </row>
        <row r="78">
          <cell r="A78">
            <v>7.1</v>
          </cell>
          <cell r="B78">
            <v>0</v>
          </cell>
          <cell r="C78" t="str">
            <v>Walls</v>
          </cell>
          <cell r="D78" t="str">
            <v>Level 12</v>
          </cell>
          <cell r="E78">
            <v>0</v>
          </cell>
          <cell r="F78">
            <v>0</v>
          </cell>
          <cell r="G78">
            <v>0</v>
          </cell>
          <cell r="H78">
            <v>0</v>
          </cell>
          <cell r="I78">
            <v>0</v>
          </cell>
          <cell r="J78" t="str">
            <v>m²</v>
          </cell>
          <cell r="K78">
            <v>165</v>
          </cell>
          <cell r="L78">
            <v>189.4</v>
          </cell>
          <cell r="M78">
            <v>31251</v>
          </cell>
        </row>
        <row r="79">
          <cell r="B79">
            <v>40</v>
          </cell>
          <cell r="C79" t="str">
            <v>280 Cavity wall</v>
          </cell>
          <cell r="D79">
            <v>1</v>
          </cell>
          <cell r="E79">
            <v>1</v>
          </cell>
          <cell r="F79">
            <v>1</v>
          </cell>
          <cell r="G79">
            <v>1</v>
          </cell>
          <cell r="H79">
            <v>185</v>
          </cell>
          <cell r="I79">
            <v>185</v>
          </cell>
        </row>
        <row r="80">
          <cell r="B80">
            <v>45</v>
          </cell>
          <cell r="C80" t="str">
            <v>Brick reinforcing</v>
          </cell>
          <cell r="D80">
            <v>4</v>
          </cell>
          <cell r="E80">
            <v>1</v>
          </cell>
          <cell r="F80">
            <v>1</v>
          </cell>
          <cell r="G80">
            <v>1</v>
          </cell>
          <cell r="H80">
            <v>1.1000000000000001</v>
          </cell>
          <cell r="I80">
            <v>4.4000000000000004</v>
          </cell>
        </row>
        <row r="82">
          <cell r="A82">
            <v>7.2</v>
          </cell>
          <cell r="B82">
            <v>0</v>
          </cell>
          <cell r="C82" t="str">
            <v>Finishing's</v>
          </cell>
          <cell r="D82" t="str">
            <v>External Walls</v>
          </cell>
          <cell r="E82">
            <v>0</v>
          </cell>
          <cell r="F82">
            <v>0</v>
          </cell>
          <cell r="G82">
            <v>0</v>
          </cell>
          <cell r="H82">
            <v>0</v>
          </cell>
          <cell r="I82">
            <v>0</v>
          </cell>
          <cell r="J82" t="str">
            <v>m²</v>
          </cell>
          <cell r="K82">
            <v>165</v>
          </cell>
          <cell r="L82">
            <v>48.487499999999997</v>
          </cell>
          <cell r="M82">
            <v>8000.44</v>
          </cell>
          <cell r="N82">
            <v>0</v>
          </cell>
          <cell r="O82">
            <v>7592.1727499999988</v>
          </cell>
        </row>
        <row r="83">
          <cell r="B83">
            <v>52</v>
          </cell>
          <cell r="C83" t="str">
            <v>1 ct Plaster</v>
          </cell>
          <cell r="D83">
            <v>1</v>
          </cell>
          <cell r="E83">
            <v>1</v>
          </cell>
          <cell r="F83">
            <v>1</v>
          </cell>
          <cell r="G83">
            <v>1</v>
          </cell>
          <cell r="H83">
            <v>30.1875</v>
          </cell>
          <cell r="I83">
            <v>30.1875</v>
          </cell>
        </row>
        <row r="84">
          <cell r="B84">
            <v>100</v>
          </cell>
          <cell r="C84" t="str">
            <v>Paint</v>
          </cell>
          <cell r="D84">
            <v>1</v>
          </cell>
          <cell r="E84">
            <v>1</v>
          </cell>
          <cell r="F84">
            <v>1</v>
          </cell>
          <cell r="G84">
            <v>1</v>
          </cell>
          <cell r="H84">
            <v>18.3</v>
          </cell>
          <cell r="I84">
            <v>18.3</v>
          </cell>
        </row>
        <row r="86">
          <cell r="A86">
            <v>7.3</v>
          </cell>
          <cell r="B86">
            <v>0</v>
          </cell>
          <cell r="C86" t="str">
            <v>Finishing's (Lightwells)</v>
          </cell>
          <cell r="D86">
            <v>0</v>
          </cell>
          <cell r="E86">
            <v>0</v>
          </cell>
          <cell r="F86">
            <v>0</v>
          </cell>
          <cell r="G86">
            <v>0</v>
          </cell>
          <cell r="H86">
            <v>0</v>
          </cell>
          <cell r="I86">
            <v>0</v>
          </cell>
          <cell r="J86" t="str">
            <v>m²</v>
          </cell>
          <cell r="K86">
            <v>792</v>
          </cell>
          <cell r="L86">
            <v>48.487499999999997</v>
          </cell>
          <cell r="M86">
            <v>38402.1</v>
          </cell>
        </row>
        <row r="87">
          <cell r="B87">
            <v>52</v>
          </cell>
          <cell r="C87" t="str">
            <v>1 ct Plaster</v>
          </cell>
          <cell r="D87">
            <v>1</v>
          </cell>
          <cell r="E87">
            <v>1</v>
          </cell>
          <cell r="F87">
            <v>1</v>
          </cell>
          <cell r="G87">
            <v>1</v>
          </cell>
          <cell r="H87">
            <v>30.1875</v>
          </cell>
          <cell r="I87">
            <v>30.1875</v>
          </cell>
        </row>
        <row r="88">
          <cell r="B88">
            <v>100</v>
          </cell>
          <cell r="C88" t="str">
            <v>Paint</v>
          </cell>
          <cell r="D88">
            <v>1</v>
          </cell>
          <cell r="E88">
            <v>1</v>
          </cell>
          <cell r="F88">
            <v>1</v>
          </cell>
          <cell r="G88">
            <v>1</v>
          </cell>
          <cell r="H88">
            <v>18.3</v>
          </cell>
          <cell r="I88">
            <v>18.3</v>
          </cell>
        </row>
        <row r="90">
          <cell r="A90">
            <v>7.4</v>
          </cell>
          <cell r="B90">
            <v>0</v>
          </cell>
          <cell r="C90" t="str">
            <v>Windows</v>
          </cell>
          <cell r="D90" t="str">
            <v>Level 11 &amp; 12 Street elevations</v>
          </cell>
          <cell r="E90">
            <v>0</v>
          </cell>
          <cell r="F90">
            <v>0</v>
          </cell>
          <cell r="G90">
            <v>0</v>
          </cell>
          <cell r="H90">
            <v>0</v>
          </cell>
          <cell r="I90">
            <v>0</v>
          </cell>
          <cell r="J90" t="str">
            <v>m²</v>
          </cell>
          <cell r="K90">
            <v>282</v>
          </cell>
          <cell r="L90">
            <v>1000</v>
          </cell>
          <cell r="M90">
            <v>282000</v>
          </cell>
          <cell r="N90">
            <v>0</v>
          </cell>
          <cell r="O90">
            <v>0</v>
          </cell>
          <cell r="P90">
            <v>127040</v>
          </cell>
        </row>
        <row r="91">
          <cell r="B91">
            <v>112</v>
          </cell>
          <cell r="C91" t="str">
            <v>Aluminium</v>
          </cell>
          <cell r="D91">
            <v>1</v>
          </cell>
          <cell r="E91">
            <v>1</v>
          </cell>
          <cell r="F91">
            <v>1</v>
          </cell>
          <cell r="G91">
            <v>1</v>
          </cell>
          <cell r="H91">
            <v>1000</v>
          </cell>
          <cell r="I91">
            <v>1000</v>
          </cell>
        </row>
        <row r="92">
          <cell r="B92">
            <v>113</v>
          </cell>
          <cell r="C92" t="str">
            <v>Vertical blinds</v>
          </cell>
          <cell r="D92">
            <v>0</v>
          </cell>
          <cell r="E92">
            <v>1</v>
          </cell>
          <cell r="F92">
            <v>1</v>
          </cell>
          <cell r="G92">
            <v>1</v>
          </cell>
          <cell r="H92">
            <v>100</v>
          </cell>
          <cell r="I92" t="str">
            <v>Excluded</v>
          </cell>
        </row>
        <row r="94">
          <cell r="A94">
            <v>7.5</v>
          </cell>
          <cell r="B94">
            <v>0</v>
          </cell>
          <cell r="C94" t="str">
            <v>Windows</v>
          </cell>
          <cell r="D94" t="str">
            <v>Level 8 - 12  back elevations</v>
          </cell>
          <cell r="E94">
            <v>0</v>
          </cell>
          <cell r="F94">
            <v>0</v>
          </cell>
          <cell r="G94">
            <v>0</v>
          </cell>
          <cell r="H94">
            <v>0</v>
          </cell>
          <cell r="I94">
            <v>0</v>
          </cell>
          <cell r="J94" t="str">
            <v>m²</v>
          </cell>
          <cell r="K94">
            <v>78.650000000000006</v>
          </cell>
          <cell r="L94">
            <v>900</v>
          </cell>
          <cell r="M94">
            <v>70785</v>
          </cell>
        </row>
        <row r="95">
          <cell r="C95" t="str">
            <v>Aluminium</v>
          </cell>
          <cell r="D95">
            <v>1</v>
          </cell>
          <cell r="E95">
            <v>1</v>
          </cell>
          <cell r="F95">
            <v>1</v>
          </cell>
          <cell r="G95">
            <v>1</v>
          </cell>
          <cell r="H95">
            <v>800</v>
          </cell>
          <cell r="I95">
            <v>800</v>
          </cell>
        </row>
        <row r="96">
          <cell r="C96" t="str">
            <v>Demolitions</v>
          </cell>
          <cell r="D96">
            <v>1</v>
          </cell>
          <cell r="E96">
            <v>1</v>
          </cell>
          <cell r="F96">
            <v>1</v>
          </cell>
          <cell r="G96">
            <v>1</v>
          </cell>
          <cell r="H96">
            <v>100</v>
          </cell>
          <cell r="I96">
            <v>100</v>
          </cell>
        </row>
        <row r="97">
          <cell r="B97">
            <v>113</v>
          </cell>
          <cell r="C97" t="str">
            <v>Vertical blinds</v>
          </cell>
          <cell r="D97">
            <v>0</v>
          </cell>
          <cell r="E97">
            <v>1</v>
          </cell>
          <cell r="F97">
            <v>1</v>
          </cell>
          <cell r="G97">
            <v>1</v>
          </cell>
          <cell r="H97">
            <v>100</v>
          </cell>
          <cell r="I97" t="str">
            <v>Excluded</v>
          </cell>
        </row>
        <row r="99">
          <cell r="A99">
            <v>7.6</v>
          </cell>
          <cell r="B99">
            <v>0</v>
          </cell>
          <cell r="C99" t="str">
            <v>Windows</v>
          </cell>
          <cell r="D99" t="str">
            <v>Level 2 - 9 Strand Street elevation</v>
          </cell>
          <cell r="E99">
            <v>0</v>
          </cell>
          <cell r="F99">
            <v>0</v>
          </cell>
          <cell r="G99">
            <v>0</v>
          </cell>
          <cell r="H99">
            <v>0</v>
          </cell>
          <cell r="I99">
            <v>0</v>
          </cell>
          <cell r="J99" t="str">
            <v>No</v>
          </cell>
          <cell r="K99">
            <v>56</v>
          </cell>
          <cell r="L99">
            <v>9000</v>
          </cell>
          <cell r="M99">
            <v>504000</v>
          </cell>
        </row>
        <row r="100">
          <cell r="B100">
            <v>112</v>
          </cell>
          <cell r="C100" t="str">
            <v>Aluminium</v>
          </cell>
          <cell r="D100">
            <v>1</v>
          </cell>
          <cell r="E100">
            <v>1</v>
          </cell>
          <cell r="F100">
            <v>3</v>
          </cell>
          <cell r="G100">
            <v>3</v>
          </cell>
          <cell r="H100">
            <v>1000</v>
          </cell>
          <cell r="I100">
            <v>9000</v>
          </cell>
        </row>
        <row r="101">
          <cell r="B101">
            <v>113</v>
          </cell>
          <cell r="C101" t="str">
            <v>Vertical blinds</v>
          </cell>
          <cell r="D101">
            <v>0</v>
          </cell>
          <cell r="E101">
            <v>1</v>
          </cell>
          <cell r="F101">
            <v>3</v>
          </cell>
          <cell r="G101">
            <v>3</v>
          </cell>
          <cell r="H101">
            <v>100</v>
          </cell>
          <cell r="I101" t="str">
            <v>Excluded</v>
          </cell>
        </row>
        <row r="103">
          <cell r="A103">
            <v>7.7</v>
          </cell>
          <cell r="B103">
            <v>0</v>
          </cell>
          <cell r="C103" t="str">
            <v>Windows</v>
          </cell>
          <cell r="D103" t="str">
            <v>Level 10 Strand Street elevation</v>
          </cell>
          <cell r="E103">
            <v>0</v>
          </cell>
          <cell r="F103">
            <v>0</v>
          </cell>
          <cell r="G103">
            <v>0</v>
          </cell>
          <cell r="H103">
            <v>0</v>
          </cell>
          <cell r="I103">
            <v>0</v>
          </cell>
          <cell r="J103" t="str">
            <v>No</v>
          </cell>
          <cell r="K103">
            <v>11</v>
          </cell>
          <cell r="L103">
            <v>3919.9999999999995</v>
          </cell>
          <cell r="M103">
            <v>43120</v>
          </cell>
        </row>
        <row r="104">
          <cell r="B104">
            <v>112</v>
          </cell>
          <cell r="C104" t="str">
            <v>Aluminium</v>
          </cell>
          <cell r="D104">
            <v>1</v>
          </cell>
          <cell r="E104">
            <v>1</v>
          </cell>
          <cell r="F104">
            <v>2.8</v>
          </cell>
          <cell r="G104">
            <v>1.4</v>
          </cell>
          <cell r="H104">
            <v>1000</v>
          </cell>
          <cell r="I104">
            <v>3919.9999999999995</v>
          </cell>
        </row>
        <row r="105">
          <cell r="B105">
            <v>113</v>
          </cell>
          <cell r="C105" t="str">
            <v>Vertical blinds</v>
          </cell>
          <cell r="D105">
            <v>0</v>
          </cell>
          <cell r="E105">
            <v>1</v>
          </cell>
          <cell r="F105">
            <v>2.8</v>
          </cell>
          <cell r="G105">
            <v>1.4</v>
          </cell>
          <cell r="H105">
            <v>100</v>
          </cell>
          <cell r="I105" t="str">
            <v>Excluded</v>
          </cell>
        </row>
        <row r="107">
          <cell r="A107">
            <v>7.8</v>
          </cell>
          <cell r="B107">
            <v>0</v>
          </cell>
          <cell r="C107" t="str">
            <v>Windows</v>
          </cell>
          <cell r="D107" t="str">
            <v>Void Windows</v>
          </cell>
          <cell r="E107">
            <v>0</v>
          </cell>
          <cell r="F107">
            <v>0</v>
          </cell>
          <cell r="G107">
            <v>0</v>
          </cell>
          <cell r="H107">
            <v>0</v>
          </cell>
          <cell r="I107">
            <v>0</v>
          </cell>
          <cell r="J107" t="str">
            <v>No</v>
          </cell>
          <cell r="K107">
            <v>22</v>
          </cell>
          <cell r="L107">
            <v>1979.9999999999998</v>
          </cell>
          <cell r="M107">
            <v>43560</v>
          </cell>
        </row>
        <row r="108">
          <cell r="B108">
            <v>112</v>
          </cell>
          <cell r="C108" t="str">
            <v>Aluminium</v>
          </cell>
          <cell r="D108">
            <v>1</v>
          </cell>
          <cell r="E108">
            <v>1</v>
          </cell>
          <cell r="F108">
            <v>1.5</v>
          </cell>
          <cell r="G108">
            <v>1.2</v>
          </cell>
          <cell r="H108">
            <v>1000</v>
          </cell>
          <cell r="I108">
            <v>1799.9999999999998</v>
          </cell>
        </row>
        <row r="109">
          <cell r="C109" t="str">
            <v>Demolitions</v>
          </cell>
          <cell r="D109">
            <v>1</v>
          </cell>
          <cell r="E109">
            <v>1</v>
          </cell>
          <cell r="F109">
            <v>1.5</v>
          </cell>
          <cell r="G109">
            <v>1.2</v>
          </cell>
          <cell r="H109">
            <v>100</v>
          </cell>
          <cell r="I109">
            <v>179.99999999999997</v>
          </cell>
        </row>
        <row r="110">
          <cell r="B110">
            <v>113</v>
          </cell>
          <cell r="C110" t="str">
            <v>Vertical blinds</v>
          </cell>
          <cell r="D110">
            <v>0</v>
          </cell>
          <cell r="E110">
            <v>1</v>
          </cell>
          <cell r="F110">
            <v>1.5</v>
          </cell>
          <cell r="G110">
            <v>1.2</v>
          </cell>
          <cell r="H110">
            <v>100</v>
          </cell>
          <cell r="I110" t="str">
            <v>Excluded</v>
          </cell>
        </row>
        <row r="112">
          <cell r="A112">
            <v>7.9</v>
          </cell>
          <cell r="B112">
            <v>0</v>
          </cell>
          <cell r="C112" t="str">
            <v>Windows</v>
          </cell>
          <cell r="D112" t="str">
            <v>Void Windows</v>
          </cell>
          <cell r="E112">
            <v>0</v>
          </cell>
          <cell r="F112">
            <v>0</v>
          </cell>
          <cell r="G112">
            <v>0</v>
          </cell>
          <cell r="H112">
            <v>0</v>
          </cell>
          <cell r="I112">
            <v>0</v>
          </cell>
          <cell r="J112" t="str">
            <v>No</v>
          </cell>
          <cell r="K112">
            <v>11</v>
          </cell>
          <cell r="L112">
            <v>2640</v>
          </cell>
          <cell r="M112">
            <v>29040</v>
          </cell>
        </row>
        <row r="113">
          <cell r="B113">
            <v>112</v>
          </cell>
          <cell r="C113" t="str">
            <v>Aluminium</v>
          </cell>
          <cell r="D113">
            <v>1</v>
          </cell>
          <cell r="E113">
            <v>1</v>
          </cell>
          <cell r="F113">
            <v>2</v>
          </cell>
          <cell r="G113">
            <v>1.2</v>
          </cell>
          <cell r="H113">
            <v>1000</v>
          </cell>
          <cell r="I113">
            <v>2400</v>
          </cell>
        </row>
        <row r="114">
          <cell r="C114" t="str">
            <v>Demolitions</v>
          </cell>
          <cell r="D114">
            <v>1</v>
          </cell>
          <cell r="E114">
            <v>1</v>
          </cell>
          <cell r="F114">
            <v>2</v>
          </cell>
          <cell r="G114">
            <v>1.2</v>
          </cell>
          <cell r="H114">
            <v>100</v>
          </cell>
          <cell r="I114">
            <v>240</v>
          </cell>
        </row>
        <row r="115">
          <cell r="B115">
            <v>113</v>
          </cell>
          <cell r="C115" t="str">
            <v>Vertical blinds</v>
          </cell>
          <cell r="D115">
            <v>0</v>
          </cell>
          <cell r="E115">
            <v>1</v>
          </cell>
          <cell r="F115">
            <v>2</v>
          </cell>
          <cell r="G115">
            <v>1.2</v>
          </cell>
          <cell r="H115">
            <v>100</v>
          </cell>
          <cell r="I115" t="str">
            <v>Excluded</v>
          </cell>
        </row>
        <row r="117">
          <cell r="A117">
            <v>7.1</v>
          </cell>
          <cell r="B117">
            <v>0</v>
          </cell>
          <cell r="C117" t="str">
            <v>Windows</v>
          </cell>
          <cell r="D117" t="str">
            <v>Level 2 - 10 St Georges Street</v>
          </cell>
          <cell r="E117">
            <v>0</v>
          </cell>
          <cell r="F117">
            <v>0</v>
          </cell>
          <cell r="G117">
            <v>0</v>
          </cell>
          <cell r="H117">
            <v>0</v>
          </cell>
          <cell r="I117">
            <v>0</v>
          </cell>
          <cell r="J117" t="str">
            <v>No</v>
          </cell>
          <cell r="K117">
            <v>84</v>
          </cell>
          <cell r="L117">
            <v>675</v>
          </cell>
          <cell r="M117">
            <v>56700</v>
          </cell>
        </row>
        <row r="118">
          <cell r="C118" t="str">
            <v>Allowance</v>
          </cell>
          <cell r="D118">
            <v>1</v>
          </cell>
          <cell r="E118">
            <v>1</v>
          </cell>
          <cell r="F118">
            <v>1.5</v>
          </cell>
          <cell r="G118">
            <v>3</v>
          </cell>
          <cell r="H118">
            <v>150</v>
          </cell>
          <cell r="I118">
            <v>675</v>
          </cell>
        </row>
        <row r="120">
          <cell r="A120">
            <v>7.11</v>
          </cell>
          <cell r="B120">
            <v>0</v>
          </cell>
          <cell r="C120" t="str">
            <v>Windows</v>
          </cell>
          <cell r="D120" t="str">
            <v>Bank Windows</v>
          </cell>
          <cell r="E120">
            <v>0</v>
          </cell>
          <cell r="F120">
            <v>0</v>
          </cell>
          <cell r="G120">
            <v>0</v>
          </cell>
          <cell r="H120">
            <v>0</v>
          </cell>
          <cell r="I120">
            <v>0</v>
          </cell>
          <cell r="J120" t="str">
            <v>m²</v>
          </cell>
          <cell r="K120">
            <v>112.608</v>
          </cell>
          <cell r="L120">
            <v>1504.9</v>
          </cell>
          <cell r="M120">
            <v>169463.78</v>
          </cell>
        </row>
        <row r="121">
          <cell r="B121">
            <v>100</v>
          </cell>
          <cell r="C121" t="str">
            <v>Paint</v>
          </cell>
          <cell r="D121">
            <v>1</v>
          </cell>
          <cell r="E121">
            <v>1</v>
          </cell>
          <cell r="F121">
            <v>1</v>
          </cell>
          <cell r="G121">
            <v>1</v>
          </cell>
          <cell r="H121">
            <v>1504.9</v>
          </cell>
          <cell r="I121">
            <v>1504.9</v>
          </cell>
        </row>
        <row r="123">
          <cell r="A123">
            <v>7.11</v>
          </cell>
          <cell r="B123">
            <v>0</v>
          </cell>
          <cell r="C123" t="str">
            <v>Juliet Balconies</v>
          </cell>
          <cell r="D123" t="str">
            <v>(New )</v>
          </cell>
          <cell r="E123">
            <v>0</v>
          </cell>
          <cell r="F123">
            <v>0</v>
          </cell>
          <cell r="G123">
            <v>0</v>
          </cell>
          <cell r="H123">
            <v>0</v>
          </cell>
          <cell r="I123">
            <v>0</v>
          </cell>
          <cell r="J123" t="str">
            <v>No</v>
          </cell>
          <cell r="K123">
            <v>60</v>
          </cell>
          <cell r="L123">
            <v>8400</v>
          </cell>
          <cell r="M123">
            <v>504000</v>
          </cell>
        </row>
        <row r="124">
          <cell r="B124">
            <v>76</v>
          </cell>
          <cell r="C124" t="str">
            <v>Steel construction</v>
          </cell>
          <cell r="D124">
            <v>120</v>
          </cell>
          <cell r="E124">
            <v>1</v>
          </cell>
          <cell r="F124">
            <v>1</v>
          </cell>
          <cell r="G124">
            <v>3</v>
          </cell>
          <cell r="H124">
            <v>15</v>
          </cell>
          <cell r="I124">
            <v>5400</v>
          </cell>
        </row>
        <row r="125">
          <cell r="C125" t="str">
            <v>Balustrading</v>
          </cell>
          <cell r="D125">
            <v>1</v>
          </cell>
          <cell r="E125">
            <v>1</v>
          </cell>
          <cell r="F125">
            <v>1</v>
          </cell>
          <cell r="G125">
            <v>3</v>
          </cell>
          <cell r="H125">
            <v>1000</v>
          </cell>
          <cell r="I125">
            <v>3000</v>
          </cell>
        </row>
        <row r="127">
          <cell r="A127">
            <v>7.12</v>
          </cell>
          <cell r="B127">
            <v>0</v>
          </cell>
          <cell r="C127" t="str">
            <v>Window sundries say</v>
          </cell>
          <cell r="D127" t="str">
            <v>}</v>
          </cell>
          <cell r="E127" t="str">
            <v>included</v>
          </cell>
          <cell r="F127">
            <v>0</v>
          </cell>
          <cell r="G127">
            <v>0</v>
          </cell>
          <cell r="H127">
            <v>0</v>
          </cell>
          <cell r="I127">
            <v>0</v>
          </cell>
          <cell r="J127" t="str">
            <v>m</v>
          </cell>
          <cell r="K127">
            <v>0</v>
          </cell>
          <cell r="L127">
            <v>0</v>
          </cell>
          <cell r="M127">
            <v>0</v>
          </cell>
        </row>
        <row r="129">
          <cell r="A129" t="str">
            <v>7.13.1</v>
          </cell>
          <cell r="B129">
            <v>0</v>
          </cell>
          <cell r="C129" t="str">
            <v>Doors</v>
          </cell>
          <cell r="D129" t="str">
            <v>Single</v>
          </cell>
          <cell r="E129">
            <v>0</v>
          </cell>
          <cell r="F129" t="str">
            <v>Doors to void bridge</v>
          </cell>
          <cell r="G129">
            <v>0</v>
          </cell>
          <cell r="H129">
            <v>0</v>
          </cell>
          <cell r="I129">
            <v>0</v>
          </cell>
          <cell r="J129" t="str">
            <v>No</v>
          </cell>
          <cell r="K129">
            <v>20</v>
          </cell>
          <cell r="L129">
            <v>1442.25</v>
          </cell>
          <cell r="M129">
            <v>28845</v>
          </cell>
        </row>
        <row r="130">
          <cell r="C130" t="str">
            <v>Frame</v>
          </cell>
          <cell r="D130">
            <v>1</v>
          </cell>
          <cell r="E130">
            <v>1</v>
          </cell>
          <cell r="F130">
            <v>1</v>
          </cell>
          <cell r="G130">
            <v>1</v>
          </cell>
          <cell r="H130">
            <v>400</v>
          </cell>
          <cell r="I130">
            <v>400</v>
          </cell>
        </row>
        <row r="131">
          <cell r="C131" t="str">
            <v>Door</v>
          </cell>
          <cell r="D131">
            <v>1</v>
          </cell>
          <cell r="E131">
            <v>1</v>
          </cell>
          <cell r="F131">
            <v>1</v>
          </cell>
          <cell r="G131">
            <v>1</v>
          </cell>
          <cell r="H131">
            <v>500</v>
          </cell>
          <cell r="I131">
            <v>500</v>
          </cell>
        </row>
        <row r="132">
          <cell r="B132">
            <v>121</v>
          </cell>
          <cell r="C132" t="str">
            <v>Ironmongery</v>
          </cell>
          <cell r="D132">
            <v>1</v>
          </cell>
          <cell r="E132">
            <v>1</v>
          </cell>
          <cell r="F132">
            <v>1</v>
          </cell>
          <cell r="G132">
            <v>1</v>
          </cell>
          <cell r="H132">
            <v>500</v>
          </cell>
          <cell r="I132">
            <v>500</v>
          </cell>
        </row>
        <row r="133">
          <cell r="B133">
            <v>102</v>
          </cell>
          <cell r="C133" t="str">
            <v>Finish</v>
          </cell>
          <cell r="D133">
            <v>1</v>
          </cell>
          <cell r="E133">
            <v>1</v>
          </cell>
          <cell r="F133">
            <v>1</v>
          </cell>
          <cell r="G133">
            <v>1</v>
          </cell>
          <cell r="H133">
            <v>42.25</v>
          </cell>
          <cell r="I133">
            <v>42.25</v>
          </cell>
        </row>
        <row r="135">
          <cell r="A135" t="str">
            <v>7.13.2</v>
          </cell>
          <cell r="B135">
            <v>0</v>
          </cell>
          <cell r="C135" t="str">
            <v>Doors</v>
          </cell>
          <cell r="D135" t="str">
            <v>Single fire</v>
          </cell>
          <cell r="E135">
            <v>0</v>
          </cell>
          <cell r="F135">
            <v>0</v>
          </cell>
          <cell r="G135">
            <v>0</v>
          </cell>
          <cell r="H135">
            <v>0</v>
          </cell>
          <cell r="I135">
            <v>0</v>
          </cell>
          <cell r="J135" t="str">
            <v>No</v>
          </cell>
          <cell r="K135">
            <v>0</v>
          </cell>
          <cell r="L135">
            <v>2503.25</v>
          </cell>
          <cell r="M135">
            <v>0</v>
          </cell>
        </row>
        <row r="136">
          <cell r="B136">
            <v>116</v>
          </cell>
          <cell r="C136" t="str">
            <v>Door, frame, IM complete</v>
          </cell>
          <cell r="D136">
            <v>1</v>
          </cell>
          <cell r="E136">
            <v>1</v>
          </cell>
          <cell r="F136">
            <v>1</v>
          </cell>
          <cell r="G136">
            <v>1</v>
          </cell>
          <cell r="H136">
            <v>2461</v>
          </cell>
          <cell r="I136">
            <v>2461</v>
          </cell>
        </row>
        <row r="137">
          <cell r="B137">
            <v>102</v>
          </cell>
          <cell r="C137" t="str">
            <v>Finish</v>
          </cell>
          <cell r="D137">
            <v>1</v>
          </cell>
          <cell r="E137">
            <v>1</v>
          </cell>
          <cell r="F137">
            <v>1</v>
          </cell>
          <cell r="G137">
            <v>1</v>
          </cell>
          <cell r="H137">
            <v>42.25</v>
          </cell>
          <cell r="I137">
            <v>42.25</v>
          </cell>
        </row>
        <row r="139">
          <cell r="A139" t="str">
            <v>7.13.3</v>
          </cell>
          <cell r="B139">
            <v>0</v>
          </cell>
          <cell r="C139" t="str">
            <v>Doors</v>
          </cell>
          <cell r="D139" t="str">
            <v>Double</v>
          </cell>
          <cell r="E139">
            <v>0</v>
          </cell>
          <cell r="F139">
            <v>0</v>
          </cell>
          <cell r="G139">
            <v>0</v>
          </cell>
          <cell r="H139">
            <v>0</v>
          </cell>
          <cell r="I139">
            <v>0</v>
          </cell>
          <cell r="J139" t="str">
            <v>No</v>
          </cell>
          <cell r="K139">
            <v>0</v>
          </cell>
          <cell r="L139">
            <v>1592.25</v>
          </cell>
          <cell r="M139">
            <v>0</v>
          </cell>
        </row>
        <row r="140">
          <cell r="B140">
            <v>123</v>
          </cell>
          <cell r="C140" t="str">
            <v>Frame</v>
          </cell>
          <cell r="D140">
            <v>1</v>
          </cell>
          <cell r="E140">
            <v>1</v>
          </cell>
          <cell r="F140">
            <v>1</v>
          </cell>
          <cell r="G140">
            <v>1</v>
          </cell>
          <cell r="H140">
            <v>400</v>
          </cell>
          <cell r="I140">
            <v>400</v>
          </cell>
        </row>
        <row r="141">
          <cell r="B141">
            <v>124</v>
          </cell>
          <cell r="C141" t="str">
            <v>Door</v>
          </cell>
          <cell r="D141">
            <v>1</v>
          </cell>
          <cell r="E141">
            <v>1</v>
          </cell>
          <cell r="F141">
            <v>1</v>
          </cell>
          <cell r="G141">
            <v>1</v>
          </cell>
          <cell r="H141">
            <v>500</v>
          </cell>
          <cell r="I141">
            <v>500</v>
          </cell>
        </row>
        <row r="142">
          <cell r="B142">
            <v>125</v>
          </cell>
          <cell r="C142" t="str">
            <v>Ironmongery</v>
          </cell>
          <cell r="D142">
            <v>1</v>
          </cell>
          <cell r="E142">
            <v>1</v>
          </cell>
          <cell r="F142">
            <v>1</v>
          </cell>
          <cell r="G142">
            <v>1</v>
          </cell>
          <cell r="H142">
            <v>650</v>
          </cell>
          <cell r="I142">
            <v>650</v>
          </cell>
        </row>
        <row r="143">
          <cell r="B143">
            <v>103</v>
          </cell>
          <cell r="C143" t="str">
            <v>Finish</v>
          </cell>
          <cell r="D143">
            <v>1</v>
          </cell>
          <cell r="E143">
            <v>1</v>
          </cell>
          <cell r="F143">
            <v>1</v>
          </cell>
          <cell r="G143">
            <v>1</v>
          </cell>
          <cell r="H143">
            <v>42.25</v>
          </cell>
          <cell r="I143">
            <v>42.25</v>
          </cell>
        </row>
        <row r="145">
          <cell r="A145" t="str">
            <v>7.13.4</v>
          </cell>
          <cell r="B145">
            <v>0</v>
          </cell>
          <cell r="C145" t="str">
            <v>Doors</v>
          </cell>
          <cell r="D145" t="str">
            <v>Double fire</v>
          </cell>
          <cell r="E145">
            <v>0</v>
          </cell>
          <cell r="F145" t="str">
            <v>Access door to Boston House</v>
          </cell>
          <cell r="G145">
            <v>0</v>
          </cell>
          <cell r="H145">
            <v>0</v>
          </cell>
          <cell r="I145">
            <v>0</v>
          </cell>
          <cell r="J145" t="str">
            <v>No</v>
          </cell>
          <cell r="K145">
            <v>2</v>
          </cell>
          <cell r="L145">
            <v>3359</v>
          </cell>
          <cell r="M145">
            <v>6718</v>
          </cell>
        </row>
        <row r="146">
          <cell r="B146">
            <v>117</v>
          </cell>
          <cell r="C146" t="str">
            <v>Door, frame, IM complete</v>
          </cell>
          <cell r="D146">
            <v>1</v>
          </cell>
          <cell r="E146">
            <v>1</v>
          </cell>
          <cell r="F146">
            <v>1</v>
          </cell>
          <cell r="G146">
            <v>1</v>
          </cell>
          <cell r="H146">
            <v>3316.75</v>
          </cell>
          <cell r="I146">
            <v>3316.75</v>
          </cell>
        </row>
        <row r="147">
          <cell r="B147">
            <v>103</v>
          </cell>
          <cell r="C147" t="str">
            <v>Finish</v>
          </cell>
          <cell r="D147">
            <v>1</v>
          </cell>
          <cell r="E147">
            <v>1</v>
          </cell>
          <cell r="F147">
            <v>1</v>
          </cell>
          <cell r="G147">
            <v>1</v>
          </cell>
          <cell r="H147">
            <v>42.25</v>
          </cell>
          <cell r="I147">
            <v>42.25</v>
          </cell>
        </row>
        <row r="149">
          <cell r="A149" t="str">
            <v>7.13.5</v>
          </cell>
          <cell r="B149">
            <v>0</v>
          </cell>
          <cell r="C149" t="str">
            <v>Special Doors</v>
          </cell>
          <cell r="D149">
            <v>0</v>
          </cell>
          <cell r="E149">
            <v>0</v>
          </cell>
          <cell r="F149">
            <v>0</v>
          </cell>
          <cell r="G149">
            <v>0</v>
          </cell>
          <cell r="H149">
            <v>0</v>
          </cell>
          <cell r="I149">
            <v>0</v>
          </cell>
          <cell r="J149" t="str">
            <v>No</v>
          </cell>
          <cell r="K149">
            <v>1</v>
          </cell>
          <cell r="L149">
            <v>18000</v>
          </cell>
          <cell r="M149">
            <v>18000</v>
          </cell>
        </row>
        <row r="150">
          <cell r="B150">
            <v>127</v>
          </cell>
          <cell r="C150" t="str">
            <v>Entrance doors</v>
          </cell>
          <cell r="D150">
            <v>1</v>
          </cell>
          <cell r="E150">
            <v>1</v>
          </cell>
          <cell r="F150">
            <v>1</v>
          </cell>
          <cell r="G150">
            <v>1</v>
          </cell>
          <cell r="H150">
            <v>18000</v>
          </cell>
          <cell r="I150">
            <v>18000</v>
          </cell>
        </row>
        <row r="152">
          <cell r="A152">
            <v>7.14</v>
          </cell>
          <cell r="B152">
            <v>0</v>
          </cell>
          <cell r="C152" t="str">
            <v>External sun control grilles</v>
          </cell>
          <cell r="D152">
            <v>0</v>
          </cell>
          <cell r="E152" t="str">
            <v>3000mm wide - St Georges &amp; Strant Street</v>
          </cell>
          <cell r="F152">
            <v>0</v>
          </cell>
          <cell r="G152">
            <v>0</v>
          </cell>
          <cell r="H152">
            <v>0</v>
          </cell>
          <cell r="I152">
            <v>0</v>
          </cell>
          <cell r="J152" t="str">
            <v>m²</v>
          </cell>
          <cell r="K152">
            <v>141</v>
          </cell>
          <cell r="L152">
            <v>1000</v>
          </cell>
          <cell r="M152">
            <v>141000</v>
          </cell>
        </row>
        <row r="153">
          <cell r="B153">
            <v>133</v>
          </cell>
          <cell r="C153" t="str">
            <v>Budget allowance</v>
          </cell>
          <cell r="D153">
            <v>1</v>
          </cell>
          <cell r="E153">
            <v>1</v>
          </cell>
          <cell r="F153">
            <v>1</v>
          </cell>
          <cell r="G153">
            <v>1</v>
          </cell>
          <cell r="H153">
            <v>1000</v>
          </cell>
          <cell r="I153">
            <v>1000</v>
          </cell>
        </row>
        <row r="155">
          <cell r="A155">
            <v>7.15</v>
          </cell>
          <cell r="B155">
            <v>0</v>
          </cell>
          <cell r="C155" t="str">
            <v>Canopy over main entrance</v>
          </cell>
          <cell r="D155">
            <v>0</v>
          </cell>
          <cell r="E155">
            <v>0</v>
          </cell>
          <cell r="F155">
            <v>0</v>
          </cell>
          <cell r="G155">
            <v>0</v>
          </cell>
          <cell r="H155">
            <v>0</v>
          </cell>
          <cell r="I155">
            <v>0</v>
          </cell>
          <cell r="J155" t="str">
            <v>Item</v>
          </cell>
          <cell r="K155">
            <v>1</v>
          </cell>
          <cell r="L155">
            <v>10000</v>
          </cell>
          <cell r="M155">
            <v>10000</v>
          </cell>
        </row>
        <row r="158">
          <cell r="A158" t="str">
            <v>8.</v>
          </cell>
          <cell r="B158">
            <v>0</v>
          </cell>
          <cell r="C158" t="str">
            <v>Roofs</v>
          </cell>
          <cell r="D158">
            <v>0</v>
          </cell>
          <cell r="E158">
            <v>0</v>
          </cell>
          <cell r="F158">
            <v>1.3230177625709818E-2</v>
          </cell>
          <cell r="G158">
            <v>0</v>
          </cell>
          <cell r="H158">
            <v>0</v>
          </cell>
          <cell r="I158">
            <v>0</v>
          </cell>
          <cell r="J158">
            <v>0</v>
          </cell>
          <cell r="K158">
            <v>236231</v>
          </cell>
        </row>
        <row r="160">
          <cell r="A160">
            <v>8.1</v>
          </cell>
          <cell r="B160">
            <v>0</v>
          </cell>
          <cell r="C160" t="str">
            <v>Covering</v>
          </cell>
          <cell r="D160">
            <v>0</v>
          </cell>
          <cell r="E160">
            <v>0</v>
          </cell>
          <cell r="F160">
            <v>0</v>
          </cell>
          <cell r="G160">
            <v>0</v>
          </cell>
          <cell r="H160">
            <v>0</v>
          </cell>
          <cell r="I160">
            <v>0</v>
          </cell>
          <cell r="J160" t="str">
            <v>m²</v>
          </cell>
          <cell r="K160">
            <v>435.12700000000001</v>
          </cell>
          <cell r="L160">
            <v>178</v>
          </cell>
          <cell r="M160">
            <v>77452.61</v>
          </cell>
        </row>
        <row r="161">
          <cell r="B161">
            <v>67</v>
          </cell>
          <cell r="C161" t="str">
            <v>Roof sheeting</v>
          </cell>
          <cell r="D161">
            <v>1</v>
          </cell>
          <cell r="E161">
            <v>1</v>
          </cell>
          <cell r="F161">
            <v>1</v>
          </cell>
          <cell r="G161">
            <v>1</v>
          </cell>
          <cell r="H161">
            <v>120</v>
          </cell>
          <cell r="I161">
            <v>120</v>
          </cell>
        </row>
        <row r="162">
          <cell r="B162">
            <v>69</v>
          </cell>
          <cell r="C162" t="str">
            <v>Dampproof membrane</v>
          </cell>
          <cell r="D162">
            <v>1</v>
          </cell>
          <cell r="E162">
            <v>1</v>
          </cell>
          <cell r="F162">
            <v>1</v>
          </cell>
          <cell r="G162">
            <v>1</v>
          </cell>
          <cell r="H162">
            <v>8</v>
          </cell>
          <cell r="I162">
            <v>8</v>
          </cell>
        </row>
        <row r="163">
          <cell r="B163">
            <v>68</v>
          </cell>
          <cell r="C163" t="str">
            <v>Ridges, valleys, etc</v>
          </cell>
          <cell r="D163">
            <v>1</v>
          </cell>
          <cell r="E163">
            <v>1</v>
          </cell>
          <cell r="F163">
            <v>1</v>
          </cell>
          <cell r="G163">
            <v>1</v>
          </cell>
          <cell r="H163">
            <v>20</v>
          </cell>
          <cell r="I163">
            <v>20</v>
          </cell>
        </row>
        <row r="164">
          <cell r="B164">
            <v>70</v>
          </cell>
          <cell r="C164" t="str">
            <v>Insulation</v>
          </cell>
          <cell r="D164">
            <v>1</v>
          </cell>
          <cell r="E164">
            <v>1</v>
          </cell>
          <cell r="F164">
            <v>1</v>
          </cell>
          <cell r="G164">
            <v>1</v>
          </cell>
          <cell r="H164">
            <v>30</v>
          </cell>
          <cell r="I164">
            <v>30</v>
          </cell>
        </row>
        <row r="166">
          <cell r="A166">
            <v>8.1999999999999993</v>
          </cell>
          <cell r="B166">
            <v>0</v>
          </cell>
          <cell r="C166" t="str">
            <v>Roof construction</v>
          </cell>
          <cell r="D166">
            <v>0</v>
          </cell>
          <cell r="E166">
            <v>0</v>
          </cell>
          <cell r="F166">
            <v>0</v>
          </cell>
          <cell r="G166">
            <v>0</v>
          </cell>
          <cell r="H166">
            <v>0</v>
          </cell>
          <cell r="I166">
            <v>0</v>
          </cell>
          <cell r="J166" t="str">
            <v>m²</v>
          </cell>
          <cell r="K166">
            <v>435.12700000000001</v>
          </cell>
          <cell r="L166">
            <v>300</v>
          </cell>
          <cell r="M166">
            <v>130538.1</v>
          </cell>
        </row>
        <row r="167">
          <cell r="B167">
            <v>76</v>
          </cell>
          <cell r="C167" t="str">
            <v>Steel</v>
          </cell>
          <cell r="D167">
            <v>20</v>
          </cell>
          <cell r="E167">
            <v>1</v>
          </cell>
          <cell r="F167">
            <v>1</v>
          </cell>
          <cell r="G167">
            <v>1</v>
          </cell>
          <cell r="H167">
            <v>15</v>
          </cell>
          <cell r="I167">
            <v>300</v>
          </cell>
        </row>
        <row r="169">
          <cell r="A169">
            <v>8.3000000000000007</v>
          </cell>
          <cell r="B169">
            <v>0</v>
          </cell>
          <cell r="C169" t="str">
            <v>Eaves</v>
          </cell>
          <cell r="D169">
            <v>0</v>
          </cell>
          <cell r="E169">
            <v>0</v>
          </cell>
          <cell r="F169">
            <v>0</v>
          </cell>
          <cell r="G169">
            <v>0</v>
          </cell>
          <cell r="H169">
            <v>0</v>
          </cell>
          <cell r="I169">
            <v>0</v>
          </cell>
          <cell r="J169" t="str">
            <v>m</v>
          </cell>
          <cell r="K169">
            <v>104</v>
          </cell>
          <cell r="L169">
            <v>230</v>
          </cell>
          <cell r="M169">
            <v>23920</v>
          </cell>
        </row>
        <row r="170">
          <cell r="B170">
            <v>77</v>
          </cell>
          <cell r="C170" t="str">
            <v>Fascia</v>
          </cell>
          <cell r="D170">
            <v>1</v>
          </cell>
          <cell r="E170">
            <v>1</v>
          </cell>
          <cell r="F170">
            <v>1</v>
          </cell>
          <cell r="G170">
            <v>1</v>
          </cell>
          <cell r="H170">
            <v>50</v>
          </cell>
          <cell r="I170">
            <v>50</v>
          </cell>
        </row>
        <row r="171">
          <cell r="B171">
            <v>81</v>
          </cell>
          <cell r="C171" t="str">
            <v>Gutter</v>
          </cell>
          <cell r="D171">
            <v>1</v>
          </cell>
          <cell r="E171">
            <v>1</v>
          </cell>
          <cell r="F171">
            <v>1</v>
          </cell>
          <cell r="G171">
            <v>1</v>
          </cell>
          <cell r="H171">
            <v>100</v>
          </cell>
          <cell r="I171">
            <v>100</v>
          </cell>
        </row>
        <row r="172">
          <cell r="B172">
            <v>83</v>
          </cell>
          <cell r="C172" t="str">
            <v>Sundries</v>
          </cell>
          <cell r="D172">
            <v>1</v>
          </cell>
          <cell r="E172">
            <v>1</v>
          </cell>
          <cell r="F172">
            <v>1</v>
          </cell>
          <cell r="G172">
            <v>1</v>
          </cell>
          <cell r="H172">
            <v>10</v>
          </cell>
          <cell r="I172">
            <v>10</v>
          </cell>
        </row>
        <row r="173">
          <cell r="B173">
            <v>78</v>
          </cell>
          <cell r="C173" t="str">
            <v>Soffit covering</v>
          </cell>
          <cell r="D173">
            <v>1</v>
          </cell>
          <cell r="E173">
            <v>1</v>
          </cell>
          <cell r="F173">
            <v>1</v>
          </cell>
          <cell r="G173">
            <v>1</v>
          </cell>
          <cell r="H173">
            <v>50</v>
          </cell>
          <cell r="I173">
            <v>50</v>
          </cell>
        </row>
        <row r="174">
          <cell r="B174">
            <v>107</v>
          </cell>
          <cell r="C174" t="str">
            <v>Paint to eaves</v>
          </cell>
          <cell r="D174">
            <v>1</v>
          </cell>
          <cell r="E174">
            <v>1</v>
          </cell>
          <cell r="F174">
            <v>1</v>
          </cell>
          <cell r="G174">
            <v>1</v>
          </cell>
          <cell r="H174">
            <v>20</v>
          </cell>
          <cell r="I174">
            <v>20</v>
          </cell>
        </row>
        <row r="176">
          <cell r="A176">
            <v>8.4</v>
          </cell>
          <cell r="B176">
            <v>0</v>
          </cell>
          <cell r="C176" t="str">
            <v>Downpipes</v>
          </cell>
          <cell r="D176">
            <v>0</v>
          </cell>
          <cell r="E176">
            <v>0</v>
          </cell>
          <cell r="F176">
            <v>0</v>
          </cell>
          <cell r="G176">
            <v>0</v>
          </cell>
          <cell r="H176">
            <v>0</v>
          </cell>
          <cell r="I176">
            <v>0</v>
          </cell>
          <cell r="J176" t="str">
            <v>m</v>
          </cell>
          <cell r="K176">
            <v>48</v>
          </cell>
          <cell r="L176">
            <v>90</v>
          </cell>
          <cell r="M176">
            <v>4320</v>
          </cell>
        </row>
        <row r="177">
          <cell r="B177">
            <v>82</v>
          </cell>
          <cell r="C177" t="str">
            <v>Downpipes</v>
          </cell>
          <cell r="D177">
            <v>1</v>
          </cell>
          <cell r="E177">
            <v>1</v>
          </cell>
          <cell r="F177">
            <v>1</v>
          </cell>
          <cell r="G177">
            <v>1</v>
          </cell>
          <cell r="H177">
            <v>80</v>
          </cell>
          <cell r="I177">
            <v>80</v>
          </cell>
        </row>
        <row r="178">
          <cell r="B178">
            <v>83</v>
          </cell>
          <cell r="C178" t="str">
            <v>Sundries</v>
          </cell>
          <cell r="D178">
            <v>1</v>
          </cell>
          <cell r="E178">
            <v>1</v>
          </cell>
          <cell r="F178">
            <v>1</v>
          </cell>
          <cell r="G178">
            <v>1</v>
          </cell>
          <cell r="H178">
            <v>10</v>
          </cell>
          <cell r="I178">
            <v>10</v>
          </cell>
        </row>
        <row r="180">
          <cell r="A180" t="str">
            <v>9.</v>
          </cell>
          <cell r="B180">
            <v>0</v>
          </cell>
          <cell r="C180" t="str">
            <v>Upper Floors (Load bearing structures only)</v>
          </cell>
          <cell r="D180">
            <v>0</v>
          </cell>
          <cell r="E180">
            <v>0</v>
          </cell>
          <cell r="F180">
            <v>0</v>
          </cell>
          <cell r="G180">
            <v>0</v>
          </cell>
          <cell r="H180">
            <v>0</v>
          </cell>
          <cell r="I180">
            <v>0</v>
          </cell>
          <cell r="J180">
            <v>0</v>
          </cell>
          <cell r="K180">
            <v>0</v>
          </cell>
        </row>
        <row r="182">
          <cell r="A182" t="str">
            <v>10.</v>
          </cell>
          <cell r="B182">
            <v>0</v>
          </cell>
          <cell r="C182" t="str">
            <v>Internal divisions</v>
          </cell>
          <cell r="D182">
            <v>0</v>
          </cell>
          <cell r="E182">
            <v>0</v>
          </cell>
          <cell r="F182">
            <v>9.2848873681097219E-2</v>
          </cell>
          <cell r="G182">
            <v>0</v>
          </cell>
          <cell r="H182">
            <v>0</v>
          </cell>
          <cell r="I182">
            <v>0</v>
          </cell>
          <cell r="J182">
            <v>0</v>
          </cell>
          <cell r="K182">
            <v>1657860</v>
          </cell>
        </row>
        <row r="184">
          <cell r="A184" t="str">
            <v>10.1.1</v>
          </cell>
          <cell r="B184">
            <v>0</v>
          </cell>
          <cell r="C184" t="str">
            <v>Walls</v>
          </cell>
          <cell r="D184" t="str">
            <v>Half brick walls</v>
          </cell>
          <cell r="E184">
            <v>0</v>
          </cell>
          <cell r="F184">
            <v>0</v>
          </cell>
          <cell r="G184" t="str">
            <v>Apartments</v>
          </cell>
          <cell r="H184">
            <v>0</v>
          </cell>
          <cell r="I184">
            <v>0</v>
          </cell>
          <cell r="J184" t="str">
            <v>m²</v>
          </cell>
          <cell r="K184">
            <v>1731</v>
          </cell>
          <cell r="L184">
            <v>93.3</v>
          </cell>
          <cell r="M184">
            <v>161502.29999999999</v>
          </cell>
        </row>
        <row r="185">
          <cell r="B185">
            <v>42</v>
          </cell>
          <cell r="C185" t="str">
            <v>Brickwork</v>
          </cell>
          <cell r="D185">
            <v>1</v>
          </cell>
          <cell r="E185">
            <v>1</v>
          </cell>
          <cell r="F185">
            <v>1</v>
          </cell>
          <cell r="G185">
            <v>1</v>
          </cell>
          <cell r="H185">
            <v>90</v>
          </cell>
          <cell r="I185">
            <v>90</v>
          </cell>
        </row>
        <row r="186">
          <cell r="B186">
            <v>45</v>
          </cell>
          <cell r="C186" t="str">
            <v>Reinforcement</v>
          </cell>
          <cell r="D186">
            <v>3</v>
          </cell>
          <cell r="E186">
            <v>1</v>
          </cell>
          <cell r="F186">
            <v>1</v>
          </cell>
          <cell r="G186">
            <v>1</v>
          </cell>
          <cell r="H186">
            <v>1.1000000000000001</v>
          </cell>
          <cell r="I186">
            <v>3.3000000000000003</v>
          </cell>
        </row>
        <row r="188">
          <cell r="A188" t="str">
            <v>10.1.2</v>
          </cell>
          <cell r="B188">
            <v>0</v>
          </cell>
          <cell r="C188" t="str">
            <v>Walls</v>
          </cell>
          <cell r="D188" t="str">
            <v>Half brick walls</v>
          </cell>
          <cell r="E188">
            <v>0</v>
          </cell>
          <cell r="F188">
            <v>0</v>
          </cell>
          <cell r="G188" t="str">
            <v>Stores</v>
          </cell>
          <cell r="H188">
            <v>0</v>
          </cell>
          <cell r="I188">
            <v>0</v>
          </cell>
          <cell r="J188" t="str">
            <v>m²</v>
          </cell>
          <cell r="K188">
            <v>2664</v>
          </cell>
          <cell r="L188">
            <v>93.3</v>
          </cell>
          <cell r="M188">
            <v>248551.2</v>
          </cell>
        </row>
        <row r="189">
          <cell r="B189">
            <v>42</v>
          </cell>
          <cell r="C189" t="str">
            <v>Brickwork</v>
          </cell>
          <cell r="D189">
            <v>1</v>
          </cell>
          <cell r="E189">
            <v>1</v>
          </cell>
          <cell r="F189">
            <v>1</v>
          </cell>
          <cell r="G189">
            <v>1</v>
          </cell>
          <cell r="H189">
            <v>90</v>
          </cell>
          <cell r="I189">
            <v>90</v>
          </cell>
        </row>
        <row r="190">
          <cell r="B190">
            <v>45</v>
          </cell>
          <cell r="C190" t="str">
            <v>Reinforcement</v>
          </cell>
          <cell r="D190">
            <v>3</v>
          </cell>
          <cell r="E190">
            <v>1</v>
          </cell>
          <cell r="F190">
            <v>1</v>
          </cell>
          <cell r="G190">
            <v>1</v>
          </cell>
          <cell r="H190">
            <v>1.1000000000000001</v>
          </cell>
          <cell r="I190">
            <v>3.3000000000000003</v>
          </cell>
        </row>
        <row r="192">
          <cell r="A192" t="str">
            <v>10.1.3</v>
          </cell>
          <cell r="B192">
            <v>0</v>
          </cell>
          <cell r="C192" t="str">
            <v>Walls</v>
          </cell>
          <cell r="D192" t="str">
            <v>One brick walls</v>
          </cell>
          <cell r="E192">
            <v>0</v>
          </cell>
          <cell r="F192">
            <v>0</v>
          </cell>
          <cell r="G192" t="str">
            <v>Apartments</v>
          </cell>
          <cell r="H192">
            <v>0</v>
          </cell>
          <cell r="I192">
            <v>0</v>
          </cell>
          <cell r="J192" t="str">
            <v>m²</v>
          </cell>
          <cell r="K192">
            <v>2106</v>
          </cell>
          <cell r="L192">
            <v>193.2</v>
          </cell>
          <cell r="M192">
            <v>406879.2</v>
          </cell>
        </row>
        <row r="193">
          <cell r="B193">
            <v>41</v>
          </cell>
          <cell r="C193" t="str">
            <v>Brickwork</v>
          </cell>
          <cell r="D193">
            <v>1</v>
          </cell>
          <cell r="E193">
            <v>1</v>
          </cell>
          <cell r="F193">
            <v>1</v>
          </cell>
          <cell r="G193">
            <v>1</v>
          </cell>
          <cell r="H193">
            <v>180</v>
          </cell>
          <cell r="I193">
            <v>180</v>
          </cell>
        </row>
        <row r="194">
          <cell r="B194">
            <v>45</v>
          </cell>
          <cell r="C194" t="str">
            <v>Reinforcement</v>
          </cell>
          <cell r="D194">
            <v>12</v>
          </cell>
          <cell r="E194">
            <v>1</v>
          </cell>
          <cell r="F194">
            <v>1</v>
          </cell>
          <cell r="G194">
            <v>1</v>
          </cell>
          <cell r="H194">
            <v>1.1000000000000001</v>
          </cell>
          <cell r="I194">
            <v>13.200000000000001</v>
          </cell>
        </row>
        <row r="196">
          <cell r="A196" t="str">
            <v>10.1.4</v>
          </cell>
          <cell r="B196">
            <v>0</v>
          </cell>
          <cell r="C196" t="str">
            <v>Walls</v>
          </cell>
          <cell r="D196" t="str">
            <v>280 Walls with reinforced cavity</v>
          </cell>
          <cell r="E196">
            <v>0</v>
          </cell>
          <cell r="F196">
            <v>0</v>
          </cell>
          <cell r="G196">
            <v>0</v>
          </cell>
          <cell r="H196">
            <v>0</v>
          </cell>
          <cell r="I196">
            <v>0</v>
          </cell>
          <cell r="J196" t="str">
            <v>m²</v>
          </cell>
          <cell r="K196">
            <v>198</v>
          </cell>
          <cell r="L196">
            <v>278.2</v>
          </cell>
          <cell r="M196">
            <v>55083.6</v>
          </cell>
        </row>
        <row r="197">
          <cell r="B197">
            <v>41</v>
          </cell>
          <cell r="C197" t="str">
            <v>Brickwork</v>
          </cell>
          <cell r="D197">
            <v>1</v>
          </cell>
          <cell r="E197">
            <v>1</v>
          </cell>
          <cell r="F197">
            <v>1</v>
          </cell>
          <cell r="G197">
            <v>1</v>
          </cell>
          <cell r="H197">
            <v>180</v>
          </cell>
          <cell r="I197">
            <v>180</v>
          </cell>
        </row>
        <row r="198">
          <cell r="B198">
            <v>20</v>
          </cell>
          <cell r="C198" t="str">
            <v>Concrete</v>
          </cell>
          <cell r="D198">
            <v>1</v>
          </cell>
          <cell r="E198">
            <v>1</v>
          </cell>
          <cell r="F198">
            <v>1</v>
          </cell>
          <cell r="G198">
            <v>0.1</v>
          </cell>
          <cell r="H198">
            <v>650</v>
          </cell>
          <cell r="I198">
            <v>65</v>
          </cell>
        </row>
        <row r="199">
          <cell r="B199">
            <v>34</v>
          </cell>
          <cell r="C199" t="str">
            <v>Reinforcement</v>
          </cell>
          <cell r="D199">
            <v>40</v>
          </cell>
          <cell r="E199">
            <v>1</v>
          </cell>
          <cell r="F199">
            <v>1</v>
          </cell>
          <cell r="G199">
            <v>0.1</v>
          </cell>
          <cell r="H199">
            <v>5</v>
          </cell>
          <cell r="I199">
            <v>20</v>
          </cell>
        </row>
        <row r="200">
          <cell r="B200">
            <v>45</v>
          </cell>
          <cell r="C200" t="str">
            <v>Brick Reinforcement</v>
          </cell>
          <cell r="D200">
            <v>12</v>
          </cell>
          <cell r="E200">
            <v>1</v>
          </cell>
          <cell r="F200">
            <v>1</v>
          </cell>
          <cell r="G200">
            <v>1</v>
          </cell>
          <cell r="H200">
            <v>1.1000000000000001</v>
          </cell>
          <cell r="I200">
            <v>13.200000000000001</v>
          </cell>
        </row>
        <row r="202">
          <cell r="A202" t="str">
            <v>10.1.5</v>
          </cell>
          <cell r="B202">
            <v>0</v>
          </cell>
          <cell r="C202" t="str">
            <v>Windows</v>
          </cell>
          <cell r="D202" t="str">
            <v>Screens between bedroom &amp; living (rooms 01)</v>
          </cell>
          <cell r="E202">
            <v>0</v>
          </cell>
          <cell r="F202">
            <v>0</v>
          </cell>
          <cell r="G202">
            <v>0</v>
          </cell>
          <cell r="H202">
            <v>0</v>
          </cell>
          <cell r="I202">
            <v>0</v>
          </cell>
          <cell r="J202" t="str">
            <v>No</v>
          </cell>
          <cell r="K202">
            <v>9</v>
          </cell>
          <cell r="L202">
            <v>11320</v>
          </cell>
          <cell r="M202">
            <v>101880</v>
          </cell>
        </row>
        <row r="203">
          <cell r="C203" t="str">
            <v>Aluminium</v>
          </cell>
          <cell r="D203">
            <v>1</v>
          </cell>
          <cell r="E203">
            <v>1</v>
          </cell>
          <cell r="F203">
            <v>3</v>
          </cell>
          <cell r="G203">
            <v>2.1</v>
          </cell>
          <cell r="H203">
            <v>800</v>
          </cell>
          <cell r="I203">
            <v>5040.0000000000009</v>
          </cell>
        </row>
        <row r="205">
          <cell r="A205" t="str">
            <v>10.1.6</v>
          </cell>
          <cell r="B205">
            <v>0</v>
          </cell>
          <cell r="C205" t="str">
            <v>Windows</v>
          </cell>
          <cell r="D205" t="str">
            <v>Screens between bedroom &amp; living (rooms 02)</v>
          </cell>
          <cell r="E205">
            <v>0</v>
          </cell>
          <cell r="F205">
            <v>0</v>
          </cell>
          <cell r="G205">
            <v>0</v>
          </cell>
          <cell r="H205">
            <v>0</v>
          </cell>
          <cell r="I205">
            <v>0</v>
          </cell>
          <cell r="J205" t="str">
            <v>No</v>
          </cell>
          <cell r="K205">
            <v>9</v>
          </cell>
          <cell r="L205">
            <v>7880</v>
          </cell>
          <cell r="M205">
            <v>70920</v>
          </cell>
        </row>
        <row r="206">
          <cell r="C206" t="str">
            <v>Aluminium</v>
          </cell>
          <cell r="D206">
            <v>1</v>
          </cell>
          <cell r="E206">
            <v>1</v>
          </cell>
          <cell r="F206">
            <v>3.5</v>
          </cell>
          <cell r="G206">
            <v>2.1</v>
          </cell>
          <cell r="H206">
            <v>800</v>
          </cell>
          <cell r="I206">
            <v>5880</v>
          </cell>
        </row>
        <row r="208">
          <cell r="A208" t="str">
            <v>10.2.1</v>
          </cell>
          <cell r="B208">
            <v>0</v>
          </cell>
          <cell r="C208" t="str">
            <v>Doors - solid core</v>
          </cell>
          <cell r="D208" t="str">
            <v>Single</v>
          </cell>
          <cell r="E208">
            <v>0</v>
          </cell>
          <cell r="F208">
            <v>0</v>
          </cell>
          <cell r="G208" t="str">
            <v>Apartments Entrance</v>
          </cell>
          <cell r="H208">
            <v>0</v>
          </cell>
          <cell r="I208">
            <v>0</v>
          </cell>
          <cell r="J208" t="str">
            <v>No</v>
          </cell>
          <cell r="K208">
            <v>67</v>
          </cell>
          <cell r="L208">
            <v>2042.25</v>
          </cell>
          <cell r="M208">
            <v>136830.75</v>
          </cell>
        </row>
        <row r="209">
          <cell r="C209" t="str">
            <v>Frame</v>
          </cell>
          <cell r="D209">
            <v>1</v>
          </cell>
          <cell r="E209">
            <v>1</v>
          </cell>
          <cell r="F209">
            <v>1</v>
          </cell>
          <cell r="G209">
            <v>1</v>
          </cell>
          <cell r="H209">
            <v>400</v>
          </cell>
          <cell r="I209">
            <v>400</v>
          </cell>
        </row>
        <row r="210">
          <cell r="C210" t="str">
            <v>Door</v>
          </cell>
          <cell r="D210">
            <v>1</v>
          </cell>
          <cell r="E210">
            <v>1</v>
          </cell>
          <cell r="F210">
            <v>1</v>
          </cell>
          <cell r="G210">
            <v>1</v>
          </cell>
          <cell r="H210">
            <v>400</v>
          </cell>
          <cell r="I210">
            <v>400</v>
          </cell>
        </row>
        <row r="211">
          <cell r="B211">
            <v>121</v>
          </cell>
          <cell r="C211" t="str">
            <v>Ironmongery</v>
          </cell>
          <cell r="D211">
            <v>1</v>
          </cell>
          <cell r="E211">
            <v>1</v>
          </cell>
          <cell r="F211">
            <v>1</v>
          </cell>
          <cell r="G211">
            <v>1</v>
          </cell>
          <cell r="H211">
            <v>500</v>
          </cell>
          <cell r="I211">
            <v>500</v>
          </cell>
        </row>
        <row r="212">
          <cell r="C212" t="str">
            <v>Door Closures</v>
          </cell>
          <cell r="D212">
            <v>1</v>
          </cell>
          <cell r="E212">
            <v>1</v>
          </cell>
          <cell r="F212">
            <v>1</v>
          </cell>
          <cell r="G212">
            <v>1</v>
          </cell>
          <cell r="H212">
            <v>700</v>
          </cell>
          <cell r="I212">
            <v>700</v>
          </cell>
        </row>
        <row r="213">
          <cell r="B213">
            <v>102</v>
          </cell>
          <cell r="C213" t="str">
            <v>Finish</v>
          </cell>
          <cell r="D213">
            <v>1</v>
          </cell>
          <cell r="E213">
            <v>1</v>
          </cell>
          <cell r="F213">
            <v>1</v>
          </cell>
          <cell r="G213">
            <v>1</v>
          </cell>
          <cell r="H213">
            <v>42.25</v>
          </cell>
          <cell r="I213">
            <v>42.25</v>
          </cell>
        </row>
        <row r="215">
          <cell r="A215" t="str">
            <v>10.2.2</v>
          </cell>
          <cell r="B215">
            <v>0</v>
          </cell>
          <cell r="C215" t="str">
            <v>Doors - hollow core</v>
          </cell>
          <cell r="D215" t="str">
            <v>Single</v>
          </cell>
          <cell r="E215">
            <v>0</v>
          </cell>
          <cell r="F215">
            <v>0</v>
          </cell>
          <cell r="G215" t="str">
            <v>Apartments</v>
          </cell>
          <cell r="H215">
            <v>0</v>
          </cell>
          <cell r="I215">
            <v>0</v>
          </cell>
          <cell r="J215" t="str">
            <v>No</v>
          </cell>
          <cell r="K215">
            <v>158</v>
          </cell>
          <cell r="L215">
            <v>1192.25</v>
          </cell>
          <cell r="M215">
            <v>188375.5</v>
          </cell>
        </row>
        <row r="216">
          <cell r="B216">
            <v>119</v>
          </cell>
          <cell r="C216" t="str">
            <v>Frame</v>
          </cell>
          <cell r="D216">
            <v>1</v>
          </cell>
          <cell r="E216">
            <v>1</v>
          </cell>
          <cell r="F216">
            <v>1</v>
          </cell>
          <cell r="G216">
            <v>1</v>
          </cell>
          <cell r="H216">
            <v>300</v>
          </cell>
          <cell r="I216">
            <v>300</v>
          </cell>
        </row>
        <row r="217">
          <cell r="B217">
            <v>120</v>
          </cell>
          <cell r="C217" t="str">
            <v>Door</v>
          </cell>
          <cell r="D217">
            <v>1</v>
          </cell>
          <cell r="E217">
            <v>1</v>
          </cell>
          <cell r="F217">
            <v>1</v>
          </cell>
          <cell r="G217">
            <v>1</v>
          </cell>
          <cell r="H217">
            <v>350</v>
          </cell>
          <cell r="I217">
            <v>350</v>
          </cell>
        </row>
        <row r="218">
          <cell r="B218">
            <v>121</v>
          </cell>
          <cell r="C218" t="str">
            <v>Ironmongery</v>
          </cell>
          <cell r="D218">
            <v>1</v>
          </cell>
          <cell r="E218">
            <v>1</v>
          </cell>
          <cell r="F218">
            <v>1</v>
          </cell>
          <cell r="G218">
            <v>1</v>
          </cell>
          <cell r="H218">
            <v>500</v>
          </cell>
          <cell r="I218">
            <v>500</v>
          </cell>
        </row>
        <row r="219">
          <cell r="B219">
            <v>102</v>
          </cell>
          <cell r="C219" t="str">
            <v>Finish</v>
          </cell>
          <cell r="D219">
            <v>1</v>
          </cell>
          <cell r="E219">
            <v>1</v>
          </cell>
          <cell r="F219">
            <v>1</v>
          </cell>
          <cell r="G219">
            <v>1</v>
          </cell>
          <cell r="H219">
            <v>42.25</v>
          </cell>
          <cell r="I219">
            <v>42.25</v>
          </cell>
        </row>
        <row r="221">
          <cell r="A221" t="str">
            <v>10.2.3</v>
          </cell>
          <cell r="B221">
            <v>0</v>
          </cell>
          <cell r="C221" t="str">
            <v>Doors - hollow core</v>
          </cell>
          <cell r="D221" t="str">
            <v>Single</v>
          </cell>
          <cell r="E221">
            <v>0</v>
          </cell>
          <cell r="F221">
            <v>0</v>
          </cell>
          <cell r="G221" t="str">
            <v>Stores</v>
          </cell>
          <cell r="H221">
            <v>0</v>
          </cell>
          <cell r="I221">
            <v>0</v>
          </cell>
          <cell r="J221" t="str">
            <v>No</v>
          </cell>
          <cell r="K221">
            <v>84</v>
          </cell>
          <cell r="L221">
            <v>1192.25</v>
          </cell>
          <cell r="M221">
            <v>100149</v>
          </cell>
        </row>
        <row r="222">
          <cell r="B222">
            <v>119</v>
          </cell>
          <cell r="C222" t="str">
            <v>Frame</v>
          </cell>
          <cell r="D222">
            <v>1</v>
          </cell>
          <cell r="E222">
            <v>1</v>
          </cell>
          <cell r="F222">
            <v>1</v>
          </cell>
          <cell r="G222">
            <v>1</v>
          </cell>
          <cell r="H222">
            <v>300</v>
          </cell>
          <cell r="I222">
            <v>300</v>
          </cell>
        </row>
        <row r="223">
          <cell r="B223">
            <v>120</v>
          </cell>
          <cell r="C223" t="str">
            <v>Door</v>
          </cell>
          <cell r="D223">
            <v>1</v>
          </cell>
          <cell r="E223">
            <v>1</v>
          </cell>
          <cell r="F223">
            <v>1</v>
          </cell>
          <cell r="G223">
            <v>1</v>
          </cell>
          <cell r="H223">
            <v>350</v>
          </cell>
          <cell r="I223">
            <v>350</v>
          </cell>
        </row>
        <row r="224">
          <cell r="B224">
            <v>121</v>
          </cell>
          <cell r="C224" t="str">
            <v>Ironmongery</v>
          </cell>
          <cell r="D224">
            <v>1</v>
          </cell>
          <cell r="E224">
            <v>1</v>
          </cell>
          <cell r="F224">
            <v>1</v>
          </cell>
          <cell r="G224">
            <v>1</v>
          </cell>
          <cell r="H224">
            <v>500</v>
          </cell>
          <cell r="I224">
            <v>500</v>
          </cell>
        </row>
        <row r="225">
          <cell r="B225">
            <v>102</v>
          </cell>
          <cell r="C225" t="str">
            <v>Finish</v>
          </cell>
          <cell r="D225">
            <v>1</v>
          </cell>
          <cell r="E225">
            <v>1</v>
          </cell>
          <cell r="F225">
            <v>1</v>
          </cell>
          <cell r="G225">
            <v>1</v>
          </cell>
          <cell r="H225">
            <v>42.25</v>
          </cell>
          <cell r="I225">
            <v>42.25</v>
          </cell>
        </row>
        <row r="227">
          <cell r="A227" t="str">
            <v>10.2.4</v>
          </cell>
          <cell r="B227">
            <v>0</v>
          </cell>
          <cell r="C227" t="str">
            <v>Doors</v>
          </cell>
          <cell r="D227" t="str">
            <v>Single fire</v>
          </cell>
          <cell r="E227">
            <v>0</v>
          </cell>
          <cell r="F227">
            <v>0</v>
          </cell>
          <cell r="G227">
            <v>0</v>
          </cell>
          <cell r="H227">
            <v>0</v>
          </cell>
          <cell r="I227">
            <v>0</v>
          </cell>
          <cell r="J227" t="str">
            <v>No</v>
          </cell>
          <cell r="K227">
            <v>0</v>
          </cell>
          <cell r="L227">
            <v>2503.25</v>
          </cell>
          <cell r="M227">
            <v>0</v>
          </cell>
        </row>
        <row r="228">
          <cell r="B228">
            <v>116</v>
          </cell>
          <cell r="C228" t="str">
            <v>Door, frame, IM complete</v>
          </cell>
          <cell r="D228">
            <v>1</v>
          </cell>
          <cell r="E228">
            <v>1</v>
          </cell>
          <cell r="F228">
            <v>1</v>
          </cell>
          <cell r="G228">
            <v>1</v>
          </cell>
          <cell r="H228">
            <v>2461</v>
          </cell>
          <cell r="I228">
            <v>2461</v>
          </cell>
        </row>
        <row r="229">
          <cell r="B229">
            <v>102</v>
          </cell>
          <cell r="C229" t="str">
            <v>Finish</v>
          </cell>
          <cell r="D229">
            <v>1</v>
          </cell>
          <cell r="E229">
            <v>1</v>
          </cell>
          <cell r="F229">
            <v>1</v>
          </cell>
          <cell r="G229">
            <v>1</v>
          </cell>
          <cell r="H229">
            <v>42.25</v>
          </cell>
          <cell r="I229">
            <v>42.25</v>
          </cell>
        </row>
        <row r="231">
          <cell r="A231" t="str">
            <v>10.2.5</v>
          </cell>
          <cell r="B231">
            <v>0</v>
          </cell>
          <cell r="C231" t="str">
            <v>Doors</v>
          </cell>
          <cell r="D231" t="str">
            <v>One and a half  fire</v>
          </cell>
          <cell r="E231">
            <v>0</v>
          </cell>
          <cell r="F231">
            <v>0</v>
          </cell>
          <cell r="G231" t="str">
            <v>Lift lobbies (Fire stairs)</v>
          </cell>
          <cell r="H231">
            <v>0</v>
          </cell>
          <cell r="I231">
            <v>0</v>
          </cell>
          <cell r="J231" t="str">
            <v>No</v>
          </cell>
          <cell r="K231">
            <v>11</v>
          </cell>
          <cell r="L231">
            <v>5359</v>
          </cell>
          <cell r="M231">
            <v>58949</v>
          </cell>
        </row>
        <row r="232">
          <cell r="B232">
            <v>117</v>
          </cell>
          <cell r="C232" t="str">
            <v>Door, frame, IM complete</v>
          </cell>
          <cell r="D232">
            <v>1</v>
          </cell>
          <cell r="E232">
            <v>1</v>
          </cell>
          <cell r="F232">
            <v>1</v>
          </cell>
          <cell r="G232">
            <v>1</v>
          </cell>
          <cell r="H232">
            <v>3316.75</v>
          </cell>
          <cell r="I232">
            <v>3316.75</v>
          </cell>
        </row>
        <row r="233">
          <cell r="B233">
            <v>103</v>
          </cell>
          <cell r="C233" t="str">
            <v>Finish</v>
          </cell>
          <cell r="D233">
            <v>1</v>
          </cell>
          <cell r="E233">
            <v>1</v>
          </cell>
          <cell r="F233">
            <v>1</v>
          </cell>
          <cell r="G233">
            <v>1</v>
          </cell>
          <cell r="H233">
            <v>42.25</v>
          </cell>
          <cell r="I233">
            <v>42.25</v>
          </cell>
        </row>
        <row r="234">
          <cell r="C234" t="str">
            <v>Magnetic holders</v>
          </cell>
          <cell r="D234">
            <v>2</v>
          </cell>
          <cell r="E234">
            <v>1</v>
          </cell>
          <cell r="F234">
            <v>1</v>
          </cell>
          <cell r="G234">
            <v>1</v>
          </cell>
          <cell r="H234">
            <v>1000</v>
          </cell>
          <cell r="I234">
            <v>2000</v>
          </cell>
        </row>
        <row r="237">
          <cell r="A237" t="str">
            <v>10.2.6</v>
          </cell>
          <cell r="B237">
            <v>0</v>
          </cell>
          <cell r="C237" t="str">
            <v>Doors</v>
          </cell>
          <cell r="D237" t="str">
            <v>Double</v>
          </cell>
          <cell r="E237">
            <v>0</v>
          </cell>
          <cell r="F237">
            <v>0</v>
          </cell>
          <cell r="G237">
            <v>0</v>
          </cell>
          <cell r="H237">
            <v>0</v>
          </cell>
          <cell r="I237">
            <v>0</v>
          </cell>
          <cell r="J237" t="str">
            <v>No</v>
          </cell>
          <cell r="K237">
            <v>0</v>
          </cell>
          <cell r="L237">
            <v>1592.25</v>
          </cell>
          <cell r="M237">
            <v>0</v>
          </cell>
        </row>
        <row r="238">
          <cell r="B238">
            <v>123</v>
          </cell>
          <cell r="C238" t="str">
            <v>Frame</v>
          </cell>
          <cell r="D238">
            <v>1</v>
          </cell>
          <cell r="E238">
            <v>1</v>
          </cell>
          <cell r="F238">
            <v>1</v>
          </cell>
          <cell r="G238">
            <v>1</v>
          </cell>
          <cell r="H238">
            <v>400</v>
          </cell>
          <cell r="I238">
            <v>400</v>
          </cell>
        </row>
        <row r="239">
          <cell r="B239">
            <v>124</v>
          </cell>
          <cell r="C239" t="str">
            <v>Door</v>
          </cell>
          <cell r="D239">
            <v>1</v>
          </cell>
          <cell r="E239">
            <v>1</v>
          </cell>
          <cell r="F239">
            <v>1</v>
          </cell>
          <cell r="G239">
            <v>1</v>
          </cell>
          <cell r="H239">
            <v>500</v>
          </cell>
          <cell r="I239">
            <v>500</v>
          </cell>
        </row>
        <row r="240">
          <cell r="B240">
            <v>125</v>
          </cell>
          <cell r="C240" t="str">
            <v>Ironmongery</v>
          </cell>
          <cell r="D240">
            <v>1</v>
          </cell>
          <cell r="E240">
            <v>1</v>
          </cell>
          <cell r="F240">
            <v>1</v>
          </cell>
          <cell r="G240">
            <v>1</v>
          </cell>
          <cell r="H240">
            <v>650</v>
          </cell>
          <cell r="I240">
            <v>650</v>
          </cell>
        </row>
        <row r="241">
          <cell r="B241">
            <v>103</v>
          </cell>
          <cell r="C241" t="str">
            <v>Finish</v>
          </cell>
          <cell r="D241">
            <v>1</v>
          </cell>
          <cell r="E241">
            <v>1</v>
          </cell>
          <cell r="F241">
            <v>1</v>
          </cell>
          <cell r="G241">
            <v>1</v>
          </cell>
          <cell r="H241">
            <v>42.25</v>
          </cell>
          <cell r="I241">
            <v>42.25</v>
          </cell>
        </row>
        <row r="243">
          <cell r="A243" t="str">
            <v>10.2.7</v>
          </cell>
          <cell r="B243">
            <v>0</v>
          </cell>
          <cell r="C243" t="str">
            <v>Doors</v>
          </cell>
          <cell r="D243" t="str">
            <v>Double fire</v>
          </cell>
          <cell r="E243">
            <v>0</v>
          </cell>
          <cell r="F243">
            <v>0</v>
          </cell>
          <cell r="G243" t="str">
            <v>Lift lobbies</v>
          </cell>
          <cell r="H243">
            <v>0</v>
          </cell>
          <cell r="I243">
            <v>0</v>
          </cell>
          <cell r="J243" t="str">
            <v>No</v>
          </cell>
          <cell r="K243">
            <v>21</v>
          </cell>
          <cell r="L243">
            <v>5359</v>
          </cell>
          <cell r="M243">
            <v>112539</v>
          </cell>
        </row>
        <row r="244">
          <cell r="B244">
            <v>117</v>
          </cell>
          <cell r="C244" t="str">
            <v>Door, frame, IM complete</v>
          </cell>
          <cell r="D244">
            <v>1</v>
          </cell>
          <cell r="E244">
            <v>1</v>
          </cell>
          <cell r="F244">
            <v>1</v>
          </cell>
          <cell r="G244">
            <v>1</v>
          </cell>
          <cell r="H244">
            <v>3316.75</v>
          </cell>
          <cell r="I244">
            <v>3316.75</v>
          </cell>
        </row>
        <row r="245">
          <cell r="B245">
            <v>103</v>
          </cell>
          <cell r="C245" t="str">
            <v>Finish</v>
          </cell>
          <cell r="D245">
            <v>1</v>
          </cell>
          <cell r="E245">
            <v>1</v>
          </cell>
          <cell r="F245">
            <v>1</v>
          </cell>
          <cell r="G245">
            <v>1</v>
          </cell>
          <cell r="H245">
            <v>42.25</v>
          </cell>
          <cell r="I245">
            <v>42.25</v>
          </cell>
        </row>
        <row r="246">
          <cell r="C246" t="str">
            <v>Magnetic holders</v>
          </cell>
          <cell r="D246">
            <v>2</v>
          </cell>
          <cell r="E246">
            <v>1</v>
          </cell>
          <cell r="F246">
            <v>1</v>
          </cell>
          <cell r="G246">
            <v>1</v>
          </cell>
          <cell r="H246">
            <v>1000</v>
          </cell>
          <cell r="I246">
            <v>2000</v>
          </cell>
        </row>
        <row r="248">
          <cell r="A248">
            <v>10.3</v>
          </cell>
          <cell r="B248">
            <v>0</v>
          </cell>
          <cell r="C248" t="str">
            <v>Balustrades</v>
          </cell>
          <cell r="D248" t="str">
            <v>Penthouses</v>
          </cell>
          <cell r="E248">
            <v>0</v>
          </cell>
          <cell r="F248">
            <v>0</v>
          </cell>
          <cell r="G248">
            <v>0</v>
          </cell>
          <cell r="H248">
            <v>0</v>
          </cell>
          <cell r="I248">
            <v>0</v>
          </cell>
          <cell r="J248" t="str">
            <v>m</v>
          </cell>
          <cell r="K248">
            <v>15</v>
          </cell>
          <cell r="L248">
            <v>1080</v>
          </cell>
          <cell r="M248">
            <v>16200</v>
          </cell>
        </row>
        <row r="249">
          <cell r="C249" t="str">
            <v>Allowance</v>
          </cell>
          <cell r="D249">
            <v>1</v>
          </cell>
          <cell r="E249">
            <v>1</v>
          </cell>
          <cell r="F249">
            <v>1</v>
          </cell>
          <cell r="G249">
            <v>1</v>
          </cell>
          <cell r="H249">
            <v>1000</v>
          </cell>
          <cell r="I249">
            <v>1000</v>
          </cell>
        </row>
        <row r="250">
          <cell r="C250" t="str">
            <v>Paint (b/s)</v>
          </cell>
          <cell r="D250">
            <v>2</v>
          </cell>
          <cell r="E250">
            <v>1</v>
          </cell>
          <cell r="F250">
            <v>1</v>
          </cell>
          <cell r="G250">
            <v>1</v>
          </cell>
          <cell r="H250">
            <v>40</v>
          </cell>
          <cell r="I250">
            <v>80</v>
          </cell>
        </row>
        <row r="253">
          <cell r="A253" t="str">
            <v>D</v>
          </cell>
          <cell r="B253">
            <v>0</v>
          </cell>
          <cell r="C253" t="str">
            <v>INTERNAL FINISHES</v>
          </cell>
        </row>
        <row r="255">
          <cell r="A255" t="str">
            <v>11.</v>
          </cell>
          <cell r="B255">
            <v>0</v>
          </cell>
          <cell r="C255" t="str">
            <v>Floor finishes</v>
          </cell>
          <cell r="D255">
            <v>0</v>
          </cell>
          <cell r="E255">
            <v>0</v>
          </cell>
          <cell r="F255">
            <v>7.5286521489468738E-2</v>
          </cell>
          <cell r="G255">
            <v>0</v>
          </cell>
          <cell r="H255">
            <v>0</v>
          </cell>
          <cell r="I255">
            <v>0</v>
          </cell>
          <cell r="J255">
            <v>0</v>
          </cell>
          <cell r="K255">
            <v>1344276</v>
          </cell>
        </row>
        <row r="257">
          <cell r="A257" t="str">
            <v>11.1.1</v>
          </cell>
          <cell r="B257">
            <v>0</v>
          </cell>
          <cell r="C257" t="str">
            <v>Floor finish</v>
          </cell>
          <cell r="D257" t="str">
            <v>Passages to apartments</v>
          </cell>
          <cell r="E257">
            <v>0</v>
          </cell>
          <cell r="F257">
            <v>0</v>
          </cell>
          <cell r="G257">
            <v>0</v>
          </cell>
          <cell r="H257" t="str">
            <v>R150/m² for tiles</v>
          </cell>
          <cell r="I257">
            <v>0</v>
          </cell>
          <cell r="J257" t="str">
            <v>m²</v>
          </cell>
          <cell r="K257">
            <v>493</v>
          </cell>
          <cell r="L257">
            <v>315.375</v>
          </cell>
          <cell r="M257">
            <v>155479.88</v>
          </cell>
        </row>
        <row r="258">
          <cell r="B258">
            <v>54</v>
          </cell>
          <cell r="C258" t="str">
            <v>Screed</v>
          </cell>
          <cell r="D258">
            <v>1</v>
          </cell>
          <cell r="E258">
            <v>1</v>
          </cell>
          <cell r="F258">
            <v>1</v>
          </cell>
          <cell r="G258">
            <v>1</v>
          </cell>
          <cell r="H258">
            <v>39.375</v>
          </cell>
          <cell r="I258">
            <v>39.375</v>
          </cell>
        </row>
        <row r="259">
          <cell r="C259" t="str">
            <v>Budget allowance</v>
          </cell>
          <cell r="D259">
            <v>1</v>
          </cell>
          <cell r="E259">
            <v>1</v>
          </cell>
          <cell r="F259">
            <v>1</v>
          </cell>
          <cell r="G259">
            <v>1</v>
          </cell>
          <cell r="H259">
            <v>230</v>
          </cell>
          <cell r="I259">
            <v>230</v>
          </cell>
        </row>
        <row r="260">
          <cell r="C260" t="str">
            <v>E.O for patterns, etc</v>
          </cell>
          <cell r="D260">
            <v>0.2</v>
          </cell>
          <cell r="E260">
            <v>1</v>
          </cell>
          <cell r="F260">
            <v>1</v>
          </cell>
          <cell r="G260">
            <v>1</v>
          </cell>
          <cell r="H260">
            <v>230</v>
          </cell>
          <cell r="I260">
            <v>46</v>
          </cell>
        </row>
        <row r="262">
          <cell r="A262" t="str">
            <v>11.1.2</v>
          </cell>
          <cell r="B262">
            <v>0</v>
          </cell>
          <cell r="C262" t="str">
            <v>Floor finish</v>
          </cell>
          <cell r="D262" t="str">
            <v>Stores</v>
          </cell>
          <cell r="E262">
            <v>0</v>
          </cell>
          <cell r="F262">
            <v>0</v>
          </cell>
          <cell r="G262">
            <v>0</v>
          </cell>
          <cell r="H262">
            <v>0</v>
          </cell>
          <cell r="I262">
            <v>0</v>
          </cell>
          <cell r="J262" t="str">
            <v>m²</v>
          </cell>
          <cell r="K262">
            <v>771</v>
          </cell>
          <cell r="L262">
            <v>39.375</v>
          </cell>
          <cell r="M262">
            <v>30358.13</v>
          </cell>
        </row>
        <row r="263">
          <cell r="B263">
            <v>54</v>
          </cell>
          <cell r="C263" t="str">
            <v>Screed</v>
          </cell>
          <cell r="D263">
            <v>1</v>
          </cell>
          <cell r="E263">
            <v>1</v>
          </cell>
          <cell r="F263">
            <v>1</v>
          </cell>
          <cell r="G263">
            <v>1</v>
          </cell>
          <cell r="H263">
            <v>39.375</v>
          </cell>
          <cell r="I263">
            <v>39.375</v>
          </cell>
        </row>
        <row r="264">
          <cell r="C264" t="str">
            <v>Budget allowance</v>
          </cell>
          <cell r="D264">
            <v>1</v>
          </cell>
          <cell r="E264">
            <v>1</v>
          </cell>
          <cell r="F264">
            <v>1</v>
          </cell>
          <cell r="G264">
            <v>1</v>
          </cell>
          <cell r="H264">
            <v>0</v>
          </cell>
          <cell r="I264">
            <v>0</v>
          </cell>
        </row>
        <row r="266">
          <cell r="A266" t="str">
            <v>11.1.3</v>
          </cell>
          <cell r="B266">
            <v>0</v>
          </cell>
          <cell r="C266" t="str">
            <v>Floor finish</v>
          </cell>
          <cell r="D266" t="str">
            <v>Passages to stores</v>
          </cell>
          <cell r="E266">
            <v>0</v>
          </cell>
          <cell r="F266">
            <v>0</v>
          </cell>
          <cell r="G266">
            <v>0</v>
          </cell>
          <cell r="H266">
            <v>0</v>
          </cell>
          <cell r="I266">
            <v>0</v>
          </cell>
          <cell r="J266" t="str">
            <v>m²</v>
          </cell>
          <cell r="K266">
            <v>339</v>
          </cell>
          <cell r="L266">
            <v>39.375</v>
          </cell>
          <cell r="M266">
            <v>13348.13</v>
          </cell>
        </row>
        <row r="267">
          <cell r="B267">
            <v>54</v>
          </cell>
          <cell r="C267" t="str">
            <v>Screed</v>
          </cell>
          <cell r="D267">
            <v>1</v>
          </cell>
          <cell r="E267">
            <v>1</v>
          </cell>
          <cell r="F267">
            <v>1</v>
          </cell>
          <cell r="G267">
            <v>1</v>
          </cell>
          <cell r="H267">
            <v>39.375</v>
          </cell>
          <cell r="I267">
            <v>39.375</v>
          </cell>
        </row>
        <row r="268">
          <cell r="C268" t="str">
            <v>Budget allowance</v>
          </cell>
          <cell r="D268">
            <v>1</v>
          </cell>
          <cell r="E268">
            <v>1</v>
          </cell>
          <cell r="F268">
            <v>1</v>
          </cell>
          <cell r="G268">
            <v>1</v>
          </cell>
          <cell r="H268">
            <v>0</v>
          </cell>
          <cell r="I268">
            <v>0</v>
          </cell>
        </row>
        <row r="270">
          <cell r="A270" t="str">
            <v>11.1.4</v>
          </cell>
          <cell r="B270">
            <v>0</v>
          </cell>
          <cell r="C270" t="str">
            <v>Floor finish</v>
          </cell>
          <cell r="D270" t="str">
            <v>Bathrooms</v>
          </cell>
          <cell r="E270">
            <v>0</v>
          </cell>
          <cell r="F270">
            <v>0</v>
          </cell>
          <cell r="G270" t="str">
            <v>R130/m² for tiles</v>
          </cell>
          <cell r="H270">
            <v>0</v>
          </cell>
          <cell r="I270">
            <v>0</v>
          </cell>
          <cell r="J270" t="str">
            <v>m²</v>
          </cell>
          <cell r="K270">
            <v>530</v>
          </cell>
          <cell r="L270">
            <v>249.375</v>
          </cell>
          <cell r="M270">
            <v>132168.75</v>
          </cell>
        </row>
        <row r="271">
          <cell r="B271">
            <v>54</v>
          </cell>
          <cell r="C271" t="str">
            <v>Screed</v>
          </cell>
          <cell r="D271">
            <v>1</v>
          </cell>
          <cell r="E271">
            <v>1</v>
          </cell>
          <cell r="F271">
            <v>1</v>
          </cell>
          <cell r="G271">
            <v>1</v>
          </cell>
          <cell r="H271">
            <v>39.375</v>
          </cell>
          <cell r="I271">
            <v>39.375</v>
          </cell>
        </row>
        <row r="272">
          <cell r="C272" t="str">
            <v>Budget allowance</v>
          </cell>
          <cell r="D272">
            <v>1</v>
          </cell>
          <cell r="E272">
            <v>1</v>
          </cell>
          <cell r="F272">
            <v>1</v>
          </cell>
          <cell r="G272">
            <v>1</v>
          </cell>
          <cell r="H272">
            <v>210</v>
          </cell>
          <cell r="I272">
            <v>210</v>
          </cell>
        </row>
        <row r="274">
          <cell r="A274" t="str">
            <v>11.1.5</v>
          </cell>
          <cell r="B274">
            <v>0</v>
          </cell>
          <cell r="C274" t="str">
            <v>Floor finish</v>
          </cell>
          <cell r="D274" t="str">
            <v>Bedrooms</v>
          </cell>
          <cell r="E274">
            <v>0</v>
          </cell>
          <cell r="F274">
            <v>0</v>
          </cell>
          <cell r="G274" t="str">
            <v>R130/m² for carpets</v>
          </cell>
          <cell r="H274">
            <v>0</v>
          </cell>
          <cell r="I274">
            <v>0</v>
          </cell>
          <cell r="J274" t="str">
            <v>m²</v>
          </cell>
          <cell r="K274">
            <v>1017</v>
          </cell>
          <cell r="L274">
            <v>189.375</v>
          </cell>
          <cell r="M274">
            <v>192594.38</v>
          </cell>
        </row>
        <row r="275">
          <cell r="B275">
            <v>54</v>
          </cell>
          <cell r="C275" t="str">
            <v>Screed</v>
          </cell>
          <cell r="D275">
            <v>1</v>
          </cell>
          <cell r="E275">
            <v>1</v>
          </cell>
          <cell r="F275">
            <v>1</v>
          </cell>
          <cell r="G275">
            <v>1</v>
          </cell>
          <cell r="H275">
            <v>39.375</v>
          </cell>
          <cell r="I275">
            <v>39.375</v>
          </cell>
        </row>
        <row r="276">
          <cell r="C276" t="str">
            <v>Budget allowance</v>
          </cell>
          <cell r="D276">
            <v>1</v>
          </cell>
          <cell r="E276">
            <v>1</v>
          </cell>
          <cell r="F276">
            <v>1</v>
          </cell>
          <cell r="G276">
            <v>1</v>
          </cell>
          <cell r="H276">
            <v>150</v>
          </cell>
          <cell r="I276">
            <v>150</v>
          </cell>
          <cell r="J276">
            <v>0</v>
          </cell>
          <cell r="K276" t="str">
            <v xml:space="preserve"> </v>
          </cell>
        </row>
        <row r="278">
          <cell r="A278" t="str">
            <v>11.1.6</v>
          </cell>
          <cell r="B278">
            <v>0</v>
          </cell>
          <cell r="C278" t="str">
            <v>Floor finish</v>
          </cell>
          <cell r="D278" t="str">
            <v>Kitchens</v>
          </cell>
          <cell r="E278">
            <v>0</v>
          </cell>
          <cell r="F278">
            <v>0</v>
          </cell>
          <cell r="G278" t="str">
            <v>R150/m² for tiles</v>
          </cell>
          <cell r="H278">
            <v>0</v>
          </cell>
          <cell r="I278">
            <v>0</v>
          </cell>
          <cell r="J278" t="str">
            <v>m²</v>
          </cell>
          <cell r="K278">
            <v>544</v>
          </cell>
          <cell r="L278">
            <v>269.375</v>
          </cell>
          <cell r="M278">
            <v>146540</v>
          </cell>
        </row>
        <row r="279">
          <cell r="B279">
            <v>54</v>
          </cell>
          <cell r="C279" t="str">
            <v>Screed</v>
          </cell>
          <cell r="D279">
            <v>1</v>
          </cell>
          <cell r="E279">
            <v>1</v>
          </cell>
          <cell r="F279">
            <v>1</v>
          </cell>
          <cell r="G279">
            <v>1</v>
          </cell>
          <cell r="H279">
            <v>39.375</v>
          </cell>
          <cell r="I279">
            <v>39.375</v>
          </cell>
        </row>
        <row r="280">
          <cell r="C280" t="str">
            <v>Budget allowance</v>
          </cell>
          <cell r="D280">
            <v>1</v>
          </cell>
          <cell r="E280">
            <v>1</v>
          </cell>
          <cell r="F280">
            <v>1</v>
          </cell>
          <cell r="G280">
            <v>1</v>
          </cell>
          <cell r="H280">
            <v>230</v>
          </cell>
          <cell r="I280">
            <v>230</v>
          </cell>
          <cell r="J280">
            <v>0</v>
          </cell>
          <cell r="K280" t="str">
            <v xml:space="preserve"> </v>
          </cell>
        </row>
        <row r="282">
          <cell r="A282" t="str">
            <v>11.1.7</v>
          </cell>
          <cell r="B282">
            <v>0</v>
          </cell>
          <cell r="C282" t="str">
            <v>Floor finish</v>
          </cell>
          <cell r="D282" t="str">
            <v>Lounge</v>
          </cell>
          <cell r="E282">
            <v>0</v>
          </cell>
          <cell r="F282">
            <v>0</v>
          </cell>
          <cell r="G282" t="str">
            <v>R150/m² for tiles</v>
          </cell>
          <cell r="H282">
            <v>0</v>
          </cell>
          <cell r="I282">
            <v>0</v>
          </cell>
          <cell r="J282" t="str">
            <v>m²</v>
          </cell>
          <cell r="K282">
            <v>1677</v>
          </cell>
          <cell r="L282">
            <v>269.375</v>
          </cell>
          <cell r="M282">
            <v>451741.88</v>
          </cell>
        </row>
        <row r="283">
          <cell r="B283">
            <v>54</v>
          </cell>
          <cell r="C283" t="str">
            <v>Screed</v>
          </cell>
          <cell r="D283">
            <v>1</v>
          </cell>
          <cell r="E283">
            <v>1</v>
          </cell>
          <cell r="F283">
            <v>1</v>
          </cell>
          <cell r="G283">
            <v>1</v>
          </cell>
          <cell r="H283">
            <v>39.375</v>
          </cell>
          <cell r="I283">
            <v>39.375</v>
          </cell>
        </row>
        <row r="284">
          <cell r="C284" t="str">
            <v>Budget allowance</v>
          </cell>
          <cell r="D284">
            <v>1</v>
          </cell>
          <cell r="E284">
            <v>1</v>
          </cell>
          <cell r="F284">
            <v>1</v>
          </cell>
          <cell r="G284">
            <v>1</v>
          </cell>
          <cell r="H284">
            <v>230</v>
          </cell>
          <cell r="I284">
            <v>230</v>
          </cell>
          <cell r="J284">
            <v>0</v>
          </cell>
          <cell r="K284" t="str">
            <v xml:space="preserve"> </v>
          </cell>
        </row>
        <row r="286">
          <cell r="A286" t="str">
            <v>11.2.1</v>
          </cell>
          <cell r="B286">
            <v>0</v>
          </cell>
          <cell r="C286" t="str">
            <v>Skirtings</v>
          </cell>
          <cell r="D286" t="str">
            <v>Passages to apartments</v>
          </cell>
          <cell r="E286">
            <v>0</v>
          </cell>
          <cell r="F286">
            <v>0</v>
          </cell>
          <cell r="G286">
            <v>0</v>
          </cell>
          <cell r="H286">
            <v>0</v>
          </cell>
          <cell r="I286">
            <v>0</v>
          </cell>
          <cell r="J286" t="str">
            <v>m</v>
          </cell>
          <cell r="K286">
            <v>843</v>
          </cell>
          <cell r="L286">
            <v>51</v>
          </cell>
          <cell r="M286">
            <v>42993</v>
          </cell>
        </row>
        <row r="287">
          <cell r="C287" t="str">
            <v>Budget allowance</v>
          </cell>
          <cell r="D287">
            <v>1</v>
          </cell>
          <cell r="E287">
            <v>1</v>
          </cell>
          <cell r="F287">
            <v>1</v>
          </cell>
          <cell r="G287">
            <v>1</v>
          </cell>
          <cell r="H287">
            <v>35</v>
          </cell>
          <cell r="I287">
            <v>35</v>
          </cell>
        </row>
        <row r="288">
          <cell r="B288">
            <v>105</v>
          </cell>
          <cell r="C288" t="str">
            <v>Paint</v>
          </cell>
          <cell r="D288">
            <v>1</v>
          </cell>
          <cell r="E288">
            <v>1</v>
          </cell>
          <cell r="F288">
            <v>1</v>
          </cell>
          <cell r="G288">
            <v>1</v>
          </cell>
          <cell r="H288">
            <v>16</v>
          </cell>
          <cell r="I288">
            <v>16</v>
          </cell>
        </row>
        <row r="290">
          <cell r="A290" t="str">
            <v>11.2.2</v>
          </cell>
          <cell r="B290">
            <v>0</v>
          </cell>
          <cell r="C290" t="str">
            <v>Skirtings</v>
          </cell>
          <cell r="D290" t="str">
            <v>Stores</v>
          </cell>
          <cell r="E290">
            <v>0</v>
          </cell>
          <cell r="F290">
            <v>0</v>
          </cell>
          <cell r="G290">
            <v>0</v>
          </cell>
          <cell r="H290">
            <v>0</v>
          </cell>
          <cell r="I290">
            <v>0</v>
          </cell>
          <cell r="J290" t="str">
            <v>m</v>
          </cell>
          <cell r="K290">
            <v>0</v>
          </cell>
          <cell r="L290">
            <v>46</v>
          </cell>
          <cell r="M290">
            <v>0</v>
          </cell>
        </row>
        <row r="291">
          <cell r="C291" t="str">
            <v>Budget allowance</v>
          </cell>
          <cell r="D291">
            <v>1</v>
          </cell>
          <cell r="E291">
            <v>1</v>
          </cell>
          <cell r="F291">
            <v>1</v>
          </cell>
          <cell r="G291">
            <v>1</v>
          </cell>
          <cell r="H291">
            <v>30</v>
          </cell>
          <cell r="I291">
            <v>30</v>
          </cell>
        </row>
        <row r="292">
          <cell r="B292">
            <v>105</v>
          </cell>
          <cell r="C292" t="str">
            <v>Paint</v>
          </cell>
          <cell r="D292">
            <v>1</v>
          </cell>
          <cell r="E292">
            <v>1</v>
          </cell>
          <cell r="F292">
            <v>1</v>
          </cell>
          <cell r="G292">
            <v>1</v>
          </cell>
          <cell r="H292">
            <v>16</v>
          </cell>
          <cell r="I292">
            <v>16</v>
          </cell>
        </row>
        <row r="294">
          <cell r="A294" t="str">
            <v>11.2.3</v>
          </cell>
          <cell r="B294">
            <v>0</v>
          </cell>
          <cell r="C294" t="str">
            <v>Skirtings</v>
          </cell>
          <cell r="D294" t="str">
            <v>Passages to stores</v>
          </cell>
          <cell r="E294">
            <v>0</v>
          </cell>
          <cell r="F294">
            <v>0</v>
          </cell>
          <cell r="G294">
            <v>0</v>
          </cell>
          <cell r="H294">
            <v>0</v>
          </cell>
          <cell r="I294">
            <v>0</v>
          </cell>
          <cell r="J294" t="str">
            <v>m</v>
          </cell>
          <cell r="K294">
            <v>0</v>
          </cell>
          <cell r="L294">
            <v>46</v>
          </cell>
          <cell r="M294">
            <v>0</v>
          </cell>
        </row>
        <row r="295">
          <cell r="C295" t="str">
            <v>Budget allowance</v>
          </cell>
          <cell r="D295">
            <v>1</v>
          </cell>
          <cell r="E295">
            <v>1</v>
          </cell>
          <cell r="F295">
            <v>1</v>
          </cell>
          <cell r="G295">
            <v>1</v>
          </cell>
          <cell r="H295">
            <v>30</v>
          </cell>
          <cell r="I295">
            <v>30</v>
          </cell>
        </row>
        <row r="296">
          <cell r="B296">
            <v>105</v>
          </cell>
          <cell r="C296" t="str">
            <v>Paint</v>
          </cell>
          <cell r="D296">
            <v>1</v>
          </cell>
          <cell r="E296">
            <v>1</v>
          </cell>
          <cell r="F296">
            <v>1</v>
          </cell>
          <cell r="G296">
            <v>1</v>
          </cell>
          <cell r="H296">
            <v>16</v>
          </cell>
          <cell r="I296">
            <v>16</v>
          </cell>
        </row>
        <row r="298">
          <cell r="A298" t="str">
            <v>11.2.4</v>
          </cell>
          <cell r="B298">
            <v>0</v>
          </cell>
          <cell r="C298" t="str">
            <v>Skirtings</v>
          </cell>
          <cell r="D298" t="str">
            <v>Bathrooms</v>
          </cell>
          <cell r="E298">
            <v>0</v>
          </cell>
          <cell r="F298">
            <v>0</v>
          </cell>
          <cell r="G298">
            <v>0</v>
          </cell>
          <cell r="H298">
            <v>0</v>
          </cell>
          <cell r="I298">
            <v>0</v>
          </cell>
          <cell r="J298" t="str">
            <v>m</v>
          </cell>
          <cell r="K298">
            <v>892</v>
          </cell>
          <cell r="L298">
            <v>34.5</v>
          </cell>
          <cell r="M298">
            <v>30774</v>
          </cell>
        </row>
        <row r="299">
          <cell r="C299" t="str">
            <v>Budget allowance</v>
          </cell>
          <cell r="D299">
            <v>0.75</v>
          </cell>
          <cell r="E299">
            <v>1</v>
          </cell>
          <cell r="F299">
            <v>1</v>
          </cell>
          <cell r="G299">
            <v>1</v>
          </cell>
          <cell r="H299">
            <v>30</v>
          </cell>
          <cell r="I299">
            <v>22.5</v>
          </cell>
        </row>
        <row r="300">
          <cell r="B300">
            <v>105</v>
          </cell>
          <cell r="C300" t="str">
            <v>Paint</v>
          </cell>
          <cell r="D300">
            <v>0.75</v>
          </cell>
          <cell r="E300">
            <v>1</v>
          </cell>
          <cell r="F300">
            <v>1</v>
          </cell>
          <cell r="G300">
            <v>1</v>
          </cell>
          <cell r="H300">
            <v>16</v>
          </cell>
          <cell r="I300">
            <v>12</v>
          </cell>
        </row>
        <row r="302">
          <cell r="A302" t="str">
            <v>11.2.5</v>
          </cell>
          <cell r="B302">
            <v>0</v>
          </cell>
          <cell r="C302" t="str">
            <v>Skirtings</v>
          </cell>
          <cell r="D302" t="str">
            <v>Bedrooms</v>
          </cell>
          <cell r="E302">
            <v>0</v>
          </cell>
          <cell r="F302">
            <v>0</v>
          </cell>
          <cell r="G302">
            <v>0</v>
          </cell>
          <cell r="H302">
            <v>0</v>
          </cell>
          <cell r="I302">
            <v>0</v>
          </cell>
          <cell r="J302" t="str">
            <v>m</v>
          </cell>
          <cell r="K302">
            <v>1195</v>
          </cell>
          <cell r="L302">
            <v>39</v>
          </cell>
          <cell r="M302">
            <v>46605</v>
          </cell>
        </row>
        <row r="303">
          <cell r="C303" t="str">
            <v>Budget allowance</v>
          </cell>
          <cell r="D303">
            <v>0.75</v>
          </cell>
          <cell r="E303">
            <v>1</v>
          </cell>
          <cell r="F303">
            <v>1</v>
          </cell>
          <cell r="G303">
            <v>1</v>
          </cell>
          <cell r="H303">
            <v>36</v>
          </cell>
          <cell r="I303">
            <v>27</v>
          </cell>
        </row>
        <row r="304">
          <cell r="B304">
            <v>105</v>
          </cell>
          <cell r="C304" t="str">
            <v>Paint</v>
          </cell>
          <cell r="D304">
            <v>0.75</v>
          </cell>
          <cell r="E304">
            <v>1</v>
          </cell>
          <cell r="F304">
            <v>1</v>
          </cell>
          <cell r="G304">
            <v>1</v>
          </cell>
          <cell r="H304">
            <v>16</v>
          </cell>
          <cell r="I304">
            <v>12</v>
          </cell>
        </row>
        <row r="306">
          <cell r="A306" t="str">
            <v>11.2.6</v>
          </cell>
          <cell r="B306">
            <v>0</v>
          </cell>
          <cell r="C306" t="str">
            <v>Skirtings</v>
          </cell>
          <cell r="D306" t="str">
            <v>Kitchens</v>
          </cell>
          <cell r="E306">
            <v>0</v>
          </cell>
          <cell r="F306">
            <v>0</v>
          </cell>
          <cell r="G306">
            <v>0</v>
          </cell>
          <cell r="H306">
            <v>0</v>
          </cell>
          <cell r="I306">
            <v>0</v>
          </cell>
          <cell r="J306" t="str">
            <v>m</v>
          </cell>
          <cell r="K306">
            <v>831</v>
          </cell>
          <cell r="L306">
            <v>39</v>
          </cell>
          <cell r="M306">
            <v>32409</v>
          </cell>
        </row>
        <row r="307">
          <cell r="C307" t="str">
            <v>Budget allowance</v>
          </cell>
          <cell r="D307">
            <v>0.75</v>
          </cell>
          <cell r="E307">
            <v>1</v>
          </cell>
          <cell r="F307">
            <v>1</v>
          </cell>
          <cell r="G307">
            <v>1</v>
          </cell>
          <cell r="H307">
            <v>36</v>
          </cell>
          <cell r="I307">
            <v>27</v>
          </cell>
        </row>
        <row r="308">
          <cell r="B308">
            <v>105</v>
          </cell>
          <cell r="C308" t="str">
            <v>Paint</v>
          </cell>
          <cell r="D308">
            <v>0.75</v>
          </cell>
          <cell r="E308">
            <v>1</v>
          </cell>
          <cell r="F308">
            <v>1</v>
          </cell>
          <cell r="G308">
            <v>1</v>
          </cell>
          <cell r="H308">
            <v>16</v>
          </cell>
          <cell r="I308">
            <v>12</v>
          </cell>
        </row>
        <row r="310">
          <cell r="A310" t="str">
            <v>11.2.7</v>
          </cell>
          <cell r="B310">
            <v>0</v>
          </cell>
          <cell r="C310" t="str">
            <v>Skirtings</v>
          </cell>
          <cell r="D310" t="str">
            <v>Lounge</v>
          </cell>
          <cell r="E310">
            <v>0</v>
          </cell>
          <cell r="F310">
            <v>0</v>
          </cell>
          <cell r="G310">
            <v>0</v>
          </cell>
          <cell r="H310">
            <v>0</v>
          </cell>
          <cell r="I310">
            <v>0</v>
          </cell>
          <cell r="J310" t="str">
            <v>m</v>
          </cell>
          <cell r="K310">
            <v>1776</v>
          </cell>
          <cell r="L310">
            <v>39</v>
          </cell>
          <cell r="M310">
            <v>69264</v>
          </cell>
        </row>
        <row r="311">
          <cell r="C311" t="str">
            <v>Budget allowance</v>
          </cell>
          <cell r="D311">
            <v>0.75</v>
          </cell>
          <cell r="E311">
            <v>1</v>
          </cell>
          <cell r="F311">
            <v>1</v>
          </cell>
          <cell r="G311">
            <v>1</v>
          </cell>
          <cell r="H311">
            <v>36</v>
          </cell>
          <cell r="I311">
            <v>27</v>
          </cell>
        </row>
        <row r="312">
          <cell r="B312">
            <v>105</v>
          </cell>
          <cell r="C312" t="str">
            <v>Paint</v>
          </cell>
          <cell r="D312">
            <v>0.75</v>
          </cell>
          <cell r="E312">
            <v>1</v>
          </cell>
          <cell r="F312">
            <v>1</v>
          </cell>
          <cell r="G312">
            <v>1</v>
          </cell>
          <cell r="H312">
            <v>16</v>
          </cell>
          <cell r="I312">
            <v>12</v>
          </cell>
        </row>
        <row r="314">
          <cell r="A314" t="str">
            <v>11.3.1</v>
          </cell>
          <cell r="B314">
            <v>0</v>
          </cell>
          <cell r="C314" t="str">
            <v>Stair finishes</v>
          </cell>
          <cell r="D314" t="str">
            <v>Foyers</v>
          </cell>
          <cell r="E314">
            <v>0</v>
          </cell>
          <cell r="F314">
            <v>0</v>
          </cell>
          <cell r="G314">
            <v>0</v>
          </cell>
          <cell r="H314">
            <v>0</v>
          </cell>
          <cell r="I314">
            <v>0</v>
          </cell>
          <cell r="J314" t="str">
            <v>m²</v>
          </cell>
          <cell r="K314">
            <v>0</v>
          </cell>
          <cell r="L314">
            <v>354.75</v>
          </cell>
          <cell r="M314">
            <v>0</v>
          </cell>
        </row>
        <row r="315">
          <cell r="B315">
            <v>54</v>
          </cell>
          <cell r="C315" t="str">
            <v>Screed</v>
          </cell>
          <cell r="D315">
            <v>2</v>
          </cell>
          <cell r="E315">
            <v>1</v>
          </cell>
          <cell r="F315">
            <v>1</v>
          </cell>
          <cell r="G315">
            <v>1</v>
          </cell>
          <cell r="H315">
            <v>39.375</v>
          </cell>
          <cell r="I315">
            <v>78.75</v>
          </cell>
        </row>
        <row r="316">
          <cell r="C316" t="str">
            <v>Budget allowance</v>
          </cell>
          <cell r="D316">
            <v>1</v>
          </cell>
          <cell r="E316">
            <v>1</v>
          </cell>
          <cell r="F316">
            <v>1</v>
          </cell>
          <cell r="G316">
            <v>1</v>
          </cell>
          <cell r="H316">
            <v>230</v>
          </cell>
          <cell r="I316">
            <v>230</v>
          </cell>
        </row>
        <row r="317">
          <cell r="C317" t="str">
            <v>E.O for patterns, etc</v>
          </cell>
          <cell r="D317">
            <v>0.2</v>
          </cell>
          <cell r="E317">
            <v>1</v>
          </cell>
          <cell r="F317">
            <v>1</v>
          </cell>
          <cell r="G317">
            <v>1</v>
          </cell>
          <cell r="H317">
            <v>230</v>
          </cell>
          <cell r="I317">
            <v>46</v>
          </cell>
        </row>
        <row r="319">
          <cell r="A319" t="str">
            <v>11.3.2</v>
          </cell>
          <cell r="B319">
            <v>0</v>
          </cell>
          <cell r="C319" t="str">
            <v>Stair finishes</v>
          </cell>
          <cell r="D319" t="str">
            <v>Fire escapes</v>
          </cell>
          <cell r="E319">
            <v>0</v>
          </cell>
          <cell r="F319">
            <v>0</v>
          </cell>
          <cell r="G319">
            <v>0</v>
          </cell>
          <cell r="H319">
            <v>0</v>
          </cell>
          <cell r="I319">
            <v>0</v>
          </cell>
          <cell r="J319" t="str">
            <v>m²</v>
          </cell>
          <cell r="K319">
            <v>0</v>
          </cell>
          <cell r="L319">
            <v>136.5</v>
          </cell>
          <cell r="M319">
            <v>0</v>
          </cell>
        </row>
        <row r="320">
          <cell r="B320">
            <v>55</v>
          </cell>
          <cell r="C320" t="str">
            <v>Grano</v>
          </cell>
          <cell r="D320">
            <v>2</v>
          </cell>
          <cell r="E320">
            <v>1</v>
          </cell>
          <cell r="F320">
            <v>1</v>
          </cell>
          <cell r="G320">
            <v>1</v>
          </cell>
          <cell r="H320">
            <v>68.25</v>
          </cell>
          <cell r="I320">
            <v>136.5</v>
          </cell>
        </row>
        <row r="322">
          <cell r="A322" t="str">
            <v>12.</v>
          </cell>
          <cell r="B322">
            <v>0</v>
          </cell>
          <cell r="C322" t="str">
            <v>Internal wall finishes</v>
          </cell>
          <cell r="D322">
            <v>0</v>
          </cell>
          <cell r="E322">
            <v>0</v>
          </cell>
          <cell r="F322">
            <v>6.9647408269971317E-2</v>
          </cell>
          <cell r="G322">
            <v>0</v>
          </cell>
          <cell r="H322">
            <v>0</v>
          </cell>
          <cell r="I322">
            <v>0</v>
          </cell>
          <cell r="J322">
            <v>0</v>
          </cell>
          <cell r="K322">
            <v>1243587</v>
          </cell>
        </row>
        <row r="324">
          <cell r="A324" t="str">
            <v>12.1.1</v>
          </cell>
          <cell r="B324">
            <v>0</v>
          </cell>
          <cell r="C324" t="str">
            <v>Finishes</v>
          </cell>
          <cell r="D324" t="str">
            <v>Stores</v>
          </cell>
          <cell r="E324">
            <v>0</v>
          </cell>
          <cell r="F324">
            <v>0</v>
          </cell>
          <cell r="G324">
            <v>0</v>
          </cell>
          <cell r="H324">
            <v>0</v>
          </cell>
          <cell r="I324">
            <v>0</v>
          </cell>
          <cell r="J324" t="str">
            <v>m²</v>
          </cell>
          <cell r="K324">
            <v>5328</v>
          </cell>
          <cell r="L324">
            <v>45</v>
          </cell>
          <cell r="M324">
            <v>239760</v>
          </cell>
        </row>
        <row r="325">
          <cell r="C325" t="str">
            <v>Bagging</v>
          </cell>
          <cell r="D325">
            <v>1</v>
          </cell>
          <cell r="E325">
            <v>1</v>
          </cell>
          <cell r="F325">
            <v>1</v>
          </cell>
          <cell r="G325">
            <v>1</v>
          </cell>
          <cell r="H325">
            <v>30</v>
          </cell>
          <cell r="I325">
            <v>30</v>
          </cell>
        </row>
        <row r="326">
          <cell r="C326" t="str">
            <v>Budget Allowance</v>
          </cell>
          <cell r="D326">
            <v>1</v>
          </cell>
          <cell r="E326">
            <v>1</v>
          </cell>
          <cell r="F326">
            <v>1</v>
          </cell>
          <cell r="G326">
            <v>1</v>
          </cell>
          <cell r="H326">
            <v>15</v>
          </cell>
          <cell r="I326">
            <v>15</v>
          </cell>
        </row>
        <row r="328">
          <cell r="A328" t="str">
            <v>12.1.2</v>
          </cell>
          <cell r="B328">
            <v>0</v>
          </cell>
          <cell r="C328" t="str">
            <v>Finishes</v>
          </cell>
          <cell r="D328" t="str">
            <v>Apartments</v>
          </cell>
          <cell r="E328">
            <v>0</v>
          </cell>
          <cell r="F328">
            <v>0</v>
          </cell>
          <cell r="G328">
            <v>0</v>
          </cell>
          <cell r="H328">
            <v>0</v>
          </cell>
          <cell r="I328">
            <v>0</v>
          </cell>
          <cell r="J328" t="str">
            <v>m²</v>
          </cell>
          <cell r="K328">
            <v>5602</v>
          </cell>
          <cell r="L328">
            <v>72.625</v>
          </cell>
          <cell r="M328">
            <v>406845.25</v>
          </cell>
          <cell r="N328">
            <v>0</v>
          </cell>
          <cell r="O328">
            <v>1538.1975</v>
          </cell>
        </row>
        <row r="329">
          <cell r="B329">
            <v>57</v>
          </cell>
          <cell r="C329" t="str">
            <v>1 ct Plaster</v>
          </cell>
          <cell r="D329">
            <v>1</v>
          </cell>
          <cell r="E329">
            <v>1</v>
          </cell>
          <cell r="F329">
            <v>1</v>
          </cell>
          <cell r="G329">
            <v>1</v>
          </cell>
          <cell r="H329">
            <v>52.625</v>
          </cell>
          <cell r="I329">
            <v>52.625</v>
          </cell>
        </row>
        <row r="330">
          <cell r="C330" t="str">
            <v>Budget Allowance</v>
          </cell>
          <cell r="D330">
            <v>1</v>
          </cell>
          <cell r="E330">
            <v>1</v>
          </cell>
          <cell r="F330">
            <v>1</v>
          </cell>
          <cell r="G330">
            <v>1</v>
          </cell>
          <cell r="H330">
            <v>20</v>
          </cell>
          <cell r="I330">
            <v>20</v>
          </cell>
        </row>
        <row r="332">
          <cell r="A332" t="str">
            <v>12.1.3</v>
          </cell>
          <cell r="B332">
            <v>0</v>
          </cell>
          <cell r="C332" t="str">
            <v>Wall finish</v>
          </cell>
          <cell r="D332" t="str">
            <v>Bathrooms</v>
          </cell>
          <cell r="E332">
            <v>0</v>
          </cell>
          <cell r="F332">
            <v>0</v>
          </cell>
          <cell r="G332" t="str">
            <v>R130/m² for tiles</v>
          </cell>
          <cell r="H332">
            <v>0</v>
          </cell>
          <cell r="I332">
            <v>0</v>
          </cell>
          <cell r="J332" t="str">
            <v>m²</v>
          </cell>
          <cell r="K332">
            <v>1755</v>
          </cell>
          <cell r="L332">
            <v>245</v>
          </cell>
          <cell r="M332">
            <v>429975</v>
          </cell>
        </row>
        <row r="333">
          <cell r="C333" t="str">
            <v>1 ct Plaster</v>
          </cell>
          <cell r="D333">
            <v>1</v>
          </cell>
          <cell r="E333">
            <v>1</v>
          </cell>
          <cell r="F333">
            <v>1</v>
          </cell>
          <cell r="G333">
            <v>1</v>
          </cell>
          <cell r="H333">
            <v>35</v>
          </cell>
          <cell r="I333">
            <v>35</v>
          </cell>
        </row>
        <row r="334">
          <cell r="C334" t="str">
            <v>Tiling budget allowance</v>
          </cell>
          <cell r="D334">
            <v>1</v>
          </cell>
          <cell r="E334">
            <v>1</v>
          </cell>
          <cell r="F334">
            <v>1</v>
          </cell>
          <cell r="G334">
            <v>1</v>
          </cell>
          <cell r="H334">
            <v>210</v>
          </cell>
          <cell r="I334">
            <v>210</v>
          </cell>
        </row>
        <row r="336">
          <cell r="A336" t="str">
            <v>12.1.4</v>
          </cell>
          <cell r="B336">
            <v>0</v>
          </cell>
          <cell r="C336" t="str">
            <v>Wall finish</v>
          </cell>
          <cell r="D336" t="str">
            <v>Kitchens</v>
          </cell>
          <cell r="E336">
            <v>0</v>
          </cell>
          <cell r="F336">
            <v>0</v>
          </cell>
          <cell r="G336" t="str">
            <v>R130/m² for tiles</v>
          </cell>
          <cell r="H336">
            <v>0</v>
          </cell>
          <cell r="I336">
            <v>0</v>
          </cell>
          <cell r="J336" t="str">
            <v>m²</v>
          </cell>
          <cell r="K336">
            <v>482</v>
          </cell>
          <cell r="L336">
            <v>245</v>
          </cell>
          <cell r="M336">
            <v>118090</v>
          </cell>
        </row>
        <row r="337">
          <cell r="C337" t="str">
            <v>1 ct Plaster</v>
          </cell>
          <cell r="D337">
            <v>1</v>
          </cell>
          <cell r="E337">
            <v>1</v>
          </cell>
          <cell r="F337">
            <v>1</v>
          </cell>
          <cell r="G337">
            <v>1</v>
          </cell>
          <cell r="H337">
            <v>35</v>
          </cell>
          <cell r="I337">
            <v>35</v>
          </cell>
        </row>
        <row r="338">
          <cell r="C338" t="str">
            <v>Tiling budget allowance</v>
          </cell>
          <cell r="D338">
            <v>1</v>
          </cell>
          <cell r="E338">
            <v>1</v>
          </cell>
          <cell r="F338">
            <v>1</v>
          </cell>
          <cell r="G338">
            <v>1</v>
          </cell>
          <cell r="H338">
            <v>210</v>
          </cell>
          <cell r="I338">
            <v>210</v>
          </cell>
        </row>
        <row r="340">
          <cell r="A340" t="str">
            <v>12.2.1</v>
          </cell>
          <cell r="B340">
            <v>0</v>
          </cell>
          <cell r="C340" t="str">
            <v>Wall finish</v>
          </cell>
          <cell r="D340">
            <v>0</v>
          </cell>
          <cell r="E340">
            <v>0</v>
          </cell>
          <cell r="F340">
            <v>0</v>
          </cell>
          <cell r="G340">
            <v>0</v>
          </cell>
          <cell r="H340">
            <v>0</v>
          </cell>
          <cell r="I340">
            <v>0</v>
          </cell>
          <cell r="J340" t="str">
            <v>No</v>
          </cell>
          <cell r="K340">
            <v>79</v>
          </cell>
          <cell r="L340">
            <v>259.2</v>
          </cell>
          <cell r="M340">
            <v>20476.8</v>
          </cell>
        </row>
        <row r="341">
          <cell r="C341" t="str">
            <v>Waterproofing to shower floors</v>
          </cell>
          <cell r="D341">
            <v>1</v>
          </cell>
          <cell r="E341">
            <v>1</v>
          </cell>
          <cell r="F341">
            <v>1.2</v>
          </cell>
          <cell r="G341">
            <v>1.2</v>
          </cell>
          <cell r="H341">
            <v>180</v>
          </cell>
          <cell r="I341">
            <v>259.2</v>
          </cell>
        </row>
        <row r="343">
          <cell r="A343" t="str">
            <v>12.2.2</v>
          </cell>
          <cell r="B343">
            <v>0</v>
          </cell>
          <cell r="C343" t="str">
            <v>Wall finish</v>
          </cell>
          <cell r="D343">
            <v>0</v>
          </cell>
          <cell r="E343">
            <v>0</v>
          </cell>
          <cell r="F343">
            <v>0</v>
          </cell>
          <cell r="G343">
            <v>0</v>
          </cell>
          <cell r="H343">
            <v>0</v>
          </cell>
          <cell r="I343">
            <v>0</v>
          </cell>
          <cell r="J343" t="str">
            <v>No</v>
          </cell>
          <cell r="K343">
            <v>79</v>
          </cell>
          <cell r="L343">
            <v>360</v>
          </cell>
          <cell r="M343">
            <v>28440</v>
          </cell>
        </row>
        <row r="344">
          <cell r="C344" t="str">
            <v>Waterproofing to shower walls</v>
          </cell>
          <cell r="D344">
            <v>2</v>
          </cell>
          <cell r="E344">
            <v>1</v>
          </cell>
          <cell r="F344">
            <v>1</v>
          </cell>
          <cell r="G344">
            <v>2</v>
          </cell>
          <cell r="H344">
            <v>90</v>
          </cell>
          <cell r="I344">
            <v>360</v>
          </cell>
        </row>
        <row r="347">
          <cell r="A347" t="str">
            <v>13.</v>
          </cell>
          <cell r="B347">
            <v>0</v>
          </cell>
          <cell r="C347" t="str">
            <v>Ceilings</v>
          </cell>
          <cell r="D347">
            <v>0</v>
          </cell>
          <cell r="E347">
            <v>0</v>
          </cell>
          <cell r="F347">
            <v>5.0273230042092991E-2</v>
          </cell>
          <cell r="G347">
            <v>0</v>
          </cell>
          <cell r="H347">
            <v>0</v>
          </cell>
          <cell r="I347">
            <v>0</v>
          </cell>
          <cell r="J347">
            <v>0</v>
          </cell>
          <cell r="K347">
            <v>897652</v>
          </cell>
        </row>
        <row r="349">
          <cell r="A349">
            <v>13.1</v>
          </cell>
          <cell r="B349">
            <v>0</v>
          </cell>
          <cell r="C349" t="str">
            <v>Slab finishes</v>
          </cell>
          <cell r="D349">
            <v>0</v>
          </cell>
          <cell r="E349">
            <v>0</v>
          </cell>
          <cell r="F349">
            <v>0</v>
          </cell>
          <cell r="G349">
            <v>0</v>
          </cell>
          <cell r="H349">
            <v>0</v>
          </cell>
          <cell r="I349">
            <v>0</v>
          </cell>
          <cell r="J349" t="str">
            <v>m²</v>
          </cell>
          <cell r="K349">
            <v>0</v>
          </cell>
          <cell r="L349">
            <v>85.85</v>
          </cell>
          <cell r="M349">
            <v>0</v>
          </cell>
        </row>
        <row r="350">
          <cell r="B350">
            <v>59</v>
          </cell>
          <cell r="C350" t="str">
            <v>Skim plaster</v>
          </cell>
          <cell r="D350">
            <v>1</v>
          </cell>
          <cell r="E350">
            <v>1</v>
          </cell>
          <cell r="F350">
            <v>1</v>
          </cell>
          <cell r="G350">
            <v>1</v>
          </cell>
          <cell r="H350">
            <v>68.25</v>
          </cell>
          <cell r="I350">
            <v>68.25</v>
          </cell>
          <cell r="J350">
            <v>0</v>
          </cell>
          <cell r="K350" t="str">
            <v xml:space="preserve"> </v>
          </cell>
        </row>
        <row r="351">
          <cell r="B351">
            <v>101</v>
          </cell>
          <cell r="C351" t="str">
            <v>Paint</v>
          </cell>
          <cell r="D351">
            <v>1</v>
          </cell>
          <cell r="E351">
            <v>1</v>
          </cell>
          <cell r="F351">
            <v>1</v>
          </cell>
          <cell r="G351">
            <v>1</v>
          </cell>
          <cell r="H351">
            <v>17.600000000000001</v>
          </cell>
          <cell r="I351">
            <v>17.600000000000001</v>
          </cell>
        </row>
        <row r="353">
          <cell r="A353" t="str">
            <v>13.2.1</v>
          </cell>
          <cell r="B353">
            <v>0</v>
          </cell>
          <cell r="C353" t="str">
            <v xml:space="preserve">Suspended ceilings </v>
          </cell>
          <cell r="D353" t="str">
            <v>Lift lobbies and passages</v>
          </cell>
          <cell r="E353">
            <v>0</v>
          </cell>
          <cell r="F353">
            <v>0</v>
          </cell>
          <cell r="G353">
            <v>0</v>
          </cell>
          <cell r="H353">
            <v>0</v>
          </cell>
          <cell r="I353">
            <v>0</v>
          </cell>
          <cell r="J353" t="str">
            <v>m²</v>
          </cell>
          <cell r="K353">
            <v>693</v>
          </cell>
          <cell r="L353">
            <v>167.6</v>
          </cell>
          <cell r="M353">
            <v>116146.8</v>
          </cell>
        </row>
        <row r="354">
          <cell r="B354">
            <v>92</v>
          </cell>
          <cell r="C354" t="str">
            <v>Ceiling</v>
          </cell>
          <cell r="D354">
            <v>1</v>
          </cell>
          <cell r="E354">
            <v>1</v>
          </cell>
          <cell r="F354">
            <v>1</v>
          </cell>
          <cell r="G354">
            <v>1</v>
          </cell>
          <cell r="H354">
            <v>150</v>
          </cell>
          <cell r="I354">
            <v>150</v>
          </cell>
        </row>
        <row r="355">
          <cell r="B355">
            <v>101</v>
          </cell>
          <cell r="C355" t="str">
            <v>Paint</v>
          </cell>
          <cell r="D355">
            <v>1</v>
          </cell>
          <cell r="E355">
            <v>1</v>
          </cell>
          <cell r="F355">
            <v>1</v>
          </cell>
          <cell r="G355">
            <v>1</v>
          </cell>
          <cell r="H355">
            <v>17.600000000000001</v>
          </cell>
          <cell r="I355">
            <v>17.600000000000001</v>
          </cell>
        </row>
        <row r="357">
          <cell r="A357" t="str">
            <v>13.2.2</v>
          </cell>
          <cell r="B357">
            <v>0</v>
          </cell>
          <cell r="C357" t="str">
            <v xml:space="preserve">Suspended ceilings </v>
          </cell>
          <cell r="D357" t="str">
            <v>Stores</v>
          </cell>
          <cell r="E357">
            <v>0</v>
          </cell>
          <cell r="F357">
            <v>0</v>
          </cell>
          <cell r="G357">
            <v>0</v>
          </cell>
          <cell r="H357">
            <v>0</v>
          </cell>
          <cell r="I357">
            <v>0</v>
          </cell>
          <cell r="J357" t="str">
            <v>m²</v>
          </cell>
          <cell r="K357">
            <v>771</v>
          </cell>
          <cell r="L357">
            <v>0</v>
          </cell>
          <cell r="M357">
            <v>0</v>
          </cell>
        </row>
        <row r="358">
          <cell r="B358">
            <v>90</v>
          </cell>
          <cell r="C358" t="str">
            <v>Ceiling</v>
          </cell>
          <cell r="D358">
            <v>0</v>
          </cell>
          <cell r="E358">
            <v>1</v>
          </cell>
          <cell r="F358">
            <v>1</v>
          </cell>
          <cell r="G358">
            <v>1</v>
          </cell>
          <cell r="H358">
            <v>137.16</v>
          </cell>
          <cell r="I358">
            <v>0</v>
          </cell>
        </row>
        <row r="359">
          <cell r="B359">
            <v>101</v>
          </cell>
          <cell r="C359" t="str">
            <v>Paint</v>
          </cell>
          <cell r="D359">
            <v>0</v>
          </cell>
          <cell r="E359">
            <v>1</v>
          </cell>
          <cell r="F359">
            <v>1</v>
          </cell>
          <cell r="G359">
            <v>1</v>
          </cell>
          <cell r="H359">
            <v>17.600000000000001</v>
          </cell>
          <cell r="I359">
            <v>0</v>
          </cell>
        </row>
        <row r="361">
          <cell r="A361" t="str">
            <v>13.2.3</v>
          </cell>
          <cell r="B361">
            <v>0</v>
          </cell>
          <cell r="C361" t="str">
            <v xml:space="preserve">Suspended ceilings </v>
          </cell>
          <cell r="D361" t="str">
            <v>Passages to stores</v>
          </cell>
          <cell r="E361">
            <v>0</v>
          </cell>
          <cell r="F361">
            <v>0</v>
          </cell>
          <cell r="G361">
            <v>0</v>
          </cell>
          <cell r="H361">
            <v>0</v>
          </cell>
          <cell r="I361">
            <v>0</v>
          </cell>
          <cell r="J361" t="str">
            <v>m²</v>
          </cell>
          <cell r="K361">
            <v>339</v>
          </cell>
          <cell r="L361">
            <v>0</v>
          </cell>
          <cell r="M361">
            <v>0</v>
          </cell>
        </row>
        <row r="362">
          <cell r="B362">
            <v>90</v>
          </cell>
          <cell r="C362" t="str">
            <v>Ceiling</v>
          </cell>
          <cell r="D362">
            <v>0</v>
          </cell>
          <cell r="E362">
            <v>1</v>
          </cell>
          <cell r="F362">
            <v>1</v>
          </cell>
          <cell r="G362">
            <v>1</v>
          </cell>
          <cell r="H362">
            <v>137.16</v>
          </cell>
          <cell r="I362">
            <v>0</v>
          </cell>
        </row>
        <row r="363">
          <cell r="B363">
            <v>101</v>
          </cell>
          <cell r="C363" t="str">
            <v>Paint</v>
          </cell>
          <cell r="D363">
            <v>0</v>
          </cell>
          <cell r="E363">
            <v>1</v>
          </cell>
          <cell r="F363">
            <v>1</v>
          </cell>
          <cell r="G363">
            <v>1</v>
          </cell>
          <cell r="H363">
            <v>17.600000000000001</v>
          </cell>
          <cell r="I363">
            <v>0</v>
          </cell>
        </row>
        <row r="365">
          <cell r="A365" t="str">
            <v>13.2.4</v>
          </cell>
          <cell r="B365">
            <v>0</v>
          </cell>
          <cell r="C365" t="str">
            <v xml:space="preserve">Suspended ceilings </v>
          </cell>
          <cell r="D365" t="str">
            <v>Bathrooms</v>
          </cell>
          <cell r="E365">
            <v>0</v>
          </cell>
          <cell r="F365">
            <v>0</v>
          </cell>
          <cell r="G365">
            <v>0</v>
          </cell>
          <cell r="H365">
            <v>0</v>
          </cell>
          <cell r="I365">
            <v>0</v>
          </cell>
          <cell r="J365" t="str">
            <v>m²</v>
          </cell>
          <cell r="K365">
            <v>530</v>
          </cell>
          <cell r="L365">
            <v>154.76</v>
          </cell>
          <cell r="M365">
            <v>82022.8</v>
          </cell>
        </row>
        <row r="366">
          <cell r="B366">
            <v>90</v>
          </cell>
          <cell r="C366" t="str">
            <v>Ceiling</v>
          </cell>
          <cell r="D366">
            <v>1</v>
          </cell>
          <cell r="E366">
            <v>1</v>
          </cell>
          <cell r="F366">
            <v>1</v>
          </cell>
          <cell r="G366">
            <v>1</v>
          </cell>
          <cell r="H366">
            <v>137.16</v>
          </cell>
          <cell r="I366">
            <v>137.16</v>
          </cell>
        </row>
        <row r="367">
          <cell r="B367">
            <v>101</v>
          </cell>
          <cell r="C367" t="str">
            <v>Paint</v>
          </cell>
          <cell r="D367">
            <v>1</v>
          </cell>
          <cell r="E367">
            <v>1</v>
          </cell>
          <cell r="F367">
            <v>1</v>
          </cell>
          <cell r="G367">
            <v>1</v>
          </cell>
          <cell r="H367">
            <v>17.600000000000001</v>
          </cell>
          <cell r="I367">
            <v>17.600000000000001</v>
          </cell>
        </row>
        <row r="369">
          <cell r="A369" t="str">
            <v>13.2.5</v>
          </cell>
          <cell r="B369">
            <v>0</v>
          </cell>
          <cell r="C369" t="str">
            <v xml:space="preserve">Suspended ceilings </v>
          </cell>
          <cell r="D369" t="str">
            <v>Bedrooms</v>
          </cell>
          <cell r="E369">
            <v>0</v>
          </cell>
          <cell r="F369">
            <v>0</v>
          </cell>
          <cell r="G369">
            <v>0</v>
          </cell>
          <cell r="H369">
            <v>0</v>
          </cell>
          <cell r="I369">
            <v>0</v>
          </cell>
          <cell r="J369" t="str">
            <v>m²</v>
          </cell>
          <cell r="K369">
            <v>1017</v>
          </cell>
          <cell r="L369">
            <v>154.76</v>
          </cell>
          <cell r="M369">
            <v>157390.92000000001</v>
          </cell>
        </row>
        <row r="370">
          <cell r="B370">
            <v>90</v>
          </cell>
          <cell r="C370" t="str">
            <v>Ceiling</v>
          </cell>
          <cell r="D370">
            <v>1</v>
          </cell>
          <cell r="E370">
            <v>1</v>
          </cell>
          <cell r="F370">
            <v>1</v>
          </cell>
          <cell r="G370">
            <v>1</v>
          </cell>
          <cell r="H370">
            <v>137.16</v>
          </cell>
          <cell r="I370">
            <v>137.16</v>
          </cell>
        </row>
        <row r="371">
          <cell r="B371">
            <v>101</v>
          </cell>
          <cell r="C371" t="str">
            <v>Paint</v>
          </cell>
          <cell r="D371">
            <v>1</v>
          </cell>
          <cell r="E371">
            <v>1</v>
          </cell>
          <cell r="F371">
            <v>1</v>
          </cell>
          <cell r="G371">
            <v>1</v>
          </cell>
          <cell r="H371">
            <v>17.600000000000001</v>
          </cell>
          <cell r="I371">
            <v>17.600000000000001</v>
          </cell>
        </row>
        <row r="373">
          <cell r="A373" t="str">
            <v>13.2.6</v>
          </cell>
          <cell r="B373">
            <v>0</v>
          </cell>
          <cell r="C373" t="str">
            <v xml:space="preserve">Suspended ceilings </v>
          </cell>
          <cell r="D373" t="str">
            <v>Kitchens</v>
          </cell>
          <cell r="E373">
            <v>0</v>
          </cell>
          <cell r="F373">
            <v>0</v>
          </cell>
          <cell r="G373">
            <v>0</v>
          </cell>
          <cell r="H373">
            <v>0</v>
          </cell>
          <cell r="I373">
            <v>0</v>
          </cell>
          <cell r="J373" t="str">
            <v>m²</v>
          </cell>
          <cell r="K373">
            <v>544</v>
          </cell>
          <cell r="L373">
            <v>154.76</v>
          </cell>
          <cell r="M373">
            <v>84189.440000000002</v>
          </cell>
        </row>
        <row r="374">
          <cell r="B374">
            <v>90</v>
          </cell>
          <cell r="C374" t="str">
            <v>Ceiling</v>
          </cell>
          <cell r="D374">
            <v>1</v>
          </cell>
          <cell r="E374">
            <v>1</v>
          </cell>
          <cell r="F374">
            <v>1</v>
          </cell>
          <cell r="G374">
            <v>1</v>
          </cell>
          <cell r="H374">
            <v>137.16</v>
          </cell>
          <cell r="I374">
            <v>137.16</v>
          </cell>
        </row>
        <row r="375">
          <cell r="B375">
            <v>101</v>
          </cell>
          <cell r="C375" t="str">
            <v>Paint</v>
          </cell>
          <cell r="D375">
            <v>1</v>
          </cell>
          <cell r="E375">
            <v>1</v>
          </cell>
          <cell r="F375">
            <v>1</v>
          </cell>
          <cell r="G375">
            <v>1</v>
          </cell>
          <cell r="H375">
            <v>17.600000000000001</v>
          </cell>
          <cell r="I375">
            <v>17.600000000000001</v>
          </cell>
        </row>
        <row r="377">
          <cell r="A377" t="str">
            <v>13.2.7</v>
          </cell>
          <cell r="B377">
            <v>0</v>
          </cell>
          <cell r="C377" t="str">
            <v xml:space="preserve">Suspended ceilings </v>
          </cell>
          <cell r="D377" t="str">
            <v>Lounge</v>
          </cell>
          <cell r="E377">
            <v>0</v>
          </cell>
          <cell r="F377">
            <v>0</v>
          </cell>
          <cell r="G377">
            <v>0</v>
          </cell>
          <cell r="H377">
            <v>0</v>
          </cell>
          <cell r="I377">
            <v>0</v>
          </cell>
          <cell r="J377" t="str">
            <v>m²</v>
          </cell>
          <cell r="K377">
            <v>1677</v>
          </cell>
          <cell r="L377">
            <v>154.76</v>
          </cell>
          <cell r="M377">
            <v>259532.52</v>
          </cell>
        </row>
        <row r="378">
          <cell r="B378">
            <v>90</v>
          </cell>
          <cell r="C378" t="str">
            <v>Ceiling</v>
          </cell>
          <cell r="D378">
            <v>1</v>
          </cell>
          <cell r="E378">
            <v>1</v>
          </cell>
          <cell r="F378">
            <v>1</v>
          </cell>
          <cell r="G378">
            <v>1</v>
          </cell>
          <cell r="H378">
            <v>137.16</v>
          </cell>
          <cell r="I378">
            <v>137.16</v>
          </cell>
        </row>
        <row r="379">
          <cell r="B379">
            <v>101</v>
          </cell>
          <cell r="C379" t="str">
            <v>Paint</v>
          </cell>
          <cell r="D379">
            <v>1</v>
          </cell>
          <cell r="E379">
            <v>1</v>
          </cell>
          <cell r="F379">
            <v>1</v>
          </cell>
          <cell r="G379">
            <v>1</v>
          </cell>
          <cell r="H379">
            <v>17.600000000000001</v>
          </cell>
          <cell r="I379">
            <v>17.600000000000001</v>
          </cell>
        </row>
        <row r="381">
          <cell r="A381" t="str">
            <v>13.3.1</v>
          </cell>
          <cell r="B381">
            <v>0</v>
          </cell>
          <cell r="C381" t="str">
            <v>Vertical bulkheads</v>
          </cell>
          <cell r="D381" t="str">
            <v>Foyers</v>
          </cell>
          <cell r="E381">
            <v>0</v>
          </cell>
          <cell r="F381">
            <v>0</v>
          </cell>
          <cell r="G381">
            <v>0</v>
          </cell>
          <cell r="H381">
            <v>0</v>
          </cell>
          <cell r="I381">
            <v>0</v>
          </cell>
          <cell r="J381" t="str">
            <v>m²</v>
          </cell>
          <cell r="K381">
            <v>693</v>
          </cell>
          <cell r="L381">
            <v>13.38</v>
          </cell>
          <cell r="M381">
            <v>9272.34</v>
          </cell>
        </row>
        <row r="382">
          <cell r="B382">
            <v>94</v>
          </cell>
          <cell r="C382" t="str">
            <v>Bulkhead</v>
          </cell>
          <cell r="D382">
            <v>0.05</v>
          </cell>
          <cell r="E382">
            <v>1</v>
          </cell>
          <cell r="F382">
            <v>1</v>
          </cell>
          <cell r="G382">
            <v>1</v>
          </cell>
          <cell r="H382">
            <v>250</v>
          </cell>
          <cell r="I382">
            <v>12.5</v>
          </cell>
        </row>
        <row r="383">
          <cell r="B383">
            <v>101</v>
          </cell>
          <cell r="C383" t="str">
            <v>Paint</v>
          </cell>
          <cell r="D383">
            <v>0.05</v>
          </cell>
          <cell r="E383">
            <v>1</v>
          </cell>
          <cell r="F383">
            <v>1</v>
          </cell>
          <cell r="G383">
            <v>1</v>
          </cell>
          <cell r="H383">
            <v>17.600000000000001</v>
          </cell>
          <cell r="I383">
            <v>0.88000000000000012</v>
          </cell>
        </row>
        <row r="385">
          <cell r="A385" t="str">
            <v>13.4.1</v>
          </cell>
          <cell r="B385">
            <v>0</v>
          </cell>
          <cell r="C385" t="str">
            <v>Cornices</v>
          </cell>
          <cell r="D385" t="str">
            <v>Foyers</v>
          </cell>
          <cell r="E385">
            <v>0</v>
          </cell>
          <cell r="F385">
            <v>0</v>
          </cell>
          <cell r="G385">
            <v>0</v>
          </cell>
          <cell r="H385">
            <v>0</v>
          </cell>
          <cell r="I385">
            <v>0</v>
          </cell>
          <cell r="J385" t="str">
            <v>m</v>
          </cell>
          <cell r="K385">
            <v>843</v>
          </cell>
          <cell r="L385">
            <v>46</v>
          </cell>
          <cell r="M385">
            <v>38778</v>
          </cell>
        </row>
        <row r="386">
          <cell r="B386">
            <v>93</v>
          </cell>
          <cell r="C386" t="str">
            <v>Cornice</v>
          </cell>
          <cell r="D386">
            <v>1</v>
          </cell>
          <cell r="E386">
            <v>1</v>
          </cell>
          <cell r="F386">
            <v>1</v>
          </cell>
          <cell r="G386">
            <v>1</v>
          </cell>
          <cell r="H386">
            <v>30</v>
          </cell>
          <cell r="I386">
            <v>30</v>
          </cell>
        </row>
        <row r="387">
          <cell r="B387">
            <v>105</v>
          </cell>
          <cell r="C387" t="str">
            <v>Paint</v>
          </cell>
          <cell r="D387">
            <v>1</v>
          </cell>
          <cell r="E387">
            <v>1</v>
          </cell>
          <cell r="F387">
            <v>1</v>
          </cell>
          <cell r="G387">
            <v>1</v>
          </cell>
          <cell r="H387">
            <v>16</v>
          </cell>
          <cell r="I387">
            <v>16</v>
          </cell>
        </row>
        <row r="389">
          <cell r="A389" t="str">
            <v>13.4.2</v>
          </cell>
          <cell r="B389">
            <v>0</v>
          </cell>
          <cell r="C389" t="str">
            <v>Cornices</v>
          </cell>
          <cell r="D389" t="str">
            <v>Stores</v>
          </cell>
          <cell r="E389">
            <v>0</v>
          </cell>
          <cell r="F389">
            <v>0</v>
          </cell>
          <cell r="G389">
            <v>0</v>
          </cell>
          <cell r="H389">
            <v>0</v>
          </cell>
          <cell r="I389">
            <v>0</v>
          </cell>
          <cell r="J389" t="str">
            <v>m</v>
          </cell>
          <cell r="K389">
            <v>0</v>
          </cell>
          <cell r="L389">
            <v>12</v>
          </cell>
          <cell r="M389">
            <v>0</v>
          </cell>
        </row>
        <row r="390">
          <cell r="B390">
            <v>91</v>
          </cell>
          <cell r="C390" t="str">
            <v>Cornice</v>
          </cell>
          <cell r="D390">
            <v>1</v>
          </cell>
          <cell r="E390">
            <v>1</v>
          </cell>
          <cell r="F390">
            <v>1</v>
          </cell>
          <cell r="G390">
            <v>1</v>
          </cell>
          <cell r="H390">
            <v>12</v>
          </cell>
          <cell r="I390">
            <v>12</v>
          </cell>
        </row>
        <row r="392">
          <cell r="A392" t="str">
            <v>13.4.3</v>
          </cell>
          <cell r="B392">
            <v>0</v>
          </cell>
          <cell r="C392" t="str">
            <v>Cornices</v>
          </cell>
          <cell r="D392" t="str">
            <v>Passages to stores</v>
          </cell>
          <cell r="E392">
            <v>0</v>
          </cell>
          <cell r="F392">
            <v>0</v>
          </cell>
          <cell r="G392">
            <v>0</v>
          </cell>
          <cell r="H392">
            <v>0</v>
          </cell>
          <cell r="I392">
            <v>0</v>
          </cell>
          <cell r="J392" t="str">
            <v>m</v>
          </cell>
          <cell r="K392">
            <v>0</v>
          </cell>
          <cell r="L392">
            <v>12</v>
          </cell>
          <cell r="M392">
            <v>0</v>
          </cell>
        </row>
        <row r="393">
          <cell r="B393">
            <v>91</v>
          </cell>
          <cell r="C393" t="str">
            <v>Cornice</v>
          </cell>
          <cell r="D393">
            <v>1</v>
          </cell>
          <cell r="E393">
            <v>1</v>
          </cell>
          <cell r="F393">
            <v>1</v>
          </cell>
          <cell r="G393">
            <v>1</v>
          </cell>
          <cell r="H393">
            <v>12</v>
          </cell>
          <cell r="I393">
            <v>12</v>
          </cell>
        </row>
        <row r="395">
          <cell r="A395" t="str">
            <v>13.4.4</v>
          </cell>
          <cell r="B395">
            <v>0</v>
          </cell>
          <cell r="C395" t="str">
            <v>Cornices</v>
          </cell>
          <cell r="D395" t="str">
            <v>Bathrooms</v>
          </cell>
          <cell r="E395">
            <v>0</v>
          </cell>
          <cell r="F395">
            <v>0</v>
          </cell>
          <cell r="G395">
            <v>0</v>
          </cell>
          <cell r="H395">
            <v>0</v>
          </cell>
          <cell r="I395">
            <v>0</v>
          </cell>
          <cell r="J395" t="str">
            <v>m</v>
          </cell>
          <cell r="K395">
            <v>892</v>
          </cell>
          <cell r="L395">
            <v>12</v>
          </cell>
          <cell r="M395">
            <v>10704</v>
          </cell>
        </row>
        <row r="396">
          <cell r="B396">
            <v>91</v>
          </cell>
          <cell r="C396" t="str">
            <v>Cornice</v>
          </cell>
          <cell r="D396">
            <v>1</v>
          </cell>
          <cell r="E396">
            <v>1</v>
          </cell>
          <cell r="F396">
            <v>1</v>
          </cell>
          <cell r="G396">
            <v>1</v>
          </cell>
          <cell r="H396">
            <v>12</v>
          </cell>
          <cell r="I396">
            <v>12</v>
          </cell>
        </row>
        <row r="398">
          <cell r="A398" t="str">
            <v>13.4.5</v>
          </cell>
          <cell r="B398">
            <v>0</v>
          </cell>
          <cell r="C398" t="str">
            <v>Cornices</v>
          </cell>
          <cell r="D398" t="str">
            <v>Bedrooms</v>
          </cell>
          <cell r="E398">
            <v>0</v>
          </cell>
          <cell r="F398">
            <v>0</v>
          </cell>
          <cell r="G398">
            <v>0</v>
          </cell>
          <cell r="H398">
            <v>0</v>
          </cell>
          <cell r="I398">
            <v>0</v>
          </cell>
          <cell r="J398" t="str">
            <v>m</v>
          </cell>
          <cell r="K398">
            <v>1195</v>
          </cell>
          <cell r="L398">
            <v>40</v>
          </cell>
          <cell r="M398">
            <v>47800</v>
          </cell>
        </row>
        <row r="399">
          <cell r="C399" t="str">
            <v>Cornice</v>
          </cell>
          <cell r="D399">
            <v>1</v>
          </cell>
          <cell r="E399">
            <v>1</v>
          </cell>
          <cell r="F399">
            <v>1</v>
          </cell>
          <cell r="G399">
            <v>1</v>
          </cell>
          <cell r="H399">
            <v>40</v>
          </cell>
          <cell r="I399">
            <v>40</v>
          </cell>
        </row>
        <row r="401">
          <cell r="A401" t="str">
            <v>13.4.6</v>
          </cell>
          <cell r="B401">
            <v>0</v>
          </cell>
          <cell r="C401" t="str">
            <v>Cornices</v>
          </cell>
          <cell r="D401" t="str">
            <v>Kitchens</v>
          </cell>
          <cell r="E401">
            <v>0</v>
          </cell>
          <cell r="F401">
            <v>0</v>
          </cell>
          <cell r="G401">
            <v>0</v>
          </cell>
          <cell r="H401">
            <v>0</v>
          </cell>
          <cell r="I401">
            <v>0</v>
          </cell>
          <cell r="J401" t="str">
            <v>m</v>
          </cell>
          <cell r="K401">
            <v>831</v>
          </cell>
          <cell r="L401">
            <v>25</v>
          </cell>
          <cell r="M401">
            <v>20775</v>
          </cell>
        </row>
        <row r="402">
          <cell r="C402" t="str">
            <v>Cornice</v>
          </cell>
          <cell r="D402">
            <v>1</v>
          </cell>
          <cell r="E402">
            <v>1</v>
          </cell>
          <cell r="F402">
            <v>1</v>
          </cell>
          <cell r="G402">
            <v>1</v>
          </cell>
          <cell r="H402">
            <v>25</v>
          </cell>
          <cell r="I402">
            <v>25</v>
          </cell>
        </row>
        <row r="404">
          <cell r="A404" t="str">
            <v>13.4.7</v>
          </cell>
          <cell r="B404">
            <v>0</v>
          </cell>
          <cell r="C404" t="str">
            <v>Cornices</v>
          </cell>
          <cell r="D404" t="str">
            <v>Lounge</v>
          </cell>
          <cell r="E404">
            <v>0</v>
          </cell>
          <cell r="F404">
            <v>0</v>
          </cell>
          <cell r="G404">
            <v>0</v>
          </cell>
          <cell r="H404">
            <v>0</v>
          </cell>
          <cell r="I404">
            <v>0</v>
          </cell>
          <cell r="J404" t="str">
            <v>m</v>
          </cell>
          <cell r="K404">
            <v>1776</v>
          </cell>
          <cell r="L404">
            <v>40</v>
          </cell>
          <cell r="M404">
            <v>71040</v>
          </cell>
        </row>
        <row r="405">
          <cell r="C405" t="str">
            <v>Cornice</v>
          </cell>
          <cell r="D405">
            <v>1</v>
          </cell>
          <cell r="E405">
            <v>1</v>
          </cell>
          <cell r="F405">
            <v>1</v>
          </cell>
          <cell r="G405">
            <v>1</v>
          </cell>
          <cell r="H405">
            <v>40</v>
          </cell>
          <cell r="I405">
            <v>40</v>
          </cell>
        </row>
        <row r="407">
          <cell r="A407" t="str">
            <v>E</v>
          </cell>
          <cell r="B407">
            <v>0</v>
          </cell>
          <cell r="C407" t="str">
            <v>FITTINGS</v>
          </cell>
        </row>
        <row r="409">
          <cell r="A409" t="str">
            <v>14.</v>
          </cell>
          <cell r="B409">
            <v>0</v>
          </cell>
          <cell r="C409" t="str">
            <v>Fittings</v>
          </cell>
          <cell r="D409">
            <v>0</v>
          </cell>
          <cell r="E409">
            <v>0</v>
          </cell>
          <cell r="F409">
            <v>0.17193613586247841</v>
          </cell>
          <cell r="G409">
            <v>0</v>
          </cell>
          <cell r="H409">
            <v>0</v>
          </cell>
          <cell r="I409">
            <v>0</v>
          </cell>
          <cell r="J409">
            <v>0</v>
          </cell>
          <cell r="K409">
            <v>3070000</v>
          </cell>
        </row>
        <row r="410">
          <cell r="A410" t="str">
            <v>14.1</v>
          </cell>
          <cell r="B410">
            <v>0</v>
          </cell>
          <cell r="C410" t="str">
            <v>Toilet vanity tops</v>
          </cell>
          <cell r="D410">
            <v>0</v>
          </cell>
          <cell r="E410">
            <v>0</v>
          </cell>
          <cell r="F410">
            <v>0</v>
          </cell>
          <cell r="G410">
            <v>0</v>
          </cell>
          <cell r="H410">
            <v>1835.8208955223881</v>
          </cell>
          <cell r="I410" t="str">
            <v>/apartment</v>
          </cell>
          <cell r="J410" t="str">
            <v>m</v>
          </cell>
          <cell r="K410">
            <v>82</v>
          </cell>
          <cell r="L410">
            <v>1500</v>
          </cell>
          <cell r="M410">
            <v>123000</v>
          </cell>
        </row>
        <row r="411">
          <cell r="A411" t="str">
            <v>14.2</v>
          </cell>
          <cell r="B411">
            <v>0</v>
          </cell>
          <cell r="C411" t="str">
            <v>BIC to bedrooms</v>
          </cell>
          <cell r="D411">
            <v>0</v>
          </cell>
          <cell r="E411">
            <v>0</v>
          </cell>
          <cell r="F411">
            <v>0</v>
          </cell>
          <cell r="G411">
            <v>0</v>
          </cell>
          <cell r="H411">
            <v>9611.940298507463</v>
          </cell>
          <cell r="I411" t="str">
            <v>/apartment</v>
          </cell>
          <cell r="J411" t="str">
            <v>m</v>
          </cell>
          <cell r="K411">
            <v>322</v>
          </cell>
          <cell r="L411">
            <v>2000</v>
          </cell>
          <cell r="M411">
            <v>644000</v>
          </cell>
        </row>
        <row r="412">
          <cell r="A412" t="str">
            <v>14.3</v>
          </cell>
          <cell r="B412">
            <v>0</v>
          </cell>
          <cell r="C412" t="str">
            <v>Kitchen cupboards</v>
          </cell>
          <cell r="D412">
            <v>0</v>
          </cell>
          <cell r="E412">
            <v>0</v>
          </cell>
          <cell r="F412">
            <v>0</v>
          </cell>
          <cell r="G412">
            <v>0</v>
          </cell>
          <cell r="H412">
            <v>17447.761194029852</v>
          </cell>
          <cell r="I412" t="str">
            <v>/kitchen</v>
          </cell>
          <cell r="J412" t="str">
            <v>m</v>
          </cell>
          <cell r="K412">
            <v>334</v>
          </cell>
          <cell r="L412">
            <v>3500</v>
          </cell>
          <cell r="M412">
            <v>1169000</v>
          </cell>
        </row>
        <row r="413">
          <cell r="A413" t="str">
            <v>14.4</v>
          </cell>
          <cell r="B413">
            <v>0</v>
          </cell>
          <cell r="C413" t="str">
            <v>E.O. for granite tops</v>
          </cell>
          <cell r="D413">
            <v>0</v>
          </cell>
          <cell r="E413">
            <v>0</v>
          </cell>
          <cell r="F413">
            <v>0</v>
          </cell>
          <cell r="G413">
            <v>0</v>
          </cell>
          <cell r="H413">
            <v>4985.0746268656712</v>
          </cell>
          <cell r="I413" t="str">
            <v>/kitchen</v>
          </cell>
          <cell r="J413" t="str">
            <v>m</v>
          </cell>
          <cell r="K413">
            <v>334</v>
          </cell>
          <cell r="L413">
            <v>1000</v>
          </cell>
          <cell r="M413">
            <v>334000</v>
          </cell>
        </row>
        <row r="414">
          <cell r="A414" t="str">
            <v>14.5</v>
          </cell>
          <cell r="B414">
            <v>0</v>
          </cell>
          <cell r="C414" t="str">
            <v>Kitchen appliances</v>
          </cell>
          <cell r="D414">
            <v>0</v>
          </cell>
          <cell r="E414">
            <v>0</v>
          </cell>
          <cell r="F414">
            <v>0</v>
          </cell>
          <cell r="G414">
            <v>0</v>
          </cell>
          <cell r="H414">
            <v>0</v>
          </cell>
          <cell r="I414">
            <v>0</v>
          </cell>
          <cell r="J414" t="str">
            <v>No</v>
          </cell>
          <cell r="K414">
            <v>69</v>
          </cell>
          <cell r="L414">
            <v>7500</v>
          </cell>
          <cell r="M414">
            <v>517500</v>
          </cell>
        </row>
        <row r="415">
          <cell r="C415" t="str">
            <v>Oven</v>
          </cell>
          <cell r="D415">
            <v>1</v>
          </cell>
          <cell r="E415">
            <v>1</v>
          </cell>
          <cell r="F415">
            <v>1</v>
          </cell>
          <cell r="G415">
            <v>1</v>
          </cell>
          <cell r="H415">
            <v>3000</v>
          </cell>
          <cell r="I415">
            <v>3000</v>
          </cell>
        </row>
        <row r="416">
          <cell r="C416" t="str">
            <v>Hob</v>
          </cell>
          <cell r="D416">
            <v>1</v>
          </cell>
          <cell r="E416">
            <v>1</v>
          </cell>
          <cell r="F416">
            <v>1</v>
          </cell>
          <cell r="G416">
            <v>1</v>
          </cell>
          <cell r="H416">
            <v>2500</v>
          </cell>
          <cell r="I416">
            <v>2500</v>
          </cell>
        </row>
        <row r="417">
          <cell r="C417" t="str">
            <v>Extractor</v>
          </cell>
          <cell r="D417">
            <v>1</v>
          </cell>
          <cell r="E417">
            <v>1</v>
          </cell>
          <cell r="F417">
            <v>1</v>
          </cell>
          <cell r="G417">
            <v>1</v>
          </cell>
          <cell r="H417">
            <v>2000</v>
          </cell>
          <cell r="I417">
            <v>2000</v>
          </cell>
        </row>
        <row r="418">
          <cell r="A418" t="str">
            <v>14.6</v>
          </cell>
          <cell r="B418">
            <v>0</v>
          </cell>
          <cell r="C418" t="str">
            <v>Shower doors</v>
          </cell>
          <cell r="D418">
            <v>0</v>
          </cell>
          <cell r="E418">
            <v>0</v>
          </cell>
          <cell r="F418">
            <v>0</v>
          </cell>
          <cell r="G418">
            <v>0</v>
          </cell>
          <cell r="H418">
            <v>0</v>
          </cell>
          <cell r="I418">
            <v>0</v>
          </cell>
          <cell r="J418" t="str">
            <v>No</v>
          </cell>
          <cell r="K418">
            <v>79</v>
          </cell>
          <cell r="L418">
            <v>2500</v>
          </cell>
          <cell r="M418">
            <v>197500</v>
          </cell>
        </row>
        <row r="419">
          <cell r="A419" t="str">
            <v>14.7</v>
          </cell>
          <cell r="B419">
            <v>0</v>
          </cell>
          <cell r="C419" t="str">
            <v>Security counter</v>
          </cell>
          <cell r="D419">
            <v>0</v>
          </cell>
          <cell r="E419">
            <v>0</v>
          </cell>
          <cell r="F419">
            <v>0</v>
          </cell>
          <cell r="G419">
            <v>0</v>
          </cell>
          <cell r="H419">
            <v>0</v>
          </cell>
          <cell r="I419">
            <v>0</v>
          </cell>
          <cell r="J419" t="str">
            <v>Item</v>
          </cell>
          <cell r="K419">
            <v>0</v>
          </cell>
          <cell r="L419">
            <v>30000</v>
          </cell>
          <cell r="M419">
            <v>30000</v>
          </cell>
        </row>
        <row r="420">
          <cell r="A420" t="str">
            <v>14.8</v>
          </cell>
          <cell r="B420">
            <v>0</v>
          </cell>
          <cell r="C420" t="str">
            <v>Statuary signage</v>
          </cell>
          <cell r="D420">
            <v>0</v>
          </cell>
          <cell r="E420">
            <v>0</v>
          </cell>
          <cell r="F420">
            <v>0</v>
          </cell>
          <cell r="G420">
            <v>0</v>
          </cell>
          <cell r="H420">
            <v>0</v>
          </cell>
          <cell r="I420">
            <v>0</v>
          </cell>
          <cell r="J420" t="str">
            <v>Item</v>
          </cell>
          <cell r="K420">
            <v>0</v>
          </cell>
          <cell r="L420">
            <v>20000</v>
          </cell>
          <cell r="M420">
            <v>20000</v>
          </cell>
        </row>
        <row r="421">
          <cell r="A421" t="str">
            <v>14.9</v>
          </cell>
          <cell r="B421">
            <v>0</v>
          </cell>
          <cell r="C421" t="str">
            <v>Building signage</v>
          </cell>
          <cell r="D421">
            <v>0</v>
          </cell>
          <cell r="E421">
            <v>0</v>
          </cell>
          <cell r="F421">
            <v>0</v>
          </cell>
          <cell r="G421">
            <v>0</v>
          </cell>
          <cell r="H421">
            <v>0</v>
          </cell>
          <cell r="I421">
            <v>0</v>
          </cell>
          <cell r="J421" t="str">
            <v>Item</v>
          </cell>
          <cell r="K421">
            <v>0</v>
          </cell>
          <cell r="L421">
            <v>30000</v>
          </cell>
          <cell r="M421">
            <v>30000</v>
          </cell>
        </row>
        <row r="422">
          <cell r="A422" t="str">
            <v>14.10</v>
          </cell>
          <cell r="B422">
            <v>0</v>
          </cell>
          <cell r="C422" t="str">
            <v>Letter box in foyer</v>
          </cell>
          <cell r="D422">
            <v>0</v>
          </cell>
          <cell r="E422">
            <v>0</v>
          </cell>
          <cell r="F422">
            <v>0</v>
          </cell>
          <cell r="G422">
            <v>0</v>
          </cell>
          <cell r="H422">
            <v>0</v>
          </cell>
          <cell r="I422">
            <v>0</v>
          </cell>
          <cell r="J422" t="str">
            <v>Item</v>
          </cell>
          <cell r="K422">
            <v>0</v>
          </cell>
          <cell r="L422">
            <v>5000</v>
          </cell>
          <cell r="M422">
            <v>5000</v>
          </cell>
        </row>
        <row r="424">
          <cell r="A424" t="str">
            <v>F</v>
          </cell>
          <cell r="B424">
            <v>0</v>
          </cell>
          <cell r="C424" t="str">
            <v>SERVICES</v>
          </cell>
        </row>
        <row r="425">
          <cell r="A425" t="str">
            <v>15.</v>
          </cell>
          <cell r="B425">
            <v>0</v>
          </cell>
          <cell r="C425" t="str">
            <v>Electrical Installation</v>
          </cell>
          <cell r="D425">
            <v>0</v>
          </cell>
          <cell r="E425">
            <v>0</v>
          </cell>
          <cell r="F425">
            <v>9.8139130161087357E-2</v>
          </cell>
          <cell r="G425">
            <v>0</v>
          </cell>
          <cell r="H425">
            <v>0</v>
          </cell>
          <cell r="I425">
            <v>0</v>
          </cell>
          <cell r="J425">
            <v>0</v>
          </cell>
          <cell r="K425">
            <v>1752320</v>
          </cell>
        </row>
        <row r="426">
          <cell r="A426" t="str">
            <v>15.1</v>
          </cell>
          <cell r="B426">
            <v>0</v>
          </cell>
          <cell r="C426" t="str">
            <v>Standard installation</v>
          </cell>
          <cell r="D426">
            <v>0</v>
          </cell>
          <cell r="E426">
            <v>0</v>
          </cell>
          <cell r="F426">
            <v>0</v>
          </cell>
          <cell r="G426">
            <v>0</v>
          </cell>
          <cell r="H426">
            <v>0</v>
          </cell>
          <cell r="I426">
            <v>0</v>
          </cell>
          <cell r="J426" t="str">
            <v>m²</v>
          </cell>
          <cell r="K426">
            <v>4447</v>
          </cell>
          <cell r="L426">
            <v>200</v>
          </cell>
          <cell r="M426">
            <v>889400</v>
          </cell>
        </row>
        <row r="427">
          <cell r="A427" t="str">
            <v>15.2</v>
          </cell>
          <cell r="B427">
            <v>0</v>
          </cell>
          <cell r="C427" t="str">
            <v>Standard installation for foyers &amp; passages</v>
          </cell>
          <cell r="D427">
            <v>0</v>
          </cell>
          <cell r="E427">
            <v>0</v>
          </cell>
          <cell r="F427">
            <v>0</v>
          </cell>
          <cell r="G427">
            <v>0</v>
          </cell>
          <cell r="H427">
            <v>0</v>
          </cell>
          <cell r="I427">
            <v>0</v>
          </cell>
          <cell r="J427" t="str">
            <v>m²</v>
          </cell>
          <cell r="K427">
            <v>493</v>
          </cell>
          <cell r="L427">
            <v>150</v>
          </cell>
          <cell r="M427">
            <v>73950</v>
          </cell>
        </row>
        <row r="428">
          <cell r="A428" t="str">
            <v>15.3</v>
          </cell>
          <cell r="B428">
            <v>0</v>
          </cell>
          <cell r="C428" t="str">
            <v>Standard installation for stores</v>
          </cell>
          <cell r="D428">
            <v>0</v>
          </cell>
          <cell r="E428">
            <v>0</v>
          </cell>
          <cell r="F428">
            <v>0</v>
          </cell>
          <cell r="G428">
            <v>0</v>
          </cell>
          <cell r="H428">
            <v>0</v>
          </cell>
          <cell r="I428">
            <v>0</v>
          </cell>
          <cell r="J428" t="str">
            <v>m²</v>
          </cell>
          <cell r="K428">
            <v>771</v>
          </cell>
          <cell r="L428">
            <v>70</v>
          </cell>
          <cell r="M428">
            <v>53970</v>
          </cell>
        </row>
        <row r="429">
          <cell r="A429" t="str">
            <v>15.4</v>
          </cell>
          <cell r="B429">
            <v>0</v>
          </cell>
          <cell r="C429" t="str">
            <v>External lighting</v>
          </cell>
          <cell r="D429">
            <v>0</v>
          </cell>
          <cell r="E429">
            <v>0</v>
          </cell>
          <cell r="F429">
            <v>0</v>
          </cell>
          <cell r="G429">
            <v>0</v>
          </cell>
          <cell r="H429">
            <v>0</v>
          </cell>
          <cell r="I429">
            <v>0</v>
          </cell>
          <cell r="J429" t="str">
            <v>m²</v>
          </cell>
          <cell r="K429">
            <v>0</v>
          </cell>
          <cell r="L429">
            <v>0</v>
          </cell>
          <cell r="M429">
            <v>0</v>
          </cell>
        </row>
        <row r="430">
          <cell r="A430" t="str">
            <v>15.5</v>
          </cell>
          <cell r="B430">
            <v>0</v>
          </cell>
          <cell r="C430" t="str">
            <v>Underfloor heating to living/dining areas</v>
          </cell>
          <cell r="D430">
            <v>0</v>
          </cell>
          <cell r="E430">
            <v>0</v>
          </cell>
          <cell r="F430">
            <v>0</v>
          </cell>
          <cell r="G430">
            <v>0</v>
          </cell>
          <cell r="H430">
            <v>0</v>
          </cell>
          <cell r="I430">
            <v>0</v>
          </cell>
          <cell r="J430" t="str">
            <v>m²</v>
          </cell>
          <cell r="K430">
            <v>1672</v>
          </cell>
          <cell r="L430">
            <v>200</v>
          </cell>
          <cell r="M430" t="str">
            <v>Optional</v>
          </cell>
        </row>
        <row r="431">
          <cell r="A431" t="str">
            <v>15.6</v>
          </cell>
          <cell r="B431">
            <v>0</v>
          </cell>
          <cell r="C431" t="str">
            <v>Replace reticulation &amp; Inspections</v>
          </cell>
          <cell r="D431">
            <v>0</v>
          </cell>
          <cell r="E431">
            <v>0</v>
          </cell>
          <cell r="F431">
            <v>0</v>
          </cell>
          <cell r="G431">
            <v>0</v>
          </cell>
          <cell r="H431">
            <v>0</v>
          </cell>
          <cell r="I431">
            <v>0</v>
          </cell>
          <cell r="J431" t="str">
            <v>Item</v>
          </cell>
          <cell r="K431">
            <v>0</v>
          </cell>
          <cell r="L431">
            <v>160000</v>
          </cell>
          <cell r="M431">
            <v>160000</v>
          </cell>
        </row>
        <row r="432">
          <cell r="A432" t="str">
            <v>15.7</v>
          </cell>
          <cell r="B432">
            <v>0</v>
          </cell>
          <cell r="C432" t="str">
            <v>Standby Generator and reticulation</v>
          </cell>
          <cell r="D432">
            <v>0</v>
          </cell>
          <cell r="E432">
            <v>0</v>
          </cell>
          <cell r="F432">
            <v>0</v>
          </cell>
          <cell r="G432">
            <v>0</v>
          </cell>
          <cell r="H432">
            <v>0</v>
          </cell>
          <cell r="I432">
            <v>0</v>
          </cell>
          <cell r="J432" t="str">
            <v>Item</v>
          </cell>
          <cell r="K432">
            <v>0</v>
          </cell>
          <cell r="L432">
            <v>215000</v>
          </cell>
          <cell r="M432">
            <v>215000</v>
          </cell>
        </row>
        <row r="433">
          <cell r="A433" t="str">
            <v>15.8</v>
          </cell>
          <cell r="B433">
            <v>0</v>
          </cell>
          <cell r="C433" t="str">
            <v>Distribution Boards</v>
          </cell>
          <cell r="D433">
            <v>0</v>
          </cell>
          <cell r="E433">
            <v>0</v>
          </cell>
          <cell r="F433">
            <v>0</v>
          </cell>
          <cell r="G433">
            <v>0</v>
          </cell>
          <cell r="H433">
            <v>0</v>
          </cell>
          <cell r="I433">
            <v>0</v>
          </cell>
          <cell r="J433" t="str">
            <v>Item</v>
          </cell>
          <cell r="K433">
            <v>0</v>
          </cell>
          <cell r="L433">
            <v>290000</v>
          </cell>
          <cell r="M433">
            <v>290000</v>
          </cell>
        </row>
        <row r="434">
          <cell r="A434" t="str">
            <v>15.9</v>
          </cell>
          <cell r="B434">
            <v>0</v>
          </cell>
          <cell r="C434" t="str">
            <v>Internal Communication</v>
          </cell>
          <cell r="D434">
            <v>0</v>
          </cell>
          <cell r="E434">
            <v>0</v>
          </cell>
          <cell r="F434">
            <v>0</v>
          </cell>
          <cell r="G434">
            <v>0</v>
          </cell>
          <cell r="H434">
            <v>0</v>
          </cell>
          <cell r="I434">
            <v>0</v>
          </cell>
          <cell r="J434" t="str">
            <v>Item</v>
          </cell>
          <cell r="K434">
            <v>0</v>
          </cell>
          <cell r="L434">
            <v>65000</v>
          </cell>
          <cell r="M434">
            <v>65000</v>
          </cell>
        </row>
        <row r="435">
          <cell r="A435" t="str">
            <v>15.10</v>
          </cell>
          <cell r="B435">
            <v>0</v>
          </cell>
          <cell r="C435" t="str">
            <v>External lighting</v>
          </cell>
          <cell r="D435">
            <v>0</v>
          </cell>
          <cell r="E435">
            <v>0</v>
          </cell>
          <cell r="F435">
            <v>0</v>
          </cell>
          <cell r="G435">
            <v>0</v>
          </cell>
          <cell r="H435">
            <v>0</v>
          </cell>
          <cell r="I435">
            <v>0</v>
          </cell>
          <cell r="J435" t="str">
            <v>Item</v>
          </cell>
          <cell r="K435">
            <v>0</v>
          </cell>
          <cell r="L435">
            <v>5000</v>
          </cell>
          <cell r="M435">
            <v>5000</v>
          </cell>
        </row>
        <row r="436">
          <cell r="A436" t="str">
            <v>15.11</v>
          </cell>
          <cell r="B436">
            <v>171</v>
          </cell>
          <cell r="C436" t="str">
            <v>Municipal connection</v>
          </cell>
          <cell r="D436">
            <v>0</v>
          </cell>
          <cell r="E436">
            <v>0</v>
          </cell>
          <cell r="F436">
            <v>0</v>
          </cell>
          <cell r="G436">
            <v>0</v>
          </cell>
          <cell r="H436">
            <v>0</v>
          </cell>
          <cell r="I436">
            <v>0</v>
          </cell>
          <cell r="J436" t="str">
            <v>Item</v>
          </cell>
          <cell r="K436">
            <v>0</v>
          </cell>
          <cell r="L436">
            <v>0</v>
          </cell>
          <cell r="M436">
            <v>0</v>
          </cell>
        </row>
        <row r="438">
          <cell r="A438" t="str">
            <v>16.</v>
          </cell>
          <cell r="B438">
            <v>0</v>
          </cell>
          <cell r="C438" t="str">
            <v>Plumbing Installation</v>
          </cell>
          <cell r="D438">
            <v>0</v>
          </cell>
          <cell r="E438">
            <v>0</v>
          </cell>
          <cell r="F438">
            <v>0.13996273522277519</v>
          </cell>
          <cell r="G438">
            <v>0</v>
          </cell>
          <cell r="H438">
            <v>0</v>
          </cell>
          <cell r="I438">
            <v>0</v>
          </cell>
          <cell r="J438">
            <v>0</v>
          </cell>
          <cell r="K438">
            <v>2499100</v>
          </cell>
        </row>
        <row r="439">
          <cell r="A439" t="str">
            <v>16.1</v>
          </cell>
          <cell r="B439">
            <v>143</v>
          </cell>
          <cell r="C439" t="str">
            <v>Sanitary fittings</v>
          </cell>
          <cell r="D439">
            <v>0</v>
          </cell>
          <cell r="E439">
            <v>0</v>
          </cell>
          <cell r="F439">
            <v>0</v>
          </cell>
          <cell r="G439">
            <v>0</v>
          </cell>
          <cell r="H439">
            <v>0</v>
          </cell>
          <cell r="I439">
            <v>0</v>
          </cell>
          <cell r="J439" t="str">
            <v>No</v>
          </cell>
          <cell r="K439">
            <v>429</v>
          </cell>
          <cell r="L439">
            <v>2000</v>
          </cell>
          <cell r="M439">
            <v>858000</v>
          </cell>
        </row>
        <row r="440">
          <cell r="A440" t="str">
            <v>16.2</v>
          </cell>
          <cell r="B440">
            <v>144</v>
          </cell>
          <cell r="C440" t="str">
            <v>Hot water cylinders</v>
          </cell>
          <cell r="D440">
            <v>0</v>
          </cell>
          <cell r="E440">
            <v>0</v>
          </cell>
          <cell r="F440">
            <v>0</v>
          </cell>
          <cell r="G440">
            <v>0</v>
          </cell>
          <cell r="H440">
            <v>0</v>
          </cell>
          <cell r="I440">
            <v>0</v>
          </cell>
          <cell r="J440" t="str">
            <v>No</v>
          </cell>
          <cell r="K440">
            <v>67</v>
          </cell>
          <cell r="L440">
            <v>3600</v>
          </cell>
          <cell r="M440">
            <v>241200</v>
          </cell>
        </row>
        <row r="441">
          <cell r="A441" t="str">
            <v>16.3</v>
          </cell>
          <cell r="B441">
            <v>145</v>
          </cell>
          <cell r="C441" t="str">
            <v>Sundry (toilet rolls holders, mirrors, etc)</v>
          </cell>
          <cell r="D441">
            <v>0</v>
          </cell>
          <cell r="E441">
            <v>0</v>
          </cell>
          <cell r="F441">
            <v>0</v>
          </cell>
          <cell r="G441">
            <v>0</v>
          </cell>
          <cell r="H441">
            <v>0</v>
          </cell>
          <cell r="I441">
            <v>0</v>
          </cell>
          <cell r="J441" t="str">
            <v>No</v>
          </cell>
          <cell r="K441">
            <v>429</v>
          </cell>
          <cell r="L441">
            <v>500</v>
          </cell>
          <cell r="M441">
            <v>214500</v>
          </cell>
        </row>
        <row r="442">
          <cell r="A442" t="str">
            <v>16.4</v>
          </cell>
          <cell r="B442">
            <v>146</v>
          </cell>
          <cell r="C442" t="str">
            <v>Sanitary plumbing</v>
          </cell>
          <cell r="D442">
            <v>0</v>
          </cell>
          <cell r="E442">
            <v>0</v>
          </cell>
          <cell r="F442">
            <v>0</v>
          </cell>
          <cell r="G442">
            <v>0</v>
          </cell>
          <cell r="H442">
            <v>0</v>
          </cell>
          <cell r="I442">
            <v>0</v>
          </cell>
          <cell r="J442" t="str">
            <v>No</v>
          </cell>
          <cell r="K442">
            <v>429</v>
          </cell>
          <cell r="L442">
            <v>1000</v>
          </cell>
          <cell r="M442">
            <v>429000</v>
          </cell>
        </row>
        <row r="443">
          <cell r="A443" t="str">
            <v>16.5</v>
          </cell>
          <cell r="B443">
            <v>147</v>
          </cell>
          <cell r="C443" t="str">
            <v>Internal water reticulation</v>
          </cell>
          <cell r="D443">
            <v>0</v>
          </cell>
          <cell r="E443">
            <v>0</v>
          </cell>
          <cell r="F443">
            <v>0</v>
          </cell>
          <cell r="G443">
            <v>0</v>
          </cell>
          <cell r="H443">
            <v>0</v>
          </cell>
          <cell r="I443">
            <v>0</v>
          </cell>
          <cell r="J443" t="str">
            <v>No</v>
          </cell>
          <cell r="K443">
            <v>429</v>
          </cell>
          <cell r="L443">
            <v>1000</v>
          </cell>
          <cell r="M443">
            <v>429000</v>
          </cell>
        </row>
        <row r="444">
          <cell r="A444" t="str">
            <v>16.6</v>
          </cell>
          <cell r="B444">
            <v>148</v>
          </cell>
          <cell r="C444" t="str">
            <v>External water reticulation</v>
          </cell>
          <cell r="D444">
            <v>0</v>
          </cell>
          <cell r="E444">
            <v>0</v>
          </cell>
          <cell r="F444">
            <v>0</v>
          </cell>
          <cell r="G444">
            <v>0</v>
          </cell>
          <cell r="H444">
            <v>0</v>
          </cell>
          <cell r="I444">
            <v>0</v>
          </cell>
          <cell r="J444" t="str">
            <v>No</v>
          </cell>
          <cell r="K444">
            <v>429</v>
          </cell>
          <cell r="L444">
            <v>600</v>
          </cell>
          <cell r="M444">
            <v>257400</v>
          </cell>
        </row>
        <row r="445">
          <cell r="A445" t="str">
            <v>16.7</v>
          </cell>
          <cell r="B445">
            <v>149</v>
          </cell>
          <cell r="C445" t="str">
            <v>Water storage tanks</v>
          </cell>
          <cell r="D445">
            <v>0</v>
          </cell>
          <cell r="E445">
            <v>0</v>
          </cell>
          <cell r="F445">
            <v>0</v>
          </cell>
          <cell r="G445">
            <v>0</v>
          </cell>
          <cell r="H445">
            <v>0</v>
          </cell>
          <cell r="I445">
            <v>0</v>
          </cell>
          <cell r="J445" t="str">
            <v>No</v>
          </cell>
          <cell r="K445">
            <v>1</v>
          </cell>
          <cell r="L445">
            <v>20000</v>
          </cell>
          <cell r="M445">
            <v>20000</v>
          </cell>
        </row>
        <row r="446">
          <cell r="A446" t="str">
            <v>16.8</v>
          </cell>
          <cell r="B446">
            <v>151</v>
          </cell>
          <cell r="C446" t="str">
            <v>Sump &amp; pump</v>
          </cell>
          <cell r="D446">
            <v>0</v>
          </cell>
          <cell r="E446">
            <v>0</v>
          </cell>
          <cell r="F446">
            <v>0</v>
          </cell>
          <cell r="G446">
            <v>0</v>
          </cell>
          <cell r="H446">
            <v>0</v>
          </cell>
          <cell r="I446">
            <v>0</v>
          </cell>
          <cell r="J446" t="str">
            <v>No</v>
          </cell>
          <cell r="K446">
            <v>1</v>
          </cell>
          <cell r="L446">
            <v>10000</v>
          </cell>
          <cell r="M446">
            <v>10000</v>
          </cell>
        </row>
        <row r="447">
          <cell r="A447" t="str">
            <v>16.9</v>
          </cell>
          <cell r="B447">
            <v>168</v>
          </cell>
          <cell r="C447" t="str">
            <v>Municipal connection</v>
          </cell>
          <cell r="D447">
            <v>0</v>
          </cell>
          <cell r="E447">
            <v>0</v>
          </cell>
          <cell r="F447">
            <v>0</v>
          </cell>
          <cell r="G447">
            <v>0</v>
          </cell>
          <cell r="H447">
            <v>0</v>
          </cell>
          <cell r="I447">
            <v>0</v>
          </cell>
          <cell r="J447" t="str">
            <v>Item</v>
          </cell>
          <cell r="K447">
            <v>0</v>
          </cell>
          <cell r="L447">
            <v>40000</v>
          </cell>
          <cell r="M447">
            <v>40000</v>
          </cell>
        </row>
        <row r="449">
          <cell r="A449" t="str">
            <v>17.</v>
          </cell>
          <cell r="B449">
            <v>0</v>
          </cell>
          <cell r="C449" t="str">
            <v>Fire Protection</v>
          </cell>
          <cell r="D449">
            <v>0</v>
          </cell>
          <cell r="E449">
            <v>0</v>
          </cell>
          <cell r="F449">
            <v>1.2702552109110336E-2</v>
          </cell>
          <cell r="G449">
            <v>0</v>
          </cell>
          <cell r="H449">
            <v>0</v>
          </cell>
          <cell r="I449">
            <v>0</v>
          </cell>
          <cell r="J449">
            <v>0</v>
          </cell>
          <cell r="K449">
            <v>226810</v>
          </cell>
        </row>
        <row r="450">
          <cell r="A450" t="str">
            <v>17.1</v>
          </cell>
          <cell r="B450">
            <v>157</v>
          </cell>
          <cell r="C450" t="str">
            <v>Fire extinguishers</v>
          </cell>
          <cell r="D450">
            <v>0</v>
          </cell>
          <cell r="E450">
            <v>0</v>
          </cell>
          <cell r="F450">
            <v>0</v>
          </cell>
          <cell r="G450">
            <v>0</v>
          </cell>
          <cell r="H450">
            <v>0</v>
          </cell>
          <cell r="I450">
            <v>0</v>
          </cell>
          <cell r="J450" t="str">
            <v>No</v>
          </cell>
          <cell r="K450">
            <v>30</v>
          </cell>
          <cell r="L450">
            <v>1000</v>
          </cell>
          <cell r="M450">
            <v>30000</v>
          </cell>
        </row>
        <row r="451">
          <cell r="A451" t="str">
            <v>17.2</v>
          </cell>
          <cell r="B451">
            <v>0</v>
          </cell>
          <cell r="C451" t="str">
            <v>Fire hose reel service</v>
          </cell>
          <cell r="D451">
            <v>0</v>
          </cell>
          <cell r="E451">
            <v>0</v>
          </cell>
          <cell r="F451">
            <v>0</v>
          </cell>
          <cell r="G451">
            <v>0</v>
          </cell>
          <cell r="H451">
            <v>0</v>
          </cell>
          <cell r="I451">
            <v>0</v>
          </cell>
          <cell r="J451" t="str">
            <v>No</v>
          </cell>
          <cell r="K451">
            <v>14</v>
          </cell>
          <cell r="L451">
            <v>500</v>
          </cell>
          <cell r="M451">
            <v>7000</v>
          </cell>
        </row>
        <row r="452">
          <cell r="A452" t="str">
            <v>17.3</v>
          </cell>
          <cell r="B452">
            <v>0</v>
          </cell>
          <cell r="C452" t="str">
            <v>Fire hydrant service</v>
          </cell>
          <cell r="D452">
            <v>0</v>
          </cell>
          <cell r="E452">
            <v>0</v>
          </cell>
          <cell r="F452">
            <v>0</v>
          </cell>
          <cell r="G452">
            <v>0</v>
          </cell>
          <cell r="H452">
            <v>0</v>
          </cell>
          <cell r="I452">
            <v>0</v>
          </cell>
          <cell r="J452" t="str">
            <v>No</v>
          </cell>
          <cell r="K452">
            <v>14</v>
          </cell>
          <cell r="L452">
            <v>1500</v>
          </cell>
          <cell r="M452">
            <v>21000</v>
          </cell>
        </row>
        <row r="453">
          <cell r="A453" t="str">
            <v>17.4</v>
          </cell>
          <cell r="B453">
            <v>158</v>
          </cell>
          <cell r="C453" t="str">
            <v>Fire service fittings</v>
          </cell>
          <cell r="D453">
            <v>0</v>
          </cell>
          <cell r="E453">
            <v>0</v>
          </cell>
          <cell r="F453">
            <v>0</v>
          </cell>
          <cell r="G453">
            <v>0</v>
          </cell>
          <cell r="H453">
            <v>0</v>
          </cell>
          <cell r="I453">
            <v>0</v>
          </cell>
          <cell r="J453" t="str">
            <v>No</v>
          </cell>
          <cell r="K453">
            <v>0</v>
          </cell>
          <cell r="L453">
            <v>1500</v>
          </cell>
          <cell r="M453">
            <v>0</v>
          </cell>
        </row>
        <row r="454">
          <cell r="A454" t="str">
            <v>17.5</v>
          </cell>
          <cell r="B454">
            <v>159</v>
          </cell>
          <cell r="C454" t="str">
            <v>Internal water reticulation (Fire Mains)</v>
          </cell>
          <cell r="D454">
            <v>0</v>
          </cell>
          <cell r="E454">
            <v>0</v>
          </cell>
          <cell r="F454">
            <v>0</v>
          </cell>
          <cell r="G454">
            <v>0</v>
          </cell>
          <cell r="H454">
            <v>0</v>
          </cell>
          <cell r="I454">
            <v>0</v>
          </cell>
          <cell r="J454" t="str">
            <v>No</v>
          </cell>
          <cell r="K454">
            <v>28</v>
          </cell>
          <cell r="L454">
            <v>2000</v>
          </cell>
          <cell r="M454">
            <v>56000</v>
          </cell>
        </row>
        <row r="455">
          <cell r="A455" t="str">
            <v>17.6</v>
          </cell>
          <cell r="B455">
            <v>160</v>
          </cell>
          <cell r="C455" t="str">
            <v>Fire hydrant/s</v>
          </cell>
          <cell r="D455">
            <v>0</v>
          </cell>
          <cell r="E455">
            <v>0</v>
          </cell>
          <cell r="F455">
            <v>0</v>
          </cell>
          <cell r="G455">
            <v>0</v>
          </cell>
          <cell r="H455">
            <v>0</v>
          </cell>
          <cell r="I455">
            <v>0</v>
          </cell>
          <cell r="J455" t="str">
            <v>No</v>
          </cell>
          <cell r="K455">
            <v>0</v>
          </cell>
          <cell r="L455">
            <v>21000</v>
          </cell>
          <cell r="M455">
            <v>0</v>
          </cell>
        </row>
        <row r="456">
          <cell r="A456" t="str">
            <v>17.7</v>
          </cell>
          <cell r="B456">
            <v>161</v>
          </cell>
          <cell r="C456" t="str">
            <v>Water storage tanks</v>
          </cell>
          <cell r="D456" t="str">
            <v>9000 liter tank</v>
          </cell>
          <cell r="E456">
            <v>0</v>
          </cell>
          <cell r="F456">
            <v>0</v>
          </cell>
          <cell r="G456">
            <v>0</v>
          </cell>
          <cell r="H456">
            <v>0</v>
          </cell>
          <cell r="I456">
            <v>0</v>
          </cell>
          <cell r="J456" t="str">
            <v>No</v>
          </cell>
          <cell r="K456">
            <v>1</v>
          </cell>
          <cell r="L456">
            <v>20000</v>
          </cell>
          <cell r="M456">
            <v>20000</v>
          </cell>
        </row>
        <row r="457">
          <cell r="A457" t="str">
            <v>17.8</v>
          </cell>
          <cell r="B457">
            <v>162</v>
          </cell>
          <cell r="C457" t="str">
            <v>Pumps</v>
          </cell>
          <cell r="D457">
            <v>0</v>
          </cell>
          <cell r="E457">
            <v>0</v>
          </cell>
          <cell r="F457">
            <v>0</v>
          </cell>
          <cell r="G457">
            <v>0</v>
          </cell>
          <cell r="H457">
            <v>0</v>
          </cell>
          <cell r="I457">
            <v>0</v>
          </cell>
          <cell r="J457" t="str">
            <v>No</v>
          </cell>
          <cell r="K457">
            <v>1</v>
          </cell>
          <cell r="L457">
            <v>10000</v>
          </cell>
          <cell r="M457">
            <v>10000</v>
          </cell>
        </row>
        <row r="458">
          <cell r="A458" t="str">
            <v>17.9</v>
          </cell>
          <cell r="B458">
            <v>163</v>
          </cell>
          <cell r="C458" t="str">
            <v>Sprinkler installation</v>
          </cell>
          <cell r="D458">
            <v>0</v>
          </cell>
          <cell r="E458">
            <v>0</v>
          </cell>
          <cell r="F458">
            <v>0</v>
          </cell>
          <cell r="G458">
            <v>0</v>
          </cell>
          <cell r="H458">
            <v>0</v>
          </cell>
          <cell r="I458">
            <v>0</v>
          </cell>
          <cell r="J458" t="str">
            <v>m²</v>
          </cell>
          <cell r="K458">
            <v>0</v>
          </cell>
          <cell r="L458">
            <v>80</v>
          </cell>
          <cell r="M458">
            <v>0</v>
          </cell>
        </row>
        <row r="459">
          <cell r="A459" t="str">
            <v>17.10</v>
          </cell>
          <cell r="B459">
            <v>164</v>
          </cell>
          <cell r="C459" t="str">
            <v>Fire detection system</v>
          </cell>
          <cell r="D459">
            <v>0</v>
          </cell>
          <cell r="E459">
            <v>0</v>
          </cell>
          <cell r="F459">
            <v>0</v>
          </cell>
          <cell r="G459">
            <v>0</v>
          </cell>
          <cell r="H459">
            <v>0</v>
          </cell>
          <cell r="I459">
            <v>0</v>
          </cell>
          <cell r="J459" t="str">
            <v>m²</v>
          </cell>
          <cell r="K459">
            <v>5711</v>
          </cell>
          <cell r="L459">
            <v>14.5</v>
          </cell>
          <cell r="M459">
            <v>82809.5</v>
          </cell>
        </row>
        <row r="461">
          <cell r="A461" t="str">
            <v>18.</v>
          </cell>
          <cell r="B461">
            <v>0</v>
          </cell>
          <cell r="C461" t="str">
            <v>Lifts &amp; escalators</v>
          </cell>
          <cell r="D461">
            <v>0</v>
          </cell>
          <cell r="E461">
            <v>0</v>
          </cell>
          <cell r="F461">
            <v>7.6165467976838687E-3</v>
          </cell>
          <cell r="G461">
            <v>0</v>
          </cell>
          <cell r="H461">
            <v>0</v>
          </cell>
          <cell r="I461">
            <v>0</v>
          </cell>
          <cell r="J461">
            <v>0</v>
          </cell>
          <cell r="K461">
            <v>135997</v>
          </cell>
        </row>
        <row r="462">
          <cell r="A462" t="str">
            <v>18.1</v>
          </cell>
          <cell r="B462">
            <v>0</v>
          </cell>
          <cell r="C462" t="str">
            <v>Lifts per stop (Service only)</v>
          </cell>
          <cell r="D462">
            <v>0</v>
          </cell>
          <cell r="E462">
            <v>0</v>
          </cell>
          <cell r="F462">
            <v>0</v>
          </cell>
          <cell r="G462">
            <v>0</v>
          </cell>
          <cell r="H462">
            <v>0</v>
          </cell>
          <cell r="I462">
            <v>0</v>
          </cell>
          <cell r="J462" t="str">
            <v>No</v>
          </cell>
          <cell r="K462">
            <v>33</v>
          </cell>
          <cell r="L462">
            <v>409</v>
          </cell>
          <cell r="M462">
            <v>13497</v>
          </cell>
        </row>
        <row r="463">
          <cell r="A463" t="str">
            <v>18.2</v>
          </cell>
          <cell r="B463">
            <v>0</v>
          </cell>
          <cell r="C463" t="str">
            <v>Extra over for lift interiors</v>
          </cell>
          <cell r="D463">
            <v>0</v>
          </cell>
          <cell r="E463">
            <v>0</v>
          </cell>
          <cell r="F463">
            <v>0</v>
          </cell>
          <cell r="G463">
            <v>0</v>
          </cell>
          <cell r="H463">
            <v>0</v>
          </cell>
          <cell r="I463">
            <v>0</v>
          </cell>
          <cell r="J463" t="str">
            <v>No</v>
          </cell>
          <cell r="K463">
            <v>33</v>
          </cell>
          <cell r="L463">
            <v>2500</v>
          </cell>
          <cell r="M463">
            <v>82500</v>
          </cell>
        </row>
        <row r="464">
          <cell r="A464" t="str">
            <v>18.3</v>
          </cell>
          <cell r="B464">
            <v>0</v>
          </cell>
          <cell r="C464" t="str">
            <v>Stretcher lifts per stop (Reconfigure shaft)</v>
          </cell>
          <cell r="D464">
            <v>0</v>
          </cell>
          <cell r="E464">
            <v>0</v>
          </cell>
          <cell r="F464">
            <v>0</v>
          </cell>
          <cell r="G464">
            <v>0</v>
          </cell>
          <cell r="H464">
            <v>0</v>
          </cell>
          <cell r="I464">
            <v>0</v>
          </cell>
          <cell r="J464" t="str">
            <v>No</v>
          </cell>
          <cell r="K464">
            <v>0</v>
          </cell>
          <cell r="L464">
            <v>40910</v>
          </cell>
          <cell r="M464">
            <v>0</v>
          </cell>
        </row>
        <row r="465">
          <cell r="A465" t="str">
            <v>18.4</v>
          </cell>
          <cell r="B465">
            <v>0</v>
          </cell>
          <cell r="C465" t="str">
            <v>Elevator access control</v>
          </cell>
          <cell r="D465">
            <v>0</v>
          </cell>
          <cell r="E465">
            <v>0</v>
          </cell>
          <cell r="F465">
            <v>0</v>
          </cell>
          <cell r="G465">
            <v>0</v>
          </cell>
          <cell r="H465">
            <v>0</v>
          </cell>
          <cell r="I465">
            <v>0</v>
          </cell>
          <cell r="J465" t="str">
            <v>Item</v>
          </cell>
          <cell r="K465">
            <v>0</v>
          </cell>
          <cell r="L465">
            <v>0</v>
          </cell>
          <cell r="M465" t="str">
            <v>Excluded</v>
          </cell>
        </row>
        <row r="466">
          <cell r="A466" t="str">
            <v>18.5</v>
          </cell>
          <cell r="B466">
            <v>0</v>
          </cell>
          <cell r="C466" t="str">
            <v>Upgrading of lifts</v>
          </cell>
          <cell r="D466" t="str">
            <v>R230,000</v>
          </cell>
          <cell r="E466">
            <v>0</v>
          </cell>
          <cell r="F466">
            <v>0</v>
          </cell>
          <cell r="G466">
            <v>0</v>
          </cell>
          <cell r="H466">
            <v>0</v>
          </cell>
          <cell r="I466">
            <v>0</v>
          </cell>
          <cell r="J466" t="str">
            <v>Item</v>
          </cell>
          <cell r="K466">
            <v>0</v>
          </cell>
          <cell r="L466">
            <v>0</v>
          </cell>
          <cell r="M466" t="str">
            <v>Excluded</v>
          </cell>
        </row>
        <row r="467">
          <cell r="A467" t="str">
            <v>18.6</v>
          </cell>
          <cell r="B467">
            <v>0</v>
          </cell>
          <cell r="C467" t="str">
            <v>2 x New Lifts</v>
          </cell>
          <cell r="D467" t="str">
            <v>R830,000</v>
          </cell>
          <cell r="E467">
            <v>0</v>
          </cell>
          <cell r="F467">
            <v>0</v>
          </cell>
          <cell r="G467">
            <v>0</v>
          </cell>
          <cell r="H467">
            <v>0</v>
          </cell>
          <cell r="I467">
            <v>0</v>
          </cell>
          <cell r="J467" t="str">
            <v>Item</v>
          </cell>
          <cell r="K467">
            <v>0</v>
          </cell>
          <cell r="L467">
            <v>0</v>
          </cell>
          <cell r="M467" t="str">
            <v>Excluded</v>
          </cell>
        </row>
        <row r="468">
          <cell r="A468" t="str">
            <v>18.7</v>
          </cell>
          <cell r="B468">
            <v>0</v>
          </cell>
          <cell r="C468" t="str">
            <v>Upgrading to firemens lift</v>
          </cell>
          <cell r="D468">
            <v>0</v>
          </cell>
          <cell r="E468">
            <v>0</v>
          </cell>
          <cell r="F468">
            <v>0</v>
          </cell>
          <cell r="G468">
            <v>0</v>
          </cell>
          <cell r="H468">
            <v>0</v>
          </cell>
          <cell r="I468">
            <v>0</v>
          </cell>
          <cell r="J468" t="str">
            <v>Item</v>
          </cell>
          <cell r="K468">
            <v>0</v>
          </cell>
          <cell r="L468">
            <v>40000</v>
          </cell>
          <cell r="M468">
            <v>40000</v>
          </cell>
        </row>
        <row r="470">
          <cell r="A470" t="str">
            <v>19.</v>
          </cell>
          <cell r="B470">
            <v>0</v>
          </cell>
          <cell r="C470" t="str">
            <v>Air-conditioning &amp; Ventilation</v>
          </cell>
          <cell r="D470">
            <v>0</v>
          </cell>
          <cell r="E470">
            <v>0</v>
          </cell>
          <cell r="F470">
            <v>1.6521550514472683E-2</v>
          </cell>
          <cell r="G470">
            <v>0</v>
          </cell>
          <cell r="H470">
            <v>0</v>
          </cell>
          <cell r="I470">
            <v>0</v>
          </cell>
          <cell r="J470">
            <v>0</v>
          </cell>
          <cell r="K470">
            <v>295000</v>
          </cell>
        </row>
        <row r="471">
          <cell r="A471" t="str">
            <v>19.1</v>
          </cell>
          <cell r="B471">
            <v>0</v>
          </cell>
          <cell r="C471" t="str">
            <v xml:space="preserve">Air-conditioning </v>
          </cell>
          <cell r="D471">
            <v>0</v>
          </cell>
          <cell r="E471">
            <v>0</v>
          </cell>
          <cell r="F471">
            <v>0</v>
          </cell>
          <cell r="G471">
            <v>0</v>
          </cell>
          <cell r="H471">
            <v>0</v>
          </cell>
          <cell r="I471">
            <v>0</v>
          </cell>
          <cell r="J471" t="str">
            <v>m²</v>
          </cell>
          <cell r="K471">
            <v>0</v>
          </cell>
          <cell r="L471">
            <v>0</v>
          </cell>
          <cell r="M471">
            <v>0</v>
          </cell>
        </row>
        <row r="472">
          <cell r="A472" t="str">
            <v>19.2</v>
          </cell>
          <cell r="B472">
            <v>0</v>
          </cell>
          <cell r="C472" t="str">
            <v>Mechanical ventilation</v>
          </cell>
          <cell r="D472">
            <v>0</v>
          </cell>
          <cell r="E472">
            <v>0</v>
          </cell>
          <cell r="F472">
            <v>0</v>
          </cell>
          <cell r="G472">
            <v>0</v>
          </cell>
          <cell r="H472">
            <v>0</v>
          </cell>
          <cell r="I472">
            <v>0</v>
          </cell>
          <cell r="J472" t="str">
            <v>m²</v>
          </cell>
          <cell r="K472">
            <v>0</v>
          </cell>
          <cell r="L472">
            <v>0</v>
          </cell>
          <cell r="M472">
            <v>0</v>
          </cell>
        </row>
        <row r="473">
          <cell r="A473" t="str">
            <v>19.3</v>
          </cell>
          <cell r="B473">
            <v>0</v>
          </cell>
          <cell r="C473" t="str">
            <v>Bedroom and WC Extract</v>
          </cell>
          <cell r="D473">
            <v>0</v>
          </cell>
          <cell r="E473">
            <v>0</v>
          </cell>
          <cell r="F473">
            <v>0</v>
          </cell>
          <cell r="G473">
            <v>0</v>
          </cell>
          <cell r="H473">
            <v>0</v>
          </cell>
          <cell r="I473">
            <v>0</v>
          </cell>
          <cell r="J473" t="str">
            <v>No</v>
          </cell>
          <cell r="K473">
            <v>38</v>
          </cell>
          <cell r="L473">
            <v>2500</v>
          </cell>
          <cell r="M473">
            <v>95000</v>
          </cell>
        </row>
        <row r="474">
          <cell r="A474" t="str">
            <v>19.4</v>
          </cell>
          <cell r="B474">
            <v>0</v>
          </cell>
          <cell r="C474" t="str">
            <v>Main Stair Pressurisation</v>
          </cell>
          <cell r="D474">
            <v>0</v>
          </cell>
          <cell r="E474">
            <v>0</v>
          </cell>
          <cell r="F474">
            <v>0</v>
          </cell>
          <cell r="G474">
            <v>0</v>
          </cell>
          <cell r="H474">
            <v>0</v>
          </cell>
          <cell r="I474">
            <v>0</v>
          </cell>
          <cell r="J474" t="str">
            <v>Item</v>
          </cell>
          <cell r="K474">
            <v>0</v>
          </cell>
          <cell r="L474">
            <v>75000</v>
          </cell>
          <cell r="M474">
            <v>75000</v>
          </cell>
        </row>
        <row r="475">
          <cell r="A475" t="str">
            <v>19.5</v>
          </cell>
          <cell r="B475">
            <v>0</v>
          </cell>
          <cell r="C475" t="str">
            <v>2nd Stair Pressurisation</v>
          </cell>
          <cell r="D475">
            <v>0</v>
          </cell>
          <cell r="E475">
            <v>0</v>
          </cell>
          <cell r="F475">
            <v>0</v>
          </cell>
          <cell r="G475">
            <v>0</v>
          </cell>
          <cell r="H475">
            <v>0</v>
          </cell>
          <cell r="I475">
            <v>0</v>
          </cell>
          <cell r="J475" t="str">
            <v>Item</v>
          </cell>
          <cell r="K475">
            <v>0</v>
          </cell>
          <cell r="L475">
            <v>50000</v>
          </cell>
          <cell r="M475">
            <v>50000</v>
          </cell>
        </row>
        <row r="476">
          <cell r="A476" t="str">
            <v>19.6</v>
          </cell>
          <cell r="B476">
            <v>0</v>
          </cell>
          <cell r="C476" t="str">
            <v>Relocation of existing services</v>
          </cell>
          <cell r="D476">
            <v>0</v>
          </cell>
          <cell r="E476">
            <v>0</v>
          </cell>
          <cell r="F476">
            <v>0</v>
          </cell>
          <cell r="G476">
            <v>0</v>
          </cell>
          <cell r="H476">
            <v>0</v>
          </cell>
          <cell r="I476">
            <v>0</v>
          </cell>
          <cell r="J476" t="str">
            <v>Item</v>
          </cell>
          <cell r="K476">
            <v>0</v>
          </cell>
          <cell r="L476">
            <v>75000</v>
          </cell>
          <cell r="M476">
            <v>75000</v>
          </cell>
        </row>
        <row r="478">
          <cell r="A478" t="str">
            <v>20.</v>
          </cell>
          <cell r="B478">
            <v>0</v>
          </cell>
          <cell r="C478" t="str">
            <v>Special services</v>
          </cell>
          <cell r="D478">
            <v>0</v>
          </cell>
          <cell r="E478">
            <v>0</v>
          </cell>
          <cell r="F478">
            <v>1.682957942236963E-2</v>
          </cell>
          <cell r="G478">
            <v>0</v>
          </cell>
          <cell r="H478">
            <v>0</v>
          </cell>
          <cell r="I478">
            <v>0</v>
          </cell>
          <cell r="J478">
            <v>0</v>
          </cell>
          <cell r="K478">
            <v>300500</v>
          </cell>
        </row>
        <row r="479">
          <cell r="A479" t="str">
            <v>20.1</v>
          </cell>
          <cell r="B479">
            <v>0</v>
          </cell>
          <cell r="C479" t="str">
            <v>PABX</v>
          </cell>
          <cell r="D479">
            <v>0</v>
          </cell>
          <cell r="E479">
            <v>0</v>
          </cell>
          <cell r="F479" t="str">
            <v>Individual Telkom contracts</v>
          </cell>
          <cell r="G479">
            <v>0</v>
          </cell>
          <cell r="H479">
            <v>0</v>
          </cell>
          <cell r="I479">
            <v>0</v>
          </cell>
          <cell r="J479" t="str">
            <v>Item</v>
          </cell>
          <cell r="K479">
            <v>0</v>
          </cell>
          <cell r="L479">
            <v>0</v>
          </cell>
          <cell r="M479">
            <v>0</v>
          </cell>
        </row>
        <row r="480">
          <cell r="A480" t="str">
            <v>20.2</v>
          </cell>
          <cell r="B480">
            <v>0</v>
          </cell>
          <cell r="C480" t="str">
            <v>Card Access control (Security Services)</v>
          </cell>
          <cell r="D480">
            <v>0</v>
          </cell>
          <cell r="E480">
            <v>0</v>
          </cell>
          <cell r="F480">
            <v>0</v>
          </cell>
          <cell r="G480">
            <v>0</v>
          </cell>
          <cell r="H480">
            <v>0</v>
          </cell>
          <cell r="I480">
            <v>0</v>
          </cell>
          <cell r="J480" t="str">
            <v>Item</v>
          </cell>
          <cell r="K480">
            <v>0</v>
          </cell>
          <cell r="L480">
            <v>65000</v>
          </cell>
          <cell r="M480">
            <v>65000</v>
          </cell>
        </row>
        <row r="481">
          <cell r="A481" t="str">
            <v>20.3</v>
          </cell>
          <cell r="B481">
            <v>0</v>
          </cell>
          <cell r="C481" t="str">
            <v>Satellite dish &amp; reticulation</v>
          </cell>
          <cell r="D481">
            <v>0</v>
          </cell>
          <cell r="E481">
            <v>0</v>
          </cell>
          <cell r="F481">
            <v>0</v>
          </cell>
          <cell r="G481">
            <v>0</v>
          </cell>
          <cell r="H481">
            <v>0</v>
          </cell>
          <cell r="I481">
            <v>0</v>
          </cell>
          <cell r="J481" t="str">
            <v>Item</v>
          </cell>
          <cell r="K481">
            <v>0</v>
          </cell>
          <cell r="L481">
            <v>102000</v>
          </cell>
          <cell r="M481">
            <v>102000</v>
          </cell>
        </row>
        <row r="482">
          <cell r="A482" t="str">
            <v>20.4</v>
          </cell>
          <cell r="B482">
            <v>0</v>
          </cell>
          <cell r="C482" t="str">
            <v>Video access system</v>
          </cell>
          <cell r="D482">
            <v>0</v>
          </cell>
          <cell r="E482">
            <v>0</v>
          </cell>
          <cell r="F482" t="str">
            <v>Main entrance</v>
          </cell>
          <cell r="G482">
            <v>0</v>
          </cell>
          <cell r="H482">
            <v>0</v>
          </cell>
          <cell r="I482">
            <v>0</v>
          </cell>
          <cell r="J482" t="str">
            <v>Item</v>
          </cell>
          <cell r="K482">
            <v>0</v>
          </cell>
          <cell r="L482">
            <v>0</v>
          </cell>
          <cell r="M482" t="str">
            <v>Excluded</v>
          </cell>
        </row>
        <row r="483">
          <cell r="A483" t="str">
            <v>20.5</v>
          </cell>
          <cell r="B483">
            <v>0</v>
          </cell>
          <cell r="C483" t="str">
            <v>Units provided with video phone</v>
          </cell>
          <cell r="D483">
            <v>0</v>
          </cell>
          <cell r="E483">
            <v>0</v>
          </cell>
          <cell r="F483" t="str">
            <v>2 stations/apartment</v>
          </cell>
          <cell r="G483">
            <v>0</v>
          </cell>
          <cell r="H483">
            <v>0</v>
          </cell>
          <cell r="I483">
            <v>0</v>
          </cell>
          <cell r="J483" t="str">
            <v>No</v>
          </cell>
          <cell r="K483">
            <v>67</v>
          </cell>
          <cell r="L483" t="str">
            <v>incl above</v>
          </cell>
          <cell r="M483">
            <v>0</v>
          </cell>
        </row>
        <row r="484">
          <cell r="A484" t="str">
            <v>20.6</v>
          </cell>
          <cell r="B484">
            <v>0</v>
          </cell>
          <cell r="C484" t="str">
            <v>Intercom access system</v>
          </cell>
          <cell r="D484">
            <v>0</v>
          </cell>
          <cell r="E484">
            <v>0</v>
          </cell>
          <cell r="F484" t="str">
            <v>Main entrance door</v>
          </cell>
          <cell r="G484">
            <v>0</v>
          </cell>
          <cell r="H484">
            <v>0</v>
          </cell>
          <cell r="I484">
            <v>0</v>
          </cell>
          <cell r="J484" t="str">
            <v>Item</v>
          </cell>
          <cell r="K484">
            <v>0</v>
          </cell>
          <cell r="L484">
            <v>15000</v>
          </cell>
          <cell r="M484">
            <v>15000</v>
          </cell>
        </row>
        <row r="485">
          <cell r="A485" t="str">
            <v>20.7</v>
          </cell>
          <cell r="B485">
            <v>0</v>
          </cell>
          <cell r="C485" t="str">
            <v>Intercom access system</v>
          </cell>
          <cell r="D485">
            <v>0</v>
          </cell>
          <cell r="E485">
            <v>0</v>
          </cell>
          <cell r="F485" t="str">
            <v>Boston house x 2</v>
          </cell>
          <cell r="G485">
            <v>0</v>
          </cell>
          <cell r="H485">
            <v>0</v>
          </cell>
          <cell r="I485">
            <v>0</v>
          </cell>
          <cell r="J485" t="str">
            <v>Item</v>
          </cell>
          <cell r="K485">
            <v>0</v>
          </cell>
          <cell r="L485">
            <v>30000</v>
          </cell>
          <cell r="M485">
            <v>30000</v>
          </cell>
        </row>
        <row r="486">
          <cell r="A486" t="str">
            <v>20.8</v>
          </cell>
          <cell r="B486">
            <v>0</v>
          </cell>
          <cell r="C486" t="str">
            <v>Camera</v>
          </cell>
          <cell r="D486">
            <v>0</v>
          </cell>
          <cell r="E486">
            <v>0</v>
          </cell>
          <cell r="F486" t="str">
            <v>Main entrance door &amp; BH</v>
          </cell>
          <cell r="G486">
            <v>0</v>
          </cell>
          <cell r="H486">
            <v>0</v>
          </cell>
          <cell r="I486">
            <v>0</v>
          </cell>
          <cell r="J486" t="str">
            <v>Item</v>
          </cell>
          <cell r="K486">
            <v>0</v>
          </cell>
          <cell r="L486">
            <v>30000</v>
          </cell>
          <cell r="M486">
            <v>30000</v>
          </cell>
        </row>
        <row r="487">
          <cell r="A487" t="str">
            <v>20.9</v>
          </cell>
          <cell r="B487">
            <v>0</v>
          </cell>
          <cell r="C487" t="str">
            <v>Recording facility</v>
          </cell>
          <cell r="D487">
            <v>0</v>
          </cell>
          <cell r="E487">
            <v>0</v>
          </cell>
          <cell r="F487" t="str">
            <v>Main entrance door</v>
          </cell>
          <cell r="G487">
            <v>0</v>
          </cell>
          <cell r="H487">
            <v>0</v>
          </cell>
          <cell r="I487">
            <v>0</v>
          </cell>
          <cell r="J487" t="str">
            <v>Item</v>
          </cell>
          <cell r="K487">
            <v>0</v>
          </cell>
          <cell r="L487">
            <v>10000</v>
          </cell>
          <cell r="M487">
            <v>10000</v>
          </cell>
        </row>
        <row r="488">
          <cell r="A488" t="str">
            <v>20.10</v>
          </cell>
          <cell r="B488">
            <v>0</v>
          </cell>
          <cell r="C488" t="str">
            <v>Electromagnetic lock</v>
          </cell>
          <cell r="D488">
            <v>0</v>
          </cell>
          <cell r="E488">
            <v>0</v>
          </cell>
          <cell r="F488" t="str">
            <v>Main entrance door &amp; BH</v>
          </cell>
          <cell r="G488">
            <v>0</v>
          </cell>
          <cell r="H488">
            <v>0</v>
          </cell>
          <cell r="I488">
            <v>0</v>
          </cell>
          <cell r="J488" t="str">
            <v>No</v>
          </cell>
          <cell r="K488">
            <v>3</v>
          </cell>
          <cell r="L488">
            <v>5000</v>
          </cell>
          <cell r="M488">
            <v>15000</v>
          </cell>
        </row>
        <row r="489">
          <cell r="A489" t="str">
            <v>20.11</v>
          </cell>
          <cell r="B489">
            <v>0</v>
          </cell>
          <cell r="C489" t="str">
            <v>Internet connection - Only sleeves</v>
          </cell>
          <cell r="D489">
            <v>0</v>
          </cell>
          <cell r="E489">
            <v>0</v>
          </cell>
          <cell r="F489" t="str">
            <v>Living &amp; main bedrooms</v>
          </cell>
          <cell r="G489">
            <v>0</v>
          </cell>
          <cell r="H489">
            <v>0</v>
          </cell>
          <cell r="I489">
            <v>0</v>
          </cell>
          <cell r="J489" t="str">
            <v>No</v>
          </cell>
          <cell r="K489">
            <v>67</v>
          </cell>
          <cell r="L489">
            <v>250</v>
          </cell>
          <cell r="M489">
            <v>16750</v>
          </cell>
        </row>
        <row r="490">
          <cell r="A490" t="str">
            <v>20.12</v>
          </cell>
          <cell r="B490">
            <v>0</v>
          </cell>
          <cell r="C490" t="str">
            <v>Telephone points</v>
          </cell>
          <cell r="D490">
            <v>0</v>
          </cell>
          <cell r="E490">
            <v>0</v>
          </cell>
          <cell r="F490" t="str">
            <v>Living &amp; main bedrooms</v>
          </cell>
          <cell r="G490">
            <v>0</v>
          </cell>
          <cell r="H490">
            <v>0</v>
          </cell>
          <cell r="I490">
            <v>0</v>
          </cell>
          <cell r="J490" t="str">
            <v>No</v>
          </cell>
          <cell r="K490">
            <v>67</v>
          </cell>
          <cell r="L490">
            <v>250</v>
          </cell>
          <cell r="M490">
            <v>16750</v>
          </cell>
        </row>
        <row r="492">
          <cell r="C492" t="str">
            <v>Profit &amp; Attendance</v>
          </cell>
          <cell r="D492">
            <v>0</v>
          </cell>
          <cell r="E492">
            <v>0</v>
          </cell>
          <cell r="F492">
            <v>0</v>
          </cell>
          <cell r="G492">
            <v>0</v>
          </cell>
          <cell r="H492">
            <v>0</v>
          </cell>
          <cell r="I492">
            <v>0</v>
          </cell>
          <cell r="J492">
            <v>0</v>
          </cell>
          <cell r="K492">
            <v>331189</v>
          </cell>
        </row>
        <row r="493">
          <cell r="A493" t="str">
            <v>14.</v>
          </cell>
          <cell r="B493">
            <v>0</v>
          </cell>
          <cell r="C493" t="str">
            <v>Fittings</v>
          </cell>
          <cell r="D493">
            <v>0</v>
          </cell>
          <cell r="E493">
            <v>0</v>
          </cell>
          <cell r="F493">
            <v>0</v>
          </cell>
          <cell r="G493">
            <v>0</v>
          </cell>
          <cell r="H493">
            <v>0</v>
          </cell>
          <cell r="I493">
            <v>0</v>
          </cell>
          <cell r="J493">
            <v>0</v>
          </cell>
          <cell r="K493">
            <v>0.04</v>
          </cell>
          <cell r="L493">
            <v>3070000</v>
          </cell>
          <cell r="M493">
            <v>122800</v>
          </cell>
        </row>
        <row r="494">
          <cell r="A494" t="str">
            <v>15.</v>
          </cell>
          <cell r="B494">
            <v>0</v>
          </cell>
          <cell r="C494" t="str">
            <v>Electrical Installation</v>
          </cell>
          <cell r="D494">
            <v>0</v>
          </cell>
          <cell r="E494">
            <v>0</v>
          </cell>
          <cell r="F494">
            <v>0</v>
          </cell>
          <cell r="G494">
            <v>0</v>
          </cell>
          <cell r="H494">
            <v>0</v>
          </cell>
          <cell r="I494">
            <v>0</v>
          </cell>
          <cell r="J494">
            <v>0</v>
          </cell>
          <cell r="K494">
            <v>0.04</v>
          </cell>
          <cell r="L494">
            <v>1752320</v>
          </cell>
          <cell r="M494">
            <v>70092.800000000003</v>
          </cell>
        </row>
        <row r="495">
          <cell r="A495" t="str">
            <v>16.</v>
          </cell>
          <cell r="B495">
            <v>0</v>
          </cell>
          <cell r="C495" t="str">
            <v>Plumbing Installation</v>
          </cell>
          <cell r="D495">
            <v>0</v>
          </cell>
          <cell r="E495">
            <v>0</v>
          </cell>
          <cell r="F495">
            <v>0</v>
          </cell>
          <cell r="G495">
            <v>0</v>
          </cell>
          <cell r="H495">
            <v>0</v>
          </cell>
          <cell r="I495">
            <v>0</v>
          </cell>
          <cell r="J495">
            <v>0</v>
          </cell>
          <cell r="K495">
            <v>0.04</v>
          </cell>
          <cell r="L495">
            <v>2499100</v>
          </cell>
          <cell r="M495">
            <v>99964</v>
          </cell>
        </row>
        <row r="496">
          <cell r="A496" t="str">
            <v>17.</v>
          </cell>
          <cell r="B496">
            <v>0</v>
          </cell>
          <cell r="C496" t="str">
            <v>Fire Protection</v>
          </cell>
          <cell r="D496">
            <v>0</v>
          </cell>
          <cell r="E496">
            <v>0</v>
          </cell>
          <cell r="F496">
            <v>0</v>
          </cell>
          <cell r="G496">
            <v>0</v>
          </cell>
          <cell r="H496">
            <v>0</v>
          </cell>
          <cell r="I496">
            <v>0</v>
          </cell>
          <cell r="J496">
            <v>0</v>
          </cell>
          <cell r="K496">
            <v>0.04</v>
          </cell>
          <cell r="L496">
            <v>226810</v>
          </cell>
          <cell r="M496">
            <v>9072.4</v>
          </cell>
        </row>
        <row r="497">
          <cell r="A497" t="str">
            <v>18.</v>
          </cell>
          <cell r="B497">
            <v>0</v>
          </cell>
          <cell r="C497" t="str">
            <v>Lifts &amp; escalators</v>
          </cell>
          <cell r="D497">
            <v>0</v>
          </cell>
          <cell r="E497">
            <v>0</v>
          </cell>
          <cell r="F497">
            <v>0</v>
          </cell>
          <cell r="G497">
            <v>0</v>
          </cell>
          <cell r="H497">
            <v>0</v>
          </cell>
          <cell r="I497">
            <v>0</v>
          </cell>
          <cell r="J497">
            <v>0</v>
          </cell>
          <cell r="K497">
            <v>0.04</v>
          </cell>
          <cell r="L497">
            <v>135997</v>
          </cell>
          <cell r="M497">
            <v>5439.88</v>
          </cell>
        </row>
        <row r="498">
          <cell r="A498" t="str">
            <v>19.</v>
          </cell>
          <cell r="B498">
            <v>0</v>
          </cell>
          <cell r="C498" t="str">
            <v>Air-conditioning &amp; Ventilation</v>
          </cell>
          <cell r="D498">
            <v>0</v>
          </cell>
          <cell r="E498">
            <v>0</v>
          </cell>
          <cell r="F498">
            <v>0</v>
          </cell>
          <cell r="G498">
            <v>0</v>
          </cell>
          <cell r="H498">
            <v>0</v>
          </cell>
          <cell r="I498">
            <v>0</v>
          </cell>
          <cell r="J498">
            <v>0</v>
          </cell>
          <cell r="K498">
            <v>0.04</v>
          </cell>
          <cell r="L498">
            <v>295000</v>
          </cell>
          <cell r="M498">
            <v>11800</v>
          </cell>
        </row>
        <row r="499">
          <cell r="A499" t="str">
            <v>20.</v>
          </cell>
          <cell r="B499">
            <v>0</v>
          </cell>
          <cell r="C499" t="str">
            <v>Special services</v>
          </cell>
          <cell r="D499">
            <v>0</v>
          </cell>
          <cell r="E499">
            <v>0</v>
          </cell>
          <cell r="F499">
            <v>0</v>
          </cell>
          <cell r="G499">
            <v>0</v>
          </cell>
          <cell r="H499">
            <v>0</v>
          </cell>
          <cell r="I499">
            <v>0</v>
          </cell>
          <cell r="J499">
            <v>0</v>
          </cell>
          <cell r="K499">
            <v>0.04</v>
          </cell>
          <cell r="L499">
            <v>300500</v>
          </cell>
          <cell r="M499">
            <v>12020</v>
          </cell>
        </row>
        <row r="501">
          <cell r="C501" t="str">
            <v>Builder's Work</v>
          </cell>
          <cell r="D501">
            <v>0</v>
          </cell>
          <cell r="E501">
            <v>0</v>
          </cell>
          <cell r="F501">
            <v>0</v>
          </cell>
          <cell r="G501">
            <v>0</v>
          </cell>
          <cell r="H501">
            <v>0</v>
          </cell>
          <cell r="I501">
            <v>0</v>
          </cell>
          <cell r="J501">
            <v>0</v>
          </cell>
          <cell r="K501">
            <v>413986</v>
          </cell>
        </row>
        <row r="502">
          <cell r="A502" t="str">
            <v>14.</v>
          </cell>
          <cell r="B502">
            <v>0</v>
          </cell>
          <cell r="C502" t="str">
            <v>Fittings</v>
          </cell>
          <cell r="D502">
            <v>0</v>
          </cell>
          <cell r="E502">
            <v>0</v>
          </cell>
          <cell r="F502">
            <v>0</v>
          </cell>
          <cell r="G502">
            <v>0</v>
          </cell>
          <cell r="H502">
            <v>0</v>
          </cell>
          <cell r="I502">
            <v>0</v>
          </cell>
          <cell r="J502">
            <v>0</v>
          </cell>
          <cell r="K502">
            <v>0.05</v>
          </cell>
          <cell r="L502">
            <v>3070000</v>
          </cell>
          <cell r="M502">
            <v>153500</v>
          </cell>
        </row>
        <row r="503">
          <cell r="A503" t="str">
            <v>15.</v>
          </cell>
          <cell r="B503">
            <v>0</v>
          </cell>
          <cell r="C503" t="str">
            <v>Electrical Installation</v>
          </cell>
          <cell r="D503">
            <v>0</v>
          </cell>
          <cell r="E503">
            <v>0</v>
          </cell>
          <cell r="F503">
            <v>0</v>
          </cell>
          <cell r="G503">
            <v>0</v>
          </cell>
          <cell r="H503">
            <v>0</v>
          </cell>
          <cell r="I503">
            <v>0</v>
          </cell>
          <cell r="J503">
            <v>0</v>
          </cell>
          <cell r="K503">
            <v>0.05</v>
          </cell>
          <cell r="L503">
            <v>1752320</v>
          </cell>
          <cell r="M503">
            <v>87616</v>
          </cell>
        </row>
        <row r="504">
          <cell r="A504" t="str">
            <v>16.</v>
          </cell>
          <cell r="B504">
            <v>0</v>
          </cell>
          <cell r="C504" t="str">
            <v>Plumbing Installation</v>
          </cell>
          <cell r="D504">
            <v>0</v>
          </cell>
          <cell r="E504">
            <v>0</v>
          </cell>
          <cell r="F504">
            <v>0</v>
          </cell>
          <cell r="G504">
            <v>0</v>
          </cell>
          <cell r="H504">
            <v>0</v>
          </cell>
          <cell r="I504">
            <v>0</v>
          </cell>
          <cell r="J504">
            <v>0</v>
          </cell>
          <cell r="K504">
            <v>0.05</v>
          </cell>
          <cell r="L504">
            <v>2499100</v>
          </cell>
          <cell r="M504">
            <v>124955</v>
          </cell>
        </row>
        <row r="505">
          <cell r="A505" t="str">
            <v>17.</v>
          </cell>
          <cell r="B505">
            <v>0</v>
          </cell>
          <cell r="C505" t="str">
            <v>Fire Protection</v>
          </cell>
          <cell r="D505">
            <v>0</v>
          </cell>
          <cell r="E505">
            <v>0</v>
          </cell>
          <cell r="F505">
            <v>0</v>
          </cell>
          <cell r="G505">
            <v>0</v>
          </cell>
          <cell r="H505">
            <v>0</v>
          </cell>
          <cell r="I505">
            <v>0</v>
          </cell>
          <cell r="J505">
            <v>0</v>
          </cell>
          <cell r="K505">
            <v>0.05</v>
          </cell>
          <cell r="L505">
            <v>226810</v>
          </cell>
          <cell r="M505">
            <v>11340.5</v>
          </cell>
        </row>
        <row r="506">
          <cell r="A506" t="str">
            <v>18.</v>
          </cell>
          <cell r="B506">
            <v>0</v>
          </cell>
          <cell r="C506" t="str">
            <v>Lifts &amp; escalators</v>
          </cell>
          <cell r="D506">
            <v>0</v>
          </cell>
          <cell r="E506">
            <v>0</v>
          </cell>
          <cell r="F506">
            <v>0</v>
          </cell>
          <cell r="G506">
            <v>0</v>
          </cell>
          <cell r="H506">
            <v>0</v>
          </cell>
          <cell r="I506">
            <v>0</v>
          </cell>
          <cell r="J506">
            <v>0</v>
          </cell>
          <cell r="K506">
            <v>0.05</v>
          </cell>
          <cell r="L506">
            <v>135997</v>
          </cell>
          <cell r="M506">
            <v>6799.85</v>
          </cell>
        </row>
        <row r="507">
          <cell r="A507" t="str">
            <v>19.</v>
          </cell>
          <cell r="B507">
            <v>0</v>
          </cell>
          <cell r="C507" t="str">
            <v>Air-conditioning &amp; Ventilation</v>
          </cell>
          <cell r="D507">
            <v>0</v>
          </cell>
          <cell r="E507">
            <v>0</v>
          </cell>
          <cell r="F507">
            <v>0</v>
          </cell>
          <cell r="G507">
            <v>0</v>
          </cell>
          <cell r="H507">
            <v>0</v>
          </cell>
          <cell r="I507">
            <v>0</v>
          </cell>
          <cell r="J507">
            <v>0</v>
          </cell>
          <cell r="K507">
            <v>0.05</v>
          </cell>
          <cell r="L507">
            <v>295000</v>
          </cell>
          <cell r="M507">
            <v>14750</v>
          </cell>
        </row>
        <row r="508">
          <cell r="A508" t="str">
            <v>20.</v>
          </cell>
          <cell r="B508">
            <v>0</v>
          </cell>
          <cell r="C508" t="str">
            <v>Special services</v>
          </cell>
          <cell r="D508">
            <v>0</v>
          </cell>
          <cell r="E508">
            <v>0</v>
          </cell>
          <cell r="F508">
            <v>0</v>
          </cell>
          <cell r="G508">
            <v>0</v>
          </cell>
          <cell r="H508">
            <v>0</v>
          </cell>
          <cell r="I508">
            <v>0</v>
          </cell>
          <cell r="J508">
            <v>0</v>
          </cell>
          <cell r="K508">
            <v>0.05</v>
          </cell>
          <cell r="L508">
            <v>300500</v>
          </cell>
          <cell r="M508">
            <v>15025</v>
          </cell>
        </row>
        <row r="510">
          <cell r="A510" t="str">
            <v>G</v>
          </cell>
          <cell r="B510">
            <v>0</v>
          </cell>
          <cell r="C510" t="str">
            <v>EXTERNAL WORKS</v>
          </cell>
        </row>
        <row r="512">
          <cell r="A512" t="str">
            <v>21.</v>
          </cell>
          <cell r="B512">
            <v>0</v>
          </cell>
          <cell r="C512" t="str">
            <v>Soil drainage</v>
          </cell>
          <cell r="D512">
            <v>0</v>
          </cell>
          <cell r="E512">
            <v>0</v>
          </cell>
          <cell r="F512">
            <v>0</v>
          </cell>
          <cell r="G512">
            <v>0</v>
          </cell>
          <cell r="H512">
            <v>0</v>
          </cell>
          <cell r="I512">
            <v>0</v>
          </cell>
          <cell r="J512">
            <v>0</v>
          </cell>
          <cell r="K512">
            <v>0</v>
          </cell>
        </row>
        <row r="514">
          <cell r="A514" t="str">
            <v>21.1</v>
          </cell>
          <cell r="B514">
            <v>0</v>
          </cell>
          <cell r="C514" t="str">
            <v>Soil drains</v>
          </cell>
          <cell r="D514">
            <v>0</v>
          </cell>
          <cell r="E514">
            <v>0</v>
          </cell>
          <cell r="F514">
            <v>0</v>
          </cell>
          <cell r="G514">
            <v>0</v>
          </cell>
          <cell r="H514">
            <v>0</v>
          </cell>
          <cell r="I514">
            <v>0</v>
          </cell>
          <cell r="J514" t="str">
            <v>m</v>
          </cell>
          <cell r="K514">
            <v>0</v>
          </cell>
          <cell r="L514">
            <v>0</v>
          </cell>
          <cell r="M514">
            <v>0</v>
          </cell>
        </row>
        <row r="515">
          <cell r="A515" t="str">
            <v>21.2</v>
          </cell>
          <cell r="B515">
            <v>0</v>
          </cell>
          <cell r="C515" t="str">
            <v>Inspection chambers</v>
          </cell>
          <cell r="D515">
            <v>0</v>
          </cell>
          <cell r="E515">
            <v>0</v>
          </cell>
          <cell r="F515">
            <v>0</v>
          </cell>
          <cell r="G515">
            <v>0</v>
          </cell>
          <cell r="H515">
            <v>0</v>
          </cell>
          <cell r="I515">
            <v>0</v>
          </cell>
          <cell r="J515" t="str">
            <v>No</v>
          </cell>
          <cell r="K515">
            <v>0</v>
          </cell>
          <cell r="L515">
            <v>0</v>
          </cell>
          <cell r="M515">
            <v>0</v>
          </cell>
        </row>
        <row r="516">
          <cell r="A516" t="str">
            <v>21.3</v>
          </cell>
          <cell r="B516">
            <v>170</v>
          </cell>
          <cell r="C516" t="str">
            <v>Municipal connection</v>
          </cell>
          <cell r="D516">
            <v>0</v>
          </cell>
          <cell r="E516">
            <v>0</v>
          </cell>
          <cell r="F516">
            <v>0</v>
          </cell>
          <cell r="G516">
            <v>0</v>
          </cell>
          <cell r="H516">
            <v>0</v>
          </cell>
          <cell r="I516">
            <v>0</v>
          </cell>
          <cell r="J516" t="str">
            <v>Item</v>
          </cell>
          <cell r="K516">
            <v>0</v>
          </cell>
          <cell r="L516">
            <v>0</v>
          </cell>
          <cell r="M516">
            <v>0</v>
          </cell>
        </row>
        <row r="518">
          <cell r="A518" t="str">
            <v>22.</v>
          </cell>
          <cell r="B518">
            <v>0</v>
          </cell>
          <cell r="C518" t="str">
            <v>Stormwater drainage</v>
          </cell>
          <cell r="D518">
            <v>0</v>
          </cell>
          <cell r="E518">
            <v>0</v>
          </cell>
          <cell r="F518">
            <v>0</v>
          </cell>
          <cell r="G518">
            <v>0</v>
          </cell>
          <cell r="H518">
            <v>0</v>
          </cell>
          <cell r="I518">
            <v>0</v>
          </cell>
          <cell r="J518">
            <v>0</v>
          </cell>
          <cell r="K518">
            <v>0</v>
          </cell>
        </row>
        <row r="520">
          <cell r="A520">
            <v>22.1</v>
          </cell>
          <cell r="B520">
            <v>0</v>
          </cell>
          <cell r="C520" t="str">
            <v>Surface water channels</v>
          </cell>
          <cell r="D520">
            <v>0</v>
          </cell>
          <cell r="E520">
            <v>0</v>
          </cell>
          <cell r="F520">
            <v>0</v>
          </cell>
          <cell r="G520">
            <v>0</v>
          </cell>
          <cell r="H520">
            <v>0</v>
          </cell>
          <cell r="I520">
            <v>0</v>
          </cell>
          <cell r="J520" t="str">
            <v>m</v>
          </cell>
          <cell r="K520">
            <v>0</v>
          </cell>
          <cell r="L520">
            <v>0</v>
          </cell>
          <cell r="M520">
            <v>0</v>
          </cell>
        </row>
        <row r="521">
          <cell r="A521">
            <v>22.2</v>
          </cell>
          <cell r="B521">
            <v>0</v>
          </cell>
          <cell r="C521" t="str">
            <v>Stormwater drains</v>
          </cell>
          <cell r="D521">
            <v>0</v>
          </cell>
          <cell r="E521">
            <v>0</v>
          </cell>
          <cell r="F521">
            <v>0</v>
          </cell>
          <cell r="G521">
            <v>0</v>
          </cell>
          <cell r="H521">
            <v>0</v>
          </cell>
          <cell r="I521">
            <v>0</v>
          </cell>
          <cell r="J521" t="str">
            <v>m</v>
          </cell>
          <cell r="K521">
            <v>0</v>
          </cell>
          <cell r="L521">
            <v>0</v>
          </cell>
          <cell r="M521">
            <v>0</v>
          </cell>
        </row>
        <row r="522">
          <cell r="A522">
            <v>22.3</v>
          </cell>
          <cell r="B522">
            <v>0</v>
          </cell>
          <cell r="C522" t="str">
            <v>Catchpits</v>
          </cell>
          <cell r="D522">
            <v>0</v>
          </cell>
          <cell r="E522">
            <v>0</v>
          </cell>
          <cell r="F522">
            <v>0</v>
          </cell>
          <cell r="G522">
            <v>0</v>
          </cell>
          <cell r="H522">
            <v>0</v>
          </cell>
          <cell r="I522">
            <v>0</v>
          </cell>
          <cell r="J522" t="str">
            <v>No</v>
          </cell>
          <cell r="K522">
            <v>0</v>
          </cell>
          <cell r="L522">
            <v>0</v>
          </cell>
          <cell r="M522">
            <v>0</v>
          </cell>
        </row>
        <row r="523">
          <cell r="A523">
            <v>22.4</v>
          </cell>
          <cell r="B523">
            <v>0</v>
          </cell>
          <cell r="C523" t="str">
            <v>Inspection chambers</v>
          </cell>
          <cell r="D523">
            <v>0</v>
          </cell>
          <cell r="E523">
            <v>0</v>
          </cell>
          <cell r="F523">
            <v>0</v>
          </cell>
          <cell r="G523">
            <v>0</v>
          </cell>
          <cell r="H523">
            <v>0</v>
          </cell>
          <cell r="I523">
            <v>0</v>
          </cell>
          <cell r="J523" t="str">
            <v>No</v>
          </cell>
          <cell r="K523">
            <v>0</v>
          </cell>
          <cell r="L523">
            <v>0</v>
          </cell>
          <cell r="M523">
            <v>0</v>
          </cell>
        </row>
        <row r="524">
          <cell r="A524">
            <v>22.5</v>
          </cell>
          <cell r="B524">
            <v>169</v>
          </cell>
          <cell r="C524" t="str">
            <v>Municipal connection</v>
          </cell>
          <cell r="D524">
            <v>0</v>
          </cell>
          <cell r="E524">
            <v>0</v>
          </cell>
          <cell r="F524">
            <v>0</v>
          </cell>
          <cell r="G524">
            <v>0</v>
          </cell>
          <cell r="H524">
            <v>0</v>
          </cell>
          <cell r="I524">
            <v>0</v>
          </cell>
          <cell r="J524" t="str">
            <v>Item</v>
          </cell>
          <cell r="K524">
            <v>0</v>
          </cell>
          <cell r="L524">
            <v>0</v>
          </cell>
          <cell r="M524">
            <v>0</v>
          </cell>
        </row>
        <row r="526">
          <cell r="A526" t="str">
            <v>23.</v>
          </cell>
          <cell r="B526">
            <v>0</v>
          </cell>
          <cell r="C526" t="str">
            <v>External Works</v>
          </cell>
          <cell r="D526">
            <v>0</v>
          </cell>
          <cell r="E526">
            <v>0</v>
          </cell>
          <cell r="F526">
            <v>0</v>
          </cell>
          <cell r="G526">
            <v>0</v>
          </cell>
          <cell r="H526">
            <v>0</v>
          </cell>
          <cell r="I526">
            <v>0</v>
          </cell>
          <cell r="J526">
            <v>0</v>
          </cell>
          <cell r="K526">
            <v>0</v>
          </cell>
        </row>
        <row r="527">
          <cell r="M527" t="str">
            <v xml:space="preserve"> </v>
          </cell>
        </row>
        <row r="528">
          <cell r="A528">
            <v>23.1</v>
          </cell>
          <cell r="B528">
            <v>0</v>
          </cell>
          <cell r="C528" t="str">
            <v>External water reticulation</v>
          </cell>
          <cell r="D528">
            <v>0</v>
          </cell>
          <cell r="E528" t="str">
            <v>Included with Plumbing &amp; Drainage</v>
          </cell>
          <cell r="F528">
            <v>0</v>
          </cell>
          <cell r="G528">
            <v>0</v>
          </cell>
          <cell r="H528">
            <v>0</v>
          </cell>
          <cell r="I528">
            <v>0</v>
          </cell>
          <cell r="J528" t="str">
            <v>Note</v>
          </cell>
          <cell r="K528">
            <v>0</v>
          </cell>
          <cell r="L528">
            <v>0</v>
          </cell>
          <cell r="M528">
            <v>0</v>
          </cell>
        </row>
        <row r="530">
          <cell r="A530">
            <v>23.2</v>
          </cell>
          <cell r="B530">
            <v>0</v>
          </cell>
          <cell r="C530" t="str">
            <v>External fire mains</v>
          </cell>
          <cell r="D530">
            <v>0</v>
          </cell>
          <cell r="E530" t="str">
            <v>Included with Fire Protection</v>
          </cell>
          <cell r="F530">
            <v>0</v>
          </cell>
          <cell r="G530">
            <v>0</v>
          </cell>
          <cell r="H530">
            <v>0</v>
          </cell>
          <cell r="I530">
            <v>0</v>
          </cell>
          <cell r="J530" t="str">
            <v>Note</v>
          </cell>
          <cell r="K530">
            <v>0</v>
          </cell>
          <cell r="L530">
            <v>0</v>
          </cell>
          <cell r="M530">
            <v>0</v>
          </cell>
        </row>
        <row r="532">
          <cell r="A532">
            <v>23.3</v>
          </cell>
          <cell r="B532">
            <v>0</v>
          </cell>
          <cell r="C532" t="str">
            <v>Site Lighting</v>
          </cell>
          <cell r="D532">
            <v>0</v>
          </cell>
          <cell r="E532" t="str">
            <v>Included with Electrical Installation</v>
          </cell>
          <cell r="F532">
            <v>0</v>
          </cell>
          <cell r="G532">
            <v>0</v>
          </cell>
          <cell r="H532">
            <v>0</v>
          </cell>
          <cell r="I532">
            <v>0</v>
          </cell>
          <cell r="J532" t="str">
            <v>Note</v>
          </cell>
          <cell r="K532">
            <v>0</v>
          </cell>
          <cell r="L532">
            <v>0</v>
          </cell>
          <cell r="M532">
            <v>0</v>
          </cell>
        </row>
        <row r="534">
          <cell r="A534">
            <v>23.4</v>
          </cell>
          <cell r="B534">
            <v>0</v>
          </cell>
          <cell r="C534" t="str">
            <v>Other mains &amp; services</v>
          </cell>
          <cell r="D534">
            <v>0</v>
          </cell>
          <cell r="E534" t="str">
            <v>Included with relevant items</v>
          </cell>
          <cell r="F534">
            <v>0</v>
          </cell>
          <cell r="G534">
            <v>0</v>
          </cell>
          <cell r="H534">
            <v>0</v>
          </cell>
          <cell r="I534">
            <v>0</v>
          </cell>
          <cell r="J534" t="str">
            <v>Note</v>
          </cell>
          <cell r="K534">
            <v>0</v>
          </cell>
          <cell r="L534">
            <v>0</v>
          </cell>
          <cell r="M534">
            <v>0</v>
          </cell>
        </row>
        <row r="536">
          <cell r="A536" t="str">
            <v>H</v>
          </cell>
          <cell r="B536">
            <v>0</v>
          </cell>
          <cell r="C536" t="str">
            <v>ALTERATIONS</v>
          </cell>
        </row>
        <row r="538">
          <cell r="A538" t="str">
            <v>24.</v>
          </cell>
          <cell r="B538">
            <v>0</v>
          </cell>
          <cell r="C538" t="str">
            <v>Alterations</v>
          </cell>
          <cell r="D538">
            <v>0</v>
          </cell>
          <cell r="E538">
            <v>0</v>
          </cell>
          <cell r="F538">
            <v>3.787909887767147E-2</v>
          </cell>
          <cell r="G538">
            <v>0</v>
          </cell>
          <cell r="H538">
            <v>0</v>
          </cell>
          <cell r="I538">
            <v>0</v>
          </cell>
          <cell r="J538">
            <v>0</v>
          </cell>
          <cell r="K538">
            <v>676349</v>
          </cell>
        </row>
        <row r="540">
          <cell r="A540">
            <v>24.1</v>
          </cell>
          <cell r="B540">
            <v>0</v>
          </cell>
          <cell r="C540" t="str">
            <v>Alterations as detail build-up elsewhere</v>
          </cell>
          <cell r="D540">
            <v>0</v>
          </cell>
          <cell r="E540">
            <v>0</v>
          </cell>
          <cell r="F540">
            <v>0</v>
          </cell>
          <cell r="G540">
            <v>0</v>
          </cell>
          <cell r="H540">
            <v>0</v>
          </cell>
          <cell r="I540">
            <v>0</v>
          </cell>
          <cell r="J540" t="str">
            <v>m²</v>
          </cell>
          <cell r="K540">
            <v>5711</v>
          </cell>
          <cell r="L540">
            <v>100</v>
          </cell>
          <cell r="M540">
            <v>571100</v>
          </cell>
        </row>
        <row r="541">
          <cell r="A541" t="str">
            <v>24.1.1</v>
          </cell>
          <cell r="B541">
            <v>0</v>
          </cell>
          <cell r="C541" t="str">
            <v>Building up of openings</v>
          </cell>
          <cell r="D541">
            <v>0</v>
          </cell>
          <cell r="E541">
            <v>0</v>
          </cell>
          <cell r="F541">
            <v>0</v>
          </cell>
          <cell r="G541">
            <v>0</v>
          </cell>
          <cell r="H541">
            <v>0</v>
          </cell>
          <cell r="I541">
            <v>0</v>
          </cell>
          <cell r="J541" t="str">
            <v>m²</v>
          </cell>
          <cell r="K541">
            <v>0</v>
          </cell>
          <cell r="L541">
            <v>600</v>
          </cell>
          <cell r="M541">
            <v>0</v>
          </cell>
          <cell r="N541">
            <v>0</v>
          </cell>
          <cell r="O541">
            <v>12600</v>
          </cell>
        </row>
        <row r="544">
          <cell r="A544">
            <v>24.2</v>
          </cell>
          <cell r="B544">
            <v>0</v>
          </cell>
          <cell r="C544" t="str">
            <v>Break-up and remove slabs to create double volume for voids &amp; stairs</v>
          </cell>
          <cell r="D544">
            <v>0</v>
          </cell>
          <cell r="E544">
            <v>0</v>
          </cell>
          <cell r="F544">
            <v>0</v>
          </cell>
          <cell r="G544">
            <v>0</v>
          </cell>
          <cell r="H544">
            <v>0</v>
          </cell>
          <cell r="I544">
            <v>0</v>
          </cell>
          <cell r="J544" t="str">
            <v>m²</v>
          </cell>
          <cell r="K544">
            <v>82.830000000000013</v>
          </cell>
          <cell r="L544">
            <v>300</v>
          </cell>
          <cell r="M544">
            <v>24849</v>
          </cell>
        </row>
        <row r="546">
          <cell r="A546">
            <v>24.3</v>
          </cell>
          <cell r="B546">
            <v>0</v>
          </cell>
          <cell r="C546" t="str">
            <v>Upgrading of fins</v>
          </cell>
          <cell r="D546">
            <v>0</v>
          </cell>
          <cell r="E546">
            <v>0</v>
          </cell>
          <cell r="F546">
            <v>0</v>
          </cell>
          <cell r="G546">
            <v>0</v>
          </cell>
          <cell r="H546">
            <v>0</v>
          </cell>
          <cell r="I546">
            <v>0</v>
          </cell>
          <cell r="J546" t="str">
            <v>m²</v>
          </cell>
          <cell r="K546">
            <v>1008</v>
          </cell>
          <cell r="L546">
            <v>50</v>
          </cell>
          <cell r="M546">
            <v>50400</v>
          </cell>
        </row>
        <row r="548">
          <cell r="A548">
            <v>24.4</v>
          </cell>
          <cell r="B548">
            <v>0</v>
          </cell>
          <cell r="C548" t="str">
            <v>Upgrading of main foyer</v>
          </cell>
          <cell r="D548">
            <v>0</v>
          </cell>
          <cell r="E548">
            <v>0</v>
          </cell>
          <cell r="F548">
            <v>0</v>
          </cell>
          <cell r="G548">
            <v>0</v>
          </cell>
          <cell r="H548">
            <v>0</v>
          </cell>
          <cell r="I548">
            <v>0</v>
          </cell>
          <cell r="J548" t="str">
            <v>m²</v>
          </cell>
          <cell r="K548">
            <v>100</v>
          </cell>
          <cell r="L548">
            <v>300</v>
          </cell>
          <cell r="M548">
            <v>30000</v>
          </cell>
        </row>
        <row r="550">
          <cell r="O550">
            <v>45862.37025</v>
          </cell>
          <cell r="P550">
            <v>127040</v>
          </cell>
        </row>
        <row r="552">
          <cell r="P552">
            <v>81177.629749999993</v>
          </cell>
        </row>
        <row r="553">
          <cell r="A553" t="str">
            <v>SUMMARY</v>
          </cell>
        </row>
        <row r="555">
          <cell r="A555" t="str">
            <v>A</v>
          </cell>
          <cell r="B555">
            <v>0</v>
          </cell>
          <cell r="C555" t="str">
            <v>PRELIMINARIES</v>
          </cell>
          <cell r="D555">
            <v>0</v>
          </cell>
          <cell r="E555">
            <v>0</v>
          </cell>
          <cell r="F555">
            <v>0</v>
          </cell>
          <cell r="G555">
            <v>0</v>
          </cell>
          <cell r="H555">
            <v>0</v>
          </cell>
          <cell r="I555">
            <v>0</v>
          </cell>
          <cell r="J555">
            <v>0</v>
          </cell>
          <cell r="K555">
            <v>0</v>
          </cell>
          <cell r="L555">
            <v>0</v>
          </cell>
          <cell r="M555">
            <v>0</v>
          </cell>
        </row>
        <row r="557">
          <cell r="A557" t="str">
            <v>B</v>
          </cell>
          <cell r="B557">
            <v>0</v>
          </cell>
          <cell r="C557" t="str">
            <v>SUB-STRUCTURE</v>
          </cell>
          <cell r="D557">
            <v>0</v>
          </cell>
          <cell r="E557">
            <v>0</v>
          </cell>
          <cell r="F557">
            <v>0</v>
          </cell>
          <cell r="G557">
            <v>0</v>
          </cell>
          <cell r="H557">
            <v>0</v>
          </cell>
          <cell r="I557">
            <v>0</v>
          </cell>
          <cell r="J557">
            <v>0</v>
          </cell>
          <cell r="K557">
            <v>0</v>
          </cell>
          <cell r="L557">
            <v>0</v>
          </cell>
          <cell r="M557">
            <v>0</v>
          </cell>
        </row>
        <row r="558">
          <cell r="A558" t="str">
            <v>2.</v>
          </cell>
          <cell r="B558">
            <v>0</v>
          </cell>
          <cell r="C558" t="str">
            <v>Piling</v>
          </cell>
          <cell r="D558">
            <v>0</v>
          </cell>
          <cell r="E558">
            <v>0</v>
          </cell>
          <cell r="F558">
            <v>0</v>
          </cell>
          <cell r="G558">
            <v>0</v>
          </cell>
          <cell r="H558">
            <v>0</v>
          </cell>
          <cell r="I558">
            <v>0</v>
          </cell>
          <cell r="J558">
            <v>0</v>
          </cell>
          <cell r="K558">
            <v>0</v>
          </cell>
        </row>
        <row r="559">
          <cell r="A559" t="str">
            <v>3.</v>
          </cell>
          <cell r="B559">
            <v>0</v>
          </cell>
          <cell r="C559" t="str">
            <v>Foundations</v>
          </cell>
          <cell r="D559">
            <v>0</v>
          </cell>
          <cell r="E559">
            <v>0</v>
          </cell>
          <cell r="F559">
            <v>0</v>
          </cell>
          <cell r="G559">
            <v>0</v>
          </cell>
          <cell r="H559">
            <v>0</v>
          </cell>
          <cell r="I559">
            <v>0</v>
          </cell>
          <cell r="J559">
            <v>0</v>
          </cell>
          <cell r="K559">
            <v>0</v>
          </cell>
        </row>
        <row r="560">
          <cell r="A560" t="str">
            <v>4.</v>
          </cell>
          <cell r="B560">
            <v>0</v>
          </cell>
          <cell r="C560" t="str">
            <v>Basement</v>
          </cell>
          <cell r="D560">
            <v>0</v>
          </cell>
          <cell r="E560">
            <v>0</v>
          </cell>
          <cell r="F560">
            <v>0</v>
          </cell>
          <cell r="G560">
            <v>0</v>
          </cell>
          <cell r="H560">
            <v>0</v>
          </cell>
          <cell r="I560">
            <v>0</v>
          </cell>
          <cell r="J560">
            <v>0</v>
          </cell>
          <cell r="K560">
            <v>0</v>
          </cell>
        </row>
        <row r="562">
          <cell r="A562" t="str">
            <v>C</v>
          </cell>
          <cell r="B562">
            <v>0</v>
          </cell>
          <cell r="C562" t="str">
            <v>SUPERSTRUCTURE</v>
          </cell>
          <cell r="D562">
            <v>0</v>
          </cell>
          <cell r="E562">
            <v>0</v>
          </cell>
          <cell r="F562">
            <v>0</v>
          </cell>
          <cell r="G562">
            <v>0</v>
          </cell>
          <cell r="H562">
            <v>0.2614717946049801</v>
          </cell>
          <cell r="I562">
            <v>817.4927333216599</v>
          </cell>
          <cell r="J562">
            <v>0</v>
          </cell>
          <cell r="K562">
            <v>0</v>
          </cell>
          <cell r="L562">
            <v>0</v>
          </cell>
          <cell r="M562">
            <v>4668701</v>
          </cell>
        </row>
        <row r="563">
          <cell r="A563" t="str">
            <v>5.</v>
          </cell>
          <cell r="B563">
            <v>0</v>
          </cell>
          <cell r="C563" t="str">
            <v>Ground floor construction</v>
          </cell>
          <cell r="D563">
            <v>0</v>
          </cell>
          <cell r="E563">
            <v>0</v>
          </cell>
          <cell r="F563">
            <v>0</v>
          </cell>
          <cell r="G563">
            <v>0</v>
          </cell>
          <cell r="H563">
            <v>0</v>
          </cell>
          <cell r="I563">
            <v>0</v>
          </cell>
          <cell r="J563">
            <v>0</v>
          </cell>
          <cell r="K563">
            <v>0</v>
          </cell>
        </row>
        <row r="564">
          <cell r="A564" t="str">
            <v>6.</v>
          </cell>
          <cell r="B564">
            <v>0</v>
          </cell>
          <cell r="C564" t="str">
            <v>Structural Frame</v>
          </cell>
          <cell r="D564">
            <v>0</v>
          </cell>
          <cell r="E564">
            <v>0</v>
          </cell>
          <cell r="F564">
            <v>0</v>
          </cell>
          <cell r="G564">
            <v>0</v>
          </cell>
          <cell r="H564">
            <v>4.4228750779803185E-2</v>
          </cell>
          <cell r="I564">
            <v>138.28138679740852</v>
          </cell>
          <cell r="J564">
            <v>0</v>
          </cell>
          <cell r="K564">
            <v>789725</v>
          </cell>
        </row>
        <row r="565">
          <cell r="A565" t="str">
            <v>7.</v>
          </cell>
          <cell r="B565">
            <v>0</v>
          </cell>
          <cell r="C565" t="str">
            <v>External Envelope</v>
          </cell>
          <cell r="D565">
            <v>0</v>
          </cell>
          <cell r="E565">
            <v>0</v>
          </cell>
          <cell r="F565">
            <v>0</v>
          </cell>
          <cell r="G565">
            <v>0</v>
          </cell>
          <cell r="H565">
            <v>0.11116399251836986</v>
          </cell>
          <cell r="I565">
            <v>347.55471896340396</v>
          </cell>
          <cell r="J565">
            <v>0</v>
          </cell>
          <cell r="K565">
            <v>1984885</v>
          </cell>
        </row>
        <row r="566">
          <cell r="A566" t="str">
            <v>8.</v>
          </cell>
          <cell r="B566">
            <v>0</v>
          </cell>
          <cell r="C566" t="str">
            <v>Roofs</v>
          </cell>
          <cell r="D566">
            <v>0</v>
          </cell>
          <cell r="E566">
            <v>0</v>
          </cell>
          <cell r="F566">
            <v>0</v>
          </cell>
          <cell r="G566">
            <v>0</v>
          </cell>
          <cell r="H566">
            <v>1.3230177625709818E-2</v>
          </cell>
          <cell r="I566">
            <v>41.364209420416742</v>
          </cell>
          <cell r="J566">
            <v>0</v>
          </cell>
          <cell r="K566">
            <v>236231</v>
          </cell>
        </row>
        <row r="567">
          <cell r="A567" t="str">
            <v>9.</v>
          </cell>
          <cell r="B567">
            <v>0</v>
          </cell>
          <cell r="C567" t="str">
            <v>Upper Floors (Load bearing structures only)</v>
          </cell>
          <cell r="D567">
            <v>0</v>
          </cell>
          <cell r="E567">
            <v>0</v>
          </cell>
          <cell r="F567">
            <v>0</v>
          </cell>
          <cell r="G567">
            <v>0</v>
          </cell>
          <cell r="H567">
            <v>0</v>
          </cell>
          <cell r="I567">
            <v>0</v>
          </cell>
          <cell r="J567">
            <v>0</v>
          </cell>
          <cell r="K567">
            <v>0</v>
          </cell>
        </row>
        <row r="568">
          <cell r="A568" t="str">
            <v>10.</v>
          </cell>
          <cell r="B568">
            <v>0</v>
          </cell>
          <cell r="C568" t="str">
            <v>Internal divisions</v>
          </cell>
          <cell r="D568">
            <v>0</v>
          </cell>
          <cell r="E568">
            <v>0</v>
          </cell>
          <cell r="F568">
            <v>0</v>
          </cell>
          <cell r="G568">
            <v>0</v>
          </cell>
          <cell r="H568">
            <v>9.2848873681097219E-2</v>
          </cell>
          <cell r="I568">
            <v>290.29241814043075</v>
          </cell>
          <cell r="J568">
            <v>0</v>
          </cell>
          <cell r="K568">
            <v>1657860</v>
          </cell>
        </row>
        <row r="570">
          <cell r="A570" t="str">
            <v>D</v>
          </cell>
          <cell r="B570">
            <v>0</v>
          </cell>
          <cell r="C570" t="str">
            <v>INTERNAL FINISHES</v>
          </cell>
          <cell r="D570">
            <v>0</v>
          </cell>
          <cell r="E570">
            <v>0</v>
          </cell>
          <cell r="F570">
            <v>0</v>
          </cell>
          <cell r="G570">
            <v>0</v>
          </cell>
          <cell r="H570">
            <v>0.19520715980153305</v>
          </cell>
          <cell r="I570">
            <v>610.31605673262129</v>
          </cell>
          <cell r="J570">
            <v>0</v>
          </cell>
          <cell r="K570">
            <v>0</v>
          </cell>
          <cell r="L570">
            <v>0</v>
          </cell>
          <cell r="M570">
            <v>3485515</v>
          </cell>
        </row>
        <row r="571">
          <cell r="A571" t="str">
            <v>11.</v>
          </cell>
          <cell r="B571">
            <v>0</v>
          </cell>
          <cell r="C571" t="str">
            <v>Floor finishes</v>
          </cell>
          <cell r="D571">
            <v>0</v>
          </cell>
          <cell r="E571">
            <v>0</v>
          </cell>
          <cell r="F571">
            <v>0</v>
          </cell>
          <cell r="G571">
            <v>0</v>
          </cell>
          <cell r="H571">
            <v>7.5286521489468738E-2</v>
          </cell>
          <cell r="I571">
            <v>235.38364559621783</v>
          </cell>
          <cell r="J571">
            <v>0</v>
          </cell>
          <cell r="K571">
            <v>1344276</v>
          </cell>
        </row>
        <row r="572">
          <cell r="A572" t="str">
            <v>12.</v>
          </cell>
          <cell r="B572">
            <v>0</v>
          </cell>
          <cell r="C572" t="str">
            <v>Internal wall finishes</v>
          </cell>
          <cell r="D572">
            <v>0</v>
          </cell>
          <cell r="E572">
            <v>0</v>
          </cell>
          <cell r="F572">
            <v>0</v>
          </cell>
          <cell r="G572">
            <v>0</v>
          </cell>
          <cell r="H572">
            <v>6.9647408269971317E-2</v>
          </cell>
          <cell r="I572">
            <v>217.75293293643844</v>
          </cell>
          <cell r="J572">
            <v>0</v>
          </cell>
          <cell r="K572">
            <v>1243587</v>
          </cell>
        </row>
        <row r="573">
          <cell r="A573" t="str">
            <v>13.</v>
          </cell>
          <cell r="B573">
            <v>0</v>
          </cell>
          <cell r="C573" t="str">
            <v>Ceilings</v>
          </cell>
          <cell r="D573">
            <v>0</v>
          </cell>
          <cell r="E573">
            <v>0</v>
          </cell>
          <cell r="F573">
            <v>0</v>
          </cell>
          <cell r="G573">
            <v>0</v>
          </cell>
          <cell r="H573">
            <v>5.0273230042092991E-2</v>
          </cell>
          <cell r="I573">
            <v>157.17947819996499</v>
          </cell>
          <cell r="J573">
            <v>0</v>
          </cell>
          <cell r="K573">
            <v>897652</v>
          </cell>
        </row>
        <row r="575">
          <cell r="A575" t="str">
            <v>E</v>
          </cell>
          <cell r="B575">
            <v>0</v>
          </cell>
          <cell r="C575" t="str">
            <v>FITTINGS</v>
          </cell>
          <cell r="D575">
            <v>0</v>
          </cell>
          <cell r="E575">
            <v>0</v>
          </cell>
          <cell r="F575">
            <v>0</v>
          </cell>
          <cell r="G575">
            <v>0</v>
          </cell>
          <cell r="H575">
            <v>0.17193613586247841</v>
          </cell>
          <cell r="I575">
            <v>537.55909648047623</v>
          </cell>
          <cell r="J575">
            <v>0</v>
          </cell>
          <cell r="K575">
            <v>0</v>
          </cell>
          <cell r="L575">
            <v>0</v>
          </cell>
          <cell r="M575">
            <v>3070000</v>
          </cell>
        </row>
        <row r="576">
          <cell r="A576" t="str">
            <v>14.</v>
          </cell>
          <cell r="B576">
            <v>0</v>
          </cell>
          <cell r="C576" t="str">
            <v>Fittings</v>
          </cell>
          <cell r="D576">
            <v>0</v>
          </cell>
          <cell r="E576">
            <v>0</v>
          </cell>
          <cell r="F576">
            <v>0</v>
          </cell>
          <cell r="G576">
            <v>0</v>
          </cell>
          <cell r="H576">
            <v>0</v>
          </cell>
          <cell r="I576">
            <v>0</v>
          </cell>
          <cell r="J576">
            <v>0</v>
          </cell>
          <cell r="K576">
            <v>3070000</v>
          </cell>
        </row>
        <row r="578">
          <cell r="A578" t="str">
            <v>F</v>
          </cell>
          <cell r="B578">
            <v>0</v>
          </cell>
          <cell r="C578" t="str">
            <v>SERVICES</v>
          </cell>
          <cell r="D578">
            <v>0</v>
          </cell>
          <cell r="E578">
            <v>0</v>
          </cell>
          <cell r="F578">
            <v>0</v>
          </cell>
          <cell r="G578">
            <v>0</v>
          </cell>
          <cell r="H578">
            <v>0.33350581085333697</v>
          </cell>
          <cell r="I578">
            <v>1042.7074067588865</v>
          </cell>
          <cell r="J578">
            <v>0</v>
          </cell>
          <cell r="K578">
            <v>0</v>
          </cell>
          <cell r="L578">
            <v>0</v>
          </cell>
          <cell r="M578">
            <v>5954902</v>
          </cell>
        </row>
        <row r="579">
          <cell r="A579" t="str">
            <v>15.</v>
          </cell>
          <cell r="B579">
            <v>0</v>
          </cell>
          <cell r="C579" t="str">
            <v>Electrical Installation</v>
          </cell>
          <cell r="D579">
            <v>0</v>
          </cell>
          <cell r="E579">
            <v>0</v>
          </cell>
          <cell r="F579">
            <v>0</v>
          </cell>
          <cell r="G579">
            <v>0</v>
          </cell>
          <cell r="H579">
            <v>9.8139130161087357E-2</v>
          </cell>
          <cell r="I579">
            <v>306.83242864647173</v>
          </cell>
          <cell r="J579">
            <v>0</v>
          </cell>
          <cell r="K579">
            <v>1752320</v>
          </cell>
        </row>
        <row r="580">
          <cell r="A580" t="str">
            <v>16.</v>
          </cell>
          <cell r="B580">
            <v>0</v>
          </cell>
          <cell r="C580" t="str">
            <v>Plumbing Installation</v>
          </cell>
          <cell r="D580">
            <v>0</v>
          </cell>
          <cell r="E580">
            <v>0</v>
          </cell>
          <cell r="F580">
            <v>0</v>
          </cell>
          <cell r="G580">
            <v>0</v>
          </cell>
          <cell r="H580">
            <v>0.13996273522277519</v>
          </cell>
          <cell r="I580">
            <v>437.59411661705479</v>
          </cell>
          <cell r="J580">
            <v>0</v>
          </cell>
          <cell r="K580">
            <v>2499100</v>
          </cell>
        </row>
        <row r="581">
          <cell r="A581" t="str">
            <v>17.</v>
          </cell>
          <cell r="B581">
            <v>0</v>
          </cell>
          <cell r="C581" t="str">
            <v>Fire Protection</v>
          </cell>
          <cell r="D581">
            <v>0</v>
          </cell>
          <cell r="E581">
            <v>0</v>
          </cell>
          <cell r="F581">
            <v>0</v>
          </cell>
          <cell r="G581">
            <v>0</v>
          </cell>
          <cell r="H581">
            <v>1.2702552109110336E-2</v>
          </cell>
          <cell r="I581">
            <v>39.714585886884961</v>
          </cell>
          <cell r="J581">
            <v>0</v>
          </cell>
          <cell r="K581">
            <v>226810</v>
          </cell>
        </row>
        <row r="582">
          <cell r="A582" t="str">
            <v>18.</v>
          </cell>
          <cell r="B582">
            <v>0</v>
          </cell>
          <cell r="C582" t="str">
            <v>Lifts &amp; escalators</v>
          </cell>
          <cell r="D582">
            <v>0</v>
          </cell>
          <cell r="E582">
            <v>0</v>
          </cell>
          <cell r="F582">
            <v>0</v>
          </cell>
          <cell r="G582">
            <v>0</v>
          </cell>
          <cell r="H582">
            <v>7.6165467976838687E-3</v>
          </cell>
          <cell r="I582">
            <v>23.813167571353528</v>
          </cell>
          <cell r="J582">
            <v>0</v>
          </cell>
          <cell r="K582">
            <v>135997</v>
          </cell>
        </row>
        <row r="583">
          <cell r="A583" t="str">
            <v>19.</v>
          </cell>
          <cell r="B583">
            <v>0</v>
          </cell>
          <cell r="C583" t="str">
            <v>Air-conditioning &amp; Ventilation</v>
          </cell>
          <cell r="D583">
            <v>0</v>
          </cell>
          <cell r="E583">
            <v>0</v>
          </cell>
          <cell r="F583">
            <v>0</v>
          </cell>
          <cell r="G583">
            <v>0</v>
          </cell>
          <cell r="H583">
            <v>1.6521550514472683E-2</v>
          </cell>
          <cell r="I583">
            <v>51.654701453335669</v>
          </cell>
          <cell r="J583">
            <v>0</v>
          </cell>
          <cell r="K583">
            <v>295000</v>
          </cell>
        </row>
        <row r="584">
          <cell r="A584" t="str">
            <v>20.</v>
          </cell>
          <cell r="B584">
            <v>0</v>
          </cell>
          <cell r="C584" t="str">
            <v>Special services</v>
          </cell>
          <cell r="D584">
            <v>0</v>
          </cell>
          <cell r="E584">
            <v>0</v>
          </cell>
          <cell r="F584">
            <v>0</v>
          </cell>
          <cell r="G584">
            <v>0</v>
          </cell>
          <cell r="H584">
            <v>1.682957942236963E-2</v>
          </cell>
          <cell r="I584">
            <v>52.617755209245317</v>
          </cell>
          <cell r="J584">
            <v>0</v>
          </cell>
          <cell r="K584">
            <v>300500</v>
          </cell>
        </row>
        <row r="585">
          <cell r="C585" t="str">
            <v>Profit &amp; Attendance</v>
          </cell>
          <cell r="D585">
            <v>0</v>
          </cell>
          <cell r="E585">
            <v>0</v>
          </cell>
          <cell r="F585">
            <v>0</v>
          </cell>
          <cell r="G585">
            <v>0</v>
          </cell>
          <cell r="H585">
            <v>1.8548324723178619E-2</v>
          </cell>
          <cell r="I585">
            <v>57.991420066538261</v>
          </cell>
          <cell r="J585">
            <v>0</v>
          </cell>
          <cell r="K585">
            <v>331189</v>
          </cell>
        </row>
        <row r="586">
          <cell r="C586" t="str">
            <v>Builder's Work</v>
          </cell>
          <cell r="D586">
            <v>0</v>
          </cell>
          <cell r="E586">
            <v>0</v>
          </cell>
          <cell r="F586">
            <v>0</v>
          </cell>
          <cell r="G586">
            <v>0</v>
          </cell>
          <cell r="H586">
            <v>2.318539190265928E-2</v>
          </cell>
          <cell r="I586">
            <v>72.489231308002104</v>
          </cell>
          <cell r="J586">
            <v>0</v>
          </cell>
          <cell r="K586">
            <v>413986</v>
          </cell>
        </row>
        <row r="588">
          <cell r="A588" t="str">
            <v>G</v>
          </cell>
          <cell r="B588">
            <v>0</v>
          </cell>
          <cell r="C588" t="str">
            <v>EXTERNAL WORKS</v>
          </cell>
          <cell r="D588">
            <v>0</v>
          </cell>
          <cell r="E588">
            <v>0</v>
          </cell>
          <cell r="F588">
            <v>0</v>
          </cell>
          <cell r="G588">
            <v>0</v>
          </cell>
          <cell r="H588">
            <v>0</v>
          </cell>
          <cell r="I588">
            <v>0</v>
          </cell>
          <cell r="J588">
            <v>0</v>
          </cell>
          <cell r="K588">
            <v>0</v>
          </cell>
          <cell r="L588">
            <v>0</v>
          </cell>
          <cell r="M588">
            <v>0</v>
          </cell>
        </row>
        <row r="589">
          <cell r="A589" t="str">
            <v>21.</v>
          </cell>
          <cell r="B589">
            <v>0</v>
          </cell>
          <cell r="C589" t="str">
            <v>Soil drainage</v>
          </cell>
          <cell r="D589">
            <v>0</v>
          </cell>
          <cell r="E589">
            <v>0</v>
          </cell>
          <cell r="F589">
            <v>0</v>
          </cell>
          <cell r="G589">
            <v>0</v>
          </cell>
          <cell r="H589">
            <v>0</v>
          </cell>
          <cell r="I589">
            <v>0</v>
          </cell>
          <cell r="J589">
            <v>0</v>
          </cell>
          <cell r="K589">
            <v>0</v>
          </cell>
        </row>
        <row r="590">
          <cell r="A590" t="str">
            <v>22.</v>
          </cell>
          <cell r="B590">
            <v>0</v>
          </cell>
          <cell r="C590" t="str">
            <v>Stormwater drainage</v>
          </cell>
          <cell r="D590">
            <v>0</v>
          </cell>
          <cell r="E590">
            <v>0</v>
          </cell>
          <cell r="F590">
            <v>0</v>
          </cell>
          <cell r="G590">
            <v>0</v>
          </cell>
          <cell r="H590">
            <v>0</v>
          </cell>
          <cell r="I590">
            <v>0</v>
          </cell>
          <cell r="J590">
            <v>0</v>
          </cell>
          <cell r="K590">
            <v>0</v>
          </cell>
        </row>
        <row r="591">
          <cell r="A591" t="str">
            <v>23.</v>
          </cell>
          <cell r="B591">
            <v>0</v>
          </cell>
          <cell r="C591" t="str">
            <v>External Works</v>
          </cell>
          <cell r="D591">
            <v>0</v>
          </cell>
          <cell r="E591">
            <v>0</v>
          </cell>
          <cell r="F591">
            <v>0</v>
          </cell>
          <cell r="G591">
            <v>0</v>
          </cell>
          <cell r="H591">
            <v>0</v>
          </cell>
          <cell r="I591">
            <v>0</v>
          </cell>
          <cell r="J591">
            <v>0</v>
          </cell>
          <cell r="K591">
            <v>0</v>
          </cell>
        </row>
        <row r="593">
          <cell r="A593" t="str">
            <v>H</v>
          </cell>
          <cell r="B593">
            <v>0</v>
          </cell>
          <cell r="C593" t="str">
            <v>ALTERATIONS</v>
          </cell>
          <cell r="D593">
            <v>0</v>
          </cell>
          <cell r="E593">
            <v>0</v>
          </cell>
          <cell r="F593">
            <v>0</v>
          </cell>
          <cell r="G593">
            <v>0</v>
          </cell>
          <cell r="H593">
            <v>3.787909887767147E-2</v>
          </cell>
          <cell r="I593">
            <v>118.42917177376992</v>
          </cell>
          <cell r="J593">
            <v>0</v>
          </cell>
          <cell r="K593">
            <v>0</v>
          </cell>
          <cell r="L593">
            <v>0</v>
          </cell>
          <cell r="M593">
            <v>676349</v>
          </cell>
        </row>
        <row r="594">
          <cell r="A594" t="str">
            <v>24.</v>
          </cell>
          <cell r="B594">
            <v>0</v>
          </cell>
          <cell r="C594" t="str">
            <v>Alterations</v>
          </cell>
          <cell r="D594">
            <v>0</v>
          </cell>
          <cell r="E594">
            <v>0</v>
          </cell>
          <cell r="F594">
            <v>0</v>
          </cell>
          <cell r="G594">
            <v>0</v>
          </cell>
          <cell r="H594">
            <v>0</v>
          </cell>
          <cell r="I594">
            <v>0</v>
          </cell>
          <cell r="J594">
            <v>0</v>
          </cell>
          <cell r="K594">
            <v>676349</v>
          </cell>
        </row>
        <row r="596">
          <cell r="C596" t="str">
            <v>SUB-TOTAL</v>
          </cell>
          <cell r="D596">
            <v>0</v>
          </cell>
          <cell r="E596">
            <v>0</v>
          </cell>
          <cell r="F596">
            <v>0</v>
          </cell>
          <cell r="G596">
            <v>0</v>
          </cell>
          <cell r="H596">
            <v>1</v>
          </cell>
          <cell r="I596">
            <v>3126.5044650674135</v>
          </cell>
          <cell r="J596">
            <v>0</v>
          </cell>
          <cell r="K596">
            <v>0</v>
          </cell>
          <cell r="L596">
            <v>0</v>
          </cell>
          <cell r="M596">
            <v>17855467</v>
          </cell>
        </row>
        <row r="598">
          <cell r="A598" t="str">
            <v>H</v>
          </cell>
          <cell r="B598">
            <v>0</v>
          </cell>
          <cell r="C598" t="str">
            <v>CONTINGENCIES</v>
          </cell>
          <cell r="D598">
            <v>0</v>
          </cell>
          <cell r="E598">
            <v>0</v>
          </cell>
          <cell r="F598">
            <v>0</v>
          </cell>
          <cell r="G598">
            <v>0</v>
          </cell>
          <cell r="H598">
            <v>0</v>
          </cell>
          <cell r="I598">
            <v>156.32522325337069</v>
          </cell>
          <cell r="J598">
            <v>0</v>
          </cell>
          <cell r="K598">
            <v>0.05</v>
          </cell>
          <cell r="L598">
            <v>0</v>
          </cell>
          <cell r="M598">
            <v>892773.35000000009</v>
          </cell>
        </row>
        <row r="599">
          <cell r="C599" t="str">
            <v>ESTIMATED CURRENT CONSTRUCTION COST</v>
          </cell>
          <cell r="D599">
            <v>0</v>
          </cell>
          <cell r="E599">
            <v>0</v>
          </cell>
          <cell r="F599">
            <v>0</v>
          </cell>
          <cell r="G599">
            <v>0</v>
          </cell>
          <cell r="H599">
            <v>0</v>
          </cell>
          <cell r="I599">
            <v>3282.8296883207845</v>
          </cell>
          <cell r="J599">
            <v>0</v>
          </cell>
          <cell r="K599">
            <v>0</v>
          </cell>
          <cell r="L599">
            <v>0</v>
          </cell>
          <cell r="M599">
            <v>18748240.350000001</v>
          </cell>
        </row>
        <row r="601">
          <cell r="A601" t="str">
            <v>J</v>
          </cell>
          <cell r="B601">
            <v>0</v>
          </cell>
          <cell r="C601" t="str">
            <v>ESCALATION</v>
          </cell>
        </row>
        <row r="602">
          <cell r="C602" t="str">
            <v xml:space="preserve">   Design Start</v>
          </cell>
          <cell r="D602">
            <v>7.0000000000000007E-2</v>
          </cell>
          <cell r="E602" t="str">
            <v>x</v>
          </cell>
          <cell r="F602">
            <v>0</v>
          </cell>
          <cell r="G602" t="str">
            <v>months</v>
          </cell>
          <cell r="H602">
            <v>0</v>
          </cell>
          <cell r="I602">
            <v>0</v>
          </cell>
          <cell r="J602">
            <v>0</v>
          </cell>
          <cell r="K602">
            <v>0</v>
          </cell>
        </row>
        <row r="603">
          <cell r="C603" t="str">
            <v xml:space="preserve">   Pre-contract</v>
          </cell>
          <cell r="D603">
            <v>7.0000000000000007E-2</v>
          </cell>
          <cell r="E603" t="str">
            <v>x</v>
          </cell>
          <cell r="F603">
            <v>0</v>
          </cell>
          <cell r="G603" t="str">
            <v>months</v>
          </cell>
          <cell r="H603">
            <v>0</v>
          </cell>
          <cell r="I603">
            <v>0</v>
          </cell>
          <cell r="J603">
            <v>0</v>
          </cell>
          <cell r="K603">
            <v>0</v>
          </cell>
        </row>
        <row r="604">
          <cell r="C604" t="str">
            <v xml:space="preserve">   Contract</v>
          </cell>
          <cell r="D604">
            <v>7.0000000000000007E-2</v>
          </cell>
          <cell r="E604" t="str">
            <v>x</v>
          </cell>
          <cell r="F604">
            <v>0</v>
          </cell>
          <cell r="G604" t="str">
            <v>months</v>
          </cell>
          <cell r="H604">
            <v>0.6</v>
          </cell>
          <cell r="I604">
            <v>0</v>
          </cell>
          <cell r="J604">
            <v>0</v>
          </cell>
          <cell r="K604">
            <v>0</v>
          </cell>
          <cell r="L604">
            <v>0</v>
          </cell>
          <cell r="M604">
            <v>0</v>
          </cell>
        </row>
        <row r="605">
          <cell r="C605" t="str">
            <v>ESTIMATED FINAL CONSTRUCTION COST</v>
          </cell>
          <cell r="D605">
            <v>0</v>
          </cell>
          <cell r="E605">
            <v>0</v>
          </cell>
          <cell r="F605">
            <v>0</v>
          </cell>
          <cell r="G605">
            <v>0</v>
          </cell>
          <cell r="H605">
            <v>0</v>
          </cell>
          <cell r="I605">
            <v>3282.8296883207845</v>
          </cell>
          <cell r="J605">
            <v>0</v>
          </cell>
          <cell r="K605">
            <v>0</v>
          </cell>
          <cell r="L605">
            <v>0</v>
          </cell>
          <cell r="M605">
            <v>18748240.350000001</v>
          </cell>
        </row>
        <row r="607">
          <cell r="A607" t="str">
            <v>K</v>
          </cell>
          <cell r="B607">
            <v>0</v>
          </cell>
          <cell r="C607" t="str">
            <v>PROFESSIONAL FEES</v>
          </cell>
          <cell r="D607">
            <v>0</v>
          </cell>
          <cell r="E607">
            <v>0</v>
          </cell>
          <cell r="F607">
            <v>0</v>
          </cell>
          <cell r="G607">
            <v>0</v>
          </cell>
          <cell r="H607">
            <v>0</v>
          </cell>
          <cell r="I607">
            <v>350.20136578532657</v>
          </cell>
          <cell r="J607">
            <v>0</v>
          </cell>
          <cell r="K607">
            <v>0</v>
          </cell>
          <cell r="L607">
            <v>0</v>
          </cell>
          <cell r="M607">
            <v>2000000</v>
          </cell>
        </row>
        <row r="608">
          <cell r="C608" t="str">
            <v>Professional fees @ tariff</v>
          </cell>
          <cell r="D608">
            <v>0</v>
          </cell>
          <cell r="E608">
            <v>0</v>
          </cell>
          <cell r="F608">
            <v>0</v>
          </cell>
          <cell r="G608">
            <v>0</v>
          </cell>
          <cell r="H608">
            <v>0</v>
          </cell>
          <cell r="I608">
            <v>0</v>
          </cell>
          <cell r="J608">
            <v>0</v>
          </cell>
          <cell r="K608">
            <v>0</v>
          </cell>
        </row>
        <row r="609">
          <cell r="C609" t="str">
            <v>Add for alteration work on above</v>
          </cell>
          <cell r="D609">
            <v>0</v>
          </cell>
          <cell r="E609">
            <v>0</v>
          </cell>
          <cell r="F609">
            <v>0</v>
          </cell>
          <cell r="G609">
            <v>0</v>
          </cell>
          <cell r="H609">
            <v>0</v>
          </cell>
          <cell r="I609">
            <v>0</v>
          </cell>
          <cell r="J609">
            <v>0</v>
          </cell>
          <cell r="K609">
            <v>0</v>
          </cell>
        </row>
        <row r="610">
          <cell r="C610" t="str">
            <v>Disbursements</v>
          </cell>
          <cell r="D610">
            <v>0</v>
          </cell>
          <cell r="E610">
            <v>0</v>
          </cell>
          <cell r="F610">
            <v>0</v>
          </cell>
          <cell r="G610">
            <v>0</v>
          </cell>
          <cell r="H610">
            <v>0</v>
          </cell>
          <cell r="I610">
            <v>0</v>
          </cell>
          <cell r="J610">
            <v>0</v>
          </cell>
          <cell r="K610">
            <v>0</v>
          </cell>
        </row>
        <row r="613">
          <cell r="A613" t="str">
            <v>L</v>
          </cell>
          <cell r="B613">
            <v>0</v>
          </cell>
          <cell r="C613" t="str">
            <v>ESTIMATED FINAL CONSTRUCTION COST INCL. PROF. FEES &amp; TAXES</v>
          </cell>
          <cell r="D613">
            <v>0</v>
          </cell>
          <cell r="E613">
            <v>0</v>
          </cell>
          <cell r="F613">
            <v>0</v>
          </cell>
          <cell r="G613">
            <v>0</v>
          </cell>
          <cell r="H613">
            <v>0</v>
          </cell>
          <cell r="I613">
            <v>0</v>
          </cell>
          <cell r="J613">
            <v>0</v>
          </cell>
          <cell r="K613">
            <v>5711</v>
          </cell>
          <cell r="L613">
            <v>3633.0310541061112</v>
          </cell>
          <cell r="M613">
            <v>20748240.350000001</v>
          </cell>
        </row>
        <row r="617">
          <cell r="M617">
            <v>18033774</v>
          </cell>
        </row>
        <row r="618">
          <cell r="M618">
            <v>2714466.3500000015</v>
          </cell>
        </row>
        <row r="620">
          <cell r="M620">
            <v>0.13082875001493807</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sheetData sheetId="80"/>
      <sheetData sheetId="81"/>
      <sheetData sheetId="82" refreshError="1"/>
      <sheetData sheetId="83" refreshError="1"/>
      <sheetData sheetId="84" refreshError="1"/>
      <sheetData sheetId="85"/>
      <sheetData sheetId="86"/>
      <sheetData sheetId="87"/>
      <sheetData sheetId="88"/>
      <sheetData sheetId="89"/>
      <sheetData sheetId="90"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er"/>
      <sheetName val="Elem 1A (1)"/>
      <sheetName val="Elem 1A (6)"/>
      <sheetName val="Elem 1A (13)"/>
      <sheetName val="Elem 1A (14)"/>
      <sheetName val="Elem 2G (7)"/>
      <sheetName val="Elem 2H (1)"/>
      <sheetName val="Elem 2H (2)"/>
      <sheetName val="Elem 2H (4)"/>
      <sheetName val="Elem 6B (3)"/>
      <sheetName val="Elem 6B (7)"/>
      <sheetName val="Elem 1A (2)"/>
      <sheetName val="Elem 1A (3)"/>
      <sheetName val="Elem 1A (4)"/>
      <sheetName val="Elem 1A (5)"/>
      <sheetName val="Elem 1A (7)"/>
      <sheetName val="Elem 1A (8)"/>
      <sheetName val="Elem 1A (9)"/>
      <sheetName val="Elem 1A (10)"/>
      <sheetName val="Elem 1A (11)"/>
      <sheetName val="Elem 1A (12)"/>
      <sheetName val="Elem 1A (15)"/>
      <sheetName val="Elem 1A (16)"/>
      <sheetName val="Elem 1A (17)"/>
      <sheetName val="Elem 1A (18)"/>
      <sheetName val="Elem 1A (19)"/>
      <sheetName val="Sheet1A(Levels)"/>
      <sheetName val="Sheet1A (Bases)"/>
      <sheetName val="Elem 2A (1)"/>
      <sheetName val="Elem 2A (2)"/>
      <sheetName val="Elem 2A (3)"/>
      <sheetName val="Elem 2A (4)"/>
      <sheetName val="Elem 2A (5)"/>
      <sheetName val="Elem 2A (6)"/>
      <sheetName val="Elem 2A (7)"/>
      <sheetName val="Elem 2A (8)"/>
      <sheetName val="Elem 2A (9)"/>
      <sheetName val="Elem 2B (1)"/>
      <sheetName val="Elem 2B (2)"/>
      <sheetName val="Elem 2B (3)"/>
      <sheetName val="Elem 2B (4)"/>
      <sheetName val="Elem 2B (5)"/>
      <sheetName val="Elem 2B (6)"/>
      <sheetName val="Elem 2B (7)"/>
      <sheetName val="Elem 2C (1)"/>
      <sheetName val="Elem 2C (2)"/>
      <sheetName val="Elem 2C (3)"/>
      <sheetName val="Elem 2C (4)"/>
      <sheetName val="Elem 2C (5)"/>
      <sheetName val="Elem 2C (6)"/>
      <sheetName val="Elem 2C (7)"/>
      <sheetName val="Elem 2C (8)"/>
      <sheetName val="Elem 2C (9)"/>
      <sheetName val="Elem 2C (10)"/>
      <sheetName val="Elem 2C (11)"/>
      <sheetName val="Elem 2D (1)"/>
      <sheetName val="Elem 2E (1)"/>
      <sheetName val="Elem 2E (2)"/>
      <sheetName val="Elem 2E (3)"/>
      <sheetName val="Elem 2E (4)"/>
      <sheetName val="Elem 2E (5)"/>
      <sheetName val="Elem 2E (6)"/>
      <sheetName val="Elem 2E (7)"/>
      <sheetName val="Elem 2E (8)"/>
      <sheetName val="Elem 2F (1)"/>
      <sheetName val="Elem 2F (2)"/>
      <sheetName val="Elem 2F (3)"/>
      <sheetName val="Elem 2F (4)"/>
      <sheetName val="Elem 2G (1)"/>
      <sheetName val="Elem 2G (2)"/>
      <sheetName val="Elem 2G (3)"/>
      <sheetName val="Elem 2G (4)"/>
      <sheetName val="Elem 2G (5)"/>
      <sheetName val="Elem 2G (6)"/>
      <sheetName val="Elem 2G (8)"/>
      <sheetName val="Elem 2G (9)"/>
      <sheetName val="Elem 2G (10)"/>
      <sheetName val="Elem 2H (3)"/>
      <sheetName val="Elem 2H (5)"/>
      <sheetName val="Elem 2H (6)"/>
      <sheetName val="Elem 2H (7)"/>
      <sheetName val="Elem 2H (8)"/>
      <sheetName val="Elem 2H (9)"/>
      <sheetName val="Elem 2H (10)"/>
      <sheetName val="Elem 3A (1)"/>
      <sheetName val="Elem 3A (2)"/>
      <sheetName val="Elem 3A (3)"/>
      <sheetName val="Elem 3A (4)"/>
      <sheetName val="Elem 3A (5)"/>
      <sheetName val="Sheet 3A (6)"/>
      <sheetName val="Elem 3B (1)"/>
      <sheetName val="Elem 3B (2)"/>
      <sheetName val="Elem 3B (3)"/>
      <sheetName val="Elem 3B (4)"/>
      <sheetName val="Elem 3C (1)"/>
      <sheetName val="Elem 3C (2)"/>
      <sheetName val="Elem 3C (3)"/>
      <sheetName val="Elem 3C (4)"/>
      <sheetName val="Elem 3C (5)"/>
      <sheetName val="Elem 3C (6)"/>
      <sheetName val="Elem 3C (7)"/>
      <sheetName val="Elem 4A (1)"/>
      <sheetName val="Elem 4A (2)"/>
      <sheetName val="Elem 4A (3)"/>
      <sheetName val="Elem 4A (4)"/>
      <sheetName val="Elem 4A (5)"/>
      <sheetName val="Elem 5A (1)"/>
      <sheetName val="Elem 5A (2)"/>
      <sheetName val="Elem 5A (3)"/>
      <sheetName val="Elem 5C (1)"/>
      <sheetName val="Elem 5D (1)"/>
      <sheetName val="Elem 5N (1)"/>
      <sheetName val="Elem 5O (1)"/>
      <sheetName val="Elem 6A (1)"/>
      <sheetName val="Elem 6A (2)"/>
      <sheetName val="Elem 6A (3)"/>
      <sheetName val="Elem 6A (4)"/>
      <sheetName val="Elem 6B (1)"/>
      <sheetName val="Elem 6B (2)"/>
      <sheetName val="Elem 6B (4)"/>
      <sheetName val="Elem 6B (5)"/>
      <sheetName val="Elem 6B (6)"/>
      <sheetName val="Elem 6B (8)"/>
      <sheetName val="Elem 6B (9)"/>
      <sheetName val="Elem 6B (10)"/>
      <sheetName val="Elem 6B (11)"/>
      <sheetName val="Elem 6B (12)"/>
      <sheetName val="Elem 6B (13)"/>
      <sheetName val="Elem 6B (14)"/>
      <sheetName val="Elem 6B (15)"/>
      <sheetName val="Elem 6B (16)"/>
      <sheetName val="Elem 6B (17)"/>
      <sheetName val="Elem 6C (1)"/>
      <sheetName val="Elem 6D (1)"/>
      <sheetName val="ProvSums"/>
      <sheetName val="CP SUMMARY (2)"/>
      <sheetName val="Risk Register"/>
      <sheetName val="dnc4"/>
      <sheetName val="LEGEND"/>
      <sheetName val="Estimate"/>
      <sheetName val="dg-VTu"/>
      <sheetName val="Tke"/>
      <sheetName val="Sum"/>
      <sheetName val="HeartlandsCP2T2"/>
      <sheetName val="HQ-TO"/>
      <sheetName val="Sheet2"/>
      <sheetName val="BOQ건축"/>
      <sheetName val="Chiet tinh dz22"/>
      <sheetName val="Option"/>
      <sheetName val="HVAC BoQ"/>
      <sheetName val="B5"/>
      <sheetName val="B7"/>
      <sheetName val="B9"/>
      <sheetName val="Customize Your Invoice"/>
      <sheetName val="Elem 2G Pricing"/>
      <sheetName val="Elem 2G Synopsis"/>
      <sheetName val="Elem 2H Synopsis"/>
      <sheetName val="Elem 3A Pricing"/>
      <sheetName val="Elem 3A Synopsis"/>
      <sheetName val="Tank"/>
      <sheetName val="DGchitiet "/>
      <sheetName val="Detail Page"/>
      <sheetName val="MATER._TO`T"/>
      <sheetName val="TEST_PREL_PROD"/>
      <sheetName val="Elem_1A_(1)"/>
      <sheetName val="Elem_1A_(6)"/>
      <sheetName val="Elem_1A_(13)"/>
      <sheetName val="Elem_1A_(14)"/>
      <sheetName val="Elem_2G_(7)"/>
      <sheetName val="Elem_2H_(1)"/>
      <sheetName val="Elem_2H_(2)"/>
      <sheetName val="Elem_2H_(4)"/>
      <sheetName val="Elem_6B_(3)"/>
      <sheetName val="Elem_6B_(7)"/>
      <sheetName val="Elem_1A_(2)"/>
      <sheetName val="Elem_1A_(3)"/>
      <sheetName val="Elem_1A_(4)"/>
      <sheetName val="Elem_1A_(5)"/>
      <sheetName val="Elem_1A_(7)"/>
      <sheetName val="Elem_1A_(8)"/>
      <sheetName val="Elem_1A_(9)"/>
      <sheetName val="Elem_1A_(10)"/>
      <sheetName val="Elem_1A_(11)"/>
      <sheetName val="Elem_1A_(12)"/>
      <sheetName val="Elem_1A_(15)"/>
      <sheetName val="Elem_1A_(16)"/>
      <sheetName val="Elem_1A_(17)"/>
      <sheetName val="Elem_1A_(18)"/>
      <sheetName val="Elem_1A_(19)"/>
      <sheetName val="Sheet1A_(Bases)"/>
      <sheetName val="Elem_2A_(1)"/>
      <sheetName val="Elem_2A_(2)"/>
      <sheetName val="Elem_2A_(3)"/>
      <sheetName val="Elem_2A_(4)"/>
      <sheetName val="Elem_2A_(5)"/>
      <sheetName val="Elem_2A_(6)"/>
      <sheetName val="Elem_2A_(7)"/>
      <sheetName val="Elem_2A_(8)"/>
      <sheetName val="Elem_2A_(9)"/>
      <sheetName val="Elem_2B_(1)"/>
      <sheetName val="Elem_2B_(2)"/>
      <sheetName val="Elem_2B_(3)"/>
      <sheetName val="Elem_2B_(4)"/>
      <sheetName val="Elem_2B_(5)"/>
      <sheetName val="Elem_2B_(6)"/>
      <sheetName val="Elem_2B_(7)"/>
      <sheetName val="Elem_2C_(1)"/>
      <sheetName val="Elem_2C_(2)"/>
      <sheetName val="Elem_2C_(3)"/>
      <sheetName val="Elem_2C_(4)"/>
      <sheetName val="Elem_2C_(5)"/>
      <sheetName val="Elem_2C_(6)"/>
      <sheetName val="Elem_2C_(7)"/>
      <sheetName val="Elem_2C_(8)"/>
      <sheetName val="Elem_2C_(9)"/>
      <sheetName val="Elem_2C_(10)"/>
      <sheetName val="Elem_2C_(11)"/>
      <sheetName val="Elem_2D_(1)"/>
      <sheetName val="Elem_2E_(1)"/>
      <sheetName val="Elem_2E_(2)"/>
      <sheetName val="Elem_2E_(3)"/>
      <sheetName val="Elem_2E_(4)"/>
      <sheetName val="Elem_2E_(5)"/>
      <sheetName val="Elem_2E_(6)"/>
      <sheetName val="Elem_2E_(7)"/>
      <sheetName val="Elem_2E_(8)"/>
      <sheetName val="Elem_2F_(1)"/>
      <sheetName val="Elem_2F_(2)"/>
      <sheetName val="Elem_2F_(3)"/>
      <sheetName val="Elem_2F_(4)"/>
      <sheetName val="Elem_2G_(1)"/>
      <sheetName val="Elem_2G_(2)"/>
      <sheetName val="Elem_2G_(3)"/>
      <sheetName val="Elem_2G_(4)"/>
      <sheetName val="Elem_2G_(5)"/>
      <sheetName val="Elem_2G_(6)"/>
      <sheetName val="Elem_2G_(8)"/>
      <sheetName val="Elem_2G_(9)"/>
      <sheetName val="Elem_2G_(10)"/>
      <sheetName val="Elem_2H_(3)"/>
      <sheetName val="Elem_2H_(5)"/>
      <sheetName val="Elem_2H_(6)"/>
      <sheetName val="Elem_2H_(7)"/>
      <sheetName val="Elem_2H_(8)"/>
      <sheetName val="Elem_2H_(9)"/>
      <sheetName val="Elem_2H_(10)"/>
      <sheetName val="Elem_3A_(1)"/>
      <sheetName val="Elem_3A_(2)"/>
      <sheetName val="Elem_3A_(3)"/>
      <sheetName val="Elem_3A_(4)"/>
      <sheetName val="Elem_3A_(5)"/>
      <sheetName val="Sheet_3A_(6)"/>
      <sheetName val="Elem_3B_(1)"/>
      <sheetName val="Elem_3B_(2)"/>
      <sheetName val="Elem_3B_(3)"/>
      <sheetName val="Elem_3B_(4)"/>
      <sheetName val="Elem_3C_(1)"/>
      <sheetName val="Elem_3C_(2)"/>
      <sheetName val="Elem_3C_(3)"/>
      <sheetName val="Elem_3C_(4)"/>
      <sheetName val="Elem_3C_(5)"/>
      <sheetName val="Elem_3C_(6)"/>
      <sheetName val="Elem_3C_(7)"/>
      <sheetName val="Elem_4A_(1)"/>
      <sheetName val="Elem_4A_(2)"/>
      <sheetName val="Elem_4A_(3)"/>
      <sheetName val="Elem_4A_(4)"/>
      <sheetName val="Elem_4A_(5)"/>
      <sheetName val="Elem_5A_(1)"/>
      <sheetName val="Elem_5A_(2)"/>
      <sheetName val="Elem_5A_(3)"/>
      <sheetName val="Elem_5C_(1)"/>
      <sheetName val="Elem_5D_(1)"/>
      <sheetName val="Elem_5N_(1)"/>
      <sheetName val="Elem_5O_(1)"/>
      <sheetName val="Elem_6A_(1)"/>
      <sheetName val="Elem_6A_(2)"/>
      <sheetName val="Elem_6A_(3)"/>
      <sheetName val="Elem_6A_(4)"/>
      <sheetName val="Elem_6B_(1)"/>
      <sheetName val="Elem_6B_(2)"/>
      <sheetName val="Elem_6B_(4)"/>
      <sheetName val="Elem_6B_(5)"/>
      <sheetName val="Elem_6B_(6)"/>
      <sheetName val="Elem_6B_(8)"/>
      <sheetName val="Elem_6B_(9)"/>
      <sheetName val="Elem_6B_(10)"/>
      <sheetName val="Elem_6B_(11)"/>
      <sheetName val="Elem_6B_(12)"/>
      <sheetName val="Elem_6B_(13)"/>
      <sheetName val="Elem_6B_(14)"/>
      <sheetName val="Elem_6B_(15)"/>
      <sheetName val="Elem_6B_(16)"/>
      <sheetName val="Elem_6B_(17)"/>
      <sheetName val="Elem_6C_(1)"/>
      <sheetName val="Elem_6D_(1)"/>
      <sheetName val="CP_SUMMARY_(2)"/>
      <sheetName val="Risk_Register"/>
      <sheetName val="Chiet_tinh_dz22"/>
      <sheetName val="HVAC_BoQ"/>
      <sheetName val="Customize_Your_Invoice"/>
      <sheetName val="Elem_2G_Pricing"/>
      <sheetName val="Elem_2G_Synopsis"/>
      <sheetName val="Elem_2H_Synopsis"/>
      <sheetName val="Elem_3A_Pricing"/>
      <sheetName val="Elem_3A_Synopsis"/>
      <sheetName val="DGchitiet_"/>
      <sheetName val="Detail_Page"/>
      <sheetName val="beam"/>
      <sheetName val="Analysis"/>
      <sheetName val="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ings"/>
      <sheetName val="INDIGINEOUS ITEMS "/>
      <sheetName val="BOQ"/>
      <sheetName val="Balustrade"/>
      <sheetName val="Cal"/>
      <sheetName val="Data"/>
      <sheetName val="Voucher"/>
      <sheetName val="Booking Form"/>
      <sheetName val="Site Dev BOQ"/>
      <sheetName val="loadcal"/>
      <sheetName val="Material "/>
      <sheetName val="Intro"/>
      <sheetName val="Labour &amp; Plant"/>
      <sheetName val="Detail"/>
      <sheetName val="EST-CIVIL"/>
      <sheetName val="CFForecast detail"/>
      <sheetName val="Break up Sheet"/>
      <sheetName val="Basement Budget"/>
      <sheetName val="analysis"/>
      <sheetName val="fco"/>
      <sheetName val="Erection grider"/>
      <sheetName val="LOCAL RATES"/>
      <sheetName val="concrete"/>
      <sheetName val="Staircase-All Floors"/>
      <sheetName val="HEAD"/>
      <sheetName val="IO LIST"/>
      <sheetName val="horizontal"/>
      <sheetName val="INPUT SHEET"/>
      <sheetName val="Extra Item"/>
      <sheetName val="RES-PLANNING"/>
      <sheetName val="Outgoing"/>
      <sheetName val="Incoming"/>
      <sheetName val="RA"/>
      <sheetName val="RA-markate"/>
      <sheetName val="GBW"/>
      <sheetName val="DSLP"/>
      <sheetName val="AJMBlkWorks"/>
      <sheetName val="Abstract Sheet"/>
      <sheetName val="RCC,Ret. Wall"/>
      <sheetName val="재1"/>
      <sheetName val="Report"/>
      <sheetName val="Design"/>
      <sheetName val="beam-reinft"/>
      <sheetName val="PHE"/>
      <sheetName val="Base data Security Procedures"/>
      <sheetName val="girder"/>
      <sheetName val="Set"/>
      <sheetName val="Macro1"/>
      <sheetName val="MASTER_RATE ANALYSIS"/>
      <sheetName val="S &amp; A"/>
      <sheetName val="3"/>
      <sheetName val="Rate Analysis"/>
      <sheetName val="PLANT"/>
      <sheetName val="INSTRUMENT"/>
      <sheetName val="SpecITEM"/>
      <sheetName val="LINE_Sc"/>
      <sheetName val="MOTOR"/>
      <sheetName val="Sheet1"/>
      <sheetName val="FY00Budget info"/>
      <sheetName val="pivot"/>
      <sheetName val="GF Columns"/>
      <sheetName val="월선수금"/>
      <sheetName val="Timesheet"/>
      <sheetName val="INDEX"/>
      <sheetName val="AREAS"/>
      <sheetName val="BLOCK-A (MEA.SHEET)"/>
      <sheetName val="PPA Summary"/>
      <sheetName val="sq ftg detail"/>
      <sheetName val="lookup"/>
      <sheetName val="CASHFLOWS"/>
      <sheetName val="Demand"/>
      <sheetName val="Occ"/>
      <sheetName val="Summ"/>
      <sheetName val="XREF"/>
      <sheetName val="TG-P-02_Branded Resi"/>
      <sheetName val="GULF"/>
      <sheetName val="2F 회의실견적(5_14 일대)"/>
      <sheetName val=" HIT-&gt;HMC 견적(3900)"/>
      <sheetName val="Cash2"/>
      <sheetName val="Z"/>
    </sheetNames>
    <sheetDataSet>
      <sheetData sheetId="0">
        <row r="2">
          <cell r="A2" t="str">
            <v>FormTitle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_Data"/>
      <sheetName val="원가계산서"/>
      <sheetName val="원가계산서 (2)"/>
      <sheetName val="원가계산서_(2)"/>
      <sheetName val="Headings"/>
      <sheetName val="ENG_prog"/>
    </sheetNames>
    <sheetDataSet>
      <sheetData sheetId="0" refreshError="1">
        <row r="6">
          <cell r="C6">
            <v>0.15</v>
          </cell>
        </row>
        <row r="8">
          <cell r="C8">
            <v>1.95E-2</v>
          </cell>
        </row>
        <row r="10">
          <cell r="C10">
            <v>2.9000000000000001E-2</v>
          </cell>
        </row>
        <row r="12">
          <cell r="C12">
            <v>0.05</v>
          </cell>
        </row>
      </sheetData>
      <sheetData sheetId="1"/>
      <sheetData sheetId="2"/>
      <sheetData sheetId="3"/>
      <sheetData sheetId="4" refreshError="1"/>
      <sheetData sheetId="5"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labour rates"/>
      <sheetName val="Input"/>
      <sheetName val="Construction"/>
      <sheetName val="beam-reinft"/>
    </sheetNames>
    <sheetDataSet>
      <sheetData sheetId="0"/>
      <sheetData sheetId="1" refreshError="1"/>
      <sheetData sheetId="2" refreshError="1"/>
      <sheetData sheetId="3" refreshError="1"/>
      <sheetData sheetId="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uilding 1"/>
      <sheetName val="Building 2"/>
      <sheetName val="Building 3"/>
      <sheetName val="Comparison "/>
      <sheetName val="Bar Chart"/>
      <sheetName val="Organisation Cost"/>
      <sheetName val="Logistics"/>
      <sheetName val="B1 Defer"/>
      <sheetName val="Accommodation"/>
      <sheetName val="Sch. Areas"/>
      <sheetName val="Basis"/>
      <sheetName val="ESTIMATE"/>
      <sheetName val="Project Details"/>
      <sheetName val="Sheet1"/>
      <sheetName val="Notes"/>
      <sheetName val="BQ"/>
      <sheetName val="BQ External"/>
      <sheetName val="1 Summary"/>
      <sheetName val="Building_1"/>
      <sheetName val="except wiring"/>
      <sheetName val="Harewood"/>
      <sheetName val="3"/>
      <sheetName val="Building_11"/>
      <sheetName val="vo_1_18mbw"/>
      <sheetName val="Building_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nk"/>
      <sheetName val="Indices"/>
      <sheetName val="Mp-team 1"/>
      <sheetName val="Basement Budget"/>
      <sheetName val="Testing"/>
    </sheetNames>
    <sheetDataSet>
      <sheetData sheetId="0">
        <row r="19">
          <cell r="M19">
            <v>8.0241206896551756</v>
          </cell>
        </row>
      </sheetData>
      <sheetData sheetId="1" refreshError="1"/>
      <sheetData sheetId="2" refreshError="1"/>
      <sheetData sheetId="3" refreshError="1"/>
      <sheetData sheetId="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ll Finishes"/>
      <sheetName val="Take off Check list"/>
      <sheetName val="Take off sheet"/>
      <sheetName val="Sum"/>
      <sheetName val="Per Floor"/>
      <sheetName val="Data sheet"/>
      <sheetName val="Per Unit"/>
      <sheetName val="Floor &amp; Ceiling"/>
      <sheetName val="Int Wall Finish"/>
      <sheetName val="Wall"/>
      <sheetName val="Door"/>
      <sheetName val="Window"/>
      <sheetName val="Assumption"/>
      <sheetName val="Ext Wall Finish"/>
      <sheetName val="Basement Budget"/>
      <sheetName val="Headings"/>
      <sheetName val="INPUT SHEET"/>
      <sheetName val="RES-PLANNING"/>
      <sheetName val="Material "/>
      <sheetName val="Labour &amp; Plant"/>
      <sheetName val="INDIGINEOUS ITEMS "/>
      <sheetName val="CFForecast detail"/>
      <sheetName val="RA-markate"/>
      <sheetName val="Fin Sum"/>
      <sheetName val="TBAL9697 -group wise  sdpl"/>
      <sheetName val="FitOutConfCentre"/>
      <sheetName val="입찰내역 발주처 양식"/>
      <sheetName val="Rate Analysis"/>
      <sheetName val="PE"/>
      <sheetName val="Architect"/>
      <sheetName val="opstat"/>
      <sheetName val="costs"/>
      <sheetName val="MASTER_RATE ANALYSIS"/>
    </sheetNames>
    <sheetDataSet>
      <sheetData sheetId="0"/>
      <sheetData sheetId="1"/>
      <sheetData sheetId="2"/>
      <sheetData sheetId="3"/>
      <sheetData sheetId="4"/>
      <sheetData sheetId="5">
        <row r="3">
          <cell r="B3" t="str">
            <v>Kota Stone</v>
          </cell>
        </row>
      </sheetData>
      <sheetData sheetId="6">
        <row r="4">
          <cell r="C4" t="str">
            <v>Level:1,2,3,5,6,7,8,10,11 &amp; 12</v>
          </cell>
        </row>
      </sheetData>
      <sheetData sheetId="7"/>
      <sheetData sheetId="8"/>
      <sheetData sheetId="9"/>
      <sheetData sheetId="10">
        <row r="10">
          <cell r="J10" t="str">
            <v>D</v>
          </cell>
        </row>
      </sheetData>
      <sheetData sheetId="11">
        <row r="10">
          <cell r="J10" t="str">
            <v>W</v>
          </cell>
        </row>
      </sheetData>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Index"/>
      <sheetName val="COST INCOME FRONT"/>
      <sheetName val="Margin"/>
      <sheetName val="project information FRONT"/>
      <sheetName val="Project Information"/>
      <sheetName val="Estimate Abstract Front"/>
      <sheetName val="Estimate (23July05)"/>
      <sheetName val="Preliminaries Front"/>
      <sheetName val="Preliminaries"/>
      <sheetName val="Mobilisation"/>
      <sheetName val="Ext.Dev.works"/>
      <sheetName val="Ext.Dev.Abstract"/>
      <sheetName val="M&amp;E Front"/>
      <sheetName val="Arch.Specs Front"/>
      <sheetName val="M&amp;E Specs Front"/>
      <sheetName val="Basic Rates Front"/>
      <sheetName val="Basic Rates"/>
      <sheetName val="Flooring Basic"/>
      <sheetName val="Marketing Front"/>
      <sheetName val="Area Statement Front"/>
      <sheetName val="comp-diff projects"/>
      <sheetName val="Estimate Old to Compare"/>
      <sheetName val="Columns&amp; Piles"/>
      <sheetName val="GERMAN TOOL"/>
      <sheetName val="Data sheet"/>
      <sheetName val="Basement Budget"/>
      <sheetName val="#REF"/>
      <sheetName val="Break up Sheet"/>
      <sheetName val="Extra Item"/>
      <sheetName val="Lead"/>
      <sheetName val="IO LIST"/>
      <sheetName val="Civil Boq"/>
      <sheetName val="Sheet4"/>
      <sheetName val="INPUT SHEET"/>
      <sheetName val="RES-PLANNING"/>
      <sheetName val="Footings"/>
      <sheetName val="BOQ_Direct_selling cost"/>
      <sheetName val="sept-plan"/>
      <sheetName val="I-CO"/>
      <sheetName val="Fill this out first..."/>
      <sheetName val="Project Budget Worksheet"/>
      <sheetName val="RA-markate"/>
      <sheetName val="keyword"/>
      <sheetName val="Headings"/>
      <sheetName val="#REF!"/>
      <sheetName val="Wordsdata"/>
      <sheetName val="item"/>
      <sheetName val="indices"/>
      <sheetName val="Jasmine Estimate Book"/>
      <sheetName val="M"/>
      <sheetName val="N"/>
      <sheetName val="PRI-LS"/>
      <sheetName val="INDIGINEOUS ITEMS "/>
      <sheetName val="Testing"/>
      <sheetName val="B2"/>
      <sheetName val="B3"/>
      <sheetName val="B4"/>
      <sheetName val="B5"/>
      <sheetName val="B6"/>
      <sheetName val="B7"/>
      <sheetName val="B8"/>
      <sheetName val="B9"/>
      <sheetName val="B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6"/>
      <sheetName val="FORM7"/>
      <sheetName val="Set"/>
      <sheetName val="Vehicles"/>
      <sheetName val="Wordsdata"/>
      <sheetName val="item"/>
      <sheetName val="beam-reinft"/>
      <sheetName val="Data sheet"/>
      <sheetName val="Material Rates"/>
      <sheetName val="analysis"/>
      <sheetName val="Basement Budget"/>
      <sheetName val="Fill this out first..."/>
      <sheetName val="p&amp;m"/>
      <sheetName val="RCC,Ret. Wall"/>
      <sheetName val="BOQ_Direct_selling cost"/>
      <sheetName val="Site Dev BOQ"/>
      <sheetName val="VCH-SLC"/>
      <sheetName val="Sheet3"/>
      <sheetName val="Supplier"/>
      <sheetName val="IO LIST"/>
      <sheetName val="GBW"/>
      <sheetName val="Labour productivity"/>
      <sheetName val="BOQ (2)"/>
      <sheetName val="Hot"/>
      <sheetName val="DETAILED  BOQ"/>
      <sheetName val="Labour &amp; Plant"/>
      <sheetName val="Detail In Door Stad"/>
      <sheetName val="DetEst"/>
      <sheetName val="labour"/>
      <sheetName val="Bill-12"/>
      <sheetName val="site fab&amp;ernstr"/>
      <sheetName val="Fin. Assumpt. - Sensitivities"/>
      <sheetName val="oresreqsum"/>
      <sheetName val="Rate Analysis"/>
      <sheetName val="except wiring"/>
      <sheetName val="FitOutConfCentre"/>
      <sheetName val="SPT vs PHI"/>
      <sheetName val="COLUMN"/>
      <sheetName val="maing1"/>
      <sheetName val="FORM6&amp;7"/>
      <sheetName val="Summary"/>
      <sheetName val="Construction"/>
      <sheetName val="7.0 CASHFLOW"/>
      <sheetName val="9.0 VARIATION"/>
      <sheetName val="Basic Rates"/>
      <sheetName val="Material "/>
      <sheetName val="Codes"/>
      <sheetName val="Publicbuilding"/>
      <sheetName val="NPV"/>
      <sheetName val="Headings"/>
      <sheetName val="labour coeff"/>
      <sheetName val="Estimation"/>
      <sheetName val="월선수금"/>
      <sheetName val="BOQ"/>
      <sheetName val="Staff Acco."/>
      <sheetName val="Project Budget Worksheet"/>
      <sheetName val="SOR"/>
      <sheetName val="Cul_detail"/>
      <sheetName val="STAFFSCHED "/>
      <sheetName val="water prop."/>
      <sheetName val="Material&amp;equipment"/>
      <sheetName val="office"/>
      <sheetName val="Costing"/>
      <sheetName val="water prop_"/>
      <sheetName val="Lists"/>
      <sheetName val="INPUT SHEET"/>
      <sheetName val="RES-PLANNING"/>
      <sheetName val="Macro1"/>
      <sheetName val="Build-up"/>
      <sheetName val="07016, Master List-Major Minor"/>
      <sheetName val="Data"/>
      <sheetName val="HEAD"/>
      <sheetName val="Index"/>
      <sheetName val="AREAS"/>
      <sheetName val="final abstract"/>
      <sheetName val="電気設備表"/>
      <sheetName val="DETAILED__BOQ"/>
      <sheetName val="2A"/>
      <sheetName val="9.0 VARIATION REPORT"/>
      <sheetName val="A"/>
      <sheetName val="PRECAST lightconc-II"/>
      <sheetName val="3cd Annexure"/>
      <sheetName val="Design"/>
      <sheetName val="Sheet1"/>
      <sheetName val="#REF"/>
      <sheetName val="IDCCALHYD-GOO"/>
      <sheetName val="Elect."/>
      <sheetName val="FORM 6"/>
      <sheetName val="PCS"/>
      <sheetName val="RA-markate"/>
      <sheetName val="Database"/>
      <sheetName val="SCHEDULE"/>
      <sheetName val="schedule nos"/>
      <sheetName val="Assumptions"/>
      <sheetName val="HPL"/>
      <sheetName val="factors"/>
      <sheetName val="Cost summary"/>
      <sheetName val="LIST OF MAKES"/>
      <sheetName val="LOM_MOD"/>
      <sheetName val="Cable-data"/>
      <sheetName val="Civil Works"/>
      <sheetName val="MG"/>
      <sheetName val="BQLIST"/>
      <sheetName val="finalj"/>
      <sheetName val="정부노임단가"/>
      <sheetName val="2gii"/>
      <sheetName val="banilad"/>
      <sheetName val="Mactan"/>
      <sheetName val="Mandaue"/>
      <sheetName val="Data_sheet"/>
      <sheetName val="site_fab&amp;ernstr"/>
      <sheetName val="schedule_nos"/>
      <sheetName val="Fin__Assumpt__-_Sensitivities"/>
      <sheetName val="Rate_Analysis"/>
      <sheetName val="except_wiring"/>
      <sheetName val="3cd_Annexure"/>
      <sheetName val="FORM_6"/>
      <sheetName val="water_prop_"/>
      <sheetName val="Material_Rates"/>
      <sheetName val="SPT_vs_PHI"/>
      <sheetName val="6.2 Floor Finishes"/>
      <sheetName val="INDIGINEOUS ITEMS "/>
      <sheetName val="Cover sheet"/>
      <sheetName val="IO_LIST14"/>
      <sheetName val="Basement_Budget14"/>
      <sheetName val="Data_sheet14"/>
      <sheetName val="Basic_Rates14"/>
      <sheetName val="Material_14"/>
      <sheetName val="Labour_&amp;_Plant14"/>
      <sheetName val="INPUT_SHEET14"/>
      <sheetName val="Material_Rates14"/>
      <sheetName val="Fill_this_out_first___14"/>
      <sheetName val="RCC,Ret__Wall14"/>
      <sheetName val="BOQ_Direct_selling_cost14"/>
      <sheetName val="Site_Dev_BOQ14"/>
      <sheetName val="Labour_productivity14"/>
      <sheetName val="BOQ_(2)14"/>
      <sheetName val="DETAILED__BOQ14"/>
      <sheetName val="Detail_In_Door_Stad14"/>
      <sheetName val="site_fab&amp;ernstr14"/>
      <sheetName val="Fin__Assumpt__-_Sensitivities14"/>
      <sheetName val="schedule_nos14"/>
      <sheetName val="IO_LIST2"/>
      <sheetName val="Basement_Budget2"/>
      <sheetName val="Data_sheet2"/>
      <sheetName val="Basic_Rates2"/>
      <sheetName val="Material_2"/>
      <sheetName val="Labour_&amp;_Plant2"/>
      <sheetName val="INPUT_SHEET2"/>
      <sheetName val="Material_Rates2"/>
      <sheetName val="Fill_this_out_first___2"/>
      <sheetName val="RCC,Ret__Wall2"/>
      <sheetName val="BOQ_Direct_selling_cost2"/>
      <sheetName val="Site_Dev_BOQ2"/>
      <sheetName val="Labour_productivity2"/>
      <sheetName val="BOQ_(2)2"/>
      <sheetName val="DETAILED__BOQ2"/>
      <sheetName val="Detail_In_Door_Stad2"/>
      <sheetName val="site_fab&amp;ernstr2"/>
      <sheetName val="Fin__Assumpt__-_Sensitivities2"/>
      <sheetName val="schedule_nos2"/>
      <sheetName val="IO_LIST"/>
      <sheetName val="Basement_Budget"/>
      <sheetName val="Basic_Rates"/>
      <sheetName val="Material_"/>
      <sheetName val="Labour_&amp;_Plant"/>
      <sheetName val="INPUT_SHEET"/>
      <sheetName val="Fill_this_out_first___"/>
      <sheetName val="RCC,Ret__Wall"/>
      <sheetName val="BOQ_Direct_selling_cost"/>
      <sheetName val="Site_Dev_BOQ"/>
      <sheetName val="Labour_productivity"/>
      <sheetName val="BOQ_(2)"/>
      <sheetName val="Detail_In_Door_Stad"/>
      <sheetName val="IO_LIST1"/>
      <sheetName val="Basement_Budget1"/>
      <sheetName val="Data_sheet1"/>
      <sheetName val="Basic_Rates1"/>
      <sheetName val="Material_1"/>
      <sheetName val="Labour_&amp;_Plant1"/>
      <sheetName val="INPUT_SHEET1"/>
      <sheetName val="Material_Rates1"/>
      <sheetName val="Fill_this_out_first___1"/>
      <sheetName val="RCC,Ret__Wall1"/>
      <sheetName val="BOQ_Direct_selling_cost1"/>
      <sheetName val="Site_Dev_BOQ1"/>
      <sheetName val="Labour_productivity1"/>
      <sheetName val="BOQ_(2)1"/>
      <sheetName val="DETAILED__BOQ1"/>
      <sheetName val="Detail_In_Door_Stad1"/>
      <sheetName val="site_fab&amp;ernstr1"/>
      <sheetName val="Fin__Assumpt__-_Sensitivities1"/>
      <sheetName val="schedule_nos1"/>
      <sheetName val="IO_LIST10"/>
      <sheetName val="Basement_Budget10"/>
      <sheetName val="Data_sheet10"/>
      <sheetName val="Basic_Rates10"/>
      <sheetName val="Material_10"/>
      <sheetName val="Labour_&amp;_Plant10"/>
      <sheetName val="INPUT_SHEET10"/>
      <sheetName val="Material_Rates10"/>
      <sheetName val="Fill_this_out_first___10"/>
      <sheetName val="RCC,Ret__Wall10"/>
      <sheetName val="BOQ_Direct_selling_cost10"/>
      <sheetName val="Site_Dev_BOQ10"/>
      <sheetName val="Labour_productivity10"/>
      <sheetName val="BOQ_(2)10"/>
      <sheetName val="DETAILED__BOQ10"/>
      <sheetName val="Detail_In_Door_Stad10"/>
      <sheetName val="site_fab&amp;ernstr10"/>
      <sheetName val="Fin__Assumpt__-_Sensitivities10"/>
      <sheetName val="schedule_nos10"/>
      <sheetName val="IO_LIST3"/>
      <sheetName val="Basement_Budget3"/>
      <sheetName val="Data_sheet3"/>
      <sheetName val="Basic_Rates3"/>
      <sheetName val="Material_3"/>
      <sheetName val="Labour_&amp;_Plant3"/>
      <sheetName val="INPUT_SHEET3"/>
      <sheetName val="Material_Rates3"/>
      <sheetName val="Fill_this_out_first___3"/>
      <sheetName val="RCC,Ret__Wall3"/>
      <sheetName val="BOQ_Direct_selling_cost3"/>
      <sheetName val="Site_Dev_BOQ3"/>
      <sheetName val="Labour_productivity3"/>
      <sheetName val="BOQ_(2)3"/>
      <sheetName val="DETAILED__BOQ3"/>
      <sheetName val="Detail_In_Door_Stad3"/>
      <sheetName val="site_fab&amp;ernstr3"/>
      <sheetName val="Fin__Assumpt__-_Sensitivities3"/>
      <sheetName val="schedule_nos3"/>
      <sheetName val="IO_LIST4"/>
      <sheetName val="Basement_Budget4"/>
      <sheetName val="Data_sheet4"/>
      <sheetName val="Basic_Rates4"/>
      <sheetName val="Material_4"/>
      <sheetName val="Labour_&amp;_Plant4"/>
      <sheetName val="INPUT_SHEET4"/>
      <sheetName val="Material_Rates4"/>
      <sheetName val="Fill_this_out_first___4"/>
      <sheetName val="RCC,Ret__Wall4"/>
      <sheetName val="BOQ_Direct_selling_cost4"/>
      <sheetName val="Site_Dev_BOQ4"/>
      <sheetName val="Labour_productivity4"/>
      <sheetName val="BOQ_(2)4"/>
      <sheetName val="DETAILED__BOQ4"/>
      <sheetName val="Detail_In_Door_Stad4"/>
      <sheetName val="site_fab&amp;ernstr4"/>
      <sheetName val="Fin__Assumpt__-_Sensitivities4"/>
      <sheetName val="schedule_nos4"/>
      <sheetName val="IO_LIST5"/>
      <sheetName val="Basement_Budget5"/>
      <sheetName val="Data_sheet5"/>
      <sheetName val="Basic_Rates5"/>
      <sheetName val="Material_5"/>
      <sheetName val="Labour_&amp;_Plant5"/>
      <sheetName val="INPUT_SHEET5"/>
      <sheetName val="Material_Rates5"/>
      <sheetName val="Fill_this_out_first___5"/>
      <sheetName val="RCC,Ret__Wall5"/>
      <sheetName val="BOQ_Direct_selling_cost5"/>
      <sheetName val="Site_Dev_BOQ5"/>
      <sheetName val="Labour_productivity5"/>
      <sheetName val="BOQ_(2)5"/>
      <sheetName val="DETAILED__BOQ5"/>
      <sheetName val="Detail_In_Door_Stad5"/>
      <sheetName val="site_fab&amp;ernstr5"/>
      <sheetName val="Fin__Assumpt__-_Sensitivities5"/>
      <sheetName val="schedule_nos5"/>
      <sheetName val="IO_LIST6"/>
      <sheetName val="Basement_Budget6"/>
      <sheetName val="Data_sheet6"/>
      <sheetName val="Basic_Rates6"/>
      <sheetName val="Material_6"/>
      <sheetName val="Labour_&amp;_Plant6"/>
      <sheetName val="INPUT_SHEET6"/>
      <sheetName val="Material_Rates6"/>
      <sheetName val="Fill_this_out_first___6"/>
      <sheetName val="RCC,Ret__Wall6"/>
      <sheetName val="BOQ_Direct_selling_cost6"/>
      <sheetName val="Site_Dev_BOQ6"/>
      <sheetName val="Labour_productivity6"/>
      <sheetName val="BOQ_(2)6"/>
      <sheetName val="DETAILED__BOQ6"/>
      <sheetName val="Detail_In_Door_Stad6"/>
      <sheetName val="site_fab&amp;ernstr6"/>
      <sheetName val="Fin__Assumpt__-_Sensitivities6"/>
      <sheetName val="schedule_nos6"/>
      <sheetName val="IO_LIST7"/>
      <sheetName val="Basement_Budget7"/>
      <sheetName val="Data_sheet7"/>
      <sheetName val="Basic_Rates7"/>
      <sheetName val="Material_7"/>
      <sheetName val="Labour_&amp;_Plant7"/>
      <sheetName val="INPUT_SHEET7"/>
      <sheetName val="Material_Rates7"/>
      <sheetName val="Fill_this_out_first___7"/>
      <sheetName val="RCC,Ret__Wall7"/>
      <sheetName val="BOQ_Direct_selling_cost7"/>
      <sheetName val="Site_Dev_BOQ7"/>
      <sheetName val="Labour_productivity7"/>
      <sheetName val="BOQ_(2)7"/>
      <sheetName val="DETAILED__BOQ7"/>
      <sheetName val="Detail_In_Door_Stad7"/>
      <sheetName val="site_fab&amp;ernstr7"/>
      <sheetName val="Fin__Assumpt__-_Sensitivities7"/>
      <sheetName val="schedule_nos7"/>
      <sheetName val="IO_LIST8"/>
      <sheetName val="Basement_Budget8"/>
      <sheetName val="Data_sheet8"/>
      <sheetName val="Basic_Rates8"/>
      <sheetName val="Material_8"/>
      <sheetName val="Labour_&amp;_Plant8"/>
      <sheetName val="INPUT_SHEET8"/>
      <sheetName val="Material_Rates8"/>
      <sheetName val="Fill_this_out_first___8"/>
      <sheetName val="RCC,Ret__Wall8"/>
      <sheetName val="BOQ_Direct_selling_cost8"/>
      <sheetName val="Site_Dev_BOQ8"/>
      <sheetName val="Labour_productivity8"/>
      <sheetName val="BOQ_(2)8"/>
      <sheetName val="DETAILED__BOQ8"/>
      <sheetName val="Detail_In_Door_Stad8"/>
      <sheetName val="site_fab&amp;ernstr8"/>
      <sheetName val="Fin__Assumpt__-_Sensitivities8"/>
      <sheetName val="schedule_nos8"/>
      <sheetName val="IO_LIST9"/>
      <sheetName val="Basement_Budget9"/>
      <sheetName val="Data_sheet9"/>
      <sheetName val="Basic_Rates9"/>
      <sheetName val="Material_9"/>
      <sheetName val="Labour_&amp;_Plant9"/>
      <sheetName val="INPUT_SHEET9"/>
      <sheetName val="Material_Rates9"/>
      <sheetName val="Fill_this_out_first___9"/>
      <sheetName val="RCC,Ret__Wall9"/>
      <sheetName val="BOQ_Direct_selling_cost9"/>
      <sheetName val="Site_Dev_BOQ9"/>
      <sheetName val="Labour_productivity9"/>
      <sheetName val="BOQ_(2)9"/>
      <sheetName val="DETAILED__BOQ9"/>
      <sheetName val="Detail_In_Door_Stad9"/>
      <sheetName val="site_fab&amp;ernstr9"/>
      <sheetName val="Fin__Assumpt__-_Sensitivities9"/>
      <sheetName val="schedule_nos9"/>
      <sheetName val="IO_LIST11"/>
      <sheetName val="Basement_Budget11"/>
      <sheetName val="Data_sheet11"/>
      <sheetName val="Basic_Rates11"/>
      <sheetName val="Material_11"/>
      <sheetName val="Labour_&amp;_Plant11"/>
      <sheetName val="INPUT_SHEET11"/>
      <sheetName val="Material_Rates11"/>
      <sheetName val="Fill_this_out_first___11"/>
      <sheetName val="RCC,Ret__Wall11"/>
      <sheetName val="BOQ_Direct_selling_cost11"/>
      <sheetName val="Site_Dev_BOQ11"/>
      <sheetName val="Labour_productivity11"/>
      <sheetName val="BOQ_(2)11"/>
      <sheetName val="DETAILED__BOQ11"/>
      <sheetName val="Detail_In_Door_Stad11"/>
      <sheetName val="site_fab&amp;ernstr11"/>
      <sheetName val="Fin__Assumpt__-_Sensitivities11"/>
      <sheetName val="schedule_nos11"/>
      <sheetName val="IO_LIST12"/>
      <sheetName val="Basement_Budget12"/>
      <sheetName val="Data_sheet12"/>
      <sheetName val="Basic_Rates12"/>
      <sheetName val="Material_12"/>
      <sheetName val="Labour_&amp;_Plant12"/>
      <sheetName val="INPUT_SHEET12"/>
      <sheetName val="Material_Rates12"/>
      <sheetName val="Fill_this_out_first___12"/>
      <sheetName val="RCC,Ret__Wall12"/>
      <sheetName val="BOQ_Direct_selling_cost12"/>
      <sheetName val="Site_Dev_BOQ12"/>
      <sheetName val="Labour_productivity12"/>
      <sheetName val="BOQ_(2)12"/>
      <sheetName val="DETAILED__BOQ12"/>
      <sheetName val="Detail_In_Door_Stad12"/>
      <sheetName val="site_fab&amp;ernstr12"/>
      <sheetName val="Fin__Assumpt__-_Sensitivities12"/>
      <sheetName val="schedule_nos12"/>
      <sheetName val="IO_LIST13"/>
      <sheetName val="Basement_Budget13"/>
      <sheetName val="Data_sheet13"/>
      <sheetName val="Basic_Rates13"/>
      <sheetName val="Material_13"/>
      <sheetName val="Labour_&amp;_Plant13"/>
      <sheetName val="INPUT_SHEET13"/>
      <sheetName val="Material_Rates13"/>
      <sheetName val="Fill_this_out_first___13"/>
      <sheetName val="RCC,Ret__Wall13"/>
      <sheetName val="BOQ_Direct_selling_cost13"/>
      <sheetName val="Site_Dev_BOQ13"/>
      <sheetName val="Labour_productivity13"/>
      <sheetName val="BOQ_(2)13"/>
      <sheetName val="DETAILED__BOQ13"/>
      <sheetName val="Detail_In_Door_Stad13"/>
      <sheetName val="site_fab&amp;ernstr13"/>
      <sheetName val="Fin__Assumpt__-_Sensitivities13"/>
      <sheetName val="schedule_nos13"/>
      <sheetName val="IO_LIST20"/>
      <sheetName val="Basement_Budget20"/>
      <sheetName val="Data_sheet20"/>
      <sheetName val="Basic_Rates20"/>
      <sheetName val="Material_20"/>
      <sheetName val="Labour_&amp;_Plant20"/>
      <sheetName val="INPUT_SHEET20"/>
      <sheetName val="Material_Rates20"/>
      <sheetName val="Fill_this_out_first___20"/>
      <sheetName val="RCC,Ret__Wall20"/>
      <sheetName val="BOQ_Direct_selling_cost20"/>
      <sheetName val="Site_Dev_BOQ20"/>
      <sheetName val="Labour_productivity20"/>
      <sheetName val="BOQ_(2)20"/>
      <sheetName val="DETAILED__BOQ20"/>
      <sheetName val="Detail_In_Door_Stad20"/>
      <sheetName val="site_fab&amp;ernstr20"/>
      <sheetName val="Fin__Assumpt__-_Sensitivities20"/>
      <sheetName val="schedule_nos20"/>
      <sheetName val="IO_LIST15"/>
      <sheetName val="Basement_Budget15"/>
      <sheetName val="Data_sheet15"/>
      <sheetName val="Basic_Rates15"/>
      <sheetName val="Material_15"/>
      <sheetName val="Labour_&amp;_Plant15"/>
      <sheetName val="INPUT_SHEET15"/>
      <sheetName val="Material_Rates15"/>
      <sheetName val="Fill_this_out_first___15"/>
      <sheetName val="RCC,Ret__Wall15"/>
      <sheetName val="BOQ_Direct_selling_cost15"/>
      <sheetName val="Site_Dev_BOQ15"/>
      <sheetName val="Labour_productivity15"/>
      <sheetName val="BOQ_(2)15"/>
      <sheetName val="DETAILED__BOQ15"/>
      <sheetName val="Detail_In_Door_Stad15"/>
      <sheetName val="site_fab&amp;ernstr15"/>
      <sheetName val="Fin__Assumpt__-_Sensitivities15"/>
      <sheetName val="schedule_nos15"/>
      <sheetName val="IO_LIST16"/>
      <sheetName val="Basement_Budget16"/>
      <sheetName val="Data_sheet16"/>
      <sheetName val="Basic_Rates16"/>
      <sheetName val="Material_16"/>
      <sheetName val="Labour_&amp;_Plant16"/>
      <sheetName val="INPUT_SHEET16"/>
      <sheetName val="Material_Rates16"/>
      <sheetName val="Fill_this_out_first___16"/>
      <sheetName val="RCC,Ret__Wall16"/>
      <sheetName val="BOQ_Direct_selling_cost16"/>
      <sheetName val="Site_Dev_BOQ16"/>
      <sheetName val="Labour_productivity16"/>
      <sheetName val="BOQ_(2)16"/>
      <sheetName val="DETAILED__BOQ16"/>
      <sheetName val="Detail_In_Door_Stad16"/>
      <sheetName val="site_fab&amp;ernstr16"/>
      <sheetName val="Fin__Assumpt__-_Sensitivities16"/>
      <sheetName val="schedule_nos16"/>
      <sheetName val="Rate_Analysis3"/>
      <sheetName val="except_wiring3"/>
      <sheetName val="water_prop_6"/>
      <sheetName val="labour_coeff3"/>
      <sheetName val="water_prop_7"/>
      <sheetName val="07016,_Master_List-Major_Minor3"/>
      <sheetName val="final_abstract3"/>
      <sheetName val="PRECAST_lightconc-II3"/>
      <sheetName val="3cd_Annexure3"/>
      <sheetName val="Staff_Acco_3"/>
      <sheetName val="Cost_summary3"/>
      <sheetName val="LIST_OF_MAKES3"/>
      <sheetName val="Quay_A"/>
      <sheetName val="XREF"/>
      <sheetName val="3"/>
      <sheetName val="Fin Sum"/>
      <sheetName val="water_prop_1"/>
      <sheetName val="Elect_"/>
      <sheetName val="labour_coeff"/>
      <sheetName val="PRECAST_lightconc-II"/>
      <sheetName val="07016,_Master_List-Major_Minor"/>
      <sheetName val="final_abstract"/>
      <sheetName val="Staff_Acco_"/>
      <sheetName val="Cost_summary"/>
      <sheetName val="LIST_OF_MAKES"/>
      <sheetName val="Civil_Works"/>
      <sheetName val="Project_Budget_Worksheet"/>
      <sheetName val="STAFFSCHED_"/>
      <sheetName val="CIF COST ITEM"/>
      <sheetName val="MONTH"/>
      <sheetName val="Rates for public areas"/>
      <sheetName val="water_prop_2"/>
      <sheetName val="water_prop_3"/>
      <sheetName val="Elect_1"/>
      <sheetName val="FORM_61"/>
      <sheetName val="labour_coeff1"/>
      <sheetName val="Rate_Analysis1"/>
      <sheetName val="except_wiring1"/>
      <sheetName val="SPT_vs_PHI1"/>
      <sheetName val="PRECAST_lightconc-II1"/>
      <sheetName val="3cd_Annexure1"/>
      <sheetName val="07016,_Master_List-Major_Minor1"/>
      <sheetName val="final_abstract1"/>
      <sheetName val="Staff_Acco_1"/>
      <sheetName val="Cost_summary1"/>
      <sheetName val="LIST_OF_MAKES1"/>
      <sheetName val="Civil_Works1"/>
      <sheetName val="Project_Budget_Worksheet1"/>
      <sheetName val="STAFFSCHED_1"/>
      <sheetName val="7_0_CASHFLOW"/>
      <sheetName val="9_0_VARIATION"/>
      <sheetName val="9_0_VARIATION_REPORT"/>
      <sheetName val="water_prop_4"/>
      <sheetName val="water_prop_5"/>
      <sheetName val="Elect_2"/>
      <sheetName val="FORM_62"/>
      <sheetName val="labour_coeff2"/>
      <sheetName val="Rate_Analysis2"/>
      <sheetName val="except_wiring2"/>
      <sheetName val="SPT_vs_PHI2"/>
      <sheetName val="PRECAST_lightconc-II2"/>
      <sheetName val="3cd_Annexure2"/>
      <sheetName val="07016,_Master_List-Major_Minor2"/>
      <sheetName val="final_abstract2"/>
      <sheetName val="Staff_Acco_2"/>
      <sheetName val="Cost_summary2"/>
      <sheetName val="LIST_OF_MAKES2"/>
      <sheetName val="Civil_Works2"/>
      <sheetName val="Project_Budget_Worksheet2"/>
      <sheetName val="STAFFSCHED_2"/>
      <sheetName val="7_0_CASHFLOW1"/>
      <sheetName val="9_0_VARIATION1"/>
      <sheetName val="9_0_VARIATION_REPORT1"/>
      <sheetName val="water_prop_8"/>
      <sheetName val="water_prop_9"/>
      <sheetName val="Elect_4"/>
      <sheetName val="FORM_64"/>
      <sheetName val="labour_coeff4"/>
      <sheetName val="Rate_Analysis4"/>
      <sheetName val="except_wiring4"/>
      <sheetName val="SPT_vs_PHI4"/>
      <sheetName val="PRECAST_lightconc-II4"/>
      <sheetName val="3cd_Annexure4"/>
      <sheetName val="07016,_Master_List-Major_Minor4"/>
      <sheetName val="final_abstract4"/>
      <sheetName val="Staff_Acco_4"/>
      <sheetName val="Cost_summary4"/>
      <sheetName val="LIST_OF_MAKES4"/>
      <sheetName val="Civil_Works4"/>
      <sheetName val="Project_Budget_Worksheet4"/>
      <sheetName val="STAFFSCHED_4"/>
      <sheetName val="7_0_CASHFLOW3"/>
      <sheetName val="9_0_VARIATION3"/>
      <sheetName val="9_0_VARIATION_REPORT3"/>
      <sheetName val="Elect_3"/>
      <sheetName val="FORM_63"/>
      <sheetName val="SPT_vs_PHI3"/>
      <sheetName val="Civil_Works3"/>
      <sheetName val="Project_Budget_Worksheet3"/>
      <sheetName val="STAFFSCHED_3"/>
      <sheetName val="7_0_CASHFLOW2"/>
      <sheetName val="9_0_VARIATION2"/>
      <sheetName val="9_0_VARIATION_REPORT2"/>
      <sheetName val="Allg. Angaben"/>
      <sheetName val="Auswahl"/>
      <sheetName val="CCTV KAMERE (2)"/>
      <sheetName val="Contents"/>
      <sheetName val="X rate"/>
      <sheetName val="Variables"/>
      <sheetName val="estimate"/>
      <sheetName val="Indices"/>
      <sheetName val="Master Data Sheet"/>
      <sheetName val="Details - SAP"/>
      <sheetName val="Sheet2"/>
      <sheetName val="Input"/>
      <sheetName val="meas-wp"/>
      <sheetName val="calcul"/>
      <sheetName val="재1"/>
      <sheetName val="Precalculation"/>
      <sheetName val="Project details"/>
      <sheetName val="11"/>
      <sheetName val="268"/>
      <sheetName val="GS"/>
      <sheetName val="qty schedule"/>
      <sheetName val="IO_LIST17"/>
      <sheetName val="Basement_Budget17"/>
      <sheetName val="Data_sheet17"/>
      <sheetName val="Basic_Rates17"/>
      <sheetName val="Material_17"/>
      <sheetName val="Labour_&amp;_Plant17"/>
      <sheetName val="INPUT_SHEET17"/>
      <sheetName val="Material_Rates17"/>
      <sheetName val="Fill_this_out_first___17"/>
      <sheetName val="RCC,Ret__Wall17"/>
      <sheetName val="BOQ_Direct_selling_cost17"/>
      <sheetName val="Site_Dev_BOQ17"/>
      <sheetName val="Labour_productivity17"/>
      <sheetName val="BOQ_(2)17"/>
      <sheetName val="DETAILED__BOQ17"/>
      <sheetName val="Detail_In_Door_Stad17"/>
      <sheetName val="site_fab&amp;ernstr17"/>
      <sheetName val="Fin__Assumpt__-_Sensitivities17"/>
      <sheetName val="schedule_nos17"/>
      <sheetName val="IO_LIST18"/>
      <sheetName val="Basement_Budget18"/>
      <sheetName val="Data_sheet18"/>
      <sheetName val="Basic_Rates18"/>
      <sheetName val="Material_18"/>
      <sheetName val="Labour_&amp;_Plant18"/>
      <sheetName val="INPUT_SHEET18"/>
      <sheetName val="Material_Rates18"/>
      <sheetName val="Fill_this_out_first___18"/>
      <sheetName val="RCC,Ret__Wall18"/>
      <sheetName val="BOQ_Direct_selling_cost18"/>
      <sheetName val="Site_Dev_BOQ18"/>
      <sheetName val="Labour_productivity18"/>
      <sheetName val="BOQ_(2)18"/>
      <sheetName val="DETAILED__BOQ18"/>
      <sheetName val="Detail_In_Door_Stad18"/>
      <sheetName val="site_fab&amp;ernstr18"/>
      <sheetName val="Fin__Assumpt__-_Sensitivities18"/>
      <sheetName val="schedule_nos18"/>
      <sheetName val="IO_LIST19"/>
      <sheetName val="Basement_Budget19"/>
      <sheetName val="Data_sheet19"/>
      <sheetName val="Basic_Rates19"/>
      <sheetName val="Material_19"/>
      <sheetName val="Labour_&amp;_Plant19"/>
      <sheetName val="INPUT_SHEET19"/>
      <sheetName val="Material_Rates19"/>
      <sheetName val="Fill_this_out_first___19"/>
      <sheetName val="RCC,Ret__Wall19"/>
      <sheetName val="BOQ_Direct_selling_cost19"/>
      <sheetName val="Site_Dev_BOQ19"/>
      <sheetName val="Labour_productivity19"/>
      <sheetName val="BOQ_(2)19"/>
      <sheetName val="DETAILED__BOQ19"/>
      <sheetName val="Detail_In_Door_Stad19"/>
      <sheetName val="site_fab&amp;ernstr19"/>
      <sheetName val="Fin__Assumpt__-_Sensitivities19"/>
      <sheetName val="schedule_nos19"/>
      <sheetName val="IO_LIST21"/>
      <sheetName val="Basement_Budget21"/>
      <sheetName val="Data_sheet21"/>
      <sheetName val="Basic_Rates21"/>
      <sheetName val="Material_21"/>
      <sheetName val="Labour_&amp;_Plant21"/>
      <sheetName val="INPUT_SHEET21"/>
      <sheetName val="Material_Rates21"/>
      <sheetName val="Fill_this_out_first___21"/>
      <sheetName val="RCC,Ret__Wall21"/>
      <sheetName val="BOQ_Direct_selling_cost21"/>
      <sheetName val="Site_Dev_BOQ21"/>
      <sheetName val="Labour_productivity21"/>
      <sheetName val="BOQ_(2)21"/>
      <sheetName val="DETAILED__BOQ21"/>
      <sheetName val="Detail_In_Door_Stad21"/>
      <sheetName val="site_fab&amp;ernstr21"/>
      <sheetName val="Fin__Assumpt__-_Sensitivities21"/>
      <sheetName val="schedule_nos21"/>
      <sheetName val="IO_LIST22"/>
      <sheetName val="Basement_Budget22"/>
      <sheetName val="Data_sheet22"/>
      <sheetName val="Basic_Rates22"/>
      <sheetName val="Material_22"/>
      <sheetName val="Labour_&amp;_Plant22"/>
      <sheetName val="INPUT_SHEET22"/>
      <sheetName val="Material_Rates22"/>
      <sheetName val="Fill_this_out_first___22"/>
      <sheetName val="RCC,Ret__Wall22"/>
      <sheetName val="BOQ_Direct_selling_cost22"/>
      <sheetName val="Site_Dev_BOQ22"/>
      <sheetName val="Labour_productivity22"/>
      <sheetName val="BOQ_(2)22"/>
      <sheetName val="DETAILED__BOQ22"/>
      <sheetName val="Detail_In_Door_Stad22"/>
      <sheetName val="site_fab&amp;ernstr22"/>
      <sheetName val="Fin__Assumpt__-_Sensitivities22"/>
      <sheetName val="schedule_nos22"/>
      <sheetName val="Rate_Analysis5"/>
      <sheetName val="except_wiring5"/>
      <sheetName val="water_prop_10"/>
      <sheetName val="labour_coeff5"/>
      <sheetName val="water_prop_11"/>
      <sheetName val="07016,_Master_List-Major_Minor5"/>
      <sheetName val="final_abstract5"/>
      <sheetName val="PRECAST_lightconc-II5"/>
      <sheetName val="3cd_Annexure5"/>
      <sheetName val="Staff_Acco_5"/>
      <sheetName val="Cost_summary5"/>
      <sheetName val="LIST_OF_MAKES5"/>
      <sheetName val="Civil_Works5"/>
      <sheetName val="Project_Budget_Worksheet5"/>
      <sheetName val="STAFFSCHED_5"/>
      <sheetName val="SPT_vs_PHI5"/>
      <sheetName val="IO_LIST23"/>
      <sheetName val="Basement_Budget23"/>
      <sheetName val="Data_sheet23"/>
      <sheetName val="Basic_Rates23"/>
      <sheetName val="Material_23"/>
      <sheetName val="Labour_&amp;_Plant23"/>
      <sheetName val="INPUT_SHEET23"/>
      <sheetName val="Material_Rates23"/>
      <sheetName val="Fill_this_out_first___23"/>
      <sheetName val="RCC,Ret__Wall23"/>
      <sheetName val="BOQ_Direct_selling_cost23"/>
      <sheetName val="Site_Dev_BOQ23"/>
      <sheetName val="Labour_productivity23"/>
      <sheetName val="BOQ_(2)23"/>
      <sheetName val="DETAILED__BOQ23"/>
      <sheetName val="Detail_In_Door_Stad23"/>
      <sheetName val="site_fab&amp;ernstr23"/>
      <sheetName val="Fin__Assumpt__-_Sensitivities23"/>
      <sheetName val="schedule_nos23"/>
      <sheetName val="Rate_Analysis6"/>
      <sheetName val="except_wiring6"/>
      <sheetName val="water_prop_12"/>
      <sheetName val="labour_coeff6"/>
      <sheetName val="water_prop_13"/>
      <sheetName val="07016,_Master_List-Major_Minor6"/>
      <sheetName val="final_abstract6"/>
      <sheetName val="PRECAST_lightconc-II6"/>
      <sheetName val="3cd_Annexure6"/>
      <sheetName val="Staff_Acco_6"/>
      <sheetName val="Cost_summary6"/>
      <sheetName val="LIST_OF_MAKES6"/>
      <sheetName val="Civil_Works6"/>
      <sheetName val="Project_Budget_Worksheet6"/>
      <sheetName val="STAFFSCHED_6"/>
      <sheetName val="SPT_vs_PHI6"/>
      <sheetName val="IO_LIST24"/>
      <sheetName val="Basement_Budget24"/>
      <sheetName val="Data_sheet24"/>
      <sheetName val="Basic_Rates24"/>
      <sheetName val="Material_24"/>
      <sheetName val="Labour_&amp;_Plant24"/>
      <sheetName val="INPUT_SHEET24"/>
      <sheetName val="Material_Rates24"/>
      <sheetName val="Fill_this_out_first___24"/>
      <sheetName val="RCC,Ret__Wall24"/>
      <sheetName val="BOQ_Direct_selling_cost24"/>
      <sheetName val="Site_Dev_BOQ24"/>
      <sheetName val="Labour_productivity24"/>
      <sheetName val="BOQ_(2)24"/>
      <sheetName val="DETAILED__BOQ24"/>
      <sheetName val="Detail_In_Door_Stad24"/>
      <sheetName val="site_fab&amp;ernstr24"/>
      <sheetName val="Fin__Assumpt__-_Sensitivities24"/>
      <sheetName val="schedule_nos24"/>
      <sheetName val="Rate_Analysis7"/>
      <sheetName val="except_wiring7"/>
      <sheetName val="water_prop_14"/>
      <sheetName val="labour_coeff7"/>
      <sheetName val="water_prop_15"/>
      <sheetName val="07016,_Master_List-Major_Minor7"/>
      <sheetName val="final_abstract7"/>
      <sheetName val="PRECAST_lightconc-II7"/>
      <sheetName val="3cd_Annexure7"/>
      <sheetName val="Staff_Acco_7"/>
      <sheetName val="Cost_summary7"/>
      <sheetName val="LIST_OF_MAKES7"/>
      <sheetName val="Civil_Works7"/>
      <sheetName val="Project_Budget_Worksheet7"/>
      <sheetName val="STAFFSCHED_7"/>
      <sheetName val="SPT_vs_PHI7"/>
      <sheetName val="Lead"/>
      <sheetName val="DSLP"/>
      <sheetName val="Report"/>
      <sheetName val="girder"/>
      <sheetName val="Package Status"/>
      <sheetName val="Tank"/>
      <sheetName val="Narrative"/>
      <sheetName val="Enablement Wks Summary"/>
      <sheetName val="Pier C Summary"/>
      <sheetName val="T2 Breakdown"/>
      <sheetName val="T2 Summary"/>
      <sheetName val="Pier E Breakdown"/>
      <sheetName val="Pier E Summary"/>
      <sheetName val="Ext Wks Breakdown"/>
      <sheetName val="Ext Wks Summary"/>
      <sheetName val="Initial Data"/>
      <sheetName val="7_0_CASHFLOW4"/>
      <sheetName val="9_0_VARIATION4"/>
      <sheetName val="9_0_VARIATION_REPORT4"/>
      <sheetName val="CIF_COST_ITEM"/>
      <sheetName val="DPS17"/>
      <sheetName val="Ironmongery"/>
      <sheetName val="Leaf"/>
      <sheetName val="Fire Ratings"/>
      <sheetName val="Notes"/>
      <sheetName val="Security"/>
      <sheetName val="7_0_CASHFLOW5"/>
      <sheetName val="9_0_VARIATION5"/>
      <sheetName val="9_0_VARIATION_REPORT5"/>
      <sheetName val="Elect_5"/>
      <sheetName val="FORM_65"/>
      <sheetName val="6_2_Floor_Finishes"/>
      <sheetName val="INDIGINEOUS_ITEMS_"/>
      <sheetName val="Cover_sheet"/>
      <sheetName val="Fin_Sum"/>
      <sheetName val="CIF_COST_ITEM1"/>
      <sheetName val="X_rate"/>
      <sheetName val="Master_Data_Sheet"/>
      <sheetName val="Details_-_SAP"/>
      <sheetName val="Item정리"/>
      <sheetName val="見積総括表"/>
      <sheetName val="初期値設定"/>
      <sheetName val="纏め表"/>
      <sheetName val="&quot;B02&quot;"/>
      <sheetName val="Grade Slab Civils"/>
      <sheetName val="LOCAL RATES"/>
      <sheetName val="Break up Sheet"/>
      <sheetName val="Detail"/>
      <sheetName val="S &amp; A"/>
      <sheetName val="Approved MTD Proj #'s"/>
      <sheetName val="GR.slab-reinft"/>
      <sheetName val="doq-10"/>
      <sheetName val="PLAN_FEB97"/>
      <sheetName val="AOR"/>
      <sheetName val="zone-2"/>
      <sheetName val="TBAL9697 -group wise  sdpl"/>
      <sheetName val="Stress Calculation"/>
      <sheetName val="COST"/>
      <sheetName val="ancillary"/>
      <sheetName val="RA"/>
      <sheetName val="sheeet7"/>
      <sheetName val="Content"/>
      <sheetName val="Rev. 00 - 20.07.04"/>
      <sheetName val="Connections"/>
      <sheetName val="DWTables"/>
      <sheetName val="COP Final"/>
      <sheetName val="GUT"/>
      <sheetName val="d-safe DELUXE"/>
      <sheetName val="Breakdown"/>
      <sheetName val="Global Assm."/>
      <sheetName val="Dv02"/>
      <sheetName val="Dv03"/>
      <sheetName val="Dv04"/>
      <sheetName val="Dv05"/>
      <sheetName val="Dv06"/>
      <sheetName val="Dv07"/>
      <sheetName val="Dv09"/>
      <sheetName val="Dv10"/>
      <sheetName val="Dv11"/>
      <sheetName val="Dv12"/>
      <sheetName val="E_Summary"/>
      <sheetName val="D_Cntnts"/>
      <sheetName val="control"/>
      <sheetName val="Index - Operations Review"/>
      <sheetName val="Gen Summary"/>
      <sheetName val="1.01"/>
      <sheetName val="EI's"/>
      <sheetName val="labour rates"/>
      <sheetName val="LOCAL_RATES"/>
      <sheetName val="Break_up_Sheet"/>
      <sheetName val="S_&amp;_A"/>
      <sheetName val="Approved_MTD_Proj_#'s"/>
      <sheetName val="GR_slab-reinft"/>
      <sheetName val="TBAL9697_-group_wise__sdpl"/>
      <sheetName val="Stress_Calculation"/>
      <sheetName val="X_rate1"/>
      <sheetName val="INDIGINEOUS_ITEMS_1"/>
      <sheetName val="Master_Data_Sheet1"/>
      <sheetName val="Details_-_SAP1"/>
      <sheetName val="LOCAL_RATES1"/>
      <sheetName val="Break_up_Sheet1"/>
      <sheetName val="S_&amp;_A1"/>
      <sheetName val="Approved_MTD_Proj_#'s1"/>
      <sheetName val="Cover_sheet1"/>
      <sheetName val="GR_slab-reinft1"/>
      <sheetName val="TBAL9697_-group_wise__sdpl1"/>
      <sheetName val="Stress_Calculation1"/>
      <sheetName val="X_rate2"/>
      <sheetName val="INDIGINEOUS_ITEMS_2"/>
      <sheetName val="Master_Data_Sheet2"/>
      <sheetName val="Details_-_SAP2"/>
      <sheetName val="LOCAL_RATES2"/>
      <sheetName val="Break_up_Sheet2"/>
      <sheetName val="S_&amp;_A2"/>
      <sheetName val="Approved_MTD_Proj_#'s2"/>
      <sheetName val="Cover_sheet2"/>
      <sheetName val="GR_slab-reinft2"/>
      <sheetName val="TBAL9697_-group_wise__sdpl2"/>
      <sheetName val="Stress_Calculation2"/>
      <sheetName val="CIF_COST_ITEM2"/>
      <sheetName val="Data Input"/>
      <sheetName val="Detailed_Summary_(4)"/>
      <sheetName val="Direct cost shed A-2 "/>
      <sheetName val="MA"/>
      <sheetName val="Shop-mas"/>
      <sheetName val="Int on 3.5 cr"/>
      <sheetName val="horizontal"/>
      <sheetName val="Testing"/>
      <sheetName val="Plann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refreshError="1"/>
      <sheetData sheetId="393"/>
      <sheetData sheetId="394"/>
      <sheetData sheetId="395" refreshError="1"/>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refreshError="1"/>
      <sheetData sheetId="459" refreshError="1"/>
      <sheetData sheetId="460" refreshError="1"/>
      <sheetData sheetId="461" refreshError="1"/>
      <sheetData sheetId="462"/>
      <sheetData sheetId="463" refreshError="1"/>
      <sheetData sheetId="464" refreshError="1"/>
      <sheetData sheetId="465" refreshError="1"/>
      <sheetData sheetId="466"/>
      <sheetData sheetId="467" refreshError="1"/>
      <sheetData sheetId="468"/>
      <sheetData sheetId="469"/>
      <sheetData sheetId="470"/>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sheetData sheetId="675"/>
      <sheetData sheetId="676"/>
      <sheetData sheetId="677"/>
      <sheetData sheetId="678"/>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sheetData sheetId="781"/>
      <sheetData sheetId="782"/>
      <sheetData sheetId="783"/>
      <sheetData sheetId="784" refreshError="1"/>
      <sheetData sheetId="785" refreshError="1"/>
      <sheetData sheetId="786" refreshError="1"/>
      <sheetData sheetId="787" refreshError="1"/>
      <sheetData sheetId="788" refreshError="1"/>
      <sheetData sheetId="789" refreshError="1"/>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refreshError="1"/>
      <sheetData sheetId="885" refreshError="1"/>
      <sheetData sheetId="886" refreshError="1"/>
      <sheetData sheetId="887"/>
      <sheetData sheetId="888" refreshError="1"/>
      <sheetData sheetId="889"/>
      <sheetData sheetId="890" refreshError="1"/>
      <sheetData sheetId="891" refreshError="1"/>
      <sheetData sheetId="892"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Tank"/>
      <sheetName val="Indices"/>
      <sheetName val="Basement Budget"/>
    </sheetNames>
    <sheetDataSet>
      <sheetData sheetId="0"/>
      <sheetData sheetId="1"/>
      <sheetData sheetId="2"/>
      <sheetData sheetId="3">
        <row r="1">
          <cell r="H1" t="str">
            <v>BILL OF QUANTITIES</v>
          </cell>
        </row>
      </sheetData>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LIST"/>
      <sheetName val="conc-foot-gradeslab"/>
      <sheetName val="Wordsdata"/>
      <sheetName val="item"/>
      <sheetName val="water prop."/>
      <sheetName val="water_prop_"/>
      <sheetName val="water_prop_1"/>
      <sheetName val="MultipleSecurities"/>
      <sheetName val="Contents"/>
      <sheetName val="Tank"/>
      <sheetName val="Basement Budget"/>
      <sheetName val="Indices"/>
      <sheetName val="TOTAL"/>
      <sheetName val="Details"/>
      <sheetName val="DATA"/>
      <sheetName val="Raw Data"/>
      <sheetName val="총괄표 (2)"/>
      <sheetName val="CONTENT"/>
      <sheetName val="Bill No.6"/>
      <sheetName val="Data sheet"/>
      <sheetName val="Sheet1"/>
      <sheetName val="Key Assumptions"/>
      <sheetName val="Sheet2"/>
      <sheetName val="concrete"/>
      <sheetName val="MATL"/>
      <sheetName val="O C I"/>
      <sheetName val="water_prop_2"/>
      <sheetName val="Bill_No_6"/>
      <sheetName val="water_prop_3"/>
      <sheetName val="Bill_No_61"/>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sheetData sheetId="27"/>
      <sheetData sheetId="28"/>
      <sheetData sheetId="29"/>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DETAILED  BOQ"/>
      <sheetName val="Vehicles"/>
      <sheetName val="Material Rates"/>
      <sheetName val="Data sheet"/>
      <sheetName val="analysis"/>
      <sheetName val="Basement Budget"/>
      <sheetName val="Fill this out first..."/>
      <sheetName val="Site Dev BOQ"/>
      <sheetName val="p&amp;m"/>
      <sheetName val="RCC,Ret. Wall"/>
      <sheetName val="BOQ_Direct_selling cost"/>
      <sheetName val="VCH-SLC"/>
      <sheetName val="Sheet3"/>
      <sheetName val="Supplier"/>
      <sheetName val="BOQ (2)"/>
      <sheetName val="Labour productivity"/>
      <sheetName val="IO LIST"/>
      <sheetName val="GBW"/>
      <sheetName val="NPV"/>
      <sheetName val="Headings"/>
      <sheetName val="labour coeff"/>
      <sheetName val="Estimation"/>
      <sheetName val="월선수금"/>
      <sheetName val="Construction"/>
      <sheetName val="Staff Acco."/>
      <sheetName val="Project Budget Worksheet"/>
      <sheetName val="SOR"/>
      <sheetName val="Cul_detail"/>
      <sheetName val="STAFFSCHED "/>
      <sheetName val="water prop."/>
      <sheetName val="Material&amp;equipment"/>
      <sheetName val="office"/>
      <sheetName val="Costing"/>
      <sheetName val="water prop_"/>
      <sheetName val="BOQ"/>
      <sheetName val="Wordsdata"/>
      <sheetName val="item"/>
      <sheetName val="Lists"/>
      <sheetName val="INPUT SHEET"/>
      <sheetName val="RES-PLANNING"/>
      <sheetName val="Macro1"/>
      <sheetName val="Build-up"/>
      <sheetName val="07016, Master List-Major Minor"/>
      <sheetName val="Data"/>
      <sheetName val="FORM6&amp;7"/>
      <sheetName val="HEAD"/>
      <sheetName val="Index"/>
      <sheetName val="AREAS"/>
      <sheetName val="final abstract"/>
      <sheetName val="電気設備表"/>
      <sheetName val="Elect."/>
      <sheetName val="X rate"/>
      <sheetName val="FORM6"/>
      <sheetName val="FORM 6"/>
      <sheetName val="PCS"/>
      <sheetName val="RA-markate"/>
      <sheetName val="PRECAST lightconc-II"/>
      <sheetName val="3cd Annexure"/>
      <sheetName val="except wiring"/>
      <sheetName val="Design"/>
      <sheetName val="Sheet1"/>
      <sheetName val="#REF"/>
      <sheetName val="IDCCALHYD-GOO"/>
      <sheetName val="A"/>
      <sheetName val="LOM_MOD"/>
      <sheetName val="INDIGINEOUS ITEMS "/>
      <sheetName val="estimate"/>
      <sheetName val="Indices"/>
      <sheetName val="Master Data Sheet"/>
      <sheetName val="Details - SAP"/>
      <sheetName val="Sheet2"/>
      <sheetName val="Database"/>
      <sheetName val="SCHEDULE"/>
      <sheetName val="schedule nos"/>
      <sheetName val="HPL"/>
      <sheetName val="factors"/>
      <sheetName val="Cost summary"/>
      <sheetName val="LIST OF MAKES"/>
      <sheetName val="Input"/>
      <sheetName val="Basic Rates"/>
      <sheetName val="Variables"/>
      <sheetName val="COLUMN"/>
      <sheetName val="Summary"/>
      <sheetName val="Set"/>
      <sheetName val="DETAILED__BOQ"/>
      <sheetName val="2A"/>
      <sheetName val="7.0 CASHFLOW"/>
      <sheetName val="9.0 VARIATION REPORT"/>
      <sheetName val="9.0 VARIATION"/>
      <sheetName val="Cable-data"/>
      <sheetName val="Civil Works"/>
      <sheetName val="MG"/>
      <sheetName val="Assumptions"/>
      <sheetName val="Rate Analysis"/>
      <sheetName val="meas-wp"/>
      <sheetName val="calcul"/>
      <sheetName val="재1"/>
      <sheetName val="Precalculation"/>
      <sheetName val="beam-reinft"/>
      <sheetName val="Hot"/>
      <sheetName val="Labour &amp; Plant"/>
      <sheetName val="Detail In Door Stad"/>
      <sheetName val="DetEst"/>
      <sheetName val="labour"/>
      <sheetName val="Bill-12"/>
      <sheetName val="site fab&amp;ernstr"/>
      <sheetName val="Fin. Assumpt. - Sensitivities"/>
      <sheetName val="oresreqsum"/>
      <sheetName val="FitOutConfCentre"/>
      <sheetName val="SPT vs PHI"/>
      <sheetName val="ancillary"/>
      <sheetName val="zone-2"/>
      <sheetName val="TBAL9697 -group wise  sdpl"/>
      <sheetName val="Stress Calculation"/>
      <sheetName val="COST"/>
      <sheetName val="LOCAL RATES"/>
      <sheetName val="Break up Sheet"/>
      <sheetName val="Cover sheet"/>
      <sheetName val="storm water1"/>
      <sheetName val="Detail"/>
      <sheetName val="S &amp; A"/>
      <sheetName val="AOR"/>
      <sheetName val="Material_Rates"/>
      <sheetName val="Basement_Budget"/>
      <sheetName val="BOQ_(2)"/>
      <sheetName val="Fill_this_out_first___"/>
      <sheetName val="Site_Dev_BOQ"/>
      <sheetName val="labour_coeff"/>
      <sheetName val="IO_LIST"/>
      <sheetName val="Labour_productivity"/>
      <sheetName val="water_prop_"/>
      <sheetName val="water_prop_1"/>
      <sheetName val="RCC,Ret__Wall"/>
      <sheetName val="BOQ_Direct_selling_cost"/>
      <sheetName val="07016,_Master_List-Major_Minor"/>
      <sheetName val="INPUT_SHEET"/>
      <sheetName val="final_abstract"/>
      <sheetName val="X_rate"/>
      <sheetName val="Elect_"/>
      <sheetName val="Basic_Rates"/>
      <sheetName val="Data_sheet"/>
      <sheetName val="PRECAST_lightconc-II"/>
      <sheetName val="3cd_Annexure"/>
      <sheetName val="except_wiring"/>
      <sheetName val="Staff_Acco_"/>
      <sheetName val="INDIGINEOUS_ITEMS_"/>
      <sheetName val="Cost_summary"/>
      <sheetName val="LIST_OF_MAKES"/>
      <sheetName val="schedule_nos"/>
      <sheetName val="FORM_6"/>
      <sheetName val="DETAILED__BOQ1"/>
      <sheetName val="Detailed_Summary_(4)"/>
      <sheetName val="DETAILED__BOQ2"/>
      <sheetName val="water_prop_2"/>
      <sheetName val="IO_LIST1"/>
      <sheetName val="water_prop_3"/>
      <sheetName val="Material_Rates1"/>
      <sheetName val="Data_sheet1"/>
      <sheetName val="Basement_Budget1"/>
      <sheetName val="BOQ_(2)1"/>
      <sheetName val="Fill_this_out_first___1"/>
      <sheetName val="Site_Dev_BOQ1"/>
      <sheetName val="labour_coeff1"/>
      <sheetName val="RCC,Ret__Wall1"/>
      <sheetName val="BOQ_Direct_selling_cost1"/>
      <sheetName val="Labour_productivity1"/>
      <sheetName val="07016,_Master_List-Major_Minor1"/>
      <sheetName val="INPUT_SHEET1"/>
      <sheetName val="final_abstract1"/>
      <sheetName val="X_rate1"/>
      <sheetName val="Elect_1"/>
      <sheetName val="Basic_Rates1"/>
      <sheetName val="PRECAST_lightconc-II1"/>
      <sheetName val="3cd_Annexure1"/>
      <sheetName val="except_wiring1"/>
      <sheetName val="Staff_Acco_1"/>
      <sheetName val="INDIGINEOUS_ITEMS_1"/>
      <sheetName val="Cost_summary1"/>
      <sheetName val="LIST_OF_MAKES1"/>
      <sheetName val="schedule_nos1"/>
      <sheetName val="FORM_61"/>
      <sheetName val="Material "/>
      <sheetName val="Codes"/>
      <sheetName val="Publicbuilding"/>
      <sheetName val="Approved MTD Proj #'s"/>
      <sheetName val="GR.slab-reinft"/>
      <sheetName val="doq-10"/>
      <sheetName val="PLAN_FEB97"/>
      <sheetName val="Lead"/>
      <sheetName val="Direct cost shed A-2 "/>
      <sheetName val="MA"/>
      <sheetName val="Rate_Analysis"/>
      <sheetName val="Civil_Works"/>
      <sheetName val="2gii"/>
      <sheetName val="horizontal"/>
      <sheetName val="Project_Budget_Worksheet"/>
      <sheetName val="STAFFSCHED_"/>
      <sheetName val="LOCAL_RATES"/>
      <sheetName val="Master_Data_Sheet"/>
      <sheetName val="S_&amp;_A"/>
      <sheetName val="Approved_MTD_Proj_#'s"/>
      <sheetName val="Material_Rates2"/>
      <sheetName val="Basement_Budget2"/>
      <sheetName val="BOQ_(2)2"/>
      <sheetName val="Fill_this_out_first___2"/>
      <sheetName val="Site_Dev_BOQ2"/>
      <sheetName val="labour_coeff2"/>
      <sheetName val="RCC,Ret__Wall2"/>
      <sheetName val="BOQ_Direct_selling_cost2"/>
      <sheetName val="Labour_productivity2"/>
      <sheetName val="IO_LIST2"/>
      <sheetName val="water_prop_4"/>
      <sheetName val="water_prop_5"/>
      <sheetName val="INPUT_SHEET2"/>
      <sheetName val="PRECAST_lightconc-II2"/>
      <sheetName val="except_wiring2"/>
      <sheetName val="3cd_Annexure2"/>
      <sheetName val="Staff_Acco_2"/>
      <sheetName val="final_abstract2"/>
      <sheetName val="07016,_Master_List-Major_Minor2"/>
      <sheetName val="Data_sheet2"/>
      <sheetName val="Project_Budget_Worksheet2"/>
      <sheetName val="STAFFSCHED_2"/>
      <sheetName val="INDIGINEOUS_ITEMS_2"/>
      <sheetName val="Basic_Rates2"/>
      <sheetName val="X_rate2"/>
      <sheetName val="Elect_2"/>
      <sheetName val="LOCAL_RATES2"/>
      <sheetName val="Master_Data_Sheet2"/>
      <sheetName val="schedule_nos2"/>
      <sheetName val="FORM_62"/>
      <sheetName val="S_&amp;_A2"/>
      <sheetName val="Cost_summary2"/>
      <sheetName val="LIST_OF_MAKES2"/>
      <sheetName val="Civil_Works2"/>
      <sheetName val="Approved_MTD_Proj_#'s2"/>
      <sheetName val="Project_Budget_Worksheet1"/>
      <sheetName val="STAFFSCHED_1"/>
      <sheetName val="LOCAL_RATES1"/>
      <sheetName val="Master_Data_Sheet1"/>
      <sheetName val="S_&amp;_A1"/>
      <sheetName val="Civil_Works1"/>
      <sheetName val="Approved_MTD_Proj_#'s1"/>
      <sheetName val="Material_Rates3"/>
      <sheetName val="Basement_Budget3"/>
      <sheetName val="BOQ_(2)3"/>
      <sheetName val="Fill_this_out_first___3"/>
      <sheetName val="Site_Dev_BOQ3"/>
      <sheetName val="labour_coeff3"/>
      <sheetName val="DETAILED__BOQ3"/>
      <sheetName val="RCC,Ret__Wall3"/>
      <sheetName val="BOQ_Direct_selling_cost3"/>
      <sheetName val="Labour_productivity3"/>
      <sheetName val="IO_LIST3"/>
      <sheetName val="water_prop_6"/>
      <sheetName val="water_prop_7"/>
      <sheetName val="INPUT_SHEET3"/>
      <sheetName val="PRECAST_lightconc-II3"/>
      <sheetName val="except_wiring3"/>
      <sheetName val="3cd_Annexure3"/>
      <sheetName val="Staff_Acco_3"/>
      <sheetName val="final_abstract3"/>
      <sheetName val="07016,_Master_List-Major_Minor3"/>
      <sheetName val="Data_sheet3"/>
      <sheetName val="Project_Budget_Worksheet3"/>
      <sheetName val="STAFFSCHED_3"/>
      <sheetName val="INDIGINEOUS_ITEMS_3"/>
      <sheetName val="Basic_Rates3"/>
      <sheetName val="X_rate3"/>
      <sheetName val="Elect_3"/>
      <sheetName val="LOCAL_RATES3"/>
      <sheetName val="Master_Data_Sheet3"/>
      <sheetName val="schedule_nos3"/>
      <sheetName val="FORM_63"/>
      <sheetName val="S_&amp;_A3"/>
      <sheetName val="Cost_summary3"/>
      <sheetName val="LIST_OF_MAKES3"/>
      <sheetName val="Civil_Works3"/>
      <sheetName val="Approved_MTD_Proj_#'s3"/>
      <sheetName val="Material_Rates4"/>
      <sheetName val="Basement_Budget4"/>
      <sheetName val="BOQ_(2)4"/>
      <sheetName val="Fill_this_out_first___4"/>
      <sheetName val="Site_Dev_BOQ4"/>
      <sheetName val="labour_coeff4"/>
      <sheetName val="DETAILED__BOQ4"/>
      <sheetName val="RCC,Ret__Wall4"/>
      <sheetName val="BOQ_Direct_selling_cost4"/>
      <sheetName val="Labour_productivity4"/>
      <sheetName val="IO_LIST4"/>
      <sheetName val="water_prop_8"/>
      <sheetName val="water_prop_9"/>
      <sheetName val="INPUT_SHEET4"/>
      <sheetName val="PRECAST_lightconc-II4"/>
      <sheetName val="except_wiring4"/>
      <sheetName val="3cd_Annexure4"/>
      <sheetName val="Staff_Acco_4"/>
      <sheetName val="final_abstract4"/>
      <sheetName val="07016,_Master_List-Major_Minor4"/>
      <sheetName val="Data_sheet4"/>
      <sheetName val="Project_Budget_Worksheet4"/>
      <sheetName val="STAFFSCHED_4"/>
      <sheetName val="INDIGINEOUS_ITEMS_4"/>
      <sheetName val="Basic_Rates4"/>
      <sheetName val="X_rate4"/>
      <sheetName val="Elect_4"/>
      <sheetName val="LOCAL_RATES4"/>
      <sheetName val="Master_Data_Sheet4"/>
      <sheetName val="schedule_nos4"/>
      <sheetName val="FORM_64"/>
      <sheetName val="S_&amp;_A4"/>
      <sheetName val="Cost_summary4"/>
      <sheetName val="LIST_OF_MAKES4"/>
      <sheetName val="Civil_Works4"/>
      <sheetName val="Approved_MTD_Proj_#'s4"/>
      <sheetName val="Material_Rates5"/>
      <sheetName val="Basement_Budget5"/>
      <sheetName val="BOQ_(2)5"/>
      <sheetName val="Fill_this_out_first___5"/>
      <sheetName val="Site_Dev_BOQ5"/>
      <sheetName val="labour_coeff5"/>
      <sheetName val="DETAILED__BOQ5"/>
      <sheetName val="RCC,Ret__Wall5"/>
      <sheetName val="BOQ_Direct_selling_cost5"/>
      <sheetName val="Labour_productivity5"/>
      <sheetName val="IO_LIST5"/>
      <sheetName val="water_prop_10"/>
      <sheetName val="water_prop_11"/>
      <sheetName val="INPUT_SHEET5"/>
      <sheetName val="PRECAST_lightconc-II5"/>
      <sheetName val="except_wiring5"/>
      <sheetName val="3cd_Annexure5"/>
      <sheetName val="Staff_Acco_5"/>
      <sheetName val="final_abstract5"/>
      <sheetName val="07016,_Master_List-Major_Minor5"/>
      <sheetName val="Data_sheet5"/>
      <sheetName val="Project_Budget_Worksheet5"/>
      <sheetName val="STAFFSCHED_5"/>
      <sheetName val="INDIGINEOUS_ITEMS_5"/>
      <sheetName val="Basic_Rates5"/>
      <sheetName val="X_rate5"/>
      <sheetName val="Elect_5"/>
      <sheetName val="LOCAL_RATES5"/>
      <sheetName val="Master_Data_Sheet5"/>
      <sheetName val="schedule_nos5"/>
      <sheetName val="FORM_65"/>
      <sheetName val="S_&amp;_A5"/>
      <sheetName val="Cost_summary5"/>
      <sheetName val="LIST_OF_MAKES5"/>
      <sheetName val="Civil_Works5"/>
      <sheetName val="Approved_MTD_Proj_#'s5"/>
      <sheetName val="Material_Rates6"/>
      <sheetName val="Basement_Budget6"/>
      <sheetName val="BOQ_(2)6"/>
      <sheetName val="Fill_this_out_first___6"/>
      <sheetName val="Site_Dev_BOQ6"/>
      <sheetName val="labour_coeff6"/>
      <sheetName val="DETAILED__BOQ6"/>
      <sheetName val="RCC,Ret__Wall6"/>
      <sheetName val="BOQ_Direct_selling_cost6"/>
      <sheetName val="Labour_productivity6"/>
      <sheetName val="IO_LIST6"/>
      <sheetName val="water_prop_12"/>
      <sheetName val="water_prop_13"/>
      <sheetName val="INPUT_SHEET6"/>
      <sheetName val="PRECAST_lightconc-II6"/>
      <sheetName val="except_wiring6"/>
      <sheetName val="3cd_Annexure6"/>
      <sheetName val="Staff_Acco_6"/>
      <sheetName val="final_abstract6"/>
      <sheetName val="07016,_Master_List-Major_Minor6"/>
      <sheetName val="Data_sheet6"/>
      <sheetName val="Project_Budget_Worksheet6"/>
      <sheetName val="STAFFSCHED_6"/>
      <sheetName val="INDIGINEOUS_ITEMS_6"/>
      <sheetName val="Basic_Rates6"/>
      <sheetName val="X_rate6"/>
      <sheetName val="Elect_6"/>
      <sheetName val="LOCAL_RATES6"/>
      <sheetName val="Master_Data_Sheet6"/>
      <sheetName val="schedule_nos6"/>
      <sheetName val="FORM_66"/>
      <sheetName val="S_&amp;_A6"/>
      <sheetName val="Cost_summary6"/>
      <sheetName val="LIST_OF_MAKES6"/>
      <sheetName val="Civil_Works6"/>
      <sheetName val="Approved_MTD_Proj_#'s6"/>
      <sheetName val="Material_Rates7"/>
      <sheetName val="Basement_Budget7"/>
      <sheetName val="BOQ_(2)7"/>
      <sheetName val="Fill_this_out_first___7"/>
      <sheetName val="Site_Dev_BOQ7"/>
      <sheetName val="labour_coeff7"/>
      <sheetName val="DETAILED__BOQ7"/>
      <sheetName val="RCC,Ret__Wall7"/>
      <sheetName val="BOQ_Direct_selling_cost7"/>
      <sheetName val="Labour_productivity7"/>
      <sheetName val="IO_LIST7"/>
      <sheetName val="water_prop_14"/>
      <sheetName val="water_prop_15"/>
      <sheetName val="INPUT_SHEET7"/>
      <sheetName val="PRECAST_lightconc-II7"/>
      <sheetName val="except_wiring7"/>
      <sheetName val="3cd_Annexure7"/>
      <sheetName val="Staff_Acco_7"/>
      <sheetName val="final_abstract7"/>
      <sheetName val="07016,_Master_List-Major_Minor7"/>
      <sheetName val="Data_sheet7"/>
      <sheetName val="Project_Budget_Worksheet7"/>
      <sheetName val="STAFFSCHED_7"/>
      <sheetName val="INDIGINEOUS_ITEMS_7"/>
      <sheetName val="Basic_Rates7"/>
      <sheetName val="X_rate7"/>
      <sheetName val="Elect_7"/>
      <sheetName val="LOCAL_RATES7"/>
      <sheetName val="Master_Data_Sheet7"/>
      <sheetName val="schedule_nos7"/>
      <sheetName val="FORM_67"/>
      <sheetName val="S_&amp;_A7"/>
      <sheetName val="Cost_summary7"/>
      <sheetName val="LIST_OF_MAKES7"/>
      <sheetName val="Civil_Works7"/>
      <sheetName val="Approved_MTD_Proj_#'s7"/>
      <sheetName val="Material_Rates8"/>
      <sheetName val="Basement_Budget8"/>
      <sheetName val="BOQ_(2)8"/>
      <sheetName val="Fill_this_out_first___8"/>
      <sheetName val="Site_Dev_BOQ8"/>
      <sheetName val="labour_coeff8"/>
      <sheetName val="DETAILED__BOQ8"/>
      <sheetName val="RCC,Ret__Wall8"/>
      <sheetName val="BOQ_Direct_selling_cost8"/>
      <sheetName val="Labour_productivity8"/>
      <sheetName val="IO_LIST8"/>
      <sheetName val="water_prop_16"/>
      <sheetName val="water_prop_17"/>
      <sheetName val="INPUT_SHEET8"/>
      <sheetName val="PRECAST_lightconc-II8"/>
      <sheetName val="except_wiring8"/>
      <sheetName val="3cd_Annexure8"/>
      <sheetName val="Staff_Acco_8"/>
      <sheetName val="final_abstract8"/>
      <sheetName val="07016,_Master_List-Major_Minor8"/>
      <sheetName val="Data_sheet8"/>
      <sheetName val="Project_Budget_Worksheet8"/>
      <sheetName val="STAFFSCHED_8"/>
      <sheetName val="INDIGINEOUS_ITEMS_8"/>
      <sheetName val="Basic_Rates8"/>
      <sheetName val="X_rate8"/>
      <sheetName val="Elect_8"/>
      <sheetName val="LOCAL_RATES8"/>
      <sheetName val="Master_Data_Sheet8"/>
      <sheetName val="schedule_nos8"/>
      <sheetName val="FORM_68"/>
      <sheetName val="S_&amp;_A8"/>
      <sheetName val="Cost_summary8"/>
      <sheetName val="LIST_OF_MAKES8"/>
      <sheetName val="Civil_Works8"/>
      <sheetName val="Approved_MTD_Proj_#'s8"/>
      <sheetName val="Material_Rates14"/>
      <sheetName val="Basement_Budget14"/>
      <sheetName val="BOQ_(2)14"/>
      <sheetName val="Fill_this_out_first___14"/>
      <sheetName val="Site_Dev_BOQ14"/>
      <sheetName val="labour_coeff14"/>
      <sheetName val="DETAILED__BOQ14"/>
      <sheetName val="RCC,Ret__Wall14"/>
      <sheetName val="BOQ_Direct_selling_cost14"/>
      <sheetName val="Labour_productivity14"/>
      <sheetName val="IO_LIST14"/>
      <sheetName val="water_prop_28"/>
      <sheetName val="water_prop_29"/>
      <sheetName val="INPUT_SHEET14"/>
      <sheetName val="PRECAST_lightconc-II14"/>
      <sheetName val="except_wiring14"/>
      <sheetName val="3cd_Annexure14"/>
      <sheetName val="Staff_Acco_14"/>
      <sheetName val="final_abstract14"/>
      <sheetName val="07016,_Master_List-Major_Mino14"/>
      <sheetName val="Data_sheet14"/>
      <sheetName val="Project_Budget_Worksheet14"/>
      <sheetName val="STAFFSCHED_14"/>
      <sheetName val="INDIGINEOUS_ITEMS_14"/>
      <sheetName val="Basic_Rates14"/>
      <sheetName val="X_rate14"/>
      <sheetName val="Elect_14"/>
      <sheetName val="LOCAL_RATES14"/>
      <sheetName val="Master_Data_Sheet14"/>
      <sheetName val="schedule_nos14"/>
      <sheetName val="FORM_614"/>
      <sheetName val="S_&amp;_A14"/>
      <sheetName val="Cost_summary14"/>
      <sheetName val="LIST_OF_MAKES14"/>
      <sheetName val="Civil_Works14"/>
      <sheetName val="Approved_MTD_Proj_#'s14"/>
      <sheetName val="Material_Rates10"/>
      <sheetName val="Basement_Budget10"/>
      <sheetName val="BOQ_(2)10"/>
      <sheetName val="Fill_this_out_first___10"/>
      <sheetName val="Site_Dev_BOQ10"/>
      <sheetName val="labour_coeff10"/>
      <sheetName val="Quay_A"/>
      <sheetName val="Shop-mas"/>
      <sheetName val="Int on 3.5 cr"/>
      <sheetName val="Balustrade"/>
      <sheetName val="Fin Sum"/>
      <sheetName val="RA"/>
      <sheetName val="XREF"/>
      <sheetName val="maing1"/>
      <sheetName val="DETAILED__BOQ10"/>
      <sheetName val="RCC,Ret__Wall10"/>
      <sheetName val="CABLE DATA"/>
      <sheetName val="Rates for public areas"/>
      <sheetName val="11"/>
      <sheetName val="BOQ_Direct_selling_cost10"/>
      <sheetName val="Labour_productivity10"/>
      <sheetName val="IO_LIST10"/>
      <sheetName val="water_prop_20"/>
      <sheetName val="water_prop_21"/>
      <sheetName val="INPUT_SHEET10"/>
      <sheetName val="PRECAST_lightconc-II10"/>
      <sheetName val="except_wiring10"/>
      <sheetName val="3cd_Annexure10"/>
      <sheetName val="Staff_Acco_10"/>
      <sheetName val="final_abstract10"/>
      <sheetName val="07016,_Master_List-Major_Mino10"/>
      <sheetName val="Data_sheet10"/>
      <sheetName val="Project_Budget_Worksheet10"/>
      <sheetName val="STAFFSCHED_10"/>
      <sheetName val="INDIGINEOUS_ITEMS_10"/>
      <sheetName val="Basic_Rates10"/>
      <sheetName val="X_rate10"/>
      <sheetName val="Elect_10"/>
      <sheetName val="LOCAL_RATES10"/>
      <sheetName val="Master_Data_Sheet10"/>
      <sheetName val="schedule_nos10"/>
      <sheetName val="FORM_610"/>
      <sheetName val="S_&amp;_A10"/>
      <sheetName val="Cost_summary10"/>
      <sheetName val="LIST_OF_MAKES10"/>
      <sheetName val="Civil_Works10"/>
      <sheetName val="Approved_MTD_Proj_#'s10"/>
      <sheetName val="Material_Rates9"/>
      <sheetName val="Basement_Budget9"/>
      <sheetName val="BOQ_(2)9"/>
      <sheetName val="Fill_this_out_first___9"/>
      <sheetName val="Site_Dev_BOQ9"/>
      <sheetName val="labour_coeff9"/>
      <sheetName val="DETAILED__BOQ9"/>
      <sheetName val="RCC,Ret__Wall9"/>
      <sheetName val="BOQ_Direct_selling_cost9"/>
      <sheetName val="Labour_productivity9"/>
      <sheetName val="IO_LIST9"/>
      <sheetName val="water_prop_18"/>
      <sheetName val="water_prop_19"/>
      <sheetName val="INPUT_SHEET9"/>
      <sheetName val="PRECAST_lightconc-II9"/>
      <sheetName val="except_wiring9"/>
      <sheetName val="3cd_Annexure9"/>
      <sheetName val="Staff_Acco_9"/>
      <sheetName val="final_abstract9"/>
      <sheetName val="07016,_Master_List-Major_Minor9"/>
      <sheetName val="Data_sheet9"/>
      <sheetName val="Project_Budget_Worksheet9"/>
      <sheetName val="STAFFSCHED_9"/>
      <sheetName val="INDIGINEOUS_ITEMS_9"/>
      <sheetName val="Basic_Rates9"/>
      <sheetName val="X_rate9"/>
      <sheetName val="Elect_9"/>
      <sheetName val="LOCAL_RATES9"/>
      <sheetName val="Master_Data_Sheet9"/>
      <sheetName val="schedule_nos9"/>
      <sheetName val="FORM_69"/>
      <sheetName val="S_&amp;_A9"/>
      <sheetName val="Cost_summary9"/>
      <sheetName val="LIST_OF_MAKES9"/>
      <sheetName val="Civil_Works9"/>
      <sheetName val="Approved_MTD_Proj_#'s9"/>
      <sheetName val="Material_Rates11"/>
      <sheetName val="Basement_Budget11"/>
      <sheetName val="BOQ_(2)11"/>
      <sheetName val="Fill_this_out_first___11"/>
      <sheetName val="Site_Dev_BOQ11"/>
      <sheetName val="labour_coeff11"/>
      <sheetName val="DETAILED__BOQ11"/>
      <sheetName val="RCC,Ret__Wall11"/>
      <sheetName val="BOQ_Direct_selling_cost11"/>
      <sheetName val="Labour_productivity11"/>
      <sheetName val="IO_LIST11"/>
      <sheetName val="water_prop_22"/>
      <sheetName val="water_prop_23"/>
      <sheetName val="INPUT_SHEET11"/>
      <sheetName val="PRECAST_lightconc-II11"/>
      <sheetName val="except_wiring11"/>
      <sheetName val="3cd_Annexure11"/>
      <sheetName val="Staff_Acco_11"/>
      <sheetName val="final_abstract11"/>
      <sheetName val="07016,_Master_List-Major_Mino11"/>
      <sheetName val="Data_sheet11"/>
      <sheetName val="Project_Budget_Worksheet11"/>
      <sheetName val="STAFFSCHED_11"/>
      <sheetName val="INDIGINEOUS_ITEMS_11"/>
      <sheetName val="Basic_Rates11"/>
      <sheetName val="X_rate11"/>
      <sheetName val="Elect_11"/>
      <sheetName val="LOCAL_RATES11"/>
      <sheetName val="Master_Data_Sheet11"/>
      <sheetName val="schedule_nos11"/>
      <sheetName val="FORM_611"/>
      <sheetName val="S_&amp;_A11"/>
      <sheetName val="Cost_summary11"/>
      <sheetName val="LIST_OF_MAKES11"/>
      <sheetName val="Civil_Works11"/>
      <sheetName val="Approved_MTD_Proj_#'s11"/>
      <sheetName val="Material_Rates12"/>
      <sheetName val="Basement_Budget12"/>
      <sheetName val="BOQ_(2)12"/>
      <sheetName val="Fill_this_out_first___12"/>
      <sheetName val="Site_Dev_BOQ12"/>
      <sheetName val="labour_coeff12"/>
      <sheetName val="DETAILED__BOQ12"/>
      <sheetName val="RCC,Ret__Wall12"/>
      <sheetName val="BOQ_Direct_selling_cost12"/>
      <sheetName val="Labour_productivity12"/>
      <sheetName val="IO_LIST12"/>
      <sheetName val="water_prop_24"/>
      <sheetName val="water_prop_25"/>
      <sheetName val="INPUT_SHEET12"/>
      <sheetName val="PRECAST_lightconc-II12"/>
      <sheetName val="except_wiring12"/>
      <sheetName val="3cd_Annexure12"/>
      <sheetName val="Staff_Acco_12"/>
      <sheetName val="final_abstract12"/>
      <sheetName val="07016,_Master_List-Major_Mino12"/>
      <sheetName val="Data_sheet12"/>
      <sheetName val="Project_Budget_Worksheet12"/>
      <sheetName val="STAFFSCHED_12"/>
      <sheetName val="INDIGINEOUS_ITEMS_12"/>
      <sheetName val="Basic_Rates12"/>
      <sheetName val="X_rate12"/>
      <sheetName val="Elect_12"/>
      <sheetName val="LOCAL_RATES12"/>
      <sheetName val="Master_Data_Sheet12"/>
      <sheetName val="schedule_nos12"/>
      <sheetName val="FORM_612"/>
      <sheetName val="S_&amp;_A12"/>
      <sheetName val="Cost_summary12"/>
      <sheetName val="LIST_OF_MAKES12"/>
      <sheetName val="Civil_Works12"/>
      <sheetName val="Approved_MTD_Proj_#'s12"/>
      <sheetName val="Material_Rates13"/>
      <sheetName val="Basement_Budget13"/>
      <sheetName val="BOQ_(2)13"/>
      <sheetName val="Fill_this_out_first___13"/>
      <sheetName val="Site_Dev_BOQ13"/>
      <sheetName val="labour_coeff13"/>
      <sheetName val="DETAILED__BOQ13"/>
      <sheetName val="RCC,Ret__Wall13"/>
      <sheetName val="BOQ_Direct_selling_cost13"/>
      <sheetName val="Labour_productivity13"/>
      <sheetName val="IO_LIST13"/>
      <sheetName val="water_prop_26"/>
      <sheetName val="water_prop_27"/>
      <sheetName val="INPUT_SHEET13"/>
      <sheetName val="PRECAST_lightconc-II13"/>
      <sheetName val="except_wiring13"/>
      <sheetName val="3cd_Annexure13"/>
      <sheetName val="Staff_Acco_13"/>
      <sheetName val="final_abstract13"/>
      <sheetName val="07016,_Master_List-Major_Mino13"/>
      <sheetName val="Data_sheet13"/>
      <sheetName val="Project_Budget_Worksheet13"/>
      <sheetName val="STAFFSCHED_13"/>
      <sheetName val="INDIGINEOUS_ITEMS_13"/>
      <sheetName val="Basic_Rates13"/>
      <sheetName val="X_rate13"/>
      <sheetName val="Elect_13"/>
      <sheetName val="LOCAL_RATES13"/>
      <sheetName val="Master_Data_Sheet13"/>
      <sheetName val="schedule_nos13"/>
      <sheetName val="FORM_613"/>
      <sheetName val="S_&amp;_A13"/>
      <sheetName val="Cost_summary13"/>
      <sheetName val="LIST_OF_MAKES13"/>
      <sheetName val="Civil_Works13"/>
      <sheetName val="Approved_MTD_Proj_#'s13"/>
      <sheetName val="Material_Rates20"/>
      <sheetName val="Basement_Budget20"/>
      <sheetName val="BOQ_(2)20"/>
      <sheetName val="Fill_this_out_first___20"/>
      <sheetName val="Site_Dev_BOQ20"/>
      <sheetName val="labour_coeff20"/>
      <sheetName val="DETAILED__BOQ20"/>
      <sheetName val="RCC,Ret__Wall20"/>
      <sheetName val="BOQ_Direct_selling_cost20"/>
      <sheetName val="Labour_productivity20"/>
      <sheetName val="IO_LIST20"/>
      <sheetName val="water_prop_40"/>
      <sheetName val="water_prop_41"/>
      <sheetName val="INPUT_SHEET20"/>
      <sheetName val="PRECAST_lightconc-II20"/>
      <sheetName val="except_wiring20"/>
      <sheetName val="3cd_Annexure20"/>
      <sheetName val="Staff_Acco_20"/>
      <sheetName val="final_abstract20"/>
      <sheetName val="07016,_Master_List-Major_Mino20"/>
      <sheetName val="Data_sheet20"/>
      <sheetName val="Project_Budget_Worksheet20"/>
      <sheetName val="STAFFSCHED_20"/>
      <sheetName val="INDIGINEOUS_ITEMS_20"/>
      <sheetName val="Basic_Rates20"/>
      <sheetName val="X_rate20"/>
      <sheetName val="Elect_20"/>
      <sheetName val="LOCAL_RATES20"/>
      <sheetName val="Master_Data_Sheet20"/>
      <sheetName val="schedule_nos20"/>
      <sheetName val="FORM_620"/>
      <sheetName val="S_&amp;_A20"/>
      <sheetName val="Cost_summary20"/>
      <sheetName val="LIST_OF_MAKES20"/>
      <sheetName val="Civil_Works20"/>
      <sheetName val="Approved_MTD_Proj_#'s20"/>
      <sheetName val="Material_Rates15"/>
      <sheetName val="Basement_Budget15"/>
      <sheetName val="BOQ_(2)15"/>
      <sheetName val="Fill_this_out_first___15"/>
      <sheetName val="Site_Dev_BOQ15"/>
      <sheetName val="labour_coeff15"/>
      <sheetName val="DETAILED__BOQ15"/>
      <sheetName val="RCC,Ret__Wall15"/>
      <sheetName val="BOQ_Direct_selling_cost15"/>
      <sheetName val="Labour_productivity15"/>
      <sheetName val="IO_LIST15"/>
      <sheetName val="water_prop_30"/>
      <sheetName val="water_prop_31"/>
      <sheetName val="INPUT_SHEET15"/>
      <sheetName val="PRECAST_lightconc-II15"/>
      <sheetName val="except_wiring15"/>
      <sheetName val="3cd_Annexure15"/>
      <sheetName val="Staff_Acco_15"/>
      <sheetName val="final_abstract15"/>
      <sheetName val="07016,_Master_List-Major_Mino15"/>
      <sheetName val="Data_sheet15"/>
      <sheetName val="Project_Budget_Worksheet15"/>
      <sheetName val="STAFFSCHED_15"/>
      <sheetName val="INDIGINEOUS_ITEMS_15"/>
      <sheetName val="Basic_Rates15"/>
      <sheetName val="X_rate15"/>
      <sheetName val="Elect_15"/>
      <sheetName val="LOCAL_RATES15"/>
      <sheetName val="Master_Data_Sheet15"/>
      <sheetName val="schedule_nos15"/>
      <sheetName val="FORM_615"/>
      <sheetName val="S_&amp;_A15"/>
      <sheetName val="Cost_summary15"/>
      <sheetName val="LIST_OF_MAKES15"/>
      <sheetName val="Civil_Works15"/>
      <sheetName val="Approved_MTD_Proj_#'s15"/>
      <sheetName val="Material_Rates16"/>
      <sheetName val="Basement_Budget16"/>
      <sheetName val="BOQ_(2)16"/>
      <sheetName val="Fill_this_out_first___16"/>
      <sheetName val="Site_Dev_BOQ16"/>
      <sheetName val="labour_coeff16"/>
      <sheetName val="DETAILED__BOQ16"/>
      <sheetName val="RCC,Ret__Wall16"/>
      <sheetName val="BOQ_Direct_selling_cost16"/>
      <sheetName val="Labour_productivity16"/>
      <sheetName val="IO_LIST16"/>
      <sheetName val="water_prop_32"/>
      <sheetName val="water_prop_33"/>
      <sheetName val="INPUT_SHEET16"/>
      <sheetName val="PRECAST_lightconc-II16"/>
      <sheetName val="except_wiring16"/>
      <sheetName val="3cd_Annexure16"/>
      <sheetName val="Staff_Acco_16"/>
      <sheetName val="final_abstract16"/>
      <sheetName val="07016,_Master_List-Major_Mino16"/>
      <sheetName val="Data_sheet16"/>
      <sheetName val="Project_Budget_Worksheet16"/>
      <sheetName val="STAFFSCHED_16"/>
      <sheetName val="INDIGINEOUS_ITEMS_16"/>
      <sheetName val="Basic_Rates16"/>
      <sheetName val="X_rate16"/>
      <sheetName val="Elect_16"/>
      <sheetName val="LOCAL_RATES16"/>
      <sheetName val="Master_Data_Sheet16"/>
      <sheetName val="schedule_nos16"/>
      <sheetName val="FORM_616"/>
      <sheetName val="S_&amp;_A16"/>
      <sheetName val="Cost_summary16"/>
      <sheetName val="LIST_OF_MAKES16"/>
      <sheetName val="Civil_Works16"/>
      <sheetName val="Approved_MTD_Proj_#'s16"/>
      <sheetName val="Labour_&amp;_Plant3"/>
      <sheetName val="Detail_In_Door_Stad3"/>
      <sheetName val="site_fab&amp;ernstr3"/>
      <sheetName val="Fin__Assumpt__-_Sensitivities3"/>
      <sheetName val="Rate_Analysis3"/>
      <sheetName val="Break_up_Sheet3"/>
      <sheetName val="Details_-_SAP3"/>
      <sheetName val="Cover_sheet3"/>
      <sheetName val="Material_Rates17"/>
      <sheetName val="Basement_Budget17"/>
      <sheetName val="BOQ_(2)17"/>
      <sheetName val="Fill_this_out_first___17"/>
      <sheetName val="Site_Dev_BOQ17"/>
      <sheetName val="labour_coeff17"/>
      <sheetName val="DETAILED__BOQ17"/>
      <sheetName val="RCC,Ret__Wall17"/>
      <sheetName val="BOQ_Direct_selling_cost17"/>
      <sheetName val="Labour_productivity17"/>
      <sheetName val="IO_LIST17"/>
      <sheetName val="water_prop_34"/>
      <sheetName val="water_prop_35"/>
      <sheetName val="INPUT_SHEET17"/>
      <sheetName val="PRECAST_lightconc-II17"/>
      <sheetName val="except_wiring17"/>
      <sheetName val="3cd_Annexure17"/>
      <sheetName val="Staff_Acco_17"/>
      <sheetName val="final_abstract17"/>
      <sheetName val="07016,_Master_List-Major_Mino17"/>
      <sheetName val="Data_sheet17"/>
      <sheetName val="Project_Budget_Worksheet17"/>
      <sheetName val="STAFFSCHED_17"/>
      <sheetName val="INDIGINEOUS_ITEMS_17"/>
      <sheetName val="Basic_Rates17"/>
      <sheetName val="X_rate17"/>
      <sheetName val="Elect_17"/>
      <sheetName val="LOCAL_RATES17"/>
      <sheetName val="Master_Data_Sheet17"/>
      <sheetName val="schedule_nos17"/>
      <sheetName val="FORM_617"/>
      <sheetName val="S_&amp;_A17"/>
      <sheetName val="Cost_summary17"/>
      <sheetName val="LIST_OF_MAKES17"/>
      <sheetName val="Civil_Works17"/>
      <sheetName val="Approved_MTD_Proj_#'s17"/>
      <sheetName val="Labour_&amp;_Plant"/>
      <sheetName val="Detail_In_Door_Stad"/>
      <sheetName val="site_fab&amp;ernstr"/>
      <sheetName val="Fin__Assumpt__-_Sensitivities"/>
      <sheetName val="Break_up_Sheet"/>
      <sheetName val="Details_-_SAP"/>
      <sheetName val="Cover_sheet"/>
      <sheetName val="Material_Rates18"/>
      <sheetName val="Basement_Budget18"/>
      <sheetName val="BOQ_(2)18"/>
      <sheetName val="Fill_this_out_first___18"/>
      <sheetName val="Site_Dev_BOQ18"/>
      <sheetName val="labour_coeff18"/>
      <sheetName val="DETAILED__BOQ18"/>
      <sheetName val="RCC,Ret__Wall18"/>
      <sheetName val="BOQ_Direct_selling_cost18"/>
      <sheetName val="Labour_productivity18"/>
      <sheetName val="IO_LIST18"/>
      <sheetName val="water_prop_36"/>
      <sheetName val="water_prop_37"/>
      <sheetName val="INPUT_SHEET18"/>
      <sheetName val="PRECAST_lightconc-II18"/>
      <sheetName val="except_wiring18"/>
      <sheetName val="3cd_Annexure18"/>
      <sheetName val="Staff_Acco_18"/>
      <sheetName val="final_abstract18"/>
      <sheetName val="07016,_Master_List-Major_Mino18"/>
      <sheetName val="Data_sheet18"/>
      <sheetName val="Project_Budget_Worksheet18"/>
      <sheetName val="STAFFSCHED_18"/>
      <sheetName val="INDIGINEOUS_ITEMS_18"/>
      <sheetName val="Basic_Rates18"/>
      <sheetName val="X_rate18"/>
      <sheetName val="Elect_18"/>
      <sheetName val="LOCAL_RATES18"/>
      <sheetName val="Master_Data_Sheet18"/>
      <sheetName val="schedule_nos18"/>
      <sheetName val="FORM_618"/>
      <sheetName val="S_&amp;_A18"/>
      <sheetName val="Cost_summary18"/>
      <sheetName val="LIST_OF_MAKES18"/>
      <sheetName val="Civil_Works18"/>
      <sheetName val="Approved_MTD_Proj_#'s18"/>
      <sheetName val="Labour_&amp;_Plant1"/>
      <sheetName val="Detail_In_Door_Stad1"/>
      <sheetName val="site_fab&amp;ernstr1"/>
      <sheetName val="Fin__Assumpt__-_Sensitivities1"/>
      <sheetName val="Rate_Analysis1"/>
      <sheetName val="Break_up_Sheet1"/>
      <sheetName val="Details_-_SAP1"/>
      <sheetName val="Cover_sheet1"/>
      <sheetName val="Material_Rates19"/>
      <sheetName val="Basement_Budget19"/>
      <sheetName val="BOQ_(2)19"/>
      <sheetName val="Fill_this_out_first___19"/>
      <sheetName val="Site_Dev_BOQ19"/>
      <sheetName val="labour_coeff19"/>
      <sheetName val="DETAILED__BOQ19"/>
      <sheetName val="RCC,Ret__Wall19"/>
      <sheetName val="BOQ_Direct_selling_cost19"/>
      <sheetName val="Labour_productivity19"/>
      <sheetName val="IO_LIST19"/>
      <sheetName val="water_prop_38"/>
      <sheetName val="water_prop_39"/>
      <sheetName val="INPUT_SHEET19"/>
      <sheetName val="PRECAST_lightconc-II19"/>
      <sheetName val="except_wiring19"/>
      <sheetName val="3cd_Annexure19"/>
      <sheetName val="Staff_Acco_19"/>
      <sheetName val="final_abstract19"/>
      <sheetName val="07016,_Master_List-Major_Mino19"/>
      <sheetName val="Data_sheet19"/>
      <sheetName val="Project_Budget_Worksheet19"/>
      <sheetName val="STAFFSCHED_19"/>
      <sheetName val="INDIGINEOUS_ITEMS_19"/>
      <sheetName val="Basic_Rates19"/>
      <sheetName val="X_rate19"/>
      <sheetName val="Elect_19"/>
      <sheetName val="LOCAL_RATES19"/>
      <sheetName val="Master_Data_Sheet19"/>
      <sheetName val="schedule_nos19"/>
      <sheetName val="FORM_619"/>
      <sheetName val="S_&amp;_A19"/>
      <sheetName val="Cost_summary19"/>
      <sheetName val="LIST_OF_MAKES19"/>
      <sheetName val="Civil_Works19"/>
      <sheetName val="Approved_MTD_Proj_#'s19"/>
      <sheetName val="Labour_&amp;_Plant2"/>
      <sheetName val="Detail_In_Door_Stad2"/>
      <sheetName val="site_fab&amp;ernstr2"/>
      <sheetName val="Fin__Assumpt__-_Sensitivities2"/>
      <sheetName val="Rate_Analysis2"/>
      <sheetName val="Break_up_Sheet2"/>
      <sheetName val="Details_-_SAP2"/>
      <sheetName val="Cover_sheet2"/>
      <sheetName val="Material_Rates21"/>
      <sheetName val="Basement_Budget21"/>
      <sheetName val="BOQ_(2)21"/>
      <sheetName val="Fill_this_out_first___21"/>
      <sheetName val="Site_Dev_BOQ21"/>
      <sheetName val="labour_coeff21"/>
      <sheetName val="DETAILED__BOQ21"/>
      <sheetName val="RCC,Ret__Wall21"/>
      <sheetName val="BOQ_Direct_selling_cost21"/>
      <sheetName val="Labour_productivity21"/>
      <sheetName val="IO_LIST21"/>
      <sheetName val="water_prop_42"/>
      <sheetName val="water_prop_43"/>
      <sheetName val="INPUT_SHEET21"/>
      <sheetName val="PRECAST_lightconc-II21"/>
      <sheetName val="except_wiring21"/>
      <sheetName val="3cd_Annexure21"/>
      <sheetName val="Staff_Acco_21"/>
      <sheetName val="final_abstract21"/>
      <sheetName val="07016,_Master_List-Major_Mino21"/>
      <sheetName val="Data_sheet21"/>
      <sheetName val="Project_Budget_Worksheet21"/>
      <sheetName val="STAFFSCHED_21"/>
      <sheetName val="INDIGINEOUS_ITEMS_21"/>
      <sheetName val="Basic_Rates21"/>
      <sheetName val="X_rate21"/>
      <sheetName val="Elect_21"/>
      <sheetName val="LOCAL_RATES21"/>
      <sheetName val="Master_Data_Sheet21"/>
      <sheetName val="schedule_nos21"/>
      <sheetName val="FORM_621"/>
      <sheetName val="S_&amp;_A21"/>
      <sheetName val="Cost_summary21"/>
      <sheetName val="LIST_OF_MAKES21"/>
      <sheetName val="Civil_Works21"/>
      <sheetName val="Approved_MTD_Proj_#'s21"/>
      <sheetName val="Labour_&amp;_Plant4"/>
      <sheetName val="Detail_In_Door_Stad4"/>
      <sheetName val="site_fab&amp;ernstr4"/>
      <sheetName val="Fin__Assumpt__-_Sensitivities4"/>
      <sheetName val="Rate_Analysis4"/>
      <sheetName val="Break_up_Sheet4"/>
      <sheetName val="Details_-_SAP4"/>
      <sheetName val="Cover_sheet4"/>
      <sheetName val="Material_Rates22"/>
      <sheetName val="Basement_Budget22"/>
      <sheetName val="BOQ_(2)22"/>
      <sheetName val="Fill_this_out_first___22"/>
      <sheetName val="Site_Dev_BOQ22"/>
      <sheetName val="labour_coeff22"/>
      <sheetName val="DETAILED__BOQ22"/>
      <sheetName val="RCC,Ret__Wall22"/>
      <sheetName val="BOQ_Direct_selling_cost22"/>
      <sheetName val="Labour_productivity22"/>
      <sheetName val="IO_LIST22"/>
      <sheetName val="water_prop_44"/>
      <sheetName val="water_prop_45"/>
      <sheetName val="INPUT_SHEET22"/>
      <sheetName val="PRECAST_lightconc-II22"/>
      <sheetName val="except_wiring22"/>
      <sheetName val="3cd_Annexure22"/>
      <sheetName val="Staff_Acco_22"/>
      <sheetName val="final_abstract22"/>
      <sheetName val="07016,_Master_List-Major_Mino22"/>
      <sheetName val="Data_sheet22"/>
      <sheetName val="Project_Budget_Worksheet22"/>
      <sheetName val="STAFFSCHED_22"/>
      <sheetName val="INDIGINEOUS_ITEMS_22"/>
      <sheetName val="Basic_Rates22"/>
      <sheetName val="X_rate22"/>
      <sheetName val="Elect_22"/>
      <sheetName val="LOCAL_RATES22"/>
      <sheetName val="Master_Data_Sheet22"/>
      <sheetName val="schedule_nos22"/>
      <sheetName val="FORM_622"/>
      <sheetName val="S_&amp;_A22"/>
      <sheetName val="Cost_summary22"/>
      <sheetName val="LIST_OF_MAKES22"/>
      <sheetName val="Civil_Works22"/>
      <sheetName val="Approved_MTD_Proj_#'s22"/>
      <sheetName val="Labour_&amp;_Plant5"/>
      <sheetName val="Detail_In_Door_Stad5"/>
      <sheetName val="site_fab&amp;ernstr5"/>
      <sheetName val="Fin__Assumpt__-_Sensitivities5"/>
      <sheetName val="Rate_Analysis5"/>
      <sheetName val="Break_up_Sheet5"/>
      <sheetName val="Details_-_SAP5"/>
      <sheetName val="Cover_sheet5"/>
      <sheetName val="Material_Rates23"/>
      <sheetName val="Basement_Budget23"/>
      <sheetName val="BOQ_(2)23"/>
      <sheetName val="Fill_this_out_first___23"/>
      <sheetName val="Site_Dev_BOQ23"/>
      <sheetName val="labour_coeff23"/>
      <sheetName val="DETAILED__BOQ23"/>
      <sheetName val="RCC,Ret__Wall23"/>
      <sheetName val="BOQ_Direct_selling_cost23"/>
      <sheetName val="Labour_productivity23"/>
      <sheetName val="IO_LIST23"/>
      <sheetName val="water_prop_46"/>
      <sheetName val="water_prop_47"/>
      <sheetName val="INPUT_SHEET23"/>
      <sheetName val="PRECAST_lightconc-II23"/>
      <sheetName val="except_wiring23"/>
      <sheetName val="3cd_Annexure23"/>
      <sheetName val="Staff_Acco_23"/>
      <sheetName val="final_abstract23"/>
      <sheetName val="07016,_Master_List-Major_Mino23"/>
      <sheetName val="Data_sheet23"/>
      <sheetName val="Project_Budget_Worksheet23"/>
      <sheetName val="STAFFSCHED_23"/>
      <sheetName val="INDIGINEOUS_ITEMS_23"/>
      <sheetName val="Basic_Rates23"/>
      <sheetName val="X_rate23"/>
      <sheetName val="Elect_23"/>
      <sheetName val="LOCAL_RATES23"/>
      <sheetName val="Master_Data_Sheet23"/>
      <sheetName val="schedule_nos23"/>
      <sheetName val="FORM_623"/>
      <sheetName val="S_&amp;_A23"/>
      <sheetName val="Cost_summary23"/>
      <sheetName val="LIST_OF_MAKES23"/>
      <sheetName val="Civil_Works23"/>
      <sheetName val="Approved_MTD_Proj_#'s23"/>
      <sheetName val="Labour_&amp;_Plant6"/>
      <sheetName val="Detail_In_Door_Stad6"/>
      <sheetName val="site_fab&amp;ernstr6"/>
      <sheetName val="Fin__Assumpt__-_Sensitivities6"/>
      <sheetName val="Rate_Analysis6"/>
      <sheetName val="Break_up_Sheet6"/>
      <sheetName val="Details_-_SAP6"/>
      <sheetName val="Cover_sheet6"/>
      <sheetName val="Material_Rates24"/>
      <sheetName val="Basement_Budget24"/>
      <sheetName val="BOQ_(2)24"/>
      <sheetName val="Fill_this_out_first___24"/>
      <sheetName val="Site_Dev_BOQ24"/>
      <sheetName val="labour_coeff24"/>
      <sheetName val="DETAILED__BOQ24"/>
      <sheetName val="RCC,Ret__Wall24"/>
      <sheetName val="BOQ_Direct_selling_cost24"/>
      <sheetName val="Labour_productivity24"/>
      <sheetName val="IO_LIST24"/>
      <sheetName val="water_prop_48"/>
      <sheetName val="water_prop_49"/>
      <sheetName val="INPUT_SHEET24"/>
      <sheetName val="PRECAST_lightconc-II24"/>
      <sheetName val="except_wiring24"/>
      <sheetName val="3cd_Annexure24"/>
      <sheetName val="Staff_Acco_24"/>
      <sheetName val="final_abstract24"/>
      <sheetName val="07016,_Master_List-Major_Mino24"/>
      <sheetName val="Data_sheet24"/>
      <sheetName val="Project_Budget_Worksheet24"/>
      <sheetName val="STAFFSCHED_24"/>
      <sheetName val="INDIGINEOUS_ITEMS_24"/>
      <sheetName val="Basic_Rates24"/>
      <sheetName val="X_rate24"/>
      <sheetName val="Elect_24"/>
      <sheetName val="LOCAL_RATES24"/>
      <sheetName val="Master_Data_Sheet24"/>
      <sheetName val="schedule_nos24"/>
      <sheetName val="FORM_624"/>
      <sheetName val="S_&amp;_A24"/>
      <sheetName val="Cost_summary24"/>
      <sheetName val="LIST_OF_MAKES24"/>
      <sheetName val="Civil_Works24"/>
      <sheetName val="Approved_MTD_Proj_#'s24"/>
      <sheetName val="Labour_&amp;_Plant7"/>
      <sheetName val="Detail_In_Door_Stad7"/>
      <sheetName val="site_fab&amp;ernstr7"/>
      <sheetName val="Fin__Assumpt__-_Sensitivities7"/>
      <sheetName val="Rate_Analysis7"/>
      <sheetName val="Break_up_Sheet7"/>
      <sheetName val="Details_-_SAP7"/>
      <sheetName val="Cover_sheet7"/>
      <sheetName val="BOQ-Part1"/>
      <sheetName val="Variables_x"/>
      <sheetName val="BASIS -DEC 08"/>
      <sheetName val="Controls"/>
      <sheetName val="RECAPITULATION"/>
      <sheetName val=" "/>
      <sheetName val="Int_on_3_5_cr"/>
      <sheetName val="Direct_cost_shed_A-2_"/>
      <sheetName val="Fill this out first___"/>
      <sheetName val="WWR"/>
      <sheetName val="사진"/>
      <sheetName val="Pipe Bedding"/>
      <sheetName val="RESULT"/>
      <sheetName val="Civil Boq"/>
      <sheetName val="analysis-superstructure"/>
      <sheetName val="정부노임단가"/>
      <sheetName val="Planned"/>
      <sheetName val="TBAL9697_-group_wise__sdpl"/>
      <sheetName val="Stress_Calculation"/>
      <sheetName val="7_0_CASHFLOW"/>
      <sheetName val="9_0_VARIATION_REPORT"/>
      <sheetName val="9_0_VARIATION"/>
      <sheetName val="SPT_vs_PHI"/>
      <sheetName val="TBAL9697_-group_wise__sdpl1"/>
      <sheetName val="Stress_Calculation1"/>
      <sheetName val="7_0_CASHFLOW1"/>
      <sheetName val="9_0_VARIATION_REPORT1"/>
      <sheetName val="9_0_VARIATION1"/>
      <sheetName val="SPT_vs_PHI1"/>
      <sheetName val="TBAL9697_-group_wise__sdpl3"/>
      <sheetName val="Stress_Calculation3"/>
      <sheetName val="7_0_CASHFLOW3"/>
      <sheetName val="9_0_VARIATION_REPORT3"/>
      <sheetName val="9_0_VARIATION3"/>
      <sheetName val="SPT_vs_PHI3"/>
      <sheetName val="TBAL9697_-group_wise__sdpl2"/>
      <sheetName val="Stress_Calculation2"/>
      <sheetName val="7_0_CASHFLOW2"/>
      <sheetName val="9_0_VARIATION_REPORT2"/>
      <sheetName val="9_0_VARIATION2"/>
      <sheetName val="SPT_vs_PHI2"/>
      <sheetName val="7_0_CASHFLOW4"/>
      <sheetName val="9_0_VARIATION_REPORT4"/>
      <sheetName val="9_0_VARIATION4"/>
      <sheetName val="TBAL9697_-group_wise__sdpl4"/>
      <sheetName val="Stress_Calculation4"/>
      <sheetName val="SPT_vs_PHI4"/>
      <sheetName val="Material_"/>
      <sheetName val="Contents"/>
      <sheetName val="BQLIST"/>
      <sheetName val="Tank"/>
      <sheetName val="DPS17"/>
      <sheetName val="Item정리"/>
      <sheetName val="7_0_CASHFLOW5"/>
      <sheetName val="9_0_VARIATION_REPORT5"/>
      <sheetName val="9_0_VARIATION5"/>
      <sheetName val="SPT_vs_PHI5"/>
      <sheetName val="TBAL9697_-group_wise__sdpl5"/>
      <sheetName val="Stress_Calculation5"/>
      <sheetName val="storm_water1"/>
      <sheetName val="Material_1"/>
      <sheetName val="GR_slab-reinft"/>
      <sheetName val="Fin_Sum"/>
      <sheetName val="見積総括表"/>
      <sheetName val="初期値設定"/>
      <sheetName val="纏め表"/>
      <sheetName val="Initial Data"/>
      <sheetName val="268"/>
      <sheetName val="finalj"/>
      <sheetName val="CIF COST ITEM"/>
      <sheetName val="banilad"/>
      <sheetName val="Mactan"/>
      <sheetName val="Mandaue"/>
      <sheetName val="Material_3"/>
      <sheetName val="Material_2"/>
      <sheetName val="Material_4"/>
      <sheetName val="CIF_COST_ITEM"/>
      <sheetName val="Narrative"/>
      <sheetName val="Enablement Wks Summary"/>
      <sheetName val="Pier C Summary"/>
      <sheetName val="T2 Breakdown"/>
      <sheetName val="T2 Summary"/>
      <sheetName val="Pier E Breakdown"/>
      <sheetName val="Pier E Summary"/>
      <sheetName val="Ext Wks Breakdown"/>
      <sheetName val="Ext Wks Summary"/>
      <sheetName val="Ironmongery"/>
      <sheetName val="Leaf"/>
      <sheetName val="Security"/>
      <sheetName val="&quot;B02&quot;"/>
      <sheetName val="Grade Slab Civils"/>
      <sheetName val="WACC Calculation"/>
      <sheetName val="Occ, Other Rev, Exp, Dispo"/>
      <sheetName val="SGS ACQ"/>
      <sheetName val="Report"/>
      <sheetName val="A-General"/>
      <sheetName val="InterCoBala"/>
      <sheetName val="labour rates"/>
      <sheetName val="Breakdown"/>
      <sheetName val="PointNo.5"/>
      <sheetName val="Jan resp"/>
      <sheetName val="External"/>
      <sheetName val="SUPPLY -Sanitary Fixtures"/>
      <sheetName val="ITEMS FOR CIVIL TENDER"/>
      <sheetName val="Global Assm."/>
      <sheetName val="PCR"/>
      <sheetName val="Gen Summary"/>
      <sheetName val="GR_slab-reinft1"/>
      <sheetName val="Direct_cost_shed_A-2_1"/>
      <sheetName val="Int_on_3_5_cr1"/>
      <sheetName val="GR_slab-reinft2"/>
      <sheetName val="Direct_cost_shed_A-2_2"/>
      <sheetName val="Int_on_3_5_cr2"/>
      <sheetName val="E_Summary"/>
      <sheetName val="D_Cntnts"/>
      <sheetName val="Actual"/>
      <sheetName val="환율"/>
    </sheetNames>
    <sheetDataSet>
      <sheetData sheetId="0">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refreshError="1"/>
      <sheetData sheetId="194" refreshError="1"/>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refreshError="1"/>
      <sheetData sheetId="513" refreshError="1"/>
      <sheetData sheetId="514" refreshError="1"/>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refreshError="1"/>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refreshError="1"/>
      <sheetData sheetId="885" refreshError="1"/>
      <sheetData sheetId="886" refreshError="1"/>
      <sheetData sheetId="887"/>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refreshError="1"/>
      <sheetData sheetId="1023" refreshError="1"/>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refreshError="1"/>
      <sheetData sheetId="1046" refreshError="1"/>
      <sheetData sheetId="1047" refreshError="1"/>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refreshError="1"/>
      <sheetData sheetId="1093" refreshError="1"/>
      <sheetData sheetId="1094" refreshError="1"/>
      <sheetData sheetId="1095" refreshError="1"/>
      <sheetData sheetId="1096"/>
      <sheetData sheetId="1097"/>
      <sheetData sheetId="1098"/>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refreshError="1"/>
      <sheetData sheetId="1159" refreshError="1"/>
      <sheetData sheetId="1160" refreshError="1"/>
      <sheetData sheetId="1161" refreshError="1"/>
      <sheetData sheetId="1162" refreshError="1"/>
      <sheetData sheetId="1163"/>
      <sheetData sheetId="1164"/>
      <sheetData sheetId="1165"/>
      <sheetData sheetId="1166"/>
      <sheetData sheetId="1167"/>
      <sheetData sheetId="1168"/>
      <sheetData sheetId="1169"/>
      <sheetData sheetId="1170"/>
      <sheetData sheetId="1171"/>
      <sheetData sheetId="1172"/>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sheetData sheetId="1218"/>
      <sheetData sheetId="1219"/>
      <sheetData sheetId="1220"/>
      <sheetData sheetId="1221"/>
      <sheetData sheetId="1222"/>
      <sheetData sheetId="1223" refreshError="1"/>
      <sheetData sheetId="1224" refreshError="1"/>
      <sheetData sheetId="1225" refreshError="1"/>
      <sheetData sheetId="1226"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machine working"/>
      <sheetName val="COSMOS"/>
      <sheetName val="Lock Former Ducting"/>
      <sheetName val="DUCT INSULATION"/>
      <sheetName val="Caryaire"/>
      <sheetName val="Fire Damper"/>
      <sheetName val="PVC PIPE"/>
      <sheetName val="Cu Tube with insulation "/>
      <sheetName val="chw pipe &amp; piping insulation"/>
      <sheetName val="DIDW RECTANGULR  INLINE FAN "/>
      <sheetName val="Propeller Fan"/>
      <sheetName val="Grill, Diffuser Revised"/>
      <sheetName val="Sheet1"/>
      <sheetName val="Machines pricing"/>
      <sheetName val="Headings"/>
      <sheetName val="Data sheet"/>
      <sheetName val="Break up Sheet"/>
      <sheetName val="BASIS -DEC 08"/>
      <sheetName val="INPUT SHEET"/>
      <sheetName val="RES-PLANNING"/>
      <sheetName val="Builtup Area"/>
      <sheetName val="RA-markate"/>
      <sheetName val="strand"/>
      <sheetName val="Basement Budget"/>
      <sheetName val="INDIGINEOUS ITEMS "/>
      <sheetName val="Rollup"/>
      <sheetName val="Area"/>
      <sheetName val="Intro"/>
      <sheetName val="FORM7"/>
      <sheetName val="9. Package split - Cost "/>
      <sheetName val="Site Dev BOQ"/>
      <sheetName val="CFForecast detail"/>
      <sheetName val="RCC,Ret. Wall"/>
      <sheetName val="Wordsdata"/>
      <sheetName val="IO LIST"/>
      <sheetName val="Labour productivity"/>
      <sheetName val="Costing"/>
      <sheetName val="A"/>
      <sheetName val="Meas.-Hotel Part"/>
      <sheetName val="GBW"/>
      <sheetName val="Names&amp;Cases"/>
      <sheetName val="Linked Lead"/>
      <sheetName val="Lead"/>
      <sheetName val="L.L Rates"/>
      <sheetName val="LABOUR"/>
      <sheetName val="MATERIAL"/>
      <sheetName val="PARTY_RATE"/>
      <sheetName val="WASTAGE"/>
      <sheetName val="Lead (Final)"/>
      <sheetName val="FitOutConfCent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총괄표 (2)"/>
      <sheetName val="CIF COST ITEM"/>
      <sheetName val="RateAn"/>
      <sheetName val="Sum"/>
      <sheetName val="HQ-TO"/>
      <sheetName val="DI-ESTI"/>
      <sheetName val="dg-VTu"/>
      <sheetName val="Tke"/>
      <sheetName val="PROJECT BRIEF(EX.NEW)"/>
      <sheetName val="THOP95.XLS"/>
      <sheetName val="CMS"/>
      <sheetName val="Main"/>
      <sheetName val="Data"/>
      <sheetName val="Boq"/>
      <sheetName val="LAB"/>
      <sheetName val="Contents"/>
      <sheetName val="집계"/>
      <sheetName val="summary"/>
      <sheetName val="001"/>
      <sheetName val="IBASE"/>
      <sheetName val="총괄표_(2)"/>
      <sheetName val="CIF_COST_ITEM"/>
      <sheetName val="PROJECT_BRIEF(EX_NEW)"/>
      <sheetName val="THOP95_XLS"/>
      <sheetName val="Construction"/>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cillary"/>
      <sheetName val="Raw Data"/>
      <sheetName val="Option"/>
      <sheetName val="Raw_Data"/>
      <sheetName val="Raw_Data1"/>
      <sheetName val="Raw_Data2"/>
      <sheetName val="Raw_Data3"/>
      <sheetName val="공사비 내역 (가)"/>
      <sheetName val="Jafiliya"/>
      <sheetName val="Oud Metha"/>
      <sheetName val="Port Saeed"/>
      <sheetName val="Al Wasl"/>
      <sheetName val="Zabeel"/>
      <sheetName val="Raw_Data4"/>
      <sheetName val="Raw_Data5"/>
      <sheetName val="공사비_내역_(가)"/>
      <sheetName val="Oud_Metha"/>
      <sheetName val="Port_Saeed"/>
      <sheetName val="Al_Wasl"/>
      <sheetName val="PRECAST lightconc-II"/>
      <sheetName val="PRECAST-conc-II"/>
      <sheetName val="Miscellaneous-civil"/>
      <sheetName val="basic"/>
      <sheetName val="GN-ST-10"/>
      <sheetName val="PRECAST lightconc_II"/>
      <sheetName val="CF-det"/>
      <sheetName val="Cleaning &amp; Grubbing"/>
      <sheetName val="Friends"/>
      <sheetName val="College Details"/>
      <sheetName val="Personal "/>
      <sheetName val="Office"/>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Cover Sheet"/>
      <sheetName val="BOQ REV A"/>
      <sheetName val="BOQ"/>
      <sheetName val="PTB (IO)"/>
      <sheetName val="BMS "/>
      <sheetName val="SPT vs PHI"/>
      <sheetName val="TBAL9697 -group wise  sdpl"/>
      <sheetName val="PIPING"/>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OVER_HEADS"/>
      <sheetName val="Cover_Sheet"/>
      <sheetName val="BOQ_REV_A"/>
      <sheetName val="PTB_(IO)"/>
      <sheetName val="BMS_"/>
      <sheetName val="SPT_vs_PHI"/>
      <sheetName val="TBAL9697_-group_wise__sdpl"/>
      <sheetName val="八幡"/>
      <sheetName val="zone-8"/>
      <sheetName val="MHNO_LEV"/>
      <sheetName val="concrete"/>
      <sheetName val="beam-reinft-IIInd floor"/>
      <sheetName val="M-Book for Conc"/>
      <sheetName val="M-Book for FW"/>
      <sheetName val="SITE OVERHEADS"/>
      <sheetName val="labour coeff"/>
      <sheetName val="Site Dev BOQ"/>
      <sheetName val="Sheet3"/>
      <sheetName val="VCH-SLC"/>
      <sheetName val="Supplier"/>
      <sheetName val="upa"/>
      <sheetName val="Expenditure plan"/>
      <sheetName val="ORDER BOOKING"/>
      <sheetName val="Design"/>
      <sheetName val="SILICATE"/>
      <sheetName val="Costing Upto Mar'11 (2)"/>
      <sheetName val="Tender Summary"/>
      <sheetName val="p&amp;m"/>
      <sheetName val="#REF!"/>
      <sheetName val="A"/>
      <sheetName val="Boq Block A"/>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List"/>
      <sheetName val="dBase"/>
      <sheetName val="Meas.-Hotel Part"/>
      <sheetName val="Contract Night Staff"/>
      <sheetName val="Contract Day Staff"/>
      <sheetName val="Day Shift"/>
      <sheetName val="Night Shift"/>
      <sheetName val="External Doors"/>
      <sheetName val="T&amp;M"/>
      <sheetName val="BOQ_Direct_selling cost"/>
      <sheetName val="Sheet2"/>
      <sheetName val="scurve calc (2)"/>
      <sheetName val="factors"/>
      <sheetName val="Headings"/>
      <sheetName val="Direct cost shed A-2 "/>
      <sheetName val="22.12.2011"/>
      <sheetName val="Fee Rate Summary"/>
      <sheetName val="Civil Boq"/>
      <sheetName val="9"/>
      <sheetName val="TEMP"/>
      <sheetName val="CIF COST ITEM"/>
      <sheetName val="Meas__Hotel Part"/>
      <sheetName val="BOQ (2)"/>
      <sheetName val="2gii"/>
      <sheetName val="공장별판관비배부"/>
      <sheetName val="Build-up"/>
      <sheetName val="final abstract"/>
      <sheetName val="Detail"/>
      <sheetName val="Data"/>
      <sheetName val="Lead"/>
      <sheetName val="INPUT SHEET"/>
      <sheetName val="Fill this out first..."/>
      <sheetName val="GBW"/>
      <sheetName val="MN T.B."/>
      <sheetName val=" 09.07.10 M顅ᎆ뤀ᨇ԰_x0000_缀_x0000_"/>
      <sheetName val="beam-reinft"/>
      <sheetName val=" 09.07.10 M顅ᎆ뤀ᨇ԰?缀?"/>
      <sheetName val="master"/>
      <sheetName val="DataInput"/>
      <sheetName val="DataInput-1"/>
      <sheetName val="DI Rate Analysis"/>
      <sheetName val="Economic RisingMain  Ph-I"/>
      <sheetName val="inWords"/>
      <sheetName val="Forecast"/>
      <sheetName val="FORM7"/>
      <sheetName val="2A"/>
      <sheetName val="St.co.91.5lvl"/>
      <sheetName val="Ave.wtd.rates"/>
      <sheetName val="Material "/>
      <sheetName val="Labour &amp; Plant"/>
      <sheetName val="Cashflow projection"/>
      <sheetName val="Item- Compact"/>
      <sheetName val="PA- Consutant "/>
      <sheetName val="HVAC"/>
      <sheetName val="Costing"/>
      <sheetName val="TBAL9697 _group wise  sdpl"/>
      <sheetName val="Intake"/>
      <sheetName val="BS8007"/>
      <sheetName val="Civil Works"/>
      <sheetName val="IO List"/>
      <sheetName val="Sales &amp; Prod"/>
      <sheetName val="Assumptions"/>
      <sheetName val="cash in flow Summary JV "/>
      <sheetName val="water prop."/>
      <sheetName val="GR.slab-reinft"/>
      <sheetName val="Cost Index"/>
      <sheetName val="HEAD"/>
      <sheetName val="SP Break Up"/>
      <sheetName val="Labour productivity"/>
      <sheetName val="08.07.10헾】_x0005__x0000__x0000__x0000__x0000_ꎋ"/>
      <sheetName val="section"/>
      <sheetName val="F20 Risk Analysis"/>
      <sheetName val="Change Order Log"/>
      <sheetName val="lookups"/>
      <sheetName val="ref"/>
      <sheetName val="Bin"/>
      <sheetName val="2000 MOR"/>
      <sheetName val="Rate Analysis"/>
      <sheetName val="Prelims Breakup"/>
      <sheetName val=" _x000a_¢_x0002_&amp;_x0000__x0000__x0000_ú5#_x0000__x0000__x0000__x0000__x0000__x0000__x0000_"/>
      <sheetName val=""/>
      <sheetName val="AOR"/>
      <sheetName val="dlvoid"/>
      <sheetName val="Staff Acco."/>
      <sheetName val="Cover"/>
      <sheetName val="Data Sheet"/>
      <sheetName val="est"/>
      <sheetName val="Fin. Assumpt. - Sensitivities"/>
      <sheetName val="Bill 1"/>
      <sheetName val="Bill 2"/>
      <sheetName val="Bill 3"/>
      <sheetName val="Bill 4"/>
      <sheetName val="Bill 5"/>
      <sheetName val="Bill 6"/>
      <sheetName val="Bill 7"/>
      <sheetName val="estm_mech"/>
      <sheetName val="1.Civil-RA"/>
      <sheetName val="3cd Annexure"/>
      <sheetName val=" 09.07.10 M顅ᎆ뤀ᨇ԰"/>
      <sheetName val=" 09.07.10 M顅ᎆ뤀ᨇ԰_缀_"/>
      <sheetName val="box-12"/>
      <sheetName val="Rate analysis- BOQ 1 "/>
      <sheetName val="col-reinft1"/>
      <sheetName val="PRELIM5"/>
      <sheetName val="Driveway Beams"/>
      <sheetName val="Labour"/>
      <sheetName val="Analy_7-10"/>
      <sheetName val="INDIGINEOUS ITEMS "/>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HK"/>
      <sheetName val="Calendar"/>
      <sheetName val="08.07.10헾】_x0005_"/>
      <sheetName val=" _x000a_¢_x0002_&amp;"/>
      <sheetName val="FEVA"/>
      <sheetName val="HO Costs"/>
      <sheetName val="Abstract"/>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ontract_Night_Staff"/>
      <sheetName val="Contract_Day_Staff"/>
      <sheetName val="Day_Shift"/>
      <sheetName val="Night_Shift"/>
      <sheetName val="External_Doors"/>
      <sheetName val="BOQ_Direct_selling_cost"/>
      <sheetName val="scurve_calc_(2)"/>
      <sheetName val="Direct_cost_shed_A-2_"/>
      <sheetName val="Fee_Rate_Summary"/>
      <sheetName val="Civil_Boq"/>
      <sheetName val="CIF_COST_ITEM"/>
      <sheetName val="Meas__Hotel_Part"/>
      <sheetName val="final_abstract"/>
      <sheetName val="INPUT_SHEET"/>
      <sheetName val="Fill_this_out_first___"/>
      <sheetName val="MN_T_B_"/>
      <sheetName val="_09_07_10_M顅ᎆ뤀ᨇ԰缀"/>
      <sheetName val="_09_07_10_M顅ᎆ뤀ᨇ԰?缀?"/>
      <sheetName val="DI_Rate_Analysis"/>
      <sheetName val="Economic_RisingMain__Ph-I"/>
      <sheetName val="공사비_내역_(가)1"/>
      <sheetName val="PRECAST_lightconc-II3"/>
      <sheetName val="PRECAST_lightconc_II3"/>
      <sheetName val="Cleaning_&amp;_Grubbing3"/>
      <sheetName val="College_Details3"/>
      <sheetName val="Personal_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M-Book_for_Conc1"/>
      <sheetName val="M-Book_for_FW1"/>
      <sheetName val="SITE_OVERHEADS1"/>
      <sheetName val="labour_coeff1"/>
      <sheetName val="Site_Dev_BOQ1"/>
      <sheetName val="Expenditure_plan1"/>
      <sheetName val="ORDER_BOOKING1"/>
      <sheetName val="Costing_Upto_Mar'11_(2)1"/>
      <sheetName val="Tender_Summary1"/>
      <sheetName val="Boq_Block_A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TAX_BILLS1"/>
      <sheetName val="CASH_BILLS1"/>
      <sheetName val="LABOUR_BILLS1"/>
      <sheetName val="puch_order1"/>
      <sheetName val="Sheet1_(2)1"/>
      <sheetName val="Meas_-Hotel_Part1"/>
      <sheetName val="Contract_Night_Staff1"/>
      <sheetName val="Contract_Day_Staff1"/>
      <sheetName val="Day_Shift1"/>
      <sheetName val="Night_Shift1"/>
      <sheetName val="External_Doors1"/>
      <sheetName val="BOQ_Direct_selling_cost1"/>
      <sheetName val="scurve_calc_(2)1"/>
      <sheetName val="Direct_cost_shed_A-2_1"/>
      <sheetName val="22_12_20111"/>
      <sheetName val="Fee_Rate_Summary1"/>
      <sheetName val="Civil_Boq1"/>
      <sheetName val="CIF_COST_ITEM1"/>
      <sheetName val="Meas__Hotel_Part1"/>
      <sheetName val="BOQ_(2)1"/>
      <sheetName val="final_abstract1"/>
      <sheetName val="INPUT_SHEET1"/>
      <sheetName val="Fill_this_out_first___1"/>
      <sheetName val="MN_T_B_1"/>
      <sheetName val="_09_07_10_M顅ᎆ뤀ᨇ԰?缀?1"/>
      <sheetName val="DI_Rate_Analysis1"/>
      <sheetName val="Economic_RisingMain__Ph-I1"/>
      <sheetName val="공사비_내역_(가)2"/>
      <sheetName val="PRECAST_lightconc-II4"/>
      <sheetName val="PRECAST_lightconc_II4"/>
      <sheetName val="Cleaning_&amp;_Grubbing4"/>
      <sheetName val="College_Details4"/>
      <sheetName val="Personal_4"/>
      <sheetName val="jidal_dam4"/>
      <sheetName val="fran_temp4"/>
      <sheetName val="kona_swit4"/>
      <sheetName val="template_(8)4"/>
      <sheetName val="template_(9)4"/>
      <sheetName val="OVER_HEADS4"/>
      <sheetName val="Cover_Sheet4"/>
      <sheetName val="BOQ_REV_A4"/>
      <sheetName val="PTB_(IO)4"/>
      <sheetName val="BMS_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beam-reinft-IIInd_floor2"/>
      <sheetName val="M-Book_for_Conc2"/>
      <sheetName val="M-Book_for_FW2"/>
      <sheetName val="SITE_OVERHEADS2"/>
      <sheetName val="labour_coeff2"/>
      <sheetName val="Site_Dev_BOQ2"/>
      <sheetName val="Expenditure_plan2"/>
      <sheetName val="ORDER_BOOKING2"/>
      <sheetName val="Costing_Upto_Mar'11_(2)2"/>
      <sheetName val="Tender_Summary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2"/>
      <sheetName val="CASH_BILLS2"/>
      <sheetName val="LABOUR_BILLS2"/>
      <sheetName val="puch_order2"/>
      <sheetName val="Sheet1_(2)2"/>
      <sheetName val="Meas_-Hotel_Part2"/>
      <sheetName val="Contract_Night_Staff2"/>
      <sheetName val="Contract_Day_Staff2"/>
      <sheetName val="Day_Shift2"/>
      <sheetName val="Night_Shift2"/>
      <sheetName val="External_Doors2"/>
      <sheetName val="BOQ_Direct_selling_cost2"/>
      <sheetName val="scurve_calc_(2)2"/>
      <sheetName val="Direct_cost_shed_A-2_2"/>
      <sheetName val="22_12_20112"/>
      <sheetName val="Fee_Rate_Summary2"/>
      <sheetName val="Civil_Boq2"/>
      <sheetName val="CIF_COST_ITEM2"/>
      <sheetName val="Meas__Hotel_Part2"/>
      <sheetName val="BOQ_(2)2"/>
      <sheetName val="final_abstract2"/>
      <sheetName val="INPUT_SHEET2"/>
      <sheetName val="Fill_this_out_first___2"/>
      <sheetName val="MN_T_B_2"/>
      <sheetName val="_09_07_10_M顅ᎆ뤀ᨇ԰?缀?2"/>
      <sheetName val="DI_Rate_Analysis2"/>
      <sheetName val="Economic_RisingMain__Ph-I2"/>
      <sheetName val="공사비_내역_(가)3"/>
      <sheetName val="PRECAST_lightconc-II5"/>
      <sheetName val="PRECAST_lightconc_II5"/>
      <sheetName val="Cleaning_&amp;_Grubbing5"/>
      <sheetName val="College_Details5"/>
      <sheetName val="Personal_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beam-reinft-IIInd_floor3"/>
      <sheetName val="M-Book_for_Conc3"/>
      <sheetName val="M-Book_for_FW3"/>
      <sheetName val="SITE_OVERHEADS3"/>
      <sheetName val="labour_coeff3"/>
      <sheetName val="Site_Dev_BOQ3"/>
      <sheetName val="Expenditure_plan3"/>
      <sheetName val="ORDER_BOOKING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TAX_BILLS3"/>
      <sheetName val="CASH_BILLS3"/>
      <sheetName val="LABOUR_BILLS3"/>
      <sheetName val="puch_order3"/>
      <sheetName val="Sheet1_(2)3"/>
      <sheetName val="Meas_-Hotel_Part3"/>
      <sheetName val="Contract_Night_Staff3"/>
      <sheetName val="Contract_Day_Staff3"/>
      <sheetName val="Day_Shift3"/>
      <sheetName val="Night_Shift3"/>
      <sheetName val="External_Doors3"/>
      <sheetName val="BOQ_Direct_selling_cost3"/>
      <sheetName val="scurve_calc_(2)3"/>
      <sheetName val="Direct_cost_shed_A-2_3"/>
      <sheetName val="22_12_20113"/>
      <sheetName val="Fee_Rate_Summary3"/>
      <sheetName val="Civil_Boq3"/>
      <sheetName val="CIF_COST_ITEM3"/>
      <sheetName val="Meas__Hotel_Part3"/>
      <sheetName val="BOQ_(2)3"/>
      <sheetName val="final_abstract3"/>
      <sheetName val="INPUT_SHEET3"/>
      <sheetName val="Fill_this_out_first___3"/>
      <sheetName val="MN_T_B_3"/>
      <sheetName val="_09_07_10_M顅ᎆ뤀ᨇ԰?缀?3"/>
      <sheetName val="DI_Rate_Analysis3"/>
      <sheetName val="Economic_RisingMain__Ph-I3"/>
      <sheetName val="Basement Budget"/>
      <sheetName val="Initial Data"/>
      <sheetName val="Sum6Jun99"/>
      <sheetName val="공사비_내역_(가)4"/>
      <sheetName val="PRECAST_lightconc-II6"/>
      <sheetName val="PRECAST_lightconc_II6"/>
      <sheetName val="Cleaning_&amp;_Grubbing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beam-reinft-IIInd_floor4"/>
      <sheetName val="M-Book_for_Conc4"/>
      <sheetName val="M-Book_for_FW4"/>
      <sheetName val="SITE_OVERHEADS4"/>
      <sheetName val="labour_coeff4"/>
      <sheetName val="Site_Dev_BOQ4"/>
      <sheetName val="Expenditure_plan4"/>
      <sheetName val="ORDER_BOOKING4"/>
      <sheetName val="Costing_Upto_Mar'11_(2)4"/>
      <sheetName val="Tender_Summary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TAX_BILLS4"/>
      <sheetName val="CASH_BILLS4"/>
      <sheetName val="LABOUR_BILLS4"/>
      <sheetName val="puch_order4"/>
      <sheetName val="Sheet1_(2)4"/>
      <sheetName val="Meas_-Hotel_Part4"/>
      <sheetName val="Contract_Night_Staff4"/>
      <sheetName val="Contract_Day_Staff4"/>
      <sheetName val="Day_Shift4"/>
      <sheetName val="Night_Shift4"/>
      <sheetName val="External_Doors4"/>
      <sheetName val="BOQ_Direct_selling_cost4"/>
      <sheetName val="scurve_calc_(2)4"/>
      <sheetName val="Direct_cost_shed_A-2_4"/>
      <sheetName val="22_12_20114"/>
      <sheetName val="Fee_Rate_Summary4"/>
      <sheetName val="Civil_Boq4"/>
      <sheetName val="CIF_COST_ITEM4"/>
      <sheetName val="Meas__Hotel_Part4"/>
      <sheetName val="BOQ_(2)4"/>
      <sheetName val="final_abstract4"/>
      <sheetName val="INPUT_SHEET4"/>
      <sheetName val="Fill_this_out_first___4"/>
      <sheetName val="MN_T_B_4"/>
      <sheetName val="_09_07_10_M顅ᎆ뤀ᨇ԰?缀?4"/>
      <sheetName val="DI_Rate_Analysis4"/>
      <sheetName val="Economic_RisingMain__Ph-I4"/>
      <sheetName val="Oud_Metha1"/>
      <sheetName val="Port_Saeed1"/>
      <sheetName val="Al_Wasl1"/>
      <sheetName val="Basement_Budget"/>
      <sheetName val="Initial_Data"/>
      <sheetName val="공사비_내역_(가)5"/>
      <sheetName val="PRECAST_lightconc-II7"/>
      <sheetName val="PRECAST_lightconc_II7"/>
      <sheetName val="Cleaning_&amp;_Grubbing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beam-reinft-IIInd_floor5"/>
      <sheetName val="M-Book_for_Conc5"/>
      <sheetName val="M-Book_for_FW5"/>
      <sheetName val="SITE_OVERHEADS5"/>
      <sheetName val="labour_coeff5"/>
      <sheetName val="Site_Dev_BOQ5"/>
      <sheetName val="Expenditure_plan5"/>
      <sheetName val="ORDER_BOOKING5"/>
      <sheetName val="Costing_Upto_Mar'11_(2)5"/>
      <sheetName val="Tender_Summary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TAX_BILLS5"/>
      <sheetName val="CASH_BILLS5"/>
      <sheetName val="LABOUR_BILLS5"/>
      <sheetName val="puch_order5"/>
      <sheetName val="Sheet1_(2)5"/>
      <sheetName val="Meas_-Hotel_Part5"/>
      <sheetName val="Contract_Night_Staff5"/>
      <sheetName val="Contract_Day_Staff5"/>
      <sheetName val="Day_Shift5"/>
      <sheetName val="Night_Shift5"/>
      <sheetName val="External_Doors5"/>
      <sheetName val="BOQ_Direct_selling_cost5"/>
      <sheetName val="scurve_calc_(2)5"/>
      <sheetName val="Direct_cost_shed_A-2_5"/>
      <sheetName val="22_12_20115"/>
      <sheetName val="Fee_Rate_Summary5"/>
      <sheetName val="Civil_Boq5"/>
      <sheetName val="CIF_COST_ITEM5"/>
      <sheetName val="Meas__Hotel_Part5"/>
      <sheetName val="BOQ_(2)5"/>
      <sheetName val="final_abstract5"/>
      <sheetName val="INPUT_SHEET5"/>
      <sheetName val="Fill_this_out_first___5"/>
      <sheetName val="MN_T_B_5"/>
      <sheetName val="_09_07_10_M顅ᎆ뤀ᨇ԰?缀?5"/>
      <sheetName val="DI_Rate_Analysis5"/>
      <sheetName val="Economic_RisingMain__Ph-I5"/>
      <sheetName val="Oud_Metha2"/>
      <sheetName val="Port_Saeed2"/>
      <sheetName val="Al_Wasl2"/>
      <sheetName val="Initial_Data1"/>
      <sheetName val="Basement_Budget1"/>
      <sheetName val="공사비_내역_(가)6"/>
      <sheetName val="Raw_Data6"/>
      <sheetName val="PRECAST_lightconc-II8"/>
      <sheetName val="PRECAST_lightconc_II8"/>
      <sheetName val="Cleaning_&amp;_Grubbing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beam-reinft-IIInd_floor6"/>
      <sheetName val="M-Book_for_Conc6"/>
      <sheetName val="M-Book_for_FW6"/>
      <sheetName val="SITE_OVERHEADS6"/>
      <sheetName val="labour_coeff6"/>
      <sheetName val="Site_Dev_BOQ6"/>
      <sheetName val="Expenditure_plan6"/>
      <sheetName val="ORDER_BOOKING6"/>
      <sheetName val="Costing_Upto_Mar'11_(2)6"/>
      <sheetName val="Tender_Summary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TAX_BILLS6"/>
      <sheetName val="CASH_BILLS6"/>
      <sheetName val="LABOUR_BILLS6"/>
      <sheetName val="puch_order6"/>
      <sheetName val="Sheet1_(2)6"/>
      <sheetName val="Meas_-Hotel_Part6"/>
      <sheetName val="Contract_Night_Staff6"/>
      <sheetName val="Contract_Day_Staff6"/>
      <sheetName val="Day_Shift6"/>
      <sheetName val="Night_Shift6"/>
      <sheetName val="External_Doors6"/>
      <sheetName val="BOQ_Direct_selling_cost6"/>
      <sheetName val="scurve_calc_(2)6"/>
      <sheetName val="Direct_cost_shed_A-2_6"/>
      <sheetName val="22_12_20116"/>
      <sheetName val="Fee_Rate_Summary6"/>
      <sheetName val="Civil_Boq6"/>
      <sheetName val="CIF_COST_ITEM6"/>
      <sheetName val="Meas__Hotel_Part6"/>
      <sheetName val="BOQ_(2)6"/>
      <sheetName val="final_abstract6"/>
      <sheetName val="INPUT_SHEET6"/>
      <sheetName val="Fill_this_out_first___6"/>
      <sheetName val="MN_T_B_6"/>
      <sheetName val="_09_07_10_M顅ᎆ뤀ᨇ԰?缀?6"/>
      <sheetName val="DI_Rate_Analysis6"/>
      <sheetName val="Economic_RisingMain__Ph-I6"/>
      <sheetName val="Oud_Metha3"/>
      <sheetName val="Port_Saeed3"/>
      <sheetName val="Al_Wasl3"/>
      <sheetName val="Initial_Data2"/>
      <sheetName val="Basement_Budget2"/>
      <sheetName val="공사비_내역_(가)7"/>
      <sheetName val="Raw_Data7"/>
      <sheetName val="PRECAST_lightconc-II9"/>
      <sheetName val="PRECAST_lightconc_II9"/>
      <sheetName val="Cleaning_&amp;_Grubbing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beam-reinft-IIInd_floor7"/>
      <sheetName val="M-Book_for_Conc7"/>
      <sheetName val="M-Book_for_FW7"/>
      <sheetName val="SITE_OVERHEADS7"/>
      <sheetName val="labour_coeff7"/>
      <sheetName val="Site_Dev_BOQ7"/>
      <sheetName val="Expenditure_plan7"/>
      <sheetName val="ORDER_BOOKING7"/>
      <sheetName val="Costing_Upto_Mar'11_(2)7"/>
      <sheetName val="Tender_Summary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TAX_BILLS7"/>
      <sheetName val="CASH_BILLS7"/>
      <sheetName val="LABOUR_BILLS7"/>
      <sheetName val="puch_order7"/>
      <sheetName val="Sheet1_(2)7"/>
      <sheetName val="Meas_-Hotel_Part7"/>
      <sheetName val="Contract_Night_Staff7"/>
      <sheetName val="Contract_Day_Staff7"/>
      <sheetName val="Day_Shift7"/>
      <sheetName val="Night_Shift7"/>
      <sheetName val="External_Doors7"/>
      <sheetName val="BOQ_Direct_selling_cost7"/>
      <sheetName val="scurve_calc_(2)7"/>
      <sheetName val="Direct_cost_shed_A-2_7"/>
      <sheetName val="22_12_20117"/>
      <sheetName val="Fee_Rate_Summary7"/>
      <sheetName val="Civil_Boq7"/>
      <sheetName val="CIF_COST_ITEM7"/>
      <sheetName val="Meas__Hotel_Part7"/>
      <sheetName val="BOQ_(2)7"/>
      <sheetName val="final_abstract7"/>
      <sheetName val="INPUT_SHEET7"/>
      <sheetName val="Fill_this_out_first___7"/>
      <sheetName val="MN_T_B_7"/>
      <sheetName val="_09_07_10_M顅ᎆ뤀ᨇ԰?缀?7"/>
      <sheetName val="DI_Rate_Analysis7"/>
      <sheetName val="Economic_RisingMain__Ph-I7"/>
      <sheetName val="Oud_Metha4"/>
      <sheetName val="Port_Saeed4"/>
      <sheetName val="Al_Wasl4"/>
      <sheetName val="Initial_Data3"/>
      <sheetName val="Basement_Budget3"/>
      <sheetName val="Construction"/>
      <sheetName val="#REF"/>
      <sheetName val="Revised_2_fc4a"/>
      <sheetName val="CPA33-34"/>
      <sheetName val="P&amp;L"/>
      <sheetName val="Paramètres"/>
      <sheetName val="Divers"/>
      <sheetName val="Database"/>
      <sheetName val="PriceSummary"/>
      <sheetName val="Voucher"/>
      <sheetName val="Project Details.."/>
      <sheetName val="B2"/>
      <sheetName val="B3"/>
      <sheetName val="B4"/>
      <sheetName val="B5"/>
      <sheetName val="B6"/>
      <sheetName val="B7"/>
      <sheetName val="B8"/>
      <sheetName val="B9"/>
      <sheetName val="B10"/>
      <sheetName val="공사비_내역_(가)8"/>
      <sheetName val="Raw_Data8"/>
      <sheetName val="PRECAST_lightconc-II10"/>
      <sheetName val="PRECAST_lightconc_II10"/>
      <sheetName val="Cleaning_&amp;_Grubbing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beam-reinft-IIInd_floor8"/>
      <sheetName val="M-Book_for_Conc8"/>
      <sheetName val="M-Book_for_FW8"/>
      <sheetName val="SITE_OVERHEADS8"/>
      <sheetName val="labour_coeff8"/>
      <sheetName val="Site_Dev_BOQ8"/>
      <sheetName val="Expenditure_plan8"/>
      <sheetName val="ORDER_BOOKING8"/>
      <sheetName val="Costing_Upto_Mar'11_(2)8"/>
      <sheetName val="Tender_Summary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TAX_BILLS8"/>
      <sheetName val="CASH_BILLS8"/>
      <sheetName val="LABOUR_BILLS8"/>
      <sheetName val="puch_order8"/>
      <sheetName val="Sheet1_(2)8"/>
      <sheetName val="Meas_-Hotel_Part8"/>
      <sheetName val="Contract_Night_Staff8"/>
      <sheetName val="Contract_Day_Staff8"/>
      <sheetName val="Day_Shift8"/>
      <sheetName val="Night_Shift8"/>
      <sheetName val="External_Doors8"/>
      <sheetName val="BOQ_Direct_selling_cost8"/>
      <sheetName val="scurve_calc_(2)8"/>
      <sheetName val="Direct_cost_shed_A-2_8"/>
      <sheetName val="22_12_20118"/>
      <sheetName val="Fee_Rate_Summary8"/>
      <sheetName val="Civil_Boq8"/>
      <sheetName val="CIF_COST_ITEM8"/>
      <sheetName val="Meas__Hotel_Part8"/>
      <sheetName val="BOQ_(2)8"/>
      <sheetName val="final_abstract8"/>
      <sheetName val="INPUT_SHEET8"/>
      <sheetName val="Fill_this_out_first___8"/>
      <sheetName val="MN_T_B_8"/>
      <sheetName val="_09_07_10_M顅ᎆ뤀ᨇ԰?缀?8"/>
      <sheetName val="DI_Rate_Analysis8"/>
      <sheetName val="Economic_RisingMain__Ph-I8"/>
      <sheetName val="Oud_Metha5"/>
      <sheetName val="Port_Saeed5"/>
      <sheetName val="Al_Wasl5"/>
      <sheetName val="Basement_Budget4"/>
      <sheetName val="Initial_Data4"/>
      <sheetName val="268"/>
      <sheetName val="공사비_내역_(가)9"/>
      <sheetName val="Raw_Data9"/>
      <sheetName val="PRECAST_lightconc-II11"/>
      <sheetName val="PRECAST_lightconc_II11"/>
      <sheetName val="Cleaning_&amp;_Grubbing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beam-reinft-IIInd_floor9"/>
      <sheetName val="M-Book_for_Conc9"/>
      <sheetName val="M-Book_for_FW9"/>
      <sheetName val="SITE_OVERHEADS9"/>
      <sheetName val="labour_coeff9"/>
      <sheetName val="Site_Dev_BOQ9"/>
      <sheetName val="Expenditure_plan9"/>
      <sheetName val="ORDER_BOOKING9"/>
      <sheetName val="Costing_Upto_Mar'11_(2)9"/>
      <sheetName val="Tender_Summary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TAX_BILLS9"/>
      <sheetName val="CASH_BILLS9"/>
      <sheetName val="LABOUR_BILLS9"/>
      <sheetName val="puch_order9"/>
      <sheetName val="Sheet1_(2)9"/>
      <sheetName val="Meas_-Hotel_Part9"/>
      <sheetName val="Contract_Night_Staff9"/>
      <sheetName val="Contract_Day_Staff9"/>
      <sheetName val="Day_Shift9"/>
      <sheetName val="Night_Shift9"/>
      <sheetName val="External_Doors9"/>
      <sheetName val="BOQ_Direct_selling_cost9"/>
      <sheetName val="scurve_calc_(2)9"/>
      <sheetName val="Direct_cost_shed_A-2_9"/>
      <sheetName val="22_12_20119"/>
      <sheetName val="Fee_Rate_Summary9"/>
      <sheetName val="Civil_Boq9"/>
      <sheetName val="CIF_COST_ITEM9"/>
      <sheetName val="Meas__Hotel_Part9"/>
      <sheetName val="BOQ_(2)9"/>
      <sheetName val="final_abstract9"/>
      <sheetName val="INPUT_SHEET9"/>
      <sheetName val="Fill_this_out_first___9"/>
      <sheetName val="MN_T_B_9"/>
      <sheetName val="_09_07_10_M顅ᎆ뤀ᨇ԰?缀?9"/>
      <sheetName val="DI_Rate_Analysis9"/>
      <sheetName val="Economic_RisingMain__Ph-I9"/>
      <sheetName val="Oud_Metha6"/>
      <sheetName val="Port_Saeed6"/>
      <sheetName val="Al_Wasl6"/>
      <sheetName val="Basement_Budget5"/>
      <sheetName val="Initial_Data5"/>
      <sheetName val="COLUMN"/>
      <sheetName val="08.07.10헾】_x0005_????ꎋ"/>
      <sheetName val="SUMMARY(E)"/>
      <sheetName val="Structure Bills Qty"/>
      <sheetName val="B3-B4-B5-B6"/>
      <sheetName val="Theo Cons-June'10"/>
      <sheetName val="T-P1, FINISHES WORKING "/>
      <sheetName val="Assumption &amp; Exclusion"/>
      <sheetName val="querries"/>
      <sheetName val="gen"/>
      <sheetName val="Prelims_Breakup"/>
      <sheetName val="wordsdata"/>
      <sheetName val="Eqpmnt Plng"/>
      <sheetName val="LABOUR RATE"/>
      <sheetName val="Material Rate"/>
      <sheetName val="Admin"/>
      <sheetName val=" _x000a_¢_x0002_&amp;???ú5#???????"/>
      <sheetName val="AFAS "/>
      <sheetName val="RDS &amp; WLD"/>
      <sheetName val="PA System"/>
      <sheetName val="ACC"/>
      <sheetName val="CCTV"/>
      <sheetName val="Server &amp; PAC Room"/>
      <sheetName val="BMS"/>
      <sheetName val="HVAC BOQ"/>
      <sheetName val="Assumption Inputs"/>
      <sheetName val="DEINKING(ANNEX 1)"/>
      <sheetName val="RA-markate"/>
      <sheetName val="COST"/>
      <sheetName val="Grade Slab -1"/>
      <sheetName val="Grade Slab -2"/>
      <sheetName val="Grade slab-3"/>
      <sheetName val="Grade slab -4"/>
      <sheetName val="Grade slab -5"/>
      <sheetName val="Grade slab -6"/>
      <sheetName val="08.07.10헾】_x0005_????菈_x0013_"/>
      <sheetName val="sheeet7"/>
      <sheetName val="ACS(1)"/>
      <sheetName val="FAS-C(4)"/>
      <sheetName val="CCTV(old)"/>
      <sheetName val="Makro1"/>
      <sheetName val="Final"/>
      <sheetName val="Summary-Price_New"/>
      <sheetName val="AN-2K"/>
      <sheetName val="Switch V16"/>
      <sheetName val="08.07.10헾】_x0005__x0000__x0000"/>
      <sheetName val="08.07.10헾】_x0005_____ꎋ"/>
      <sheetName val="FT-05-02IsoBOM"/>
      <sheetName val="Background"/>
      <sheetName val="Summary WG"/>
      <sheetName val="L+M"/>
      <sheetName val="Debits as on 12.04.08"/>
      <sheetName val="detail'02"/>
      <sheetName val="Cal"/>
      <sheetName val="Phase 1"/>
      <sheetName val="Pacakges split"/>
      <sheetName val="run"/>
      <sheetName val="AutoOpen Stub Data"/>
      <sheetName val="Code"/>
      <sheetName val="환율"/>
      <sheetName val="Wire"/>
      <sheetName val="analysis"/>
      <sheetName val="pol-60"/>
      <sheetName val="STAFFSCHED "/>
      <sheetName val="InputPO_Del"/>
      <sheetName val="Deduction of assets"/>
      <sheetName val="India F&amp;S Template"/>
      <sheetName val=" bus bay"/>
      <sheetName val="doq-10"/>
      <sheetName val="doq-I"/>
      <sheetName val="doq 4"/>
      <sheetName val="doq 2"/>
      <sheetName val="Cat A Change Control"/>
      <sheetName val="d-safe specs"/>
      <sheetName val="  ¢_x0002_&amp;_x0000__x0000__x0000_ú5#_x0000__x0000__x0000__x0000__x0000__x0000__x0000_"/>
      <sheetName val="  ¢_x0002_&amp;???ú5#???????"/>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Variables"/>
      <sheetName val="Factor Sheet"/>
      <sheetName val="ST CODE"/>
      <sheetName val="3"/>
      <sheetName val="  ¢_x0002_&amp;"/>
      <sheetName val="14.07.10@"/>
      <sheetName val="14.07.10Á_x000c__x0003_&amp;"/>
      <sheetName val="공사비_내역_(가)10"/>
      <sheetName val="Raw_Data10"/>
      <sheetName val="PRECAST_lightconc-II12"/>
      <sheetName val="PRECAST_lightconc_II12"/>
      <sheetName val="Cleaning_&amp;_Grubbing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beam-reinft-IIInd_floor10"/>
      <sheetName val="M-Book_for_Conc10"/>
      <sheetName val="M-Book_for_FW10"/>
      <sheetName val="SITE_OVERHEADS10"/>
      <sheetName val="labour_coeff10"/>
      <sheetName val="Site_Dev_BOQ10"/>
      <sheetName val="Expenditure_plan10"/>
      <sheetName val="ORDER_BOOKING10"/>
      <sheetName val="Costing_Upto_Mar'11_(2)10"/>
      <sheetName val="Tender_Summary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TAX_BILLS10"/>
      <sheetName val="CASH_BILLS10"/>
      <sheetName val="LABOUR_BILLS10"/>
      <sheetName val="puch_order10"/>
      <sheetName val="Sheet1_(2)10"/>
      <sheetName val="Meas_-Hotel_Part10"/>
      <sheetName val="Contract_Night_Staff10"/>
      <sheetName val="Contract_Day_Staff10"/>
      <sheetName val="Day_Shift10"/>
      <sheetName val="Night_Shift10"/>
      <sheetName val="External_Doors10"/>
      <sheetName val="BOQ_Direct_selling_cost10"/>
      <sheetName val="scurve_calc_(2)10"/>
      <sheetName val="Direct_cost_shed_A-2_10"/>
      <sheetName val="22_12_201110"/>
      <sheetName val="Fee_Rate_Summary10"/>
      <sheetName val="Civil_Boq10"/>
      <sheetName val="CIF_COST_ITEM10"/>
      <sheetName val="Meas__Hotel_Part10"/>
      <sheetName val="BOQ_(2)10"/>
      <sheetName val="final_abstract10"/>
      <sheetName val="INPUT_SHEET10"/>
      <sheetName val="Fill_this_out_first___10"/>
      <sheetName val="MN_T_B_10"/>
      <sheetName val="_09_07_10_M顅ᎆ뤀ᨇ԰?缀?10"/>
      <sheetName val="DI_Rate_Analysis10"/>
      <sheetName val="Economic_RisingMain__Ph-I10"/>
      <sheetName val="Oud_Metha7"/>
      <sheetName val="Port_Saeed7"/>
      <sheetName val="Al_Wasl7"/>
      <sheetName val="Basement_Budget6"/>
      <sheetName val="Initial_Data6"/>
      <sheetName val="St_co_91_5lvl1"/>
      <sheetName val="Ave_wtd_rates1"/>
      <sheetName val="Material_1"/>
      <sheetName val="Labour_&amp;_Plant1"/>
      <sheetName val="Cashflow_projection1"/>
      <sheetName val="Item-_Compact1"/>
      <sheetName val="PA-_Consutant_1"/>
      <sheetName val="TBAL9697__group_wise__sdpl1"/>
      <sheetName val="Civil_Works1"/>
      <sheetName val="IO_List1"/>
      <sheetName val="Sales_&amp;_Prod1"/>
      <sheetName val="cash_in_flow_Summary_JV_1"/>
      <sheetName val="water_prop_1"/>
      <sheetName val="GR_slab-reinft1"/>
      <sheetName val="Cost_Index1"/>
      <sheetName val="SP_Break_Up1"/>
      <sheetName val="Labour_productivity1"/>
      <sheetName val="08_07_10헾】ꎋ"/>
      <sheetName val="F20_Risk_Analysis1"/>
      <sheetName val="Change_Order_Log1"/>
      <sheetName val="2000_MOR1"/>
      <sheetName val="Rate_Analysis1"/>
      <sheetName val="Prelims_Breakup2"/>
      <sheetName val="__x000a_¢&amp;ú5#"/>
      <sheetName val="Staff_Acco_1"/>
      <sheetName val="Data_Sheet"/>
      <sheetName val="Rate_analysis-_BOQ_1_1"/>
      <sheetName val="Project_Details__1"/>
      <sheetName val="Driveway_Beams1"/>
      <sheetName val="INDIGINEOUS_ITEMS_1"/>
      <sheetName val="Fin__Assumpt__-_Sensitivities1"/>
      <sheetName val="Bill_11"/>
      <sheetName val="Bill_21"/>
      <sheetName val="Bill_31"/>
      <sheetName val="Bill_41"/>
      <sheetName val="Bill_51"/>
      <sheetName val="Bill_61"/>
      <sheetName val="Bill_71"/>
      <sheetName val="1_Civil-RA1"/>
      <sheetName val="3cd_Annexure1"/>
      <sheetName val="_09_07_10_M顅ᎆ뤀ᨇ԰1"/>
      <sheetName val="_09_07_10_M顅ᎆ뤀ᨇ԰_缀_1"/>
      <sheetName val="08_07_10헾】????ꎋ"/>
      <sheetName val="Structure_Bills_Qty1"/>
      <sheetName val="Theo_Cons-June'10"/>
      <sheetName val="T-P1,_FINISHES_WORKING_1"/>
      <sheetName val="Assumption_&amp;_Exclusion1"/>
      <sheetName val="Eqpmnt_Plng1"/>
      <sheetName val="LABOUR_RATE1"/>
      <sheetName val="Material_Rate1"/>
      <sheetName val="__x000a_¢&amp;???ú5#???????"/>
      <sheetName val="AFAS_"/>
      <sheetName val="RDS_&amp;_WLD"/>
      <sheetName val="PA_System"/>
      <sheetName val="Server_&amp;_PAC_Room"/>
      <sheetName val="HVAC_BOQ"/>
      <sheetName val="Assumption_Inputs1"/>
      <sheetName val="DEINKING(ANNEX_1)1"/>
      <sheetName val="Grade_Slab_-11"/>
      <sheetName val="Grade_Slab_-21"/>
      <sheetName val="Grade_slab-31"/>
      <sheetName val="Grade_slab_-41"/>
      <sheetName val="Grade_slab_-51"/>
      <sheetName val="Grade_slab_-61"/>
      <sheetName val="08_07_10헾】????菈"/>
      <sheetName val="Switch_V161"/>
      <sheetName val="08_07_10헾】_x0000"/>
      <sheetName val="08_07_10헾】____ꎋ"/>
      <sheetName val="Summary_WG"/>
      <sheetName val="Debits_as_on_12_04_08"/>
      <sheetName val="Phase_11"/>
      <sheetName val="Pacakges_split1"/>
      <sheetName val="AutoOpen_Stub_Data1"/>
      <sheetName val="STAFFSCHED_"/>
      <sheetName val="Deduction_of_assets"/>
      <sheetName val="India_F&amp;S_Template"/>
      <sheetName val="_bus_bay"/>
      <sheetName val="doq_4"/>
      <sheetName val="doq_2"/>
      <sheetName val="Cat_A_Change_Control1"/>
      <sheetName val="d-safe_specs"/>
      <sheetName val="__¢&amp;ú5#"/>
      <sheetName val="__¢&amp;???ú5#???????"/>
      <sheetName val="14_07_10@&amp;Ò:"/>
      <sheetName val="14_07_10Á&amp;î&lt;"/>
      <sheetName val="¸:;b+/î&lt;î:&amp;&amp;"/>
      <sheetName val="08_07_10헾】"/>
      <sheetName val="Factor_Sheet1"/>
      <sheetName val="ST_CODE"/>
      <sheetName val="FitOutConfCentre"/>
      <sheetName val="10"/>
      <sheetName val="Control"/>
      <sheetName val="11A"/>
      <sheetName val="11B_"/>
      <sheetName val="12A"/>
      <sheetName val="12B"/>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CABLERET"/>
      <sheetName val="Invoice_Tracker"/>
      <sheetName val="Index"/>
      <sheetName val="Measurements"/>
      <sheetName val="Tables"/>
      <sheetName val="Flooring"/>
      <sheetName val="Ceilings"/>
      <sheetName val="ACAD_Finishes"/>
      <sheetName val="Site_Details"/>
      <sheetName val="Chair"/>
      <sheetName val="Site_Area_Statement"/>
      <sheetName val="Doors"/>
      <sheetName val="Estimate"/>
      <sheetName val="BOQ_LT"/>
      <sheetName val="14_07_10_CIVIL_W ["/>
      <sheetName val="Ave_wtd_rates"/>
      <sheetName val="Material_"/>
      <sheetName val="Labour_&amp;_Plant"/>
      <sheetName val="Cashflow_projection"/>
      <sheetName val="Item-_Compact"/>
      <sheetName val="St_co_91_5lvl"/>
      <sheetName val="cash_in_flow_Summary_JV_"/>
      <sheetName val="water_prop_"/>
      <sheetName val="GR_slab-reinft"/>
      <sheetName val="Cost_Index"/>
      <sheetName val="Sales_&amp;_Prod"/>
      <sheetName val="IO_List"/>
      <sheetName val="Staff_Acco_"/>
      <sheetName val="PA-_Consutant_"/>
      <sheetName val="3cd_Annexure"/>
      <sheetName val="Civil_Works"/>
      <sheetName val="TBAL9697__group_wise__sdpl"/>
      <sheetName val="SP_Break_Up"/>
      <sheetName val="Labour_productivity"/>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_09_07_10_M顅ᎆ뤀ᨇ԰"/>
      <sheetName val="_09_07_10_M顅ᎆ뤀ᨇ԰_缀_"/>
      <sheetName val="Structure_Bills_Qty"/>
      <sheetName val="INDIGINEOUS_ITEMS_"/>
      <sheetName val="Project_Details__"/>
      <sheetName val="Rate_analysis-_BOQ_1_"/>
      <sheetName val="Prelims_Breakup1"/>
      <sheetName val="Driveway_Beams"/>
      <sheetName val="Rate_Analysis"/>
      <sheetName val="T-P1,_FINISHES_WORKING_"/>
      <sheetName val="Assumption_&amp;_Exclusion"/>
      <sheetName val="Phase_1"/>
      <sheetName val="Pacakges_split"/>
      <sheetName val="Assumption_Inputs"/>
      <sheetName val="DEINKING(ANNEX_1)"/>
      <sheetName val="Eqpmnt_Plng"/>
      <sheetName val="LABOUR_RATE"/>
      <sheetName val="Material_Rate"/>
      <sheetName val="Switch_V16"/>
      <sheetName val="Grade_Slab_-1"/>
      <sheetName val="Grade_Slab_-2"/>
      <sheetName val="Grade_slab-3"/>
      <sheetName val="Grade_slab_-4"/>
      <sheetName val="Grade_slab_-5"/>
      <sheetName val="Grade_slab_-6"/>
      <sheetName val="Factor_Sheet"/>
      <sheetName val="AutoOpen_Stub_Data"/>
      <sheetName val="Cat_A_Change_Control"/>
      <sheetName val="Contents"/>
      <sheetName val="11B "/>
      <sheetName val="Invoice Tracker"/>
      <sheetName val="ACAD Finishes"/>
      <sheetName val="Site Details"/>
      <sheetName val="Site Area Statement"/>
      <sheetName val="BOQ LT"/>
      <sheetName val="14.07.10 CIVIL W ["/>
      <sheetName val="F4.13"/>
      <sheetName val="TOTAL"/>
      <sheetName val="MENSUAL"/>
      <sheetName val="Gym AV"/>
      <sheetName val="WORKOUT"/>
      <sheetName val="COST SHEET"/>
      <sheetName val="Staff"/>
      <sheetName val="COMP"/>
      <sheetName val="Cable Rate 10.05.15"/>
      <sheetName val="LF"/>
      <sheetName val="WIRING ACCS"/>
      <sheetName val="EARTHING"/>
      <sheetName val="GLANDS"/>
      <sheetName val="Cabletray "/>
      <sheetName val="DG COMP"/>
      <sheetName val="İşin Adı"/>
      <sheetName val="Basis"/>
      <sheetName val="Bill.10"/>
      <sheetName val="Criteria"/>
      <sheetName val="cover page"/>
      <sheetName val="_Data"/>
      <sheetName val="Break up Sheet"/>
      <sheetName val="[TEMP.xls]14.07.10@_x0000__x0003_&amp;_x0000__x0000__x0000_Ò:"/>
      <sheetName val="Gym_AV"/>
      <sheetName val="Data_Sheet1"/>
      <sheetName val="Theo_Cons-June'101"/>
      <sheetName val="AFAS_1"/>
      <sheetName val="RDS_&amp;_WLD1"/>
      <sheetName val="PA_System1"/>
      <sheetName val="Server_&amp;_PAC_Room1"/>
      <sheetName val="HVAC_BOQ1"/>
      <sheetName val="Summary_WG1"/>
      <sheetName val="Debits_as_on_12_04_081"/>
      <sheetName val="STAFFSCHED_1"/>
      <sheetName val="Deduction_of_assets1"/>
      <sheetName val="India_F&amp;S_Template1"/>
      <sheetName val="_bus_bay1"/>
      <sheetName val="doq_41"/>
      <sheetName val="doq_21"/>
      <sheetName val="d-safe_specs1"/>
      <sheetName val="Gym_AV1"/>
      <sheetName val="Rate_Analysis2"/>
      <sheetName val="St_co_91_5lvl2"/>
      <sheetName val="Ave_wtd_rates2"/>
      <sheetName val="Material_2"/>
      <sheetName val="Labour_&amp;_Plant2"/>
      <sheetName val="Cashflow_projection2"/>
      <sheetName val="Item-_Compact2"/>
      <sheetName val="PA-_Consutant_2"/>
      <sheetName val="TBAL9697__group_wise__sdpl2"/>
      <sheetName val="Civil_Works2"/>
      <sheetName val="IO_List2"/>
      <sheetName val="Sales_&amp;_Prod2"/>
      <sheetName val="cash_in_flow_Summary_JV_2"/>
      <sheetName val="water_prop_2"/>
      <sheetName val="GR_slab-reinft2"/>
      <sheetName val="Cost_Index2"/>
      <sheetName val="SP_Break_Up2"/>
      <sheetName val="Labour_productivity2"/>
      <sheetName val="F20_Risk_Analysis2"/>
      <sheetName val="Change_Order_Log2"/>
      <sheetName val="2000_MOR2"/>
      <sheetName val="Prelims_Breakup3"/>
      <sheetName val="Staff_Acco_2"/>
      <sheetName val="Data_Sheet2"/>
      <sheetName val="Fin__Assumpt__-_Sensitivities2"/>
      <sheetName val="Bill_12"/>
      <sheetName val="Bill_22"/>
      <sheetName val="Bill_32"/>
      <sheetName val="Bill_42"/>
      <sheetName val="Bill_52"/>
      <sheetName val="Bill_62"/>
      <sheetName val="Bill_72"/>
      <sheetName val="1_Civil-RA2"/>
      <sheetName val="3cd_Annexure2"/>
      <sheetName val="_09_07_10_M顅ᎆ뤀ᨇ԰2"/>
      <sheetName val="_09_07_10_M顅ᎆ뤀ᨇ԰_缀_2"/>
      <sheetName val="Rate_analysis-_BOQ_1_2"/>
      <sheetName val="Driveway_Beams2"/>
      <sheetName val="INDIGINEOUS_ITEMS_2"/>
      <sheetName val="Structure_Bills_Qty2"/>
      <sheetName val="Project_Details__2"/>
      <sheetName val="Theo_Cons-June'102"/>
      <sheetName val="T-P1,_FINISHES_WORKING_2"/>
      <sheetName val="Assumption_&amp;_Exclusion2"/>
      <sheetName val="Eqpmnt_Plng2"/>
      <sheetName val="LABOUR_RATE2"/>
      <sheetName val="Material_Rate2"/>
      <sheetName val="AFAS_2"/>
      <sheetName val="RDS_&amp;_WLD2"/>
      <sheetName val="PA_System2"/>
      <sheetName val="Server_&amp;_PAC_Room2"/>
      <sheetName val="HVAC_BOQ2"/>
      <sheetName val="Assumption_Inputs2"/>
      <sheetName val="DEINKING(ANNEX_1)2"/>
      <sheetName val="Grade_Slab_-12"/>
      <sheetName val="Grade_Slab_-22"/>
      <sheetName val="Grade_slab-32"/>
      <sheetName val="Grade_slab_-42"/>
      <sheetName val="Grade_slab_-52"/>
      <sheetName val="Grade_slab_-62"/>
      <sheetName val="Switch_V162"/>
      <sheetName val="Summary_WG2"/>
      <sheetName val="Debits_as_on_12_04_082"/>
      <sheetName val="Phase_12"/>
      <sheetName val="Pacakges_split2"/>
      <sheetName val="AutoOpen_Stub_Data2"/>
      <sheetName val="STAFFSCHED_2"/>
      <sheetName val="Deduction_of_assets2"/>
      <sheetName val="India_F&amp;S_Template2"/>
      <sheetName val="_bus_bay2"/>
      <sheetName val="doq_42"/>
      <sheetName val="doq_22"/>
      <sheetName val="Cat_A_Change_Control2"/>
      <sheetName val="d-safe_specs2"/>
      <sheetName val="Factor_Sheet2"/>
      <sheetName val="Gym_AV2"/>
      <sheetName val="Prelim_Summ"/>
      <sheetName val="Key Qty"/>
      <sheetName val="Codes"/>
      <sheetName val="Basement Extract"/>
      <sheetName val="SAD"/>
      <sheetName val="SA Plen."/>
      <sheetName val="Retu. Duct"/>
      <sheetName val="RA Plen."/>
      <sheetName val="T. Ex. Duct"/>
      <sheetName val="Testing"/>
      <sheetName val="budget"/>
      <sheetName val="OPENINGS"/>
      <sheetName val="간접비내역-1"/>
      <sheetName val="Base_Data"/>
      <sheetName val="_21_07_10_N_SHIFT_MECH-FA"/>
      <sheetName val="Report"/>
      <sheetName val="08.07.10헾】_x0005_??_x0005__x0000__x0000_"/>
      <sheetName val="14.07.10@^\_x0001_&amp;_x0000__x0000__x0000__x0012_8"/>
      <sheetName val="_x0000__x0000__x0000__x0000__x0000__x0000__x0000_Ü5)_x0000__x001e_bÝ/_x0012_8)_x0000__x0012_6)_x0000_&amp;_x0000__x0000__x0000_&amp;_x0000__x0000__x0000_"/>
      <sheetName val="_x0001__x0000__x0000__x0000_"/>
      <sheetName val="08.07.10헾】_x0005_??壀&quot;夌&quot;"/>
      <sheetName val="girder"/>
      <sheetName val="Rocker"/>
      <sheetName val="MG"/>
      <sheetName val="VALIDATIONS"/>
      <sheetName val="Mat_Cost"/>
      <sheetName val="B'Sheet"/>
      <sheetName val="Asmp"/>
      <sheetName val="DP"/>
      <sheetName val="Income Statement"/>
      <sheetName val="MASTER_RATE ANALYSIS"/>
      <sheetName val="Inputs"/>
      <sheetName val="B3-B4-B5-_x0006__x0000_"/>
      <sheetName val="_x0000__x0017__x0000__x0012__x0000__x000f__x0000__x0012__x0000__x0013__x0000__x000a__x0000__x001a__x0000__x001b__x0000__x0017__x0000_"/>
      <sheetName val="ᬀᜀሀༀሀ_x0000__x0000__x0000__x0000__x0000__x0000__x0000__x0000__x0000__x0000__x0000__x0000__x0000_"/>
      <sheetName val="CON"/>
      <sheetName val="Main-Material"/>
      <sheetName val="Form-B"/>
      <sheetName val="Blr hire"/>
      <sheetName val="PRECAST-conc-AI"/>
      <sheetName val="Miscellan%ous_x0008_civil"/>
      <sheetName val="b`sic"/>
      <sheetName val="PRECAST lig(tconc_II"/>
      <sheetName val="Quote Sheet"/>
      <sheetName val="RCC,Ret. Wall"/>
      <sheetName val="rc01"/>
      <sheetName val="CPA7-31"/>
      <sheetName val="schedule nos"/>
      <sheetName val="Cash Flow Working"/>
      <sheetName val="BQ"/>
      <sheetName val="BQ External"/>
      <sheetName val="Co-ef"/>
      <sheetName val="qty schedule"/>
      <sheetName val="SEX"/>
      <sheetName val="COL-SCH"/>
      <sheetName val="finshes"/>
      <sheetName val="MONTH"/>
      <sheetName val="Softscape Buildup"/>
      <sheetName val="Mat'l Rate"/>
      <sheetName val="currency"/>
      <sheetName val="payment type"/>
      <sheetName val="Planned"/>
      <sheetName val="Bill No.6"/>
      <sheetName val="Division 16"/>
      <sheetName val="COEFF"/>
      <sheetName val="CCTV KAMERE (2)"/>
      <sheetName val="Amortization"/>
      <sheetName val="15-Mechanical "/>
      <sheetName val="5-Metal Works"/>
      <sheetName val="9-Finishes "/>
      <sheetName val="12-Furniture "/>
      <sheetName val="16-Electrical"/>
      <sheetName val="3-Concrete Work"/>
      <sheetName val="7-Thermal &amp; Moisture Protecti "/>
      <sheetName val="8-Doors &amp; Windows "/>
      <sheetName val="ÖZET"/>
      <sheetName val="DSLP"/>
      <sheetName val="Load Details(B2)"/>
      <sheetName val="Works - Quote Sheet"/>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Cost Basis"/>
      <sheetName val="segment_topsheet"/>
      <sheetName val="目录"/>
      <sheetName val="F&amp;B"/>
      <sheetName val="Kitchen"/>
      <sheetName val="08.07.10헾】_x0005_??헾⿂_x0005__x0000_"/>
      <sheetName val="08.07.10헾】_x0005_????懇"/>
      <sheetName val="08.07.10헾】_x0005_??ꮸ⽚_x0005__x0000_"/>
      <sheetName val="08.07.10헾】_x0005_??丵⼽_x0005__x0000_"/>
      <sheetName val="08.07.10헾】_x0005_????癠'"/>
      <sheetName val="Sqn_Abs"/>
      <sheetName val="calcul"/>
      <sheetName val=" _¢_x0002_&amp;"/>
      <sheetName val=" _¢_x0002_&amp;___ú5#_______"/>
      <sheetName val="VF Full Recon"/>
      <sheetName val="LMP"/>
      <sheetName val="sc-mar2000"/>
      <sheetName val="PITP3 COPY"/>
      <sheetName val="Meas."/>
      <sheetName val="BLOCK-A (MEA.SHEET)"/>
      <sheetName val="Expenses Actual Vs. Budgeted"/>
      <sheetName val="Col up to plinth"/>
      <sheetName val="Footing"/>
      <sheetName val="UNIT"/>
      <sheetName val="CCY"/>
      <sheetName val="Intro."/>
      <sheetName val="Gate 2"/>
      <sheetName val="Lab"/>
      <sheetName val="Name List"/>
      <sheetName val="starter"/>
      <sheetName val="BHANDUP"/>
      <sheetName val="预算"/>
      <sheetName val="電気設備表"/>
      <sheetName val="Projects"/>
      <sheetName val="Project Ignite"/>
      <sheetName val="08.07.10헾】_x0005_??헾⽀_x0005__x0000_"/>
      <sheetName val="08.07.10헾】_x0005_??헾⾑_x0005__x0000_"/>
      <sheetName val="98Price"/>
      <sheetName val="경비공통"/>
      <sheetName val="Misc. Data"/>
      <sheetName val="eq"/>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 _x000d_¢_x0002_&amp;_x0000__x0000__x0000_ú5#_x0000__x0000__x0000__x0000__x0000__x0000__x0000_"/>
      <sheetName val=" _x000d_¢_x0002_&amp;???ú5#???????"/>
      <sheetName val="Customize Your Invoice"/>
      <sheetName val="08.07.10헾】_x0005_??壀$夌$"/>
      <sheetName val="CCTV_EST1"/>
      <sheetName val="KSt - Analysis "/>
      <sheetName val="Section Catalogue"/>
      <sheetName val="inflation calculator"/>
      <sheetName val="Sch. Areas"/>
      <sheetName val="Area"/>
      <sheetName val="Area II"/>
      <sheetName val="Intro"/>
      <sheetName val="Input"/>
      <sheetName val="Tk off"/>
      <sheetName val="item"/>
      <sheetName val="WORD"/>
      <sheetName val="OH-Recovery"/>
      <sheetName val="[TEMP.xls]14_07_10@&amp;Ò:"/>
      <sheetName val="[TEMP.xls]¸:;b+/î&lt;î:&amp;&amp;"/>
      <sheetName val="[TEMP.xls]14.07.10@^\_x0001_&amp;_x0000__x0000__x0000__x0012_8"/>
      <sheetName val="Gen Sum"/>
      <sheetName val="Pump Rm's div-27  "/>
      <sheetName val="Substation div-27 "/>
      <sheetName val="Analyses"/>
      <sheetName val="細目"/>
      <sheetName val="measure"/>
      <sheetName val="Income_Statement"/>
      <sheetName val="BLOCK-A_(MEA_SHEET)"/>
      <sheetName val="Load_Details(B2)"/>
      <sheetName val="Works_-_Quote_Sheet"/>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beam-reinft-machine rm"/>
      <sheetName val="Publicbuilding"/>
      <sheetName val="grid"/>
      <sheetName val="Cash Flow Input Data_ISC"/>
      <sheetName val="Interface_SC"/>
      <sheetName val="Calc_ISC"/>
      <sheetName val="Calc_SC"/>
      <sheetName val="Interface_ISC"/>
      <sheetName val="GD"/>
      <sheetName val="Fin. Assumpt. - SensitivitieH"/>
      <sheetName val="CPIPE2"/>
      <sheetName val="BLK2"/>
      <sheetName val="BLK3"/>
      <sheetName val="E &amp; R"/>
      <sheetName val="radar"/>
      <sheetName val="UG"/>
      <sheetName val="Material&amp;equipment"/>
      <sheetName val="_ ¢&amp;ú5#"/>
      <sheetName val="_ ¢&amp;???ú5#???????"/>
      <sheetName val="SEW4"/>
      <sheetName val="PROCTOR"/>
      <sheetName val="precast RC element"/>
      <sheetName val="월선수금"/>
      <sheetName val="C-12"/>
      <sheetName val="foot-slab reinft"/>
      <sheetName val="CT"/>
      <sheetName val="PT"/>
      <sheetName val="Deprec."/>
      <sheetName val="Blr_hire"/>
      <sheetName val="Miscellan%ouscivil"/>
      <sheetName val="PRECAST_lig(tconc_II"/>
      <sheetName val="Quote_Sheet"/>
      <sheetName val="RCC,Ret__Wall"/>
      <sheetName val="MASTER_RATE_ANALYSIS"/>
      <sheetName val="Rate analysis civil"/>
      <sheetName val="2.civil-RA"/>
      <sheetName val="08.07.10_x0000__x0000_ⴠ_x0000__x0000__x0000_㭮㢝輜_x0018_"/>
      <sheetName val="Civil-BOQ"/>
      <sheetName val="Elec-BOQ"/>
      <sheetName val="Plumb-BOQ"/>
      <sheetName val="Lifts &amp; Escal-BOQ"/>
      <sheetName val="FIRE BOQ"/>
      <sheetName val="Costcal"/>
      <sheetName val="08.07.10 CIVIՌ_x0000_缀_x0000__x0000_"/>
      <sheetName val="08.07.10헾】_x0005_??헾　_x0005__x0000_"/>
      <sheetName val="Fin. Assumpt. - Sensitivitie"/>
      <sheetName val="Form 6"/>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DOOR-WIND"/>
      <sheetName val="Conc&amp;steel-assets"/>
      <sheetName val="STP"/>
      <sheetName val="Zuschläge"/>
      <sheetName val="R.A."/>
      <sheetName val="_x0000__x0017__x0000__x0012__x0000__x000f__x0000__x0012__x0000__x0013__x0000_ _x0000__x001a__x0000__x001b__x0000__x0017__x0000_"/>
      <sheetName val="_22_07_10_MECH-FþÕ"/>
      <sheetName val="08.07.10헾】_x0005_??苈ô헾⼤"/>
      <sheetName val="RA BILL - 1"/>
      <sheetName val="Tax Inv"/>
      <sheetName val="Tax Inv (Client)"/>
      <sheetName val="basdat"/>
      <sheetName val="maing1"/>
      <sheetName val="Guide"/>
      <sheetName val="Con0304"/>
      <sheetName val=" _¢_x0002_&amp;_x0000__x0000__x0000"/>
      <sheetName val="LEVEL SHEET"/>
      <sheetName val="PROG_DATA"/>
      <sheetName val="Eqpmnt Pln_x0000_"/>
      <sheetName val="Eqpmnt PlnH"/>
      <sheetName val="Eqpmnt PlnÄ"/>
      <sheetName val="SOR"/>
      <sheetName val="Footing "/>
      <sheetName val="OpTrack"/>
      <sheetName val="Erection"/>
      <sheetName val="sheet6"/>
      <sheetName val="7 Other Costs"/>
      <sheetName val="Vind - BtB"/>
      <sheetName val="11B_1"/>
      <sheetName val="ACAD_Finishes1"/>
      <sheetName val="Site_Details1"/>
      <sheetName val="Site_Area_Statement1"/>
      <sheetName val="BOQ_LT1"/>
      <sheetName val="14_07_10_CIVIL_W [1"/>
      <sheetName val="Invoice_Tracker1"/>
      <sheetName val="Income_Statement1"/>
      <sheetName val="Load_Details(B2)1"/>
      <sheetName val="Works_-_Quote_Sheet1"/>
      <sheetName val="BLOCK-A_(MEA_SHEET)1"/>
      <sheetName val="Cost_Basis"/>
      <sheetName val="08_07_10헾】??헾⿂"/>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B3-B4-B5-"/>
      <sheetName val="_x000a_"/>
      <sheetName val="__¢&amp;"/>
      <sheetName val="__¢&amp;___ú5#_______"/>
      <sheetName val="VF_Full_Recon"/>
      <sheetName val="PITP3_COPY"/>
      <sheetName val="Meas_"/>
      <sheetName val="08_07_10헾】????懇"/>
      <sheetName val="Expenses_Actual_Vs__Budgeted"/>
      <sheetName val="Col_up_to_plinth"/>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Name_List"/>
      <sheetName val="Intro_"/>
      <sheetName val="Gate_2"/>
      <sheetName val="08_07_10헾】??ꮸ⽚"/>
      <sheetName val="08_07_10헾】??丵⼽"/>
      <sheetName val="08_07_10헾】????癠'"/>
      <sheetName val="Project_Ignite"/>
      <sheetName val="E_&amp;_R"/>
      <sheetName val="Customize_Your_Invoice"/>
      <sheetName val="Misc__Data"/>
      <sheetName val="beam-reinft-machine_rm"/>
      <sheetName val="ᬀᜀሀༀሀ"/>
      <sheetName val="08_07_10헾】??헾⽀"/>
      <sheetName val="08_07_10헾】??헾⾑"/>
      <sheetName val="Cash_Flow_Input_Data_ISC"/>
      <sheetName val="08_07_10헾】??壀$夌$"/>
      <sheetName val="Fin__Assumpt__-_SensitivitieH"/>
      <sheetName val="Ave_wtd_rates4"/>
      <sheetName val="Material_4"/>
      <sheetName val="Labour_&amp;_Plant4"/>
      <sheetName val="Cashflow_projection4"/>
      <sheetName val="PA-_Consutant_4"/>
      <sheetName val="Item-_Compact4"/>
      <sheetName val="TBAL9697__group_wise__sdpl4"/>
      <sheetName val="St_co_91_5lvl4"/>
      <sheetName val="Civil_Works4"/>
      <sheetName val="IO_List4"/>
      <sheetName val="SP_Break_Up4"/>
      <sheetName val="Labour_productivity4"/>
      <sheetName val="Sales_&amp;_Prod4"/>
      <sheetName val="Cost_Index4"/>
      <sheetName val="cash_in_flow_Summary_JV_4"/>
      <sheetName val="water_prop_4"/>
      <sheetName val="GR_slab-reinft4"/>
      <sheetName val="Staff_Acco_4"/>
      <sheetName val="Rate_analysis-_BOQ_1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Ave_wtd_rates3"/>
      <sheetName val="Material_3"/>
      <sheetName val="Labour_&amp;_Plant3"/>
      <sheetName val="Cashflow_projection3"/>
      <sheetName val="PA-_Consutant_3"/>
      <sheetName val="Item-_Compact3"/>
      <sheetName val="TBAL9697__group_wise__sdpl3"/>
      <sheetName val="St_co_91_5lvl3"/>
      <sheetName val="Civil_Works3"/>
      <sheetName val="IO_List3"/>
      <sheetName val="SP_Break_Up3"/>
      <sheetName val="Labour_productivity3"/>
      <sheetName val="Sales_&amp;_Prod3"/>
      <sheetName val="Cost_Index3"/>
      <sheetName val="cash_in_flow_Summary_JV_3"/>
      <sheetName val="water_prop_3"/>
      <sheetName val="GR_slab-reinft3"/>
      <sheetName val="Staff_Acco_3"/>
      <sheetName val="Rate_analysis-_BOQ_1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T-P1,_FINISHES_WORKING_3"/>
      <sheetName val="Assumption_&amp;_Exclusion3"/>
      <sheetName val="LABOUR_RATE3"/>
      <sheetName val="Material_Rate3"/>
      <sheetName val="Switch_V163"/>
      <sheetName val="Grade_Slab_-13"/>
      <sheetName val="Grade_Slab_-23"/>
      <sheetName val="Grade_slab-33"/>
      <sheetName val="Grade_slab_-43"/>
      <sheetName val="Grade_slab_-53"/>
      <sheetName val="Grade_slab_-63"/>
      <sheetName val="Cat_A_Change_Control3"/>
      <sheetName val="Factor_Sheet3"/>
      <sheetName val="11B_2"/>
      <sheetName val="ACAD_Finishes2"/>
      <sheetName val="Site_Details2"/>
      <sheetName val="Site_Area_Statement2"/>
      <sheetName val="BOQ_LT2"/>
      <sheetName val="14_07_10_CIVIL_W [2"/>
      <sheetName val="Invoice_Tracker2"/>
      <sheetName val="Income_Statement2"/>
      <sheetName val="Load_Details(B2)2"/>
      <sheetName val="Works_-_Quote_Sheet2"/>
      <sheetName val="BLOCK-A_(MEA_SHEET)2"/>
      <sheetName val="Cost_Basis1"/>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Blr_hire1"/>
      <sheetName val="PRECAST_lig(tconc_II1"/>
      <sheetName val="VF_Full_Recon1"/>
      <sheetName val="PITP3_COPY1"/>
      <sheetName val="Meas_1"/>
      <sheetName val="Expenses_Actual_Vs__Budgeted1"/>
      <sheetName val="Col_up_to_plinth1"/>
      <sheetName val="MASTER_RATE_ANALYSIS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Ave_wtd_rates5"/>
      <sheetName val="Material_5"/>
      <sheetName val="Labour_&amp;_Plant5"/>
      <sheetName val="Cashflow_projection5"/>
      <sheetName val="PA-_Consutant_5"/>
      <sheetName val="Item-_Compact5"/>
      <sheetName val="TBAL9697__group_wise__sdpl5"/>
      <sheetName val="St_co_91_5lvl5"/>
      <sheetName val="Civil_Works5"/>
      <sheetName val="IO_List5"/>
      <sheetName val="SP_Break_Up5"/>
      <sheetName val="Labour_productivity5"/>
      <sheetName val="Sales_&amp;_Prod5"/>
      <sheetName val="Cost_Index5"/>
      <sheetName val="cash_in_flow_Summary_JV_5"/>
      <sheetName val="water_prop_5"/>
      <sheetName val="GR_slab-reinft5"/>
      <sheetName val="Staff_Acco_5"/>
      <sheetName val="Rate_analysis-_BOQ_1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Ave_wtd_rates6"/>
      <sheetName val="Material_6"/>
      <sheetName val="Labour_&amp;_Plant6"/>
      <sheetName val="Cashflow_projection6"/>
      <sheetName val="PA-_Consutant_6"/>
      <sheetName val="Item-_Compact6"/>
      <sheetName val="TBAL9697__group_wise__sdpl6"/>
      <sheetName val="St_co_91_5lvl6"/>
      <sheetName val="Civil_Works6"/>
      <sheetName val="IO_List6"/>
      <sheetName val="SP_Break_Up6"/>
      <sheetName val="Labour_productivity6"/>
      <sheetName val="Sales_&amp;_Prod6"/>
      <sheetName val="Cost_Index6"/>
      <sheetName val="cash_in_flow_Summary_JV_6"/>
      <sheetName val="water_prop_6"/>
      <sheetName val="GR_slab-reinft6"/>
      <sheetName val="Staff_Acco_6"/>
      <sheetName val="Rate_analysis-_BOQ_1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Ave_wtd_rates7"/>
      <sheetName val="Material_7"/>
      <sheetName val="Labour_&amp;_Plant7"/>
      <sheetName val="Cashflow_projection7"/>
      <sheetName val="PA-_Consutant_7"/>
      <sheetName val="Item-_Compact7"/>
      <sheetName val="TBAL9697__group_wise__sdpl7"/>
      <sheetName val="St_co_91_5lvl7"/>
      <sheetName val="Civil_Works7"/>
      <sheetName val="IO_List7"/>
      <sheetName val="SP_Break_Up7"/>
      <sheetName val="Labour_productivity7"/>
      <sheetName val="Sales_&amp;_Prod7"/>
      <sheetName val="Cost_Index7"/>
      <sheetName val="cash_in_flow_Summary_JV_7"/>
      <sheetName val="water_prop_7"/>
      <sheetName val="GR_slab-reinft7"/>
      <sheetName val="Staff_Acco_7"/>
      <sheetName val="Rate_analysis-_BOQ_1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Ave_wtd_rates8"/>
      <sheetName val="Material_8"/>
      <sheetName val="Labour_&amp;_Plant8"/>
      <sheetName val="Cashflow_projection8"/>
      <sheetName val="PA-_Consutant_8"/>
      <sheetName val="Item-_Compact8"/>
      <sheetName val="TBAL9697__group_wise__sdpl8"/>
      <sheetName val="St_co_91_5lvl8"/>
      <sheetName val="Civil_Works8"/>
      <sheetName val="IO_List8"/>
      <sheetName val="SP_Break_Up8"/>
      <sheetName val="Labour_productivity8"/>
      <sheetName val="Sales_&amp;_Prod8"/>
      <sheetName val="Cost_Index8"/>
      <sheetName val="cash_in_flow_Summary_JV_8"/>
      <sheetName val="water_prop_8"/>
      <sheetName val="GR_slab-reinft8"/>
      <sheetName val="Staff_Acco_8"/>
      <sheetName val="Rate_analysis-_BOQ_1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Ave_wtd_rates9"/>
      <sheetName val="Material_9"/>
      <sheetName val="Labour_&amp;_Plant9"/>
      <sheetName val="Cashflow_projection9"/>
      <sheetName val="PA-_Consutant_9"/>
      <sheetName val="Item-_Compact9"/>
      <sheetName val="TBAL9697__group_wise__sdpl9"/>
      <sheetName val="St_co_91_5lvl9"/>
      <sheetName val="Civil_Works9"/>
      <sheetName val="IO_List9"/>
      <sheetName val="SP_Break_Up9"/>
      <sheetName val="Labour_productivity9"/>
      <sheetName val="Sales_&amp;_Prod9"/>
      <sheetName val="Cost_Index9"/>
      <sheetName val="cash_in_flow_Summary_JV_9"/>
      <sheetName val="water_prop_9"/>
      <sheetName val="GR_slab-reinft9"/>
      <sheetName val="Staff_Acco_9"/>
      <sheetName val="Rate_analysis-_BOQ_1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Meas_-Hotel_Part11"/>
      <sheetName val="Ave_wtd_rates10"/>
      <sheetName val="Material_10"/>
      <sheetName val="Labour_&amp;_Plant10"/>
      <sheetName val="22_12_201111"/>
      <sheetName val="BOQ_(2)11"/>
      <sheetName val="Cashflow_projection10"/>
      <sheetName val="PA-_Consutant_10"/>
      <sheetName val="Item-_Compact10"/>
      <sheetName val="TBAL9697__group_wise__sdpl10"/>
      <sheetName val="St_co_91_5lvl10"/>
      <sheetName val="Civil_Works10"/>
      <sheetName val="IO_List10"/>
      <sheetName val="DI_Rate_Analysis11"/>
      <sheetName val="Economic_RisingMain__Ph-I11"/>
      <sheetName val="SP_Break_Up10"/>
      <sheetName val="Labour_productivity10"/>
      <sheetName val="Sales_&amp;_Prod10"/>
      <sheetName val="Cost_Index10"/>
      <sheetName val="cash_in_flow_Summary_JV_10"/>
      <sheetName val="water_prop_10"/>
      <sheetName val="GR_slab-reinft10"/>
      <sheetName val="Staff_Acco_10"/>
      <sheetName val="Rate_analysis-_BOQ_1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General Input"/>
      <sheetName val="Progress"/>
      <sheetName val="TEXT"/>
      <sheetName val="sept-plan"/>
      <sheetName val="WORK TABLE"/>
      <sheetName val="PointNo.5"/>
      <sheetName val="RES-PLANNING"/>
      <sheetName val="Cumulative Karnatka Purchase"/>
      <sheetName val="Purchase---"/>
      <sheetName val="Reco- Project wise"/>
      <sheetName val="Purchase head Wise"/>
      <sheetName val="Reco"/>
      <sheetName val="List of Project"/>
      <sheetName val="Sheet5"/>
      <sheetName val="Cumulative Karnatka Purchas (2"/>
      <sheetName val="Pivot table"/>
      <sheetName val=" _x000a_¢_x0002_&amp;_x0000__x0000_"/>
      <sheetName val="MS Loan repayments"/>
      <sheetName val="ETC Plant Cost"/>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KSt_-_Analysis_5"/>
      <sheetName val="Section_Catalogue5"/>
      <sheetName val="__¢&amp;ú5#6"/>
      <sheetName val="__¢&amp;???ú5#???????6"/>
      <sheetName val="COP Final"/>
      <sheetName val="dummy"/>
      <sheetName val="inter"/>
      <sheetName val="BL Staff"/>
      <sheetName val="Array"/>
      <sheetName val="Array (2)"/>
      <sheetName val="PIPELINE"/>
      <sheetName val="CIVIL"/>
      <sheetName val="08.07.10헾】_x0005_____菈_x0013_"/>
      <sheetName val="  ¢_x0002_&amp;___ú5#_______"/>
      <sheetName val="14.07.10 CIVIL W _"/>
      <sheetName val="14.07.10@^__x0001_&amp;"/>
      <sheetName val="_x0001_"/>
      <sheetName val="Varthur 1"/>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KSt_-_Analysis_7"/>
      <sheetName val="Section_Catalogue7"/>
      <sheetName val="__¢&amp;ú5#8"/>
      <sheetName val="__¢&amp;???ú5#???????8"/>
      <sheetName val="LEVEL_SHEET"/>
      <sheetName val="Form_6"/>
      <sheetName val="œheet3"/>
      <sheetName val="Balustrade"/>
      <sheetName val="SC Cost MAR 02"/>
      <sheetName val="Lifts_&amp;_Escal-BOQ"/>
      <sheetName val="FIRE_BOQ"/>
      <sheetName val="Master data"/>
      <sheetName val="S1BOQ"/>
      <sheetName val="Detail In Door Stad"/>
      <sheetName val="old_serial no."/>
      <sheetName val="tot_ass_9697"/>
      <sheetName val="P-II_Cement_Reconkiliation2"/>
      <sheetName val=" "/>
      <sheetName val="  ¢_x0002_&amp;_x0000__x0000_"/>
      <sheetName val="Form_61"/>
      <sheetName val="Lifts_&amp;_Escal-BOQ1"/>
      <sheetName val="FIRE_BOQ1"/>
      <sheetName val="Rate_analysis_civil"/>
      <sheetName val="Fin__Assumpt__-_Sensitivitie"/>
      <sheetName val="Temporary"/>
      <sheetName val="ABB"/>
      <sheetName val="GE"/>
      <sheetName val="abst-of -cost"/>
      <sheetName val="w't table"/>
      <sheetName val="Combined Results "/>
      <sheetName val="Cashflow"/>
      <sheetName val="Deprec_"/>
      <sheetName val="Deprec_1"/>
      <sheetName val="R_A_"/>
      <sheetName val="lists"/>
      <sheetName val="CMSBM"/>
      <sheetName val="Adimi bldg"/>
      <sheetName val="Pump House"/>
      <sheetName val="Fuel Regu Station"/>
      <sheetName val="0200 Siteworks"/>
      <sheetName val="73 Free Chart Templates - 3"/>
      <sheetName val="TBEAM"/>
      <sheetName val="SALA-002"/>
      <sheetName val="MFG"/>
      <sheetName val="Material List "/>
      <sheetName val="_x0017__x0000__x0012__x0000__x000f__x0000__x0012__x0000__x0013__x0000__x001a__x0000__x0013__x0000__x000b__x0000__x0006__x0000__x0011__x0000__x0010__x0000__x0007__x0000__x0003__x0000__x0003_"/>
      <sheetName val="Shuttering Material"/>
      <sheetName val="BBS-Residential"/>
      <sheetName val="Keyword"/>
      <sheetName val="SALE&amp;COST"/>
      <sheetName val="Deprec_2"/>
      <sheetName val="Form_62"/>
      <sheetName val="Lifts_&amp;_Escal-BOQ2"/>
      <sheetName val="FIRE_BOQ2"/>
      <sheetName val="Equipment Master"/>
      <sheetName val="Material Master"/>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Project Brief"/>
      <sheetName val="Schedule"/>
      <sheetName val="Iron"/>
      <sheetName val="kitc"/>
      <sheetName val="Bldg"/>
      <sheetName val="Cert"/>
      <sheetName val="Sewr"/>
      <sheetName val="Item정리"/>
      <sheetName val="CMS"/>
      <sheetName val="Det_Des"/>
      <sheetName val="Tank"/>
      <sheetName val="11"/>
      <sheetName val="Local Ring 1"/>
      <sheetName val="sc PhI ok"/>
      <sheetName val="GULF"/>
      <sheetName val="costing_FE"/>
      <sheetName val="SDH BOM"/>
      <sheetName val="RECAP DEVIS"/>
      <sheetName val="Drn"/>
      <sheetName val="info"/>
      <sheetName val="1-G1"/>
      <sheetName val="BQLIST"/>
      <sheetName val="SubmitCal"/>
      <sheetName val="MATERIALS_masterlist"/>
      <sheetName val="Sumcosts"/>
      <sheetName val="MOTOR"/>
      <sheetName val="Reference Data"/>
      <sheetName val="GF"/>
      <sheetName val="FinishSched"/>
      <sheetName val="Soarin"/>
      <sheetName val="Mp-team 1"/>
      <sheetName val="BW Fence"/>
      <sheetName val="Room Type"/>
      <sheetName val="Basement2 DB"/>
      <sheetName val="Detailed Budget"/>
      <sheetName val="Rates for public areas"/>
      <sheetName val="Initial_Data7"/>
      <sheetName val="PIPES"/>
      <sheetName val="BASIS -DEC 08"/>
      <sheetName val="İşin_Adı"/>
      <sheetName val="F4_13"/>
      <sheetName val="Set"/>
      <sheetName val="Overview (OAD)"/>
      <sheetName val="Design Changes"/>
      <sheetName val="Detailed"/>
      <sheetName val="Ring Details"/>
      <sheetName val="08.07.10헾】_x0005_??睮は_x0005__x0000_"/>
      <sheetName val=" 09.07.10 M顅ᎆ뤀ᨇ԰_x0000_v喐"/>
      <sheetName val=" 09.07.10 M顅ᎆ뤀ᨇ԰_x0000_È盰"/>
      <sheetName val="Macro custom function"/>
      <sheetName val="DM tANK Allow"/>
      <sheetName val="Details"/>
      <sheetName val="IPS new"/>
      <sheetName val="Project Data"/>
      <sheetName val="改加胶玻璃、室外栏杆"/>
      <sheetName val="CCNs"/>
      <sheetName val="w't_table"/>
      <sheetName val="cover_page"/>
      <sheetName val="DM_tANK_Allow"/>
      <sheetName val="w't_table1"/>
      <sheetName val="cover_page1"/>
      <sheetName val="ST_CODE1"/>
      <sheetName val="Rate_analysis_civil1"/>
      <sheetName val="DM_tANK_Allow1"/>
      <sheetName val="w't_table3"/>
      <sheetName val="cover_page3"/>
      <sheetName val="ST_CODE3"/>
      <sheetName val="Deprec_3"/>
      <sheetName val="Rate_analysis_civil3"/>
      <sheetName val="DM_tANK_Allow3"/>
      <sheetName val="w't_table2"/>
      <sheetName val="cover_page2"/>
      <sheetName val="ST_CODE2"/>
      <sheetName val="Rate_analysis_civil2"/>
      <sheetName val="DM_tANK_Allow2"/>
      <sheetName val="w't_table4"/>
      <sheetName val="cover_page4"/>
      <sheetName val="ST_CODE4"/>
      <sheetName val="Deprec_4"/>
      <sheetName val="Rate_analysis_civil4"/>
      <sheetName val="DM_tANK_Allow4"/>
      <sheetName val="Macro_custom_function"/>
      <sheetName val="Pur"/>
      <sheetName val="ATTACH_6"/>
      <sheetName val="datatable"/>
      <sheetName val="Material"/>
      <sheetName val="SC Cost FEB 03"/>
      <sheetName val="Door"/>
      <sheetName val="13. Steel - Ratio"/>
      <sheetName val="Summary output"/>
      <sheetName val="Balance Sheet"/>
      <sheetName val="w_dn_idd"/>
      <sheetName val="PROJECT BRIEF(EX.NEW)"/>
      <sheetName val="pvc vent"/>
      <sheetName val="MEP Factors"/>
      <sheetName val="VENDOR LIST"/>
      <sheetName val="Currency Rates"/>
      <sheetName val="Cable Data"/>
      <sheetName val="Sheet"/>
      <sheetName val="GEN_LOOKUPS"/>
      <sheetName val="wordsdatþ"/>
      <sheetName val="MSU"/>
      <sheetName val="Contract Status"/>
      <sheetName val="FINOLEX"/>
      <sheetName val="Sheet7"/>
      <sheetName val="macros"/>
      <sheetName val="Reinforcement"/>
      <sheetName val="Pilling_24"/>
      <sheetName val="Steel-Circular"/>
      <sheetName val="BOM"/>
      <sheetName val="08.07.10헾】_x0005____x0005_"/>
      <sheetName val="08.07.10헾】_x0005___壀&quot;夌&quot;"/>
      <sheetName val="08.07.10헾】_x0005___헾⿂_x0005_"/>
      <sheetName val="08.07.10헾】_x0005___ꮸ⽚_x0005_"/>
      <sheetName val="08.07.10헾】_x0005_____懇"/>
      <sheetName val="08.07.10헾】_x0005___丵⼽_x0005_"/>
      <sheetName val="08.07.10헾】_x0005_____癠_"/>
      <sheetName val="08.07.10헾】_x0005___헾⽀_x0005_"/>
      <sheetName val="08.07.10헾】_x0005___헾⾑_x0005_"/>
      <sheetName val="B3-B4-B5-_x0006_"/>
      <sheetName val="08.07.10헾】_x0005___壀$夌$"/>
      <sheetName val="08.07.10"/>
      <sheetName val="08.07.10 CIVIՌ"/>
      <sheetName val="14_07_10@&amp;Ò_"/>
      <sheetName val="¸_;b+_î&lt;î_&amp;&amp;"/>
      <sheetName val="14_07_10_CIVIL_W _"/>
      <sheetName val="08_07_10헾】____菈"/>
      <sheetName val="08_07_10헾】__"/>
      <sheetName val="14_07_10@^_&amp;8"/>
      <sheetName val="Ü5)bÝ_8)6)&amp;&amp;"/>
      <sheetName val="08_07_10헾】__壀&quot;夌&quot;"/>
      <sheetName val="08.07.10헾】_x0005___헾　_x0005_"/>
      <sheetName val="Model"/>
      <sheetName val="CONSTRUCTION COMPONENT"/>
      <sheetName val=" _x000a_¢_x0002_&amp;___ú5#_______"/>
      <sheetName val="14.07.10@_x0000__x0003_&amp;_x0000"/>
      <sheetName val="_x0000__x0000__x0000__x0000__x0"/>
      <sheetName val="14.07.10Á_x000c__x0003_&amp;_x0000"/>
      <sheetName val="  ¢_x0002_&amp;_x0000__x0000__x0000"/>
      <sheetName val="08.07.10헾】_x0005____x0005__x00"/>
      <sheetName val=" _x000d_¢_x0002_&amp;_x0000__x0000_"/>
      <sheetName val=" _x000d_¢_x0002_&amp;___ú5#_______"/>
      <sheetName val="__x000a_¢&amp;___ú5#_______"/>
      <sheetName val="14.07.10@^__x0001_&amp;_x0000__x000"/>
      <sheetName val="08.07.10헾】_x0005___헾⿂_x0005__x"/>
      <sheetName val="08.07.10헾】_x0005___ꮸ⽚_x0005__x"/>
      <sheetName val="08.07.10헾】_x0005___丵⼽_x0005__x"/>
      <sheetName val="08.07.10헾】_x0005___헾⽀_x0005__x"/>
      <sheetName val="_x0000__x0017__x0000__x0012__x0"/>
      <sheetName val="ᬀᜀሀༀሀ_x0000__x0000__x0000__x000"/>
      <sheetName val="08.07.10헾】_x0005___헾⾑_x0005__x"/>
      <sheetName val="08.07.10_x0000__x0000_ⴠ_x0000__"/>
      <sheetName val="08.07.10 CIVIՌ_x0000_缀_x0000__x"/>
      <sheetName val="08.07.10헾】_x0005___헾　_x0005__x"/>
      <sheetName val="_ ¢&amp;___ú5#_______"/>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banilad"/>
      <sheetName val="Mactan"/>
      <sheetName val="Mandaue"/>
      <sheetName val="08.07.10_x0000__x0000_쪸_x0000__x0000__x0000_㱗褰譬'"/>
      <sheetName val="08.07.10헾】_x0005_?︀ᇕ԰_x0000_缀"/>
      <sheetName val="08.07.10헾】_x0005_?蠄ሹꠀ䁮_xdc02_"/>
      <sheetName val="08.07.10헾】_x0005_?/_x0000_退Ý_x0000_"/>
      <sheetName val="08.07.10헾】_x0005_?蠌ሹ⠀䁫_xdc02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collections plan 0401"/>
      <sheetName val="reference"/>
      <sheetName val="DataSheet"/>
      <sheetName val="Variations"/>
      <sheetName val="ITB COST"/>
      <sheetName val="Interior"/>
      <sheetName val="Electrical"/>
      <sheetName val="Mechanical"/>
      <sheetName val="Fire Hydrant"/>
      <sheetName val="Material Spec."/>
      <sheetName val="Terms &amp; conditions"/>
      <sheetName val="_"/>
      <sheetName val="Eqpmnt Pln"/>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 _¢_x0002_&amp;_x0000__x0000_"/>
      <sheetName val="activit-graph  "/>
      <sheetName val="AREAS"/>
      <sheetName val="Sch-3"/>
      <sheetName val="Theme"/>
      <sheetName val="Measurment"/>
      <sheetName val="Material recovery"/>
      <sheetName val="IDCCALHYD-GOO"/>
      <sheetName val="GF Columns"/>
      <sheetName val="Basic Rates"/>
      <sheetName val="3LBHK RA"/>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Conversions"/>
      <sheetName val="csdim"/>
      <sheetName val="cdsload"/>
      <sheetName val="chsload"/>
      <sheetName val="CLAMP"/>
      <sheetName val="cvsload"/>
      <sheetName val="pipe"/>
      <sheetName val="보일러"/>
      <sheetName val="견적"/>
      <sheetName val="Cost control"/>
      <sheetName val="CondPol"/>
      <sheetName val="PROCURE"/>
      <sheetName val="단면가정"/>
      <sheetName val="설계조건"/>
      <sheetName val="Main Gate House"/>
      <sheetName val="ICO_budzet_97"/>
      <sheetName val="Infrastructure"/>
      <sheetName val="NetBQ"/>
      <sheetName val="unit.cost."/>
      <sheetName val="PMS"/>
      <sheetName val="DISTRIBUTION"/>
      <sheetName val="14.07.10@^\_x0001_&amp;"/>
      <sheetName val="08.07.10헾】_x0005_??_x0005_"/>
      <sheetName val="08.07.10헾】_x0005_??헾⿂_x0005_"/>
      <sheetName val="08.07.10헾】_x0005_??ꮸ⽚_x0005_"/>
      <sheetName val="08.07.10헾】_x0005_??丵⼽_x0005_"/>
      <sheetName val="08.07.10헾】_x0005_??헾⽀_x0005_"/>
      <sheetName val="08.07.10헾】_x0005_??헾⾑_x0005_"/>
      <sheetName val=" _x000d_¢_x0002_&amp;"/>
      <sheetName val="08.07.10헾】_x0005_??헾　_x0005_"/>
      <sheetName val="Substation"/>
      <sheetName val="DCI-STR"/>
      <sheetName val="Site_Dev_BO䡑3"/>
      <sheetName val=" 09.07.10 M蕸\헾⿓_x0005_"/>
      <sheetName val="Lookup"/>
      <sheetName val="14_07_10_CIVIL_W _15"/>
      <sheetName val="14_07_10_CIVIL_W _11"/>
      <sheetName val="14_07_10_CIVIL_W _10"/>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__¢&amp;___ú5#_______1"/>
      <sheetName val="14_07_10_CIVIL_W _19"/>
      <sheetName val="__¢&amp;___ú5#_______2"/>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Fin Sum"/>
      <sheetName val="Field Values"/>
      <sheetName val="9. Package split - Cost "/>
      <sheetName val="Sump"/>
      <sheetName val="TITLES"/>
      <sheetName val="Rate"/>
      <sheetName val="ETC_Plant_Cost"/>
      <sheetName val=" AnalysisPCC"/>
      <sheetName val="Analysis-NH-Culverts"/>
      <sheetName val="Analysis-NH-Roads"/>
      <sheetName val="Analysis-NH-Bridges"/>
      <sheetName val="Hardware"/>
      <sheetName val="Labour List "/>
      <sheetName val="Plant List"/>
      <sheetName val="Material List"/>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08.07.10헾】_x0005___睮は_x0005_"/>
      <sheetName val="08.07.10헾】_x0005__︀ᇕ԰"/>
      <sheetName val="08.07.10헾】_x0005__蠄ሹꠀ䁮�"/>
      <sheetName val="08.07.10헾】_x0005___"/>
      <sheetName val="08.07.10헾】_x0005__蠌ሹ⠀䁫�"/>
      <sheetName val="_x0017_"/>
      <sheetName val="RateAnalysis"/>
      <sheetName val="RMes"/>
      <sheetName val="Labels"/>
      <sheetName val="shuttering"/>
      <sheetName val="tie beam"/>
      <sheetName val="Footings"/>
      <sheetName val="2.0 Floor Area Summary"/>
      <sheetName val="Angebot18.7."/>
      <sheetName val="App_6"/>
      <sheetName val="FdnDes_Soil"/>
      <sheetName val="SRC-B3U2"/>
      <sheetName val="B3- Concrete Work"/>
      <sheetName val="B4- Block Work"/>
      <sheetName val="B5 - Water Proofing and Roofing"/>
      <sheetName val="B6 - Aluminum Works"/>
      <sheetName val="B7 - Wooden Works"/>
      <sheetName val="B8 - FLOOR, WALLS AND CEILING F"/>
      <sheetName val="Quay_A"/>
      <sheetName val="Section II"/>
      <sheetName val="Section III"/>
      <sheetName val="P-Sum-Cab"/>
      <sheetName val="Named ranges"/>
      <sheetName val="Varitations Not Agreed"/>
      <sheetName val="Master Data Sheet"/>
      <sheetName val="DAF-1"/>
      <sheetName val="W006"/>
      <sheetName val="Optionals"/>
      <sheetName val="Cash Flow-Format-XII"/>
      <sheetName val="GS"/>
      <sheetName val="TOEC"/>
      <sheetName val="기준-중기 revised"/>
      <sheetName val="장비운반비"/>
      <sheetName val="Project Schedule"/>
      <sheetName val="Project Sch."/>
      <sheetName val="OUAIS"/>
      <sheetName val="CEC"/>
      <sheetName val="HEC"/>
      <sheetName val="직원동원계획"/>
      <sheetName val="SOURCE"/>
      <sheetName val="TB-내역서"/>
      <sheetName val="CAL."/>
      <sheetName val="M_B"/>
      <sheetName val="eq_data"/>
      <sheetName val="본지점중"/>
      <sheetName val="보온자재단가표"/>
      <sheetName val="비교"/>
      <sheetName val="사업계획"/>
      <sheetName val="Mech CIF"/>
      <sheetName val="투입실적"/>
      <sheetName val="96.12"/>
      <sheetName val="HDECGTY"/>
      <sheetName val="B. Erec_BOQ(Filed)"/>
      <sheetName val="수입"/>
      <sheetName val="인건비"/>
      <sheetName val="영업소실적"/>
      <sheetName val="Indirect Cost"/>
      <sheetName val="COVERSHEET PAGE"/>
      <sheetName val="OUT"/>
      <sheetName val="VC2 9.98"/>
      <sheetName val="간접인원 급료산출"/>
      <sheetName val="Parameters"/>
      <sheetName val="Entry"/>
      <sheetName val="Raw_Data11"/>
      <sheetName val="공사비_내역_(가)11"/>
      <sheetName val="Oud_Metha8"/>
      <sheetName val="Port_Saeed8"/>
      <sheetName val="Al_Wasl8"/>
      <sheetName val="CIF_COST_ITEM11"/>
      <sheetName val="Basement_Budget7"/>
      <sheetName val="__x000a_¢&amp;"/>
      <sheetName val="HO_Costs"/>
      <sheetName val="14_07_10@"/>
      <sheetName val="14_07_10Á&amp;"/>
      <sheetName val="COST_SHEET"/>
      <sheetName val="Cable_Rate_10_05_15"/>
      <sheetName val="WIRING_ACCS"/>
      <sheetName val="Cabletray_"/>
      <sheetName val="DG_COMP"/>
      <sheetName val="__¢&amp;1"/>
      <sheetName val="Bill_10"/>
      <sheetName val="[TEMP.xls]14.07.10@"/>
      <sheetName val="08.07.10헾】_x0005_??睮は_x0005_"/>
      <sheetName val="08.07.10헾】_x0005_?︀ᇕ԰"/>
      <sheetName val="08.07.10헾】_x0005_?/"/>
      <sheetName val="MPR_PA_1"/>
      <sheetName val="Grade Slab Civils"/>
      <sheetName val="Itemised Breakdown"/>
      <sheetName val="Details for Charts"/>
      <sheetName val="schedule_nos"/>
      <sheetName val="Break_up_Sheet"/>
      <sheetName val="Cash_Flow_Working"/>
      <sheetName val="sc_PhI_ok"/>
      <sheetName val="Division_16"/>
      <sheetName val="Area_II"/>
      <sheetName val="CCTV_KAMERE_(2)"/>
      <sheetName val="Softscape_Buildup"/>
      <sheetName val="Mat'l_Rate"/>
      <sheetName val="payment_type"/>
      <sheetName val="BQ_External"/>
      <sheetName val="Frango_Work_sheet"/>
      <sheetName val="TCMO_(2)"/>
      <sheetName val="Advance_tax"/>
      <sheetName val="Cashflow_"/>
      <sheetName val="ITDEP_revised"/>
      <sheetName val="Deferred_tax"/>
      <sheetName val="grp_"/>
      <sheetName val="Debtors_Ageing_"/>
      <sheetName val="2_civil-RA"/>
      <sheetName val="General_Input"/>
      <sheetName val="Fin__Assumpt__-_Sensitivitie1"/>
      <sheetName val="08_07_10ⴠ㭮㢝輜"/>
      <sheetName val="7_Other_Costs"/>
      <sheetName val="Vind_-_BtB"/>
      <sheetName val="Eqpmnt_Pln"/>
      <sheetName val="Eqpmnt_PlnH"/>
      <sheetName val="Eqpmnt_PlnÄ"/>
      <sheetName val="precast_RC_element"/>
      <sheetName val="08_07_10헾】??헾　"/>
      <sheetName val="08_07_10헾】??苈ô헾⼤"/>
      <sheetName val="RA_BILL_-_1"/>
      <sheetName val="Tax_Inv"/>
      <sheetName val="Tax_Inv_(Client)"/>
      <sheetName val="SC_Cost_MAR_02"/>
      <sheetName val="08_07_10_CIVIՌ缀"/>
      <sheetName val="__¢&amp;_x0000"/>
      <sheetName val="Footing_"/>
      <sheetName val="foot-slab_reinft"/>
      <sheetName val="WORK_TABLE"/>
      <sheetName val="PointNo_5"/>
      <sheetName val="Varthur_1"/>
      <sheetName val="COP_Final"/>
      <sheetName val="Sch__Areas"/>
      <sheetName val="Tk_off"/>
      <sheetName val="Local_Ring_1"/>
      <sheetName val="finalj"/>
      <sheetName val="Gym_AV3"/>
      <sheetName val="Key_Qty"/>
      <sheetName val="Basement_Extract"/>
      <sheetName val="SA_Plen_"/>
      <sheetName val="Retu__Duct"/>
      <sheetName val="RA_Plen_"/>
      <sheetName val="T__Ex__Duct"/>
      <sheetName val="Bill_No_6"/>
      <sheetName val="Mp-team_1"/>
      <sheetName val="[TEMP_xls]14_07_10@&amp;Ò:"/>
      <sheetName val="[TEMP_xls]¸:;b+/î&lt;î:&amp;&amp;"/>
      <sheetName val="Raw_Data12"/>
      <sheetName val="CIF_COST_ITEM12"/>
      <sheetName val="공사비_내역_(가)12"/>
      <sheetName val="Oud_Metha9"/>
      <sheetName val="Port_Saeed9"/>
      <sheetName val="Al_Wasl9"/>
      <sheetName val="Initial_Data8"/>
      <sheetName val="Basement_Budget8"/>
      <sheetName val="Gym_AV4"/>
      <sheetName val="İşin_Adı1"/>
      <sheetName val="Key_Qty1"/>
      <sheetName val="Basement_Extract1"/>
      <sheetName val="SA_Plen_1"/>
      <sheetName val="Retu__Duct1"/>
      <sheetName val="RA_Plen_1"/>
      <sheetName val="T__Ex__Duct1"/>
      <sheetName val="F4_131"/>
      <sheetName val="HO_Costs1"/>
      <sheetName val="Break_up_Sheet1"/>
      <sheetName val="COST_SHEET1"/>
      <sheetName val="Cable_Rate_10_05_151"/>
      <sheetName val="WIRING_ACCS1"/>
      <sheetName val="Cabletray_1"/>
      <sheetName val="DG_COMP1"/>
      <sheetName val="Bill_101"/>
      <sheetName val="schedule_nos1"/>
      <sheetName val="Bill_No_61"/>
      <sheetName val="BQ_External1"/>
      <sheetName val="Cash_Flow_Working1"/>
      <sheetName val="14_07_10@1"/>
      <sheetName val="Division_161"/>
      <sheetName val="CCTV_KAMERE_(2)1"/>
      <sheetName val="Softscape_Buildup1"/>
      <sheetName val="Mat'l_Rate1"/>
      <sheetName val="payment_type1"/>
      <sheetName val="Mp-team_11"/>
      <sheetName val="[TEMP_xls]14_07_10@&amp;Ò:1"/>
      <sheetName val="[TEMP_xls]¸:;b+/î&lt;î:&amp;&amp;1"/>
      <sheetName val="[TEMP.xls]14_07_10@^\&amp;8"/>
      <sheetName val="[TEMP.xls]Ü5)bÝ/8)6)&amp;&amp;"/>
      <sheetName val="qty_schedule"/>
      <sheetName val="B6 1st 1"/>
      <sheetName val="B6 2nd 1"/>
      <sheetName val="B6 3rd 1"/>
      <sheetName val="B6 4th 1"/>
      <sheetName val="B6 GF 1"/>
      <sheetName val="B6 GF 2"/>
      <sheetName val="B6 4th 2"/>
      <sheetName val="B6 2nd 2"/>
      <sheetName val="B6 1st 2"/>
      <sheetName val="B6 3rd 2"/>
      <sheetName val="BaseWeight"/>
      <sheetName val="Ra  stair"/>
      <sheetName val="Sub Cont. Comp."/>
      <sheetName val="DETAILED  BOQ"/>
      <sheetName val="Appendix A"/>
      <sheetName val="7. 매출 투입 취하"/>
      <sheetName val="1.01"/>
      <sheetName val="Building 1"/>
      <sheetName val="PRECAST_lightconc-II30"/>
      <sheetName val="PRECAST_lightconc_II30"/>
      <sheetName val="Cleaning_&amp;_Grubbing30"/>
      <sheetName val="College_Details30"/>
      <sheetName val="Personal_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beam-reinft-IIInd_floor28"/>
      <sheetName val="M-Book_for_Conc28"/>
      <sheetName val="M-Book_for_FW28"/>
      <sheetName val="SITE_OVERHEADS28"/>
      <sheetName val="labour_coeff28"/>
      <sheetName val="Site_Dev_BOQ28"/>
      <sheetName val="Expenditure_plan28"/>
      <sheetName val="ORDER_BOOKING28"/>
      <sheetName val="Costing_Upto_Mar'11_(2)28"/>
      <sheetName val="Tender_Summary28"/>
      <sheetName val="Boq_Block_A28"/>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TAX_BILLS28"/>
      <sheetName val="CASH_BILLS28"/>
      <sheetName val="LABOUR_BILLS28"/>
      <sheetName val="puch_order28"/>
      <sheetName val="Sheet1_(2)28"/>
      <sheetName val="Meas_-Hotel_Part28"/>
      <sheetName val="Contract_Night_Staff27"/>
      <sheetName val="Contract_Day_Staff27"/>
      <sheetName val="Day_Shift27"/>
      <sheetName val="Night_Shift27"/>
      <sheetName val="External_Doors27"/>
      <sheetName val="BOQ_Direct_selling_cost27"/>
      <sheetName val="scurve_calc_(2)27"/>
      <sheetName val="Direct_cost_shed_A-2_27"/>
      <sheetName val="22_12_201128"/>
      <sheetName val="Fee_Rate_Summary27"/>
      <sheetName val="Civil_Boq27"/>
      <sheetName val="Meas__Hotel_Part27"/>
      <sheetName val="BOQ_(2)28"/>
      <sheetName val="final_abstract27"/>
      <sheetName val="INPUT_SHEET27"/>
      <sheetName val="Fill_this_out_first___27"/>
      <sheetName val="MN_T_B_27"/>
      <sheetName val="_09_07_10_M顅ᎆ뤀ᨇ԰?缀?27"/>
      <sheetName val="DI_Rate_Analysis28"/>
      <sheetName val="Economic_RisingMain__Ph-I28"/>
      <sheetName val="St_co_91_5lvl27"/>
      <sheetName val="Ave_wtd_rates27"/>
      <sheetName val="Material_27"/>
      <sheetName val="Labour_&amp;_Plant27"/>
      <sheetName val="Cashflow_projection27"/>
      <sheetName val="Item-_Compact27"/>
      <sheetName val="PA-_Consutant_27"/>
      <sheetName val="TBAL9697__group_wise__sdpl27"/>
      <sheetName val="Civil_Works27"/>
      <sheetName val="IO_List27"/>
      <sheetName val="Sales_&amp;_Prod27"/>
      <sheetName val="cash_in_flow_Summary_JV_27"/>
      <sheetName val="water_prop_27"/>
      <sheetName val="GR_slab-reinft27"/>
      <sheetName val="Cost_Index27"/>
      <sheetName val="SP_Break_Up27"/>
      <sheetName val="Labour_productivity27"/>
      <sheetName val="F20_Risk_Analysis27"/>
      <sheetName val="Change_Order_Log27"/>
      <sheetName val="2000_MOR27"/>
      <sheetName val="Rate_Analysis27"/>
      <sheetName val="Prelims_Breakup28"/>
      <sheetName val="Staff_Acco_27"/>
      <sheetName val="Data_Sheet26"/>
      <sheetName val="Rate_analysis-_BOQ_1_27"/>
      <sheetName val="Project_Details__27"/>
      <sheetName val="Driveway_Beams27"/>
      <sheetName val="INDIGINEOUS_ITEMS_27"/>
      <sheetName val="Fin__Assumpt__-_Sensitivities27"/>
      <sheetName val="Bill_127"/>
      <sheetName val="Bill_227"/>
      <sheetName val="Bill_327"/>
      <sheetName val="Bill_427"/>
      <sheetName val="Bill_527"/>
      <sheetName val="Bill_627"/>
      <sheetName val="Bill_727"/>
      <sheetName val="1_Civil-RA27"/>
      <sheetName val="3cd_Annexure27"/>
      <sheetName val="_09_07_10_M顅ᎆ뤀ᨇ԰27"/>
      <sheetName val="_09_07_10_M顅ᎆ뤀ᨇ԰_缀_27"/>
      <sheetName val="Structure_Bills_Qty27"/>
      <sheetName val="Theo_Cons-June'1026"/>
      <sheetName val="T-P1,_FINISHES_WORKING_27"/>
      <sheetName val="Assumption_&amp;_Exclusion27"/>
      <sheetName val="Eqpmnt_Plng27"/>
      <sheetName val="LABOUR_RATE27"/>
      <sheetName val="Material_Rate27"/>
      <sheetName val="AFAS_26"/>
      <sheetName val="RDS_&amp;_WLD26"/>
      <sheetName val="PA_System26"/>
      <sheetName val="Server_&amp;_PAC_Room26"/>
      <sheetName val="HVAC_BOQ26"/>
      <sheetName val="Assumption_Inputs27"/>
      <sheetName val="DEINKING(ANNEX_1)27"/>
      <sheetName val="Grade_Slab_-127"/>
      <sheetName val="Grade_Slab_-227"/>
      <sheetName val="Grade_slab-327"/>
      <sheetName val="Grade_slab_-427"/>
      <sheetName val="Grade_slab_-527"/>
      <sheetName val="Grade_slab_-627"/>
      <sheetName val="Switch_V1627"/>
      <sheetName val="Summary_WG26"/>
      <sheetName val="Debits_as_on_12_04_0826"/>
      <sheetName val="Phase_127"/>
      <sheetName val="Pacakges_split27"/>
      <sheetName val="AutoOpen_Stub_Data27"/>
      <sheetName val="STAFFSCHED_26"/>
      <sheetName val="Deduction_of_assets25"/>
      <sheetName val="India_F&amp;S_Template26"/>
      <sheetName val="_bus_bay26"/>
      <sheetName val="doq_426"/>
      <sheetName val="doq_226"/>
      <sheetName val="Cat_A_Change_Control27"/>
      <sheetName val="d-safe_specs25"/>
      <sheetName val="Factor_Sheet27"/>
      <sheetName val="ST_CODE5"/>
      <sheetName val="11B_26"/>
      <sheetName val="Invoice_Tracker26"/>
      <sheetName val="ACAD_Finishes26"/>
      <sheetName val="Site_Details26"/>
      <sheetName val="Site_Area_Statement26"/>
      <sheetName val="BOQ_LT26"/>
      <sheetName val="14_07_10_CIVIL_W [26"/>
      <sheetName val="cover_page5"/>
      <sheetName val="Income_Statement26"/>
      <sheetName val="MASTER_RATE_ANALYSIS25"/>
      <sheetName val="Blr_hire25"/>
      <sheetName val="PRECAST_lig(tconc_II25"/>
      <sheetName val="Quote_Sheet25"/>
      <sheetName val="RCC,Ret__Wall25"/>
      <sheetName val="Load_Details(B2)26"/>
      <sheetName val="Works_-_Quote_Sheet26"/>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Cost_Basis25"/>
      <sheetName val="VF_Full_Recon25"/>
      <sheetName val="PITP3_COPY25"/>
      <sheetName val="Meas_25"/>
      <sheetName val="BLOCK-A_(MEA_SHEET)26"/>
      <sheetName val="Expenses_Actual_Vs__Budgeted25"/>
      <sheetName val="Col_up_to_plinth25"/>
      <sheetName val="Intro_25"/>
      <sheetName val="Gate_225"/>
      <sheetName val="Name_List25"/>
      <sheetName val="Project_Ignite25"/>
      <sheetName val="Misc__Data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Customize_Your_Invoice25"/>
      <sheetName val="KSt_-_Analysis_8"/>
      <sheetName val="Section_Catalogue8"/>
      <sheetName val="inflation_calculator"/>
      <sheetName val="15-Mechanical_"/>
      <sheetName val="5-Metal_Works"/>
      <sheetName val="9-Finishes_"/>
      <sheetName val="12-Furniture_"/>
      <sheetName val="3-Concrete_Work"/>
      <sheetName val="7-Thermal_&amp;_Moisture_Protecti_"/>
      <sheetName val="8-Doors_&amp;_Windows_"/>
      <sheetName val="Fin__Assumpt__-_SensitivitieH25"/>
      <sheetName val="Form_63"/>
      <sheetName val="beam-reinft-machine_rm25"/>
      <sheetName val="Cash_Flow_Input_Data_ISC25"/>
      <sheetName val="Lifts_&amp;_Escal-BOQ3"/>
      <sheetName val="FIRE_BOQ3"/>
      <sheetName val="__¢&amp;ú5#9"/>
      <sheetName val="__¢&amp;???ú5#???????9"/>
      <sheetName val="E_&amp;_R25"/>
      <sheetName val="Deprec_5"/>
      <sheetName val="Rate_analysis_civil5"/>
      <sheetName val="R_A_1"/>
      <sheetName val="LEVEL_SHEET1"/>
      <sheetName val="Rates_for_public_areas"/>
      <sheetName val="BASIS_-DEC_08"/>
      <sheetName val="BW_Fence"/>
      <sheetName val="Reference_Data"/>
      <sheetName val="Cumulative_Karnatka_Purchase"/>
      <sheetName val="Reco-_Project_wise"/>
      <sheetName val="Purchase_head_Wise"/>
      <sheetName val="List_of_Project"/>
      <sheetName val="Cumulative_Karnatka_Purchas_(2"/>
      <sheetName val="Pivot_table"/>
      <sheetName val="MS_Loan_repayments"/>
      <sheetName val="ETC_Plant_Cost1"/>
      <sheetName val="BL_Staff"/>
      <sheetName val="Array_(2)"/>
      <sheetName val="14_07_10_CIVIL_W _26"/>
      <sheetName val="14_07_10@^_&amp;"/>
      <sheetName val="Master_data"/>
      <sheetName val="Detail_In_Door_Stad"/>
      <sheetName val="old_serial_no_"/>
      <sheetName val="_1"/>
      <sheetName val="abst-of_-cost"/>
      <sheetName val="w't_table5"/>
      <sheetName val="Combined_Results_"/>
      <sheetName val="Adimi_bldg"/>
      <sheetName val="Pump_House"/>
      <sheetName val="Fuel_Regu_Station"/>
      <sheetName val="0200_Siteworks"/>
      <sheetName val="73_Free_Chart_Templates_-_3"/>
      <sheetName val="Material_List_"/>
      <sheetName val="Shuttering_Material"/>
      <sheetName val="Equipment_Master"/>
      <sheetName val="Material_Master"/>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Project_Brief"/>
      <sheetName val="Room_Type"/>
      <sheetName val="Basement2_DB"/>
      <sheetName val="Detailed_Budget"/>
      <sheetName val="Gen_Sum"/>
      <sheetName val="Overview_(OAD)"/>
      <sheetName val="Design_Changes"/>
      <sheetName val="Ring_Details"/>
      <sheetName val="08_07_10헾】??睮は"/>
      <sheetName val="_09_07_10_M顅ᎆ뤀ᨇ԰v喐"/>
      <sheetName val="_09_07_10_M顅ᎆ뤀ᨇ԰È盰"/>
      <sheetName val="Macro_custom_function1"/>
      <sheetName val="DM_tANK_Allow5"/>
      <sheetName val="IPS_new"/>
      <sheetName val="Project_Data"/>
      <sheetName val="SC_Cost_FEB_03"/>
      <sheetName val="13__Steel_-_Ratio"/>
      <sheetName val="Summary_output"/>
      <sheetName val="Balance_Sheet"/>
      <sheetName val="PROJECT_BRIEF(EX_NEW)"/>
      <sheetName val="pvc_vent"/>
      <sheetName val="MEP_Factors"/>
      <sheetName val="VENDOR_LIST"/>
      <sheetName val="Currency_Rates"/>
      <sheetName val="Cable_Data"/>
      <sheetName val="Contract_Status"/>
      <sheetName val="08_07_10헾】__"/>
      <sheetName val="08_07_10"/>
      <sheetName val="08_07_10_CIVIՌ"/>
      <sheetName val="08_07_10헾】__헾　"/>
      <sheetName val="CONSTRUCTION_COMPONENT"/>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__¢&amp;___ú5#_______9"/>
      <sheetName val="08_07_10헾】__苈ô헾⼤"/>
      <sheetName val="08_07_10쪸㱗褰譬'"/>
      <sheetName val="08_07_10헾】?︀ᇕ԰缀"/>
      <sheetName val="08_07_10헾】?蠄ሹꠀ䁮"/>
      <sheetName val="08_07_10헾】?/退Ý"/>
      <sheetName val="08_07_10헾】?蠌ሹ⠀䁫"/>
      <sheetName val="8!;bÂ_Ò_!Ò8!&amp;&amp;"/>
      <sheetName val="collections_plan_0401"/>
      <sheetName val="ITB_COST"/>
      <sheetName val="Fire_Hydrant"/>
      <sheetName val="Material_Spec_"/>
      <sheetName val="Terms_&amp;_conditions"/>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activit-graph__"/>
      <sheetName val="Material_recovery"/>
      <sheetName val="GF_Columns"/>
      <sheetName val="Basic_Rates"/>
      <sheetName val="3LBHK_RA"/>
      <sheetName val="BLR_1"/>
      <sheetName val="HRSG_PRINT"/>
      <sheetName val="Cost_control"/>
      <sheetName val="Main_Gate_House"/>
      <sheetName val="unit_cost_"/>
      <sheetName val="14_07_10@^\&amp;"/>
      <sheetName val="08_07_10헾】??"/>
      <sheetName val="_09_07_10_M蕸\헾⿓"/>
      <sheetName val="Fin_Sum"/>
      <sheetName val="Field_Values"/>
      <sheetName val="9__Package_split_-_Cost_"/>
      <sheetName val="_AnalysisPCC"/>
      <sheetName val="Labour_List_"/>
      <sheetName val="Plant_List"/>
      <sheetName val="Material_List"/>
      <sheetName val="08_07_10헾】__睮は"/>
      <sheetName val="08_07_10헾】_︀ᇕ԰"/>
      <sheetName val="08_07_10헾】_蠄ሹꠀ䁮�"/>
      <sheetName val="08_07_10헾】_蠌ሹ⠀䁫�"/>
      <sheetName val="tie_beam"/>
      <sheetName val="2_0_Floor_Area_Summary"/>
      <sheetName val="Angebot18_7_"/>
      <sheetName val="SDH_BOM"/>
      <sheetName val="RECAP_DEVIS"/>
      <sheetName val="Cash_Flow-Format-XII"/>
      <sheetName val="Named_ranges"/>
      <sheetName val="Master_Data_Sheet"/>
      <sheetName val="Pump_Rm's_div-27__"/>
      <sheetName val="Substation_div-27_"/>
      <sheetName val="B3-_Concrete_Work"/>
      <sheetName val="B4-_Block_Work"/>
      <sheetName val="B5_-_Water_Proofing_and_Roofing"/>
      <sheetName val="B6_-_Aluminum_Works"/>
      <sheetName val="B7_-_Wooden_Works"/>
      <sheetName val="B8_-_FLOOR,_WALLS_AND_CEILING_F"/>
      <sheetName val="Varitations_Not_Agreed"/>
      <sheetName val="Section_II"/>
      <sheetName val="Section_III"/>
      <sheetName val="CCS Summary"/>
      <sheetName val="4C (R2)"/>
      <sheetName val="DBs"/>
      <sheetName val="Electrical (nU)"/>
      <sheetName val="Electrical_(nU)"/>
      <sheetName val="İNŞAAT"/>
      <sheetName val="Actual"/>
      <sheetName val="기준-중기_revised"/>
      <sheetName val="Project_Schedule"/>
      <sheetName val="Project_Sch_"/>
      <sheetName val="CAL_"/>
      <sheetName val="Mech_CIF"/>
      <sheetName val="96_12"/>
      <sheetName val="B__Erec_BOQ(Filed)"/>
      <sheetName val="Indirect_Cost"/>
      <sheetName val="COVERSHEET_PAGE"/>
      <sheetName val="VC2_9_98"/>
      <sheetName val="간접인원_급료산출"/>
      <sheetName val="Itemised_Breakdown"/>
      <sheetName val="Details_for_Charts"/>
      <sheetName val="[TEMP_xls]14_07_10@^\&amp;8"/>
      <sheetName val="[TEMP.xls]14.07.10@^\_x0001_&amp;"/>
      <sheetName val="RECAP"/>
      <sheetName val="OIL SYST DATA SHTS"/>
      <sheetName val="정부노임단가"/>
      <sheetName val="DPS17"/>
      <sheetName val="FIRED HEATER Sh. 1"/>
      <sheetName val="except wiring"/>
      <sheetName val="milling machine idle cost"/>
      <sheetName val="Bill2"/>
      <sheetName val=" 09.07.10 M顅ᎆ뤀ᨇ԰_x005f_x0000_缀_x005f_x0000_"/>
      <sheetName val="[TEMP.xls]08.07.10헾】_x0005_?/_x0000_退Ý_x0000_"/>
      <sheetName val="[TEMP.xls] 09.07.10 M蕸\헾⿓_x0005_"/>
      <sheetName val="공사비_내역_(가)13"/>
      <sheetName val="Raw_Data13"/>
      <sheetName val="CIF_COST_ITEM13"/>
      <sheetName val="Oud_Metha10"/>
      <sheetName val="Port_Saeed10"/>
      <sheetName val="Al_Wasl10"/>
      <sheetName val="Basement_Budget9"/>
      <sheetName val="Initial_Data9"/>
      <sheetName val="İşin_Adı2"/>
      <sheetName val="Gym_AV5"/>
      <sheetName val="F4_132"/>
      <sheetName val="COST_SHEET2"/>
      <sheetName val="Cable_Rate_10_05_152"/>
      <sheetName val="WIRING_ACCS2"/>
      <sheetName val="Cabletray_2"/>
      <sheetName val="DG_COMP2"/>
      <sheetName val="HO_Costs2"/>
      <sheetName val="Break_up_Sheet2"/>
      <sheetName val="Bill_102"/>
      <sheetName val="14_07_10@2"/>
      <sheetName val="schedule_nos2"/>
      <sheetName val="Cash_Flow_Working2"/>
      <sheetName val="Division_162"/>
      <sheetName val="CCTV_KAMERE_(2)2"/>
      <sheetName val="Softscape_Buildup2"/>
      <sheetName val="Mat'l_Rate2"/>
      <sheetName val="payment_type2"/>
      <sheetName val="BQ_External2"/>
      <sheetName val="Bill_No_62"/>
      <sheetName val="Area_II1"/>
      <sheetName val="Sch__Areas1"/>
      <sheetName val="Tk_off1"/>
      <sheetName val="Frango_Work_sheet1"/>
      <sheetName val="TCMO_(2)1"/>
      <sheetName val="Advance_tax1"/>
      <sheetName val="Cashflow_1"/>
      <sheetName val="ITDEP_revised1"/>
      <sheetName val="Deferred_tax1"/>
      <sheetName val="grp_1"/>
      <sheetName val="Debtors_Ageing_1"/>
      <sheetName val="2_civil-RA1"/>
      <sheetName val="General_Input1"/>
      <sheetName val="Fin__Assumpt__-_Sensitivitie2"/>
      <sheetName val="7_Other_Costs1"/>
      <sheetName val="Vind_-_BtB1"/>
      <sheetName val="Eqpmnt_PlnH1"/>
      <sheetName val="Eqpmnt_PlnÄ1"/>
      <sheetName val="precast_RC_element1"/>
      <sheetName val="RA_BILL_-_11"/>
      <sheetName val="Tax_Inv1"/>
      <sheetName val="Tax_Inv_(Client)1"/>
      <sheetName val="SC_Cost_MAR_021"/>
      <sheetName val="Footing_1"/>
      <sheetName val="foot-slab_reinft1"/>
      <sheetName val="WORK_TABLE1"/>
      <sheetName val="PointNo_51"/>
      <sheetName val="Varthur_11"/>
      <sheetName val="COP_Final1"/>
      <sheetName val="sc_PhI_ok1"/>
      <sheetName val="Local_Ring_11"/>
      <sheetName val="Mp-team_12"/>
      <sheetName val="Key_Qty2"/>
      <sheetName val="Basement_Extract2"/>
      <sheetName val="SA_Plen_2"/>
      <sheetName val="Retu__Duct2"/>
      <sheetName val="RA_Plen_2"/>
      <sheetName val="T__Ex__Duct2"/>
      <sheetName val="[TEMP_xls]14_07_10@&amp;Ò:2"/>
      <sheetName val="[TEMP_xls]¸:;b+/î&lt;î:&amp;&amp;2"/>
      <sheetName val="Eqpmnt_Pln1"/>
      <sheetName val="Sub_Cont__Comp_"/>
      <sheetName val="2000"/>
      <sheetName val="Fixed"/>
      <sheetName val="@risk rents and incentives"/>
      <sheetName val="Car park lease"/>
      <sheetName val="1 summary"/>
      <sheetName val="Net rent analysis"/>
      <sheetName val="Received from ADCB"/>
      <sheetName val="except_wiring"/>
      <sheetName val="Apr-05"/>
      <sheetName val="rate-int"/>
      <sheetName val="SCHEDULE1_GENERAL"/>
      <sheetName val="Section 2-SCHEDULE OF DAYWORK"/>
      <sheetName val="Content"/>
      <sheetName val="VC2 8.98"/>
      <sheetName val="PRECAST_lightconc-II31"/>
      <sheetName val="Cleaning_&amp;_Grubbing31"/>
      <sheetName val="PRECAST_lightconc_II31"/>
      <sheetName val="College_Details31"/>
      <sheetName val="Personal_31"/>
      <sheetName val="jidal_dam31"/>
      <sheetName val="fran_temp31"/>
      <sheetName val="kona_swit31"/>
      <sheetName val="template_(8)31"/>
      <sheetName val="template_(9)31"/>
      <sheetName val="OVER_HEADS31"/>
      <sheetName val="Cover_Sheet31"/>
      <sheetName val="BOQ_REV_A31"/>
      <sheetName val="PTB_(IO)31"/>
      <sheetName val="BMS_31"/>
      <sheetName val="SPT_vs_PHI31"/>
      <sheetName val="TBAL9697_-group_wise__sdpl31"/>
      <sheetName val="Quantity_Schedule30"/>
      <sheetName val="Revenue__Schedule_30"/>
      <sheetName val="Balance_works_-_Direct_Cost30"/>
      <sheetName val="Balance_works_-_Indirect_Cost30"/>
      <sheetName val="Fund_Plan30"/>
      <sheetName val="Bill_of_Resources30"/>
      <sheetName val="Expenditure_plan29"/>
      <sheetName val="ORDER_BOOKING29"/>
      <sheetName val="beam-reinft-IIInd_floor29"/>
      <sheetName val="M-Book_for_Conc29"/>
      <sheetName val="M-Book_for_FW29"/>
      <sheetName val="SITE_OVERHEADS29"/>
      <sheetName val="labour_coeff29"/>
      <sheetName val="Site_Dev_BOQ29"/>
      <sheetName val="Costing_Upto_Mar'11_(2)29"/>
      <sheetName val="Tender_Summary29"/>
      <sheetName val="Boq_Block_A29"/>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TAX_BILLS29"/>
      <sheetName val="CASH_BILLS29"/>
      <sheetName val="LABOUR_BILLS29"/>
      <sheetName val="puch_order29"/>
      <sheetName val="Sheet1_(2)29"/>
      <sheetName val="Meas_-Hotel_Part29"/>
      <sheetName val="Contract_Night_Staff28"/>
      <sheetName val="Contract_Day_Staff28"/>
      <sheetName val="Day_Shift28"/>
      <sheetName val="Night_Shift28"/>
      <sheetName val="External_Doors28"/>
      <sheetName val="BOQ_Direct_selling_cost28"/>
      <sheetName val="scurve_calc_(2)28"/>
      <sheetName val="Direct_cost_shed_A-2_28"/>
      <sheetName val="22_12_201129"/>
      <sheetName val="Fee_Rate_Summary28"/>
      <sheetName val="Civil_Boq28"/>
      <sheetName val="BOQ_(2)29"/>
      <sheetName val="St_co_91_5lvl28"/>
      <sheetName val="Ave_wtd_rates28"/>
      <sheetName val="Material_28"/>
      <sheetName val="Labour_&amp;_Plant28"/>
      <sheetName val="Cashflow_projection28"/>
      <sheetName val="Item-_Compact28"/>
      <sheetName val="PA-_Consutant_28"/>
      <sheetName val="_09_07_10_M顅ᎆ뤀ᨇ԰?缀?28"/>
      <sheetName val="TBAL9697__group_wise__sdpl28"/>
      <sheetName val="final_abstract28"/>
      <sheetName val="Meas__Hotel_Part28"/>
      <sheetName val="Civil_Works28"/>
      <sheetName val="INPUT_SHEET28"/>
      <sheetName val="DI_Rate_Analysis29"/>
      <sheetName val="Economic_RisingMain__Ph-I29"/>
      <sheetName val="Fill_this_out_first___28"/>
      <sheetName val="IO_List28"/>
      <sheetName val="Sales_&amp;_Prod28"/>
      <sheetName val="cash_in_flow_Summary_JV_28"/>
      <sheetName val="water_prop_28"/>
      <sheetName val="GR_slab-reinft28"/>
      <sheetName val="Cost_Index28"/>
      <sheetName val="MN_T_B_28"/>
      <sheetName val="SP_Break_Up28"/>
      <sheetName val="Labour_productivity28"/>
      <sheetName val="F20_Risk_Analysis28"/>
      <sheetName val="Change_Order_Log28"/>
      <sheetName val="2000_MOR28"/>
      <sheetName val="Rate_Analysis28"/>
      <sheetName val="Prelims_Breakup29"/>
      <sheetName val="Staff_Acco_28"/>
      <sheetName val="Data_Sheet27"/>
      <sheetName val="Rate_analysis-_BOQ_1_28"/>
      <sheetName val="Project_Details__28"/>
      <sheetName val="Driveway_Beams28"/>
      <sheetName val="INDIGINEOUS_ITEMS_28"/>
      <sheetName val="Fin__Assumpt__-_Sensitivities28"/>
      <sheetName val="Bill_128"/>
      <sheetName val="Bill_228"/>
      <sheetName val="Bill_328"/>
      <sheetName val="Bill_428"/>
      <sheetName val="Bill_528"/>
      <sheetName val="Bill_628"/>
      <sheetName val="Bill_728"/>
      <sheetName val="1_Civil-RA28"/>
      <sheetName val="3cd_Annexure28"/>
      <sheetName val="_09_07_10_M顅ᎆ뤀ᨇ԰28"/>
      <sheetName val="_09_07_10_M顅ᎆ뤀ᨇ԰_缀_28"/>
      <sheetName val="Structure_Bills_Qty28"/>
      <sheetName val="Theo_Cons-June'1027"/>
      <sheetName val="T-P1,_FINISHES_WORKING_28"/>
      <sheetName val="Assumption_&amp;_Exclusion28"/>
      <sheetName val="Eqpmnt_Plng28"/>
      <sheetName val="LABOUR_RATE28"/>
      <sheetName val="Material_Rate28"/>
      <sheetName val="AFAS_27"/>
      <sheetName val="RDS_&amp;_WLD27"/>
      <sheetName val="PA_System27"/>
      <sheetName val="Server_&amp;_PAC_Room27"/>
      <sheetName val="HVAC_BOQ27"/>
      <sheetName val="Assumption_Inputs28"/>
      <sheetName val="DEINKING(ANNEX_1)28"/>
      <sheetName val="Grade_Slab_-128"/>
      <sheetName val="Grade_Slab_-228"/>
      <sheetName val="Grade_slab-328"/>
      <sheetName val="Grade_slab_-428"/>
      <sheetName val="Grade_slab_-528"/>
      <sheetName val="Grade_slab_-628"/>
      <sheetName val="Switch_V1628"/>
      <sheetName val="Summary_WG27"/>
      <sheetName val="Debits_as_on_12_04_0827"/>
      <sheetName val="Phase_128"/>
      <sheetName val="Pacakges_split28"/>
      <sheetName val="AutoOpen_Stub_Data28"/>
      <sheetName val="STAFFSCHED_27"/>
      <sheetName val="Deduction_of_assets26"/>
      <sheetName val="India_F&amp;S_Template27"/>
      <sheetName val="_bus_bay27"/>
      <sheetName val="doq_427"/>
      <sheetName val="doq_227"/>
      <sheetName val="Cat_A_Change_Control28"/>
      <sheetName val="d-safe_specs26"/>
      <sheetName val="Factor_Sheet28"/>
      <sheetName val="ST_CODE6"/>
      <sheetName val="11B_27"/>
      <sheetName val="Invoice_Tracker27"/>
      <sheetName val="ACAD_Finishes27"/>
      <sheetName val="Site_Details27"/>
      <sheetName val="Site_Area_Statement27"/>
      <sheetName val="BOQ_LT27"/>
      <sheetName val="14_07_10_CIVIL_W [27"/>
      <sheetName val="Income_Statement27"/>
      <sheetName val="MASTER_RATE_ANALYSIS26"/>
      <sheetName val="Blr_hire26"/>
      <sheetName val="PRECAST_lig(tconc_II26"/>
      <sheetName val="Quote_Sheet26"/>
      <sheetName val="RCC,Ret__Wall26"/>
      <sheetName val="cover_page6"/>
      <sheetName val="SDH_BOM1"/>
      <sheetName val="RECAP_DEVIS1"/>
      <sheetName val="Load_Details(B2)27"/>
      <sheetName val="Works_-_Quote_Shee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Cost_Basis26"/>
      <sheetName val="Intro_26"/>
      <sheetName val="Gate_226"/>
      <sheetName val="Name_List26"/>
      <sheetName val="BLOCK-A_(MEA_SHEET)27"/>
      <sheetName val="Project_Ignite26"/>
      <sheetName val="Misc__Data26"/>
      <sheetName val="Customize_Your_Invoice26"/>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VF_Full_Recon26"/>
      <sheetName val="PITP3_COPY26"/>
      <sheetName val="Meas_26"/>
      <sheetName val="Expenses_Actual_Vs__Budgeted26"/>
      <sheetName val="Col_up_to_plinth26"/>
      <sheetName val="Fin__Assumpt__-_SensitivitieH26"/>
      <sheetName val="Form_64"/>
      <sheetName val="KSt_-_Analysis_9"/>
      <sheetName val="Section_Catalogue9"/>
      <sheetName val="beam-reinft-machine_rm26"/>
      <sheetName val="Cash_Flow_Input_Data_ISC26"/>
      <sheetName val="Lifts_&amp;_Escal-BOQ4"/>
      <sheetName val="FIRE_BOQ4"/>
      <sheetName val="__¢&amp;ú5#10"/>
      <sheetName val="__¢&amp;???ú5#???????10"/>
      <sheetName val="E_&amp;_R26"/>
      <sheetName val="Deprec_6"/>
      <sheetName val="Rate_analysis_civil6"/>
      <sheetName val="R_A_2"/>
      <sheetName val="LEVEL_SHEET2"/>
      <sheetName val="15-Mechanical_1"/>
      <sheetName val="5-Metal_Works1"/>
      <sheetName val="9-Finishes_1"/>
      <sheetName val="12-Furniture_1"/>
      <sheetName val="3-Concrete_Work1"/>
      <sheetName val="7-Thermal_&amp;_Moisture_Protecti_1"/>
      <sheetName val="8-Doors_&amp;_Windows_1"/>
      <sheetName val="inflation_calculator1"/>
      <sheetName val="BW_Fence1"/>
      <sheetName val="Reference_Data1"/>
      <sheetName val="B3-_Concrete_Work1"/>
      <sheetName val="B4-_Block_Work1"/>
      <sheetName val="B5_-_Water_Proofing_and_Roofin1"/>
      <sheetName val="B6_-_Aluminum_Works1"/>
      <sheetName val="B7_-_Wooden_Works1"/>
      <sheetName val="B8_-_FLOOR,_WALLS_AND_CEILING_1"/>
      <sheetName val="qty_schedule1"/>
      <sheetName val="Cumulative_Karnatka_Purchase1"/>
      <sheetName val="Reco-_Project_wise1"/>
      <sheetName val="Purchase_head_Wise1"/>
      <sheetName val="List_of_Project1"/>
      <sheetName val="Cumulative_Karnatka_Purchas_(21"/>
      <sheetName val="Pivot_table1"/>
      <sheetName val="MS_Loan_repayments1"/>
      <sheetName val="ETC_Plant_Cost2"/>
      <sheetName val="BL_Staff1"/>
      <sheetName val="Array_(2)1"/>
      <sheetName val="14_07_10_CIVIL_W _27"/>
      <sheetName val="Master_data1"/>
      <sheetName val="Detail_In_Door_Stad1"/>
      <sheetName val="old_serial_no_1"/>
      <sheetName val="_2"/>
      <sheetName val="abst-of_-cost1"/>
      <sheetName val="w't_table6"/>
      <sheetName val="Combined_Results_1"/>
      <sheetName val="Adimi_bldg1"/>
      <sheetName val="Pump_House1"/>
      <sheetName val="Fuel_Regu_Station1"/>
      <sheetName val="0200_Siteworks1"/>
      <sheetName val="73_Free_Chart_Templates_-_31"/>
      <sheetName val="Material_List_1"/>
      <sheetName val="Shuttering_Material1"/>
      <sheetName val="Equipment_Master1"/>
      <sheetName val="Material_Master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Project_Brief1"/>
      <sheetName val="Rates_for_public_areas1"/>
      <sheetName val="BASIS_-DEC_081"/>
      <sheetName val="Room_Type1"/>
      <sheetName val="Basement2_DB1"/>
      <sheetName val="Detailed_Budget1"/>
      <sheetName val="Pump_Rm's_div-27__1"/>
      <sheetName val="Substation_div-27_1"/>
      <sheetName val="Gen_Sum1"/>
      <sheetName val="Overview_(OAD)1"/>
      <sheetName val="Design_Changes1"/>
      <sheetName val="Ring_Details1"/>
      <sheetName val="Macro_custom_function2"/>
      <sheetName val="DM_tANK_Allow6"/>
      <sheetName val="IPS_new1"/>
      <sheetName val="Project_Data1"/>
      <sheetName val="SC_Cost_FEB_031"/>
      <sheetName val="13__Steel_-_Ratio1"/>
      <sheetName val="Summary_output1"/>
      <sheetName val="Balance_Sheet1"/>
      <sheetName val="PROJECT_BRIEF(EX_NEW)1"/>
      <sheetName val="pvc_vent1"/>
      <sheetName val="MEP_Factors1"/>
      <sheetName val="VENDOR_LIST1"/>
      <sheetName val="Currency_Rates1"/>
      <sheetName val="Cable_Data1"/>
      <sheetName val="Contract_Status1"/>
      <sheetName val="08_07_101"/>
      <sheetName val="08_07_10_CIVIՌ1"/>
      <sheetName val="CONSTRUCTION_COMPONENT1"/>
      <sheetName val="__¢&amp;___ú5#_______10"/>
      <sheetName val="collections_plan_04011"/>
      <sheetName val="ITB_COST1"/>
      <sheetName val="Fire_Hydrant1"/>
      <sheetName val="Material_Spec_1"/>
      <sheetName val="Terms_&amp;_conditions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activit-graph__1"/>
      <sheetName val="Material_recovery1"/>
      <sheetName val="GF_Columns1"/>
      <sheetName val="Basic_Rates1"/>
      <sheetName val="3LBHK_RA1"/>
      <sheetName val="BLR_11"/>
      <sheetName val="HRSG_PRINT1"/>
      <sheetName val="Cost_control1"/>
      <sheetName val="Main_Gate_House1"/>
      <sheetName val="unit_cost_1"/>
      <sheetName val="Fin_Sum1"/>
      <sheetName val="Field_Values1"/>
      <sheetName val="9__Package_split_-_Cost_1"/>
      <sheetName val="_AnalysisPCC1"/>
      <sheetName val="Labour_List_1"/>
      <sheetName val="Plant_List1"/>
      <sheetName val="Material_List1"/>
      <sheetName val="tie_beam1"/>
      <sheetName val="2_0_Floor_Area_Summary1"/>
      <sheetName val="Angebot18_7_1"/>
      <sheetName val="Cash_Flow-Format-XII1"/>
      <sheetName val="Named_ranges1"/>
      <sheetName val="Master_Data_Sheet1"/>
      <sheetName val="Varitations_Not_Agreed1"/>
      <sheetName val="Section_II1"/>
      <sheetName val="Section_III1"/>
      <sheetName val="Door &amp; Window"/>
      <sheetName val="입찰내역 발주처 양식"/>
      <sheetName val="Villas Sanitaryware"/>
      <sheetName val="Fin__Assumpt__-_Sensitivitie4"/>
      <sheetName val="R_A_4"/>
      <sheetName val="2_civil-RA3"/>
      <sheetName val="Lifts_&amp;_Escal-BOQ5"/>
      <sheetName val="FIRE_BOQ5"/>
      <sheetName val="Frango_Work_sheet3"/>
      <sheetName val="TCMO_(2)3"/>
      <sheetName val="Advance_tax3"/>
      <sheetName val="Cashflow_3"/>
      <sheetName val="ITDEP_revised3"/>
      <sheetName val="Deferred_tax3"/>
      <sheetName val="grp_3"/>
      <sheetName val="Debtors_Ageing_3"/>
      <sheetName val="Form_65"/>
      <sheetName val="precast_RC_element3"/>
      <sheetName val="MS_Loan_repayments3"/>
      <sheetName val="Eqpmnt_PlnH3"/>
      <sheetName val="Eqpmnt_PlnÄ3"/>
      <sheetName val="Master_data3"/>
      <sheetName val="Combined_Results_3"/>
      <sheetName val="Footing_3"/>
      <sheetName val="LEVEL_SHEET3"/>
      <sheetName val="RA_BILL_-_13"/>
      <sheetName val="Tax_Inv3"/>
      <sheetName val="Tax_Inv_(Client)3"/>
      <sheetName val="ETC_Plant_Cost3"/>
      <sheetName val="Array_(2)3"/>
      <sheetName val="WORK_TABLE3"/>
      <sheetName val="Detail_In_Door_Stad3"/>
      <sheetName val="7_Other_Costs3"/>
      <sheetName val="Vind_-_BtB3"/>
      <sheetName val="COP_Final3"/>
      <sheetName val="Varthur_13"/>
      <sheetName val="General_Input3"/>
      <sheetName val="foot-slab_reinft3"/>
      <sheetName val="Adimi_bldg3"/>
      <sheetName val="Pump_House3"/>
      <sheetName val="Fuel_Regu_Station3"/>
      <sheetName val="0200_Siteworks3"/>
      <sheetName val="Fin__Assumpt__-_Sensitivitie3"/>
      <sheetName val="R_A_3"/>
      <sheetName val="2_civil-RA2"/>
      <sheetName val="Frango_Work_sheet2"/>
      <sheetName val="TCMO_(2)2"/>
      <sheetName val="Advance_tax2"/>
      <sheetName val="Cashflow_2"/>
      <sheetName val="ITDEP_revised2"/>
      <sheetName val="Deferred_tax2"/>
      <sheetName val="grp_2"/>
      <sheetName val="Debtors_Ageing_2"/>
      <sheetName val="precast_RC_element2"/>
      <sheetName val="MS_Loan_repayments2"/>
      <sheetName val="Eqpmnt_PlnH2"/>
      <sheetName val="Eqpmnt_PlnÄ2"/>
      <sheetName val="Master_data2"/>
      <sheetName val="Combined_Results_2"/>
      <sheetName val="Footing_2"/>
      <sheetName val="RA_BILL_-_12"/>
      <sheetName val="Tax_Inv2"/>
      <sheetName val="Tax_Inv_(Client)2"/>
      <sheetName val="Array_(2)2"/>
      <sheetName val="WORK_TABLE2"/>
      <sheetName val="Detail_In_Door_Stad2"/>
      <sheetName val="7_Other_Costs2"/>
      <sheetName val="Vind_-_BtB2"/>
      <sheetName val="COP_Final2"/>
      <sheetName val="Varthur_12"/>
      <sheetName val="General_Input2"/>
      <sheetName val="foot-slab_reinft2"/>
      <sheetName val="Adimi_bldg2"/>
      <sheetName val="Pump_House2"/>
      <sheetName val="Fuel_Regu_Station2"/>
      <sheetName val="0200_Siteworks2"/>
      <sheetName val="[TEMP.xls]________8___b_______2"/>
      <sheetName val="[TEMP.xls]____________b_______2"/>
      <sheetName val="[TEMP.xls]________5___b___8___2"/>
      <sheetName val="[TEMP.xls][TEMP.xls]14_07_10__2"/>
      <sheetName val="[TEMP.xls][TEMP.xls]14_07_10__3"/>
      <sheetName val="[TEMP.xls][TEMP.xls]___b______2"/>
      <sheetName val="[TEMP.xls][TEMP.xls]14_07_10__4"/>
      <sheetName val="[TEMP.xls]08.07.10헾】_x0005_?/"/>
      <sheetName val="[TEMP.xls][TEMP_xls]14_07_10__2"/>
      <sheetName val="[TEMP.xls][TEMP_xls]___b______2"/>
      <sheetName val="[TEMP.xls][TEMP_xls]14_07_10__3"/>
      <sheetName val="[TEMP.xls][TEMP_xls]___b______3"/>
      <sheetName val="[TEMP.xls][TEMP.xls]14_07_10__5"/>
      <sheetName val="[TEMP.xls][TEMP.xls]_5_b__8_6_2"/>
      <sheetName val="[TEMP.xls][TEMP.xls]08_07_10__2"/>
      <sheetName val="[TEMP.xls][TEMP.xls]14_07_10__6"/>
      <sheetName val="[TEMP.xls][TEMP.xls]_09_07_10_2"/>
      <sheetName val="Tracking"/>
      <sheetName val="OpenSched2"/>
      <sheetName val="Pile"/>
      <sheetName val="GFA-Supded"/>
      <sheetName val="GFA"/>
      <sheetName val="CPA33-34 (9-8-01)"/>
      <sheetName val="Pile (9-8-01)"/>
      <sheetName val="Fr"/>
      <sheetName val="EW"/>
      <sheetName val="IW"/>
      <sheetName val="SC"/>
      <sheetName val="UFC"/>
      <sheetName val="Wdw"/>
      <sheetName val="Dr"/>
      <sheetName val="Ir"/>
      <sheetName val="WF"/>
      <sheetName val="FF"/>
      <sheetName val="Cg"/>
      <sheetName val="SFit"/>
      <sheetName val="SF"/>
      <sheetName val="paint"/>
      <sheetName val="BU"/>
      <sheetName val="Division 15B - HVAC"/>
      <sheetName val="Pump_Rm's_div-27__2"/>
      <sheetName val="Substation_div-27_2"/>
      <sheetName val="SDH_BOM2"/>
      <sheetName val="RECAP_DEVIS2"/>
      <sheetName val="Area_II2"/>
      <sheetName val="SC_Cost_MAR_022"/>
      <sheetName val="PointNo_52"/>
      <sheetName val="Sch__Areas2"/>
      <sheetName val="Tk_off2"/>
      <sheetName val="Local_Ring_12"/>
      <sheetName val="Reference_Data2"/>
      <sheetName val="Raw_Data15"/>
      <sheetName val="공사비_내역_(가)15"/>
      <sheetName val="PRECAST_lightconc-II32"/>
      <sheetName val="PRECAST_lightconc_II32"/>
      <sheetName val="Cleaning_&amp;_Grubbing32"/>
      <sheetName val="College_Details32"/>
      <sheetName val="Personal_32"/>
      <sheetName val="jidal_dam32"/>
      <sheetName val="fran_temp32"/>
      <sheetName val="kona_swit32"/>
      <sheetName val="template_(8)32"/>
      <sheetName val="template_(9)32"/>
      <sheetName val="OVER_HEADS32"/>
      <sheetName val="Cover_Sheet32"/>
      <sheetName val="BOQ_REV_A32"/>
      <sheetName val="PTB_(IO)32"/>
      <sheetName val="BMS_32"/>
      <sheetName val="SPT_vs_PHI32"/>
      <sheetName val="TBAL9697_-group_wise__sdpl32"/>
      <sheetName val="Quantity_Schedule31"/>
      <sheetName val="Revenue__Schedule_31"/>
      <sheetName val="Balance_works_-_Direct_Cost31"/>
      <sheetName val="Balance_works_-_Indirect_Cost31"/>
      <sheetName val="Fund_Plan31"/>
      <sheetName val="Bill_of_Resources31"/>
      <sheetName val="beam-reinft-IIInd_floor30"/>
      <sheetName val="M-Book_for_Conc30"/>
      <sheetName val="M-Book_for_FW30"/>
      <sheetName val="SITE_OVERHEADS30"/>
      <sheetName val="labour_coeff30"/>
      <sheetName val="Site_Dev_BOQ30"/>
      <sheetName val="Expenditure_plan30"/>
      <sheetName val="ORDER_BOOKING30"/>
      <sheetName val="Costing_Upto_Mar'11_(2)30"/>
      <sheetName val="Tender_Summary30"/>
      <sheetName val="Boq_Block_A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TAX_BILLS30"/>
      <sheetName val="CASH_BILLS30"/>
      <sheetName val="LABOUR_BILLS30"/>
      <sheetName val="puch_order30"/>
      <sheetName val="Sheet1_(2)30"/>
      <sheetName val="Meas_-Hotel_Part30"/>
      <sheetName val="Contract_Night_Staff29"/>
      <sheetName val="Contract_Day_Staff29"/>
      <sheetName val="Day_Shift29"/>
      <sheetName val="Night_Shift29"/>
      <sheetName val="External_Doors29"/>
      <sheetName val="BOQ_Direct_selling_cost29"/>
      <sheetName val="scurve_calc_(2)29"/>
      <sheetName val="Direct_cost_shed_A-2_29"/>
      <sheetName val="22_12_201130"/>
      <sheetName val="Fee_Rate_Summary29"/>
      <sheetName val="Civil_Boq29"/>
      <sheetName val="CIF_COST_ITEM15"/>
      <sheetName val="Meas__Hotel_Part29"/>
      <sheetName val="BOQ_(2)30"/>
      <sheetName val="final_abstract29"/>
      <sheetName val="INPUT_SHEET29"/>
      <sheetName val="Fill_this_out_first___29"/>
      <sheetName val="MN_T_B_29"/>
      <sheetName val="_09_07_10_M顅ᎆ뤀ᨇ԰?缀?29"/>
      <sheetName val="DI_Rate_Analysis30"/>
      <sheetName val="Economic_RisingMain__Ph-I30"/>
      <sheetName val="Oud_Metha12"/>
      <sheetName val="Port_Saeed12"/>
      <sheetName val="Al_Wasl12"/>
      <sheetName val="Initial_Data11"/>
      <sheetName val="Basement_Budget11"/>
      <sheetName val="St_co_91_5lvl29"/>
      <sheetName val="Ave_wtd_rates29"/>
      <sheetName val="Material_29"/>
      <sheetName val="Labour_&amp;_Plant29"/>
      <sheetName val="Cashflow_projection29"/>
      <sheetName val="Item-_Compact29"/>
      <sheetName val="PA-_Consutant_29"/>
      <sheetName val="TBAL9697__group_wise__sdpl29"/>
      <sheetName val="Civil_Works29"/>
      <sheetName val="IO_List29"/>
      <sheetName val="Sales_&amp;_Prod29"/>
      <sheetName val="cash_in_flow_Summary_JV_29"/>
      <sheetName val="water_prop_29"/>
      <sheetName val="GR_slab-reinft29"/>
      <sheetName val="Cost_Index29"/>
      <sheetName val="SP_Break_Up29"/>
      <sheetName val="Labour_productivity29"/>
      <sheetName val="F20_Risk_Analysis29"/>
      <sheetName val="Change_Order_Log29"/>
      <sheetName val="2000_MOR29"/>
      <sheetName val="Rate_Analysis29"/>
      <sheetName val="Prelims_Breakup30"/>
      <sheetName val="Staff_Acco_29"/>
      <sheetName val="Data_Sheet28"/>
      <sheetName val="Rate_analysis-_BOQ_1_29"/>
      <sheetName val="Project_Details__29"/>
      <sheetName val="Driveway_Beams29"/>
      <sheetName val="INDIGINEOUS_ITEMS_29"/>
      <sheetName val="3cd_Annexure29"/>
      <sheetName val="Fin__Assumpt__-_Sensitivities29"/>
      <sheetName val="Bill_129"/>
      <sheetName val="Bill_229"/>
      <sheetName val="Bill_329"/>
      <sheetName val="Bill_429"/>
      <sheetName val="Bill_529"/>
      <sheetName val="Bill_629"/>
      <sheetName val="Bill_729"/>
      <sheetName val="Structure_Bills_Qty29"/>
      <sheetName val="Pacakges_split29"/>
      <sheetName val="1_Civil-RA29"/>
      <sheetName val="Phase_129"/>
      <sheetName val="_09_07_10_M顅ᎆ뤀ᨇ԰29"/>
      <sheetName val="_09_07_10_M顅ᎆ뤀ᨇ԰_缀_29"/>
      <sheetName val="Summary_WG28"/>
      <sheetName val="AutoOpen_Stub_Data29"/>
      <sheetName val="Assumption_Inputs29"/>
      <sheetName val="Eqpmnt_Plng29"/>
      <sheetName val="Debits_as_on_12_04_0828"/>
      <sheetName val="DEINKING(ANNEX_1)29"/>
      <sheetName val="T-P1,_FINISHES_WORKING_29"/>
      <sheetName val="Assumption_&amp;_Exclusion29"/>
      <sheetName val="Cat_A_Change_Control29"/>
      <sheetName val="Theo_Cons-June'1028"/>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STAFFSCHED_28"/>
      <sheetName val="Deduction_of_assets27"/>
      <sheetName val="India_F&amp;S_Template28"/>
      <sheetName val="_bus_bay28"/>
      <sheetName val="doq_428"/>
      <sheetName val="doq_228"/>
      <sheetName val="d-safe_specs27"/>
      <sheetName val="Factor_Sheet29"/>
      <sheetName val="11B_28"/>
      <sheetName val="Invoice_Tracker28"/>
      <sheetName val="ACAD_Finishes28"/>
      <sheetName val="Site_Details28"/>
      <sheetName val="Site_Area_Statement28"/>
      <sheetName val="BOQ_LT28"/>
      <sheetName val="14_07_10_CIVIL_W [28"/>
      <sheetName val="F4_134"/>
      <sheetName val="HO_Costs4"/>
      <sheetName val="Break_up_Sheet4"/>
      <sheetName val="Bill_104"/>
      <sheetName val="Income_Statement28"/>
      <sheetName val="MASTER_RATE_ANALYSIS27"/>
      <sheetName val="Blr_hire27"/>
      <sheetName val="PRECAST_lig(tconc_II27"/>
      <sheetName val="Quote_Sheet27"/>
      <sheetName val="RCC,Ret__Wall27"/>
      <sheetName val="schedule_nos4"/>
      <sheetName val="COST_SHEET4"/>
      <sheetName val="Cable_Rate_10_05_154"/>
      <sheetName val="WIRING_ACCS4"/>
      <sheetName val="Cabletray_4"/>
      <sheetName val="DG_COMP4"/>
      <sheetName val="İşin_Adı4"/>
      <sheetName val="Softscape_Buildup4"/>
      <sheetName val="Mat'l_Rate4"/>
      <sheetName val="payment_type4"/>
      <sheetName val="BQ_External4"/>
      <sheetName val="SDH_BOM4"/>
      <sheetName val="RECAP_DEVIS4"/>
      <sheetName val="Cash_Flow_Working4"/>
      <sheetName val="14_07_10@4"/>
      <sheetName val="Division_164"/>
      <sheetName val="CCTV_KAMERE_(2)4"/>
      <sheetName val="Area_II4"/>
      <sheetName val="Load_Details(B2)28"/>
      <sheetName val="Works_-_Quote_Sheet28"/>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Cost_Basis27"/>
      <sheetName val="Intro_27"/>
      <sheetName val="Gate_227"/>
      <sheetName val="Name_List27"/>
      <sheetName val="BLOCK-A_(MEA_SHEET)28"/>
      <sheetName val="Project_Ignite27"/>
      <sheetName val="Misc__Data27"/>
      <sheetName val="Customize_Your_Invoice27"/>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Frango_Work_sheet4"/>
      <sheetName val="TCMO_(2)4"/>
      <sheetName val="Advance_tax4"/>
      <sheetName val="Cashflow_4"/>
      <sheetName val="ITDEP_revised4"/>
      <sheetName val="Deferred_tax4"/>
      <sheetName val="grp_4"/>
      <sheetName val="Debtors_Ageing_4"/>
      <sheetName val="2_civil-RA4"/>
      <sheetName val="General_Input4"/>
      <sheetName val="Fin__Assumpt__-_SensitivitieH27"/>
      <sheetName val="Fin__Assumpt__-_Sensitivitie5"/>
      <sheetName val="Form_66"/>
      <sheetName val="7_Other_Costs4"/>
      <sheetName val="Vind_-_BtB4"/>
      <sheetName val="KSt_-_Analysis_10"/>
      <sheetName val="Section_Catalogue10"/>
      <sheetName val="beam-reinft-machine_rm27"/>
      <sheetName val="Cash_Flow_Input_Data_ISC27"/>
      <sheetName val="Lifts_&amp;_Escal-BOQ6"/>
      <sheetName val="FIRE_BOQ6"/>
      <sheetName val="Eqpmnt_PlnH4"/>
      <sheetName val="Eqpmnt_PlnÄ4"/>
      <sheetName val="__¢&amp;ú5#11"/>
      <sheetName val="__¢&amp;???ú5#???????11"/>
      <sheetName val="E_&amp;_R27"/>
      <sheetName val="precast_RC_element4"/>
      <sheetName val="RA_BILL_-_14"/>
      <sheetName val="Tax_Inv4"/>
      <sheetName val="Tax_Inv_(Client)4"/>
      <sheetName val="SC_Cost_MAR_024"/>
      <sheetName val="LEVEL_SHEET4"/>
      <sheetName val="Footing_4"/>
      <sheetName val="foot-slab_reinft4"/>
      <sheetName val="WORK_TABLE4"/>
      <sheetName val="PointNo_54"/>
      <sheetName val="Varthur_14"/>
      <sheetName val="COP_Final4"/>
      <sheetName val="Sch__Areas4"/>
      <sheetName val="Tk_off4"/>
      <sheetName val="Local_Ring_14"/>
      <sheetName val="Reference_Data4"/>
      <sheetName val="inflation_calculator3"/>
      <sheetName val="15-Mechanical_3"/>
      <sheetName val="5-Metal_Works3"/>
      <sheetName val="9-Finishes_3"/>
      <sheetName val="12-Furniture_3"/>
      <sheetName val="3-Concrete_Work3"/>
      <sheetName val="7-Thermal_&amp;_Moisture_Protecti_3"/>
      <sheetName val="8-Doors_&amp;_Windows_3"/>
      <sheetName val="Raw_Data14"/>
      <sheetName val="공사비_내역_(가)14"/>
      <sheetName val="CIF_COST_ITEM14"/>
      <sheetName val="Oud_Metha11"/>
      <sheetName val="Port_Saeed11"/>
      <sheetName val="Al_Wasl11"/>
      <sheetName val="Initial_Data10"/>
      <sheetName val="Basement_Budget10"/>
      <sheetName val="F4_133"/>
      <sheetName val="HO_Costs3"/>
      <sheetName val="Break_up_Sheet3"/>
      <sheetName val="Bill_103"/>
      <sheetName val="schedule_nos3"/>
      <sheetName val="COST_SHEET3"/>
      <sheetName val="Cable_Rate_10_05_153"/>
      <sheetName val="WIRING_ACCS3"/>
      <sheetName val="Cabletray_3"/>
      <sheetName val="DG_COMP3"/>
      <sheetName val="İşin_Adı3"/>
      <sheetName val="Softscape_Buildup3"/>
      <sheetName val="Mat'l_Rate3"/>
      <sheetName val="payment_type3"/>
      <sheetName val="BQ_External3"/>
      <sheetName val="SDH_BOM3"/>
      <sheetName val="RECAP_DEVIS3"/>
      <sheetName val="Cash_Flow_Working3"/>
      <sheetName val="14_07_10@3"/>
      <sheetName val="Division_163"/>
      <sheetName val="CCTV_KAMERE_(2)3"/>
      <sheetName val="Area_II3"/>
      <sheetName val="SC_Cost_MAR_023"/>
      <sheetName val="PointNo_53"/>
      <sheetName val="Sch__Areas3"/>
      <sheetName val="Tk_off3"/>
      <sheetName val="Local_Ring_13"/>
      <sheetName val="Reference_Data3"/>
      <sheetName val="inflation_calculator2"/>
      <sheetName val="15-Mechanical_2"/>
      <sheetName val="5-Metal_Works2"/>
      <sheetName val="9-Finishes_2"/>
      <sheetName val="12-Furniture_2"/>
      <sheetName val="3-Concrete_Work2"/>
      <sheetName val="7-Thermal_&amp;_Moisture_Protecti_2"/>
      <sheetName val="8-Doors_&amp;_Windows_2"/>
      <sheetName val="[TEMP_xls]Ü5)bÝ/8)6)&amp;&amp;"/>
      <sheetName val="E_Summary"/>
      <sheetName val="D_Cntnts"/>
      <sheetName val="GRSummary"/>
      <sheetName val="Equip"/>
      <sheetName val="Day work"/>
      <sheetName val="Controls"/>
      <sheetName val="Drop Down List"/>
      <sheetName val="PAYWORK"/>
      <sheetName val="[TEMP.xls]________8___b_______3"/>
      <sheetName val="[TEMP.xls]____________b_______3"/>
      <sheetName val="[TEMP.xls]________5___b___8___3"/>
      <sheetName val="[TEMP.xls][TEMP.xls]14_07_10__7"/>
      <sheetName val="[TEMP.xls][TEMP.xls]14_07_10__8"/>
      <sheetName val="[TEMP.xls][TEMP.xls]___b______3"/>
      <sheetName val="[TEMP.xls][TEMP.xls]14_07_10__9"/>
      <sheetName val="[TEMP.xls][TEMP_xls]14_07_10__4"/>
      <sheetName val="[TEMP.xls][TEMP_xls]___b______4"/>
      <sheetName val="[TEMP.xls][TEMP_xls]14_07_10__5"/>
      <sheetName val="[TEMP.xls][TEMP_xls]___b______5"/>
      <sheetName val="[TEMP.xls][TEMP.xls]14_07_10_10"/>
      <sheetName val="[TEMP.xls][TEMP.xls]_5_b__8_6_3"/>
      <sheetName val="[TEMP.xls][TEMP.xls]08_07_10__3"/>
      <sheetName val="[TEMP.xls][TEMP.xls]14_07_10_11"/>
      <sheetName val="[TEMP.xls][TEMP.xls]_09_07_10_3"/>
      <sheetName val="csb(11-12,0820)"/>
      <sheetName val="Selling Price"/>
      <sheetName val="Liabilities"/>
      <sheetName val="GT"/>
      <sheetName val="eval"/>
      <sheetName val="ST_CODE7"/>
      <sheetName val="cover_page7"/>
      <sheetName val="Deprec_7"/>
      <sheetName val="Rate_analysis_civil7"/>
      <sheetName val="sc_PhI_ok2"/>
      <sheetName val="BW_Fence2"/>
      <sheetName val="B3-_Concrete_Work2"/>
      <sheetName val="B4-_Block_Work2"/>
      <sheetName val="B5_-_Water_Proofing_and_Roofin2"/>
      <sheetName val="B6_-_Aluminum_Works2"/>
      <sheetName val="B7_-_Wooden_Works2"/>
      <sheetName val="B8_-_FLOOR,_WALLS_AND_CEILING_2"/>
      <sheetName val="qty_schedule2"/>
      <sheetName val="Cumulative_Karnatka_Purchase2"/>
      <sheetName val="Reco-_Project_wise2"/>
      <sheetName val="Purchase_head_Wise2"/>
      <sheetName val="List_of_Project2"/>
      <sheetName val="Cumulative_Karnatka_Purchas_(22"/>
      <sheetName val="Pivot_table2"/>
      <sheetName val="BL_Staff2"/>
      <sheetName val="14_07_10_CIVIL_W _28"/>
      <sheetName val="old_serial_no_2"/>
      <sheetName val="_3"/>
      <sheetName val="abst-of_-cost2"/>
      <sheetName val="w't_table7"/>
      <sheetName val="73_Free_Chart_Templates_-_32"/>
      <sheetName val="Material_List_2"/>
      <sheetName val="Shuttering_Material2"/>
      <sheetName val="Equipment_Master2"/>
      <sheetName val="Material_Master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Project_Brief2"/>
      <sheetName val="Rates_for_public_areas2"/>
      <sheetName val="BASIS_-DEC_082"/>
      <sheetName val="Room_Type2"/>
      <sheetName val="Basement2_DB2"/>
      <sheetName val="Detailed_Budget2"/>
      <sheetName val="Gen_Sum2"/>
      <sheetName val="Overview_(OAD)2"/>
      <sheetName val="Design_Changes2"/>
      <sheetName val="Ring_Details2"/>
      <sheetName val="Macro_custom_function3"/>
      <sheetName val="DM_tANK_Allow7"/>
      <sheetName val="IPS_new2"/>
      <sheetName val="Project_Data2"/>
      <sheetName val="SC_Cost_FEB_032"/>
      <sheetName val="13__Steel_-_Ratio2"/>
      <sheetName val="Summary_output2"/>
      <sheetName val="Balance_Sheet2"/>
      <sheetName val="PROJECT_BRIEF(EX_NEW)2"/>
      <sheetName val="pvc_vent2"/>
      <sheetName val="MEP_Factors2"/>
      <sheetName val="VENDOR_LIST2"/>
      <sheetName val="Currency_Rates2"/>
      <sheetName val="Cable_Data2"/>
      <sheetName val="Contract_Status2"/>
      <sheetName val="08_07_102"/>
      <sheetName val="08_07_10_CIVIՌ2"/>
      <sheetName val="CONSTRUCTION_COMPONENT2"/>
      <sheetName val="__¢&amp;___ú5#_______11"/>
      <sheetName val="collections_plan_04012"/>
      <sheetName val="ITB_COST2"/>
      <sheetName val="Fire_Hydrant2"/>
      <sheetName val="Material_Spec_2"/>
      <sheetName val="Terms_&amp;_conditions2"/>
      <sheetName val="Eqpmnt_Pln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activit-graph__2"/>
      <sheetName val="Material_recovery2"/>
      <sheetName val="GF_Columns2"/>
      <sheetName val="Basic_Rates2"/>
      <sheetName val="3LBHK_RA2"/>
      <sheetName val="BLR_12"/>
      <sheetName val="HRSG_PRINT2"/>
      <sheetName val="Cost_control2"/>
      <sheetName val="Main_Gate_House2"/>
      <sheetName val="unit_cost_2"/>
      <sheetName val="Fin_Sum2"/>
      <sheetName val="Field_Values2"/>
      <sheetName val="9__Package_split_-_Cost_2"/>
      <sheetName val="_AnalysisPCC2"/>
      <sheetName val="Labour_List_2"/>
      <sheetName val="Plant_List2"/>
      <sheetName val="Material_List2"/>
      <sheetName val="tie_beam2"/>
      <sheetName val="2_0_Floor_Area_Summary2"/>
      <sheetName val="Angebot18_7_2"/>
      <sheetName val="Cash_Flow-Format-XII2"/>
      <sheetName val="Named_ranges2"/>
      <sheetName val="Master_Data_Sheet2"/>
      <sheetName val="Varitations_Not_Agreed2"/>
      <sheetName val="Section_II2"/>
      <sheetName val="Section_III2"/>
      <sheetName val="PRECAST_lightconc-II33"/>
      <sheetName val="Cleaning_&amp;_Grubbing33"/>
      <sheetName val="PRECAST_lightconc_II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Quantity_Schedule32"/>
      <sheetName val="Revenue__Schedule_32"/>
      <sheetName val="Balance_works_-_Direct_Cost32"/>
      <sheetName val="Balance_works_-_Indirect_Cost32"/>
      <sheetName val="Fund_Plan32"/>
      <sheetName val="Bill_of_Resources32"/>
      <sheetName val="Expenditure_plan31"/>
      <sheetName val="ORDER_BOOKING31"/>
      <sheetName val="beam-reinft-IIInd_floor31"/>
      <sheetName val="M-Book_for_Conc31"/>
      <sheetName val="M-Book_for_FW31"/>
      <sheetName val="SITE_OVERHEADS31"/>
      <sheetName val="labour_coeff31"/>
      <sheetName val="Site_Dev_BOQ31"/>
      <sheetName val="Costing_Upto_Mar'11_(2)31"/>
      <sheetName val="Tender_Summary31"/>
      <sheetName val="Boq_Block_A31"/>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TAX_BILLS31"/>
      <sheetName val="CASH_BILLS31"/>
      <sheetName val="LABOUR_BILLS31"/>
      <sheetName val="puch_order31"/>
      <sheetName val="Sheet1_(2)31"/>
      <sheetName val="Meas_-Hotel_Part31"/>
      <sheetName val="Contract_Night_Staff30"/>
      <sheetName val="Contract_Day_Staff30"/>
      <sheetName val="Day_Shift30"/>
      <sheetName val="Night_Shift30"/>
      <sheetName val="External_Doors30"/>
      <sheetName val="BOQ_Direct_selling_cost30"/>
      <sheetName val="scurve_calc_(2)30"/>
      <sheetName val="Direct_cost_shed_A-2_30"/>
      <sheetName val="22_12_201131"/>
      <sheetName val="Fee_Rate_Summary30"/>
      <sheetName val="Civil_Boq30"/>
      <sheetName val="BOQ_(2)31"/>
      <sheetName val="St_co_91_5lvl30"/>
      <sheetName val="Ave_wtd_rates30"/>
      <sheetName val="Material_30"/>
      <sheetName val="Labour_&amp;_Plant30"/>
      <sheetName val="Cashflow_projection30"/>
      <sheetName val="Item-_Compact30"/>
      <sheetName val="PA-_Consutant_30"/>
      <sheetName val="_09_07_10_M顅ᎆ뤀ᨇ԰?缀?30"/>
      <sheetName val="TBAL9697__group_wise__sdpl30"/>
      <sheetName val="final_abstract30"/>
      <sheetName val="Meas__Hotel_Part30"/>
      <sheetName val="Civil_Works30"/>
      <sheetName val="INPUT_SHEET30"/>
      <sheetName val="DI_Rate_Analysis31"/>
      <sheetName val="Economic_RisingMain__Ph-I31"/>
      <sheetName val="Fill_this_out_first___30"/>
      <sheetName val="IO_List30"/>
      <sheetName val="Sales_&amp;_Prod30"/>
      <sheetName val="cash_in_flow_Summary_JV_30"/>
      <sheetName val="water_prop_30"/>
      <sheetName val="GR_slab-reinft30"/>
      <sheetName val="Cost_Index30"/>
      <sheetName val="MN_T_B_30"/>
      <sheetName val="SP_Break_Up30"/>
      <sheetName val="Labour_productivity30"/>
      <sheetName val="F20_Risk_Analysis30"/>
      <sheetName val="Change_Order_Log30"/>
      <sheetName val="2000_MOR30"/>
      <sheetName val="Rate_Analysis30"/>
      <sheetName val="Prelims_Breakup31"/>
      <sheetName val="Staff_Acco_30"/>
      <sheetName val="Data_Sheet29"/>
      <sheetName val="Rate_analysis-_BOQ_1_30"/>
      <sheetName val="Project_Details__30"/>
      <sheetName val="Driveway_Beams30"/>
      <sheetName val="INDIGINEOUS_ITEMS_30"/>
      <sheetName val="Fin__Assumpt__-_Sensitivities30"/>
      <sheetName val="Bill_130"/>
      <sheetName val="Bill_230"/>
      <sheetName val="Bill_330"/>
      <sheetName val="Bill_430"/>
      <sheetName val="Bill_530"/>
      <sheetName val="Bill_630"/>
      <sheetName val="Bill_730"/>
      <sheetName val="1_Civil-RA30"/>
      <sheetName val="3cd_Annexure30"/>
      <sheetName val="_09_07_10_M顅ᎆ뤀ᨇ԰30"/>
      <sheetName val="_09_07_10_M顅ᎆ뤀ᨇ԰_缀_30"/>
      <sheetName val="Structure_Bills_Qty30"/>
      <sheetName val="Theo_Cons-June'1029"/>
      <sheetName val="T-P1,_FINISHES_WORKING_30"/>
      <sheetName val="Assumption_&amp;_Exclusion30"/>
      <sheetName val="Eqpmnt_Plng30"/>
      <sheetName val="LABOUR_RATE30"/>
      <sheetName val="Material_Rate30"/>
      <sheetName val="AFAS_29"/>
      <sheetName val="RDS_&amp;_WLD29"/>
      <sheetName val="PA_System29"/>
      <sheetName val="Server_&amp;_PAC_Room29"/>
      <sheetName val="HVAC_BOQ29"/>
      <sheetName val="Assumption_Inputs30"/>
      <sheetName val="DEINKING(ANNEX_1)30"/>
      <sheetName val="Grade_Slab_-130"/>
      <sheetName val="Grade_Slab_-230"/>
      <sheetName val="Grade_slab-330"/>
      <sheetName val="Grade_slab_-430"/>
      <sheetName val="Grade_slab_-530"/>
      <sheetName val="Grade_slab_-630"/>
      <sheetName val="Switch_V1630"/>
      <sheetName val="Summary_WG29"/>
      <sheetName val="Debits_as_on_12_04_0829"/>
      <sheetName val="Phase_130"/>
      <sheetName val="Pacakges_split30"/>
      <sheetName val="AutoOpen_Stub_Data30"/>
      <sheetName val="STAFFSCHED_29"/>
      <sheetName val="Deduction_of_assets28"/>
      <sheetName val="India_F&amp;S_Template29"/>
      <sheetName val="_bus_bay29"/>
      <sheetName val="doq_429"/>
      <sheetName val="doq_229"/>
      <sheetName val="Cat_A_Change_Control30"/>
      <sheetName val="d-safe_specs28"/>
      <sheetName val="Factor_Sheet30"/>
      <sheetName val="ST_CODE8"/>
      <sheetName val="11B_29"/>
      <sheetName val="Invoice_Tracker29"/>
      <sheetName val="ACAD_Finishes29"/>
      <sheetName val="Site_Details29"/>
      <sheetName val="Site_Area_Statement29"/>
      <sheetName val="BOQ_LT29"/>
      <sheetName val="14_07_10_CIVIL_W [29"/>
      <sheetName val="Income_Statement29"/>
      <sheetName val="MASTER_RATE_ANALYSIS28"/>
      <sheetName val="Blr_hire28"/>
      <sheetName val="PRECAST_lig(tconc_II28"/>
      <sheetName val="Quote_Sheet28"/>
      <sheetName val="RCC,Ret__Wall28"/>
      <sheetName val="Gym_AV6"/>
      <sheetName val="cover_page8"/>
      <sheetName val="Load_Details(B2)29"/>
      <sheetName val="Works_-_Quote_Sheet29"/>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Cost_Basis28"/>
      <sheetName val="Intro_28"/>
      <sheetName val="Gate_228"/>
      <sheetName val="Name_List28"/>
      <sheetName val="BLOCK-A_(MEA_SHEET)29"/>
      <sheetName val="Project_Ignite28"/>
      <sheetName val="Misc__Data28"/>
      <sheetName val="Customize_Your_Invoice28"/>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VF_Full_Recon28"/>
      <sheetName val="PITP3_COPY28"/>
      <sheetName val="Meas_28"/>
      <sheetName val="Expenses_Actual_Vs__Budgeted28"/>
      <sheetName val="Col_up_to_plinth28"/>
      <sheetName val="Fin__Assumpt__-_SensitivitieH28"/>
      <sheetName val="KSt_-_Analysis_11"/>
      <sheetName val="Section_Catalogue11"/>
      <sheetName val="beam-reinft-machine_rm28"/>
      <sheetName val="Cash_Flow_Input_Data_ISC28"/>
      <sheetName val="__¢&amp;ú5#12"/>
      <sheetName val="__¢&amp;???ú5#???????12"/>
      <sheetName val="E_&amp;_R28"/>
      <sheetName val="Deprec_8"/>
      <sheetName val="Rate_analysis_civil8"/>
      <sheetName val="sc_PhI_ok3"/>
      <sheetName val="Mp-team_13"/>
      <sheetName val="BW_Fence3"/>
      <sheetName val="Key_Qty3"/>
      <sheetName val="Basement_Extract3"/>
      <sheetName val="SA_Plen_3"/>
      <sheetName val="Retu__Duct3"/>
      <sheetName val="RA_Plen_3"/>
      <sheetName val="T__Ex__Duct3"/>
      <sheetName val="B3-_Concrete_Work3"/>
      <sheetName val="B4-_Block_Work3"/>
      <sheetName val="B5_-_Water_Proofing_and_Roofin3"/>
      <sheetName val="B6_-_Aluminum_Works3"/>
      <sheetName val="B7_-_Wooden_Works3"/>
      <sheetName val="B8_-_FLOOR,_WALLS_AND_CEILING_3"/>
      <sheetName val="qty_schedule3"/>
      <sheetName val="Bill_No_63"/>
      <sheetName val="Cumulative_Karnatka_Purchase3"/>
      <sheetName val="Reco-_Project_wise3"/>
      <sheetName val="Purchase_head_Wise3"/>
      <sheetName val="List_of_Project3"/>
      <sheetName val="Cumulative_Karnatka_Purchas_(23"/>
      <sheetName val="Pivot_table3"/>
      <sheetName val="ETC_Plant_Cost4"/>
      <sheetName val="BL_Staff3"/>
      <sheetName val="14_07_10_CIVIL_W _29"/>
      <sheetName val="old_serial_no_3"/>
      <sheetName val="_4"/>
      <sheetName val="abst-of_-cost3"/>
      <sheetName val="w't_table8"/>
      <sheetName val="73_Free_Chart_Templates_-_33"/>
      <sheetName val="Material_List_3"/>
      <sheetName val="Shuttering_Material3"/>
      <sheetName val="Equipment_Master3"/>
      <sheetName val="Material_Master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Project_Brief3"/>
      <sheetName val="Rates_for_public_areas3"/>
      <sheetName val="BASIS_-DEC_083"/>
      <sheetName val="[TEMP_xls]14_07_10@&amp;Ò:3"/>
      <sheetName val="[TEMP_xls]¸:;b+/î&lt;î:&amp;&amp;3"/>
      <sheetName val="Room_Type3"/>
      <sheetName val="Basement2_DB3"/>
      <sheetName val="Detailed_Budget3"/>
      <sheetName val="Pump_Rm's_div-27__3"/>
      <sheetName val="Substation_div-27_3"/>
      <sheetName val="Gen_Sum3"/>
      <sheetName val="Overview_(OAD)3"/>
      <sheetName val="Design_Changes3"/>
      <sheetName val="Ring_Details3"/>
      <sheetName val="Macro_custom_function4"/>
      <sheetName val="DM_tANK_Allow8"/>
      <sheetName val="IPS_new3"/>
      <sheetName val="Project_Data3"/>
      <sheetName val="SC_Cost_FEB_033"/>
      <sheetName val="13__Steel_-_Ratio3"/>
      <sheetName val="Summary_output3"/>
      <sheetName val="Balance_Sheet3"/>
      <sheetName val="PROJECT_BRIEF(EX_NEW)3"/>
      <sheetName val="pvc_vent3"/>
      <sheetName val="MEP_Factors3"/>
      <sheetName val="VENDOR_LIST3"/>
      <sheetName val="Currency_Rates3"/>
      <sheetName val="Cable_Data3"/>
      <sheetName val="Contract_Status3"/>
      <sheetName val="08_07_103"/>
      <sheetName val="08_07_10_CIVIՌ3"/>
      <sheetName val="CONSTRUCTION_COMPONENT3"/>
      <sheetName val="__¢&amp;___ú5#_______12"/>
      <sheetName val="collections_plan_04013"/>
      <sheetName val="ITB_COST3"/>
      <sheetName val="Fire_Hydrant3"/>
      <sheetName val="Material_Spec_3"/>
      <sheetName val="Terms_&amp;_conditions3"/>
      <sheetName val="Eqpmnt_Pln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activit-graph__3"/>
      <sheetName val="Material_recovery3"/>
      <sheetName val="GF_Columns3"/>
      <sheetName val="Basic_Rates3"/>
      <sheetName val="3LBHK_RA3"/>
      <sheetName val="BLR_13"/>
      <sheetName val="HRSG_PRINT3"/>
      <sheetName val="Cost_control3"/>
      <sheetName val="Main_Gate_House3"/>
      <sheetName val="unit_cost_3"/>
      <sheetName val="Fin_Sum3"/>
      <sheetName val="Field_Values3"/>
      <sheetName val="9__Package_split_-_Cost_3"/>
      <sheetName val="_AnalysisPCC3"/>
      <sheetName val="Labour_List_3"/>
      <sheetName val="Plant_List3"/>
      <sheetName val="Material_List3"/>
      <sheetName val="tie_beam3"/>
      <sheetName val="2_0_Floor_Area_Summary3"/>
      <sheetName val="Angebot18_7_3"/>
      <sheetName val="Cash_Flow-Format-XII3"/>
      <sheetName val="Named_ranges3"/>
      <sheetName val="Master_Data_Sheet3"/>
      <sheetName val="Varitations_Not_Agreed3"/>
      <sheetName val="Section_II3"/>
      <sheetName val="Section_III3"/>
      <sheetName val="Raw_Data16"/>
      <sheetName val="공사비_내역_(가)16"/>
      <sheetName val="CIF_COST_ITEM16"/>
      <sheetName val="Oud_Metha13"/>
      <sheetName val="Port_Saeed13"/>
      <sheetName val="Al_Wasl13"/>
      <sheetName val="PRECAST_lightconc-II34"/>
      <sheetName val="Cleaning_&amp;_Grubbing34"/>
      <sheetName val="PRECAST_lightconc_II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Quantity_Schedule33"/>
      <sheetName val="Revenue__Schedule_33"/>
      <sheetName val="Balance_works_-_Direct_Cost33"/>
      <sheetName val="Balance_works_-_Indirect_Cost33"/>
      <sheetName val="Fund_Plan33"/>
      <sheetName val="Bill_of_Resources33"/>
      <sheetName val="Expenditure_plan32"/>
      <sheetName val="ORDER_BOOKING32"/>
      <sheetName val="beam-reinft-IIInd_floor32"/>
      <sheetName val="M-Book_for_Conc32"/>
      <sheetName val="M-Book_for_FW32"/>
      <sheetName val="SITE_OVERHEADS32"/>
      <sheetName val="labour_coeff32"/>
      <sheetName val="Site_Dev_BOQ32"/>
      <sheetName val="Costing_Upto_Mar'11_(2)32"/>
      <sheetName val="Tender_Summary32"/>
      <sheetName val="Boq_Block_A32"/>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TAX_BILLS32"/>
      <sheetName val="CASH_BILLS32"/>
      <sheetName val="LABOUR_BILLS32"/>
      <sheetName val="puch_order32"/>
      <sheetName val="Sheet1_(2)32"/>
      <sheetName val="Meas_-Hotel_Part32"/>
      <sheetName val="Contract_Night_Staff31"/>
      <sheetName val="Contract_Day_Staff31"/>
      <sheetName val="Day_Shift31"/>
      <sheetName val="Night_Shift31"/>
      <sheetName val="External_Doors31"/>
      <sheetName val="BOQ_Direct_selling_cost31"/>
      <sheetName val="scurve_calc_(2)31"/>
      <sheetName val="Direct_cost_shed_A-2_31"/>
      <sheetName val="22_12_201132"/>
      <sheetName val="Fee_Rate_Summary31"/>
      <sheetName val="Civil_Boq31"/>
      <sheetName val="BOQ_(2)32"/>
      <sheetName val="St_co_91_5lvl31"/>
      <sheetName val="Ave_wtd_rates31"/>
      <sheetName val="Material_31"/>
      <sheetName val="Labour_&amp;_Plant31"/>
      <sheetName val="Cashflow_projection31"/>
      <sheetName val="Item-_Compact31"/>
      <sheetName val="PA-_Consutant_31"/>
      <sheetName val="_09_07_10_M顅ᎆ뤀ᨇ԰?缀?31"/>
      <sheetName val="TBAL9697__group_wise__sdpl31"/>
      <sheetName val="final_abstract31"/>
      <sheetName val="Meas__Hotel_Part31"/>
      <sheetName val="Civil_Works31"/>
      <sheetName val="INPUT_SHEET31"/>
      <sheetName val="DI_Rate_Analysis32"/>
      <sheetName val="Economic_RisingMain__Ph-I32"/>
      <sheetName val="Fill_this_out_first___31"/>
      <sheetName val="IO_List31"/>
      <sheetName val="Sales_&amp;_Prod31"/>
      <sheetName val="cash_in_flow_Summary_JV_31"/>
      <sheetName val="water_prop_31"/>
      <sheetName val="GR_slab-reinft31"/>
      <sheetName val="Cost_Index31"/>
      <sheetName val="MN_T_B_31"/>
      <sheetName val="SP_Break_Up31"/>
      <sheetName val="Labour_productivity31"/>
      <sheetName val="F20_Risk_Analysis31"/>
      <sheetName val="Change_Order_Log31"/>
      <sheetName val="2000_MOR31"/>
      <sheetName val="Rate_Analysis31"/>
      <sheetName val="Prelims_Breakup32"/>
      <sheetName val="Staff_Acco_31"/>
      <sheetName val="Data_Sheet30"/>
      <sheetName val="Rate_analysis-_BOQ_1_31"/>
      <sheetName val="Project_Details__31"/>
      <sheetName val="Driveway_Beams31"/>
      <sheetName val="INDIGINEOUS_ITEMS_31"/>
      <sheetName val="COST_SHEET5"/>
      <sheetName val="Cable_Rate_10_05_155"/>
      <sheetName val="WIRING_ACCS5"/>
      <sheetName val="Cabletray_5"/>
      <sheetName val="DG_COMP5"/>
      <sheetName val="İşin_Adı5"/>
      <sheetName val="Initial_Data12"/>
      <sheetName val="Basement_Budget12"/>
      <sheetName val="Fin__Assumpt__-_Sensitivities31"/>
      <sheetName val="Bill_131"/>
      <sheetName val="Bill_231"/>
      <sheetName val="Bill_331"/>
      <sheetName val="Bill_431"/>
      <sheetName val="Bill_531"/>
      <sheetName val="Bill_631"/>
      <sheetName val="Bill_731"/>
      <sheetName val="1_Civil-RA31"/>
      <sheetName val="3cd_Annexure31"/>
      <sheetName val="_09_07_10_M顅ᎆ뤀ᨇ԰31"/>
      <sheetName val="_09_07_10_M顅ᎆ뤀ᨇ԰_缀_31"/>
      <sheetName val="HO_Costs5"/>
      <sheetName val="Structure_Bills_Qty31"/>
      <sheetName val="Theo_Cons-June'1030"/>
      <sheetName val="T-P1,_FINISHES_WORKING_31"/>
      <sheetName val="Assumption_&amp;_Exclusion31"/>
      <sheetName val="Eqpmnt_Plng31"/>
      <sheetName val="LABOUR_RATE31"/>
      <sheetName val="Material_Rate31"/>
      <sheetName val="AFAS_30"/>
      <sheetName val="RDS_&amp;_WLD30"/>
      <sheetName val="PA_System30"/>
      <sheetName val="Server_&amp;_PAC_Room30"/>
      <sheetName val="HVAC_BOQ30"/>
      <sheetName val="Assumption_Inputs31"/>
      <sheetName val="DEINKING(ANNEX_1)31"/>
      <sheetName val="Grade_Slab_-131"/>
      <sheetName val="Grade_Slab_-231"/>
      <sheetName val="Grade_slab-331"/>
      <sheetName val="Grade_slab_-431"/>
      <sheetName val="Grade_slab_-531"/>
      <sheetName val="Grade_slab_-631"/>
      <sheetName val="Switch_V1631"/>
      <sheetName val="Summary_WG30"/>
      <sheetName val="Debits_as_on_12_04_0830"/>
      <sheetName val="Phase_131"/>
      <sheetName val="Pacakges_split31"/>
      <sheetName val="AutoOpen_Stub_Data31"/>
      <sheetName val="STAFFSCHED_30"/>
      <sheetName val="Deduction_of_assets29"/>
      <sheetName val="India_F&amp;S_Template30"/>
      <sheetName val="_bus_bay30"/>
      <sheetName val="doq_430"/>
      <sheetName val="doq_230"/>
      <sheetName val="Cat_A_Change_Control31"/>
      <sheetName val="d-safe_specs29"/>
      <sheetName val="Factor_Sheet31"/>
      <sheetName val="ST_CODE9"/>
      <sheetName val="11B_30"/>
      <sheetName val="Invoice_Tracker30"/>
      <sheetName val="ACAD_Finishes30"/>
      <sheetName val="Site_Details30"/>
      <sheetName val="Site_Area_Statement30"/>
      <sheetName val="BOQ_LT30"/>
      <sheetName val="14_07_10_CIVIL_W [30"/>
      <sheetName val="Income_Statement30"/>
      <sheetName val="MASTER_RATE_ANALYSIS29"/>
      <sheetName val="Blr_hire29"/>
      <sheetName val="PRECAST_lig(tconc_II29"/>
      <sheetName val="Quote_Sheet29"/>
      <sheetName val="RCC,Ret__Wall29"/>
      <sheetName val="Gym_AV7"/>
      <sheetName val="F4_135"/>
      <sheetName val="Bill_105"/>
      <sheetName val="cover_page9"/>
      <sheetName val="14_07_10@5"/>
      <sheetName val="Load_Details(B2)30"/>
      <sheetName val="Works_-_Quote_Sheet30"/>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Cost_Basis29"/>
      <sheetName val="Intro_29"/>
      <sheetName val="Gate_229"/>
      <sheetName val="Name_List29"/>
      <sheetName val="BLOCK-A_(MEA_SHEET)30"/>
      <sheetName val="Project_Ignite29"/>
      <sheetName val="Misc__Data29"/>
      <sheetName val="Customize_Your_Invoice29"/>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VF_Full_Recon29"/>
      <sheetName val="PITP3_COPY29"/>
      <sheetName val="Meas_29"/>
      <sheetName val="Expenses_Actual_Vs__Budgeted29"/>
      <sheetName val="Col_up_to_plinth29"/>
      <sheetName val="Fin__Assumpt__-_SensitivitieH29"/>
      <sheetName val="Form_67"/>
      <sheetName val="KSt_-_Analysis_12"/>
      <sheetName val="Section_Catalogue12"/>
      <sheetName val="beam-reinft-machine_rm29"/>
      <sheetName val="Cash_Flow_Input_Data_ISC29"/>
      <sheetName val="Lifts_&amp;_Escal-BOQ7"/>
      <sheetName val="FIRE_BOQ7"/>
      <sheetName val="__¢&amp;ú5#13"/>
      <sheetName val="__¢&amp;???ú5#???????13"/>
      <sheetName val="E_&amp;_R29"/>
      <sheetName val="Deprec_9"/>
      <sheetName val="Rate_analysis_civil9"/>
      <sheetName val="R_A_5"/>
      <sheetName val="LEVEL_SHEET5"/>
      <sheetName val="sc_PhI_ok4"/>
      <sheetName val="15-Mechanical_4"/>
      <sheetName val="5-Metal_Works4"/>
      <sheetName val="9-Finishes_4"/>
      <sheetName val="12-Furniture_4"/>
      <sheetName val="3-Concrete_Work4"/>
      <sheetName val="7-Thermal_&amp;_Moisture_Protecti_4"/>
      <sheetName val="8-Doors_&amp;_Windows_4"/>
      <sheetName val="inflation_calculator4"/>
      <sheetName val="Mp-team_14"/>
      <sheetName val="BW_Fence4"/>
      <sheetName val="Key_Qty4"/>
      <sheetName val="Basement_Extract4"/>
      <sheetName val="SA_Plen_4"/>
      <sheetName val="Retu__Duct4"/>
      <sheetName val="RA_Plen_4"/>
      <sheetName val="T__Ex__Duct4"/>
      <sheetName val="B3-_Concrete_Work4"/>
      <sheetName val="B4-_Block_Work4"/>
      <sheetName val="B5_-_Water_Proofing_and_Roofin4"/>
      <sheetName val="B6_-_Aluminum_Works4"/>
      <sheetName val="B7_-_Wooden_Works4"/>
      <sheetName val="B8_-_FLOOR,_WALLS_AND_CEILING_4"/>
      <sheetName val="qty_schedule4"/>
      <sheetName val="Bill_No_64"/>
      <sheetName val="Cumulative_Karnatka_Purchase4"/>
      <sheetName val="Reco-_Project_wise4"/>
      <sheetName val="Purchase_head_Wise4"/>
      <sheetName val="List_of_Project4"/>
      <sheetName val="Cumulative_Karnatka_Purchas_(24"/>
      <sheetName val="Pivot_table4"/>
      <sheetName val="MS_Loan_repayments4"/>
      <sheetName val="ETC_Plant_Cost5"/>
      <sheetName val="BL_Staff4"/>
      <sheetName val="Array_(2)4"/>
      <sheetName val="14_07_10_CIVIL_W _30"/>
      <sheetName val="Master_data4"/>
      <sheetName val="Detail_In_Door_Stad4"/>
      <sheetName val="old_serial_no_4"/>
      <sheetName val="_5"/>
      <sheetName val="abst-of_-cost4"/>
      <sheetName val="w't_table9"/>
      <sheetName val="Combined_Results_4"/>
      <sheetName val="Adimi_bldg4"/>
      <sheetName val="Pump_House4"/>
      <sheetName val="Fuel_Regu_Station4"/>
      <sheetName val="0200_Siteworks4"/>
      <sheetName val="73_Free_Chart_Templates_-_34"/>
      <sheetName val="Material_List_4"/>
      <sheetName val="Shuttering_Material4"/>
      <sheetName val="Equipment_Master4"/>
      <sheetName val="Material_Master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Project_Brief4"/>
      <sheetName val="Rates_for_public_areas4"/>
      <sheetName val="BASIS_-DEC_084"/>
      <sheetName val="[TEMP_xls]14_07_10@&amp;Ò:4"/>
      <sheetName val="[TEMP_xls]¸:;b+/î&lt;î:&amp;&amp;4"/>
      <sheetName val="Room_Type4"/>
      <sheetName val="Basement2_DB4"/>
      <sheetName val="Detailed_Budget4"/>
      <sheetName val="Pump_Rm's_div-27__4"/>
      <sheetName val="Substation_div-27_4"/>
      <sheetName val="Gen_Sum4"/>
      <sheetName val="Overview_(OAD)4"/>
      <sheetName val="Design_Changes4"/>
      <sheetName val="Ring_Details4"/>
      <sheetName val="Macro_custom_function5"/>
      <sheetName val="DM_tANK_Allow9"/>
      <sheetName val="IPS_new4"/>
      <sheetName val="Project_Data4"/>
      <sheetName val="SC_Cost_FEB_034"/>
      <sheetName val="13__Steel_-_Ratio4"/>
      <sheetName val="Summary_output4"/>
      <sheetName val="Balance_Sheet4"/>
      <sheetName val="PROJECT_BRIEF(EX_NEW)4"/>
      <sheetName val="pvc_vent4"/>
      <sheetName val="MEP_Factors4"/>
      <sheetName val="VENDOR_LIST4"/>
      <sheetName val="Currency_Rates4"/>
      <sheetName val="Cable_Data4"/>
      <sheetName val="Contract_Status4"/>
      <sheetName val="08_07_104"/>
      <sheetName val="08_07_10_CIVIՌ4"/>
      <sheetName val="CONSTRUCTION_COMPONENT4"/>
      <sheetName val="__¢&amp;___ú5#_______13"/>
      <sheetName val="collections_plan_04014"/>
      <sheetName val="ITB_COST4"/>
      <sheetName val="Fire_Hydrant4"/>
      <sheetName val="Material_Spec_4"/>
      <sheetName val="Terms_&amp;_conditions4"/>
      <sheetName val="Eqpmnt_Pln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activit-graph__4"/>
      <sheetName val="Material_recovery4"/>
      <sheetName val="GF_Columns4"/>
      <sheetName val="Basic_Rates4"/>
      <sheetName val="3LBHK_RA4"/>
      <sheetName val="BLR_14"/>
      <sheetName val="HRSG_PRINT4"/>
      <sheetName val="Cost_control4"/>
      <sheetName val="Main_Gate_House4"/>
      <sheetName val="unit_cost_4"/>
      <sheetName val="Fin_Sum4"/>
      <sheetName val="Field_Values4"/>
      <sheetName val="9__Package_split_-_Cost_4"/>
      <sheetName val="_AnalysisPCC4"/>
      <sheetName val="Labour_List_4"/>
      <sheetName val="Plant_List4"/>
      <sheetName val="Material_List4"/>
      <sheetName val="tie_beam4"/>
      <sheetName val="2_0_Floor_Area_Summary4"/>
      <sheetName val="Angebot18_7_4"/>
      <sheetName val="Cash_Flow-Format-XII4"/>
      <sheetName val="Named_ranges4"/>
      <sheetName val="Master_Data_Sheet4"/>
      <sheetName val="Varitations_Not_Agreed4"/>
      <sheetName val="Section_II4"/>
      <sheetName val="Section_III4"/>
      <sheetName val="Raw_Data17"/>
      <sheetName val="공사비_내역_(가)17"/>
      <sheetName val="CIF_COST_ITEM17"/>
      <sheetName val="Oud_Metha14"/>
      <sheetName val="Port_Saeed14"/>
      <sheetName val="Al_Wasl14"/>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Quantity_Schedule34"/>
      <sheetName val="Revenue__Schedule_34"/>
      <sheetName val="Balance_works_-_Direct_Cost34"/>
      <sheetName val="Balance_works_-_Indirect_Cost34"/>
      <sheetName val="Fund_Plan34"/>
      <sheetName val="Bill_of_Resources34"/>
      <sheetName val="Expenditure_plan33"/>
      <sheetName val="ORDER_BOOKING33"/>
      <sheetName val="beam-reinft-IIInd_floor33"/>
      <sheetName val="M-Book_for_Conc33"/>
      <sheetName val="M-Book_for_FW33"/>
      <sheetName val="SITE_OVERHEADS33"/>
      <sheetName val="labour_coeff33"/>
      <sheetName val="Site_Dev_BOQ33"/>
      <sheetName val="Costing_Upto_Mar'11_(2)33"/>
      <sheetName val="Tender_Summary33"/>
      <sheetName val="Boq_Block_A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TAX_BILLS33"/>
      <sheetName val="CASH_BILLS33"/>
      <sheetName val="LABOUR_BILLS33"/>
      <sheetName val="puch_order33"/>
      <sheetName val="Sheet1_(2)33"/>
      <sheetName val="Meas_-Hotel_Part33"/>
      <sheetName val="Contract_Night_Staff32"/>
      <sheetName val="Contract_Day_Staff32"/>
      <sheetName val="Day_Shift32"/>
      <sheetName val="Night_Shift32"/>
      <sheetName val="External_Doors32"/>
      <sheetName val="BOQ_Direct_selling_cost32"/>
      <sheetName val="scurve_calc_(2)32"/>
      <sheetName val="Direct_cost_shed_A-2_32"/>
      <sheetName val="22_12_201133"/>
      <sheetName val="Fee_Rate_Summary32"/>
      <sheetName val="Civil_Boq32"/>
      <sheetName val="BOQ_(2)33"/>
      <sheetName val="St_co_91_5lvl32"/>
      <sheetName val="Ave_wtd_rates32"/>
      <sheetName val="Material_32"/>
      <sheetName val="Labour_&amp;_Plant32"/>
      <sheetName val="Cashflow_projection32"/>
      <sheetName val="Item-_Compact32"/>
      <sheetName val="PA-_Consutant_32"/>
      <sheetName val="_09_07_10_M顅ᎆ뤀ᨇ԰?缀?32"/>
      <sheetName val="TBAL9697__group_wise__sdpl32"/>
      <sheetName val="final_abstract32"/>
      <sheetName val="Meas__Hotel_Part32"/>
      <sheetName val="Civil_Works32"/>
      <sheetName val="INPUT_SHEET32"/>
      <sheetName val="DI_Rate_Analysis33"/>
      <sheetName val="Economic_RisingMain__Ph-I33"/>
      <sheetName val="Fill_this_out_first___32"/>
      <sheetName val="IO_List32"/>
      <sheetName val="Sales_&amp;_Prod32"/>
      <sheetName val="cash_in_flow_Summary_JV_32"/>
      <sheetName val="water_prop_32"/>
      <sheetName val="GR_slab-reinft32"/>
      <sheetName val="Cost_Index32"/>
      <sheetName val="MN_T_B_32"/>
      <sheetName val="SP_Break_Up32"/>
      <sheetName val="Labour_productivity32"/>
      <sheetName val="F20_Risk_Analysis32"/>
      <sheetName val="Change_Order_Log32"/>
      <sheetName val="2000_MOR32"/>
      <sheetName val="Rate_Analysis32"/>
      <sheetName val="Prelims_Breakup33"/>
      <sheetName val="Staff_Acco_32"/>
      <sheetName val="Data_Sheet31"/>
      <sheetName val="Rate_analysis-_BOQ_1_32"/>
      <sheetName val="Project_Details__32"/>
      <sheetName val="Driveway_Beams32"/>
      <sheetName val="INDIGINEOUS_ITEMS_32"/>
      <sheetName val="COST_SHEET6"/>
      <sheetName val="Cable_Rate_10_05_156"/>
      <sheetName val="WIRING_ACCS6"/>
      <sheetName val="Cabletray_6"/>
      <sheetName val="DG_COMP6"/>
      <sheetName val="İşin_Adı6"/>
      <sheetName val="Initial_Data13"/>
      <sheetName val="Basement_Budget13"/>
      <sheetName val="Fin__Assumpt__-_Sensitivities32"/>
      <sheetName val="Bill_132"/>
      <sheetName val="Bill_232"/>
      <sheetName val="Bill_332"/>
      <sheetName val="Bill_432"/>
      <sheetName val="Bill_532"/>
      <sheetName val="Bill_632"/>
      <sheetName val="Bill_732"/>
      <sheetName val="1_Civil-RA32"/>
      <sheetName val="3cd_Annexure32"/>
      <sheetName val="_09_07_10_M顅ᎆ뤀ᨇ԰32"/>
      <sheetName val="_09_07_10_M顅ᎆ뤀ᨇ԰_缀_32"/>
      <sheetName val="HO_Costs6"/>
      <sheetName val="Softscape_Buildup5"/>
      <sheetName val="Mat'l_Rate5"/>
      <sheetName val="payment_type5"/>
      <sheetName val="BQ_External5"/>
      <sheetName val="Structure_Bills_Qty32"/>
      <sheetName val="Theo_Cons-June'1031"/>
      <sheetName val="T-P1,_FINISHES_WORKING_32"/>
      <sheetName val="Assumption_&amp;_Exclusion32"/>
      <sheetName val="Eqpmnt_Plng32"/>
      <sheetName val="LABOUR_RATE32"/>
      <sheetName val="Material_Rate32"/>
      <sheetName val="AFAS_31"/>
      <sheetName val="RDS_&amp;_WLD31"/>
      <sheetName val="PA_System31"/>
      <sheetName val="Server_&amp;_PAC_Room31"/>
      <sheetName val="HVAC_BOQ31"/>
      <sheetName val="Assumption_Inputs32"/>
      <sheetName val="DEINKING(ANNEX_1)32"/>
      <sheetName val="Grade_Slab_-132"/>
      <sheetName val="Grade_Slab_-232"/>
      <sheetName val="Grade_slab-332"/>
      <sheetName val="Grade_slab_-432"/>
      <sheetName val="Grade_slab_-532"/>
      <sheetName val="Grade_slab_-632"/>
      <sheetName val="Switch_V1632"/>
      <sheetName val="Summary_WG31"/>
      <sheetName val="Debits_as_on_12_04_0831"/>
      <sheetName val="Phase_132"/>
      <sheetName val="Pacakges_split32"/>
      <sheetName val="AutoOpen_Stub_Data32"/>
      <sheetName val="STAFFSCHED_31"/>
      <sheetName val="Deduction_of_assets30"/>
      <sheetName val="India_F&amp;S_Template31"/>
      <sheetName val="_bus_bay31"/>
      <sheetName val="doq_431"/>
      <sheetName val="doq_231"/>
      <sheetName val="Cat_A_Change_Control32"/>
      <sheetName val="d-safe_specs30"/>
      <sheetName val="Factor_Sheet32"/>
      <sheetName val="ST_CODE10"/>
      <sheetName val="11B_31"/>
      <sheetName val="Invoice_Tracker31"/>
      <sheetName val="ACAD_Finishes31"/>
      <sheetName val="Site_Details31"/>
      <sheetName val="Site_Area_Statement31"/>
      <sheetName val="BOQ_LT31"/>
      <sheetName val="14_07_10_CIVIL_W [31"/>
      <sheetName val="Income_Statement31"/>
      <sheetName val="MASTER_RATE_ANALYSIS30"/>
      <sheetName val="Blr_hire30"/>
      <sheetName val="PRECAST_lig(tconc_II30"/>
      <sheetName val="Quote_Sheet30"/>
      <sheetName val="RCC,Ret__Wall30"/>
      <sheetName val="Gym_AV8"/>
      <sheetName val="F4_136"/>
      <sheetName val="Break_up_Sheet5"/>
      <sheetName val="Bill_106"/>
      <sheetName val="cover_page10"/>
      <sheetName val="schedule_nos5"/>
      <sheetName val="Cash_Flow_Working5"/>
      <sheetName val="14_07_10@6"/>
      <sheetName val="Division_165"/>
      <sheetName val="CCTV_KAMERE_(2)5"/>
      <sheetName val="SDH_BOM5"/>
      <sheetName val="RECAP_DEVIS5"/>
      <sheetName val="Area_II5"/>
      <sheetName val="Load_Details(B2)31"/>
      <sheetName val="Works_-_Quote_Sheet31"/>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Cost_Basis30"/>
      <sheetName val="Intro_30"/>
      <sheetName val="Gate_230"/>
      <sheetName val="Name_List30"/>
      <sheetName val="BLOCK-A_(MEA_SHEET)31"/>
      <sheetName val="Project_Ignite30"/>
      <sheetName val="Misc__Data30"/>
      <sheetName val="Customize_Your_Invoice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VF_Full_Recon30"/>
      <sheetName val="PITP3_COPY30"/>
      <sheetName val="Meas_30"/>
      <sheetName val="Expenses_Actual_Vs__Budgeted30"/>
      <sheetName val="Col_up_to_plinth30"/>
      <sheetName val="Frango_Work_sheet5"/>
      <sheetName val="TCMO_(2)5"/>
      <sheetName val="Advance_tax5"/>
      <sheetName val="Cashflow_5"/>
      <sheetName val="ITDEP_revised5"/>
      <sheetName val="Deferred_tax5"/>
      <sheetName val="grp_5"/>
      <sheetName val="Debtors_Ageing_5"/>
      <sheetName val="2_civil-RA5"/>
      <sheetName val="General_Input5"/>
      <sheetName val="Fin__Assumpt__-_SensitivitieH30"/>
      <sheetName val="Fin__Assumpt__-_Sensitivitie6"/>
      <sheetName val="Form_68"/>
      <sheetName val="7_Other_Costs5"/>
      <sheetName val="Vind_-_BtB5"/>
      <sheetName val="KSt_-_Analysis_13"/>
      <sheetName val="Section_Catalogue13"/>
      <sheetName val="beam-reinft-machine_rm30"/>
      <sheetName val="Cash_Flow_Input_Data_ISC30"/>
      <sheetName val="Lifts_&amp;_Escal-BOQ8"/>
      <sheetName val="FIRE_BOQ8"/>
      <sheetName val="Eqpmnt_PlnH5"/>
      <sheetName val="Eqpmnt_PlnÄ5"/>
      <sheetName val="__¢&amp;ú5#14"/>
      <sheetName val="__¢&amp;???ú5#???????14"/>
      <sheetName val="E_&amp;_R30"/>
      <sheetName val="precast_RC_element5"/>
      <sheetName val="Deprec_10"/>
      <sheetName val="RA_BILL_-_15"/>
      <sheetName val="Tax_Inv5"/>
      <sheetName val="Tax_Inv_(Client)5"/>
      <sheetName val="SC_Cost_MAR_025"/>
      <sheetName val="Rate_analysis_civil10"/>
      <sheetName val="R_A_6"/>
      <sheetName val="LEVEL_SHEET6"/>
      <sheetName val="Footing_5"/>
      <sheetName val="foot-slab_reinft5"/>
      <sheetName val="WORK_TABLE5"/>
      <sheetName val="PointNo_55"/>
      <sheetName val="Varthur_15"/>
      <sheetName val="COP_Final5"/>
      <sheetName val="Sch__Areas5"/>
      <sheetName val="Tk_off5"/>
      <sheetName val="Local_Ring_15"/>
      <sheetName val="sc_PhI_ok5"/>
      <sheetName val="15-Mechanical_5"/>
      <sheetName val="5-Metal_Works5"/>
      <sheetName val="9-Finishes_5"/>
      <sheetName val="12-Furniture_5"/>
      <sheetName val="3-Concrete_Work5"/>
      <sheetName val="7-Thermal_&amp;_Moisture_Protecti_5"/>
      <sheetName val="8-Doors_&amp;_Windows_5"/>
      <sheetName val="inflation_calculator5"/>
      <sheetName val="Mp-team_15"/>
      <sheetName val="BW_Fence5"/>
      <sheetName val="Reference_Data5"/>
      <sheetName val="Key_Qty5"/>
      <sheetName val="Basement_Extract5"/>
      <sheetName val="SA_Plen_5"/>
      <sheetName val="Retu__Duct5"/>
      <sheetName val="RA_Plen_5"/>
      <sheetName val="T__Ex__Duct5"/>
      <sheetName val="B3-_Concrete_Work5"/>
      <sheetName val="B4-_Block_Work5"/>
      <sheetName val="B5_-_Water_Proofing_and_Roofin5"/>
      <sheetName val="B6_-_Aluminum_Works5"/>
      <sheetName val="B7_-_Wooden_Works5"/>
      <sheetName val="B8_-_FLOOR,_WALLS_AND_CEILING_5"/>
      <sheetName val="qty_schedule5"/>
      <sheetName val="Bill_No_65"/>
      <sheetName val="Cumulative_Karnatka_Purchase5"/>
      <sheetName val="Reco-_Project_wise5"/>
      <sheetName val="Purchase_head_Wise5"/>
      <sheetName val="List_of_Project5"/>
      <sheetName val="Cumulative_Karnatka_Purchas_(25"/>
      <sheetName val="Pivot_table5"/>
      <sheetName val="MS_Loan_repayments5"/>
      <sheetName val="ETC_Plant_Cost6"/>
      <sheetName val="BL_Staff5"/>
      <sheetName val="Array_(2)5"/>
      <sheetName val="14_07_10_CIVIL_W _31"/>
      <sheetName val="Master_data5"/>
      <sheetName val="Detail_In_Door_Stad5"/>
      <sheetName val="old_serial_no_5"/>
      <sheetName val="_6"/>
      <sheetName val="abst-of_-cost5"/>
      <sheetName val="w't_table10"/>
      <sheetName val="Combined_Results_5"/>
      <sheetName val="Adimi_bldg5"/>
      <sheetName val="Pump_House5"/>
      <sheetName val="Fuel_Regu_Station5"/>
      <sheetName val="0200_Siteworks5"/>
      <sheetName val="73_Free_Chart_Templates_-_35"/>
      <sheetName val="Material_List_5"/>
      <sheetName val="Shuttering_Material5"/>
      <sheetName val="Equipment_Master5"/>
      <sheetName val="Material_Master5"/>
      <sheetName val="High_Rise_Abstract_5"/>
      <sheetName val="Eartwork_Item_(1_1_1)5"/>
      <sheetName val="Sand_Filling_Item_(1_3)5"/>
      <sheetName val="Raft_Con__M_40_Item(2_3_1_C)5"/>
      <sheetName val="Raft_Con__M_40_Item(2_3_1_d)5"/>
      <sheetName val="Raft_Shut_Item_(2_6_1_a)5"/>
      <sheetName val="Slab_Conc__M_50_2_3_2_f5"/>
      <sheetName val="Slab_Conc__M_60_Item_(2_3_2_d)5"/>
      <sheetName val="Slab_Conc__M_40_Item_(2_3_2_d)5"/>
      <sheetName val="Pkg_-_3_staircase_Kota_2_8_1_45"/>
      <sheetName val="Pkg_-_3_staircase_Kota_2_8_2_45"/>
      <sheetName val="Slab_Shut__Item_2_5_1_(c)5"/>
      <sheetName val="Col_Conc__M_40_Item_2_3_3(e_)5"/>
      <sheetName val="Col_&amp;_Wall_Shutt__Item(2_5_1d)5"/>
      <sheetName val="Col_Conc__M_50_Item_2_3_3(e)5"/>
      <sheetName val="Col_Conc__M_60_Item_2_3_3(f)5"/>
      <sheetName val="Cir__Col__Shutt__Item(2_6_1_g)5"/>
      <sheetName val="Bw_115_(3_4_1_a)_Flr_1st-15th5"/>
      <sheetName val="Bw_115_(3_4_1_b)_16th-28th5"/>
      <sheetName val="Bw_115_(3_4_1_c)_29th-Terrace5"/>
      <sheetName val="Bw_230_(3_2_1_a)_Flr_1st_to15t5"/>
      <sheetName val="Bw_230_(3_2_1_b)_Flr_16_to_28t5"/>
      <sheetName val="Bw_230_(3_2_1_c)_Flr_29th-Terr5"/>
      <sheetName val="Water_Tank_Wall_WP_4_3_25"/>
      <sheetName val="Core_Cutting_8_175"/>
      <sheetName val="HT_Wall_Cemnt_Plaster_6_1_15"/>
      <sheetName val="External_Wall_Cement_plaster6_6"/>
      <sheetName val="Ceiling_Cement_Plaster_6_25"/>
      <sheetName val="Wood_Door_frame5"/>
      <sheetName val="Extra_Item_15(Dism__of_DF)5"/>
      <sheetName val="Anchor_Fastner_2_11_15"/>
      <sheetName val="Item_4_1_1Railing_(Pckg_-_03)5"/>
      <sheetName val="IPS_Flooring_Item_5_65"/>
      <sheetName val="Sunken_Water_Proofing_Item_4_06"/>
      <sheetName val="Sunken_Filling_Item_4_105"/>
      <sheetName val="Raft_Water_Proofing_Item_4_01A5"/>
      <sheetName val="PVC_water_stop_Item_8_8_15"/>
      <sheetName val="HT_MS_Sleeves_8_135"/>
      <sheetName val="Rebaring_Details_2_7_55"/>
      <sheetName val="HT_PVC_Sleeves_8_145"/>
      <sheetName val="Chipping_Item_2_7_65"/>
      <sheetName val="NITO_BOND_Item_2_7_75"/>
      <sheetName val="IMACO_COncrete_Item_2_7_85"/>
      <sheetName val="HT_MS_puddle_Flange_5"/>
      <sheetName val="Full_Brk_Dismantling_Work_9_15"/>
      <sheetName val="Half_Brk_Dismantling_Work_9_25"/>
      <sheetName val="Conc_Dismantling_Work_9_35"/>
      <sheetName val="Steel_Lintel_8_18_1_(i)5"/>
      <sheetName val="Steel_Lintel8_18_1_(ii)5"/>
      <sheetName val="Steel_Lintel_8_18_1_(iii)5"/>
      <sheetName val="Steel_Lintel_8_18_1(iv)5"/>
      <sheetName val="Shaft_Plaster_6_45"/>
      <sheetName val="White_Wash_7_15"/>
      <sheetName val="Gypsum_Plaster_Wall_6_5_15"/>
      <sheetName val="Gypsum_Plaster_Ceiling_6_5_25"/>
      <sheetName val="Making_of_Khura_4_95"/>
      <sheetName val="RWP_cutout_encasing_(13)5"/>
      <sheetName val="Extra_Item_(11)5"/>
      <sheetName val="Extra_Item_(12)5"/>
      <sheetName val="Project_Brief5"/>
      <sheetName val="Rates_for_public_areas5"/>
      <sheetName val="BASIS_-DEC_085"/>
      <sheetName val="[TEMP_xls]14_07_10@&amp;Ò:5"/>
      <sheetName val="[TEMP_xls]¸:;b+/î&lt;î:&amp;&amp;5"/>
      <sheetName val="Room_Type5"/>
      <sheetName val="Basement2_DB5"/>
      <sheetName val="Detailed_Budget5"/>
      <sheetName val="Pump_Rm's_div-27__5"/>
      <sheetName val="Substation_div-27_5"/>
      <sheetName val="Gen_Sum5"/>
      <sheetName val="Overview_(OAD)5"/>
      <sheetName val="Design_Changes5"/>
      <sheetName val="Ring_Details5"/>
      <sheetName val="Macro_custom_function6"/>
      <sheetName val="DM_tANK_Allow10"/>
      <sheetName val="IPS_new5"/>
      <sheetName val="Project_Data5"/>
      <sheetName val="SC_Cost_FEB_035"/>
      <sheetName val="13__Steel_-_Ratio5"/>
      <sheetName val="Summary_output5"/>
      <sheetName val="Balance_Sheet5"/>
      <sheetName val="PROJECT_BRIEF(EX_NEW)5"/>
      <sheetName val="pvc_vent5"/>
      <sheetName val="MEP_Factors5"/>
      <sheetName val="VENDOR_LIST5"/>
      <sheetName val="Currency_Rates5"/>
      <sheetName val="Cable_Data5"/>
      <sheetName val="Contract_Status5"/>
      <sheetName val="08_07_105"/>
      <sheetName val="08_07_10_CIVIՌ5"/>
      <sheetName val="CONSTRUCTION_COMPONENT5"/>
      <sheetName val="__¢&amp;___ú5#_______14"/>
      <sheetName val="collections_plan_04015"/>
      <sheetName val="ITB_COST5"/>
      <sheetName val="Fire_Hydrant5"/>
      <sheetName val="Material_Spec_5"/>
      <sheetName val="Terms_&amp;_conditions5"/>
      <sheetName val="Eqpmnt_Pln5"/>
      <sheetName val="Main_Abs_(3)5"/>
      <sheetName val="Main_Abs5"/>
      <sheetName val="Ltg_Abs5"/>
      <sheetName val="BBT_Abs5"/>
      <sheetName val="PC_Raceway_5"/>
      <sheetName val="Raceway_Flr_GI_5"/>
      <sheetName val="PERFORATED_TRAY5"/>
      <sheetName val="Earthing_5"/>
      <sheetName val="LT_Panel5"/>
      <sheetName val="Temp_Cable5"/>
      <sheetName val="Junction_Box5"/>
      <sheetName val="DB's_&amp;_MCB's5"/>
      <sheetName val="Point_Wiring5"/>
      <sheetName val="Floor_Chipping5"/>
      <sheetName val="Light_Fixtures5"/>
      <sheetName val="2C_1_SQMM5"/>
      <sheetName val="1R_4C_2_5SQMM5"/>
      <sheetName val="3c_x_2_5(RP)_5_15"/>
      <sheetName val="4c_x_6sqmm5"/>
      <sheetName val="3c_X_2_5_(UPS)5"/>
      <sheetName val="3c_x_6_sqmm5"/>
      <sheetName val="3C_X_1_5SQMM5"/>
      <sheetName val="activit-graph__5"/>
      <sheetName val="Material_recovery5"/>
      <sheetName val="GF_Columns5"/>
      <sheetName val="Basic_Rates5"/>
      <sheetName val="3LBHK_RA5"/>
      <sheetName val="BLR_15"/>
      <sheetName val="HRSG_PRINT5"/>
      <sheetName val="Cost_control5"/>
      <sheetName val="Main_Gate_House5"/>
      <sheetName val="unit_cost_5"/>
      <sheetName val="Fin_Sum5"/>
      <sheetName val="Field_Values5"/>
      <sheetName val="9__Package_split_-_Cost_5"/>
      <sheetName val="_AnalysisPCC5"/>
      <sheetName val="Labour_List_5"/>
      <sheetName val="Plant_List5"/>
      <sheetName val="Material_List5"/>
      <sheetName val="tie_beam5"/>
      <sheetName val="2_0_Floor_Area_Summary5"/>
      <sheetName val="Angebot18_7_5"/>
      <sheetName val="Cash_Flow-Format-XII5"/>
      <sheetName val="Named_ranges5"/>
      <sheetName val="Master_Data_Sheet5"/>
      <sheetName val="Varitations_Not_Agreed5"/>
      <sheetName val="Section_II5"/>
      <sheetName val="Section_III5"/>
      <sheetName val="07.06.01"/>
      <sheetName val="CHIFLET"/>
      <sheetName val="COMPLETE"/>
      <sheetName val="[TEMP.xls]________8___b_______4"/>
      <sheetName val="[TEMP.xls]____________b_______4"/>
      <sheetName val="[TEMP.xls]________5___b___8___4"/>
      <sheetName val="[TEMP.xls][TEMP.xls]14_07_10_12"/>
      <sheetName val="[TEMP.xls][TEMP.xls]14_07_10_13"/>
      <sheetName val="[TEMP.xls][TEMP.xls]___b______4"/>
      <sheetName val="[TEMP.xls][TEMP.xls]14_07_10_14"/>
      <sheetName val="[TEMP.xls][TEMP_xls]14_07_10__6"/>
      <sheetName val="[TEMP.xls][TEMP_xls]___b______6"/>
      <sheetName val="[TEMP.xls][TEMP_xls]14_07_10__7"/>
      <sheetName val="[TEMP.xls][TEMP_xls]___b______7"/>
      <sheetName val="[TEMP.xls][TEMP.xls]14_07_10_15"/>
      <sheetName val="[TEMP.xls][TEMP.xls]_5_b__8_6_4"/>
      <sheetName val="[TEMP.xls][TEMP.xls]08_07_10__4"/>
      <sheetName val="[TEMP.xls][TEMP.xls]14_07_10_16"/>
      <sheetName val="[TEMP.xls][TEMP.xls]_09_07_10_4"/>
      <sheetName val="[TEMP.xls][TEMP.xls]08_07_10__5"/>
      <sheetName val="[TEMP.xls]________8___b_______5"/>
      <sheetName val="[TEMP.xls]____________b_______5"/>
      <sheetName val="[TEMP.xls]________5___b___8___5"/>
      <sheetName val="[TEMP.xls][TEMP.xls]14_07_10_17"/>
      <sheetName val="[TEMP.xls][TEMP.xls]14_07_10_18"/>
      <sheetName val="[TEMP.xls][TEMP.xls]___b______5"/>
      <sheetName val="[TEMP.xls][TEMP.xls]14_07_10_19"/>
      <sheetName val="[TEMP.xls][TEMP_xls]14_07_10__8"/>
      <sheetName val="[TEMP.xls][TEMP_xls]___b______8"/>
      <sheetName val="[TEMP.xls][TEMP_xls]14_07_10__9"/>
      <sheetName val="[TEMP.xls][TEMP_xls]___b______9"/>
      <sheetName val="[TEMP.xls][TEMP.xls]14_07_10_20"/>
      <sheetName val="[TEMP.xls][TEMP.xls]_5_b__8_6_5"/>
      <sheetName val="[TEMP.xls][TEMP.xls]08_07_10__6"/>
      <sheetName val="[TEMP.xls][TEMP.xls]14_07_10_21"/>
      <sheetName val="[TEMP.xls][TEMP.xls]_09_07_10_5"/>
      <sheetName val="[TEMP.xls][TEMP.xls]08_07_10__7"/>
      <sheetName val="[TEMP.xls]08_07_10헾】?/退Ý"/>
      <sheetName val="[TEMP.xls]14_07_10@^\&amp;"/>
      <sheetName val="[TEMP.xls]_09_07_10_M蕸\헾⿓"/>
      <sheetName val="[TEMP.xls][TEMP_xls]14_07_10_10"/>
      <sheetName val="Schedules"/>
      <sheetName val="İCMAL"/>
      <sheetName val="Hic_150EOffice"/>
      <sheetName val="milling_machine_idle_cost"/>
      <sheetName val="DETAILED__BOQ"/>
      <sheetName val="CCS_Summary"/>
      <sheetName val="Grade_Slab_Civils"/>
      <sheetName val="Building_1"/>
      <sheetName val="except_wiring1"/>
      <sheetName val="milling_machine_idle_cost1"/>
      <sheetName val="Sub_Cont__Comp_1"/>
      <sheetName val="DETAILED__BOQ1"/>
      <sheetName val="기준-중기_revised1"/>
      <sheetName val="Project_Schedule1"/>
      <sheetName val="Project_Sch_1"/>
      <sheetName val="CAL_1"/>
      <sheetName val="Mech_CIF1"/>
      <sheetName val="96_121"/>
      <sheetName val="B__Erec_BOQ(Filed)1"/>
      <sheetName val="Indirect_Cost1"/>
      <sheetName val="COVERSHEET_PAGE1"/>
      <sheetName val="VC2_9_981"/>
      <sheetName val="간접인원_급료산출1"/>
      <sheetName val="CCS_Summary1"/>
      <sheetName val="Itemised_Breakdown1"/>
      <sheetName val="Details_for_Charts1"/>
      <sheetName val="Grade_Slab_Civils1"/>
      <sheetName val="Building_11"/>
      <sheetName val="except_wiring2"/>
      <sheetName val="milling_machine_idle_cost2"/>
      <sheetName val="Sub_Cont__Comp_2"/>
      <sheetName val="DETAILED__BOQ2"/>
      <sheetName val="기준-중기_revised2"/>
      <sheetName val="Project_Schedule2"/>
      <sheetName val="Project_Sch_2"/>
      <sheetName val="CAL_2"/>
      <sheetName val="Mech_CIF2"/>
      <sheetName val="96_122"/>
      <sheetName val="B__Erec_BOQ(Filed)2"/>
      <sheetName val="Indirect_Cost2"/>
      <sheetName val="COVERSHEET_PAGE2"/>
      <sheetName val="VC2_9_982"/>
      <sheetName val="간접인원_급료산출2"/>
      <sheetName val="CCS_Summary2"/>
      <sheetName val="Itemised_Breakdown2"/>
      <sheetName val="Details_for_Charts2"/>
      <sheetName val="Grade_Slab_Civils2"/>
      <sheetName val="Building_12"/>
      <sheetName val="marble"/>
      <sheetName val="boq for variation"/>
      <sheetName val="Sheet1 _2_"/>
      <sheetName val="LV"/>
      <sheetName val="Electrical_(nU)1"/>
      <sheetName val="Electrical_(nU)2"/>
      <sheetName val="Electrical_(nU)3"/>
      <sheetName val="Sub_Cont__Comp_3"/>
      <sheetName val="Electrical_(nU)4"/>
      <sheetName val="Sub_Cont__Comp_4"/>
      <sheetName val="E-203"/>
      <sheetName val="specs"/>
      <sheetName val="MOS"/>
      <sheetName val="BOQ건축"/>
      <sheetName val="Existing Emb Ht"/>
      <sheetName val="TCS"/>
      <sheetName val="07"/>
      <sheetName val="MATER._FUEL_SUB"/>
      <sheetName val="MATER__FUEL_SUB1"/>
      <sheetName val="MATER__FUEL_SUB"/>
      <sheetName val="현장관리비 산출내역"/>
      <sheetName val="Tender Rates"/>
      <sheetName val="D &amp; W sizes"/>
      <sheetName val="BOARD - STATUS"/>
      <sheetName val="Summary TH2-V2"/>
      <sheetName val="App. A-Delivery"/>
      <sheetName val="QUOTE_E"/>
      <sheetName val="Fees"/>
      <sheetName val="REINF-WTM"/>
      <sheetName val="Data 1 "/>
      <sheetName val="Procure Mat Cost"/>
      <sheetName val="14_07_10@&amp;Ò:1"/>
      <sheetName val="¸:;b+/î&lt;î:&amp;&amp;1"/>
      <sheetName val="V.Summary"/>
      <sheetName val="Vendors, SubCon"/>
      <sheetName val="Vendors,_SubCon"/>
    </sheetNames>
    <sheetDataSet>
      <sheetData sheetId="0" refreshError="1">
        <row r="5">
          <cell r="I5">
            <v>0</v>
          </cell>
        </row>
      </sheetData>
      <sheetData sheetId="1" refreshError="1"/>
      <sheetData sheetId="2" refreshError="1"/>
      <sheetData sheetId="3">
        <row r="5">
          <cell r="I5">
            <v>0</v>
          </cell>
        </row>
      </sheetData>
      <sheetData sheetId="4">
        <row r="5">
          <cell r="I5">
            <v>0</v>
          </cell>
        </row>
      </sheetData>
      <sheetData sheetId="5">
        <row r="5">
          <cell r="I5">
            <v>0</v>
          </cell>
        </row>
      </sheetData>
      <sheetData sheetId="6">
        <row r="5">
          <cell r="I5">
            <v>0</v>
          </cell>
        </row>
      </sheetData>
      <sheetData sheetId="7" refreshError="1"/>
      <sheetData sheetId="8" refreshError="1"/>
      <sheetData sheetId="9" refreshError="1"/>
      <sheetData sheetId="10" refreshError="1"/>
      <sheetData sheetId="11" refreshError="1"/>
      <sheetData sheetId="12" refreshError="1"/>
      <sheetData sheetId="13">
        <row r="5">
          <cell r="I5">
            <v>0</v>
          </cell>
        </row>
      </sheetData>
      <sheetData sheetId="14">
        <row r="5">
          <cell r="I5">
            <v>0</v>
          </cell>
        </row>
      </sheetData>
      <sheetData sheetId="15">
        <row r="5">
          <cell r="I5">
            <v>0</v>
          </cell>
        </row>
      </sheetData>
      <sheetData sheetId="16">
        <row r="5">
          <cell r="I5">
            <v>0</v>
          </cell>
        </row>
      </sheetData>
      <sheetData sheetId="17">
        <row r="5">
          <cell r="I5">
            <v>0</v>
          </cell>
        </row>
      </sheetData>
      <sheetData sheetId="18">
        <row r="5">
          <cell r="I5">
            <v>0</v>
          </cell>
        </row>
      </sheetData>
      <sheetData sheetId="19">
        <row r="5">
          <cell r="I5">
            <v>0</v>
          </cell>
        </row>
      </sheetData>
      <sheetData sheetId="20">
        <row r="5">
          <cell r="I5">
            <v>0</v>
          </cell>
        </row>
      </sheetData>
      <sheetData sheetId="21">
        <row r="5">
          <cell r="I5">
            <v>0</v>
          </cell>
        </row>
      </sheetData>
      <sheetData sheetId="22">
        <row r="5">
          <cell r="I5">
            <v>0</v>
          </cell>
        </row>
      </sheetData>
      <sheetData sheetId="23" refreshError="1"/>
      <sheetData sheetId="24" refreshError="1"/>
      <sheetData sheetId="25" refreshError="1"/>
      <sheetData sheetId="26">
        <row r="5">
          <cell r="I5">
            <v>0</v>
          </cell>
        </row>
      </sheetData>
      <sheetData sheetId="27">
        <row r="5">
          <cell r="I5">
            <v>0</v>
          </cell>
        </row>
      </sheetData>
      <sheetData sheetId="28">
        <row r="5">
          <cell r="I5">
            <v>0</v>
          </cell>
        </row>
      </sheetData>
      <sheetData sheetId="29">
        <row r="5">
          <cell r="I5">
            <v>0</v>
          </cell>
        </row>
      </sheetData>
      <sheetData sheetId="30">
        <row r="5">
          <cell r="I5">
            <v>0</v>
          </cell>
        </row>
      </sheetData>
      <sheetData sheetId="31">
        <row r="5">
          <cell r="I5">
            <v>0</v>
          </cell>
        </row>
      </sheetData>
      <sheetData sheetId="32">
        <row r="5">
          <cell r="I5">
            <v>0</v>
          </cell>
        </row>
      </sheetData>
      <sheetData sheetId="33">
        <row r="5">
          <cell r="I5">
            <v>0</v>
          </cell>
        </row>
      </sheetData>
      <sheetData sheetId="34">
        <row r="5">
          <cell r="I5">
            <v>0</v>
          </cell>
        </row>
      </sheetData>
      <sheetData sheetId="35">
        <row r="5">
          <cell r="I5">
            <v>0</v>
          </cell>
        </row>
      </sheetData>
      <sheetData sheetId="36">
        <row r="5">
          <cell r="I5">
            <v>0</v>
          </cell>
        </row>
      </sheetData>
      <sheetData sheetId="37">
        <row r="5">
          <cell r="I5">
            <v>0</v>
          </cell>
        </row>
      </sheetData>
      <sheetData sheetId="38">
        <row r="5">
          <cell r="I5">
            <v>0</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ow r="5">
          <cell r="I5">
            <v>0</v>
          </cell>
        </row>
      </sheetData>
      <sheetData sheetId="62">
        <row r="5">
          <cell r="I5">
            <v>0</v>
          </cell>
        </row>
      </sheetData>
      <sheetData sheetId="63">
        <row r="5">
          <cell r="I5">
            <v>0</v>
          </cell>
        </row>
      </sheetData>
      <sheetData sheetId="64">
        <row r="5">
          <cell r="I5">
            <v>0</v>
          </cell>
        </row>
      </sheetData>
      <sheetData sheetId="65">
        <row r="5">
          <cell r="I5">
            <v>0</v>
          </cell>
        </row>
      </sheetData>
      <sheetData sheetId="66">
        <row r="5">
          <cell r="I5">
            <v>0</v>
          </cell>
        </row>
      </sheetData>
      <sheetData sheetId="67">
        <row r="5">
          <cell r="I5">
            <v>0</v>
          </cell>
        </row>
      </sheetData>
      <sheetData sheetId="68">
        <row r="5">
          <cell r="I5">
            <v>0</v>
          </cell>
        </row>
      </sheetData>
      <sheetData sheetId="69">
        <row r="5">
          <cell r="I5">
            <v>0</v>
          </cell>
        </row>
      </sheetData>
      <sheetData sheetId="70">
        <row r="5">
          <cell r="I5">
            <v>0</v>
          </cell>
        </row>
      </sheetData>
      <sheetData sheetId="71">
        <row r="5">
          <cell r="I5">
            <v>0</v>
          </cell>
        </row>
      </sheetData>
      <sheetData sheetId="72">
        <row r="5">
          <cell r="I5">
            <v>0</v>
          </cell>
        </row>
      </sheetData>
      <sheetData sheetId="73">
        <row r="5">
          <cell r="I5">
            <v>0</v>
          </cell>
        </row>
      </sheetData>
      <sheetData sheetId="74">
        <row r="5">
          <cell r="I5">
            <v>0</v>
          </cell>
        </row>
      </sheetData>
      <sheetData sheetId="75">
        <row r="5">
          <cell r="I5">
            <v>0</v>
          </cell>
        </row>
      </sheetData>
      <sheetData sheetId="76">
        <row r="5">
          <cell r="I5">
            <v>0</v>
          </cell>
        </row>
      </sheetData>
      <sheetData sheetId="77">
        <row r="5">
          <cell r="I5">
            <v>0</v>
          </cell>
        </row>
      </sheetData>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5">
          <cell r="I5">
            <v>0</v>
          </cell>
        </row>
      </sheetData>
      <sheetData sheetId="103">
        <row r="5">
          <cell r="I5">
            <v>0</v>
          </cell>
        </row>
      </sheetData>
      <sheetData sheetId="104">
        <row r="5">
          <cell r="I5">
            <v>0</v>
          </cell>
        </row>
      </sheetData>
      <sheetData sheetId="105">
        <row r="5">
          <cell r="I5">
            <v>0</v>
          </cell>
        </row>
      </sheetData>
      <sheetData sheetId="106" refreshError="1"/>
      <sheetData sheetId="107" refreshError="1"/>
      <sheetData sheetId="108" refreshError="1"/>
      <sheetData sheetId="109">
        <row r="5">
          <cell r="I5">
            <v>0</v>
          </cell>
        </row>
      </sheetData>
      <sheetData sheetId="110">
        <row r="5">
          <cell r="I5">
            <v>0</v>
          </cell>
        </row>
      </sheetData>
      <sheetData sheetId="111">
        <row r="5">
          <cell r="I5">
            <v>0</v>
          </cell>
        </row>
      </sheetData>
      <sheetData sheetId="112">
        <row r="5">
          <cell r="I5">
            <v>0</v>
          </cell>
        </row>
      </sheetData>
      <sheetData sheetId="113">
        <row r="5">
          <cell r="I5">
            <v>0</v>
          </cell>
        </row>
      </sheetData>
      <sheetData sheetId="114">
        <row r="5">
          <cell r="I5">
            <v>0</v>
          </cell>
        </row>
      </sheetData>
      <sheetData sheetId="115">
        <row r="5">
          <cell r="I5">
            <v>0</v>
          </cell>
        </row>
      </sheetData>
      <sheetData sheetId="116">
        <row r="5">
          <cell r="I5">
            <v>0</v>
          </cell>
        </row>
      </sheetData>
      <sheetData sheetId="117">
        <row r="5">
          <cell r="I5">
            <v>0</v>
          </cell>
        </row>
      </sheetData>
      <sheetData sheetId="118">
        <row r="5">
          <cell r="I5">
            <v>0</v>
          </cell>
        </row>
      </sheetData>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ow r="5">
          <cell r="I5">
            <v>0</v>
          </cell>
        </row>
      </sheetData>
      <sheetData sheetId="374" refreshError="1"/>
      <sheetData sheetId="375" refreshError="1"/>
      <sheetData sheetId="376" refreshError="1"/>
      <sheetData sheetId="377" refreshError="1"/>
      <sheetData sheetId="378" refreshError="1"/>
      <sheetData sheetId="379">
        <row r="5">
          <cell r="I5">
            <v>0</v>
          </cell>
        </row>
      </sheetData>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ow r="5">
          <cell r="I5">
            <v>0</v>
          </cell>
        </row>
      </sheetData>
      <sheetData sheetId="463"/>
      <sheetData sheetId="464"/>
      <sheetData sheetId="465" refreshError="1"/>
      <sheetData sheetId="466" refreshError="1"/>
      <sheetData sheetId="467" refreshError="1"/>
      <sheetData sheetId="468">
        <row r="5">
          <cell r="I5">
            <v>0</v>
          </cell>
        </row>
      </sheetData>
      <sheetData sheetId="469">
        <row r="5">
          <cell r="I5">
            <v>0</v>
          </cell>
        </row>
      </sheetData>
      <sheetData sheetId="470">
        <row r="5">
          <cell r="I5">
            <v>0</v>
          </cell>
        </row>
      </sheetData>
      <sheetData sheetId="471">
        <row r="5">
          <cell r="I5">
            <v>0</v>
          </cell>
        </row>
      </sheetData>
      <sheetData sheetId="472">
        <row r="5">
          <cell r="I5">
            <v>0</v>
          </cell>
        </row>
      </sheetData>
      <sheetData sheetId="473">
        <row r="5">
          <cell r="I5">
            <v>0</v>
          </cell>
        </row>
      </sheetData>
      <sheetData sheetId="474">
        <row r="5">
          <cell r="I5">
            <v>0</v>
          </cell>
        </row>
      </sheetData>
      <sheetData sheetId="475">
        <row r="5">
          <cell r="I5">
            <v>0</v>
          </cell>
        </row>
      </sheetData>
      <sheetData sheetId="476">
        <row r="5">
          <cell r="I5">
            <v>0</v>
          </cell>
        </row>
      </sheetData>
      <sheetData sheetId="477">
        <row r="5">
          <cell r="I5">
            <v>0</v>
          </cell>
        </row>
      </sheetData>
      <sheetData sheetId="478">
        <row r="5">
          <cell r="I5">
            <v>0</v>
          </cell>
        </row>
      </sheetData>
      <sheetData sheetId="479">
        <row r="5">
          <cell r="I5">
            <v>0</v>
          </cell>
        </row>
      </sheetData>
      <sheetData sheetId="480">
        <row r="5">
          <cell r="I5">
            <v>0</v>
          </cell>
        </row>
      </sheetData>
      <sheetData sheetId="481">
        <row r="5">
          <cell r="I5">
            <v>0</v>
          </cell>
        </row>
      </sheetData>
      <sheetData sheetId="482">
        <row r="5">
          <cell r="I5">
            <v>0</v>
          </cell>
        </row>
      </sheetData>
      <sheetData sheetId="483">
        <row r="5">
          <cell r="I5">
            <v>0</v>
          </cell>
        </row>
      </sheetData>
      <sheetData sheetId="484">
        <row r="5">
          <cell r="I5">
            <v>0</v>
          </cell>
        </row>
      </sheetData>
      <sheetData sheetId="485">
        <row r="5">
          <cell r="I5">
            <v>0</v>
          </cell>
        </row>
      </sheetData>
      <sheetData sheetId="486">
        <row r="5">
          <cell r="I5">
            <v>0</v>
          </cell>
        </row>
      </sheetData>
      <sheetData sheetId="487">
        <row r="5">
          <cell r="I5">
            <v>0</v>
          </cell>
        </row>
      </sheetData>
      <sheetData sheetId="488">
        <row r="5">
          <cell r="I5">
            <v>0</v>
          </cell>
        </row>
      </sheetData>
      <sheetData sheetId="489">
        <row r="5">
          <cell r="I5">
            <v>0</v>
          </cell>
        </row>
      </sheetData>
      <sheetData sheetId="490">
        <row r="5">
          <cell r="I5">
            <v>0</v>
          </cell>
        </row>
      </sheetData>
      <sheetData sheetId="491">
        <row r="5">
          <cell r="I5">
            <v>0</v>
          </cell>
        </row>
      </sheetData>
      <sheetData sheetId="492">
        <row r="5">
          <cell r="I5">
            <v>0</v>
          </cell>
        </row>
      </sheetData>
      <sheetData sheetId="493">
        <row r="5">
          <cell r="I5">
            <v>0</v>
          </cell>
        </row>
      </sheetData>
      <sheetData sheetId="494">
        <row r="5">
          <cell r="I5">
            <v>0</v>
          </cell>
        </row>
      </sheetData>
      <sheetData sheetId="495">
        <row r="5">
          <cell r="I5">
            <v>0</v>
          </cell>
        </row>
      </sheetData>
      <sheetData sheetId="496">
        <row r="5">
          <cell r="I5">
            <v>0</v>
          </cell>
        </row>
      </sheetData>
      <sheetData sheetId="497">
        <row r="5">
          <cell r="I5">
            <v>0</v>
          </cell>
        </row>
      </sheetData>
      <sheetData sheetId="498">
        <row r="5">
          <cell r="I5">
            <v>0</v>
          </cell>
        </row>
      </sheetData>
      <sheetData sheetId="499">
        <row r="5">
          <cell r="I5">
            <v>0</v>
          </cell>
        </row>
      </sheetData>
      <sheetData sheetId="500">
        <row r="5">
          <cell r="I5">
            <v>0</v>
          </cell>
        </row>
      </sheetData>
      <sheetData sheetId="501">
        <row r="5">
          <cell r="I5">
            <v>0</v>
          </cell>
        </row>
      </sheetData>
      <sheetData sheetId="502">
        <row r="5">
          <cell r="I5">
            <v>0</v>
          </cell>
        </row>
      </sheetData>
      <sheetData sheetId="503">
        <row r="5">
          <cell r="I5">
            <v>0</v>
          </cell>
        </row>
      </sheetData>
      <sheetData sheetId="504">
        <row r="5">
          <cell r="I5">
            <v>0</v>
          </cell>
        </row>
      </sheetData>
      <sheetData sheetId="505">
        <row r="5">
          <cell r="I5">
            <v>0</v>
          </cell>
        </row>
      </sheetData>
      <sheetData sheetId="506">
        <row r="5">
          <cell r="I5">
            <v>0</v>
          </cell>
        </row>
      </sheetData>
      <sheetData sheetId="507">
        <row r="5">
          <cell r="I5">
            <v>0</v>
          </cell>
        </row>
      </sheetData>
      <sheetData sheetId="508">
        <row r="5">
          <cell r="I5">
            <v>0</v>
          </cell>
        </row>
      </sheetData>
      <sheetData sheetId="509">
        <row r="5">
          <cell r="I5">
            <v>0</v>
          </cell>
        </row>
      </sheetData>
      <sheetData sheetId="510">
        <row r="5">
          <cell r="I5">
            <v>0</v>
          </cell>
        </row>
      </sheetData>
      <sheetData sheetId="511">
        <row r="5">
          <cell r="I5">
            <v>0</v>
          </cell>
        </row>
      </sheetData>
      <sheetData sheetId="512">
        <row r="5">
          <cell r="I5">
            <v>0</v>
          </cell>
        </row>
      </sheetData>
      <sheetData sheetId="513">
        <row r="5">
          <cell r="I5">
            <v>0</v>
          </cell>
        </row>
      </sheetData>
      <sheetData sheetId="514">
        <row r="5">
          <cell r="I5">
            <v>0</v>
          </cell>
        </row>
      </sheetData>
      <sheetData sheetId="515">
        <row r="5">
          <cell r="I5">
            <v>0</v>
          </cell>
        </row>
      </sheetData>
      <sheetData sheetId="516">
        <row r="5">
          <cell r="I5">
            <v>0</v>
          </cell>
        </row>
      </sheetData>
      <sheetData sheetId="517">
        <row r="5">
          <cell r="I5">
            <v>0</v>
          </cell>
        </row>
      </sheetData>
      <sheetData sheetId="518">
        <row r="5">
          <cell r="I5">
            <v>0</v>
          </cell>
        </row>
      </sheetData>
      <sheetData sheetId="519">
        <row r="5">
          <cell r="I5">
            <v>0</v>
          </cell>
        </row>
      </sheetData>
      <sheetData sheetId="520">
        <row r="5">
          <cell r="I5">
            <v>0</v>
          </cell>
        </row>
      </sheetData>
      <sheetData sheetId="521">
        <row r="5">
          <cell r="I5">
            <v>0</v>
          </cell>
        </row>
      </sheetData>
      <sheetData sheetId="522">
        <row r="5">
          <cell r="I5">
            <v>0</v>
          </cell>
        </row>
      </sheetData>
      <sheetData sheetId="523">
        <row r="5">
          <cell r="I5">
            <v>0</v>
          </cell>
        </row>
      </sheetData>
      <sheetData sheetId="524">
        <row r="5">
          <cell r="I5">
            <v>0</v>
          </cell>
        </row>
      </sheetData>
      <sheetData sheetId="525">
        <row r="5">
          <cell r="I5">
            <v>0</v>
          </cell>
        </row>
      </sheetData>
      <sheetData sheetId="526">
        <row r="5">
          <cell r="I5">
            <v>0</v>
          </cell>
        </row>
      </sheetData>
      <sheetData sheetId="527">
        <row r="5">
          <cell r="I5">
            <v>0</v>
          </cell>
        </row>
      </sheetData>
      <sheetData sheetId="528">
        <row r="5">
          <cell r="I5">
            <v>0</v>
          </cell>
        </row>
      </sheetData>
      <sheetData sheetId="529">
        <row r="5">
          <cell r="I5">
            <v>0</v>
          </cell>
        </row>
      </sheetData>
      <sheetData sheetId="530">
        <row r="5">
          <cell r="I5">
            <v>0</v>
          </cell>
        </row>
      </sheetData>
      <sheetData sheetId="531">
        <row r="5">
          <cell r="I5">
            <v>0</v>
          </cell>
        </row>
      </sheetData>
      <sheetData sheetId="532">
        <row r="5">
          <cell r="I5">
            <v>0</v>
          </cell>
        </row>
      </sheetData>
      <sheetData sheetId="533">
        <row r="5">
          <cell r="I5">
            <v>0</v>
          </cell>
        </row>
      </sheetData>
      <sheetData sheetId="534">
        <row r="5">
          <cell r="I5">
            <v>0</v>
          </cell>
        </row>
      </sheetData>
      <sheetData sheetId="535">
        <row r="5">
          <cell r="I5">
            <v>0</v>
          </cell>
        </row>
      </sheetData>
      <sheetData sheetId="536">
        <row r="5">
          <cell r="I5">
            <v>0</v>
          </cell>
        </row>
      </sheetData>
      <sheetData sheetId="537">
        <row r="5">
          <cell r="I5">
            <v>0</v>
          </cell>
        </row>
      </sheetData>
      <sheetData sheetId="538">
        <row r="5">
          <cell r="I5">
            <v>0</v>
          </cell>
        </row>
      </sheetData>
      <sheetData sheetId="539">
        <row r="5">
          <cell r="I5">
            <v>0</v>
          </cell>
        </row>
      </sheetData>
      <sheetData sheetId="540">
        <row r="5">
          <cell r="I5">
            <v>0</v>
          </cell>
        </row>
      </sheetData>
      <sheetData sheetId="541">
        <row r="5">
          <cell r="I5">
            <v>0</v>
          </cell>
        </row>
      </sheetData>
      <sheetData sheetId="542">
        <row r="5">
          <cell r="I5">
            <v>0</v>
          </cell>
        </row>
      </sheetData>
      <sheetData sheetId="543">
        <row r="5">
          <cell r="I5">
            <v>0</v>
          </cell>
        </row>
      </sheetData>
      <sheetData sheetId="544">
        <row r="5">
          <cell r="I5">
            <v>0</v>
          </cell>
        </row>
      </sheetData>
      <sheetData sheetId="545">
        <row r="5">
          <cell r="I5">
            <v>0</v>
          </cell>
        </row>
      </sheetData>
      <sheetData sheetId="546">
        <row r="5">
          <cell r="I5">
            <v>0</v>
          </cell>
        </row>
      </sheetData>
      <sheetData sheetId="547">
        <row r="5">
          <cell r="I5">
            <v>0</v>
          </cell>
        </row>
      </sheetData>
      <sheetData sheetId="548">
        <row r="5">
          <cell r="I5">
            <v>0</v>
          </cell>
        </row>
      </sheetData>
      <sheetData sheetId="549">
        <row r="5">
          <cell r="I5">
            <v>0</v>
          </cell>
        </row>
      </sheetData>
      <sheetData sheetId="550">
        <row r="5">
          <cell r="I5">
            <v>0</v>
          </cell>
        </row>
      </sheetData>
      <sheetData sheetId="551">
        <row r="5">
          <cell r="I5">
            <v>0</v>
          </cell>
        </row>
      </sheetData>
      <sheetData sheetId="552">
        <row r="5">
          <cell r="I5">
            <v>0</v>
          </cell>
        </row>
      </sheetData>
      <sheetData sheetId="553">
        <row r="5">
          <cell r="I5">
            <v>0</v>
          </cell>
        </row>
      </sheetData>
      <sheetData sheetId="554">
        <row r="5">
          <cell r="I5">
            <v>0</v>
          </cell>
        </row>
      </sheetData>
      <sheetData sheetId="555">
        <row r="5">
          <cell r="I5">
            <v>0</v>
          </cell>
        </row>
      </sheetData>
      <sheetData sheetId="556">
        <row r="5">
          <cell r="I5">
            <v>0</v>
          </cell>
        </row>
      </sheetData>
      <sheetData sheetId="557">
        <row r="5">
          <cell r="I5">
            <v>0</v>
          </cell>
        </row>
      </sheetData>
      <sheetData sheetId="558">
        <row r="5">
          <cell r="I5">
            <v>0</v>
          </cell>
        </row>
      </sheetData>
      <sheetData sheetId="559">
        <row r="5">
          <cell r="I5">
            <v>0</v>
          </cell>
        </row>
      </sheetData>
      <sheetData sheetId="560">
        <row r="5">
          <cell r="I5">
            <v>0</v>
          </cell>
        </row>
      </sheetData>
      <sheetData sheetId="561">
        <row r="5">
          <cell r="I5">
            <v>0</v>
          </cell>
        </row>
      </sheetData>
      <sheetData sheetId="562">
        <row r="5">
          <cell r="I5">
            <v>0</v>
          </cell>
        </row>
      </sheetData>
      <sheetData sheetId="563">
        <row r="5">
          <cell r="I5">
            <v>0</v>
          </cell>
        </row>
      </sheetData>
      <sheetData sheetId="564">
        <row r="5">
          <cell r="I5">
            <v>0</v>
          </cell>
        </row>
      </sheetData>
      <sheetData sheetId="565">
        <row r="5">
          <cell r="I5">
            <v>0</v>
          </cell>
        </row>
      </sheetData>
      <sheetData sheetId="566">
        <row r="5">
          <cell r="I5">
            <v>0</v>
          </cell>
        </row>
      </sheetData>
      <sheetData sheetId="567">
        <row r="5">
          <cell r="I5">
            <v>0</v>
          </cell>
        </row>
      </sheetData>
      <sheetData sheetId="568">
        <row r="5">
          <cell r="I5">
            <v>0</v>
          </cell>
        </row>
      </sheetData>
      <sheetData sheetId="569">
        <row r="5">
          <cell r="I5">
            <v>0</v>
          </cell>
        </row>
      </sheetData>
      <sheetData sheetId="570">
        <row r="5">
          <cell r="I5">
            <v>0</v>
          </cell>
        </row>
      </sheetData>
      <sheetData sheetId="571">
        <row r="5">
          <cell r="I5">
            <v>0</v>
          </cell>
        </row>
      </sheetData>
      <sheetData sheetId="572">
        <row r="5">
          <cell r="I5">
            <v>0</v>
          </cell>
        </row>
      </sheetData>
      <sheetData sheetId="573">
        <row r="5">
          <cell r="I5">
            <v>0</v>
          </cell>
        </row>
      </sheetData>
      <sheetData sheetId="574">
        <row r="5">
          <cell r="I5">
            <v>0</v>
          </cell>
        </row>
      </sheetData>
      <sheetData sheetId="575">
        <row r="5">
          <cell r="I5">
            <v>0</v>
          </cell>
        </row>
      </sheetData>
      <sheetData sheetId="576">
        <row r="5">
          <cell r="I5">
            <v>0</v>
          </cell>
        </row>
      </sheetData>
      <sheetData sheetId="577">
        <row r="5">
          <cell r="I5">
            <v>0</v>
          </cell>
        </row>
      </sheetData>
      <sheetData sheetId="578">
        <row r="5">
          <cell r="I5">
            <v>0</v>
          </cell>
        </row>
      </sheetData>
      <sheetData sheetId="579">
        <row r="5">
          <cell r="I5">
            <v>0</v>
          </cell>
        </row>
      </sheetData>
      <sheetData sheetId="580">
        <row r="5">
          <cell r="I5">
            <v>0</v>
          </cell>
        </row>
      </sheetData>
      <sheetData sheetId="581">
        <row r="5">
          <cell r="I5">
            <v>0</v>
          </cell>
        </row>
      </sheetData>
      <sheetData sheetId="582">
        <row r="5">
          <cell r="I5">
            <v>0</v>
          </cell>
        </row>
      </sheetData>
      <sheetData sheetId="583">
        <row r="5">
          <cell r="I5">
            <v>0</v>
          </cell>
        </row>
      </sheetData>
      <sheetData sheetId="584">
        <row r="5">
          <cell r="I5">
            <v>0</v>
          </cell>
        </row>
      </sheetData>
      <sheetData sheetId="585">
        <row r="5">
          <cell r="I5">
            <v>0</v>
          </cell>
        </row>
      </sheetData>
      <sheetData sheetId="586">
        <row r="5">
          <cell r="I5">
            <v>0</v>
          </cell>
        </row>
      </sheetData>
      <sheetData sheetId="587">
        <row r="5">
          <cell r="I5">
            <v>0</v>
          </cell>
        </row>
      </sheetData>
      <sheetData sheetId="588">
        <row r="5">
          <cell r="I5">
            <v>0</v>
          </cell>
        </row>
      </sheetData>
      <sheetData sheetId="589">
        <row r="5">
          <cell r="I5">
            <v>0</v>
          </cell>
        </row>
      </sheetData>
      <sheetData sheetId="590">
        <row r="5">
          <cell r="I5">
            <v>0</v>
          </cell>
        </row>
      </sheetData>
      <sheetData sheetId="591">
        <row r="5">
          <cell r="I5">
            <v>0</v>
          </cell>
        </row>
      </sheetData>
      <sheetData sheetId="592">
        <row r="5">
          <cell r="I5">
            <v>0</v>
          </cell>
        </row>
      </sheetData>
      <sheetData sheetId="593">
        <row r="5">
          <cell r="I5">
            <v>0</v>
          </cell>
        </row>
      </sheetData>
      <sheetData sheetId="594">
        <row r="5">
          <cell r="I5">
            <v>0</v>
          </cell>
        </row>
      </sheetData>
      <sheetData sheetId="595">
        <row r="5">
          <cell r="I5">
            <v>0</v>
          </cell>
        </row>
      </sheetData>
      <sheetData sheetId="596">
        <row r="5">
          <cell r="I5">
            <v>0</v>
          </cell>
        </row>
      </sheetData>
      <sheetData sheetId="597">
        <row r="5">
          <cell r="I5">
            <v>0</v>
          </cell>
        </row>
      </sheetData>
      <sheetData sheetId="598">
        <row r="5">
          <cell r="I5">
            <v>0</v>
          </cell>
        </row>
      </sheetData>
      <sheetData sheetId="599">
        <row r="5">
          <cell r="I5">
            <v>0</v>
          </cell>
        </row>
      </sheetData>
      <sheetData sheetId="600">
        <row r="5">
          <cell r="I5">
            <v>0</v>
          </cell>
        </row>
      </sheetData>
      <sheetData sheetId="601">
        <row r="5">
          <cell r="I5">
            <v>0</v>
          </cell>
        </row>
      </sheetData>
      <sheetData sheetId="602">
        <row r="5">
          <cell r="I5">
            <v>0</v>
          </cell>
        </row>
      </sheetData>
      <sheetData sheetId="603">
        <row r="5">
          <cell r="I5">
            <v>0</v>
          </cell>
        </row>
      </sheetData>
      <sheetData sheetId="604">
        <row r="5">
          <cell r="I5">
            <v>0</v>
          </cell>
        </row>
      </sheetData>
      <sheetData sheetId="605">
        <row r="5">
          <cell r="I5">
            <v>0</v>
          </cell>
        </row>
      </sheetData>
      <sheetData sheetId="606">
        <row r="5">
          <cell r="I5">
            <v>0</v>
          </cell>
        </row>
      </sheetData>
      <sheetData sheetId="607">
        <row r="5">
          <cell r="I5">
            <v>0</v>
          </cell>
        </row>
      </sheetData>
      <sheetData sheetId="608">
        <row r="5">
          <cell r="I5">
            <v>0</v>
          </cell>
        </row>
      </sheetData>
      <sheetData sheetId="609">
        <row r="5">
          <cell r="I5">
            <v>0</v>
          </cell>
        </row>
      </sheetData>
      <sheetData sheetId="610">
        <row r="5">
          <cell r="I5">
            <v>0</v>
          </cell>
        </row>
      </sheetData>
      <sheetData sheetId="611">
        <row r="5">
          <cell r="I5">
            <v>0</v>
          </cell>
        </row>
      </sheetData>
      <sheetData sheetId="612">
        <row r="5">
          <cell r="I5">
            <v>0</v>
          </cell>
        </row>
      </sheetData>
      <sheetData sheetId="613">
        <row r="5">
          <cell r="I5">
            <v>0</v>
          </cell>
        </row>
      </sheetData>
      <sheetData sheetId="614">
        <row r="5">
          <cell r="I5">
            <v>0</v>
          </cell>
        </row>
      </sheetData>
      <sheetData sheetId="615">
        <row r="5">
          <cell r="I5">
            <v>0</v>
          </cell>
        </row>
      </sheetData>
      <sheetData sheetId="616">
        <row r="5">
          <cell r="I5">
            <v>0</v>
          </cell>
        </row>
      </sheetData>
      <sheetData sheetId="617">
        <row r="5">
          <cell r="I5">
            <v>0</v>
          </cell>
        </row>
      </sheetData>
      <sheetData sheetId="618">
        <row r="5">
          <cell r="I5">
            <v>0</v>
          </cell>
        </row>
      </sheetData>
      <sheetData sheetId="619">
        <row r="5">
          <cell r="I5">
            <v>0</v>
          </cell>
        </row>
      </sheetData>
      <sheetData sheetId="620">
        <row r="5">
          <cell r="I5">
            <v>0</v>
          </cell>
        </row>
      </sheetData>
      <sheetData sheetId="621">
        <row r="5">
          <cell r="I5">
            <v>0</v>
          </cell>
        </row>
      </sheetData>
      <sheetData sheetId="622">
        <row r="5">
          <cell r="I5">
            <v>0</v>
          </cell>
        </row>
      </sheetData>
      <sheetData sheetId="623">
        <row r="5">
          <cell r="I5">
            <v>0</v>
          </cell>
        </row>
      </sheetData>
      <sheetData sheetId="624">
        <row r="5">
          <cell r="I5">
            <v>0</v>
          </cell>
        </row>
      </sheetData>
      <sheetData sheetId="625">
        <row r="5">
          <cell r="I5">
            <v>0</v>
          </cell>
        </row>
      </sheetData>
      <sheetData sheetId="626">
        <row r="5">
          <cell r="I5">
            <v>0</v>
          </cell>
        </row>
      </sheetData>
      <sheetData sheetId="627">
        <row r="5">
          <cell r="I5">
            <v>0</v>
          </cell>
        </row>
      </sheetData>
      <sheetData sheetId="628">
        <row r="5">
          <cell r="I5">
            <v>0</v>
          </cell>
        </row>
      </sheetData>
      <sheetData sheetId="629">
        <row r="5">
          <cell r="I5">
            <v>0</v>
          </cell>
        </row>
      </sheetData>
      <sheetData sheetId="630">
        <row r="5">
          <cell r="I5">
            <v>0</v>
          </cell>
        </row>
      </sheetData>
      <sheetData sheetId="631">
        <row r="5">
          <cell r="I5">
            <v>0</v>
          </cell>
        </row>
      </sheetData>
      <sheetData sheetId="632">
        <row r="5">
          <cell r="I5">
            <v>0</v>
          </cell>
        </row>
      </sheetData>
      <sheetData sheetId="633">
        <row r="5">
          <cell r="I5">
            <v>0</v>
          </cell>
        </row>
      </sheetData>
      <sheetData sheetId="634">
        <row r="5">
          <cell r="I5">
            <v>0</v>
          </cell>
        </row>
      </sheetData>
      <sheetData sheetId="635">
        <row r="5">
          <cell r="I5">
            <v>0</v>
          </cell>
        </row>
      </sheetData>
      <sheetData sheetId="636">
        <row r="5">
          <cell r="I5">
            <v>0</v>
          </cell>
        </row>
      </sheetData>
      <sheetData sheetId="637">
        <row r="5">
          <cell r="I5">
            <v>0</v>
          </cell>
        </row>
      </sheetData>
      <sheetData sheetId="638">
        <row r="5">
          <cell r="I5">
            <v>0</v>
          </cell>
        </row>
      </sheetData>
      <sheetData sheetId="639">
        <row r="5">
          <cell r="I5">
            <v>0</v>
          </cell>
        </row>
      </sheetData>
      <sheetData sheetId="640">
        <row r="5">
          <cell r="I5">
            <v>0</v>
          </cell>
        </row>
      </sheetData>
      <sheetData sheetId="641">
        <row r="5">
          <cell r="I5">
            <v>0</v>
          </cell>
        </row>
      </sheetData>
      <sheetData sheetId="642">
        <row r="5">
          <cell r="I5">
            <v>0</v>
          </cell>
        </row>
      </sheetData>
      <sheetData sheetId="643">
        <row r="5">
          <cell r="I5">
            <v>0</v>
          </cell>
        </row>
      </sheetData>
      <sheetData sheetId="644">
        <row r="5">
          <cell r="I5">
            <v>0</v>
          </cell>
        </row>
      </sheetData>
      <sheetData sheetId="645">
        <row r="5">
          <cell r="I5">
            <v>0</v>
          </cell>
        </row>
      </sheetData>
      <sheetData sheetId="646">
        <row r="5">
          <cell r="I5">
            <v>0</v>
          </cell>
        </row>
      </sheetData>
      <sheetData sheetId="647">
        <row r="5">
          <cell r="I5">
            <v>0</v>
          </cell>
        </row>
      </sheetData>
      <sheetData sheetId="648">
        <row r="5">
          <cell r="I5">
            <v>0</v>
          </cell>
        </row>
      </sheetData>
      <sheetData sheetId="649">
        <row r="5">
          <cell r="I5">
            <v>0</v>
          </cell>
        </row>
      </sheetData>
      <sheetData sheetId="650">
        <row r="5">
          <cell r="I5">
            <v>0</v>
          </cell>
        </row>
      </sheetData>
      <sheetData sheetId="651">
        <row r="5">
          <cell r="I5">
            <v>0</v>
          </cell>
        </row>
      </sheetData>
      <sheetData sheetId="652">
        <row r="5">
          <cell r="I5">
            <v>0</v>
          </cell>
        </row>
      </sheetData>
      <sheetData sheetId="653">
        <row r="5">
          <cell r="I5">
            <v>0</v>
          </cell>
        </row>
      </sheetData>
      <sheetData sheetId="654">
        <row r="5">
          <cell r="I5">
            <v>0</v>
          </cell>
        </row>
      </sheetData>
      <sheetData sheetId="655">
        <row r="5">
          <cell r="I5">
            <v>0</v>
          </cell>
        </row>
      </sheetData>
      <sheetData sheetId="656">
        <row r="5">
          <cell r="I5">
            <v>0</v>
          </cell>
        </row>
      </sheetData>
      <sheetData sheetId="657">
        <row r="5">
          <cell r="I5">
            <v>0</v>
          </cell>
        </row>
      </sheetData>
      <sheetData sheetId="658">
        <row r="5">
          <cell r="I5">
            <v>0</v>
          </cell>
        </row>
      </sheetData>
      <sheetData sheetId="659">
        <row r="5">
          <cell r="I5">
            <v>0</v>
          </cell>
        </row>
      </sheetData>
      <sheetData sheetId="660">
        <row r="5">
          <cell r="I5">
            <v>0</v>
          </cell>
        </row>
      </sheetData>
      <sheetData sheetId="661">
        <row r="5">
          <cell r="I5">
            <v>0</v>
          </cell>
        </row>
      </sheetData>
      <sheetData sheetId="662">
        <row r="5">
          <cell r="I5">
            <v>0</v>
          </cell>
        </row>
      </sheetData>
      <sheetData sheetId="663">
        <row r="5">
          <cell r="I5">
            <v>0</v>
          </cell>
        </row>
      </sheetData>
      <sheetData sheetId="664">
        <row r="5">
          <cell r="I5">
            <v>0</v>
          </cell>
        </row>
      </sheetData>
      <sheetData sheetId="665">
        <row r="5">
          <cell r="I5">
            <v>0</v>
          </cell>
        </row>
      </sheetData>
      <sheetData sheetId="666">
        <row r="5">
          <cell r="I5">
            <v>0</v>
          </cell>
        </row>
      </sheetData>
      <sheetData sheetId="667">
        <row r="5">
          <cell r="I5">
            <v>0</v>
          </cell>
        </row>
      </sheetData>
      <sheetData sheetId="668">
        <row r="5">
          <cell r="I5">
            <v>0</v>
          </cell>
        </row>
      </sheetData>
      <sheetData sheetId="669">
        <row r="5">
          <cell r="I5">
            <v>0</v>
          </cell>
        </row>
      </sheetData>
      <sheetData sheetId="670">
        <row r="5">
          <cell r="I5">
            <v>0</v>
          </cell>
        </row>
      </sheetData>
      <sheetData sheetId="671">
        <row r="5">
          <cell r="I5">
            <v>0</v>
          </cell>
        </row>
      </sheetData>
      <sheetData sheetId="672">
        <row r="5">
          <cell r="I5">
            <v>0</v>
          </cell>
        </row>
      </sheetData>
      <sheetData sheetId="673">
        <row r="5">
          <cell r="I5">
            <v>0</v>
          </cell>
        </row>
      </sheetData>
      <sheetData sheetId="674">
        <row r="5">
          <cell r="I5">
            <v>0</v>
          </cell>
        </row>
      </sheetData>
      <sheetData sheetId="675">
        <row r="5">
          <cell r="I5">
            <v>0</v>
          </cell>
        </row>
      </sheetData>
      <sheetData sheetId="676">
        <row r="5">
          <cell r="I5">
            <v>0</v>
          </cell>
        </row>
      </sheetData>
      <sheetData sheetId="677">
        <row r="5">
          <cell r="I5">
            <v>0</v>
          </cell>
        </row>
      </sheetData>
      <sheetData sheetId="678">
        <row r="5">
          <cell r="I5">
            <v>0</v>
          </cell>
        </row>
      </sheetData>
      <sheetData sheetId="679">
        <row r="5">
          <cell r="I5">
            <v>0</v>
          </cell>
        </row>
      </sheetData>
      <sheetData sheetId="680">
        <row r="5">
          <cell r="I5">
            <v>0</v>
          </cell>
        </row>
      </sheetData>
      <sheetData sheetId="681">
        <row r="5">
          <cell r="I5">
            <v>0</v>
          </cell>
        </row>
      </sheetData>
      <sheetData sheetId="682">
        <row r="5">
          <cell r="I5">
            <v>0</v>
          </cell>
        </row>
      </sheetData>
      <sheetData sheetId="683">
        <row r="5">
          <cell r="I5">
            <v>0</v>
          </cell>
        </row>
      </sheetData>
      <sheetData sheetId="684">
        <row r="5">
          <cell r="I5">
            <v>0</v>
          </cell>
        </row>
      </sheetData>
      <sheetData sheetId="685">
        <row r="5">
          <cell r="I5">
            <v>0</v>
          </cell>
        </row>
      </sheetData>
      <sheetData sheetId="686">
        <row r="5">
          <cell r="I5">
            <v>0</v>
          </cell>
        </row>
      </sheetData>
      <sheetData sheetId="687">
        <row r="5">
          <cell r="I5">
            <v>0</v>
          </cell>
        </row>
      </sheetData>
      <sheetData sheetId="688">
        <row r="5">
          <cell r="I5">
            <v>0</v>
          </cell>
        </row>
      </sheetData>
      <sheetData sheetId="689">
        <row r="5">
          <cell r="I5">
            <v>0</v>
          </cell>
        </row>
      </sheetData>
      <sheetData sheetId="690">
        <row r="5">
          <cell r="I5">
            <v>0</v>
          </cell>
        </row>
      </sheetData>
      <sheetData sheetId="691">
        <row r="5">
          <cell r="I5">
            <v>0</v>
          </cell>
        </row>
      </sheetData>
      <sheetData sheetId="692">
        <row r="5">
          <cell r="I5">
            <v>0</v>
          </cell>
        </row>
      </sheetData>
      <sheetData sheetId="693">
        <row r="5">
          <cell r="I5">
            <v>0</v>
          </cell>
        </row>
      </sheetData>
      <sheetData sheetId="694">
        <row r="5">
          <cell r="I5">
            <v>0</v>
          </cell>
        </row>
      </sheetData>
      <sheetData sheetId="695">
        <row r="5">
          <cell r="I5">
            <v>0</v>
          </cell>
        </row>
      </sheetData>
      <sheetData sheetId="696">
        <row r="5">
          <cell r="I5">
            <v>0</v>
          </cell>
        </row>
      </sheetData>
      <sheetData sheetId="697">
        <row r="5">
          <cell r="I5">
            <v>0</v>
          </cell>
        </row>
      </sheetData>
      <sheetData sheetId="698">
        <row r="5">
          <cell r="I5">
            <v>0</v>
          </cell>
        </row>
      </sheetData>
      <sheetData sheetId="699">
        <row r="5">
          <cell r="I5">
            <v>0</v>
          </cell>
        </row>
      </sheetData>
      <sheetData sheetId="700">
        <row r="5">
          <cell r="I5">
            <v>0</v>
          </cell>
        </row>
      </sheetData>
      <sheetData sheetId="701">
        <row r="5">
          <cell r="I5">
            <v>0</v>
          </cell>
        </row>
      </sheetData>
      <sheetData sheetId="702">
        <row r="5">
          <cell r="I5">
            <v>0</v>
          </cell>
        </row>
      </sheetData>
      <sheetData sheetId="703">
        <row r="5">
          <cell r="I5">
            <v>0</v>
          </cell>
        </row>
      </sheetData>
      <sheetData sheetId="704">
        <row r="5">
          <cell r="I5">
            <v>0</v>
          </cell>
        </row>
      </sheetData>
      <sheetData sheetId="705">
        <row r="5">
          <cell r="I5">
            <v>0</v>
          </cell>
        </row>
      </sheetData>
      <sheetData sheetId="706">
        <row r="5">
          <cell r="I5">
            <v>0</v>
          </cell>
        </row>
      </sheetData>
      <sheetData sheetId="707">
        <row r="5">
          <cell r="I5">
            <v>0</v>
          </cell>
        </row>
      </sheetData>
      <sheetData sheetId="708">
        <row r="5">
          <cell r="I5">
            <v>0</v>
          </cell>
        </row>
      </sheetData>
      <sheetData sheetId="709">
        <row r="5">
          <cell r="I5">
            <v>0</v>
          </cell>
        </row>
      </sheetData>
      <sheetData sheetId="710">
        <row r="5">
          <cell r="I5">
            <v>0</v>
          </cell>
        </row>
      </sheetData>
      <sheetData sheetId="711">
        <row r="5">
          <cell r="I5">
            <v>0</v>
          </cell>
        </row>
      </sheetData>
      <sheetData sheetId="712">
        <row r="5">
          <cell r="I5">
            <v>0</v>
          </cell>
        </row>
      </sheetData>
      <sheetData sheetId="713">
        <row r="5">
          <cell r="I5">
            <v>0</v>
          </cell>
        </row>
      </sheetData>
      <sheetData sheetId="714">
        <row r="5">
          <cell r="I5">
            <v>0</v>
          </cell>
        </row>
      </sheetData>
      <sheetData sheetId="715">
        <row r="5">
          <cell r="I5">
            <v>0</v>
          </cell>
        </row>
      </sheetData>
      <sheetData sheetId="716">
        <row r="5">
          <cell r="I5">
            <v>0</v>
          </cell>
        </row>
      </sheetData>
      <sheetData sheetId="717">
        <row r="5">
          <cell r="I5">
            <v>0</v>
          </cell>
        </row>
      </sheetData>
      <sheetData sheetId="718">
        <row r="5">
          <cell r="I5">
            <v>0</v>
          </cell>
        </row>
      </sheetData>
      <sheetData sheetId="719">
        <row r="5">
          <cell r="I5">
            <v>0</v>
          </cell>
        </row>
      </sheetData>
      <sheetData sheetId="720">
        <row r="5">
          <cell r="I5">
            <v>0</v>
          </cell>
        </row>
      </sheetData>
      <sheetData sheetId="721">
        <row r="5">
          <cell r="I5">
            <v>0</v>
          </cell>
        </row>
      </sheetData>
      <sheetData sheetId="722">
        <row r="5">
          <cell r="I5">
            <v>0</v>
          </cell>
        </row>
      </sheetData>
      <sheetData sheetId="723">
        <row r="5">
          <cell r="I5">
            <v>0</v>
          </cell>
        </row>
      </sheetData>
      <sheetData sheetId="724">
        <row r="5">
          <cell r="I5">
            <v>0</v>
          </cell>
        </row>
      </sheetData>
      <sheetData sheetId="725">
        <row r="5">
          <cell r="I5">
            <v>0</v>
          </cell>
        </row>
      </sheetData>
      <sheetData sheetId="726">
        <row r="5">
          <cell r="I5">
            <v>0</v>
          </cell>
        </row>
      </sheetData>
      <sheetData sheetId="727">
        <row r="5">
          <cell r="I5">
            <v>0</v>
          </cell>
        </row>
      </sheetData>
      <sheetData sheetId="728">
        <row r="5">
          <cell r="I5">
            <v>0</v>
          </cell>
        </row>
      </sheetData>
      <sheetData sheetId="729">
        <row r="5">
          <cell r="I5">
            <v>0</v>
          </cell>
        </row>
      </sheetData>
      <sheetData sheetId="730">
        <row r="5">
          <cell r="I5">
            <v>0</v>
          </cell>
        </row>
      </sheetData>
      <sheetData sheetId="731">
        <row r="5">
          <cell r="I5">
            <v>0</v>
          </cell>
        </row>
      </sheetData>
      <sheetData sheetId="732">
        <row r="5">
          <cell r="I5">
            <v>0</v>
          </cell>
        </row>
      </sheetData>
      <sheetData sheetId="733">
        <row r="5">
          <cell r="I5">
            <v>0</v>
          </cell>
        </row>
      </sheetData>
      <sheetData sheetId="734">
        <row r="5">
          <cell r="I5">
            <v>0</v>
          </cell>
        </row>
      </sheetData>
      <sheetData sheetId="735">
        <row r="5">
          <cell r="I5">
            <v>0</v>
          </cell>
        </row>
      </sheetData>
      <sheetData sheetId="736">
        <row r="5">
          <cell r="I5">
            <v>0</v>
          </cell>
        </row>
      </sheetData>
      <sheetData sheetId="737">
        <row r="5">
          <cell r="I5">
            <v>0</v>
          </cell>
        </row>
      </sheetData>
      <sheetData sheetId="738">
        <row r="5">
          <cell r="I5">
            <v>0</v>
          </cell>
        </row>
      </sheetData>
      <sheetData sheetId="739">
        <row r="5">
          <cell r="I5">
            <v>0</v>
          </cell>
        </row>
      </sheetData>
      <sheetData sheetId="740">
        <row r="5">
          <cell r="I5">
            <v>0</v>
          </cell>
        </row>
      </sheetData>
      <sheetData sheetId="741">
        <row r="5">
          <cell r="I5">
            <v>0</v>
          </cell>
        </row>
      </sheetData>
      <sheetData sheetId="742">
        <row r="5">
          <cell r="I5">
            <v>0</v>
          </cell>
        </row>
      </sheetData>
      <sheetData sheetId="743">
        <row r="5">
          <cell r="I5">
            <v>0</v>
          </cell>
        </row>
      </sheetData>
      <sheetData sheetId="744">
        <row r="5">
          <cell r="I5">
            <v>0</v>
          </cell>
        </row>
      </sheetData>
      <sheetData sheetId="745">
        <row r="5">
          <cell r="I5">
            <v>0</v>
          </cell>
        </row>
      </sheetData>
      <sheetData sheetId="746">
        <row r="5">
          <cell r="I5">
            <v>0</v>
          </cell>
        </row>
      </sheetData>
      <sheetData sheetId="747">
        <row r="5">
          <cell r="I5">
            <v>0</v>
          </cell>
        </row>
      </sheetData>
      <sheetData sheetId="748">
        <row r="5">
          <cell r="I5">
            <v>0</v>
          </cell>
        </row>
      </sheetData>
      <sheetData sheetId="749">
        <row r="5">
          <cell r="I5">
            <v>0</v>
          </cell>
        </row>
      </sheetData>
      <sheetData sheetId="750">
        <row r="5">
          <cell r="I5">
            <v>0</v>
          </cell>
        </row>
      </sheetData>
      <sheetData sheetId="751">
        <row r="5">
          <cell r="I5">
            <v>0</v>
          </cell>
        </row>
      </sheetData>
      <sheetData sheetId="752">
        <row r="5">
          <cell r="I5">
            <v>0</v>
          </cell>
        </row>
      </sheetData>
      <sheetData sheetId="753">
        <row r="5">
          <cell r="I5">
            <v>0</v>
          </cell>
        </row>
      </sheetData>
      <sheetData sheetId="754">
        <row r="5">
          <cell r="I5">
            <v>0</v>
          </cell>
        </row>
      </sheetData>
      <sheetData sheetId="755">
        <row r="5">
          <cell r="I5">
            <v>0</v>
          </cell>
        </row>
      </sheetData>
      <sheetData sheetId="756">
        <row r="5">
          <cell r="I5">
            <v>0</v>
          </cell>
        </row>
      </sheetData>
      <sheetData sheetId="757">
        <row r="5">
          <cell r="I5">
            <v>0</v>
          </cell>
        </row>
      </sheetData>
      <sheetData sheetId="758">
        <row r="5">
          <cell r="I5">
            <v>0</v>
          </cell>
        </row>
      </sheetData>
      <sheetData sheetId="759">
        <row r="5">
          <cell r="I5">
            <v>0</v>
          </cell>
        </row>
      </sheetData>
      <sheetData sheetId="760">
        <row r="5">
          <cell r="I5">
            <v>0</v>
          </cell>
        </row>
      </sheetData>
      <sheetData sheetId="761">
        <row r="5">
          <cell r="I5">
            <v>0</v>
          </cell>
        </row>
      </sheetData>
      <sheetData sheetId="762">
        <row r="5">
          <cell r="I5">
            <v>0</v>
          </cell>
        </row>
      </sheetData>
      <sheetData sheetId="763">
        <row r="5">
          <cell r="I5">
            <v>0</v>
          </cell>
        </row>
      </sheetData>
      <sheetData sheetId="764">
        <row r="5">
          <cell r="I5">
            <v>0</v>
          </cell>
        </row>
      </sheetData>
      <sheetData sheetId="765">
        <row r="5">
          <cell r="I5">
            <v>0</v>
          </cell>
        </row>
      </sheetData>
      <sheetData sheetId="766">
        <row r="5">
          <cell r="I5">
            <v>0</v>
          </cell>
        </row>
      </sheetData>
      <sheetData sheetId="767">
        <row r="5">
          <cell r="I5">
            <v>0</v>
          </cell>
        </row>
      </sheetData>
      <sheetData sheetId="768">
        <row r="5">
          <cell r="I5">
            <v>0</v>
          </cell>
        </row>
      </sheetData>
      <sheetData sheetId="769">
        <row r="5">
          <cell r="I5">
            <v>0</v>
          </cell>
        </row>
      </sheetData>
      <sheetData sheetId="770">
        <row r="5">
          <cell r="I5">
            <v>0</v>
          </cell>
        </row>
      </sheetData>
      <sheetData sheetId="771">
        <row r="5">
          <cell r="I5">
            <v>0</v>
          </cell>
        </row>
      </sheetData>
      <sheetData sheetId="772">
        <row r="5">
          <cell r="I5">
            <v>0</v>
          </cell>
        </row>
      </sheetData>
      <sheetData sheetId="773">
        <row r="5">
          <cell r="I5">
            <v>0</v>
          </cell>
        </row>
      </sheetData>
      <sheetData sheetId="774">
        <row r="5">
          <cell r="I5">
            <v>0</v>
          </cell>
        </row>
      </sheetData>
      <sheetData sheetId="775">
        <row r="5">
          <cell r="I5">
            <v>0</v>
          </cell>
        </row>
      </sheetData>
      <sheetData sheetId="776">
        <row r="5">
          <cell r="I5">
            <v>0</v>
          </cell>
        </row>
      </sheetData>
      <sheetData sheetId="777">
        <row r="5">
          <cell r="I5">
            <v>0</v>
          </cell>
        </row>
      </sheetData>
      <sheetData sheetId="778">
        <row r="5">
          <cell r="I5">
            <v>0</v>
          </cell>
        </row>
      </sheetData>
      <sheetData sheetId="779">
        <row r="5">
          <cell r="I5">
            <v>0</v>
          </cell>
        </row>
      </sheetData>
      <sheetData sheetId="780">
        <row r="5">
          <cell r="I5">
            <v>0</v>
          </cell>
        </row>
      </sheetData>
      <sheetData sheetId="781">
        <row r="5">
          <cell r="I5">
            <v>0</v>
          </cell>
        </row>
      </sheetData>
      <sheetData sheetId="782">
        <row r="5">
          <cell r="I5">
            <v>0</v>
          </cell>
        </row>
      </sheetData>
      <sheetData sheetId="783">
        <row r="5">
          <cell r="I5">
            <v>0</v>
          </cell>
        </row>
      </sheetData>
      <sheetData sheetId="784">
        <row r="5">
          <cell r="I5">
            <v>0</v>
          </cell>
        </row>
      </sheetData>
      <sheetData sheetId="785">
        <row r="5">
          <cell r="I5">
            <v>0</v>
          </cell>
        </row>
      </sheetData>
      <sheetData sheetId="786">
        <row r="5">
          <cell r="I5">
            <v>0</v>
          </cell>
        </row>
      </sheetData>
      <sheetData sheetId="787">
        <row r="5">
          <cell r="I5">
            <v>0</v>
          </cell>
        </row>
      </sheetData>
      <sheetData sheetId="788">
        <row r="5">
          <cell r="I5">
            <v>0</v>
          </cell>
        </row>
      </sheetData>
      <sheetData sheetId="789">
        <row r="5">
          <cell r="I5">
            <v>0</v>
          </cell>
        </row>
      </sheetData>
      <sheetData sheetId="790">
        <row r="5">
          <cell r="I5">
            <v>0</v>
          </cell>
        </row>
      </sheetData>
      <sheetData sheetId="791">
        <row r="5">
          <cell r="I5">
            <v>0</v>
          </cell>
        </row>
      </sheetData>
      <sheetData sheetId="792">
        <row r="5">
          <cell r="I5">
            <v>0</v>
          </cell>
        </row>
      </sheetData>
      <sheetData sheetId="793">
        <row r="5">
          <cell r="I5">
            <v>0</v>
          </cell>
        </row>
      </sheetData>
      <sheetData sheetId="794">
        <row r="5">
          <cell r="I5">
            <v>0</v>
          </cell>
        </row>
      </sheetData>
      <sheetData sheetId="795">
        <row r="5">
          <cell r="I5">
            <v>0</v>
          </cell>
        </row>
      </sheetData>
      <sheetData sheetId="796">
        <row r="5">
          <cell r="I5">
            <v>0</v>
          </cell>
        </row>
      </sheetData>
      <sheetData sheetId="797">
        <row r="5">
          <cell r="I5">
            <v>0</v>
          </cell>
        </row>
      </sheetData>
      <sheetData sheetId="798">
        <row r="5">
          <cell r="I5">
            <v>0</v>
          </cell>
        </row>
      </sheetData>
      <sheetData sheetId="799">
        <row r="5">
          <cell r="I5">
            <v>0</v>
          </cell>
        </row>
      </sheetData>
      <sheetData sheetId="800">
        <row r="5">
          <cell r="I5">
            <v>0</v>
          </cell>
        </row>
      </sheetData>
      <sheetData sheetId="801">
        <row r="5">
          <cell r="I5">
            <v>0</v>
          </cell>
        </row>
      </sheetData>
      <sheetData sheetId="802">
        <row r="5">
          <cell r="I5">
            <v>0</v>
          </cell>
        </row>
      </sheetData>
      <sheetData sheetId="803">
        <row r="5">
          <cell r="I5">
            <v>0</v>
          </cell>
        </row>
      </sheetData>
      <sheetData sheetId="804">
        <row r="5">
          <cell r="I5">
            <v>0</v>
          </cell>
        </row>
      </sheetData>
      <sheetData sheetId="805">
        <row r="5">
          <cell r="I5">
            <v>0</v>
          </cell>
        </row>
      </sheetData>
      <sheetData sheetId="806">
        <row r="5">
          <cell r="I5">
            <v>0</v>
          </cell>
        </row>
      </sheetData>
      <sheetData sheetId="807">
        <row r="5">
          <cell r="I5">
            <v>0</v>
          </cell>
        </row>
      </sheetData>
      <sheetData sheetId="808">
        <row r="5">
          <cell r="I5">
            <v>0</v>
          </cell>
        </row>
      </sheetData>
      <sheetData sheetId="809">
        <row r="5">
          <cell r="I5">
            <v>0</v>
          </cell>
        </row>
      </sheetData>
      <sheetData sheetId="810">
        <row r="5">
          <cell r="I5">
            <v>0</v>
          </cell>
        </row>
      </sheetData>
      <sheetData sheetId="811">
        <row r="5">
          <cell r="I5">
            <v>0</v>
          </cell>
        </row>
      </sheetData>
      <sheetData sheetId="812">
        <row r="5">
          <cell r="I5">
            <v>0</v>
          </cell>
        </row>
      </sheetData>
      <sheetData sheetId="813">
        <row r="5">
          <cell r="I5">
            <v>0</v>
          </cell>
        </row>
      </sheetData>
      <sheetData sheetId="814">
        <row r="5">
          <cell r="I5">
            <v>0</v>
          </cell>
        </row>
      </sheetData>
      <sheetData sheetId="815">
        <row r="5">
          <cell r="I5">
            <v>0</v>
          </cell>
        </row>
      </sheetData>
      <sheetData sheetId="816">
        <row r="5">
          <cell r="I5">
            <v>0</v>
          </cell>
        </row>
      </sheetData>
      <sheetData sheetId="817">
        <row r="5">
          <cell r="I5">
            <v>0</v>
          </cell>
        </row>
      </sheetData>
      <sheetData sheetId="818">
        <row r="5">
          <cell r="I5">
            <v>0</v>
          </cell>
        </row>
      </sheetData>
      <sheetData sheetId="819">
        <row r="5">
          <cell r="I5">
            <v>0</v>
          </cell>
        </row>
      </sheetData>
      <sheetData sheetId="820">
        <row r="5">
          <cell r="I5">
            <v>0</v>
          </cell>
        </row>
      </sheetData>
      <sheetData sheetId="821">
        <row r="5">
          <cell r="I5">
            <v>0</v>
          </cell>
        </row>
      </sheetData>
      <sheetData sheetId="822">
        <row r="5">
          <cell r="I5">
            <v>0</v>
          </cell>
        </row>
      </sheetData>
      <sheetData sheetId="823">
        <row r="5">
          <cell r="I5">
            <v>0</v>
          </cell>
        </row>
      </sheetData>
      <sheetData sheetId="824">
        <row r="5">
          <cell r="I5">
            <v>0</v>
          </cell>
        </row>
      </sheetData>
      <sheetData sheetId="825">
        <row r="5">
          <cell r="I5">
            <v>0</v>
          </cell>
        </row>
      </sheetData>
      <sheetData sheetId="826">
        <row r="5">
          <cell r="I5">
            <v>0</v>
          </cell>
        </row>
      </sheetData>
      <sheetData sheetId="827">
        <row r="5">
          <cell r="I5">
            <v>0</v>
          </cell>
        </row>
      </sheetData>
      <sheetData sheetId="828">
        <row r="5">
          <cell r="I5">
            <v>0</v>
          </cell>
        </row>
      </sheetData>
      <sheetData sheetId="829">
        <row r="5">
          <cell r="I5">
            <v>0</v>
          </cell>
        </row>
      </sheetData>
      <sheetData sheetId="830">
        <row r="5">
          <cell r="I5">
            <v>0</v>
          </cell>
        </row>
      </sheetData>
      <sheetData sheetId="831">
        <row r="5">
          <cell r="I5">
            <v>0</v>
          </cell>
        </row>
      </sheetData>
      <sheetData sheetId="832">
        <row r="5">
          <cell r="I5">
            <v>0</v>
          </cell>
        </row>
      </sheetData>
      <sheetData sheetId="833">
        <row r="5">
          <cell r="I5">
            <v>0</v>
          </cell>
        </row>
      </sheetData>
      <sheetData sheetId="834">
        <row r="5">
          <cell r="I5">
            <v>0</v>
          </cell>
        </row>
      </sheetData>
      <sheetData sheetId="835">
        <row r="5">
          <cell r="I5">
            <v>0</v>
          </cell>
        </row>
      </sheetData>
      <sheetData sheetId="836">
        <row r="5">
          <cell r="I5">
            <v>0</v>
          </cell>
        </row>
      </sheetData>
      <sheetData sheetId="837">
        <row r="5">
          <cell r="I5">
            <v>0</v>
          </cell>
        </row>
      </sheetData>
      <sheetData sheetId="838">
        <row r="5">
          <cell r="I5">
            <v>0</v>
          </cell>
        </row>
      </sheetData>
      <sheetData sheetId="839">
        <row r="5">
          <cell r="I5">
            <v>0</v>
          </cell>
        </row>
      </sheetData>
      <sheetData sheetId="840">
        <row r="5">
          <cell r="I5">
            <v>0</v>
          </cell>
        </row>
      </sheetData>
      <sheetData sheetId="841">
        <row r="5">
          <cell r="I5">
            <v>0</v>
          </cell>
        </row>
      </sheetData>
      <sheetData sheetId="842">
        <row r="5">
          <cell r="I5">
            <v>0</v>
          </cell>
        </row>
      </sheetData>
      <sheetData sheetId="843">
        <row r="5">
          <cell r="I5">
            <v>0</v>
          </cell>
        </row>
      </sheetData>
      <sheetData sheetId="844">
        <row r="5">
          <cell r="I5">
            <v>0</v>
          </cell>
        </row>
      </sheetData>
      <sheetData sheetId="845">
        <row r="5">
          <cell r="I5">
            <v>0</v>
          </cell>
        </row>
      </sheetData>
      <sheetData sheetId="846">
        <row r="5">
          <cell r="I5">
            <v>0</v>
          </cell>
        </row>
      </sheetData>
      <sheetData sheetId="847">
        <row r="5">
          <cell r="I5">
            <v>0</v>
          </cell>
        </row>
      </sheetData>
      <sheetData sheetId="848">
        <row r="5">
          <cell r="I5">
            <v>0</v>
          </cell>
        </row>
      </sheetData>
      <sheetData sheetId="849">
        <row r="5">
          <cell r="I5">
            <v>0</v>
          </cell>
        </row>
      </sheetData>
      <sheetData sheetId="850">
        <row r="5">
          <cell r="I5">
            <v>0</v>
          </cell>
        </row>
      </sheetData>
      <sheetData sheetId="851">
        <row r="5">
          <cell r="I5">
            <v>0</v>
          </cell>
        </row>
      </sheetData>
      <sheetData sheetId="852">
        <row r="5">
          <cell r="I5">
            <v>0</v>
          </cell>
        </row>
      </sheetData>
      <sheetData sheetId="853">
        <row r="5">
          <cell r="I5">
            <v>0</v>
          </cell>
        </row>
      </sheetData>
      <sheetData sheetId="854">
        <row r="5">
          <cell r="I5">
            <v>0</v>
          </cell>
        </row>
      </sheetData>
      <sheetData sheetId="855">
        <row r="5">
          <cell r="I5">
            <v>0</v>
          </cell>
        </row>
      </sheetData>
      <sheetData sheetId="856">
        <row r="5">
          <cell r="I5">
            <v>0</v>
          </cell>
        </row>
      </sheetData>
      <sheetData sheetId="857">
        <row r="5">
          <cell r="I5">
            <v>0</v>
          </cell>
        </row>
      </sheetData>
      <sheetData sheetId="858">
        <row r="5">
          <cell r="I5">
            <v>0</v>
          </cell>
        </row>
      </sheetData>
      <sheetData sheetId="859">
        <row r="5">
          <cell r="I5">
            <v>0</v>
          </cell>
        </row>
      </sheetData>
      <sheetData sheetId="860">
        <row r="5">
          <cell r="I5">
            <v>0</v>
          </cell>
        </row>
      </sheetData>
      <sheetData sheetId="861">
        <row r="5">
          <cell r="I5">
            <v>0</v>
          </cell>
        </row>
      </sheetData>
      <sheetData sheetId="862">
        <row r="5">
          <cell r="I5">
            <v>0</v>
          </cell>
        </row>
      </sheetData>
      <sheetData sheetId="863">
        <row r="5">
          <cell r="I5">
            <v>0</v>
          </cell>
        </row>
      </sheetData>
      <sheetData sheetId="864">
        <row r="5">
          <cell r="I5">
            <v>0</v>
          </cell>
        </row>
      </sheetData>
      <sheetData sheetId="865">
        <row r="5">
          <cell r="I5">
            <v>0</v>
          </cell>
        </row>
      </sheetData>
      <sheetData sheetId="866">
        <row r="5">
          <cell r="I5">
            <v>0</v>
          </cell>
        </row>
      </sheetData>
      <sheetData sheetId="867">
        <row r="5">
          <cell r="I5">
            <v>0</v>
          </cell>
        </row>
      </sheetData>
      <sheetData sheetId="868">
        <row r="5">
          <cell r="I5">
            <v>0</v>
          </cell>
        </row>
      </sheetData>
      <sheetData sheetId="869">
        <row r="5">
          <cell r="I5">
            <v>0</v>
          </cell>
        </row>
      </sheetData>
      <sheetData sheetId="870">
        <row r="5">
          <cell r="I5">
            <v>0</v>
          </cell>
        </row>
      </sheetData>
      <sheetData sheetId="871">
        <row r="5">
          <cell r="I5">
            <v>0</v>
          </cell>
        </row>
      </sheetData>
      <sheetData sheetId="872">
        <row r="5">
          <cell r="I5">
            <v>0</v>
          </cell>
        </row>
      </sheetData>
      <sheetData sheetId="873">
        <row r="5">
          <cell r="I5">
            <v>0</v>
          </cell>
        </row>
      </sheetData>
      <sheetData sheetId="874">
        <row r="5">
          <cell r="I5">
            <v>0</v>
          </cell>
        </row>
      </sheetData>
      <sheetData sheetId="875">
        <row r="5">
          <cell r="I5">
            <v>0</v>
          </cell>
        </row>
      </sheetData>
      <sheetData sheetId="876">
        <row r="5">
          <cell r="I5">
            <v>0</v>
          </cell>
        </row>
      </sheetData>
      <sheetData sheetId="877">
        <row r="5">
          <cell r="I5">
            <v>0</v>
          </cell>
        </row>
      </sheetData>
      <sheetData sheetId="878">
        <row r="5">
          <cell r="I5">
            <v>0</v>
          </cell>
        </row>
      </sheetData>
      <sheetData sheetId="879">
        <row r="5">
          <cell r="I5">
            <v>0</v>
          </cell>
        </row>
      </sheetData>
      <sheetData sheetId="880">
        <row r="5">
          <cell r="I5">
            <v>0</v>
          </cell>
        </row>
      </sheetData>
      <sheetData sheetId="881">
        <row r="5">
          <cell r="I5">
            <v>0</v>
          </cell>
        </row>
      </sheetData>
      <sheetData sheetId="882">
        <row r="5">
          <cell r="I5">
            <v>0</v>
          </cell>
        </row>
      </sheetData>
      <sheetData sheetId="883">
        <row r="5">
          <cell r="I5">
            <v>0</v>
          </cell>
        </row>
      </sheetData>
      <sheetData sheetId="884">
        <row r="5">
          <cell r="I5">
            <v>0</v>
          </cell>
        </row>
      </sheetData>
      <sheetData sheetId="885">
        <row r="5">
          <cell r="I5">
            <v>0</v>
          </cell>
        </row>
      </sheetData>
      <sheetData sheetId="886">
        <row r="5">
          <cell r="I5">
            <v>0</v>
          </cell>
        </row>
      </sheetData>
      <sheetData sheetId="887">
        <row r="5">
          <cell r="I5">
            <v>0</v>
          </cell>
        </row>
      </sheetData>
      <sheetData sheetId="888">
        <row r="5">
          <cell r="I5">
            <v>0</v>
          </cell>
        </row>
      </sheetData>
      <sheetData sheetId="889">
        <row r="5">
          <cell r="I5">
            <v>0</v>
          </cell>
        </row>
      </sheetData>
      <sheetData sheetId="890">
        <row r="5">
          <cell r="I5">
            <v>0</v>
          </cell>
        </row>
      </sheetData>
      <sheetData sheetId="891">
        <row r="5">
          <cell r="I5">
            <v>0</v>
          </cell>
        </row>
      </sheetData>
      <sheetData sheetId="892">
        <row r="5">
          <cell r="I5">
            <v>0</v>
          </cell>
        </row>
      </sheetData>
      <sheetData sheetId="893">
        <row r="5">
          <cell r="I5">
            <v>0</v>
          </cell>
        </row>
      </sheetData>
      <sheetData sheetId="894">
        <row r="5">
          <cell r="I5">
            <v>0</v>
          </cell>
        </row>
      </sheetData>
      <sheetData sheetId="895">
        <row r="5">
          <cell r="I5">
            <v>0</v>
          </cell>
        </row>
      </sheetData>
      <sheetData sheetId="896">
        <row r="5">
          <cell r="I5">
            <v>0</v>
          </cell>
        </row>
      </sheetData>
      <sheetData sheetId="897">
        <row r="5">
          <cell r="I5">
            <v>0</v>
          </cell>
        </row>
      </sheetData>
      <sheetData sheetId="898">
        <row r="5">
          <cell r="I5">
            <v>0</v>
          </cell>
        </row>
      </sheetData>
      <sheetData sheetId="899">
        <row r="5">
          <cell r="I5">
            <v>0</v>
          </cell>
        </row>
      </sheetData>
      <sheetData sheetId="900">
        <row r="5">
          <cell r="I5">
            <v>0</v>
          </cell>
        </row>
      </sheetData>
      <sheetData sheetId="901">
        <row r="5">
          <cell r="I5">
            <v>0</v>
          </cell>
        </row>
      </sheetData>
      <sheetData sheetId="902">
        <row r="5">
          <cell r="I5">
            <v>0</v>
          </cell>
        </row>
      </sheetData>
      <sheetData sheetId="903">
        <row r="5">
          <cell r="I5">
            <v>0</v>
          </cell>
        </row>
      </sheetData>
      <sheetData sheetId="904">
        <row r="5">
          <cell r="I5">
            <v>0</v>
          </cell>
        </row>
      </sheetData>
      <sheetData sheetId="905">
        <row r="5">
          <cell r="I5">
            <v>0</v>
          </cell>
        </row>
      </sheetData>
      <sheetData sheetId="906">
        <row r="5">
          <cell r="I5">
            <v>0</v>
          </cell>
        </row>
      </sheetData>
      <sheetData sheetId="907">
        <row r="5">
          <cell r="I5">
            <v>0</v>
          </cell>
        </row>
      </sheetData>
      <sheetData sheetId="908">
        <row r="5">
          <cell r="I5">
            <v>0</v>
          </cell>
        </row>
      </sheetData>
      <sheetData sheetId="909">
        <row r="5">
          <cell r="I5">
            <v>0</v>
          </cell>
        </row>
      </sheetData>
      <sheetData sheetId="910">
        <row r="5">
          <cell r="I5">
            <v>0</v>
          </cell>
        </row>
      </sheetData>
      <sheetData sheetId="911">
        <row r="5">
          <cell r="I5">
            <v>0</v>
          </cell>
        </row>
      </sheetData>
      <sheetData sheetId="912">
        <row r="5">
          <cell r="I5">
            <v>0</v>
          </cell>
        </row>
      </sheetData>
      <sheetData sheetId="913">
        <row r="5">
          <cell r="I5">
            <v>0</v>
          </cell>
        </row>
      </sheetData>
      <sheetData sheetId="914">
        <row r="5">
          <cell r="I5">
            <v>0</v>
          </cell>
        </row>
      </sheetData>
      <sheetData sheetId="915">
        <row r="5">
          <cell r="I5">
            <v>0</v>
          </cell>
        </row>
      </sheetData>
      <sheetData sheetId="916">
        <row r="5">
          <cell r="I5">
            <v>0</v>
          </cell>
        </row>
      </sheetData>
      <sheetData sheetId="917">
        <row r="5">
          <cell r="I5">
            <v>0</v>
          </cell>
        </row>
      </sheetData>
      <sheetData sheetId="918">
        <row r="5">
          <cell r="I5">
            <v>0</v>
          </cell>
        </row>
      </sheetData>
      <sheetData sheetId="919">
        <row r="5">
          <cell r="I5">
            <v>0</v>
          </cell>
        </row>
      </sheetData>
      <sheetData sheetId="920">
        <row r="5">
          <cell r="I5">
            <v>0</v>
          </cell>
        </row>
      </sheetData>
      <sheetData sheetId="921">
        <row r="5">
          <cell r="I5">
            <v>0</v>
          </cell>
        </row>
      </sheetData>
      <sheetData sheetId="922">
        <row r="5">
          <cell r="I5">
            <v>0</v>
          </cell>
        </row>
      </sheetData>
      <sheetData sheetId="923">
        <row r="5">
          <cell r="I5">
            <v>0</v>
          </cell>
        </row>
      </sheetData>
      <sheetData sheetId="924">
        <row r="5">
          <cell r="I5">
            <v>0</v>
          </cell>
        </row>
      </sheetData>
      <sheetData sheetId="925">
        <row r="5">
          <cell r="I5">
            <v>0</v>
          </cell>
        </row>
      </sheetData>
      <sheetData sheetId="926">
        <row r="5">
          <cell r="I5">
            <v>0</v>
          </cell>
        </row>
      </sheetData>
      <sheetData sheetId="927">
        <row r="5">
          <cell r="I5">
            <v>0</v>
          </cell>
        </row>
      </sheetData>
      <sheetData sheetId="928">
        <row r="5">
          <cell r="I5">
            <v>0</v>
          </cell>
        </row>
      </sheetData>
      <sheetData sheetId="929">
        <row r="5">
          <cell r="I5">
            <v>0</v>
          </cell>
        </row>
      </sheetData>
      <sheetData sheetId="930">
        <row r="5">
          <cell r="I5">
            <v>0</v>
          </cell>
        </row>
      </sheetData>
      <sheetData sheetId="931">
        <row r="5">
          <cell r="I5">
            <v>0</v>
          </cell>
        </row>
      </sheetData>
      <sheetData sheetId="932">
        <row r="5">
          <cell r="I5">
            <v>0</v>
          </cell>
        </row>
      </sheetData>
      <sheetData sheetId="933">
        <row r="5">
          <cell r="I5">
            <v>0</v>
          </cell>
        </row>
      </sheetData>
      <sheetData sheetId="934">
        <row r="5">
          <cell r="I5">
            <v>0</v>
          </cell>
        </row>
      </sheetData>
      <sheetData sheetId="935">
        <row r="5">
          <cell r="I5">
            <v>0</v>
          </cell>
        </row>
      </sheetData>
      <sheetData sheetId="936">
        <row r="5">
          <cell r="I5">
            <v>0</v>
          </cell>
        </row>
      </sheetData>
      <sheetData sheetId="937">
        <row r="5">
          <cell r="I5">
            <v>0</v>
          </cell>
        </row>
      </sheetData>
      <sheetData sheetId="938">
        <row r="5">
          <cell r="I5">
            <v>0</v>
          </cell>
        </row>
      </sheetData>
      <sheetData sheetId="939">
        <row r="5">
          <cell r="I5">
            <v>0</v>
          </cell>
        </row>
      </sheetData>
      <sheetData sheetId="940">
        <row r="5">
          <cell r="I5">
            <v>0</v>
          </cell>
        </row>
      </sheetData>
      <sheetData sheetId="941">
        <row r="5">
          <cell r="I5">
            <v>0</v>
          </cell>
        </row>
      </sheetData>
      <sheetData sheetId="942">
        <row r="5">
          <cell r="I5">
            <v>0</v>
          </cell>
        </row>
      </sheetData>
      <sheetData sheetId="943">
        <row r="5">
          <cell r="I5">
            <v>0</v>
          </cell>
        </row>
      </sheetData>
      <sheetData sheetId="944">
        <row r="5">
          <cell r="I5">
            <v>0</v>
          </cell>
        </row>
      </sheetData>
      <sheetData sheetId="945">
        <row r="5">
          <cell r="I5">
            <v>0</v>
          </cell>
        </row>
      </sheetData>
      <sheetData sheetId="946">
        <row r="5">
          <cell r="I5">
            <v>0</v>
          </cell>
        </row>
      </sheetData>
      <sheetData sheetId="947">
        <row r="5">
          <cell r="I5">
            <v>0</v>
          </cell>
        </row>
      </sheetData>
      <sheetData sheetId="948">
        <row r="5">
          <cell r="I5">
            <v>0</v>
          </cell>
        </row>
      </sheetData>
      <sheetData sheetId="949">
        <row r="5">
          <cell r="I5">
            <v>0</v>
          </cell>
        </row>
      </sheetData>
      <sheetData sheetId="950">
        <row r="5">
          <cell r="I5">
            <v>0</v>
          </cell>
        </row>
      </sheetData>
      <sheetData sheetId="951">
        <row r="5">
          <cell r="I5">
            <v>0</v>
          </cell>
        </row>
      </sheetData>
      <sheetData sheetId="952">
        <row r="5">
          <cell r="I5">
            <v>0</v>
          </cell>
        </row>
      </sheetData>
      <sheetData sheetId="953">
        <row r="5">
          <cell r="I5">
            <v>0</v>
          </cell>
        </row>
      </sheetData>
      <sheetData sheetId="954">
        <row r="5">
          <cell r="I5">
            <v>0</v>
          </cell>
        </row>
      </sheetData>
      <sheetData sheetId="955">
        <row r="5">
          <cell r="I5">
            <v>0</v>
          </cell>
        </row>
      </sheetData>
      <sheetData sheetId="956">
        <row r="5">
          <cell r="I5">
            <v>0</v>
          </cell>
        </row>
      </sheetData>
      <sheetData sheetId="957">
        <row r="5">
          <cell r="I5">
            <v>0</v>
          </cell>
        </row>
      </sheetData>
      <sheetData sheetId="958">
        <row r="5">
          <cell r="I5">
            <v>0</v>
          </cell>
        </row>
      </sheetData>
      <sheetData sheetId="959">
        <row r="5">
          <cell r="I5">
            <v>0</v>
          </cell>
        </row>
      </sheetData>
      <sheetData sheetId="960">
        <row r="5">
          <cell r="I5">
            <v>0</v>
          </cell>
        </row>
      </sheetData>
      <sheetData sheetId="961">
        <row r="5">
          <cell r="I5">
            <v>0</v>
          </cell>
        </row>
      </sheetData>
      <sheetData sheetId="962">
        <row r="5">
          <cell r="I5">
            <v>0</v>
          </cell>
        </row>
      </sheetData>
      <sheetData sheetId="963">
        <row r="5">
          <cell r="I5">
            <v>0</v>
          </cell>
        </row>
      </sheetData>
      <sheetData sheetId="964">
        <row r="5">
          <cell r="I5">
            <v>0</v>
          </cell>
        </row>
      </sheetData>
      <sheetData sheetId="965">
        <row r="5">
          <cell r="I5">
            <v>0</v>
          </cell>
        </row>
      </sheetData>
      <sheetData sheetId="966">
        <row r="5">
          <cell r="I5">
            <v>0</v>
          </cell>
        </row>
      </sheetData>
      <sheetData sheetId="967">
        <row r="5">
          <cell r="I5">
            <v>0</v>
          </cell>
        </row>
      </sheetData>
      <sheetData sheetId="968">
        <row r="5">
          <cell r="I5">
            <v>0</v>
          </cell>
        </row>
      </sheetData>
      <sheetData sheetId="969">
        <row r="5">
          <cell r="I5">
            <v>0</v>
          </cell>
        </row>
      </sheetData>
      <sheetData sheetId="970">
        <row r="5">
          <cell r="I5">
            <v>0</v>
          </cell>
        </row>
      </sheetData>
      <sheetData sheetId="971">
        <row r="5">
          <cell r="I5">
            <v>0</v>
          </cell>
        </row>
      </sheetData>
      <sheetData sheetId="972">
        <row r="5">
          <cell r="I5">
            <v>0</v>
          </cell>
        </row>
      </sheetData>
      <sheetData sheetId="973">
        <row r="5">
          <cell r="I5">
            <v>0</v>
          </cell>
        </row>
      </sheetData>
      <sheetData sheetId="974">
        <row r="5">
          <cell r="I5">
            <v>0</v>
          </cell>
        </row>
      </sheetData>
      <sheetData sheetId="975">
        <row r="5">
          <cell r="I5">
            <v>0</v>
          </cell>
        </row>
      </sheetData>
      <sheetData sheetId="976">
        <row r="5">
          <cell r="I5">
            <v>0</v>
          </cell>
        </row>
      </sheetData>
      <sheetData sheetId="977">
        <row r="5">
          <cell r="I5">
            <v>0</v>
          </cell>
        </row>
      </sheetData>
      <sheetData sheetId="978">
        <row r="5">
          <cell r="I5">
            <v>0</v>
          </cell>
        </row>
      </sheetData>
      <sheetData sheetId="979">
        <row r="5">
          <cell r="I5">
            <v>0</v>
          </cell>
        </row>
      </sheetData>
      <sheetData sheetId="980">
        <row r="5">
          <cell r="I5">
            <v>0</v>
          </cell>
        </row>
      </sheetData>
      <sheetData sheetId="981">
        <row r="5">
          <cell r="I5">
            <v>0</v>
          </cell>
        </row>
      </sheetData>
      <sheetData sheetId="982">
        <row r="5">
          <cell r="I5">
            <v>0</v>
          </cell>
        </row>
      </sheetData>
      <sheetData sheetId="983">
        <row r="5">
          <cell r="I5">
            <v>0</v>
          </cell>
        </row>
      </sheetData>
      <sheetData sheetId="984">
        <row r="5">
          <cell r="I5">
            <v>0</v>
          </cell>
        </row>
      </sheetData>
      <sheetData sheetId="985">
        <row r="5">
          <cell r="I5">
            <v>0</v>
          </cell>
        </row>
      </sheetData>
      <sheetData sheetId="986">
        <row r="5">
          <cell r="I5">
            <v>0</v>
          </cell>
        </row>
      </sheetData>
      <sheetData sheetId="987">
        <row r="5">
          <cell r="I5">
            <v>0</v>
          </cell>
        </row>
      </sheetData>
      <sheetData sheetId="988">
        <row r="5">
          <cell r="I5">
            <v>0</v>
          </cell>
        </row>
      </sheetData>
      <sheetData sheetId="989">
        <row r="5">
          <cell r="I5">
            <v>0</v>
          </cell>
        </row>
      </sheetData>
      <sheetData sheetId="990">
        <row r="5">
          <cell r="I5">
            <v>0</v>
          </cell>
        </row>
      </sheetData>
      <sheetData sheetId="991">
        <row r="5">
          <cell r="I5">
            <v>0</v>
          </cell>
        </row>
      </sheetData>
      <sheetData sheetId="992">
        <row r="5">
          <cell r="I5">
            <v>0</v>
          </cell>
        </row>
      </sheetData>
      <sheetData sheetId="993">
        <row r="5">
          <cell r="I5">
            <v>0</v>
          </cell>
        </row>
      </sheetData>
      <sheetData sheetId="994">
        <row r="5">
          <cell r="I5">
            <v>0</v>
          </cell>
        </row>
      </sheetData>
      <sheetData sheetId="995">
        <row r="5">
          <cell r="I5">
            <v>0</v>
          </cell>
        </row>
      </sheetData>
      <sheetData sheetId="996">
        <row r="5">
          <cell r="I5">
            <v>0</v>
          </cell>
        </row>
      </sheetData>
      <sheetData sheetId="997">
        <row r="5">
          <cell r="I5">
            <v>0</v>
          </cell>
        </row>
      </sheetData>
      <sheetData sheetId="998">
        <row r="5">
          <cell r="I5">
            <v>0</v>
          </cell>
        </row>
      </sheetData>
      <sheetData sheetId="999">
        <row r="5">
          <cell r="I5">
            <v>0</v>
          </cell>
        </row>
      </sheetData>
      <sheetData sheetId="1000">
        <row r="5">
          <cell r="I5">
            <v>0</v>
          </cell>
        </row>
      </sheetData>
      <sheetData sheetId="1001">
        <row r="5">
          <cell r="I5">
            <v>0</v>
          </cell>
        </row>
      </sheetData>
      <sheetData sheetId="1002">
        <row r="5">
          <cell r="I5">
            <v>0</v>
          </cell>
        </row>
      </sheetData>
      <sheetData sheetId="1003">
        <row r="5">
          <cell r="I5">
            <v>0</v>
          </cell>
        </row>
      </sheetData>
      <sheetData sheetId="1004">
        <row r="5">
          <cell r="I5">
            <v>0</v>
          </cell>
        </row>
      </sheetData>
      <sheetData sheetId="1005">
        <row r="5">
          <cell r="I5">
            <v>0</v>
          </cell>
        </row>
      </sheetData>
      <sheetData sheetId="1006">
        <row r="5">
          <cell r="I5">
            <v>0</v>
          </cell>
        </row>
      </sheetData>
      <sheetData sheetId="1007">
        <row r="5">
          <cell r="I5">
            <v>0</v>
          </cell>
        </row>
      </sheetData>
      <sheetData sheetId="1008">
        <row r="5">
          <cell r="I5">
            <v>0</v>
          </cell>
        </row>
      </sheetData>
      <sheetData sheetId="1009">
        <row r="5">
          <cell r="I5">
            <v>0</v>
          </cell>
        </row>
      </sheetData>
      <sheetData sheetId="1010">
        <row r="5">
          <cell r="I5">
            <v>0</v>
          </cell>
        </row>
      </sheetData>
      <sheetData sheetId="1011">
        <row r="5">
          <cell r="I5">
            <v>0</v>
          </cell>
        </row>
      </sheetData>
      <sheetData sheetId="1012">
        <row r="5">
          <cell r="I5">
            <v>0</v>
          </cell>
        </row>
      </sheetData>
      <sheetData sheetId="1013">
        <row r="5">
          <cell r="I5">
            <v>0</v>
          </cell>
        </row>
      </sheetData>
      <sheetData sheetId="1014">
        <row r="5">
          <cell r="I5">
            <v>0</v>
          </cell>
        </row>
      </sheetData>
      <sheetData sheetId="1015">
        <row r="5">
          <cell r="I5">
            <v>0</v>
          </cell>
        </row>
      </sheetData>
      <sheetData sheetId="1016">
        <row r="5">
          <cell r="I5">
            <v>0</v>
          </cell>
        </row>
      </sheetData>
      <sheetData sheetId="1017">
        <row r="5">
          <cell r="I5">
            <v>0</v>
          </cell>
        </row>
      </sheetData>
      <sheetData sheetId="1018">
        <row r="5">
          <cell r="I5">
            <v>0</v>
          </cell>
        </row>
      </sheetData>
      <sheetData sheetId="1019">
        <row r="5">
          <cell r="I5">
            <v>0</v>
          </cell>
        </row>
      </sheetData>
      <sheetData sheetId="1020">
        <row r="5">
          <cell r="I5">
            <v>0</v>
          </cell>
        </row>
      </sheetData>
      <sheetData sheetId="1021">
        <row r="5">
          <cell r="I5">
            <v>0</v>
          </cell>
        </row>
      </sheetData>
      <sheetData sheetId="1022">
        <row r="5">
          <cell r="I5">
            <v>0</v>
          </cell>
        </row>
      </sheetData>
      <sheetData sheetId="1023">
        <row r="5">
          <cell r="I5">
            <v>0</v>
          </cell>
        </row>
      </sheetData>
      <sheetData sheetId="1024">
        <row r="5">
          <cell r="I5">
            <v>0</v>
          </cell>
        </row>
      </sheetData>
      <sheetData sheetId="1025">
        <row r="5">
          <cell r="I5">
            <v>0</v>
          </cell>
        </row>
      </sheetData>
      <sheetData sheetId="1026">
        <row r="5">
          <cell r="I5">
            <v>0</v>
          </cell>
        </row>
      </sheetData>
      <sheetData sheetId="1027">
        <row r="5">
          <cell r="I5">
            <v>0</v>
          </cell>
        </row>
      </sheetData>
      <sheetData sheetId="1028">
        <row r="5">
          <cell r="I5">
            <v>0</v>
          </cell>
        </row>
      </sheetData>
      <sheetData sheetId="1029">
        <row r="5">
          <cell r="I5">
            <v>0</v>
          </cell>
        </row>
      </sheetData>
      <sheetData sheetId="1030">
        <row r="5">
          <cell r="I5">
            <v>0</v>
          </cell>
        </row>
      </sheetData>
      <sheetData sheetId="1031">
        <row r="5">
          <cell r="I5">
            <v>0</v>
          </cell>
        </row>
      </sheetData>
      <sheetData sheetId="1032">
        <row r="5">
          <cell r="I5">
            <v>0</v>
          </cell>
        </row>
      </sheetData>
      <sheetData sheetId="1033">
        <row r="5">
          <cell r="I5">
            <v>0</v>
          </cell>
        </row>
      </sheetData>
      <sheetData sheetId="1034">
        <row r="5">
          <cell r="I5">
            <v>0</v>
          </cell>
        </row>
      </sheetData>
      <sheetData sheetId="1035">
        <row r="5">
          <cell r="I5">
            <v>0</v>
          </cell>
        </row>
      </sheetData>
      <sheetData sheetId="1036">
        <row r="5">
          <cell r="I5">
            <v>0</v>
          </cell>
        </row>
      </sheetData>
      <sheetData sheetId="1037">
        <row r="5">
          <cell r="I5">
            <v>0</v>
          </cell>
        </row>
      </sheetData>
      <sheetData sheetId="1038">
        <row r="5">
          <cell r="I5">
            <v>0</v>
          </cell>
        </row>
      </sheetData>
      <sheetData sheetId="1039">
        <row r="5">
          <cell r="I5">
            <v>0</v>
          </cell>
        </row>
      </sheetData>
      <sheetData sheetId="1040">
        <row r="5">
          <cell r="I5">
            <v>0</v>
          </cell>
        </row>
      </sheetData>
      <sheetData sheetId="1041">
        <row r="5">
          <cell r="I5">
            <v>0</v>
          </cell>
        </row>
      </sheetData>
      <sheetData sheetId="1042">
        <row r="5">
          <cell r="I5">
            <v>0</v>
          </cell>
        </row>
      </sheetData>
      <sheetData sheetId="1043">
        <row r="5">
          <cell r="I5">
            <v>0</v>
          </cell>
        </row>
      </sheetData>
      <sheetData sheetId="1044">
        <row r="5">
          <cell r="I5">
            <v>0</v>
          </cell>
        </row>
      </sheetData>
      <sheetData sheetId="1045">
        <row r="5">
          <cell r="I5">
            <v>0</v>
          </cell>
        </row>
      </sheetData>
      <sheetData sheetId="1046">
        <row r="5">
          <cell r="I5">
            <v>0</v>
          </cell>
        </row>
      </sheetData>
      <sheetData sheetId="1047">
        <row r="5">
          <cell r="I5">
            <v>0</v>
          </cell>
        </row>
      </sheetData>
      <sheetData sheetId="1048">
        <row r="5">
          <cell r="I5">
            <v>0</v>
          </cell>
        </row>
      </sheetData>
      <sheetData sheetId="1049">
        <row r="5">
          <cell r="I5">
            <v>0</v>
          </cell>
        </row>
      </sheetData>
      <sheetData sheetId="1050">
        <row r="5">
          <cell r="I5">
            <v>0</v>
          </cell>
        </row>
      </sheetData>
      <sheetData sheetId="1051">
        <row r="5">
          <cell r="I5">
            <v>0</v>
          </cell>
        </row>
      </sheetData>
      <sheetData sheetId="1052">
        <row r="5">
          <cell r="I5">
            <v>0</v>
          </cell>
        </row>
      </sheetData>
      <sheetData sheetId="1053">
        <row r="5">
          <cell r="I5">
            <v>0</v>
          </cell>
        </row>
      </sheetData>
      <sheetData sheetId="1054">
        <row r="5">
          <cell r="I5">
            <v>0</v>
          </cell>
        </row>
      </sheetData>
      <sheetData sheetId="1055">
        <row r="5">
          <cell r="I5">
            <v>0</v>
          </cell>
        </row>
      </sheetData>
      <sheetData sheetId="1056">
        <row r="5">
          <cell r="I5">
            <v>0</v>
          </cell>
        </row>
      </sheetData>
      <sheetData sheetId="1057">
        <row r="5">
          <cell r="I5">
            <v>0</v>
          </cell>
        </row>
      </sheetData>
      <sheetData sheetId="1058">
        <row r="5">
          <cell r="I5">
            <v>0</v>
          </cell>
        </row>
      </sheetData>
      <sheetData sheetId="1059">
        <row r="5">
          <cell r="I5">
            <v>0</v>
          </cell>
        </row>
      </sheetData>
      <sheetData sheetId="1060">
        <row r="5">
          <cell r="I5">
            <v>0</v>
          </cell>
        </row>
      </sheetData>
      <sheetData sheetId="1061">
        <row r="5">
          <cell r="I5">
            <v>0</v>
          </cell>
        </row>
      </sheetData>
      <sheetData sheetId="1062">
        <row r="5">
          <cell r="I5">
            <v>0</v>
          </cell>
        </row>
      </sheetData>
      <sheetData sheetId="1063">
        <row r="5">
          <cell r="I5">
            <v>0</v>
          </cell>
        </row>
      </sheetData>
      <sheetData sheetId="1064">
        <row r="5">
          <cell r="I5">
            <v>0</v>
          </cell>
        </row>
      </sheetData>
      <sheetData sheetId="1065">
        <row r="5">
          <cell r="I5">
            <v>0</v>
          </cell>
        </row>
      </sheetData>
      <sheetData sheetId="1066">
        <row r="5">
          <cell r="I5">
            <v>0</v>
          </cell>
        </row>
      </sheetData>
      <sheetData sheetId="1067">
        <row r="5">
          <cell r="I5">
            <v>0</v>
          </cell>
        </row>
      </sheetData>
      <sheetData sheetId="1068">
        <row r="5">
          <cell r="I5">
            <v>0</v>
          </cell>
        </row>
      </sheetData>
      <sheetData sheetId="1069">
        <row r="5">
          <cell r="I5">
            <v>0</v>
          </cell>
        </row>
      </sheetData>
      <sheetData sheetId="1070">
        <row r="5">
          <cell r="I5">
            <v>0</v>
          </cell>
        </row>
      </sheetData>
      <sheetData sheetId="1071">
        <row r="5">
          <cell r="I5">
            <v>0</v>
          </cell>
        </row>
      </sheetData>
      <sheetData sheetId="1072">
        <row r="5">
          <cell r="I5">
            <v>0</v>
          </cell>
        </row>
      </sheetData>
      <sheetData sheetId="1073">
        <row r="5">
          <cell r="I5">
            <v>0</v>
          </cell>
        </row>
      </sheetData>
      <sheetData sheetId="1074">
        <row r="5">
          <cell r="I5">
            <v>0</v>
          </cell>
        </row>
      </sheetData>
      <sheetData sheetId="1075">
        <row r="5">
          <cell r="I5">
            <v>0</v>
          </cell>
        </row>
      </sheetData>
      <sheetData sheetId="1076">
        <row r="5">
          <cell r="I5">
            <v>0</v>
          </cell>
        </row>
      </sheetData>
      <sheetData sheetId="1077">
        <row r="5">
          <cell r="I5">
            <v>0</v>
          </cell>
        </row>
      </sheetData>
      <sheetData sheetId="1078">
        <row r="5">
          <cell r="I5">
            <v>0</v>
          </cell>
        </row>
      </sheetData>
      <sheetData sheetId="1079">
        <row r="5">
          <cell r="I5">
            <v>0</v>
          </cell>
        </row>
      </sheetData>
      <sheetData sheetId="1080">
        <row r="5">
          <cell r="I5">
            <v>0</v>
          </cell>
        </row>
      </sheetData>
      <sheetData sheetId="1081">
        <row r="5">
          <cell r="I5">
            <v>0</v>
          </cell>
        </row>
      </sheetData>
      <sheetData sheetId="1082">
        <row r="5">
          <cell r="I5">
            <v>0</v>
          </cell>
        </row>
      </sheetData>
      <sheetData sheetId="1083">
        <row r="5">
          <cell r="I5">
            <v>0</v>
          </cell>
        </row>
      </sheetData>
      <sheetData sheetId="1084">
        <row r="5">
          <cell r="I5">
            <v>0</v>
          </cell>
        </row>
      </sheetData>
      <sheetData sheetId="1085">
        <row r="5">
          <cell r="I5">
            <v>0</v>
          </cell>
        </row>
      </sheetData>
      <sheetData sheetId="1086">
        <row r="5">
          <cell r="I5">
            <v>0</v>
          </cell>
        </row>
      </sheetData>
      <sheetData sheetId="1087">
        <row r="5">
          <cell r="I5">
            <v>0</v>
          </cell>
        </row>
      </sheetData>
      <sheetData sheetId="1088">
        <row r="5">
          <cell r="I5">
            <v>0</v>
          </cell>
        </row>
      </sheetData>
      <sheetData sheetId="1089">
        <row r="5">
          <cell r="I5">
            <v>0</v>
          </cell>
        </row>
      </sheetData>
      <sheetData sheetId="1090">
        <row r="5">
          <cell r="I5">
            <v>0</v>
          </cell>
        </row>
      </sheetData>
      <sheetData sheetId="1091">
        <row r="5">
          <cell r="I5">
            <v>0</v>
          </cell>
        </row>
      </sheetData>
      <sheetData sheetId="1092">
        <row r="5">
          <cell r="I5">
            <v>0</v>
          </cell>
        </row>
      </sheetData>
      <sheetData sheetId="1093">
        <row r="5">
          <cell r="I5">
            <v>0</v>
          </cell>
        </row>
      </sheetData>
      <sheetData sheetId="1094">
        <row r="5">
          <cell r="I5">
            <v>0</v>
          </cell>
        </row>
      </sheetData>
      <sheetData sheetId="1095">
        <row r="5">
          <cell r="I5">
            <v>0</v>
          </cell>
        </row>
      </sheetData>
      <sheetData sheetId="1096">
        <row r="5">
          <cell r="I5">
            <v>0</v>
          </cell>
        </row>
      </sheetData>
      <sheetData sheetId="1097">
        <row r="5">
          <cell r="I5">
            <v>0</v>
          </cell>
        </row>
      </sheetData>
      <sheetData sheetId="1098">
        <row r="5">
          <cell r="I5">
            <v>0</v>
          </cell>
        </row>
      </sheetData>
      <sheetData sheetId="1099">
        <row r="5">
          <cell r="I5">
            <v>0</v>
          </cell>
        </row>
      </sheetData>
      <sheetData sheetId="1100">
        <row r="5">
          <cell r="I5">
            <v>0</v>
          </cell>
        </row>
      </sheetData>
      <sheetData sheetId="1101">
        <row r="5">
          <cell r="I5">
            <v>0</v>
          </cell>
        </row>
      </sheetData>
      <sheetData sheetId="1102">
        <row r="5">
          <cell r="I5">
            <v>0</v>
          </cell>
        </row>
      </sheetData>
      <sheetData sheetId="1103">
        <row r="5">
          <cell r="I5">
            <v>0</v>
          </cell>
        </row>
      </sheetData>
      <sheetData sheetId="1104">
        <row r="5">
          <cell r="I5">
            <v>0</v>
          </cell>
        </row>
      </sheetData>
      <sheetData sheetId="1105">
        <row r="5">
          <cell r="I5">
            <v>0</v>
          </cell>
        </row>
      </sheetData>
      <sheetData sheetId="1106">
        <row r="5">
          <cell r="I5">
            <v>0</v>
          </cell>
        </row>
      </sheetData>
      <sheetData sheetId="1107">
        <row r="5">
          <cell r="I5">
            <v>0</v>
          </cell>
        </row>
      </sheetData>
      <sheetData sheetId="1108">
        <row r="5">
          <cell r="I5">
            <v>0</v>
          </cell>
        </row>
      </sheetData>
      <sheetData sheetId="1109">
        <row r="5">
          <cell r="I5">
            <v>0</v>
          </cell>
        </row>
      </sheetData>
      <sheetData sheetId="1110">
        <row r="5">
          <cell r="I5">
            <v>0</v>
          </cell>
        </row>
      </sheetData>
      <sheetData sheetId="1111">
        <row r="5">
          <cell r="I5">
            <v>0</v>
          </cell>
        </row>
      </sheetData>
      <sheetData sheetId="1112">
        <row r="5">
          <cell r="I5">
            <v>0</v>
          </cell>
        </row>
      </sheetData>
      <sheetData sheetId="1113">
        <row r="5">
          <cell r="I5">
            <v>0</v>
          </cell>
        </row>
      </sheetData>
      <sheetData sheetId="1114">
        <row r="5">
          <cell r="I5">
            <v>0</v>
          </cell>
        </row>
      </sheetData>
      <sheetData sheetId="1115">
        <row r="5">
          <cell r="I5">
            <v>0</v>
          </cell>
        </row>
      </sheetData>
      <sheetData sheetId="1116">
        <row r="5">
          <cell r="I5">
            <v>0</v>
          </cell>
        </row>
      </sheetData>
      <sheetData sheetId="1117">
        <row r="5">
          <cell r="I5">
            <v>0</v>
          </cell>
        </row>
      </sheetData>
      <sheetData sheetId="1118">
        <row r="5">
          <cell r="I5">
            <v>0</v>
          </cell>
        </row>
      </sheetData>
      <sheetData sheetId="1119">
        <row r="5">
          <cell r="I5">
            <v>0</v>
          </cell>
        </row>
      </sheetData>
      <sheetData sheetId="1120">
        <row r="5">
          <cell r="I5">
            <v>0</v>
          </cell>
        </row>
      </sheetData>
      <sheetData sheetId="1121">
        <row r="5">
          <cell r="I5">
            <v>0</v>
          </cell>
        </row>
      </sheetData>
      <sheetData sheetId="1122">
        <row r="5">
          <cell r="I5">
            <v>0</v>
          </cell>
        </row>
      </sheetData>
      <sheetData sheetId="1123">
        <row r="5">
          <cell r="I5">
            <v>0</v>
          </cell>
        </row>
      </sheetData>
      <sheetData sheetId="1124">
        <row r="5">
          <cell r="I5">
            <v>0</v>
          </cell>
        </row>
      </sheetData>
      <sheetData sheetId="1125">
        <row r="5">
          <cell r="I5">
            <v>0</v>
          </cell>
        </row>
      </sheetData>
      <sheetData sheetId="1126">
        <row r="5">
          <cell r="I5">
            <v>0</v>
          </cell>
        </row>
      </sheetData>
      <sheetData sheetId="1127">
        <row r="5">
          <cell r="I5">
            <v>0</v>
          </cell>
        </row>
      </sheetData>
      <sheetData sheetId="1128">
        <row r="5">
          <cell r="I5">
            <v>0</v>
          </cell>
        </row>
      </sheetData>
      <sheetData sheetId="1129">
        <row r="5">
          <cell r="I5">
            <v>0</v>
          </cell>
        </row>
      </sheetData>
      <sheetData sheetId="1130">
        <row r="5">
          <cell r="I5">
            <v>0</v>
          </cell>
        </row>
      </sheetData>
      <sheetData sheetId="1131">
        <row r="5">
          <cell r="I5">
            <v>0</v>
          </cell>
        </row>
      </sheetData>
      <sheetData sheetId="1132">
        <row r="5">
          <cell r="I5">
            <v>0</v>
          </cell>
        </row>
      </sheetData>
      <sheetData sheetId="1133">
        <row r="5">
          <cell r="I5">
            <v>0</v>
          </cell>
        </row>
      </sheetData>
      <sheetData sheetId="1134">
        <row r="5">
          <cell r="I5">
            <v>0</v>
          </cell>
        </row>
      </sheetData>
      <sheetData sheetId="1135">
        <row r="5">
          <cell r="I5">
            <v>0</v>
          </cell>
        </row>
      </sheetData>
      <sheetData sheetId="1136">
        <row r="5">
          <cell r="I5">
            <v>0</v>
          </cell>
        </row>
      </sheetData>
      <sheetData sheetId="1137">
        <row r="5">
          <cell r="I5">
            <v>0</v>
          </cell>
        </row>
      </sheetData>
      <sheetData sheetId="1138">
        <row r="5">
          <cell r="I5">
            <v>0</v>
          </cell>
        </row>
      </sheetData>
      <sheetData sheetId="1139">
        <row r="5">
          <cell r="I5">
            <v>0</v>
          </cell>
        </row>
      </sheetData>
      <sheetData sheetId="1140">
        <row r="5">
          <cell r="I5">
            <v>0</v>
          </cell>
        </row>
      </sheetData>
      <sheetData sheetId="1141">
        <row r="5">
          <cell r="I5">
            <v>0</v>
          </cell>
        </row>
      </sheetData>
      <sheetData sheetId="1142">
        <row r="5">
          <cell r="I5">
            <v>0</v>
          </cell>
        </row>
      </sheetData>
      <sheetData sheetId="1143">
        <row r="5">
          <cell r="I5">
            <v>0</v>
          </cell>
        </row>
      </sheetData>
      <sheetData sheetId="1144">
        <row r="5">
          <cell r="I5">
            <v>0</v>
          </cell>
        </row>
      </sheetData>
      <sheetData sheetId="1145">
        <row r="5">
          <cell r="I5">
            <v>0</v>
          </cell>
        </row>
      </sheetData>
      <sheetData sheetId="1146">
        <row r="5">
          <cell r="I5">
            <v>0</v>
          </cell>
        </row>
      </sheetData>
      <sheetData sheetId="1147">
        <row r="5">
          <cell r="I5">
            <v>0</v>
          </cell>
        </row>
      </sheetData>
      <sheetData sheetId="1148">
        <row r="5">
          <cell r="I5">
            <v>0</v>
          </cell>
        </row>
      </sheetData>
      <sheetData sheetId="1149">
        <row r="5">
          <cell r="I5">
            <v>0</v>
          </cell>
        </row>
      </sheetData>
      <sheetData sheetId="1150">
        <row r="5">
          <cell r="I5">
            <v>0</v>
          </cell>
        </row>
      </sheetData>
      <sheetData sheetId="1151">
        <row r="5">
          <cell r="I5">
            <v>0</v>
          </cell>
        </row>
      </sheetData>
      <sheetData sheetId="1152">
        <row r="5">
          <cell r="I5">
            <v>0</v>
          </cell>
        </row>
      </sheetData>
      <sheetData sheetId="1153">
        <row r="5">
          <cell r="I5">
            <v>0</v>
          </cell>
        </row>
      </sheetData>
      <sheetData sheetId="1154">
        <row r="5">
          <cell r="I5">
            <v>0</v>
          </cell>
        </row>
      </sheetData>
      <sheetData sheetId="1155">
        <row r="5">
          <cell r="I5">
            <v>0</v>
          </cell>
        </row>
      </sheetData>
      <sheetData sheetId="1156">
        <row r="5">
          <cell r="I5">
            <v>0</v>
          </cell>
        </row>
      </sheetData>
      <sheetData sheetId="1157">
        <row r="5">
          <cell r="I5">
            <v>0</v>
          </cell>
        </row>
      </sheetData>
      <sheetData sheetId="1158">
        <row r="5">
          <cell r="I5">
            <v>0</v>
          </cell>
        </row>
      </sheetData>
      <sheetData sheetId="1159">
        <row r="5">
          <cell r="I5">
            <v>0</v>
          </cell>
        </row>
      </sheetData>
      <sheetData sheetId="1160">
        <row r="5">
          <cell r="I5">
            <v>0</v>
          </cell>
        </row>
      </sheetData>
      <sheetData sheetId="1161">
        <row r="5">
          <cell r="I5">
            <v>0</v>
          </cell>
        </row>
      </sheetData>
      <sheetData sheetId="1162">
        <row r="5">
          <cell r="I5">
            <v>0</v>
          </cell>
        </row>
      </sheetData>
      <sheetData sheetId="1163">
        <row r="5">
          <cell r="I5">
            <v>0</v>
          </cell>
        </row>
      </sheetData>
      <sheetData sheetId="1164">
        <row r="5">
          <cell r="I5">
            <v>0</v>
          </cell>
        </row>
      </sheetData>
      <sheetData sheetId="1165">
        <row r="5">
          <cell r="I5">
            <v>0</v>
          </cell>
        </row>
      </sheetData>
      <sheetData sheetId="1166">
        <row r="5">
          <cell r="I5">
            <v>0</v>
          </cell>
        </row>
      </sheetData>
      <sheetData sheetId="1167">
        <row r="5">
          <cell r="I5">
            <v>0</v>
          </cell>
        </row>
      </sheetData>
      <sheetData sheetId="1168">
        <row r="5">
          <cell r="I5">
            <v>0</v>
          </cell>
        </row>
      </sheetData>
      <sheetData sheetId="1169">
        <row r="5">
          <cell r="I5">
            <v>0</v>
          </cell>
        </row>
      </sheetData>
      <sheetData sheetId="1170">
        <row r="5">
          <cell r="I5">
            <v>0</v>
          </cell>
        </row>
      </sheetData>
      <sheetData sheetId="1171">
        <row r="5">
          <cell r="I5">
            <v>0</v>
          </cell>
        </row>
      </sheetData>
      <sheetData sheetId="1172">
        <row r="5">
          <cell r="I5">
            <v>0</v>
          </cell>
        </row>
      </sheetData>
      <sheetData sheetId="1173">
        <row r="5">
          <cell r="I5">
            <v>0</v>
          </cell>
        </row>
      </sheetData>
      <sheetData sheetId="1174">
        <row r="5">
          <cell r="I5">
            <v>0</v>
          </cell>
        </row>
      </sheetData>
      <sheetData sheetId="1175">
        <row r="5">
          <cell r="I5">
            <v>0</v>
          </cell>
        </row>
      </sheetData>
      <sheetData sheetId="1176">
        <row r="5">
          <cell r="I5">
            <v>0</v>
          </cell>
        </row>
      </sheetData>
      <sheetData sheetId="1177">
        <row r="5">
          <cell r="I5">
            <v>0</v>
          </cell>
        </row>
      </sheetData>
      <sheetData sheetId="1178">
        <row r="5">
          <cell r="I5">
            <v>0</v>
          </cell>
        </row>
      </sheetData>
      <sheetData sheetId="1179">
        <row r="5">
          <cell r="I5">
            <v>0</v>
          </cell>
        </row>
      </sheetData>
      <sheetData sheetId="1180">
        <row r="5">
          <cell r="I5">
            <v>0</v>
          </cell>
        </row>
      </sheetData>
      <sheetData sheetId="1181">
        <row r="5">
          <cell r="I5">
            <v>0</v>
          </cell>
        </row>
      </sheetData>
      <sheetData sheetId="1182">
        <row r="5">
          <cell r="I5">
            <v>0</v>
          </cell>
        </row>
      </sheetData>
      <sheetData sheetId="1183">
        <row r="5">
          <cell r="I5">
            <v>0</v>
          </cell>
        </row>
      </sheetData>
      <sheetData sheetId="1184">
        <row r="5">
          <cell r="I5">
            <v>0</v>
          </cell>
        </row>
      </sheetData>
      <sheetData sheetId="1185">
        <row r="5">
          <cell r="I5">
            <v>0</v>
          </cell>
        </row>
      </sheetData>
      <sheetData sheetId="1186">
        <row r="5">
          <cell r="I5">
            <v>0</v>
          </cell>
        </row>
      </sheetData>
      <sheetData sheetId="1187">
        <row r="5">
          <cell r="I5">
            <v>0</v>
          </cell>
        </row>
      </sheetData>
      <sheetData sheetId="1188">
        <row r="5">
          <cell r="I5">
            <v>0</v>
          </cell>
        </row>
      </sheetData>
      <sheetData sheetId="1189">
        <row r="5">
          <cell r="I5">
            <v>0</v>
          </cell>
        </row>
      </sheetData>
      <sheetData sheetId="1190">
        <row r="5">
          <cell r="I5">
            <v>0</v>
          </cell>
        </row>
      </sheetData>
      <sheetData sheetId="1191">
        <row r="5">
          <cell r="I5">
            <v>0</v>
          </cell>
        </row>
      </sheetData>
      <sheetData sheetId="1192">
        <row r="5">
          <cell r="I5">
            <v>0</v>
          </cell>
        </row>
      </sheetData>
      <sheetData sheetId="1193">
        <row r="5">
          <cell r="I5">
            <v>0</v>
          </cell>
        </row>
      </sheetData>
      <sheetData sheetId="1194">
        <row r="5">
          <cell r="I5">
            <v>0</v>
          </cell>
        </row>
      </sheetData>
      <sheetData sheetId="1195">
        <row r="5">
          <cell r="I5">
            <v>0</v>
          </cell>
        </row>
      </sheetData>
      <sheetData sheetId="1196">
        <row r="5">
          <cell r="I5">
            <v>0</v>
          </cell>
        </row>
      </sheetData>
      <sheetData sheetId="1197">
        <row r="5">
          <cell r="I5">
            <v>0</v>
          </cell>
        </row>
      </sheetData>
      <sheetData sheetId="1198">
        <row r="5">
          <cell r="I5">
            <v>0</v>
          </cell>
        </row>
      </sheetData>
      <sheetData sheetId="1199">
        <row r="5">
          <cell r="I5">
            <v>0</v>
          </cell>
        </row>
      </sheetData>
      <sheetData sheetId="1200">
        <row r="5">
          <cell r="I5">
            <v>0</v>
          </cell>
        </row>
      </sheetData>
      <sheetData sheetId="1201">
        <row r="5">
          <cell r="I5">
            <v>0</v>
          </cell>
        </row>
      </sheetData>
      <sheetData sheetId="1202">
        <row r="5">
          <cell r="I5">
            <v>0</v>
          </cell>
        </row>
      </sheetData>
      <sheetData sheetId="1203">
        <row r="5">
          <cell r="I5">
            <v>0</v>
          </cell>
        </row>
      </sheetData>
      <sheetData sheetId="1204">
        <row r="5">
          <cell r="I5">
            <v>0</v>
          </cell>
        </row>
      </sheetData>
      <sheetData sheetId="1205">
        <row r="5">
          <cell r="I5">
            <v>0</v>
          </cell>
        </row>
      </sheetData>
      <sheetData sheetId="1206">
        <row r="5">
          <cell r="I5">
            <v>0</v>
          </cell>
        </row>
      </sheetData>
      <sheetData sheetId="1207">
        <row r="5">
          <cell r="I5">
            <v>0</v>
          </cell>
        </row>
      </sheetData>
      <sheetData sheetId="1208">
        <row r="5">
          <cell r="I5">
            <v>0</v>
          </cell>
        </row>
      </sheetData>
      <sheetData sheetId="1209">
        <row r="5">
          <cell r="I5">
            <v>0</v>
          </cell>
        </row>
      </sheetData>
      <sheetData sheetId="1210">
        <row r="5">
          <cell r="I5">
            <v>0</v>
          </cell>
        </row>
      </sheetData>
      <sheetData sheetId="1211">
        <row r="5">
          <cell r="I5">
            <v>0</v>
          </cell>
        </row>
      </sheetData>
      <sheetData sheetId="1212">
        <row r="5">
          <cell r="I5">
            <v>0</v>
          </cell>
        </row>
      </sheetData>
      <sheetData sheetId="1213">
        <row r="5">
          <cell r="I5">
            <v>0</v>
          </cell>
        </row>
      </sheetData>
      <sheetData sheetId="1214">
        <row r="5">
          <cell r="I5">
            <v>0</v>
          </cell>
        </row>
      </sheetData>
      <sheetData sheetId="1215">
        <row r="5">
          <cell r="I5">
            <v>0</v>
          </cell>
        </row>
      </sheetData>
      <sheetData sheetId="1216">
        <row r="5">
          <cell r="I5">
            <v>0</v>
          </cell>
        </row>
      </sheetData>
      <sheetData sheetId="1217">
        <row r="5">
          <cell r="I5">
            <v>0</v>
          </cell>
        </row>
      </sheetData>
      <sheetData sheetId="1218">
        <row r="5">
          <cell r="I5">
            <v>0</v>
          </cell>
        </row>
      </sheetData>
      <sheetData sheetId="1219">
        <row r="5">
          <cell r="I5">
            <v>0</v>
          </cell>
        </row>
      </sheetData>
      <sheetData sheetId="1220">
        <row r="5">
          <cell r="I5">
            <v>0</v>
          </cell>
        </row>
      </sheetData>
      <sheetData sheetId="1221">
        <row r="5">
          <cell r="I5">
            <v>0</v>
          </cell>
        </row>
      </sheetData>
      <sheetData sheetId="1222">
        <row r="5">
          <cell r="I5">
            <v>0</v>
          </cell>
        </row>
      </sheetData>
      <sheetData sheetId="1223">
        <row r="5">
          <cell r="I5">
            <v>0</v>
          </cell>
        </row>
      </sheetData>
      <sheetData sheetId="1224">
        <row r="5">
          <cell r="I5">
            <v>0</v>
          </cell>
        </row>
      </sheetData>
      <sheetData sheetId="1225">
        <row r="5">
          <cell r="I5">
            <v>0</v>
          </cell>
        </row>
      </sheetData>
      <sheetData sheetId="1226">
        <row r="5">
          <cell r="I5">
            <v>0</v>
          </cell>
        </row>
      </sheetData>
      <sheetData sheetId="1227">
        <row r="5">
          <cell r="I5">
            <v>0</v>
          </cell>
        </row>
      </sheetData>
      <sheetData sheetId="1228">
        <row r="5">
          <cell r="I5">
            <v>0</v>
          </cell>
        </row>
      </sheetData>
      <sheetData sheetId="1229">
        <row r="5">
          <cell r="I5">
            <v>0</v>
          </cell>
        </row>
      </sheetData>
      <sheetData sheetId="1230">
        <row r="5">
          <cell r="I5">
            <v>0</v>
          </cell>
        </row>
      </sheetData>
      <sheetData sheetId="1231">
        <row r="5">
          <cell r="I5">
            <v>0</v>
          </cell>
        </row>
      </sheetData>
      <sheetData sheetId="1232">
        <row r="5">
          <cell r="I5">
            <v>0</v>
          </cell>
        </row>
      </sheetData>
      <sheetData sheetId="1233">
        <row r="5">
          <cell r="I5">
            <v>0</v>
          </cell>
        </row>
      </sheetData>
      <sheetData sheetId="1234">
        <row r="5">
          <cell r="I5">
            <v>0</v>
          </cell>
        </row>
      </sheetData>
      <sheetData sheetId="1235">
        <row r="5">
          <cell r="I5">
            <v>0</v>
          </cell>
        </row>
      </sheetData>
      <sheetData sheetId="1236">
        <row r="5">
          <cell r="I5">
            <v>0</v>
          </cell>
        </row>
      </sheetData>
      <sheetData sheetId="1237">
        <row r="5">
          <cell r="I5">
            <v>0</v>
          </cell>
        </row>
      </sheetData>
      <sheetData sheetId="1238">
        <row r="5">
          <cell r="I5">
            <v>0</v>
          </cell>
        </row>
      </sheetData>
      <sheetData sheetId="1239">
        <row r="5">
          <cell r="I5">
            <v>0</v>
          </cell>
        </row>
      </sheetData>
      <sheetData sheetId="1240">
        <row r="5">
          <cell r="I5">
            <v>0</v>
          </cell>
        </row>
      </sheetData>
      <sheetData sheetId="1241">
        <row r="5">
          <cell r="I5">
            <v>0</v>
          </cell>
        </row>
      </sheetData>
      <sheetData sheetId="1242">
        <row r="5">
          <cell r="I5">
            <v>0</v>
          </cell>
        </row>
      </sheetData>
      <sheetData sheetId="1243">
        <row r="5">
          <cell r="I5">
            <v>0</v>
          </cell>
        </row>
      </sheetData>
      <sheetData sheetId="1244">
        <row r="5">
          <cell r="I5">
            <v>0</v>
          </cell>
        </row>
      </sheetData>
      <sheetData sheetId="1245">
        <row r="5">
          <cell r="I5">
            <v>0</v>
          </cell>
        </row>
      </sheetData>
      <sheetData sheetId="1246">
        <row r="5">
          <cell r="I5">
            <v>0</v>
          </cell>
        </row>
      </sheetData>
      <sheetData sheetId="1247">
        <row r="5">
          <cell r="I5">
            <v>0</v>
          </cell>
        </row>
      </sheetData>
      <sheetData sheetId="1248">
        <row r="5">
          <cell r="I5">
            <v>0</v>
          </cell>
        </row>
      </sheetData>
      <sheetData sheetId="1249">
        <row r="5">
          <cell r="I5">
            <v>0</v>
          </cell>
        </row>
      </sheetData>
      <sheetData sheetId="1250">
        <row r="5">
          <cell r="I5">
            <v>0</v>
          </cell>
        </row>
      </sheetData>
      <sheetData sheetId="1251">
        <row r="5">
          <cell r="I5">
            <v>0</v>
          </cell>
        </row>
      </sheetData>
      <sheetData sheetId="1252">
        <row r="5">
          <cell r="I5">
            <v>0</v>
          </cell>
        </row>
      </sheetData>
      <sheetData sheetId="1253">
        <row r="5">
          <cell r="I5">
            <v>0</v>
          </cell>
        </row>
      </sheetData>
      <sheetData sheetId="1254">
        <row r="5">
          <cell r="I5">
            <v>0</v>
          </cell>
        </row>
      </sheetData>
      <sheetData sheetId="1255">
        <row r="5">
          <cell r="I5">
            <v>0</v>
          </cell>
        </row>
      </sheetData>
      <sheetData sheetId="1256">
        <row r="5">
          <cell r="I5">
            <v>0</v>
          </cell>
        </row>
      </sheetData>
      <sheetData sheetId="1257">
        <row r="5">
          <cell r="I5">
            <v>0</v>
          </cell>
        </row>
      </sheetData>
      <sheetData sheetId="1258">
        <row r="5">
          <cell r="I5">
            <v>0</v>
          </cell>
        </row>
      </sheetData>
      <sheetData sheetId="1259">
        <row r="5">
          <cell r="I5">
            <v>0</v>
          </cell>
        </row>
      </sheetData>
      <sheetData sheetId="1260">
        <row r="5">
          <cell r="I5">
            <v>0</v>
          </cell>
        </row>
      </sheetData>
      <sheetData sheetId="1261">
        <row r="5">
          <cell r="I5">
            <v>0</v>
          </cell>
        </row>
      </sheetData>
      <sheetData sheetId="1262">
        <row r="5">
          <cell r="I5">
            <v>0</v>
          </cell>
        </row>
      </sheetData>
      <sheetData sheetId="1263">
        <row r="5">
          <cell r="I5">
            <v>0</v>
          </cell>
        </row>
      </sheetData>
      <sheetData sheetId="1264">
        <row r="5">
          <cell r="I5">
            <v>0</v>
          </cell>
        </row>
      </sheetData>
      <sheetData sheetId="1265">
        <row r="5">
          <cell r="I5">
            <v>0</v>
          </cell>
        </row>
      </sheetData>
      <sheetData sheetId="1266">
        <row r="5">
          <cell r="I5">
            <v>0</v>
          </cell>
        </row>
      </sheetData>
      <sheetData sheetId="1267">
        <row r="5">
          <cell r="I5">
            <v>0</v>
          </cell>
        </row>
      </sheetData>
      <sheetData sheetId="1268">
        <row r="5">
          <cell r="I5">
            <v>0</v>
          </cell>
        </row>
      </sheetData>
      <sheetData sheetId="1269">
        <row r="5">
          <cell r="I5">
            <v>0</v>
          </cell>
        </row>
      </sheetData>
      <sheetData sheetId="1270">
        <row r="5">
          <cell r="I5">
            <v>0</v>
          </cell>
        </row>
      </sheetData>
      <sheetData sheetId="1271">
        <row r="5">
          <cell r="I5">
            <v>0</v>
          </cell>
        </row>
      </sheetData>
      <sheetData sheetId="1272">
        <row r="5">
          <cell r="I5">
            <v>0</v>
          </cell>
        </row>
      </sheetData>
      <sheetData sheetId="1273">
        <row r="5">
          <cell r="I5">
            <v>0</v>
          </cell>
        </row>
      </sheetData>
      <sheetData sheetId="1274">
        <row r="5">
          <cell r="I5">
            <v>0</v>
          </cell>
        </row>
      </sheetData>
      <sheetData sheetId="1275">
        <row r="5">
          <cell r="I5">
            <v>0</v>
          </cell>
        </row>
      </sheetData>
      <sheetData sheetId="1276">
        <row r="5">
          <cell r="I5">
            <v>0</v>
          </cell>
        </row>
      </sheetData>
      <sheetData sheetId="1277">
        <row r="5">
          <cell r="I5">
            <v>0</v>
          </cell>
        </row>
      </sheetData>
      <sheetData sheetId="1278">
        <row r="5">
          <cell r="I5">
            <v>0</v>
          </cell>
        </row>
      </sheetData>
      <sheetData sheetId="1279">
        <row r="5">
          <cell r="I5">
            <v>0</v>
          </cell>
        </row>
      </sheetData>
      <sheetData sheetId="1280">
        <row r="5">
          <cell r="I5">
            <v>0</v>
          </cell>
        </row>
      </sheetData>
      <sheetData sheetId="1281">
        <row r="5">
          <cell r="I5">
            <v>0</v>
          </cell>
        </row>
      </sheetData>
      <sheetData sheetId="1282">
        <row r="5">
          <cell r="I5">
            <v>0</v>
          </cell>
        </row>
      </sheetData>
      <sheetData sheetId="1283">
        <row r="5">
          <cell r="I5">
            <v>0</v>
          </cell>
        </row>
      </sheetData>
      <sheetData sheetId="1284">
        <row r="5">
          <cell r="I5">
            <v>0</v>
          </cell>
        </row>
      </sheetData>
      <sheetData sheetId="1285">
        <row r="5">
          <cell r="I5">
            <v>0</v>
          </cell>
        </row>
      </sheetData>
      <sheetData sheetId="1286">
        <row r="5">
          <cell r="I5">
            <v>0</v>
          </cell>
        </row>
      </sheetData>
      <sheetData sheetId="1287">
        <row r="5">
          <cell r="I5">
            <v>0</v>
          </cell>
        </row>
      </sheetData>
      <sheetData sheetId="1288">
        <row r="5">
          <cell r="I5">
            <v>0</v>
          </cell>
        </row>
      </sheetData>
      <sheetData sheetId="1289">
        <row r="5">
          <cell r="I5">
            <v>0</v>
          </cell>
        </row>
      </sheetData>
      <sheetData sheetId="1290">
        <row r="5">
          <cell r="I5">
            <v>0</v>
          </cell>
        </row>
      </sheetData>
      <sheetData sheetId="1291">
        <row r="5">
          <cell r="I5">
            <v>0</v>
          </cell>
        </row>
      </sheetData>
      <sheetData sheetId="1292">
        <row r="5">
          <cell r="I5">
            <v>0</v>
          </cell>
        </row>
      </sheetData>
      <sheetData sheetId="1293">
        <row r="5">
          <cell r="I5">
            <v>0</v>
          </cell>
        </row>
      </sheetData>
      <sheetData sheetId="1294">
        <row r="5">
          <cell r="I5">
            <v>0</v>
          </cell>
        </row>
      </sheetData>
      <sheetData sheetId="1295">
        <row r="5">
          <cell r="I5">
            <v>0</v>
          </cell>
        </row>
      </sheetData>
      <sheetData sheetId="1296">
        <row r="5">
          <cell r="I5">
            <v>0</v>
          </cell>
        </row>
      </sheetData>
      <sheetData sheetId="1297">
        <row r="5">
          <cell r="I5">
            <v>0</v>
          </cell>
        </row>
      </sheetData>
      <sheetData sheetId="1298">
        <row r="5">
          <cell r="I5">
            <v>0</v>
          </cell>
        </row>
      </sheetData>
      <sheetData sheetId="1299">
        <row r="5">
          <cell r="I5">
            <v>0</v>
          </cell>
        </row>
      </sheetData>
      <sheetData sheetId="1300">
        <row r="5">
          <cell r="I5">
            <v>0</v>
          </cell>
        </row>
      </sheetData>
      <sheetData sheetId="1301">
        <row r="5">
          <cell r="I5">
            <v>0</v>
          </cell>
        </row>
      </sheetData>
      <sheetData sheetId="1302">
        <row r="5">
          <cell r="I5">
            <v>0</v>
          </cell>
        </row>
      </sheetData>
      <sheetData sheetId="1303">
        <row r="5">
          <cell r="I5">
            <v>0</v>
          </cell>
        </row>
      </sheetData>
      <sheetData sheetId="1304">
        <row r="5">
          <cell r="I5">
            <v>0</v>
          </cell>
        </row>
      </sheetData>
      <sheetData sheetId="1305">
        <row r="5">
          <cell r="I5">
            <v>0</v>
          </cell>
        </row>
      </sheetData>
      <sheetData sheetId="1306">
        <row r="5">
          <cell r="I5">
            <v>0</v>
          </cell>
        </row>
      </sheetData>
      <sheetData sheetId="1307">
        <row r="5">
          <cell r="I5">
            <v>0</v>
          </cell>
        </row>
      </sheetData>
      <sheetData sheetId="1308">
        <row r="5">
          <cell r="I5">
            <v>0</v>
          </cell>
        </row>
      </sheetData>
      <sheetData sheetId="1309">
        <row r="5">
          <cell r="I5">
            <v>0</v>
          </cell>
        </row>
      </sheetData>
      <sheetData sheetId="1310">
        <row r="5">
          <cell r="I5">
            <v>0</v>
          </cell>
        </row>
      </sheetData>
      <sheetData sheetId="1311">
        <row r="5">
          <cell r="I5">
            <v>0</v>
          </cell>
        </row>
      </sheetData>
      <sheetData sheetId="1312">
        <row r="5">
          <cell r="I5">
            <v>0</v>
          </cell>
        </row>
      </sheetData>
      <sheetData sheetId="1313">
        <row r="5">
          <cell r="I5">
            <v>0</v>
          </cell>
        </row>
      </sheetData>
      <sheetData sheetId="1314">
        <row r="5">
          <cell r="I5">
            <v>0</v>
          </cell>
        </row>
      </sheetData>
      <sheetData sheetId="1315">
        <row r="5">
          <cell r="I5">
            <v>0</v>
          </cell>
        </row>
      </sheetData>
      <sheetData sheetId="1316">
        <row r="5">
          <cell r="I5">
            <v>0</v>
          </cell>
        </row>
      </sheetData>
      <sheetData sheetId="1317">
        <row r="5">
          <cell r="I5">
            <v>0</v>
          </cell>
        </row>
      </sheetData>
      <sheetData sheetId="1318">
        <row r="5">
          <cell r="I5">
            <v>0</v>
          </cell>
        </row>
      </sheetData>
      <sheetData sheetId="1319">
        <row r="5">
          <cell r="I5">
            <v>0</v>
          </cell>
        </row>
      </sheetData>
      <sheetData sheetId="1320">
        <row r="5">
          <cell r="I5">
            <v>0</v>
          </cell>
        </row>
      </sheetData>
      <sheetData sheetId="1321">
        <row r="5">
          <cell r="I5">
            <v>0</v>
          </cell>
        </row>
      </sheetData>
      <sheetData sheetId="1322">
        <row r="5">
          <cell r="I5">
            <v>0</v>
          </cell>
        </row>
      </sheetData>
      <sheetData sheetId="1323">
        <row r="5">
          <cell r="I5">
            <v>0</v>
          </cell>
        </row>
      </sheetData>
      <sheetData sheetId="1324">
        <row r="5">
          <cell r="I5">
            <v>0</v>
          </cell>
        </row>
      </sheetData>
      <sheetData sheetId="1325">
        <row r="5">
          <cell r="I5">
            <v>0</v>
          </cell>
        </row>
      </sheetData>
      <sheetData sheetId="1326">
        <row r="5">
          <cell r="I5">
            <v>0</v>
          </cell>
        </row>
      </sheetData>
      <sheetData sheetId="1327">
        <row r="5">
          <cell r="I5">
            <v>0</v>
          </cell>
        </row>
      </sheetData>
      <sheetData sheetId="1328">
        <row r="5">
          <cell r="I5">
            <v>0</v>
          </cell>
        </row>
      </sheetData>
      <sheetData sheetId="1329">
        <row r="5">
          <cell r="I5">
            <v>0</v>
          </cell>
        </row>
      </sheetData>
      <sheetData sheetId="1330">
        <row r="5">
          <cell r="I5">
            <v>0</v>
          </cell>
        </row>
      </sheetData>
      <sheetData sheetId="1331">
        <row r="5">
          <cell r="I5">
            <v>0</v>
          </cell>
        </row>
      </sheetData>
      <sheetData sheetId="1332">
        <row r="5">
          <cell r="I5">
            <v>0</v>
          </cell>
        </row>
      </sheetData>
      <sheetData sheetId="1333">
        <row r="5">
          <cell r="I5">
            <v>0</v>
          </cell>
        </row>
      </sheetData>
      <sheetData sheetId="1334">
        <row r="5">
          <cell r="I5">
            <v>0</v>
          </cell>
        </row>
      </sheetData>
      <sheetData sheetId="1335">
        <row r="5">
          <cell r="I5">
            <v>0</v>
          </cell>
        </row>
      </sheetData>
      <sheetData sheetId="1336">
        <row r="5">
          <cell r="I5">
            <v>0</v>
          </cell>
        </row>
      </sheetData>
      <sheetData sheetId="1337">
        <row r="5">
          <cell r="I5">
            <v>0</v>
          </cell>
        </row>
      </sheetData>
      <sheetData sheetId="1338">
        <row r="5">
          <cell r="I5">
            <v>0</v>
          </cell>
        </row>
      </sheetData>
      <sheetData sheetId="1339">
        <row r="5">
          <cell r="I5">
            <v>0</v>
          </cell>
        </row>
      </sheetData>
      <sheetData sheetId="1340">
        <row r="5">
          <cell r="I5">
            <v>0</v>
          </cell>
        </row>
      </sheetData>
      <sheetData sheetId="1341">
        <row r="5">
          <cell r="I5">
            <v>0</v>
          </cell>
        </row>
      </sheetData>
      <sheetData sheetId="1342">
        <row r="5">
          <cell r="I5">
            <v>0</v>
          </cell>
        </row>
      </sheetData>
      <sheetData sheetId="1343">
        <row r="5">
          <cell r="I5">
            <v>0</v>
          </cell>
        </row>
      </sheetData>
      <sheetData sheetId="1344">
        <row r="5">
          <cell r="I5">
            <v>0</v>
          </cell>
        </row>
      </sheetData>
      <sheetData sheetId="1345">
        <row r="5">
          <cell r="I5">
            <v>0</v>
          </cell>
        </row>
      </sheetData>
      <sheetData sheetId="1346">
        <row r="5">
          <cell r="I5">
            <v>0</v>
          </cell>
        </row>
      </sheetData>
      <sheetData sheetId="1347">
        <row r="5">
          <cell r="I5">
            <v>0</v>
          </cell>
        </row>
      </sheetData>
      <sheetData sheetId="1348">
        <row r="5">
          <cell r="I5">
            <v>0</v>
          </cell>
        </row>
      </sheetData>
      <sheetData sheetId="1349">
        <row r="5">
          <cell r="I5">
            <v>0</v>
          </cell>
        </row>
      </sheetData>
      <sheetData sheetId="1350">
        <row r="5">
          <cell r="I5">
            <v>0</v>
          </cell>
        </row>
      </sheetData>
      <sheetData sheetId="1351">
        <row r="5">
          <cell r="I5">
            <v>0</v>
          </cell>
        </row>
      </sheetData>
      <sheetData sheetId="1352">
        <row r="5">
          <cell r="I5">
            <v>0</v>
          </cell>
        </row>
      </sheetData>
      <sheetData sheetId="1353">
        <row r="5">
          <cell r="I5">
            <v>0</v>
          </cell>
        </row>
      </sheetData>
      <sheetData sheetId="1354">
        <row r="5">
          <cell r="I5">
            <v>0</v>
          </cell>
        </row>
      </sheetData>
      <sheetData sheetId="1355">
        <row r="5">
          <cell r="I5">
            <v>0</v>
          </cell>
        </row>
      </sheetData>
      <sheetData sheetId="1356">
        <row r="5">
          <cell r="I5">
            <v>0</v>
          </cell>
        </row>
      </sheetData>
      <sheetData sheetId="1357">
        <row r="5">
          <cell r="I5">
            <v>0</v>
          </cell>
        </row>
      </sheetData>
      <sheetData sheetId="1358">
        <row r="5">
          <cell r="I5">
            <v>0</v>
          </cell>
        </row>
      </sheetData>
      <sheetData sheetId="1359">
        <row r="5">
          <cell r="I5">
            <v>0</v>
          </cell>
        </row>
      </sheetData>
      <sheetData sheetId="1360">
        <row r="5">
          <cell r="I5">
            <v>0</v>
          </cell>
        </row>
      </sheetData>
      <sheetData sheetId="1361">
        <row r="5">
          <cell r="I5">
            <v>0</v>
          </cell>
        </row>
      </sheetData>
      <sheetData sheetId="1362">
        <row r="5">
          <cell r="I5">
            <v>0</v>
          </cell>
        </row>
      </sheetData>
      <sheetData sheetId="1363">
        <row r="5">
          <cell r="I5">
            <v>0</v>
          </cell>
        </row>
      </sheetData>
      <sheetData sheetId="1364">
        <row r="5">
          <cell r="I5">
            <v>0</v>
          </cell>
        </row>
      </sheetData>
      <sheetData sheetId="1365">
        <row r="5">
          <cell r="I5">
            <v>0</v>
          </cell>
        </row>
      </sheetData>
      <sheetData sheetId="1366">
        <row r="5">
          <cell r="I5">
            <v>0</v>
          </cell>
        </row>
      </sheetData>
      <sheetData sheetId="1367">
        <row r="5">
          <cell r="I5">
            <v>0</v>
          </cell>
        </row>
      </sheetData>
      <sheetData sheetId="1368">
        <row r="5">
          <cell r="I5">
            <v>0</v>
          </cell>
        </row>
      </sheetData>
      <sheetData sheetId="1369">
        <row r="5">
          <cell r="I5">
            <v>0</v>
          </cell>
        </row>
      </sheetData>
      <sheetData sheetId="1370">
        <row r="5">
          <cell r="I5">
            <v>0</v>
          </cell>
        </row>
      </sheetData>
      <sheetData sheetId="1371">
        <row r="5">
          <cell r="I5">
            <v>0</v>
          </cell>
        </row>
      </sheetData>
      <sheetData sheetId="1372">
        <row r="5">
          <cell r="I5">
            <v>0</v>
          </cell>
        </row>
      </sheetData>
      <sheetData sheetId="1373">
        <row r="5">
          <cell r="I5">
            <v>0</v>
          </cell>
        </row>
      </sheetData>
      <sheetData sheetId="1374">
        <row r="5">
          <cell r="I5">
            <v>0</v>
          </cell>
        </row>
      </sheetData>
      <sheetData sheetId="1375">
        <row r="5">
          <cell r="I5">
            <v>0</v>
          </cell>
        </row>
      </sheetData>
      <sheetData sheetId="1376">
        <row r="5">
          <cell r="I5">
            <v>0</v>
          </cell>
        </row>
      </sheetData>
      <sheetData sheetId="1377">
        <row r="5">
          <cell r="I5">
            <v>0</v>
          </cell>
        </row>
      </sheetData>
      <sheetData sheetId="1378">
        <row r="5">
          <cell r="I5">
            <v>0</v>
          </cell>
        </row>
      </sheetData>
      <sheetData sheetId="1379">
        <row r="5">
          <cell r="I5">
            <v>0</v>
          </cell>
        </row>
      </sheetData>
      <sheetData sheetId="1380">
        <row r="5">
          <cell r="I5">
            <v>0</v>
          </cell>
        </row>
      </sheetData>
      <sheetData sheetId="1381">
        <row r="5">
          <cell r="I5">
            <v>0</v>
          </cell>
        </row>
      </sheetData>
      <sheetData sheetId="1382">
        <row r="5">
          <cell r="I5">
            <v>0</v>
          </cell>
        </row>
      </sheetData>
      <sheetData sheetId="1383">
        <row r="5">
          <cell r="I5">
            <v>0</v>
          </cell>
        </row>
      </sheetData>
      <sheetData sheetId="1384">
        <row r="5">
          <cell r="I5">
            <v>0</v>
          </cell>
        </row>
      </sheetData>
      <sheetData sheetId="1385">
        <row r="5">
          <cell r="I5">
            <v>0</v>
          </cell>
        </row>
      </sheetData>
      <sheetData sheetId="1386">
        <row r="5">
          <cell r="I5">
            <v>0</v>
          </cell>
        </row>
      </sheetData>
      <sheetData sheetId="1387">
        <row r="5">
          <cell r="I5">
            <v>0</v>
          </cell>
        </row>
      </sheetData>
      <sheetData sheetId="1388">
        <row r="5">
          <cell r="I5">
            <v>0</v>
          </cell>
        </row>
      </sheetData>
      <sheetData sheetId="1389">
        <row r="5">
          <cell r="I5">
            <v>0</v>
          </cell>
        </row>
      </sheetData>
      <sheetData sheetId="1390">
        <row r="5">
          <cell r="I5">
            <v>0</v>
          </cell>
        </row>
      </sheetData>
      <sheetData sheetId="1391">
        <row r="5">
          <cell r="I5">
            <v>0</v>
          </cell>
        </row>
      </sheetData>
      <sheetData sheetId="1392">
        <row r="5">
          <cell r="I5">
            <v>0</v>
          </cell>
        </row>
      </sheetData>
      <sheetData sheetId="1393">
        <row r="5">
          <cell r="I5">
            <v>0</v>
          </cell>
        </row>
      </sheetData>
      <sheetData sheetId="1394">
        <row r="5">
          <cell r="I5">
            <v>0</v>
          </cell>
        </row>
      </sheetData>
      <sheetData sheetId="1395">
        <row r="5">
          <cell r="I5">
            <v>0</v>
          </cell>
        </row>
      </sheetData>
      <sheetData sheetId="1396">
        <row r="5">
          <cell r="I5">
            <v>0</v>
          </cell>
        </row>
      </sheetData>
      <sheetData sheetId="1397">
        <row r="5">
          <cell r="I5">
            <v>0</v>
          </cell>
        </row>
      </sheetData>
      <sheetData sheetId="1398">
        <row r="5">
          <cell r="I5">
            <v>0</v>
          </cell>
        </row>
      </sheetData>
      <sheetData sheetId="1399">
        <row r="5">
          <cell r="I5">
            <v>0</v>
          </cell>
        </row>
      </sheetData>
      <sheetData sheetId="1400">
        <row r="5">
          <cell r="I5">
            <v>0</v>
          </cell>
        </row>
      </sheetData>
      <sheetData sheetId="1401">
        <row r="5">
          <cell r="I5">
            <v>0</v>
          </cell>
        </row>
      </sheetData>
      <sheetData sheetId="1402">
        <row r="5">
          <cell r="I5">
            <v>0</v>
          </cell>
        </row>
      </sheetData>
      <sheetData sheetId="1403">
        <row r="5">
          <cell r="I5">
            <v>0</v>
          </cell>
        </row>
      </sheetData>
      <sheetData sheetId="1404">
        <row r="5">
          <cell r="I5">
            <v>0</v>
          </cell>
        </row>
      </sheetData>
      <sheetData sheetId="1405">
        <row r="5">
          <cell r="I5">
            <v>0</v>
          </cell>
        </row>
      </sheetData>
      <sheetData sheetId="1406">
        <row r="5">
          <cell r="I5">
            <v>0</v>
          </cell>
        </row>
      </sheetData>
      <sheetData sheetId="1407">
        <row r="5">
          <cell r="I5">
            <v>0</v>
          </cell>
        </row>
      </sheetData>
      <sheetData sheetId="1408">
        <row r="5">
          <cell r="I5">
            <v>0</v>
          </cell>
        </row>
      </sheetData>
      <sheetData sheetId="1409">
        <row r="5">
          <cell r="I5">
            <v>0</v>
          </cell>
        </row>
      </sheetData>
      <sheetData sheetId="1410">
        <row r="5">
          <cell r="I5">
            <v>0</v>
          </cell>
        </row>
      </sheetData>
      <sheetData sheetId="1411">
        <row r="5">
          <cell r="I5">
            <v>0</v>
          </cell>
        </row>
      </sheetData>
      <sheetData sheetId="1412">
        <row r="5">
          <cell r="I5">
            <v>0</v>
          </cell>
        </row>
      </sheetData>
      <sheetData sheetId="1413">
        <row r="5">
          <cell r="I5">
            <v>0</v>
          </cell>
        </row>
      </sheetData>
      <sheetData sheetId="1414">
        <row r="5">
          <cell r="I5">
            <v>0</v>
          </cell>
        </row>
      </sheetData>
      <sheetData sheetId="1415">
        <row r="5">
          <cell r="I5">
            <v>0</v>
          </cell>
        </row>
      </sheetData>
      <sheetData sheetId="1416">
        <row r="5">
          <cell r="I5">
            <v>0</v>
          </cell>
        </row>
      </sheetData>
      <sheetData sheetId="1417">
        <row r="5">
          <cell r="I5">
            <v>0</v>
          </cell>
        </row>
      </sheetData>
      <sheetData sheetId="1418">
        <row r="5">
          <cell r="I5">
            <v>0</v>
          </cell>
        </row>
      </sheetData>
      <sheetData sheetId="1419">
        <row r="5">
          <cell r="I5">
            <v>0</v>
          </cell>
        </row>
      </sheetData>
      <sheetData sheetId="1420">
        <row r="5">
          <cell r="I5">
            <v>0</v>
          </cell>
        </row>
      </sheetData>
      <sheetData sheetId="1421">
        <row r="5">
          <cell r="I5">
            <v>0</v>
          </cell>
        </row>
      </sheetData>
      <sheetData sheetId="1422">
        <row r="5">
          <cell r="I5">
            <v>0</v>
          </cell>
        </row>
      </sheetData>
      <sheetData sheetId="1423">
        <row r="5">
          <cell r="I5">
            <v>0</v>
          </cell>
        </row>
      </sheetData>
      <sheetData sheetId="1424">
        <row r="5">
          <cell r="I5">
            <v>0</v>
          </cell>
        </row>
      </sheetData>
      <sheetData sheetId="1425">
        <row r="5">
          <cell r="I5">
            <v>0</v>
          </cell>
        </row>
      </sheetData>
      <sheetData sheetId="1426">
        <row r="5">
          <cell r="I5">
            <v>0</v>
          </cell>
        </row>
      </sheetData>
      <sheetData sheetId="1427">
        <row r="5">
          <cell r="I5">
            <v>0</v>
          </cell>
        </row>
      </sheetData>
      <sheetData sheetId="1428">
        <row r="5">
          <cell r="I5">
            <v>0</v>
          </cell>
        </row>
      </sheetData>
      <sheetData sheetId="1429">
        <row r="5">
          <cell r="I5">
            <v>0</v>
          </cell>
        </row>
      </sheetData>
      <sheetData sheetId="1430">
        <row r="5">
          <cell r="I5">
            <v>0</v>
          </cell>
        </row>
      </sheetData>
      <sheetData sheetId="1431">
        <row r="5">
          <cell r="I5">
            <v>0</v>
          </cell>
        </row>
      </sheetData>
      <sheetData sheetId="1432">
        <row r="5">
          <cell r="I5">
            <v>0</v>
          </cell>
        </row>
      </sheetData>
      <sheetData sheetId="1433">
        <row r="5">
          <cell r="I5">
            <v>0</v>
          </cell>
        </row>
      </sheetData>
      <sheetData sheetId="1434">
        <row r="5">
          <cell r="I5">
            <v>0</v>
          </cell>
        </row>
      </sheetData>
      <sheetData sheetId="1435">
        <row r="5">
          <cell r="I5">
            <v>0</v>
          </cell>
        </row>
      </sheetData>
      <sheetData sheetId="1436">
        <row r="5">
          <cell r="I5">
            <v>0</v>
          </cell>
        </row>
      </sheetData>
      <sheetData sheetId="1437">
        <row r="5">
          <cell r="I5">
            <v>0</v>
          </cell>
        </row>
      </sheetData>
      <sheetData sheetId="1438">
        <row r="5">
          <cell r="I5">
            <v>0</v>
          </cell>
        </row>
      </sheetData>
      <sheetData sheetId="1439">
        <row r="5">
          <cell r="I5">
            <v>0</v>
          </cell>
        </row>
      </sheetData>
      <sheetData sheetId="1440">
        <row r="5">
          <cell r="I5">
            <v>0</v>
          </cell>
        </row>
      </sheetData>
      <sheetData sheetId="1441">
        <row r="5">
          <cell r="I5">
            <v>0</v>
          </cell>
        </row>
      </sheetData>
      <sheetData sheetId="1442">
        <row r="5">
          <cell r="I5">
            <v>0</v>
          </cell>
        </row>
      </sheetData>
      <sheetData sheetId="1443">
        <row r="5">
          <cell r="I5">
            <v>0</v>
          </cell>
        </row>
      </sheetData>
      <sheetData sheetId="1444">
        <row r="5">
          <cell r="I5">
            <v>0</v>
          </cell>
        </row>
      </sheetData>
      <sheetData sheetId="1445">
        <row r="5">
          <cell r="I5">
            <v>0</v>
          </cell>
        </row>
      </sheetData>
      <sheetData sheetId="1446">
        <row r="5">
          <cell r="I5">
            <v>0</v>
          </cell>
        </row>
      </sheetData>
      <sheetData sheetId="1447">
        <row r="5">
          <cell r="I5">
            <v>0</v>
          </cell>
        </row>
      </sheetData>
      <sheetData sheetId="1448">
        <row r="5">
          <cell r="I5">
            <v>0</v>
          </cell>
        </row>
      </sheetData>
      <sheetData sheetId="1449">
        <row r="5">
          <cell r="I5">
            <v>0</v>
          </cell>
        </row>
      </sheetData>
      <sheetData sheetId="1450">
        <row r="5">
          <cell r="I5">
            <v>0</v>
          </cell>
        </row>
      </sheetData>
      <sheetData sheetId="1451">
        <row r="5">
          <cell r="I5">
            <v>0</v>
          </cell>
        </row>
      </sheetData>
      <sheetData sheetId="1452">
        <row r="5">
          <cell r="I5">
            <v>0</v>
          </cell>
        </row>
      </sheetData>
      <sheetData sheetId="1453">
        <row r="5">
          <cell r="I5">
            <v>0</v>
          </cell>
        </row>
      </sheetData>
      <sheetData sheetId="1454">
        <row r="5">
          <cell r="I5">
            <v>0</v>
          </cell>
        </row>
      </sheetData>
      <sheetData sheetId="1455">
        <row r="5">
          <cell r="I5">
            <v>0</v>
          </cell>
        </row>
      </sheetData>
      <sheetData sheetId="1456">
        <row r="5">
          <cell r="I5">
            <v>0</v>
          </cell>
        </row>
      </sheetData>
      <sheetData sheetId="1457">
        <row r="5">
          <cell r="I5">
            <v>0</v>
          </cell>
        </row>
      </sheetData>
      <sheetData sheetId="1458">
        <row r="5">
          <cell r="I5">
            <v>0</v>
          </cell>
        </row>
      </sheetData>
      <sheetData sheetId="1459">
        <row r="5">
          <cell r="I5">
            <v>0</v>
          </cell>
        </row>
      </sheetData>
      <sheetData sheetId="1460">
        <row r="5">
          <cell r="I5">
            <v>0</v>
          </cell>
        </row>
      </sheetData>
      <sheetData sheetId="1461">
        <row r="5">
          <cell r="I5">
            <v>0</v>
          </cell>
        </row>
      </sheetData>
      <sheetData sheetId="1462">
        <row r="5">
          <cell r="I5">
            <v>0</v>
          </cell>
        </row>
      </sheetData>
      <sheetData sheetId="1463">
        <row r="5">
          <cell r="I5">
            <v>0</v>
          </cell>
        </row>
      </sheetData>
      <sheetData sheetId="1464">
        <row r="5">
          <cell r="I5">
            <v>0</v>
          </cell>
        </row>
      </sheetData>
      <sheetData sheetId="1465">
        <row r="5">
          <cell r="I5">
            <v>0</v>
          </cell>
        </row>
      </sheetData>
      <sheetData sheetId="1466">
        <row r="5">
          <cell r="I5">
            <v>0</v>
          </cell>
        </row>
      </sheetData>
      <sheetData sheetId="1467">
        <row r="5">
          <cell r="I5">
            <v>0</v>
          </cell>
        </row>
      </sheetData>
      <sheetData sheetId="1468">
        <row r="5">
          <cell r="I5">
            <v>0</v>
          </cell>
        </row>
      </sheetData>
      <sheetData sheetId="1469">
        <row r="5">
          <cell r="I5">
            <v>0</v>
          </cell>
        </row>
      </sheetData>
      <sheetData sheetId="1470">
        <row r="5">
          <cell r="I5">
            <v>0</v>
          </cell>
        </row>
      </sheetData>
      <sheetData sheetId="1471">
        <row r="5">
          <cell r="I5">
            <v>0</v>
          </cell>
        </row>
      </sheetData>
      <sheetData sheetId="1472">
        <row r="5">
          <cell r="I5">
            <v>0</v>
          </cell>
        </row>
      </sheetData>
      <sheetData sheetId="1473">
        <row r="5">
          <cell r="I5">
            <v>0</v>
          </cell>
        </row>
      </sheetData>
      <sheetData sheetId="1474">
        <row r="5">
          <cell r="I5">
            <v>0</v>
          </cell>
        </row>
      </sheetData>
      <sheetData sheetId="1475">
        <row r="5">
          <cell r="I5">
            <v>0</v>
          </cell>
        </row>
      </sheetData>
      <sheetData sheetId="1476">
        <row r="5">
          <cell r="I5">
            <v>0</v>
          </cell>
        </row>
      </sheetData>
      <sheetData sheetId="1477">
        <row r="5">
          <cell r="I5">
            <v>0</v>
          </cell>
        </row>
      </sheetData>
      <sheetData sheetId="1478">
        <row r="5">
          <cell r="I5">
            <v>0</v>
          </cell>
        </row>
      </sheetData>
      <sheetData sheetId="1479">
        <row r="5">
          <cell r="I5">
            <v>0</v>
          </cell>
        </row>
      </sheetData>
      <sheetData sheetId="1480">
        <row r="5">
          <cell r="I5">
            <v>0</v>
          </cell>
        </row>
      </sheetData>
      <sheetData sheetId="1481">
        <row r="5">
          <cell r="I5">
            <v>0</v>
          </cell>
        </row>
      </sheetData>
      <sheetData sheetId="1482">
        <row r="5">
          <cell r="I5">
            <v>0</v>
          </cell>
        </row>
      </sheetData>
      <sheetData sheetId="1483">
        <row r="5">
          <cell r="I5">
            <v>0</v>
          </cell>
        </row>
      </sheetData>
      <sheetData sheetId="1484">
        <row r="5">
          <cell r="I5">
            <v>0</v>
          </cell>
        </row>
      </sheetData>
      <sheetData sheetId="1485">
        <row r="5">
          <cell r="I5">
            <v>0</v>
          </cell>
        </row>
      </sheetData>
      <sheetData sheetId="1486">
        <row r="5">
          <cell r="I5">
            <v>0</v>
          </cell>
        </row>
      </sheetData>
      <sheetData sheetId="1487">
        <row r="5">
          <cell r="I5">
            <v>0</v>
          </cell>
        </row>
      </sheetData>
      <sheetData sheetId="1488">
        <row r="5">
          <cell r="I5">
            <v>0</v>
          </cell>
        </row>
      </sheetData>
      <sheetData sheetId="1489">
        <row r="5">
          <cell r="I5">
            <v>0</v>
          </cell>
        </row>
      </sheetData>
      <sheetData sheetId="1490">
        <row r="5">
          <cell r="I5">
            <v>0</v>
          </cell>
        </row>
      </sheetData>
      <sheetData sheetId="1491">
        <row r="5">
          <cell r="I5">
            <v>0</v>
          </cell>
        </row>
      </sheetData>
      <sheetData sheetId="1492">
        <row r="5">
          <cell r="I5">
            <v>0</v>
          </cell>
        </row>
      </sheetData>
      <sheetData sheetId="1493">
        <row r="5">
          <cell r="I5">
            <v>0</v>
          </cell>
        </row>
      </sheetData>
      <sheetData sheetId="1494">
        <row r="5">
          <cell r="I5">
            <v>0</v>
          </cell>
        </row>
      </sheetData>
      <sheetData sheetId="1495">
        <row r="5">
          <cell r="I5">
            <v>0</v>
          </cell>
        </row>
      </sheetData>
      <sheetData sheetId="1496">
        <row r="5">
          <cell r="I5">
            <v>0</v>
          </cell>
        </row>
      </sheetData>
      <sheetData sheetId="1497">
        <row r="5">
          <cell r="I5">
            <v>0</v>
          </cell>
        </row>
      </sheetData>
      <sheetData sheetId="1498">
        <row r="5">
          <cell r="I5">
            <v>0</v>
          </cell>
        </row>
      </sheetData>
      <sheetData sheetId="1499">
        <row r="5">
          <cell r="I5">
            <v>0</v>
          </cell>
        </row>
      </sheetData>
      <sheetData sheetId="1500">
        <row r="5">
          <cell r="I5">
            <v>0</v>
          </cell>
        </row>
      </sheetData>
      <sheetData sheetId="1501">
        <row r="5">
          <cell r="I5">
            <v>0</v>
          </cell>
        </row>
      </sheetData>
      <sheetData sheetId="1502">
        <row r="5">
          <cell r="I5">
            <v>0</v>
          </cell>
        </row>
      </sheetData>
      <sheetData sheetId="1503">
        <row r="5">
          <cell r="I5">
            <v>0</v>
          </cell>
        </row>
      </sheetData>
      <sheetData sheetId="1504">
        <row r="5">
          <cell r="I5">
            <v>0</v>
          </cell>
        </row>
      </sheetData>
      <sheetData sheetId="1505">
        <row r="5">
          <cell r="I5">
            <v>0</v>
          </cell>
        </row>
      </sheetData>
      <sheetData sheetId="1506">
        <row r="5">
          <cell r="I5">
            <v>0</v>
          </cell>
        </row>
      </sheetData>
      <sheetData sheetId="1507">
        <row r="5">
          <cell r="I5">
            <v>0</v>
          </cell>
        </row>
      </sheetData>
      <sheetData sheetId="1508">
        <row r="5">
          <cell r="I5">
            <v>0</v>
          </cell>
        </row>
      </sheetData>
      <sheetData sheetId="1509">
        <row r="5">
          <cell r="I5">
            <v>0</v>
          </cell>
        </row>
      </sheetData>
      <sheetData sheetId="1510">
        <row r="5">
          <cell r="I5">
            <v>0</v>
          </cell>
        </row>
      </sheetData>
      <sheetData sheetId="1511">
        <row r="5">
          <cell r="I5">
            <v>0</v>
          </cell>
        </row>
      </sheetData>
      <sheetData sheetId="1512">
        <row r="5">
          <cell r="I5">
            <v>0</v>
          </cell>
        </row>
      </sheetData>
      <sheetData sheetId="1513">
        <row r="5">
          <cell r="I5">
            <v>0</v>
          </cell>
        </row>
      </sheetData>
      <sheetData sheetId="1514">
        <row r="5">
          <cell r="I5">
            <v>0</v>
          </cell>
        </row>
      </sheetData>
      <sheetData sheetId="1515">
        <row r="5">
          <cell r="I5">
            <v>0</v>
          </cell>
        </row>
      </sheetData>
      <sheetData sheetId="1516">
        <row r="5">
          <cell r="I5">
            <v>0</v>
          </cell>
        </row>
      </sheetData>
      <sheetData sheetId="1517">
        <row r="5">
          <cell r="I5">
            <v>0</v>
          </cell>
        </row>
      </sheetData>
      <sheetData sheetId="1518">
        <row r="5">
          <cell r="I5">
            <v>0</v>
          </cell>
        </row>
      </sheetData>
      <sheetData sheetId="1519">
        <row r="5">
          <cell r="I5">
            <v>0</v>
          </cell>
        </row>
      </sheetData>
      <sheetData sheetId="1520">
        <row r="5">
          <cell r="I5">
            <v>0</v>
          </cell>
        </row>
      </sheetData>
      <sheetData sheetId="1521">
        <row r="5">
          <cell r="I5">
            <v>0</v>
          </cell>
        </row>
      </sheetData>
      <sheetData sheetId="1522">
        <row r="5">
          <cell r="I5">
            <v>0</v>
          </cell>
        </row>
      </sheetData>
      <sheetData sheetId="1523">
        <row r="5">
          <cell r="I5">
            <v>0</v>
          </cell>
        </row>
      </sheetData>
      <sheetData sheetId="1524">
        <row r="5">
          <cell r="I5">
            <v>0</v>
          </cell>
        </row>
      </sheetData>
      <sheetData sheetId="1525">
        <row r="5">
          <cell r="I5">
            <v>0</v>
          </cell>
        </row>
      </sheetData>
      <sheetData sheetId="1526">
        <row r="5">
          <cell r="I5">
            <v>0</v>
          </cell>
        </row>
      </sheetData>
      <sheetData sheetId="1527">
        <row r="5">
          <cell r="I5">
            <v>0</v>
          </cell>
        </row>
      </sheetData>
      <sheetData sheetId="1528">
        <row r="5">
          <cell r="I5">
            <v>0</v>
          </cell>
        </row>
      </sheetData>
      <sheetData sheetId="1529">
        <row r="5">
          <cell r="I5">
            <v>0</v>
          </cell>
        </row>
      </sheetData>
      <sheetData sheetId="1530">
        <row r="5">
          <cell r="I5">
            <v>0</v>
          </cell>
        </row>
      </sheetData>
      <sheetData sheetId="1531">
        <row r="5">
          <cell r="I5">
            <v>0</v>
          </cell>
        </row>
      </sheetData>
      <sheetData sheetId="1532">
        <row r="5">
          <cell r="I5">
            <v>0</v>
          </cell>
        </row>
      </sheetData>
      <sheetData sheetId="1533">
        <row r="5">
          <cell r="I5">
            <v>0</v>
          </cell>
        </row>
      </sheetData>
      <sheetData sheetId="1534">
        <row r="5">
          <cell r="I5">
            <v>0</v>
          </cell>
        </row>
      </sheetData>
      <sheetData sheetId="1535">
        <row r="5">
          <cell r="I5">
            <v>0</v>
          </cell>
        </row>
      </sheetData>
      <sheetData sheetId="1536">
        <row r="5">
          <cell r="I5">
            <v>0</v>
          </cell>
        </row>
      </sheetData>
      <sheetData sheetId="1537">
        <row r="5">
          <cell r="I5">
            <v>0</v>
          </cell>
        </row>
      </sheetData>
      <sheetData sheetId="1538">
        <row r="5">
          <cell r="I5">
            <v>0</v>
          </cell>
        </row>
      </sheetData>
      <sheetData sheetId="1539">
        <row r="5">
          <cell r="I5">
            <v>0</v>
          </cell>
        </row>
      </sheetData>
      <sheetData sheetId="1540">
        <row r="5">
          <cell r="I5">
            <v>0</v>
          </cell>
        </row>
      </sheetData>
      <sheetData sheetId="1541">
        <row r="5">
          <cell r="I5">
            <v>0</v>
          </cell>
        </row>
      </sheetData>
      <sheetData sheetId="1542">
        <row r="5">
          <cell r="I5">
            <v>0</v>
          </cell>
        </row>
      </sheetData>
      <sheetData sheetId="1543">
        <row r="5">
          <cell r="I5">
            <v>0</v>
          </cell>
        </row>
      </sheetData>
      <sheetData sheetId="1544">
        <row r="5">
          <cell r="I5">
            <v>0</v>
          </cell>
        </row>
      </sheetData>
      <sheetData sheetId="1545">
        <row r="5">
          <cell r="I5">
            <v>0</v>
          </cell>
        </row>
      </sheetData>
      <sheetData sheetId="1546">
        <row r="5">
          <cell r="I5">
            <v>0</v>
          </cell>
        </row>
      </sheetData>
      <sheetData sheetId="1547">
        <row r="5">
          <cell r="I5">
            <v>0</v>
          </cell>
        </row>
      </sheetData>
      <sheetData sheetId="1548">
        <row r="5">
          <cell r="I5">
            <v>0</v>
          </cell>
        </row>
      </sheetData>
      <sheetData sheetId="1549">
        <row r="5">
          <cell r="I5">
            <v>0</v>
          </cell>
        </row>
      </sheetData>
      <sheetData sheetId="1550">
        <row r="5">
          <cell r="I5">
            <v>0</v>
          </cell>
        </row>
      </sheetData>
      <sheetData sheetId="1551">
        <row r="5">
          <cell r="I5">
            <v>0</v>
          </cell>
        </row>
      </sheetData>
      <sheetData sheetId="1552">
        <row r="5">
          <cell r="I5">
            <v>0</v>
          </cell>
        </row>
      </sheetData>
      <sheetData sheetId="1553">
        <row r="5">
          <cell r="I5">
            <v>0</v>
          </cell>
        </row>
      </sheetData>
      <sheetData sheetId="1554">
        <row r="5">
          <cell r="I5">
            <v>0</v>
          </cell>
        </row>
      </sheetData>
      <sheetData sheetId="1555">
        <row r="5">
          <cell r="I5">
            <v>0</v>
          </cell>
        </row>
      </sheetData>
      <sheetData sheetId="1556">
        <row r="5">
          <cell r="I5">
            <v>0</v>
          </cell>
        </row>
      </sheetData>
      <sheetData sheetId="1557">
        <row r="5">
          <cell r="I5">
            <v>0</v>
          </cell>
        </row>
      </sheetData>
      <sheetData sheetId="1558">
        <row r="5">
          <cell r="I5">
            <v>0</v>
          </cell>
        </row>
      </sheetData>
      <sheetData sheetId="1559">
        <row r="5">
          <cell r="I5">
            <v>0</v>
          </cell>
        </row>
      </sheetData>
      <sheetData sheetId="1560">
        <row r="5">
          <cell r="I5">
            <v>0</v>
          </cell>
        </row>
      </sheetData>
      <sheetData sheetId="1561">
        <row r="5">
          <cell r="I5">
            <v>0</v>
          </cell>
        </row>
      </sheetData>
      <sheetData sheetId="1562">
        <row r="5">
          <cell r="I5">
            <v>0</v>
          </cell>
        </row>
      </sheetData>
      <sheetData sheetId="1563">
        <row r="5">
          <cell r="I5">
            <v>0</v>
          </cell>
        </row>
      </sheetData>
      <sheetData sheetId="1564">
        <row r="5">
          <cell r="I5">
            <v>0</v>
          </cell>
        </row>
      </sheetData>
      <sheetData sheetId="1565">
        <row r="5">
          <cell r="I5">
            <v>0</v>
          </cell>
        </row>
      </sheetData>
      <sheetData sheetId="1566">
        <row r="5">
          <cell r="I5">
            <v>0</v>
          </cell>
        </row>
      </sheetData>
      <sheetData sheetId="1567">
        <row r="5">
          <cell r="I5">
            <v>0</v>
          </cell>
        </row>
      </sheetData>
      <sheetData sheetId="1568">
        <row r="5">
          <cell r="I5">
            <v>0</v>
          </cell>
        </row>
      </sheetData>
      <sheetData sheetId="1569">
        <row r="5">
          <cell r="I5">
            <v>0</v>
          </cell>
        </row>
      </sheetData>
      <sheetData sheetId="1570">
        <row r="5">
          <cell r="I5">
            <v>0</v>
          </cell>
        </row>
      </sheetData>
      <sheetData sheetId="1571">
        <row r="5">
          <cell r="I5">
            <v>0</v>
          </cell>
        </row>
      </sheetData>
      <sheetData sheetId="1572">
        <row r="5">
          <cell r="I5">
            <v>0</v>
          </cell>
        </row>
      </sheetData>
      <sheetData sheetId="1573">
        <row r="5">
          <cell r="I5">
            <v>0</v>
          </cell>
        </row>
      </sheetData>
      <sheetData sheetId="1574">
        <row r="5">
          <cell r="I5">
            <v>0</v>
          </cell>
        </row>
      </sheetData>
      <sheetData sheetId="1575">
        <row r="5">
          <cell r="I5">
            <v>0</v>
          </cell>
        </row>
      </sheetData>
      <sheetData sheetId="1576">
        <row r="5">
          <cell r="I5">
            <v>0</v>
          </cell>
        </row>
      </sheetData>
      <sheetData sheetId="1577">
        <row r="5">
          <cell r="I5">
            <v>0</v>
          </cell>
        </row>
      </sheetData>
      <sheetData sheetId="1578">
        <row r="5">
          <cell r="I5">
            <v>0</v>
          </cell>
        </row>
      </sheetData>
      <sheetData sheetId="1579">
        <row r="5">
          <cell r="I5">
            <v>0</v>
          </cell>
        </row>
      </sheetData>
      <sheetData sheetId="1580">
        <row r="5">
          <cell r="I5">
            <v>0</v>
          </cell>
        </row>
      </sheetData>
      <sheetData sheetId="1581">
        <row r="5">
          <cell r="I5">
            <v>0</v>
          </cell>
        </row>
      </sheetData>
      <sheetData sheetId="1582">
        <row r="5">
          <cell r="I5">
            <v>0</v>
          </cell>
        </row>
      </sheetData>
      <sheetData sheetId="1583">
        <row r="5">
          <cell r="I5">
            <v>0</v>
          </cell>
        </row>
      </sheetData>
      <sheetData sheetId="1584">
        <row r="5">
          <cell r="I5">
            <v>0</v>
          </cell>
        </row>
      </sheetData>
      <sheetData sheetId="1585">
        <row r="5">
          <cell r="I5">
            <v>0</v>
          </cell>
        </row>
      </sheetData>
      <sheetData sheetId="1586">
        <row r="5">
          <cell r="I5">
            <v>0</v>
          </cell>
        </row>
      </sheetData>
      <sheetData sheetId="1587">
        <row r="5">
          <cell r="I5">
            <v>0</v>
          </cell>
        </row>
      </sheetData>
      <sheetData sheetId="1588">
        <row r="5">
          <cell r="I5">
            <v>0</v>
          </cell>
        </row>
      </sheetData>
      <sheetData sheetId="1589">
        <row r="5">
          <cell r="I5">
            <v>0</v>
          </cell>
        </row>
      </sheetData>
      <sheetData sheetId="1590">
        <row r="5">
          <cell r="I5">
            <v>0</v>
          </cell>
        </row>
      </sheetData>
      <sheetData sheetId="1591">
        <row r="5">
          <cell r="I5">
            <v>0</v>
          </cell>
        </row>
      </sheetData>
      <sheetData sheetId="1592">
        <row r="5">
          <cell r="I5">
            <v>0</v>
          </cell>
        </row>
      </sheetData>
      <sheetData sheetId="1593">
        <row r="5">
          <cell r="I5">
            <v>0</v>
          </cell>
        </row>
      </sheetData>
      <sheetData sheetId="1594">
        <row r="5">
          <cell r="I5">
            <v>0</v>
          </cell>
        </row>
      </sheetData>
      <sheetData sheetId="1595">
        <row r="5">
          <cell r="I5">
            <v>0</v>
          </cell>
        </row>
      </sheetData>
      <sheetData sheetId="1596">
        <row r="5">
          <cell r="I5">
            <v>0</v>
          </cell>
        </row>
      </sheetData>
      <sheetData sheetId="1597">
        <row r="5">
          <cell r="I5">
            <v>0</v>
          </cell>
        </row>
      </sheetData>
      <sheetData sheetId="1598">
        <row r="5">
          <cell r="I5">
            <v>0</v>
          </cell>
        </row>
      </sheetData>
      <sheetData sheetId="1599">
        <row r="5">
          <cell r="I5">
            <v>0</v>
          </cell>
        </row>
      </sheetData>
      <sheetData sheetId="1600">
        <row r="5">
          <cell r="I5">
            <v>0</v>
          </cell>
        </row>
      </sheetData>
      <sheetData sheetId="1601">
        <row r="5">
          <cell r="I5">
            <v>0</v>
          </cell>
        </row>
      </sheetData>
      <sheetData sheetId="1602">
        <row r="5">
          <cell r="I5">
            <v>0</v>
          </cell>
        </row>
      </sheetData>
      <sheetData sheetId="1603">
        <row r="5">
          <cell r="I5">
            <v>0</v>
          </cell>
        </row>
      </sheetData>
      <sheetData sheetId="1604">
        <row r="5">
          <cell r="I5">
            <v>0</v>
          </cell>
        </row>
      </sheetData>
      <sheetData sheetId="1605">
        <row r="5">
          <cell r="I5">
            <v>0</v>
          </cell>
        </row>
      </sheetData>
      <sheetData sheetId="1606">
        <row r="5">
          <cell r="I5">
            <v>0</v>
          </cell>
        </row>
      </sheetData>
      <sheetData sheetId="1607">
        <row r="5">
          <cell r="I5">
            <v>0</v>
          </cell>
        </row>
      </sheetData>
      <sheetData sheetId="1608">
        <row r="5">
          <cell r="I5">
            <v>0</v>
          </cell>
        </row>
      </sheetData>
      <sheetData sheetId="1609">
        <row r="5">
          <cell r="I5">
            <v>0</v>
          </cell>
        </row>
      </sheetData>
      <sheetData sheetId="1610">
        <row r="5">
          <cell r="I5">
            <v>0</v>
          </cell>
        </row>
      </sheetData>
      <sheetData sheetId="1611">
        <row r="5">
          <cell r="I5">
            <v>0</v>
          </cell>
        </row>
      </sheetData>
      <sheetData sheetId="1612">
        <row r="5">
          <cell r="I5">
            <v>0</v>
          </cell>
        </row>
      </sheetData>
      <sheetData sheetId="1613">
        <row r="5">
          <cell r="I5">
            <v>0</v>
          </cell>
        </row>
      </sheetData>
      <sheetData sheetId="1614">
        <row r="5">
          <cell r="I5">
            <v>0</v>
          </cell>
        </row>
      </sheetData>
      <sheetData sheetId="1615">
        <row r="5">
          <cell r="I5">
            <v>0</v>
          </cell>
        </row>
      </sheetData>
      <sheetData sheetId="1616">
        <row r="5">
          <cell r="I5">
            <v>0</v>
          </cell>
        </row>
      </sheetData>
      <sheetData sheetId="1617">
        <row r="5">
          <cell r="I5">
            <v>0</v>
          </cell>
        </row>
      </sheetData>
      <sheetData sheetId="1618">
        <row r="5">
          <cell r="I5">
            <v>0</v>
          </cell>
        </row>
      </sheetData>
      <sheetData sheetId="1619">
        <row r="5">
          <cell r="I5">
            <v>0</v>
          </cell>
        </row>
      </sheetData>
      <sheetData sheetId="1620">
        <row r="5">
          <cell r="I5">
            <v>0</v>
          </cell>
        </row>
      </sheetData>
      <sheetData sheetId="1621">
        <row r="5">
          <cell r="I5">
            <v>0</v>
          </cell>
        </row>
      </sheetData>
      <sheetData sheetId="1622">
        <row r="5">
          <cell r="I5">
            <v>0</v>
          </cell>
        </row>
      </sheetData>
      <sheetData sheetId="1623">
        <row r="5">
          <cell r="I5">
            <v>0</v>
          </cell>
        </row>
      </sheetData>
      <sheetData sheetId="1624">
        <row r="5">
          <cell r="I5">
            <v>0</v>
          </cell>
        </row>
      </sheetData>
      <sheetData sheetId="1625">
        <row r="5">
          <cell r="I5">
            <v>0</v>
          </cell>
        </row>
      </sheetData>
      <sheetData sheetId="1626">
        <row r="5">
          <cell r="I5">
            <v>0</v>
          </cell>
        </row>
      </sheetData>
      <sheetData sheetId="1627">
        <row r="5">
          <cell r="I5">
            <v>0</v>
          </cell>
        </row>
      </sheetData>
      <sheetData sheetId="1628">
        <row r="5">
          <cell r="I5">
            <v>0</v>
          </cell>
        </row>
      </sheetData>
      <sheetData sheetId="1629">
        <row r="5">
          <cell r="I5">
            <v>0</v>
          </cell>
        </row>
      </sheetData>
      <sheetData sheetId="1630">
        <row r="5">
          <cell r="I5">
            <v>0</v>
          </cell>
        </row>
      </sheetData>
      <sheetData sheetId="1631">
        <row r="5">
          <cell r="I5">
            <v>0</v>
          </cell>
        </row>
      </sheetData>
      <sheetData sheetId="1632">
        <row r="5">
          <cell r="I5">
            <v>0</v>
          </cell>
        </row>
      </sheetData>
      <sheetData sheetId="1633">
        <row r="5">
          <cell r="I5">
            <v>0</v>
          </cell>
        </row>
      </sheetData>
      <sheetData sheetId="1634">
        <row r="5">
          <cell r="I5">
            <v>0</v>
          </cell>
        </row>
      </sheetData>
      <sheetData sheetId="1635">
        <row r="5">
          <cell r="I5">
            <v>0</v>
          </cell>
        </row>
      </sheetData>
      <sheetData sheetId="1636">
        <row r="5">
          <cell r="I5">
            <v>0</v>
          </cell>
        </row>
      </sheetData>
      <sheetData sheetId="1637">
        <row r="5">
          <cell r="I5">
            <v>0</v>
          </cell>
        </row>
      </sheetData>
      <sheetData sheetId="1638">
        <row r="5">
          <cell r="I5">
            <v>0</v>
          </cell>
        </row>
      </sheetData>
      <sheetData sheetId="1639">
        <row r="5">
          <cell r="I5">
            <v>0</v>
          </cell>
        </row>
      </sheetData>
      <sheetData sheetId="1640">
        <row r="5">
          <cell r="I5">
            <v>0</v>
          </cell>
        </row>
      </sheetData>
      <sheetData sheetId="1641">
        <row r="5">
          <cell r="I5">
            <v>0</v>
          </cell>
        </row>
      </sheetData>
      <sheetData sheetId="1642">
        <row r="5">
          <cell r="I5">
            <v>0</v>
          </cell>
        </row>
      </sheetData>
      <sheetData sheetId="1643">
        <row r="5">
          <cell r="I5">
            <v>0</v>
          </cell>
        </row>
      </sheetData>
      <sheetData sheetId="1644">
        <row r="5">
          <cell r="I5">
            <v>0</v>
          </cell>
        </row>
      </sheetData>
      <sheetData sheetId="1645">
        <row r="5">
          <cell r="I5">
            <v>0</v>
          </cell>
        </row>
      </sheetData>
      <sheetData sheetId="1646">
        <row r="5">
          <cell r="I5">
            <v>0</v>
          </cell>
        </row>
      </sheetData>
      <sheetData sheetId="1647">
        <row r="5">
          <cell r="I5">
            <v>0</v>
          </cell>
        </row>
      </sheetData>
      <sheetData sheetId="1648">
        <row r="5">
          <cell r="I5">
            <v>0</v>
          </cell>
        </row>
      </sheetData>
      <sheetData sheetId="1649">
        <row r="5">
          <cell r="I5">
            <v>0</v>
          </cell>
        </row>
      </sheetData>
      <sheetData sheetId="1650">
        <row r="5">
          <cell r="I5">
            <v>0</v>
          </cell>
        </row>
      </sheetData>
      <sheetData sheetId="1651">
        <row r="5">
          <cell r="I5">
            <v>0</v>
          </cell>
        </row>
      </sheetData>
      <sheetData sheetId="1652">
        <row r="5">
          <cell r="I5">
            <v>0</v>
          </cell>
        </row>
      </sheetData>
      <sheetData sheetId="1653">
        <row r="5">
          <cell r="I5">
            <v>0</v>
          </cell>
        </row>
      </sheetData>
      <sheetData sheetId="1654">
        <row r="5">
          <cell r="I5">
            <v>0</v>
          </cell>
        </row>
      </sheetData>
      <sheetData sheetId="1655">
        <row r="5">
          <cell r="I5">
            <v>0</v>
          </cell>
        </row>
      </sheetData>
      <sheetData sheetId="1656">
        <row r="5">
          <cell r="I5">
            <v>0</v>
          </cell>
        </row>
      </sheetData>
      <sheetData sheetId="1657">
        <row r="5">
          <cell r="I5">
            <v>0</v>
          </cell>
        </row>
      </sheetData>
      <sheetData sheetId="1658">
        <row r="5">
          <cell r="I5">
            <v>0</v>
          </cell>
        </row>
      </sheetData>
      <sheetData sheetId="1659">
        <row r="5">
          <cell r="I5">
            <v>0</v>
          </cell>
        </row>
      </sheetData>
      <sheetData sheetId="1660">
        <row r="5">
          <cell r="I5">
            <v>0</v>
          </cell>
        </row>
      </sheetData>
      <sheetData sheetId="1661">
        <row r="5">
          <cell r="I5">
            <v>0</v>
          </cell>
        </row>
      </sheetData>
      <sheetData sheetId="1662">
        <row r="5">
          <cell r="I5">
            <v>0</v>
          </cell>
        </row>
      </sheetData>
      <sheetData sheetId="1663">
        <row r="5">
          <cell r="I5">
            <v>0</v>
          </cell>
        </row>
      </sheetData>
      <sheetData sheetId="1664">
        <row r="5">
          <cell r="I5">
            <v>0</v>
          </cell>
        </row>
      </sheetData>
      <sheetData sheetId="1665">
        <row r="5">
          <cell r="I5">
            <v>0</v>
          </cell>
        </row>
      </sheetData>
      <sheetData sheetId="1666">
        <row r="5">
          <cell r="I5">
            <v>0</v>
          </cell>
        </row>
      </sheetData>
      <sheetData sheetId="1667">
        <row r="5">
          <cell r="I5">
            <v>0</v>
          </cell>
        </row>
      </sheetData>
      <sheetData sheetId="1668">
        <row r="5">
          <cell r="I5">
            <v>0</v>
          </cell>
        </row>
      </sheetData>
      <sheetData sheetId="1669">
        <row r="5">
          <cell r="I5">
            <v>0</v>
          </cell>
        </row>
      </sheetData>
      <sheetData sheetId="1670">
        <row r="5">
          <cell r="I5">
            <v>0</v>
          </cell>
        </row>
      </sheetData>
      <sheetData sheetId="1671">
        <row r="5">
          <cell r="I5">
            <v>0</v>
          </cell>
        </row>
      </sheetData>
      <sheetData sheetId="1672">
        <row r="5">
          <cell r="I5">
            <v>0</v>
          </cell>
        </row>
      </sheetData>
      <sheetData sheetId="1673">
        <row r="5">
          <cell r="I5">
            <v>0</v>
          </cell>
        </row>
      </sheetData>
      <sheetData sheetId="1674">
        <row r="5">
          <cell r="I5">
            <v>0</v>
          </cell>
        </row>
      </sheetData>
      <sheetData sheetId="1675">
        <row r="5">
          <cell r="I5">
            <v>0</v>
          </cell>
        </row>
      </sheetData>
      <sheetData sheetId="1676">
        <row r="5">
          <cell r="I5">
            <v>0</v>
          </cell>
        </row>
      </sheetData>
      <sheetData sheetId="1677">
        <row r="5">
          <cell r="I5">
            <v>0</v>
          </cell>
        </row>
      </sheetData>
      <sheetData sheetId="1678">
        <row r="5">
          <cell r="I5">
            <v>0</v>
          </cell>
        </row>
      </sheetData>
      <sheetData sheetId="1679">
        <row r="5">
          <cell r="I5">
            <v>0</v>
          </cell>
        </row>
      </sheetData>
      <sheetData sheetId="1680">
        <row r="5">
          <cell r="I5">
            <v>0</v>
          </cell>
        </row>
      </sheetData>
      <sheetData sheetId="1681">
        <row r="5">
          <cell r="I5">
            <v>0</v>
          </cell>
        </row>
      </sheetData>
      <sheetData sheetId="1682">
        <row r="5">
          <cell r="I5">
            <v>0</v>
          </cell>
        </row>
      </sheetData>
      <sheetData sheetId="1683">
        <row r="5">
          <cell r="I5">
            <v>0</v>
          </cell>
        </row>
      </sheetData>
      <sheetData sheetId="1684">
        <row r="5">
          <cell r="I5">
            <v>0</v>
          </cell>
        </row>
      </sheetData>
      <sheetData sheetId="1685">
        <row r="5">
          <cell r="I5">
            <v>0</v>
          </cell>
        </row>
      </sheetData>
      <sheetData sheetId="1686">
        <row r="5">
          <cell r="I5">
            <v>0</v>
          </cell>
        </row>
      </sheetData>
      <sheetData sheetId="1687">
        <row r="5">
          <cell r="I5">
            <v>0</v>
          </cell>
        </row>
      </sheetData>
      <sheetData sheetId="1688">
        <row r="5">
          <cell r="I5">
            <v>0</v>
          </cell>
        </row>
      </sheetData>
      <sheetData sheetId="1689">
        <row r="5">
          <cell r="I5">
            <v>0</v>
          </cell>
        </row>
      </sheetData>
      <sheetData sheetId="1690">
        <row r="5">
          <cell r="I5">
            <v>0</v>
          </cell>
        </row>
      </sheetData>
      <sheetData sheetId="1691">
        <row r="5">
          <cell r="I5">
            <v>0</v>
          </cell>
        </row>
      </sheetData>
      <sheetData sheetId="1692">
        <row r="5">
          <cell r="I5">
            <v>0</v>
          </cell>
        </row>
      </sheetData>
      <sheetData sheetId="1693">
        <row r="5">
          <cell r="I5">
            <v>0</v>
          </cell>
        </row>
      </sheetData>
      <sheetData sheetId="1694">
        <row r="5">
          <cell r="I5">
            <v>0</v>
          </cell>
        </row>
      </sheetData>
      <sheetData sheetId="1695">
        <row r="5">
          <cell r="I5">
            <v>0</v>
          </cell>
        </row>
      </sheetData>
      <sheetData sheetId="1696">
        <row r="5">
          <cell r="I5">
            <v>0</v>
          </cell>
        </row>
      </sheetData>
      <sheetData sheetId="1697">
        <row r="5">
          <cell r="I5">
            <v>0</v>
          </cell>
        </row>
      </sheetData>
      <sheetData sheetId="1698">
        <row r="5">
          <cell r="I5">
            <v>0</v>
          </cell>
        </row>
      </sheetData>
      <sheetData sheetId="1699">
        <row r="5">
          <cell r="I5">
            <v>0</v>
          </cell>
        </row>
      </sheetData>
      <sheetData sheetId="1700">
        <row r="5">
          <cell r="I5">
            <v>0</v>
          </cell>
        </row>
      </sheetData>
      <sheetData sheetId="1701">
        <row r="5">
          <cell r="I5">
            <v>0</v>
          </cell>
        </row>
      </sheetData>
      <sheetData sheetId="1702">
        <row r="5">
          <cell r="I5">
            <v>0</v>
          </cell>
        </row>
      </sheetData>
      <sheetData sheetId="1703">
        <row r="5">
          <cell r="I5">
            <v>0</v>
          </cell>
        </row>
      </sheetData>
      <sheetData sheetId="1704">
        <row r="5">
          <cell r="I5">
            <v>0</v>
          </cell>
        </row>
      </sheetData>
      <sheetData sheetId="1705">
        <row r="5">
          <cell r="I5">
            <v>0</v>
          </cell>
        </row>
      </sheetData>
      <sheetData sheetId="1706">
        <row r="5">
          <cell r="I5">
            <v>0</v>
          </cell>
        </row>
      </sheetData>
      <sheetData sheetId="1707">
        <row r="5">
          <cell r="I5">
            <v>0</v>
          </cell>
        </row>
      </sheetData>
      <sheetData sheetId="1708">
        <row r="5">
          <cell r="I5">
            <v>0</v>
          </cell>
        </row>
      </sheetData>
      <sheetData sheetId="1709">
        <row r="5">
          <cell r="I5">
            <v>0</v>
          </cell>
        </row>
      </sheetData>
      <sheetData sheetId="1710">
        <row r="5">
          <cell r="I5">
            <v>0</v>
          </cell>
        </row>
      </sheetData>
      <sheetData sheetId="1711">
        <row r="5">
          <cell r="I5">
            <v>0</v>
          </cell>
        </row>
      </sheetData>
      <sheetData sheetId="1712">
        <row r="5">
          <cell r="I5">
            <v>0</v>
          </cell>
        </row>
      </sheetData>
      <sheetData sheetId="1713">
        <row r="5">
          <cell r="I5">
            <v>0</v>
          </cell>
        </row>
      </sheetData>
      <sheetData sheetId="1714">
        <row r="5">
          <cell r="I5">
            <v>0</v>
          </cell>
        </row>
      </sheetData>
      <sheetData sheetId="1715">
        <row r="5">
          <cell r="I5">
            <v>0</v>
          </cell>
        </row>
      </sheetData>
      <sheetData sheetId="1716">
        <row r="5">
          <cell r="I5">
            <v>0</v>
          </cell>
        </row>
      </sheetData>
      <sheetData sheetId="1717">
        <row r="5">
          <cell r="I5">
            <v>0</v>
          </cell>
        </row>
      </sheetData>
      <sheetData sheetId="1718">
        <row r="5">
          <cell r="I5">
            <v>0</v>
          </cell>
        </row>
      </sheetData>
      <sheetData sheetId="1719">
        <row r="5">
          <cell r="I5">
            <v>0</v>
          </cell>
        </row>
      </sheetData>
      <sheetData sheetId="1720">
        <row r="5">
          <cell r="I5">
            <v>0</v>
          </cell>
        </row>
      </sheetData>
      <sheetData sheetId="1721">
        <row r="5">
          <cell r="I5">
            <v>0</v>
          </cell>
        </row>
      </sheetData>
      <sheetData sheetId="1722">
        <row r="5">
          <cell r="I5">
            <v>0</v>
          </cell>
        </row>
      </sheetData>
      <sheetData sheetId="1723">
        <row r="5">
          <cell r="I5">
            <v>0</v>
          </cell>
        </row>
      </sheetData>
      <sheetData sheetId="1724">
        <row r="5">
          <cell r="I5">
            <v>0</v>
          </cell>
        </row>
      </sheetData>
      <sheetData sheetId="1725">
        <row r="5">
          <cell r="I5">
            <v>0</v>
          </cell>
        </row>
      </sheetData>
      <sheetData sheetId="1726">
        <row r="5">
          <cell r="I5">
            <v>0</v>
          </cell>
        </row>
      </sheetData>
      <sheetData sheetId="1727">
        <row r="5">
          <cell r="I5">
            <v>0</v>
          </cell>
        </row>
      </sheetData>
      <sheetData sheetId="1728">
        <row r="5">
          <cell r="I5">
            <v>0</v>
          </cell>
        </row>
      </sheetData>
      <sheetData sheetId="1729">
        <row r="5">
          <cell r="I5">
            <v>0</v>
          </cell>
        </row>
      </sheetData>
      <sheetData sheetId="1730">
        <row r="5">
          <cell r="I5">
            <v>0</v>
          </cell>
        </row>
      </sheetData>
      <sheetData sheetId="1731">
        <row r="5">
          <cell r="I5">
            <v>0</v>
          </cell>
        </row>
      </sheetData>
      <sheetData sheetId="1732">
        <row r="5">
          <cell r="I5">
            <v>0</v>
          </cell>
        </row>
      </sheetData>
      <sheetData sheetId="1733">
        <row r="5">
          <cell r="I5">
            <v>0</v>
          </cell>
        </row>
      </sheetData>
      <sheetData sheetId="1734">
        <row r="5">
          <cell r="I5">
            <v>0</v>
          </cell>
        </row>
      </sheetData>
      <sheetData sheetId="1735">
        <row r="5">
          <cell r="I5">
            <v>0</v>
          </cell>
        </row>
      </sheetData>
      <sheetData sheetId="1736">
        <row r="5">
          <cell r="I5">
            <v>0</v>
          </cell>
        </row>
      </sheetData>
      <sheetData sheetId="1737">
        <row r="5">
          <cell r="I5">
            <v>0</v>
          </cell>
        </row>
      </sheetData>
      <sheetData sheetId="1738">
        <row r="5">
          <cell r="I5">
            <v>0</v>
          </cell>
        </row>
      </sheetData>
      <sheetData sheetId="1739">
        <row r="5">
          <cell r="I5">
            <v>0</v>
          </cell>
        </row>
      </sheetData>
      <sheetData sheetId="1740">
        <row r="5">
          <cell r="I5">
            <v>0</v>
          </cell>
        </row>
      </sheetData>
      <sheetData sheetId="1741">
        <row r="5">
          <cell r="I5">
            <v>0</v>
          </cell>
        </row>
      </sheetData>
      <sheetData sheetId="1742">
        <row r="5">
          <cell r="I5">
            <v>0</v>
          </cell>
        </row>
      </sheetData>
      <sheetData sheetId="1743">
        <row r="5">
          <cell r="I5">
            <v>0</v>
          </cell>
        </row>
      </sheetData>
      <sheetData sheetId="1744">
        <row r="5">
          <cell r="I5">
            <v>0</v>
          </cell>
        </row>
      </sheetData>
      <sheetData sheetId="1745">
        <row r="5">
          <cell r="I5">
            <v>0</v>
          </cell>
        </row>
      </sheetData>
      <sheetData sheetId="1746">
        <row r="5">
          <cell r="I5">
            <v>0</v>
          </cell>
        </row>
      </sheetData>
      <sheetData sheetId="1747">
        <row r="5">
          <cell r="I5">
            <v>0</v>
          </cell>
        </row>
      </sheetData>
      <sheetData sheetId="1748">
        <row r="5">
          <cell r="I5">
            <v>0</v>
          </cell>
        </row>
      </sheetData>
      <sheetData sheetId="1749">
        <row r="5">
          <cell r="I5">
            <v>0</v>
          </cell>
        </row>
      </sheetData>
      <sheetData sheetId="1750">
        <row r="5">
          <cell r="I5">
            <v>0</v>
          </cell>
        </row>
      </sheetData>
      <sheetData sheetId="1751">
        <row r="5">
          <cell r="I5">
            <v>0</v>
          </cell>
        </row>
      </sheetData>
      <sheetData sheetId="1752">
        <row r="5">
          <cell r="I5">
            <v>0</v>
          </cell>
        </row>
      </sheetData>
      <sheetData sheetId="1753">
        <row r="5">
          <cell r="I5">
            <v>0</v>
          </cell>
        </row>
      </sheetData>
      <sheetData sheetId="1754">
        <row r="5">
          <cell r="I5">
            <v>0</v>
          </cell>
        </row>
      </sheetData>
      <sheetData sheetId="1755">
        <row r="5">
          <cell r="I5">
            <v>0</v>
          </cell>
        </row>
      </sheetData>
      <sheetData sheetId="1756">
        <row r="5">
          <cell r="I5">
            <v>0</v>
          </cell>
        </row>
      </sheetData>
      <sheetData sheetId="1757">
        <row r="5">
          <cell r="I5">
            <v>0</v>
          </cell>
        </row>
      </sheetData>
      <sheetData sheetId="1758">
        <row r="5">
          <cell r="I5">
            <v>0</v>
          </cell>
        </row>
      </sheetData>
      <sheetData sheetId="1759">
        <row r="5">
          <cell r="I5">
            <v>0</v>
          </cell>
        </row>
      </sheetData>
      <sheetData sheetId="1760">
        <row r="5">
          <cell r="I5">
            <v>0</v>
          </cell>
        </row>
      </sheetData>
      <sheetData sheetId="1761">
        <row r="5">
          <cell r="I5">
            <v>0</v>
          </cell>
        </row>
      </sheetData>
      <sheetData sheetId="1762">
        <row r="5">
          <cell r="I5">
            <v>0</v>
          </cell>
        </row>
      </sheetData>
      <sheetData sheetId="1763">
        <row r="5">
          <cell r="I5">
            <v>0</v>
          </cell>
        </row>
      </sheetData>
      <sheetData sheetId="1764">
        <row r="5">
          <cell r="I5">
            <v>0</v>
          </cell>
        </row>
      </sheetData>
      <sheetData sheetId="1765">
        <row r="5">
          <cell r="I5">
            <v>0</v>
          </cell>
        </row>
      </sheetData>
      <sheetData sheetId="1766">
        <row r="5">
          <cell r="I5">
            <v>0</v>
          </cell>
        </row>
      </sheetData>
      <sheetData sheetId="1767">
        <row r="5">
          <cell r="I5">
            <v>0</v>
          </cell>
        </row>
      </sheetData>
      <sheetData sheetId="1768">
        <row r="5">
          <cell r="I5">
            <v>0</v>
          </cell>
        </row>
      </sheetData>
      <sheetData sheetId="1769">
        <row r="5">
          <cell r="I5">
            <v>0</v>
          </cell>
        </row>
      </sheetData>
      <sheetData sheetId="1770">
        <row r="5">
          <cell r="I5">
            <v>0</v>
          </cell>
        </row>
      </sheetData>
      <sheetData sheetId="1771">
        <row r="5">
          <cell r="I5">
            <v>0</v>
          </cell>
        </row>
      </sheetData>
      <sheetData sheetId="1772">
        <row r="5">
          <cell r="I5">
            <v>0</v>
          </cell>
        </row>
      </sheetData>
      <sheetData sheetId="1773">
        <row r="5">
          <cell r="I5">
            <v>0</v>
          </cell>
        </row>
      </sheetData>
      <sheetData sheetId="1774">
        <row r="5">
          <cell r="I5">
            <v>0</v>
          </cell>
        </row>
      </sheetData>
      <sheetData sheetId="1775">
        <row r="5">
          <cell r="I5">
            <v>0</v>
          </cell>
        </row>
      </sheetData>
      <sheetData sheetId="1776">
        <row r="5">
          <cell r="I5">
            <v>0</v>
          </cell>
        </row>
      </sheetData>
      <sheetData sheetId="1777">
        <row r="5">
          <cell r="I5">
            <v>0</v>
          </cell>
        </row>
      </sheetData>
      <sheetData sheetId="1778">
        <row r="5">
          <cell r="I5">
            <v>0</v>
          </cell>
        </row>
      </sheetData>
      <sheetData sheetId="1779">
        <row r="5">
          <cell r="I5">
            <v>0</v>
          </cell>
        </row>
      </sheetData>
      <sheetData sheetId="1780">
        <row r="5">
          <cell r="I5">
            <v>0</v>
          </cell>
        </row>
      </sheetData>
      <sheetData sheetId="1781">
        <row r="5">
          <cell r="I5">
            <v>0</v>
          </cell>
        </row>
      </sheetData>
      <sheetData sheetId="1782">
        <row r="5">
          <cell r="I5">
            <v>0</v>
          </cell>
        </row>
      </sheetData>
      <sheetData sheetId="1783">
        <row r="5">
          <cell r="I5">
            <v>0</v>
          </cell>
        </row>
      </sheetData>
      <sheetData sheetId="1784">
        <row r="5">
          <cell r="I5">
            <v>0</v>
          </cell>
        </row>
      </sheetData>
      <sheetData sheetId="1785">
        <row r="5">
          <cell r="I5">
            <v>0</v>
          </cell>
        </row>
      </sheetData>
      <sheetData sheetId="1786">
        <row r="5">
          <cell r="I5">
            <v>0</v>
          </cell>
        </row>
      </sheetData>
      <sheetData sheetId="1787">
        <row r="5">
          <cell r="I5">
            <v>0</v>
          </cell>
        </row>
      </sheetData>
      <sheetData sheetId="1788">
        <row r="5">
          <cell r="I5">
            <v>0</v>
          </cell>
        </row>
      </sheetData>
      <sheetData sheetId="1789">
        <row r="5">
          <cell r="I5">
            <v>0</v>
          </cell>
        </row>
      </sheetData>
      <sheetData sheetId="1790">
        <row r="5">
          <cell r="I5">
            <v>0</v>
          </cell>
        </row>
      </sheetData>
      <sheetData sheetId="1791">
        <row r="5">
          <cell r="I5">
            <v>0</v>
          </cell>
        </row>
      </sheetData>
      <sheetData sheetId="1792">
        <row r="5">
          <cell r="I5">
            <v>0</v>
          </cell>
        </row>
      </sheetData>
      <sheetData sheetId="1793">
        <row r="5">
          <cell r="I5">
            <v>0</v>
          </cell>
        </row>
      </sheetData>
      <sheetData sheetId="1794">
        <row r="5">
          <cell r="I5">
            <v>0</v>
          </cell>
        </row>
      </sheetData>
      <sheetData sheetId="1795">
        <row r="5">
          <cell r="I5">
            <v>0</v>
          </cell>
        </row>
      </sheetData>
      <sheetData sheetId="1796">
        <row r="5">
          <cell r="I5">
            <v>0</v>
          </cell>
        </row>
      </sheetData>
      <sheetData sheetId="1797">
        <row r="5">
          <cell r="I5">
            <v>0</v>
          </cell>
        </row>
      </sheetData>
      <sheetData sheetId="1798">
        <row r="5">
          <cell r="I5">
            <v>0</v>
          </cell>
        </row>
      </sheetData>
      <sheetData sheetId="1799">
        <row r="5">
          <cell r="I5">
            <v>0</v>
          </cell>
        </row>
      </sheetData>
      <sheetData sheetId="1800">
        <row r="5">
          <cell r="I5">
            <v>0</v>
          </cell>
        </row>
      </sheetData>
      <sheetData sheetId="1801">
        <row r="5">
          <cell r="I5">
            <v>0</v>
          </cell>
        </row>
      </sheetData>
      <sheetData sheetId="1802">
        <row r="5">
          <cell r="I5">
            <v>0</v>
          </cell>
        </row>
      </sheetData>
      <sheetData sheetId="1803">
        <row r="5">
          <cell r="I5">
            <v>0</v>
          </cell>
        </row>
      </sheetData>
      <sheetData sheetId="1804">
        <row r="5">
          <cell r="I5">
            <v>0</v>
          </cell>
        </row>
      </sheetData>
      <sheetData sheetId="1805">
        <row r="5">
          <cell r="I5">
            <v>0</v>
          </cell>
        </row>
      </sheetData>
      <sheetData sheetId="1806">
        <row r="5">
          <cell r="I5">
            <v>0</v>
          </cell>
        </row>
      </sheetData>
      <sheetData sheetId="1807">
        <row r="5">
          <cell r="I5">
            <v>0</v>
          </cell>
        </row>
      </sheetData>
      <sheetData sheetId="1808">
        <row r="5">
          <cell r="I5">
            <v>0</v>
          </cell>
        </row>
      </sheetData>
      <sheetData sheetId="1809">
        <row r="5">
          <cell r="I5">
            <v>0</v>
          </cell>
        </row>
      </sheetData>
      <sheetData sheetId="1810">
        <row r="5">
          <cell r="I5">
            <v>0</v>
          </cell>
        </row>
      </sheetData>
      <sheetData sheetId="1811">
        <row r="5">
          <cell r="I5">
            <v>0</v>
          </cell>
        </row>
      </sheetData>
      <sheetData sheetId="1812">
        <row r="5">
          <cell r="I5">
            <v>0</v>
          </cell>
        </row>
      </sheetData>
      <sheetData sheetId="1813">
        <row r="5">
          <cell r="I5">
            <v>0</v>
          </cell>
        </row>
      </sheetData>
      <sheetData sheetId="1814">
        <row r="5">
          <cell r="I5">
            <v>0</v>
          </cell>
        </row>
      </sheetData>
      <sheetData sheetId="1815">
        <row r="5">
          <cell r="I5">
            <v>0</v>
          </cell>
        </row>
      </sheetData>
      <sheetData sheetId="1816">
        <row r="5">
          <cell r="I5">
            <v>0</v>
          </cell>
        </row>
      </sheetData>
      <sheetData sheetId="1817">
        <row r="5">
          <cell r="I5">
            <v>0</v>
          </cell>
        </row>
      </sheetData>
      <sheetData sheetId="1818">
        <row r="5">
          <cell r="I5">
            <v>0</v>
          </cell>
        </row>
      </sheetData>
      <sheetData sheetId="1819">
        <row r="5">
          <cell r="I5">
            <v>0</v>
          </cell>
        </row>
      </sheetData>
      <sheetData sheetId="1820">
        <row r="5">
          <cell r="I5">
            <v>0</v>
          </cell>
        </row>
      </sheetData>
      <sheetData sheetId="1821">
        <row r="5">
          <cell r="I5">
            <v>0</v>
          </cell>
        </row>
      </sheetData>
      <sheetData sheetId="1822">
        <row r="5">
          <cell r="I5">
            <v>0</v>
          </cell>
        </row>
      </sheetData>
      <sheetData sheetId="1823">
        <row r="5">
          <cell r="I5">
            <v>0</v>
          </cell>
        </row>
      </sheetData>
      <sheetData sheetId="1824">
        <row r="5">
          <cell r="I5">
            <v>0</v>
          </cell>
        </row>
      </sheetData>
      <sheetData sheetId="1825">
        <row r="5">
          <cell r="I5">
            <v>0</v>
          </cell>
        </row>
      </sheetData>
      <sheetData sheetId="1826">
        <row r="5">
          <cell r="I5">
            <v>0</v>
          </cell>
        </row>
      </sheetData>
      <sheetData sheetId="1827">
        <row r="5">
          <cell r="I5">
            <v>0</v>
          </cell>
        </row>
      </sheetData>
      <sheetData sheetId="1828">
        <row r="5">
          <cell r="I5">
            <v>0</v>
          </cell>
        </row>
      </sheetData>
      <sheetData sheetId="1829">
        <row r="5">
          <cell r="I5">
            <v>0</v>
          </cell>
        </row>
      </sheetData>
      <sheetData sheetId="1830">
        <row r="5">
          <cell r="I5">
            <v>0</v>
          </cell>
        </row>
      </sheetData>
      <sheetData sheetId="1831">
        <row r="5">
          <cell r="I5">
            <v>0</v>
          </cell>
        </row>
      </sheetData>
      <sheetData sheetId="1832">
        <row r="5">
          <cell r="I5">
            <v>0</v>
          </cell>
        </row>
      </sheetData>
      <sheetData sheetId="1833">
        <row r="5">
          <cell r="I5">
            <v>0</v>
          </cell>
        </row>
      </sheetData>
      <sheetData sheetId="1834">
        <row r="5">
          <cell r="I5">
            <v>0</v>
          </cell>
        </row>
      </sheetData>
      <sheetData sheetId="1835">
        <row r="5">
          <cell r="I5">
            <v>0</v>
          </cell>
        </row>
      </sheetData>
      <sheetData sheetId="1836">
        <row r="5">
          <cell r="I5">
            <v>0</v>
          </cell>
        </row>
      </sheetData>
      <sheetData sheetId="1837">
        <row r="5">
          <cell r="I5">
            <v>0</v>
          </cell>
        </row>
      </sheetData>
      <sheetData sheetId="1838">
        <row r="5">
          <cell r="I5">
            <v>0</v>
          </cell>
        </row>
      </sheetData>
      <sheetData sheetId="1839">
        <row r="5">
          <cell r="I5">
            <v>0</v>
          </cell>
        </row>
      </sheetData>
      <sheetData sheetId="1840">
        <row r="5">
          <cell r="I5">
            <v>0</v>
          </cell>
        </row>
      </sheetData>
      <sheetData sheetId="1841">
        <row r="5">
          <cell r="I5">
            <v>0</v>
          </cell>
        </row>
      </sheetData>
      <sheetData sheetId="1842">
        <row r="5">
          <cell r="I5">
            <v>0</v>
          </cell>
        </row>
      </sheetData>
      <sheetData sheetId="1843">
        <row r="5">
          <cell r="I5">
            <v>0</v>
          </cell>
        </row>
      </sheetData>
      <sheetData sheetId="1844">
        <row r="5">
          <cell r="I5">
            <v>0</v>
          </cell>
        </row>
      </sheetData>
      <sheetData sheetId="1845">
        <row r="5">
          <cell r="I5">
            <v>0</v>
          </cell>
        </row>
      </sheetData>
      <sheetData sheetId="1846">
        <row r="5">
          <cell r="I5">
            <v>0</v>
          </cell>
        </row>
      </sheetData>
      <sheetData sheetId="1847">
        <row r="5">
          <cell r="I5">
            <v>0</v>
          </cell>
        </row>
      </sheetData>
      <sheetData sheetId="1848">
        <row r="5">
          <cell r="I5">
            <v>0</v>
          </cell>
        </row>
      </sheetData>
      <sheetData sheetId="1849">
        <row r="5">
          <cell r="I5">
            <v>0</v>
          </cell>
        </row>
      </sheetData>
      <sheetData sheetId="1850">
        <row r="5">
          <cell r="I5">
            <v>0</v>
          </cell>
        </row>
      </sheetData>
      <sheetData sheetId="1851">
        <row r="5">
          <cell r="I5">
            <v>0</v>
          </cell>
        </row>
      </sheetData>
      <sheetData sheetId="1852">
        <row r="5">
          <cell r="I5">
            <v>0</v>
          </cell>
        </row>
      </sheetData>
      <sheetData sheetId="1853">
        <row r="5">
          <cell r="I5">
            <v>0</v>
          </cell>
        </row>
      </sheetData>
      <sheetData sheetId="1854">
        <row r="5">
          <cell r="I5">
            <v>0</v>
          </cell>
        </row>
      </sheetData>
      <sheetData sheetId="1855">
        <row r="5">
          <cell r="I5">
            <v>0</v>
          </cell>
        </row>
      </sheetData>
      <sheetData sheetId="1856">
        <row r="5">
          <cell r="I5">
            <v>0</v>
          </cell>
        </row>
      </sheetData>
      <sheetData sheetId="1857">
        <row r="5">
          <cell r="I5">
            <v>0</v>
          </cell>
        </row>
      </sheetData>
      <sheetData sheetId="1858">
        <row r="5">
          <cell r="I5">
            <v>0</v>
          </cell>
        </row>
      </sheetData>
      <sheetData sheetId="1859">
        <row r="5">
          <cell r="I5">
            <v>0</v>
          </cell>
        </row>
      </sheetData>
      <sheetData sheetId="1860">
        <row r="5">
          <cell r="I5">
            <v>0</v>
          </cell>
        </row>
      </sheetData>
      <sheetData sheetId="1861">
        <row r="5">
          <cell r="I5">
            <v>0</v>
          </cell>
        </row>
      </sheetData>
      <sheetData sheetId="1862">
        <row r="5">
          <cell r="I5">
            <v>0</v>
          </cell>
        </row>
      </sheetData>
      <sheetData sheetId="1863">
        <row r="5">
          <cell r="I5">
            <v>0</v>
          </cell>
        </row>
      </sheetData>
      <sheetData sheetId="1864">
        <row r="5">
          <cell r="I5">
            <v>0</v>
          </cell>
        </row>
      </sheetData>
      <sheetData sheetId="1865">
        <row r="5">
          <cell r="I5">
            <v>0</v>
          </cell>
        </row>
      </sheetData>
      <sheetData sheetId="1866">
        <row r="5">
          <cell r="I5">
            <v>0</v>
          </cell>
        </row>
      </sheetData>
      <sheetData sheetId="1867">
        <row r="5">
          <cell r="I5">
            <v>0</v>
          </cell>
        </row>
      </sheetData>
      <sheetData sheetId="1868">
        <row r="5">
          <cell r="I5">
            <v>0</v>
          </cell>
        </row>
      </sheetData>
      <sheetData sheetId="1869">
        <row r="5">
          <cell r="I5">
            <v>0</v>
          </cell>
        </row>
      </sheetData>
      <sheetData sheetId="1870">
        <row r="5">
          <cell r="I5">
            <v>0</v>
          </cell>
        </row>
      </sheetData>
      <sheetData sheetId="1871">
        <row r="5">
          <cell r="I5">
            <v>0</v>
          </cell>
        </row>
      </sheetData>
      <sheetData sheetId="1872">
        <row r="5">
          <cell r="I5">
            <v>0</v>
          </cell>
        </row>
      </sheetData>
      <sheetData sheetId="1873">
        <row r="5">
          <cell r="I5">
            <v>0</v>
          </cell>
        </row>
      </sheetData>
      <sheetData sheetId="1874">
        <row r="5">
          <cell r="I5">
            <v>0</v>
          </cell>
        </row>
      </sheetData>
      <sheetData sheetId="1875">
        <row r="5">
          <cell r="I5">
            <v>0</v>
          </cell>
        </row>
      </sheetData>
      <sheetData sheetId="1876">
        <row r="5">
          <cell r="I5">
            <v>0</v>
          </cell>
        </row>
      </sheetData>
      <sheetData sheetId="1877">
        <row r="5">
          <cell r="I5">
            <v>0</v>
          </cell>
        </row>
      </sheetData>
      <sheetData sheetId="1878">
        <row r="5">
          <cell r="I5">
            <v>0</v>
          </cell>
        </row>
      </sheetData>
      <sheetData sheetId="1879">
        <row r="5">
          <cell r="I5">
            <v>0</v>
          </cell>
        </row>
      </sheetData>
      <sheetData sheetId="1880">
        <row r="5">
          <cell r="I5">
            <v>0</v>
          </cell>
        </row>
      </sheetData>
      <sheetData sheetId="1881">
        <row r="5">
          <cell r="I5">
            <v>0</v>
          </cell>
        </row>
      </sheetData>
      <sheetData sheetId="1882">
        <row r="5">
          <cell r="I5">
            <v>0</v>
          </cell>
        </row>
      </sheetData>
      <sheetData sheetId="1883">
        <row r="5">
          <cell r="I5">
            <v>0</v>
          </cell>
        </row>
      </sheetData>
      <sheetData sheetId="1884">
        <row r="5">
          <cell r="I5">
            <v>0</v>
          </cell>
        </row>
      </sheetData>
      <sheetData sheetId="1885">
        <row r="5">
          <cell r="I5">
            <v>0</v>
          </cell>
        </row>
      </sheetData>
      <sheetData sheetId="1886">
        <row r="5">
          <cell r="I5">
            <v>0</v>
          </cell>
        </row>
      </sheetData>
      <sheetData sheetId="1887">
        <row r="5">
          <cell r="I5">
            <v>0</v>
          </cell>
        </row>
      </sheetData>
      <sheetData sheetId="1888">
        <row r="5">
          <cell r="I5">
            <v>0</v>
          </cell>
        </row>
      </sheetData>
      <sheetData sheetId="1889">
        <row r="5">
          <cell r="I5">
            <v>0</v>
          </cell>
        </row>
      </sheetData>
      <sheetData sheetId="1890">
        <row r="5">
          <cell r="I5">
            <v>0</v>
          </cell>
        </row>
      </sheetData>
      <sheetData sheetId="1891">
        <row r="5">
          <cell r="I5">
            <v>0</v>
          </cell>
        </row>
      </sheetData>
      <sheetData sheetId="1892">
        <row r="5">
          <cell r="I5">
            <v>0</v>
          </cell>
        </row>
      </sheetData>
      <sheetData sheetId="1893">
        <row r="5">
          <cell r="I5">
            <v>0</v>
          </cell>
        </row>
      </sheetData>
      <sheetData sheetId="1894">
        <row r="5">
          <cell r="I5">
            <v>0</v>
          </cell>
        </row>
      </sheetData>
      <sheetData sheetId="1895">
        <row r="5">
          <cell r="I5">
            <v>0</v>
          </cell>
        </row>
      </sheetData>
      <sheetData sheetId="1896">
        <row r="5">
          <cell r="I5">
            <v>0</v>
          </cell>
        </row>
      </sheetData>
      <sheetData sheetId="1897">
        <row r="5">
          <cell r="I5">
            <v>0</v>
          </cell>
        </row>
      </sheetData>
      <sheetData sheetId="1898">
        <row r="5">
          <cell r="I5">
            <v>0</v>
          </cell>
        </row>
      </sheetData>
      <sheetData sheetId="1899">
        <row r="5">
          <cell r="I5">
            <v>0</v>
          </cell>
        </row>
      </sheetData>
      <sheetData sheetId="1900">
        <row r="5">
          <cell r="I5">
            <v>0</v>
          </cell>
        </row>
      </sheetData>
      <sheetData sheetId="1901">
        <row r="5">
          <cell r="I5">
            <v>0</v>
          </cell>
        </row>
      </sheetData>
      <sheetData sheetId="1902">
        <row r="5">
          <cell r="I5">
            <v>0</v>
          </cell>
        </row>
      </sheetData>
      <sheetData sheetId="1903">
        <row r="5">
          <cell r="I5">
            <v>0</v>
          </cell>
        </row>
      </sheetData>
      <sheetData sheetId="1904">
        <row r="5">
          <cell r="I5">
            <v>0</v>
          </cell>
        </row>
      </sheetData>
      <sheetData sheetId="1905">
        <row r="5">
          <cell r="I5">
            <v>0</v>
          </cell>
        </row>
      </sheetData>
      <sheetData sheetId="1906">
        <row r="5">
          <cell r="I5">
            <v>0</v>
          </cell>
        </row>
      </sheetData>
      <sheetData sheetId="1907">
        <row r="5">
          <cell r="I5">
            <v>0</v>
          </cell>
        </row>
      </sheetData>
      <sheetData sheetId="1908">
        <row r="5">
          <cell r="I5">
            <v>0</v>
          </cell>
        </row>
      </sheetData>
      <sheetData sheetId="1909">
        <row r="5">
          <cell r="I5">
            <v>0</v>
          </cell>
        </row>
      </sheetData>
      <sheetData sheetId="1910">
        <row r="5">
          <cell r="I5">
            <v>0</v>
          </cell>
        </row>
      </sheetData>
      <sheetData sheetId="1911">
        <row r="5">
          <cell r="I5">
            <v>0</v>
          </cell>
        </row>
      </sheetData>
      <sheetData sheetId="1912">
        <row r="5">
          <cell r="I5">
            <v>0</v>
          </cell>
        </row>
      </sheetData>
      <sheetData sheetId="1913">
        <row r="5">
          <cell r="I5">
            <v>0</v>
          </cell>
        </row>
      </sheetData>
      <sheetData sheetId="1914">
        <row r="5">
          <cell r="I5">
            <v>0</v>
          </cell>
        </row>
      </sheetData>
      <sheetData sheetId="1915">
        <row r="5">
          <cell r="I5">
            <v>0</v>
          </cell>
        </row>
      </sheetData>
      <sheetData sheetId="1916">
        <row r="5">
          <cell r="I5">
            <v>0</v>
          </cell>
        </row>
      </sheetData>
      <sheetData sheetId="1917">
        <row r="5">
          <cell r="I5">
            <v>0</v>
          </cell>
        </row>
      </sheetData>
      <sheetData sheetId="1918">
        <row r="5">
          <cell r="I5">
            <v>0</v>
          </cell>
        </row>
      </sheetData>
      <sheetData sheetId="1919">
        <row r="5">
          <cell r="I5">
            <v>0</v>
          </cell>
        </row>
      </sheetData>
      <sheetData sheetId="1920">
        <row r="5">
          <cell r="I5">
            <v>0</v>
          </cell>
        </row>
      </sheetData>
      <sheetData sheetId="1921">
        <row r="5">
          <cell r="I5">
            <v>0</v>
          </cell>
        </row>
      </sheetData>
      <sheetData sheetId="1922">
        <row r="5">
          <cell r="I5">
            <v>0</v>
          </cell>
        </row>
      </sheetData>
      <sheetData sheetId="1923">
        <row r="5">
          <cell r="I5">
            <v>0</v>
          </cell>
        </row>
      </sheetData>
      <sheetData sheetId="1924">
        <row r="5">
          <cell r="I5">
            <v>0</v>
          </cell>
        </row>
      </sheetData>
      <sheetData sheetId="1925">
        <row r="5">
          <cell r="I5">
            <v>0</v>
          </cell>
        </row>
      </sheetData>
      <sheetData sheetId="1926">
        <row r="5">
          <cell r="I5">
            <v>0</v>
          </cell>
        </row>
      </sheetData>
      <sheetData sheetId="1927">
        <row r="5">
          <cell r="I5">
            <v>0</v>
          </cell>
        </row>
      </sheetData>
      <sheetData sheetId="1928">
        <row r="5">
          <cell r="I5">
            <v>0</v>
          </cell>
        </row>
      </sheetData>
      <sheetData sheetId="1929">
        <row r="5">
          <cell r="I5">
            <v>0</v>
          </cell>
        </row>
      </sheetData>
      <sheetData sheetId="1930">
        <row r="5">
          <cell r="I5">
            <v>0</v>
          </cell>
        </row>
      </sheetData>
      <sheetData sheetId="1931">
        <row r="5">
          <cell r="I5">
            <v>0</v>
          </cell>
        </row>
      </sheetData>
      <sheetData sheetId="1932">
        <row r="5">
          <cell r="I5">
            <v>0</v>
          </cell>
        </row>
      </sheetData>
      <sheetData sheetId="1933">
        <row r="5">
          <cell r="I5">
            <v>0</v>
          </cell>
        </row>
      </sheetData>
      <sheetData sheetId="1934">
        <row r="5">
          <cell r="I5">
            <v>0</v>
          </cell>
        </row>
      </sheetData>
      <sheetData sheetId="1935">
        <row r="5">
          <cell r="I5">
            <v>0</v>
          </cell>
        </row>
      </sheetData>
      <sheetData sheetId="1936">
        <row r="5">
          <cell r="I5">
            <v>0</v>
          </cell>
        </row>
      </sheetData>
      <sheetData sheetId="1937">
        <row r="5">
          <cell r="I5">
            <v>0</v>
          </cell>
        </row>
      </sheetData>
      <sheetData sheetId="1938">
        <row r="5">
          <cell r="I5">
            <v>0</v>
          </cell>
        </row>
      </sheetData>
      <sheetData sheetId="1939">
        <row r="5">
          <cell r="I5">
            <v>0</v>
          </cell>
        </row>
      </sheetData>
      <sheetData sheetId="1940">
        <row r="5">
          <cell r="I5">
            <v>0</v>
          </cell>
        </row>
      </sheetData>
      <sheetData sheetId="1941">
        <row r="5">
          <cell r="I5">
            <v>0</v>
          </cell>
        </row>
      </sheetData>
      <sheetData sheetId="1942">
        <row r="5">
          <cell r="I5">
            <v>0</v>
          </cell>
        </row>
      </sheetData>
      <sheetData sheetId="1943">
        <row r="5">
          <cell r="I5">
            <v>0</v>
          </cell>
        </row>
      </sheetData>
      <sheetData sheetId="1944">
        <row r="5">
          <cell r="I5">
            <v>0</v>
          </cell>
        </row>
      </sheetData>
      <sheetData sheetId="1945">
        <row r="5">
          <cell r="I5">
            <v>0</v>
          </cell>
        </row>
      </sheetData>
      <sheetData sheetId="1946">
        <row r="5">
          <cell r="I5">
            <v>0</v>
          </cell>
        </row>
      </sheetData>
      <sheetData sheetId="1947">
        <row r="5">
          <cell r="I5">
            <v>0</v>
          </cell>
        </row>
      </sheetData>
      <sheetData sheetId="1948">
        <row r="5">
          <cell r="I5">
            <v>0</v>
          </cell>
        </row>
      </sheetData>
      <sheetData sheetId="1949">
        <row r="5">
          <cell r="I5">
            <v>0</v>
          </cell>
        </row>
      </sheetData>
      <sheetData sheetId="1950">
        <row r="5">
          <cell r="I5">
            <v>0</v>
          </cell>
        </row>
      </sheetData>
      <sheetData sheetId="1951">
        <row r="5">
          <cell r="I5">
            <v>0</v>
          </cell>
        </row>
      </sheetData>
      <sheetData sheetId="1952">
        <row r="5">
          <cell r="I5">
            <v>0</v>
          </cell>
        </row>
      </sheetData>
      <sheetData sheetId="1953">
        <row r="5">
          <cell r="I5">
            <v>0</v>
          </cell>
        </row>
      </sheetData>
      <sheetData sheetId="1954">
        <row r="5">
          <cell r="I5">
            <v>0</v>
          </cell>
        </row>
      </sheetData>
      <sheetData sheetId="1955">
        <row r="5">
          <cell r="I5">
            <v>0</v>
          </cell>
        </row>
      </sheetData>
      <sheetData sheetId="1956">
        <row r="5">
          <cell r="I5">
            <v>0</v>
          </cell>
        </row>
      </sheetData>
      <sheetData sheetId="1957">
        <row r="5">
          <cell r="I5">
            <v>0</v>
          </cell>
        </row>
      </sheetData>
      <sheetData sheetId="1958">
        <row r="5">
          <cell r="I5">
            <v>0</v>
          </cell>
        </row>
      </sheetData>
      <sheetData sheetId="1959">
        <row r="5">
          <cell r="I5">
            <v>0</v>
          </cell>
        </row>
      </sheetData>
      <sheetData sheetId="1960">
        <row r="5">
          <cell r="I5">
            <v>0</v>
          </cell>
        </row>
      </sheetData>
      <sheetData sheetId="1961">
        <row r="5">
          <cell r="I5">
            <v>0</v>
          </cell>
        </row>
      </sheetData>
      <sheetData sheetId="1962">
        <row r="5">
          <cell r="I5">
            <v>0</v>
          </cell>
        </row>
      </sheetData>
      <sheetData sheetId="1963">
        <row r="5">
          <cell r="I5">
            <v>0</v>
          </cell>
        </row>
      </sheetData>
      <sheetData sheetId="1964">
        <row r="5">
          <cell r="I5">
            <v>0</v>
          </cell>
        </row>
      </sheetData>
      <sheetData sheetId="1965">
        <row r="5">
          <cell r="I5">
            <v>0</v>
          </cell>
        </row>
      </sheetData>
      <sheetData sheetId="1966">
        <row r="5">
          <cell r="I5">
            <v>0</v>
          </cell>
        </row>
      </sheetData>
      <sheetData sheetId="1967">
        <row r="5">
          <cell r="I5">
            <v>0</v>
          </cell>
        </row>
      </sheetData>
      <sheetData sheetId="1968">
        <row r="5">
          <cell r="I5">
            <v>0</v>
          </cell>
        </row>
      </sheetData>
      <sheetData sheetId="1969">
        <row r="5">
          <cell r="I5">
            <v>0</v>
          </cell>
        </row>
      </sheetData>
      <sheetData sheetId="1970">
        <row r="5">
          <cell r="I5">
            <v>0</v>
          </cell>
        </row>
      </sheetData>
      <sheetData sheetId="1971">
        <row r="5">
          <cell r="I5">
            <v>0</v>
          </cell>
        </row>
      </sheetData>
      <sheetData sheetId="1972">
        <row r="5">
          <cell r="I5">
            <v>0</v>
          </cell>
        </row>
      </sheetData>
      <sheetData sheetId="1973">
        <row r="5">
          <cell r="I5">
            <v>0</v>
          </cell>
        </row>
      </sheetData>
      <sheetData sheetId="1974">
        <row r="5">
          <cell r="I5">
            <v>0</v>
          </cell>
        </row>
      </sheetData>
      <sheetData sheetId="1975">
        <row r="5">
          <cell r="I5">
            <v>0</v>
          </cell>
        </row>
      </sheetData>
      <sheetData sheetId="1976">
        <row r="5">
          <cell r="I5">
            <v>0</v>
          </cell>
        </row>
      </sheetData>
      <sheetData sheetId="1977">
        <row r="5">
          <cell r="I5">
            <v>0</v>
          </cell>
        </row>
      </sheetData>
      <sheetData sheetId="1978">
        <row r="5">
          <cell r="I5">
            <v>0</v>
          </cell>
        </row>
      </sheetData>
      <sheetData sheetId="1979">
        <row r="5">
          <cell r="I5">
            <v>0</v>
          </cell>
        </row>
      </sheetData>
      <sheetData sheetId="1980">
        <row r="5">
          <cell r="I5">
            <v>0</v>
          </cell>
        </row>
      </sheetData>
      <sheetData sheetId="1981" refreshError="1"/>
      <sheetData sheetId="1982" refreshError="1"/>
      <sheetData sheetId="1983" refreshError="1"/>
      <sheetData sheetId="1984" refreshError="1"/>
      <sheetData sheetId="1985" refreshError="1"/>
      <sheetData sheetId="1986">
        <row r="5">
          <cell r="I5">
            <v>0</v>
          </cell>
        </row>
      </sheetData>
      <sheetData sheetId="1987">
        <row r="5">
          <cell r="I5">
            <v>0</v>
          </cell>
        </row>
      </sheetData>
      <sheetData sheetId="1988">
        <row r="5">
          <cell r="I5">
            <v>0</v>
          </cell>
        </row>
      </sheetData>
      <sheetData sheetId="1989">
        <row r="5">
          <cell r="I5">
            <v>0</v>
          </cell>
        </row>
      </sheetData>
      <sheetData sheetId="1990">
        <row r="5">
          <cell r="I5">
            <v>0</v>
          </cell>
        </row>
      </sheetData>
      <sheetData sheetId="1991">
        <row r="5">
          <cell r="I5">
            <v>0</v>
          </cell>
        </row>
      </sheetData>
      <sheetData sheetId="1992">
        <row r="5">
          <cell r="I5">
            <v>0</v>
          </cell>
        </row>
      </sheetData>
      <sheetData sheetId="1993">
        <row r="5">
          <cell r="I5">
            <v>0</v>
          </cell>
        </row>
      </sheetData>
      <sheetData sheetId="1994">
        <row r="5">
          <cell r="I5">
            <v>0</v>
          </cell>
        </row>
      </sheetData>
      <sheetData sheetId="1995">
        <row r="5">
          <cell r="I5">
            <v>0</v>
          </cell>
        </row>
      </sheetData>
      <sheetData sheetId="1996">
        <row r="5">
          <cell r="I5">
            <v>0</v>
          </cell>
        </row>
      </sheetData>
      <sheetData sheetId="1997">
        <row r="5">
          <cell r="I5">
            <v>0</v>
          </cell>
        </row>
      </sheetData>
      <sheetData sheetId="1998">
        <row r="5">
          <cell r="I5">
            <v>0</v>
          </cell>
        </row>
      </sheetData>
      <sheetData sheetId="1999">
        <row r="5">
          <cell r="I5">
            <v>0</v>
          </cell>
        </row>
      </sheetData>
      <sheetData sheetId="2000">
        <row r="5">
          <cell r="I5">
            <v>0</v>
          </cell>
        </row>
      </sheetData>
      <sheetData sheetId="2001">
        <row r="5">
          <cell r="I5">
            <v>0</v>
          </cell>
        </row>
      </sheetData>
      <sheetData sheetId="2002">
        <row r="5">
          <cell r="I5">
            <v>0</v>
          </cell>
        </row>
      </sheetData>
      <sheetData sheetId="2003">
        <row r="5">
          <cell r="I5">
            <v>0</v>
          </cell>
        </row>
      </sheetData>
      <sheetData sheetId="2004">
        <row r="5">
          <cell r="I5">
            <v>0</v>
          </cell>
        </row>
      </sheetData>
      <sheetData sheetId="2005">
        <row r="5">
          <cell r="I5">
            <v>0</v>
          </cell>
        </row>
      </sheetData>
      <sheetData sheetId="2006">
        <row r="5">
          <cell r="I5">
            <v>0</v>
          </cell>
        </row>
      </sheetData>
      <sheetData sheetId="2007">
        <row r="5">
          <cell r="I5">
            <v>0</v>
          </cell>
        </row>
      </sheetData>
      <sheetData sheetId="2008">
        <row r="5">
          <cell r="I5">
            <v>0</v>
          </cell>
        </row>
      </sheetData>
      <sheetData sheetId="2009">
        <row r="5">
          <cell r="I5">
            <v>0</v>
          </cell>
        </row>
      </sheetData>
      <sheetData sheetId="2010">
        <row r="5">
          <cell r="I5">
            <v>0</v>
          </cell>
        </row>
      </sheetData>
      <sheetData sheetId="2011">
        <row r="5">
          <cell r="I5">
            <v>0</v>
          </cell>
        </row>
      </sheetData>
      <sheetData sheetId="2012">
        <row r="5">
          <cell r="I5">
            <v>0</v>
          </cell>
        </row>
      </sheetData>
      <sheetData sheetId="2013">
        <row r="5">
          <cell r="I5">
            <v>0</v>
          </cell>
        </row>
      </sheetData>
      <sheetData sheetId="2014">
        <row r="5">
          <cell r="I5">
            <v>0</v>
          </cell>
        </row>
      </sheetData>
      <sheetData sheetId="2015">
        <row r="5">
          <cell r="I5">
            <v>0</v>
          </cell>
        </row>
      </sheetData>
      <sheetData sheetId="2016">
        <row r="5">
          <cell r="I5">
            <v>0</v>
          </cell>
        </row>
      </sheetData>
      <sheetData sheetId="2017">
        <row r="5">
          <cell r="I5">
            <v>0</v>
          </cell>
        </row>
      </sheetData>
      <sheetData sheetId="2018">
        <row r="5">
          <cell r="I5">
            <v>0</v>
          </cell>
        </row>
      </sheetData>
      <sheetData sheetId="2019">
        <row r="5">
          <cell r="I5">
            <v>0</v>
          </cell>
        </row>
      </sheetData>
      <sheetData sheetId="2020">
        <row r="5">
          <cell r="I5">
            <v>0</v>
          </cell>
        </row>
      </sheetData>
      <sheetData sheetId="2021">
        <row r="5">
          <cell r="I5">
            <v>0</v>
          </cell>
        </row>
      </sheetData>
      <sheetData sheetId="2022">
        <row r="5">
          <cell r="I5">
            <v>0</v>
          </cell>
        </row>
      </sheetData>
      <sheetData sheetId="2023">
        <row r="5">
          <cell r="I5">
            <v>0</v>
          </cell>
        </row>
      </sheetData>
      <sheetData sheetId="2024">
        <row r="5">
          <cell r="I5">
            <v>0</v>
          </cell>
        </row>
      </sheetData>
      <sheetData sheetId="2025">
        <row r="5">
          <cell r="I5">
            <v>0</v>
          </cell>
        </row>
      </sheetData>
      <sheetData sheetId="2026">
        <row r="5">
          <cell r="I5">
            <v>0</v>
          </cell>
        </row>
      </sheetData>
      <sheetData sheetId="2027">
        <row r="5">
          <cell r="I5">
            <v>0</v>
          </cell>
        </row>
      </sheetData>
      <sheetData sheetId="2028">
        <row r="5">
          <cell r="I5">
            <v>0</v>
          </cell>
        </row>
      </sheetData>
      <sheetData sheetId="2029">
        <row r="5">
          <cell r="I5">
            <v>0</v>
          </cell>
        </row>
      </sheetData>
      <sheetData sheetId="2030">
        <row r="5">
          <cell r="I5">
            <v>0</v>
          </cell>
        </row>
      </sheetData>
      <sheetData sheetId="2031">
        <row r="5">
          <cell r="I5">
            <v>0</v>
          </cell>
        </row>
      </sheetData>
      <sheetData sheetId="2032">
        <row r="5">
          <cell r="I5">
            <v>0</v>
          </cell>
        </row>
      </sheetData>
      <sheetData sheetId="2033">
        <row r="5">
          <cell r="I5">
            <v>0</v>
          </cell>
        </row>
      </sheetData>
      <sheetData sheetId="2034">
        <row r="5">
          <cell r="I5">
            <v>0</v>
          </cell>
        </row>
      </sheetData>
      <sheetData sheetId="2035">
        <row r="5">
          <cell r="I5">
            <v>0</v>
          </cell>
        </row>
      </sheetData>
      <sheetData sheetId="2036">
        <row r="5">
          <cell r="I5">
            <v>0</v>
          </cell>
        </row>
      </sheetData>
      <sheetData sheetId="2037">
        <row r="5">
          <cell r="I5">
            <v>0</v>
          </cell>
        </row>
      </sheetData>
      <sheetData sheetId="2038">
        <row r="5">
          <cell r="I5">
            <v>0</v>
          </cell>
        </row>
      </sheetData>
      <sheetData sheetId="2039">
        <row r="5">
          <cell r="I5">
            <v>0</v>
          </cell>
        </row>
      </sheetData>
      <sheetData sheetId="2040">
        <row r="5">
          <cell r="I5">
            <v>0</v>
          </cell>
        </row>
      </sheetData>
      <sheetData sheetId="2041">
        <row r="5">
          <cell r="I5">
            <v>0</v>
          </cell>
        </row>
      </sheetData>
      <sheetData sheetId="2042">
        <row r="5">
          <cell r="I5">
            <v>0</v>
          </cell>
        </row>
      </sheetData>
      <sheetData sheetId="2043">
        <row r="5">
          <cell r="I5">
            <v>0</v>
          </cell>
        </row>
      </sheetData>
      <sheetData sheetId="2044">
        <row r="5">
          <cell r="I5">
            <v>0</v>
          </cell>
        </row>
      </sheetData>
      <sheetData sheetId="2045">
        <row r="5">
          <cell r="I5">
            <v>0</v>
          </cell>
        </row>
      </sheetData>
      <sheetData sheetId="2046">
        <row r="5">
          <cell r="I5">
            <v>0</v>
          </cell>
        </row>
      </sheetData>
      <sheetData sheetId="2047">
        <row r="5">
          <cell r="I5">
            <v>0</v>
          </cell>
        </row>
      </sheetData>
      <sheetData sheetId="2048">
        <row r="5">
          <cell r="I5">
            <v>0</v>
          </cell>
        </row>
      </sheetData>
      <sheetData sheetId="2049">
        <row r="5">
          <cell r="I5">
            <v>0</v>
          </cell>
        </row>
      </sheetData>
      <sheetData sheetId="2050">
        <row r="5">
          <cell r="I5">
            <v>0</v>
          </cell>
        </row>
      </sheetData>
      <sheetData sheetId="2051">
        <row r="5">
          <cell r="I5">
            <v>0</v>
          </cell>
        </row>
      </sheetData>
      <sheetData sheetId="2052">
        <row r="5">
          <cell r="I5">
            <v>0</v>
          </cell>
        </row>
      </sheetData>
      <sheetData sheetId="2053">
        <row r="5">
          <cell r="I5">
            <v>0</v>
          </cell>
        </row>
      </sheetData>
      <sheetData sheetId="2054">
        <row r="5">
          <cell r="I5">
            <v>0</v>
          </cell>
        </row>
      </sheetData>
      <sheetData sheetId="2055">
        <row r="5">
          <cell r="I5">
            <v>0</v>
          </cell>
        </row>
      </sheetData>
      <sheetData sheetId="2056">
        <row r="5">
          <cell r="I5">
            <v>0</v>
          </cell>
        </row>
      </sheetData>
      <sheetData sheetId="2057">
        <row r="5">
          <cell r="I5">
            <v>0</v>
          </cell>
        </row>
      </sheetData>
      <sheetData sheetId="2058">
        <row r="5">
          <cell r="I5">
            <v>0</v>
          </cell>
        </row>
      </sheetData>
      <sheetData sheetId="2059">
        <row r="5">
          <cell r="I5">
            <v>0</v>
          </cell>
        </row>
      </sheetData>
      <sheetData sheetId="2060">
        <row r="5">
          <cell r="I5">
            <v>0</v>
          </cell>
        </row>
      </sheetData>
      <sheetData sheetId="2061">
        <row r="5">
          <cell r="I5">
            <v>0</v>
          </cell>
        </row>
      </sheetData>
      <sheetData sheetId="2062">
        <row r="5">
          <cell r="I5">
            <v>0</v>
          </cell>
        </row>
      </sheetData>
      <sheetData sheetId="2063">
        <row r="5">
          <cell r="I5">
            <v>0</v>
          </cell>
        </row>
      </sheetData>
      <sheetData sheetId="2064">
        <row r="5">
          <cell r="I5">
            <v>0</v>
          </cell>
        </row>
      </sheetData>
      <sheetData sheetId="2065">
        <row r="5">
          <cell r="I5">
            <v>0</v>
          </cell>
        </row>
      </sheetData>
      <sheetData sheetId="2066">
        <row r="5">
          <cell r="I5">
            <v>0</v>
          </cell>
        </row>
      </sheetData>
      <sheetData sheetId="2067">
        <row r="5">
          <cell r="I5">
            <v>0</v>
          </cell>
        </row>
      </sheetData>
      <sheetData sheetId="2068">
        <row r="5">
          <cell r="I5">
            <v>0</v>
          </cell>
        </row>
      </sheetData>
      <sheetData sheetId="2069">
        <row r="5">
          <cell r="I5">
            <v>0</v>
          </cell>
        </row>
      </sheetData>
      <sheetData sheetId="2070">
        <row r="5">
          <cell r="I5">
            <v>0</v>
          </cell>
        </row>
      </sheetData>
      <sheetData sheetId="2071">
        <row r="5">
          <cell r="I5">
            <v>0</v>
          </cell>
        </row>
      </sheetData>
      <sheetData sheetId="2072">
        <row r="5">
          <cell r="I5">
            <v>0</v>
          </cell>
        </row>
      </sheetData>
      <sheetData sheetId="2073">
        <row r="5">
          <cell r="I5">
            <v>0</v>
          </cell>
        </row>
      </sheetData>
      <sheetData sheetId="2074">
        <row r="5">
          <cell r="I5">
            <v>0</v>
          </cell>
        </row>
      </sheetData>
      <sheetData sheetId="2075">
        <row r="5">
          <cell r="I5">
            <v>0</v>
          </cell>
        </row>
      </sheetData>
      <sheetData sheetId="2076">
        <row r="5">
          <cell r="I5">
            <v>0</v>
          </cell>
        </row>
      </sheetData>
      <sheetData sheetId="2077">
        <row r="5">
          <cell r="I5">
            <v>0</v>
          </cell>
        </row>
      </sheetData>
      <sheetData sheetId="2078">
        <row r="5">
          <cell r="I5">
            <v>0</v>
          </cell>
        </row>
      </sheetData>
      <sheetData sheetId="2079">
        <row r="5">
          <cell r="I5">
            <v>0</v>
          </cell>
        </row>
      </sheetData>
      <sheetData sheetId="2080">
        <row r="5">
          <cell r="I5">
            <v>0</v>
          </cell>
        </row>
      </sheetData>
      <sheetData sheetId="2081">
        <row r="5">
          <cell r="I5">
            <v>0</v>
          </cell>
        </row>
      </sheetData>
      <sheetData sheetId="2082">
        <row r="5">
          <cell r="I5">
            <v>0</v>
          </cell>
        </row>
      </sheetData>
      <sheetData sheetId="2083">
        <row r="5">
          <cell r="I5">
            <v>0</v>
          </cell>
        </row>
      </sheetData>
      <sheetData sheetId="2084">
        <row r="5">
          <cell r="I5">
            <v>0</v>
          </cell>
        </row>
      </sheetData>
      <sheetData sheetId="2085">
        <row r="5">
          <cell r="I5">
            <v>0</v>
          </cell>
        </row>
      </sheetData>
      <sheetData sheetId="2086">
        <row r="5">
          <cell r="I5">
            <v>0</v>
          </cell>
        </row>
      </sheetData>
      <sheetData sheetId="2087">
        <row r="5">
          <cell r="I5">
            <v>0</v>
          </cell>
        </row>
      </sheetData>
      <sheetData sheetId="2088">
        <row r="5">
          <cell r="I5">
            <v>0</v>
          </cell>
        </row>
      </sheetData>
      <sheetData sheetId="2089">
        <row r="5">
          <cell r="I5">
            <v>0</v>
          </cell>
        </row>
      </sheetData>
      <sheetData sheetId="2090">
        <row r="5">
          <cell r="I5">
            <v>0</v>
          </cell>
        </row>
      </sheetData>
      <sheetData sheetId="2091">
        <row r="5">
          <cell r="I5">
            <v>0</v>
          </cell>
        </row>
      </sheetData>
      <sheetData sheetId="2092">
        <row r="5">
          <cell r="I5">
            <v>0</v>
          </cell>
        </row>
      </sheetData>
      <sheetData sheetId="2093">
        <row r="5">
          <cell r="I5">
            <v>0</v>
          </cell>
        </row>
      </sheetData>
      <sheetData sheetId="2094">
        <row r="5">
          <cell r="I5">
            <v>0</v>
          </cell>
        </row>
      </sheetData>
      <sheetData sheetId="2095">
        <row r="5">
          <cell r="I5">
            <v>0</v>
          </cell>
        </row>
      </sheetData>
      <sheetData sheetId="2096">
        <row r="5">
          <cell r="I5">
            <v>0</v>
          </cell>
        </row>
      </sheetData>
      <sheetData sheetId="2097">
        <row r="5">
          <cell r="I5">
            <v>0</v>
          </cell>
        </row>
      </sheetData>
      <sheetData sheetId="2098">
        <row r="5">
          <cell r="I5">
            <v>0</v>
          </cell>
        </row>
      </sheetData>
      <sheetData sheetId="2099">
        <row r="5">
          <cell r="I5">
            <v>0</v>
          </cell>
        </row>
      </sheetData>
      <sheetData sheetId="2100">
        <row r="5">
          <cell r="I5">
            <v>0</v>
          </cell>
        </row>
      </sheetData>
      <sheetData sheetId="2101">
        <row r="5">
          <cell r="I5">
            <v>0</v>
          </cell>
        </row>
      </sheetData>
      <sheetData sheetId="2102">
        <row r="5">
          <cell r="I5">
            <v>0</v>
          </cell>
        </row>
      </sheetData>
      <sheetData sheetId="2103">
        <row r="5">
          <cell r="I5">
            <v>0</v>
          </cell>
        </row>
      </sheetData>
      <sheetData sheetId="2104">
        <row r="5">
          <cell r="I5">
            <v>0</v>
          </cell>
        </row>
      </sheetData>
      <sheetData sheetId="2105">
        <row r="5">
          <cell r="I5">
            <v>0</v>
          </cell>
        </row>
      </sheetData>
      <sheetData sheetId="2106">
        <row r="5">
          <cell r="I5">
            <v>0</v>
          </cell>
        </row>
      </sheetData>
      <sheetData sheetId="2107">
        <row r="5">
          <cell r="I5">
            <v>0</v>
          </cell>
        </row>
      </sheetData>
      <sheetData sheetId="2108">
        <row r="5">
          <cell r="I5">
            <v>0</v>
          </cell>
        </row>
      </sheetData>
      <sheetData sheetId="2109">
        <row r="5">
          <cell r="I5">
            <v>0</v>
          </cell>
        </row>
      </sheetData>
      <sheetData sheetId="2110">
        <row r="5">
          <cell r="I5">
            <v>0</v>
          </cell>
        </row>
      </sheetData>
      <sheetData sheetId="2111">
        <row r="5">
          <cell r="I5">
            <v>0</v>
          </cell>
        </row>
      </sheetData>
      <sheetData sheetId="2112">
        <row r="5">
          <cell r="I5">
            <v>0</v>
          </cell>
        </row>
      </sheetData>
      <sheetData sheetId="2113">
        <row r="5">
          <cell r="I5">
            <v>0</v>
          </cell>
        </row>
      </sheetData>
      <sheetData sheetId="2114">
        <row r="5">
          <cell r="I5">
            <v>0</v>
          </cell>
        </row>
      </sheetData>
      <sheetData sheetId="2115">
        <row r="5">
          <cell r="I5">
            <v>0</v>
          </cell>
        </row>
      </sheetData>
      <sheetData sheetId="2116">
        <row r="5">
          <cell r="I5">
            <v>0</v>
          </cell>
        </row>
      </sheetData>
      <sheetData sheetId="2117">
        <row r="5">
          <cell r="I5">
            <v>0</v>
          </cell>
        </row>
      </sheetData>
      <sheetData sheetId="2118">
        <row r="5">
          <cell r="I5">
            <v>0</v>
          </cell>
        </row>
      </sheetData>
      <sheetData sheetId="2119">
        <row r="5">
          <cell r="I5">
            <v>0</v>
          </cell>
        </row>
      </sheetData>
      <sheetData sheetId="2120">
        <row r="5">
          <cell r="I5">
            <v>0</v>
          </cell>
        </row>
      </sheetData>
      <sheetData sheetId="2121">
        <row r="5">
          <cell r="I5">
            <v>0</v>
          </cell>
        </row>
      </sheetData>
      <sheetData sheetId="2122">
        <row r="5">
          <cell r="I5">
            <v>0</v>
          </cell>
        </row>
      </sheetData>
      <sheetData sheetId="2123">
        <row r="5">
          <cell r="I5">
            <v>0</v>
          </cell>
        </row>
      </sheetData>
      <sheetData sheetId="2124">
        <row r="5">
          <cell r="I5">
            <v>0</v>
          </cell>
        </row>
      </sheetData>
      <sheetData sheetId="2125">
        <row r="5">
          <cell r="I5">
            <v>0</v>
          </cell>
        </row>
      </sheetData>
      <sheetData sheetId="2126">
        <row r="5">
          <cell r="I5">
            <v>0</v>
          </cell>
        </row>
      </sheetData>
      <sheetData sheetId="2127">
        <row r="5">
          <cell r="I5">
            <v>0</v>
          </cell>
        </row>
      </sheetData>
      <sheetData sheetId="2128">
        <row r="5">
          <cell r="I5">
            <v>0</v>
          </cell>
        </row>
      </sheetData>
      <sheetData sheetId="2129">
        <row r="5">
          <cell r="I5">
            <v>0</v>
          </cell>
        </row>
      </sheetData>
      <sheetData sheetId="2130">
        <row r="5">
          <cell r="I5">
            <v>0</v>
          </cell>
        </row>
      </sheetData>
      <sheetData sheetId="2131">
        <row r="5">
          <cell r="I5">
            <v>0</v>
          </cell>
        </row>
      </sheetData>
      <sheetData sheetId="2132">
        <row r="5">
          <cell r="I5">
            <v>0</v>
          </cell>
        </row>
      </sheetData>
      <sheetData sheetId="2133">
        <row r="5">
          <cell r="I5">
            <v>0</v>
          </cell>
        </row>
      </sheetData>
      <sheetData sheetId="2134">
        <row r="5">
          <cell r="I5">
            <v>0</v>
          </cell>
        </row>
      </sheetData>
      <sheetData sheetId="2135">
        <row r="5">
          <cell r="I5">
            <v>0</v>
          </cell>
        </row>
      </sheetData>
      <sheetData sheetId="2136">
        <row r="5">
          <cell r="I5">
            <v>0</v>
          </cell>
        </row>
      </sheetData>
      <sheetData sheetId="2137">
        <row r="5">
          <cell r="I5">
            <v>0</v>
          </cell>
        </row>
      </sheetData>
      <sheetData sheetId="2138">
        <row r="5">
          <cell r="I5">
            <v>0</v>
          </cell>
        </row>
      </sheetData>
      <sheetData sheetId="2139">
        <row r="5">
          <cell r="I5">
            <v>0</v>
          </cell>
        </row>
      </sheetData>
      <sheetData sheetId="2140">
        <row r="5">
          <cell r="I5">
            <v>0</v>
          </cell>
        </row>
      </sheetData>
      <sheetData sheetId="2141">
        <row r="5">
          <cell r="I5">
            <v>0</v>
          </cell>
        </row>
      </sheetData>
      <sheetData sheetId="2142">
        <row r="5">
          <cell r="I5">
            <v>0</v>
          </cell>
        </row>
      </sheetData>
      <sheetData sheetId="2143">
        <row r="5">
          <cell r="I5">
            <v>0</v>
          </cell>
        </row>
      </sheetData>
      <sheetData sheetId="2144">
        <row r="5">
          <cell r="I5">
            <v>0</v>
          </cell>
        </row>
      </sheetData>
      <sheetData sheetId="2145">
        <row r="5">
          <cell r="I5">
            <v>0</v>
          </cell>
        </row>
      </sheetData>
      <sheetData sheetId="2146">
        <row r="5">
          <cell r="I5">
            <v>0</v>
          </cell>
        </row>
      </sheetData>
      <sheetData sheetId="2147">
        <row r="5">
          <cell r="I5">
            <v>0</v>
          </cell>
        </row>
      </sheetData>
      <sheetData sheetId="2148">
        <row r="5">
          <cell r="I5">
            <v>0</v>
          </cell>
        </row>
      </sheetData>
      <sheetData sheetId="2149">
        <row r="5">
          <cell r="I5">
            <v>0</v>
          </cell>
        </row>
      </sheetData>
      <sheetData sheetId="2150">
        <row r="5">
          <cell r="I5">
            <v>0</v>
          </cell>
        </row>
      </sheetData>
      <sheetData sheetId="2151">
        <row r="5">
          <cell r="I5">
            <v>0</v>
          </cell>
        </row>
      </sheetData>
      <sheetData sheetId="2152">
        <row r="5">
          <cell r="I5">
            <v>0</v>
          </cell>
        </row>
      </sheetData>
      <sheetData sheetId="2153">
        <row r="5">
          <cell r="I5">
            <v>0</v>
          </cell>
        </row>
      </sheetData>
      <sheetData sheetId="2154">
        <row r="5">
          <cell r="I5">
            <v>0</v>
          </cell>
        </row>
      </sheetData>
      <sheetData sheetId="2155">
        <row r="5">
          <cell r="I5">
            <v>0</v>
          </cell>
        </row>
      </sheetData>
      <sheetData sheetId="2156">
        <row r="5">
          <cell r="I5">
            <v>0</v>
          </cell>
        </row>
      </sheetData>
      <sheetData sheetId="2157">
        <row r="5">
          <cell r="I5">
            <v>0</v>
          </cell>
        </row>
      </sheetData>
      <sheetData sheetId="2158">
        <row r="5">
          <cell r="I5">
            <v>0</v>
          </cell>
        </row>
      </sheetData>
      <sheetData sheetId="2159">
        <row r="5">
          <cell r="I5">
            <v>0</v>
          </cell>
        </row>
      </sheetData>
      <sheetData sheetId="2160">
        <row r="5">
          <cell r="I5">
            <v>0</v>
          </cell>
        </row>
      </sheetData>
      <sheetData sheetId="2161">
        <row r="5">
          <cell r="I5">
            <v>0</v>
          </cell>
        </row>
      </sheetData>
      <sheetData sheetId="2162">
        <row r="5">
          <cell r="I5">
            <v>0</v>
          </cell>
        </row>
      </sheetData>
      <sheetData sheetId="2163">
        <row r="5">
          <cell r="I5">
            <v>0</v>
          </cell>
        </row>
      </sheetData>
      <sheetData sheetId="2164">
        <row r="5">
          <cell r="I5">
            <v>0</v>
          </cell>
        </row>
      </sheetData>
      <sheetData sheetId="2165">
        <row r="5">
          <cell r="I5">
            <v>0</v>
          </cell>
        </row>
      </sheetData>
      <sheetData sheetId="2166">
        <row r="5">
          <cell r="I5">
            <v>0</v>
          </cell>
        </row>
      </sheetData>
      <sheetData sheetId="2167">
        <row r="5">
          <cell r="I5">
            <v>0</v>
          </cell>
        </row>
      </sheetData>
      <sheetData sheetId="2168">
        <row r="5">
          <cell r="I5">
            <v>0</v>
          </cell>
        </row>
      </sheetData>
      <sheetData sheetId="2169">
        <row r="5">
          <cell r="I5">
            <v>0</v>
          </cell>
        </row>
      </sheetData>
      <sheetData sheetId="2170">
        <row r="5">
          <cell r="I5">
            <v>0</v>
          </cell>
        </row>
      </sheetData>
      <sheetData sheetId="2171">
        <row r="5">
          <cell r="I5">
            <v>0</v>
          </cell>
        </row>
      </sheetData>
      <sheetData sheetId="2172">
        <row r="5">
          <cell r="I5">
            <v>0</v>
          </cell>
        </row>
      </sheetData>
      <sheetData sheetId="2173">
        <row r="5">
          <cell r="I5">
            <v>0</v>
          </cell>
        </row>
      </sheetData>
      <sheetData sheetId="2174">
        <row r="5">
          <cell r="I5">
            <v>0</v>
          </cell>
        </row>
      </sheetData>
      <sheetData sheetId="2175">
        <row r="5">
          <cell r="I5">
            <v>0</v>
          </cell>
        </row>
      </sheetData>
      <sheetData sheetId="2176">
        <row r="5">
          <cell r="I5">
            <v>0</v>
          </cell>
        </row>
      </sheetData>
      <sheetData sheetId="2177">
        <row r="5">
          <cell r="I5">
            <v>0</v>
          </cell>
        </row>
      </sheetData>
      <sheetData sheetId="2178">
        <row r="5">
          <cell r="I5">
            <v>0</v>
          </cell>
        </row>
      </sheetData>
      <sheetData sheetId="2179">
        <row r="5">
          <cell r="I5">
            <v>0</v>
          </cell>
        </row>
      </sheetData>
      <sheetData sheetId="2180">
        <row r="5">
          <cell r="I5">
            <v>0</v>
          </cell>
        </row>
      </sheetData>
      <sheetData sheetId="2181">
        <row r="5">
          <cell r="I5">
            <v>0</v>
          </cell>
        </row>
      </sheetData>
      <sheetData sheetId="2182">
        <row r="5">
          <cell r="I5">
            <v>0</v>
          </cell>
        </row>
      </sheetData>
      <sheetData sheetId="2183">
        <row r="5">
          <cell r="I5">
            <v>0</v>
          </cell>
        </row>
      </sheetData>
      <sheetData sheetId="2184">
        <row r="5">
          <cell r="I5">
            <v>0</v>
          </cell>
        </row>
      </sheetData>
      <sheetData sheetId="2185">
        <row r="5">
          <cell r="I5">
            <v>0</v>
          </cell>
        </row>
      </sheetData>
      <sheetData sheetId="2186">
        <row r="5">
          <cell r="I5">
            <v>0</v>
          </cell>
        </row>
      </sheetData>
      <sheetData sheetId="2187">
        <row r="5">
          <cell r="I5">
            <v>0</v>
          </cell>
        </row>
      </sheetData>
      <sheetData sheetId="2188">
        <row r="5">
          <cell r="I5">
            <v>0</v>
          </cell>
        </row>
      </sheetData>
      <sheetData sheetId="2189">
        <row r="5">
          <cell r="I5">
            <v>0</v>
          </cell>
        </row>
      </sheetData>
      <sheetData sheetId="2190">
        <row r="5">
          <cell r="I5">
            <v>0</v>
          </cell>
        </row>
      </sheetData>
      <sheetData sheetId="2191">
        <row r="5">
          <cell r="I5">
            <v>0</v>
          </cell>
        </row>
      </sheetData>
      <sheetData sheetId="2192">
        <row r="5">
          <cell r="I5">
            <v>0</v>
          </cell>
        </row>
      </sheetData>
      <sheetData sheetId="2193">
        <row r="5">
          <cell r="I5">
            <v>0</v>
          </cell>
        </row>
      </sheetData>
      <sheetData sheetId="2194">
        <row r="5">
          <cell r="I5">
            <v>0</v>
          </cell>
        </row>
      </sheetData>
      <sheetData sheetId="2195">
        <row r="5">
          <cell r="I5">
            <v>0</v>
          </cell>
        </row>
      </sheetData>
      <sheetData sheetId="2196">
        <row r="5">
          <cell r="I5">
            <v>0</v>
          </cell>
        </row>
      </sheetData>
      <sheetData sheetId="2197">
        <row r="5">
          <cell r="I5">
            <v>0</v>
          </cell>
        </row>
      </sheetData>
      <sheetData sheetId="2198">
        <row r="5">
          <cell r="I5">
            <v>0</v>
          </cell>
        </row>
      </sheetData>
      <sheetData sheetId="2199">
        <row r="5">
          <cell r="I5">
            <v>0</v>
          </cell>
        </row>
      </sheetData>
      <sheetData sheetId="2200">
        <row r="5">
          <cell r="I5">
            <v>0</v>
          </cell>
        </row>
      </sheetData>
      <sheetData sheetId="2201">
        <row r="5">
          <cell r="I5">
            <v>0</v>
          </cell>
        </row>
      </sheetData>
      <sheetData sheetId="2202">
        <row r="5">
          <cell r="I5">
            <v>0</v>
          </cell>
        </row>
      </sheetData>
      <sheetData sheetId="2203">
        <row r="5">
          <cell r="I5">
            <v>0</v>
          </cell>
        </row>
      </sheetData>
      <sheetData sheetId="2204">
        <row r="5">
          <cell r="I5">
            <v>0</v>
          </cell>
        </row>
      </sheetData>
      <sheetData sheetId="2205">
        <row r="5">
          <cell r="I5">
            <v>0</v>
          </cell>
        </row>
      </sheetData>
      <sheetData sheetId="2206">
        <row r="5">
          <cell r="I5">
            <v>0</v>
          </cell>
        </row>
      </sheetData>
      <sheetData sheetId="2207">
        <row r="5">
          <cell r="I5">
            <v>0</v>
          </cell>
        </row>
      </sheetData>
      <sheetData sheetId="2208">
        <row r="5">
          <cell r="I5">
            <v>0</v>
          </cell>
        </row>
      </sheetData>
      <sheetData sheetId="2209">
        <row r="5">
          <cell r="I5">
            <v>0</v>
          </cell>
        </row>
      </sheetData>
      <sheetData sheetId="2210">
        <row r="5">
          <cell r="I5">
            <v>0</v>
          </cell>
        </row>
      </sheetData>
      <sheetData sheetId="2211">
        <row r="5">
          <cell r="I5">
            <v>0</v>
          </cell>
        </row>
      </sheetData>
      <sheetData sheetId="2212">
        <row r="5">
          <cell r="I5">
            <v>0</v>
          </cell>
        </row>
      </sheetData>
      <sheetData sheetId="2213">
        <row r="5">
          <cell r="I5">
            <v>0</v>
          </cell>
        </row>
      </sheetData>
      <sheetData sheetId="2214">
        <row r="5">
          <cell r="I5">
            <v>0</v>
          </cell>
        </row>
      </sheetData>
      <sheetData sheetId="2215">
        <row r="5">
          <cell r="I5">
            <v>0</v>
          </cell>
        </row>
      </sheetData>
      <sheetData sheetId="2216">
        <row r="5">
          <cell r="I5">
            <v>0</v>
          </cell>
        </row>
      </sheetData>
      <sheetData sheetId="2217">
        <row r="5">
          <cell r="I5">
            <v>0</v>
          </cell>
        </row>
      </sheetData>
      <sheetData sheetId="2218">
        <row r="5">
          <cell r="I5">
            <v>0</v>
          </cell>
        </row>
      </sheetData>
      <sheetData sheetId="2219">
        <row r="5">
          <cell r="I5">
            <v>0</v>
          </cell>
        </row>
      </sheetData>
      <sheetData sheetId="2220">
        <row r="5">
          <cell r="I5">
            <v>0</v>
          </cell>
        </row>
      </sheetData>
      <sheetData sheetId="2221">
        <row r="5">
          <cell r="I5">
            <v>0</v>
          </cell>
        </row>
      </sheetData>
      <sheetData sheetId="2222">
        <row r="5">
          <cell r="I5">
            <v>0</v>
          </cell>
        </row>
      </sheetData>
      <sheetData sheetId="2223">
        <row r="5">
          <cell r="I5">
            <v>0</v>
          </cell>
        </row>
      </sheetData>
      <sheetData sheetId="2224">
        <row r="5">
          <cell r="I5">
            <v>0</v>
          </cell>
        </row>
      </sheetData>
      <sheetData sheetId="2225">
        <row r="5">
          <cell r="I5">
            <v>0</v>
          </cell>
        </row>
      </sheetData>
      <sheetData sheetId="2226" refreshError="1"/>
      <sheetData sheetId="2227" refreshError="1"/>
      <sheetData sheetId="2228" refreshError="1"/>
      <sheetData sheetId="2229">
        <row r="5">
          <cell r="I5">
            <v>0</v>
          </cell>
        </row>
      </sheetData>
      <sheetData sheetId="2230">
        <row r="5">
          <cell r="I5">
            <v>0</v>
          </cell>
        </row>
      </sheetData>
      <sheetData sheetId="2231">
        <row r="5">
          <cell r="I5">
            <v>0</v>
          </cell>
        </row>
      </sheetData>
      <sheetData sheetId="2232">
        <row r="5">
          <cell r="I5">
            <v>0</v>
          </cell>
        </row>
      </sheetData>
      <sheetData sheetId="2233">
        <row r="5">
          <cell r="I5">
            <v>0</v>
          </cell>
        </row>
      </sheetData>
      <sheetData sheetId="2234">
        <row r="5">
          <cell r="I5">
            <v>0</v>
          </cell>
        </row>
      </sheetData>
      <sheetData sheetId="2235">
        <row r="5">
          <cell r="I5">
            <v>0</v>
          </cell>
        </row>
      </sheetData>
      <sheetData sheetId="2236">
        <row r="5">
          <cell r="I5">
            <v>0</v>
          </cell>
        </row>
      </sheetData>
      <sheetData sheetId="2237">
        <row r="5">
          <cell r="I5">
            <v>0</v>
          </cell>
        </row>
      </sheetData>
      <sheetData sheetId="2238">
        <row r="5">
          <cell r="I5">
            <v>0</v>
          </cell>
        </row>
      </sheetData>
      <sheetData sheetId="2239">
        <row r="5">
          <cell r="I5">
            <v>0</v>
          </cell>
        </row>
      </sheetData>
      <sheetData sheetId="2240">
        <row r="5">
          <cell r="I5">
            <v>0</v>
          </cell>
        </row>
      </sheetData>
      <sheetData sheetId="2241">
        <row r="5">
          <cell r="I5">
            <v>0</v>
          </cell>
        </row>
      </sheetData>
      <sheetData sheetId="2242">
        <row r="5">
          <cell r="I5">
            <v>0</v>
          </cell>
        </row>
      </sheetData>
      <sheetData sheetId="2243">
        <row r="5">
          <cell r="I5">
            <v>0</v>
          </cell>
        </row>
      </sheetData>
      <sheetData sheetId="2244">
        <row r="5">
          <cell r="I5">
            <v>0</v>
          </cell>
        </row>
      </sheetData>
      <sheetData sheetId="2245">
        <row r="5">
          <cell r="I5">
            <v>0</v>
          </cell>
        </row>
      </sheetData>
      <sheetData sheetId="2246">
        <row r="5">
          <cell r="I5">
            <v>0</v>
          </cell>
        </row>
      </sheetData>
      <sheetData sheetId="2247">
        <row r="5">
          <cell r="I5">
            <v>0</v>
          </cell>
        </row>
      </sheetData>
      <sheetData sheetId="2248">
        <row r="5">
          <cell r="I5">
            <v>0</v>
          </cell>
        </row>
      </sheetData>
      <sheetData sheetId="2249">
        <row r="5">
          <cell r="I5">
            <v>0</v>
          </cell>
        </row>
      </sheetData>
      <sheetData sheetId="2250">
        <row r="5">
          <cell r="I5">
            <v>0</v>
          </cell>
        </row>
      </sheetData>
      <sheetData sheetId="2251">
        <row r="5">
          <cell r="I5">
            <v>0</v>
          </cell>
        </row>
      </sheetData>
      <sheetData sheetId="2252">
        <row r="5">
          <cell r="I5">
            <v>0</v>
          </cell>
        </row>
      </sheetData>
      <sheetData sheetId="2253">
        <row r="5">
          <cell r="I5">
            <v>0</v>
          </cell>
        </row>
      </sheetData>
      <sheetData sheetId="2254">
        <row r="5">
          <cell r="I5">
            <v>0</v>
          </cell>
        </row>
      </sheetData>
      <sheetData sheetId="2255">
        <row r="5">
          <cell r="I5">
            <v>0</v>
          </cell>
        </row>
      </sheetData>
      <sheetData sheetId="2256">
        <row r="5">
          <cell r="I5">
            <v>0</v>
          </cell>
        </row>
      </sheetData>
      <sheetData sheetId="2257">
        <row r="5">
          <cell r="I5">
            <v>0</v>
          </cell>
        </row>
      </sheetData>
      <sheetData sheetId="2258">
        <row r="5">
          <cell r="I5">
            <v>0</v>
          </cell>
        </row>
      </sheetData>
      <sheetData sheetId="2259">
        <row r="5">
          <cell r="I5">
            <v>0</v>
          </cell>
        </row>
      </sheetData>
      <sheetData sheetId="2260">
        <row r="5">
          <cell r="I5">
            <v>0</v>
          </cell>
        </row>
      </sheetData>
      <sheetData sheetId="2261">
        <row r="5">
          <cell r="I5">
            <v>0</v>
          </cell>
        </row>
      </sheetData>
      <sheetData sheetId="2262">
        <row r="5">
          <cell r="I5">
            <v>0</v>
          </cell>
        </row>
      </sheetData>
      <sheetData sheetId="2263">
        <row r="5">
          <cell r="I5">
            <v>0</v>
          </cell>
        </row>
      </sheetData>
      <sheetData sheetId="2264">
        <row r="5">
          <cell r="I5">
            <v>0</v>
          </cell>
        </row>
      </sheetData>
      <sheetData sheetId="2265">
        <row r="5">
          <cell r="I5">
            <v>0</v>
          </cell>
        </row>
      </sheetData>
      <sheetData sheetId="2266">
        <row r="5">
          <cell r="I5">
            <v>0</v>
          </cell>
        </row>
      </sheetData>
      <sheetData sheetId="2267">
        <row r="5">
          <cell r="I5">
            <v>0</v>
          </cell>
        </row>
      </sheetData>
      <sheetData sheetId="2268">
        <row r="5">
          <cell r="I5">
            <v>0</v>
          </cell>
        </row>
      </sheetData>
      <sheetData sheetId="2269">
        <row r="5">
          <cell r="I5">
            <v>0</v>
          </cell>
        </row>
      </sheetData>
      <sheetData sheetId="2270">
        <row r="5">
          <cell r="I5">
            <v>0</v>
          </cell>
        </row>
      </sheetData>
      <sheetData sheetId="2271">
        <row r="5">
          <cell r="I5">
            <v>0</v>
          </cell>
        </row>
      </sheetData>
      <sheetData sheetId="2272">
        <row r="5">
          <cell r="I5">
            <v>0</v>
          </cell>
        </row>
      </sheetData>
      <sheetData sheetId="2273">
        <row r="5">
          <cell r="I5">
            <v>0</v>
          </cell>
        </row>
      </sheetData>
      <sheetData sheetId="2274">
        <row r="5">
          <cell r="I5">
            <v>0</v>
          </cell>
        </row>
      </sheetData>
      <sheetData sheetId="2275">
        <row r="5">
          <cell r="I5">
            <v>0</v>
          </cell>
        </row>
      </sheetData>
      <sheetData sheetId="2276">
        <row r="5">
          <cell r="I5">
            <v>0</v>
          </cell>
        </row>
      </sheetData>
      <sheetData sheetId="2277">
        <row r="5">
          <cell r="I5">
            <v>0</v>
          </cell>
        </row>
      </sheetData>
      <sheetData sheetId="2278">
        <row r="5">
          <cell r="I5">
            <v>0</v>
          </cell>
        </row>
      </sheetData>
      <sheetData sheetId="2279">
        <row r="5">
          <cell r="I5">
            <v>0</v>
          </cell>
        </row>
      </sheetData>
      <sheetData sheetId="2280">
        <row r="5">
          <cell r="I5">
            <v>0</v>
          </cell>
        </row>
      </sheetData>
      <sheetData sheetId="2281">
        <row r="5">
          <cell r="I5">
            <v>0</v>
          </cell>
        </row>
      </sheetData>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ow r="5">
          <cell r="I5">
            <v>0</v>
          </cell>
        </row>
      </sheetData>
      <sheetData sheetId="2292">
        <row r="5">
          <cell r="I5">
            <v>0</v>
          </cell>
        </row>
      </sheetData>
      <sheetData sheetId="2293">
        <row r="5">
          <cell r="I5">
            <v>0</v>
          </cell>
        </row>
      </sheetData>
      <sheetData sheetId="2294">
        <row r="5">
          <cell r="I5">
            <v>0</v>
          </cell>
        </row>
      </sheetData>
      <sheetData sheetId="2295">
        <row r="5">
          <cell r="I5">
            <v>0</v>
          </cell>
        </row>
      </sheetData>
      <sheetData sheetId="2296">
        <row r="5">
          <cell r="I5">
            <v>0</v>
          </cell>
        </row>
      </sheetData>
      <sheetData sheetId="2297">
        <row r="5">
          <cell r="I5">
            <v>0</v>
          </cell>
        </row>
      </sheetData>
      <sheetData sheetId="2298">
        <row r="5">
          <cell r="I5">
            <v>0</v>
          </cell>
        </row>
      </sheetData>
      <sheetData sheetId="2299">
        <row r="5">
          <cell r="I5">
            <v>0</v>
          </cell>
        </row>
      </sheetData>
      <sheetData sheetId="2300">
        <row r="5">
          <cell r="I5">
            <v>0</v>
          </cell>
        </row>
      </sheetData>
      <sheetData sheetId="2301">
        <row r="5">
          <cell r="I5">
            <v>0</v>
          </cell>
        </row>
      </sheetData>
      <sheetData sheetId="2302">
        <row r="5">
          <cell r="I5">
            <v>0</v>
          </cell>
        </row>
      </sheetData>
      <sheetData sheetId="2303">
        <row r="5">
          <cell r="I5">
            <v>0</v>
          </cell>
        </row>
      </sheetData>
      <sheetData sheetId="2304">
        <row r="5">
          <cell r="I5">
            <v>0</v>
          </cell>
        </row>
      </sheetData>
      <sheetData sheetId="2305">
        <row r="5">
          <cell r="I5">
            <v>0</v>
          </cell>
        </row>
      </sheetData>
      <sheetData sheetId="2306">
        <row r="5">
          <cell r="I5">
            <v>0</v>
          </cell>
        </row>
      </sheetData>
      <sheetData sheetId="2307">
        <row r="5">
          <cell r="I5">
            <v>0</v>
          </cell>
        </row>
      </sheetData>
      <sheetData sheetId="2308">
        <row r="5">
          <cell r="I5">
            <v>0</v>
          </cell>
        </row>
      </sheetData>
      <sheetData sheetId="2309">
        <row r="5">
          <cell r="I5">
            <v>0</v>
          </cell>
        </row>
      </sheetData>
      <sheetData sheetId="2310">
        <row r="5">
          <cell r="I5">
            <v>0</v>
          </cell>
        </row>
      </sheetData>
      <sheetData sheetId="2311">
        <row r="5">
          <cell r="I5">
            <v>0</v>
          </cell>
        </row>
      </sheetData>
      <sheetData sheetId="2312">
        <row r="5">
          <cell r="I5">
            <v>0</v>
          </cell>
        </row>
      </sheetData>
      <sheetData sheetId="2313">
        <row r="5">
          <cell r="I5">
            <v>0</v>
          </cell>
        </row>
      </sheetData>
      <sheetData sheetId="2314">
        <row r="5">
          <cell r="I5">
            <v>0</v>
          </cell>
        </row>
      </sheetData>
      <sheetData sheetId="2315">
        <row r="5">
          <cell r="I5">
            <v>0</v>
          </cell>
        </row>
      </sheetData>
      <sheetData sheetId="2316">
        <row r="5">
          <cell r="I5">
            <v>0</v>
          </cell>
        </row>
      </sheetData>
      <sheetData sheetId="2317">
        <row r="5">
          <cell r="I5">
            <v>0</v>
          </cell>
        </row>
      </sheetData>
      <sheetData sheetId="2318">
        <row r="5">
          <cell r="I5">
            <v>0</v>
          </cell>
        </row>
      </sheetData>
      <sheetData sheetId="2319">
        <row r="5">
          <cell r="I5">
            <v>0</v>
          </cell>
        </row>
      </sheetData>
      <sheetData sheetId="2320">
        <row r="5">
          <cell r="I5">
            <v>0</v>
          </cell>
        </row>
      </sheetData>
      <sheetData sheetId="2321">
        <row r="5">
          <cell r="I5">
            <v>0</v>
          </cell>
        </row>
      </sheetData>
      <sheetData sheetId="2322">
        <row r="5">
          <cell r="I5">
            <v>0</v>
          </cell>
        </row>
      </sheetData>
      <sheetData sheetId="2323">
        <row r="5">
          <cell r="I5">
            <v>0</v>
          </cell>
        </row>
      </sheetData>
      <sheetData sheetId="2324">
        <row r="5">
          <cell r="I5">
            <v>0</v>
          </cell>
        </row>
      </sheetData>
      <sheetData sheetId="2325">
        <row r="5">
          <cell r="I5">
            <v>0</v>
          </cell>
        </row>
      </sheetData>
      <sheetData sheetId="2326">
        <row r="5">
          <cell r="I5">
            <v>0</v>
          </cell>
        </row>
      </sheetData>
      <sheetData sheetId="2327">
        <row r="5">
          <cell r="I5">
            <v>0</v>
          </cell>
        </row>
      </sheetData>
      <sheetData sheetId="2328">
        <row r="5">
          <cell r="I5">
            <v>0</v>
          </cell>
        </row>
      </sheetData>
      <sheetData sheetId="2329">
        <row r="5">
          <cell r="I5">
            <v>0</v>
          </cell>
        </row>
      </sheetData>
      <sheetData sheetId="2330">
        <row r="5">
          <cell r="I5">
            <v>0</v>
          </cell>
        </row>
      </sheetData>
      <sheetData sheetId="2331">
        <row r="5">
          <cell r="I5">
            <v>0</v>
          </cell>
        </row>
      </sheetData>
      <sheetData sheetId="2332">
        <row r="5">
          <cell r="I5">
            <v>0</v>
          </cell>
        </row>
      </sheetData>
      <sheetData sheetId="2333">
        <row r="5">
          <cell r="I5">
            <v>0</v>
          </cell>
        </row>
      </sheetData>
      <sheetData sheetId="2334">
        <row r="5">
          <cell r="I5">
            <v>0</v>
          </cell>
        </row>
      </sheetData>
      <sheetData sheetId="2335">
        <row r="5">
          <cell r="I5">
            <v>0</v>
          </cell>
        </row>
      </sheetData>
      <sheetData sheetId="2336">
        <row r="5">
          <cell r="I5">
            <v>0</v>
          </cell>
        </row>
      </sheetData>
      <sheetData sheetId="2337">
        <row r="5">
          <cell r="I5">
            <v>0</v>
          </cell>
        </row>
      </sheetData>
      <sheetData sheetId="2338">
        <row r="5">
          <cell r="I5">
            <v>0</v>
          </cell>
        </row>
      </sheetData>
      <sheetData sheetId="2339">
        <row r="5">
          <cell r="I5">
            <v>0</v>
          </cell>
        </row>
      </sheetData>
      <sheetData sheetId="2340">
        <row r="5">
          <cell r="I5">
            <v>0</v>
          </cell>
        </row>
      </sheetData>
      <sheetData sheetId="2341">
        <row r="5">
          <cell r="I5">
            <v>0</v>
          </cell>
        </row>
      </sheetData>
      <sheetData sheetId="2342">
        <row r="5">
          <cell r="I5">
            <v>0</v>
          </cell>
        </row>
      </sheetData>
      <sheetData sheetId="2343">
        <row r="5">
          <cell r="I5">
            <v>0</v>
          </cell>
        </row>
      </sheetData>
      <sheetData sheetId="2344">
        <row r="5">
          <cell r="I5">
            <v>0</v>
          </cell>
        </row>
      </sheetData>
      <sheetData sheetId="2345">
        <row r="5">
          <cell r="I5">
            <v>0</v>
          </cell>
        </row>
      </sheetData>
      <sheetData sheetId="2346">
        <row r="5">
          <cell r="I5">
            <v>0</v>
          </cell>
        </row>
      </sheetData>
      <sheetData sheetId="2347">
        <row r="5">
          <cell r="I5">
            <v>0</v>
          </cell>
        </row>
      </sheetData>
      <sheetData sheetId="2348">
        <row r="5">
          <cell r="I5">
            <v>0</v>
          </cell>
        </row>
      </sheetData>
      <sheetData sheetId="2349">
        <row r="5">
          <cell r="I5">
            <v>0</v>
          </cell>
        </row>
      </sheetData>
      <sheetData sheetId="2350">
        <row r="5">
          <cell r="I5">
            <v>0</v>
          </cell>
        </row>
      </sheetData>
      <sheetData sheetId="2351">
        <row r="5">
          <cell r="I5">
            <v>0</v>
          </cell>
        </row>
      </sheetData>
      <sheetData sheetId="2352">
        <row r="5">
          <cell r="I5">
            <v>0</v>
          </cell>
        </row>
      </sheetData>
      <sheetData sheetId="2353">
        <row r="5">
          <cell r="I5">
            <v>0</v>
          </cell>
        </row>
      </sheetData>
      <sheetData sheetId="2354">
        <row r="5">
          <cell r="I5">
            <v>0</v>
          </cell>
        </row>
      </sheetData>
      <sheetData sheetId="2355">
        <row r="5">
          <cell r="I5">
            <v>0</v>
          </cell>
        </row>
      </sheetData>
      <sheetData sheetId="2356">
        <row r="5">
          <cell r="I5">
            <v>0</v>
          </cell>
        </row>
      </sheetData>
      <sheetData sheetId="2357">
        <row r="5">
          <cell r="I5">
            <v>0</v>
          </cell>
        </row>
      </sheetData>
      <sheetData sheetId="2358">
        <row r="5">
          <cell r="I5">
            <v>0</v>
          </cell>
        </row>
      </sheetData>
      <sheetData sheetId="2359">
        <row r="5">
          <cell r="I5">
            <v>0</v>
          </cell>
        </row>
      </sheetData>
      <sheetData sheetId="2360">
        <row r="5">
          <cell r="I5">
            <v>0</v>
          </cell>
        </row>
      </sheetData>
      <sheetData sheetId="2361">
        <row r="5">
          <cell r="I5">
            <v>0</v>
          </cell>
        </row>
      </sheetData>
      <sheetData sheetId="2362">
        <row r="5">
          <cell r="I5">
            <v>0</v>
          </cell>
        </row>
      </sheetData>
      <sheetData sheetId="2363">
        <row r="5">
          <cell r="I5">
            <v>0</v>
          </cell>
        </row>
      </sheetData>
      <sheetData sheetId="2364">
        <row r="5">
          <cell r="I5">
            <v>0</v>
          </cell>
        </row>
      </sheetData>
      <sheetData sheetId="2365">
        <row r="5">
          <cell r="I5">
            <v>0</v>
          </cell>
        </row>
      </sheetData>
      <sheetData sheetId="2366">
        <row r="5">
          <cell r="I5">
            <v>0</v>
          </cell>
        </row>
      </sheetData>
      <sheetData sheetId="2367">
        <row r="5">
          <cell r="I5">
            <v>0</v>
          </cell>
        </row>
      </sheetData>
      <sheetData sheetId="2368">
        <row r="5">
          <cell r="I5">
            <v>0</v>
          </cell>
        </row>
      </sheetData>
      <sheetData sheetId="2369">
        <row r="5">
          <cell r="I5">
            <v>0</v>
          </cell>
        </row>
      </sheetData>
      <sheetData sheetId="2370">
        <row r="5">
          <cell r="I5">
            <v>0</v>
          </cell>
        </row>
      </sheetData>
      <sheetData sheetId="2371">
        <row r="5">
          <cell r="I5">
            <v>0</v>
          </cell>
        </row>
      </sheetData>
      <sheetData sheetId="2372">
        <row r="5">
          <cell r="I5">
            <v>0</v>
          </cell>
        </row>
      </sheetData>
      <sheetData sheetId="2373">
        <row r="5">
          <cell r="I5">
            <v>0</v>
          </cell>
        </row>
      </sheetData>
      <sheetData sheetId="2374">
        <row r="5">
          <cell r="I5">
            <v>0</v>
          </cell>
        </row>
      </sheetData>
      <sheetData sheetId="2375">
        <row r="5">
          <cell r="I5">
            <v>0</v>
          </cell>
        </row>
      </sheetData>
      <sheetData sheetId="2376">
        <row r="5">
          <cell r="I5">
            <v>0</v>
          </cell>
        </row>
      </sheetData>
      <sheetData sheetId="2377">
        <row r="5">
          <cell r="I5">
            <v>0</v>
          </cell>
        </row>
      </sheetData>
      <sheetData sheetId="2378">
        <row r="5">
          <cell r="I5">
            <v>0</v>
          </cell>
        </row>
      </sheetData>
      <sheetData sheetId="2379">
        <row r="5">
          <cell r="I5">
            <v>0</v>
          </cell>
        </row>
      </sheetData>
      <sheetData sheetId="2380">
        <row r="5">
          <cell r="I5">
            <v>0</v>
          </cell>
        </row>
      </sheetData>
      <sheetData sheetId="2381">
        <row r="5">
          <cell r="I5">
            <v>0</v>
          </cell>
        </row>
      </sheetData>
      <sheetData sheetId="2382">
        <row r="5">
          <cell r="I5">
            <v>0</v>
          </cell>
        </row>
      </sheetData>
      <sheetData sheetId="2383">
        <row r="5">
          <cell r="I5">
            <v>0</v>
          </cell>
        </row>
      </sheetData>
      <sheetData sheetId="2384">
        <row r="5">
          <cell r="I5">
            <v>0</v>
          </cell>
        </row>
      </sheetData>
      <sheetData sheetId="2385">
        <row r="5">
          <cell r="I5">
            <v>0</v>
          </cell>
        </row>
      </sheetData>
      <sheetData sheetId="2386">
        <row r="5">
          <cell r="I5">
            <v>0</v>
          </cell>
        </row>
      </sheetData>
      <sheetData sheetId="2387">
        <row r="5">
          <cell r="I5">
            <v>0</v>
          </cell>
        </row>
      </sheetData>
      <sheetData sheetId="2388">
        <row r="5">
          <cell r="I5">
            <v>0</v>
          </cell>
        </row>
      </sheetData>
      <sheetData sheetId="2389">
        <row r="5">
          <cell r="I5">
            <v>0</v>
          </cell>
        </row>
      </sheetData>
      <sheetData sheetId="2390">
        <row r="5">
          <cell r="I5">
            <v>0</v>
          </cell>
        </row>
      </sheetData>
      <sheetData sheetId="2391">
        <row r="5">
          <cell r="I5">
            <v>0</v>
          </cell>
        </row>
      </sheetData>
      <sheetData sheetId="2392">
        <row r="5">
          <cell r="I5">
            <v>0</v>
          </cell>
        </row>
      </sheetData>
      <sheetData sheetId="2393">
        <row r="5">
          <cell r="I5">
            <v>0</v>
          </cell>
        </row>
      </sheetData>
      <sheetData sheetId="2394">
        <row r="5">
          <cell r="I5">
            <v>0</v>
          </cell>
        </row>
      </sheetData>
      <sheetData sheetId="2395">
        <row r="5">
          <cell r="I5">
            <v>0</v>
          </cell>
        </row>
      </sheetData>
      <sheetData sheetId="2396">
        <row r="5">
          <cell r="I5">
            <v>0</v>
          </cell>
        </row>
      </sheetData>
      <sheetData sheetId="2397">
        <row r="5">
          <cell r="I5">
            <v>0</v>
          </cell>
        </row>
      </sheetData>
      <sheetData sheetId="2398">
        <row r="5">
          <cell r="I5">
            <v>0</v>
          </cell>
        </row>
      </sheetData>
      <sheetData sheetId="2399">
        <row r="5">
          <cell r="I5">
            <v>0</v>
          </cell>
        </row>
      </sheetData>
      <sheetData sheetId="2400">
        <row r="5">
          <cell r="I5">
            <v>0</v>
          </cell>
        </row>
      </sheetData>
      <sheetData sheetId="2401">
        <row r="5">
          <cell r="I5">
            <v>0</v>
          </cell>
        </row>
      </sheetData>
      <sheetData sheetId="2402">
        <row r="5">
          <cell r="I5">
            <v>0</v>
          </cell>
        </row>
      </sheetData>
      <sheetData sheetId="2403">
        <row r="5">
          <cell r="I5">
            <v>0</v>
          </cell>
        </row>
      </sheetData>
      <sheetData sheetId="2404">
        <row r="5">
          <cell r="I5">
            <v>0</v>
          </cell>
        </row>
      </sheetData>
      <sheetData sheetId="2405">
        <row r="5">
          <cell r="I5">
            <v>0</v>
          </cell>
        </row>
      </sheetData>
      <sheetData sheetId="2406">
        <row r="5">
          <cell r="I5">
            <v>0</v>
          </cell>
        </row>
      </sheetData>
      <sheetData sheetId="2407">
        <row r="5">
          <cell r="I5">
            <v>0</v>
          </cell>
        </row>
      </sheetData>
      <sheetData sheetId="2408">
        <row r="5">
          <cell r="I5">
            <v>0</v>
          </cell>
        </row>
      </sheetData>
      <sheetData sheetId="2409">
        <row r="5">
          <cell r="I5">
            <v>0</v>
          </cell>
        </row>
      </sheetData>
      <sheetData sheetId="2410">
        <row r="5">
          <cell r="I5">
            <v>0</v>
          </cell>
        </row>
      </sheetData>
      <sheetData sheetId="2411">
        <row r="5">
          <cell r="I5">
            <v>0</v>
          </cell>
        </row>
      </sheetData>
      <sheetData sheetId="2412">
        <row r="5">
          <cell r="I5">
            <v>0</v>
          </cell>
        </row>
      </sheetData>
      <sheetData sheetId="2413">
        <row r="5">
          <cell r="I5">
            <v>0</v>
          </cell>
        </row>
      </sheetData>
      <sheetData sheetId="2414">
        <row r="5">
          <cell r="I5">
            <v>0</v>
          </cell>
        </row>
      </sheetData>
      <sheetData sheetId="2415">
        <row r="5">
          <cell r="I5">
            <v>0</v>
          </cell>
        </row>
      </sheetData>
      <sheetData sheetId="2416">
        <row r="5">
          <cell r="I5">
            <v>0</v>
          </cell>
        </row>
      </sheetData>
      <sheetData sheetId="2417">
        <row r="5">
          <cell r="I5">
            <v>0</v>
          </cell>
        </row>
      </sheetData>
      <sheetData sheetId="2418">
        <row r="5">
          <cell r="I5">
            <v>0</v>
          </cell>
        </row>
      </sheetData>
      <sheetData sheetId="2419">
        <row r="5">
          <cell r="I5">
            <v>0</v>
          </cell>
        </row>
      </sheetData>
      <sheetData sheetId="2420">
        <row r="5">
          <cell r="I5">
            <v>0</v>
          </cell>
        </row>
      </sheetData>
      <sheetData sheetId="2421">
        <row r="5">
          <cell r="I5">
            <v>0</v>
          </cell>
        </row>
      </sheetData>
      <sheetData sheetId="2422">
        <row r="5">
          <cell r="I5">
            <v>0</v>
          </cell>
        </row>
      </sheetData>
      <sheetData sheetId="2423">
        <row r="5">
          <cell r="I5">
            <v>0</v>
          </cell>
        </row>
      </sheetData>
      <sheetData sheetId="2424">
        <row r="5">
          <cell r="I5">
            <v>0</v>
          </cell>
        </row>
      </sheetData>
      <sheetData sheetId="2425">
        <row r="5">
          <cell r="I5">
            <v>0</v>
          </cell>
        </row>
      </sheetData>
      <sheetData sheetId="2426">
        <row r="5">
          <cell r="I5">
            <v>0</v>
          </cell>
        </row>
      </sheetData>
      <sheetData sheetId="2427">
        <row r="5">
          <cell r="I5">
            <v>0</v>
          </cell>
        </row>
      </sheetData>
      <sheetData sheetId="2428">
        <row r="5">
          <cell r="I5">
            <v>0</v>
          </cell>
        </row>
      </sheetData>
      <sheetData sheetId="2429">
        <row r="5">
          <cell r="I5">
            <v>0</v>
          </cell>
        </row>
      </sheetData>
      <sheetData sheetId="2430">
        <row r="5">
          <cell r="I5">
            <v>0</v>
          </cell>
        </row>
      </sheetData>
      <sheetData sheetId="2431">
        <row r="5">
          <cell r="I5">
            <v>0</v>
          </cell>
        </row>
      </sheetData>
      <sheetData sheetId="2432">
        <row r="5">
          <cell r="I5">
            <v>0</v>
          </cell>
        </row>
      </sheetData>
      <sheetData sheetId="2433">
        <row r="5">
          <cell r="I5">
            <v>0</v>
          </cell>
        </row>
      </sheetData>
      <sheetData sheetId="2434">
        <row r="5">
          <cell r="I5">
            <v>0</v>
          </cell>
        </row>
      </sheetData>
      <sheetData sheetId="2435">
        <row r="5">
          <cell r="I5">
            <v>0</v>
          </cell>
        </row>
      </sheetData>
      <sheetData sheetId="2436">
        <row r="5">
          <cell r="I5">
            <v>0</v>
          </cell>
        </row>
      </sheetData>
      <sheetData sheetId="2437">
        <row r="5">
          <cell r="I5">
            <v>0</v>
          </cell>
        </row>
      </sheetData>
      <sheetData sheetId="2438">
        <row r="5">
          <cell r="I5">
            <v>0</v>
          </cell>
        </row>
      </sheetData>
      <sheetData sheetId="2439">
        <row r="5">
          <cell r="I5">
            <v>0</v>
          </cell>
        </row>
      </sheetData>
      <sheetData sheetId="2440">
        <row r="5">
          <cell r="I5">
            <v>0</v>
          </cell>
        </row>
      </sheetData>
      <sheetData sheetId="2441">
        <row r="5">
          <cell r="I5">
            <v>0</v>
          </cell>
        </row>
      </sheetData>
      <sheetData sheetId="2442">
        <row r="5">
          <cell r="I5">
            <v>0</v>
          </cell>
        </row>
      </sheetData>
      <sheetData sheetId="2443">
        <row r="5">
          <cell r="I5">
            <v>0</v>
          </cell>
        </row>
      </sheetData>
      <sheetData sheetId="2444">
        <row r="5">
          <cell r="I5">
            <v>0</v>
          </cell>
        </row>
      </sheetData>
      <sheetData sheetId="2445">
        <row r="5">
          <cell r="I5">
            <v>0</v>
          </cell>
        </row>
      </sheetData>
      <sheetData sheetId="2446">
        <row r="5">
          <cell r="I5">
            <v>0</v>
          </cell>
        </row>
      </sheetData>
      <sheetData sheetId="2447">
        <row r="5">
          <cell r="I5">
            <v>0</v>
          </cell>
        </row>
      </sheetData>
      <sheetData sheetId="2448">
        <row r="5">
          <cell r="I5">
            <v>0</v>
          </cell>
        </row>
      </sheetData>
      <sheetData sheetId="2449">
        <row r="5">
          <cell r="I5">
            <v>0</v>
          </cell>
        </row>
      </sheetData>
      <sheetData sheetId="2450">
        <row r="5">
          <cell r="I5">
            <v>0</v>
          </cell>
        </row>
      </sheetData>
      <sheetData sheetId="2451">
        <row r="5">
          <cell r="I5">
            <v>0</v>
          </cell>
        </row>
      </sheetData>
      <sheetData sheetId="2452">
        <row r="5">
          <cell r="I5">
            <v>0</v>
          </cell>
        </row>
      </sheetData>
      <sheetData sheetId="2453">
        <row r="5">
          <cell r="I5">
            <v>0</v>
          </cell>
        </row>
      </sheetData>
      <sheetData sheetId="2454">
        <row r="5">
          <cell r="I5">
            <v>0</v>
          </cell>
        </row>
      </sheetData>
      <sheetData sheetId="2455">
        <row r="5">
          <cell r="I5">
            <v>0</v>
          </cell>
        </row>
      </sheetData>
      <sheetData sheetId="2456">
        <row r="5">
          <cell r="I5">
            <v>0</v>
          </cell>
        </row>
      </sheetData>
      <sheetData sheetId="2457">
        <row r="5">
          <cell r="I5">
            <v>0</v>
          </cell>
        </row>
      </sheetData>
      <sheetData sheetId="2458">
        <row r="5">
          <cell r="I5">
            <v>0</v>
          </cell>
        </row>
      </sheetData>
      <sheetData sheetId="2459">
        <row r="5">
          <cell r="I5">
            <v>0</v>
          </cell>
        </row>
      </sheetData>
      <sheetData sheetId="2460">
        <row r="5">
          <cell r="I5">
            <v>0</v>
          </cell>
        </row>
      </sheetData>
      <sheetData sheetId="2461">
        <row r="5">
          <cell r="I5">
            <v>0</v>
          </cell>
        </row>
      </sheetData>
      <sheetData sheetId="2462">
        <row r="5">
          <cell r="I5">
            <v>0</v>
          </cell>
        </row>
      </sheetData>
      <sheetData sheetId="2463">
        <row r="5">
          <cell r="I5">
            <v>0</v>
          </cell>
        </row>
      </sheetData>
      <sheetData sheetId="2464">
        <row r="5">
          <cell r="I5">
            <v>0</v>
          </cell>
        </row>
      </sheetData>
      <sheetData sheetId="2465">
        <row r="5">
          <cell r="I5">
            <v>0</v>
          </cell>
        </row>
      </sheetData>
      <sheetData sheetId="2466">
        <row r="5">
          <cell r="I5">
            <v>0</v>
          </cell>
        </row>
      </sheetData>
      <sheetData sheetId="2467">
        <row r="5">
          <cell r="I5">
            <v>0</v>
          </cell>
        </row>
      </sheetData>
      <sheetData sheetId="2468">
        <row r="5">
          <cell r="I5">
            <v>0</v>
          </cell>
        </row>
      </sheetData>
      <sheetData sheetId="2469">
        <row r="5">
          <cell r="I5">
            <v>0</v>
          </cell>
        </row>
      </sheetData>
      <sheetData sheetId="2470">
        <row r="5">
          <cell r="I5">
            <v>0</v>
          </cell>
        </row>
      </sheetData>
      <sheetData sheetId="2471">
        <row r="5">
          <cell r="I5">
            <v>0</v>
          </cell>
        </row>
      </sheetData>
      <sheetData sheetId="2472">
        <row r="5">
          <cell r="I5">
            <v>0</v>
          </cell>
        </row>
      </sheetData>
      <sheetData sheetId="2473">
        <row r="5">
          <cell r="I5">
            <v>0</v>
          </cell>
        </row>
      </sheetData>
      <sheetData sheetId="2474">
        <row r="5">
          <cell r="I5">
            <v>0</v>
          </cell>
        </row>
      </sheetData>
      <sheetData sheetId="2475">
        <row r="5">
          <cell r="I5">
            <v>0</v>
          </cell>
        </row>
      </sheetData>
      <sheetData sheetId="2476">
        <row r="5">
          <cell r="I5">
            <v>0</v>
          </cell>
        </row>
      </sheetData>
      <sheetData sheetId="2477">
        <row r="5">
          <cell r="I5">
            <v>0</v>
          </cell>
        </row>
      </sheetData>
      <sheetData sheetId="2478">
        <row r="5">
          <cell r="I5">
            <v>0</v>
          </cell>
        </row>
      </sheetData>
      <sheetData sheetId="2479">
        <row r="5">
          <cell r="I5">
            <v>0</v>
          </cell>
        </row>
      </sheetData>
      <sheetData sheetId="2480">
        <row r="5">
          <cell r="I5">
            <v>0</v>
          </cell>
        </row>
      </sheetData>
      <sheetData sheetId="2481">
        <row r="5">
          <cell r="I5">
            <v>0</v>
          </cell>
        </row>
      </sheetData>
      <sheetData sheetId="2482">
        <row r="5">
          <cell r="I5">
            <v>0</v>
          </cell>
        </row>
      </sheetData>
      <sheetData sheetId="2483">
        <row r="5">
          <cell r="I5">
            <v>0</v>
          </cell>
        </row>
      </sheetData>
      <sheetData sheetId="2484">
        <row r="5">
          <cell r="I5">
            <v>0</v>
          </cell>
        </row>
      </sheetData>
      <sheetData sheetId="2485">
        <row r="5">
          <cell r="I5">
            <v>0</v>
          </cell>
        </row>
      </sheetData>
      <sheetData sheetId="2486">
        <row r="5">
          <cell r="I5">
            <v>0</v>
          </cell>
        </row>
      </sheetData>
      <sheetData sheetId="2487">
        <row r="5">
          <cell r="I5">
            <v>0</v>
          </cell>
        </row>
      </sheetData>
      <sheetData sheetId="2488">
        <row r="5">
          <cell r="I5">
            <v>0</v>
          </cell>
        </row>
      </sheetData>
      <sheetData sheetId="2489">
        <row r="5">
          <cell r="I5">
            <v>0</v>
          </cell>
        </row>
      </sheetData>
      <sheetData sheetId="2490">
        <row r="5">
          <cell r="I5">
            <v>0</v>
          </cell>
        </row>
      </sheetData>
      <sheetData sheetId="2491">
        <row r="5">
          <cell r="I5">
            <v>0</v>
          </cell>
        </row>
      </sheetData>
      <sheetData sheetId="2492">
        <row r="5">
          <cell r="I5">
            <v>0</v>
          </cell>
        </row>
      </sheetData>
      <sheetData sheetId="2493">
        <row r="5">
          <cell r="I5">
            <v>0</v>
          </cell>
        </row>
      </sheetData>
      <sheetData sheetId="2494">
        <row r="5">
          <cell r="I5">
            <v>0</v>
          </cell>
        </row>
      </sheetData>
      <sheetData sheetId="2495">
        <row r="5">
          <cell r="I5">
            <v>0</v>
          </cell>
        </row>
      </sheetData>
      <sheetData sheetId="2496">
        <row r="5">
          <cell r="I5">
            <v>0</v>
          </cell>
        </row>
      </sheetData>
      <sheetData sheetId="2497">
        <row r="5">
          <cell r="I5">
            <v>0</v>
          </cell>
        </row>
      </sheetData>
      <sheetData sheetId="2498">
        <row r="5">
          <cell r="I5">
            <v>0</v>
          </cell>
        </row>
      </sheetData>
      <sheetData sheetId="2499">
        <row r="5">
          <cell r="I5">
            <v>0</v>
          </cell>
        </row>
      </sheetData>
      <sheetData sheetId="2500">
        <row r="5">
          <cell r="I5">
            <v>0</v>
          </cell>
        </row>
      </sheetData>
      <sheetData sheetId="2501">
        <row r="5">
          <cell r="I5">
            <v>0</v>
          </cell>
        </row>
      </sheetData>
      <sheetData sheetId="2502">
        <row r="5">
          <cell r="I5">
            <v>0</v>
          </cell>
        </row>
      </sheetData>
      <sheetData sheetId="2503">
        <row r="5">
          <cell r="I5">
            <v>0</v>
          </cell>
        </row>
      </sheetData>
      <sheetData sheetId="2504">
        <row r="5">
          <cell r="I5">
            <v>0</v>
          </cell>
        </row>
      </sheetData>
      <sheetData sheetId="2505">
        <row r="5">
          <cell r="I5">
            <v>0</v>
          </cell>
        </row>
      </sheetData>
      <sheetData sheetId="2506">
        <row r="5">
          <cell r="I5">
            <v>0</v>
          </cell>
        </row>
      </sheetData>
      <sheetData sheetId="2507">
        <row r="5">
          <cell r="I5">
            <v>0</v>
          </cell>
        </row>
      </sheetData>
      <sheetData sheetId="2508">
        <row r="5">
          <cell r="I5">
            <v>0</v>
          </cell>
        </row>
      </sheetData>
      <sheetData sheetId="2509">
        <row r="5">
          <cell r="I5">
            <v>0</v>
          </cell>
        </row>
      </sheetData>
      <sheetData sheetId="2510">
        <row r="5">
          <cell r="I5">
            <v>0</v>
          </cell>
        </row>
      </sheetData>
      <sheetData sheetId="2511">
        <row r="5">
          <cell r="I5">
            <v>0</v>
          </cell>
        </row>
      </sheetData>
      <sheetData sheetId="2512">
        <row r="5">
          <cell r="I5">
            <v>0</v>
          </cell>
        </row>
      </sheetData>
      <sheetData sheetId="2513">
        <row r="5">
          <cell r="I5">
            <v>0</v>
          </cell>
        </row>
      </sheetData>
      <sheetData sheetId="2514">
        <row r="5">
          <cell r="I5">
            <v>0</v>
          </cell>
        </row>
      </sheetData>
      <sheetData sheetId="2515">
        <row r="5">
          <cell r="I5">
            <v>0</v>
          </cell>
        </row>
      </sheetData>
      <sheetData sheetId="2516">
        <row r="5">
          <cell r="I5">
            <v>0</v>
          </cell>
        </row>
      </sheetData>
      <sheetData sheetId="2517">
        <row r="5">
          <cell r="I5">
            <v>0</v>
          </cell>
        </row>
      </sheetData>
      <sheetData sheetId="2518">
        <row r="5">
          <cell r="I5">
            <v>0</v>
          </cell>
        </row>
      </sheetData>
      <sheetData sheetId="2519">
        <row r="5">
          <cell r="I5">
            <v>0</v>
          </cell>
        </row>
      </sheetData>
      <sheetData sheetId="2520">
        <row r="5">
          <cell r="I5">
            <v>0</v>
          </cell>
        </row>
      </sheetData>
      <sheetData sheetId="2521">
        <row r="5">
          <cell r="I5">
            <v>0</v>
          </cell>
        </row>
      </sheetData>
      <sheetData sheetId="2522">
        <row r="5">
          <cell r="I5">
            <v>0</v>
          </cell>
        </row>
      </sheetData>
      <sheetData sheetId="2523">
        <row r="5">
          <cell r="I5">
            <v>0</v>
          </cell>
        </row>
      </sheetData>
      <sheetData sheetId="2524">
        <row r="5">
          <cell r="I5">
            <v>0</v>
          </cell>
        </row>
      </sheetData>
      <sheetData sheetId="2525">
        <row r="5">
          <cell r="I5">
            <v>0</v>
          </cell>
        </row>
      </sheetData>
      <sheetData sheetId="2526">
        <row r="5">
          <cell r="I5">
            <v>0</v>
          </cell>
        </row>
      </sheetData>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ow r="5">
          <cell r="I5">
            <v>0</v>
          </cell>
        </row>
      </sheetData>
      <sheetData sheetId="2551">
        <row r="5">
          <cell r="I5">
            <v>0</v>
          </cell>
        </row>
      </sheetData>
      <sheetData sheetId="2552">
        <row r="5">
          <cell r="I5">
            <v>0</v>
          </cell>
        </row>
      </sheetData>
      <sheetData sheetId="2553">
        <row r="5">
          <cell r="I5">
            <v>0</v>
          </cell>
        </row>
      </sheetData>
      <sheetData sheetId="2554">
        <row r="5">
          <cell r="I5">
            <v>0</v>
          </cell>
        </row>
      </sheetData>
      <sheetData sheetId="2555">
        <row r="5">
          <cell r="I5">
            <v>0</v>
          </cell>
        </row>
      </sheetData>
      <sheetData sheetId="2556">
        <row r="5">
          <cell r="I5">
            <v>0</v>
          </cell>
        </row>
      </sheetData>
      <sheetData sheetId="2557">
        <row r="5">
          <cell r="I5">
            <v>0</v>
          </cell>
        </row>
      </sheetData>
      <sheetData sheetId="2558">
        <row r="5">
          <cell r="I5">
            <v>0</v>
          </cell>
        </row>
      </sheetData>
      <sheetData sheetId="2559">
        <row r="5">
          <cell r="I5">
            <v>0</v>
          </cell>
        </row>
      </sheetData>
      <sheetData sheetId="2560">
        <row r="5">
          <cell r="I5">
            <v>0</v>
          </cell>
        </row>
      </sheetData>
      <sheetData sheetId="2561">
        <row r="5">
          <cell r="I5">
            <v>0</v>
          </cell>
        </row>
      </sheetData>
      <sheetData sheetId="2562">
        <row r="5">
          <cell r="I5">
            <v>0</v>
          </cell>
        </row>
      </sheetData>
      <sheetData sheetId="2563">
        <row r="5">
          <cell r="I5">
            <v>0</v>
          </cell>
        </row>
      </sheetData>
      <sheetData sheetId="2564">
        <row r="5">
          <cell r="I5">
            <v>0</v>
          </cell>
        </row>
      </sheetData>
      <sheetData sheetId="2565">
        <row r="5">
          <cell r="I5">
            <v>0</v>
          </cell>
        </row>
      </sheetData>
      <sheetData sheetId="2566">
        <row r="5">
          <cell r="I5">
            <v>0</v>
          </cell>
        </row>
      </sheetData>
      <sheetData sheetId="2567">
        <row r="5">
          <cell r="I5">
            <v>0</v>
          </cell>
        </row>
      </sheetData>
      <sheetData sheetId="2568">
        <row r="5">
          <cell r="I5">
            <v>0</v>
          </cell>
        </row>
      </sheetData>
      <sheetData sheetId="2569">
        <row r="5">
          <cell r="I5">
            <v>0</v>
          </cell>
        </row>
      </sheetData>
      <sheetData sheetId="2570">
        <row r="5">
          <cell r="I5">
            <v>0</v>
          </cell>
        </row>
      </sheetData>
      <sheetData sheetId="2571">
        <row r="5">
          <cell r="I5">
            <v>0</v>
          </cell>
        </row>
      </sheetData>
      <sheetData sheetId="2572">
        <row r="5">
          <cell r="I5">
            <v>0</v>
          </cell>
        </row>
      </sheetData>
      <sheetData sheetId="2573">
        <row r="5">
          <cell r="I5">
            <v>0</v>
          </cell>
        </row>
      </sheetData>
      <sheetData sheetId="2574">
        <row r="5">
          <cell r="I5">
            <v>0</v>
          </cell>
        </row>
      </sheetData>
      <sheetData sheetId="2575">
        <row r="5">
          <cell r="I5">
            <v>0</v>
          </cell>
        </row>
      </sheetData>
      <sheetData sheetId="2576">
        <row r="5">
          <cell r="I5">
            <v>0</v>
          </cell>
        </row>
      </sheetData>
      <sheetData sheetId="2577">
        <row r="5">
          <cell r="I5">
            <v>0</v>
          </cell>
        </row>
      </sheetData>
      <sheetData sheetId="2578">
        <row r="5">
          <cell r="I5">
            <v>0</v>
          </cell>
        </row>
      </sheetData>
      <sheetData sheetId="2579">
        <row r="5">
          <cell r="I5">
            <v>0</v>
          </cell>
        </row>
      </sheetData>
      <sheetData sheetId="2580">
        <row r="5">
          <cell r="I5">
            <v>0</v>
          </cell>
        </row>
      </sheetData>
      <sheetData sheetId="2581">
        <row r="5">
          <cell r="I5">
            <v>0</v>
          </cell>
        </row>
      </sheetData>
      <sheetData sheetId="2582">
        <row r="5">
          <cell r="I5">
            <v>0</v>
          </cell>
        </row>
      </sheetData>
      <sheetData sheetId="2583">
        <row r="5">
          <cell r="I5">
            <v>0</v>
          </cell>
        </row>
      </sheetData>
      <sheetData sheetId="2584">
        <row r="5">
          <cell r="I5">
            <v>0</v>
          </cell>
        </row>
      </sheetData>
      <sheetData sheetId="2585">
        <row r="5">
          <cell r="I5">
            <v>0</v>
          </cell>
        </row>
      </sheetData>
      <sheetData sheetId="2586">
        <row r="5">
          <cell r="I5">
            <v>0</v>
          </cell>
        </row>
      </sheetData>
      <sheetData sheetId="2587">
        <row r="5">
          <cell r="I5">
            <v>0</v>
          </cell>
        </row>
      </sheetData>
      <sheetData sheetId="2588">
        <row r="5">
          <cell r="I5">
            <v>0</v>
          </cell>
        </row>
      </sheetData>
      <sheetData sheetId="2589">
        <row r="5">
          <cell r="I5">
            <v>0</v>
          </cell>
        </row>
      </sheetData>
      <sheetData sheetId="2590">
        <row r="5">
          <cell r="I5">
            <v>0</v>
          </cell>
        </row>
      </sheetData>
      <sheetData sheetId="2591">
        <row r="5">
          <cell r="I5">
            <v>0</v>
          </cell>
        </row>
      </sheetData>
      <sheetData sheetId="2592">
        <row r="5">
          <cell r="I5">
            <v>0</v>
          </cell>
        </row>
      </sheetData>
      <sheetData sheetId="2593">
        <row r="5">
          <cell r="I5">
            <v>0</v>
          </cell>
        </row>
      </sheetData>
      <sheetData sheetId="2594">
        <row r="5">
          <cell r="I5">
            <v>0</v>
          </cell>
        </row>
      </sheetData>
      <sheetData sheetId="2595">
        <row r="5">
          <cell r="I5">
            <v>0</v>
          </cell>
        </row>
      </sheetData>
      <sheetData sheetId="2596">
        <row r="5">
          <cell r="I5">
            <v>0</v>
          </cell>
        </row>
      </sheetData>
      <sheetData sheetId="2597">
        <row r="5">
          <cell r="I5">
            <v>0</v>
          </cell>
        </row>
      </sheetData>
      <sheetData sheetId="2598">
        <row r="5">
          <cell r="I5">
            <v>0</v>
          </cell>
        </row>
      </sheetData>
      <sheetData sheetId="2599">
        <row r="5">
          <cell r="I5">
            <v>0</v>
          </cell>
        </row>
      </sheetData>
      <sheetData sheetId="2600">
        <row r="5">
          <cell r="I5">
            <v>0</v>
          </cell>
        </row>
      </sheetData>
      <sheetData sheetId="2601">
        <row r="5">
          <cell r="I5">
            <v>0</v>
          </cell>
        </row>
      </sheetData>
      <sheetData sheetId="2602">
        <row r="5">
          <cell r="I5">
            <v>0</v>
          </cell>
        </row>
      </sheetData>
      <sheetData sheetId="2603">
        <row r="5">
          <cell r="I5">
            <v>0</v>
          </cell>
        </row>
      </sheetData>
      <sheetData sheetId="2604">
        <row r="5">
          <cell r="I5">
            <v>0</v>
          </cell>
        </row>
      </sheetData>
      <sheetData sheetId="2605">
        <row r="5">
          <cell r="I5">
            <v>0</v>
          </cell>
        </row>
      </sheetData>
      <sheetData sheetId="2606">
        <row r="5">
          <cell r="I5">
            <v>0</v>
          </cell>
        </row>
      </sheetData>
      <sheetData sheetId="2607">
        <row r="5">
          <cell r="I5">
            <v>0</v>
          </cell>
        </row>
      </sheetData>
      <sheetData sheetId="2608">
        <row r="5">
          <cell r="I5">
            <v>0</v>
          </cell>
        </row>
      </sheetData>
      <sheetData sheetId="2609">
        <row r="5">
          <cell r="I5">
            <v>0</v>
          </cell>
        </row>
      </sheetData>
      <sheetData sheetId="2610">
        <row r="5">
          <cell r="I5">
            <v>0</v>
          </cell>
        </row>
      </sheetData>
      <sheetData sheetId="2611">
        <row r="5">
          <cell r="I5">
            <v>0</v>
          </cell>
        </row>
      </sheetData>
      <sheetData sheetId="2612">
        <row r="5">
          <cell r="I5">
            <v>0</v>
          </cell>
        </row>
      </sheetData>
      <sheetData sheetId="2613">
        <row r="5">
          <cell r="I5">
            <v>0</v>
          </cell>
        </row>
      </sheetData>
      <sheetData sheetId="2614">
        <row r="5">
          <cell r="I5">
            <v>0</v>
          </cell>
        </row>
      </sheetData>
      <sheetData sheetId="2615">
        <row r="5">
          <cell r="I5">
            <v>0</v>
          </cell>
        </row>
      </sheetData>
      <sheetData sheetId="2616">
        <row r="5">
          <cell r="I5">
            <v>0</v>
          </cell>
        </row>
      </sheetData>
      <sheetData sheetId="2617">
        <row r="5">
          <cell r="I5">
            <v>0</v>
          </cell>
        </row>
      </sheetData>
      <sheetData sheetId="2618">
        <row r="5">
          <cell r="I5">
            <v>0</v>
          </cell>
        </row>
      </sheetData>
      <sheetData sheetId="2619">
        <row r="5">
          <cell r="I5">
            <v>0</v>
          </cell>
        </row>
      </sheetData>
      <sheetData sheetId="2620">
        <row r="5">
          <cell r="I5">
            <v>0</v>
          </cell>
        </row>
      </sheetData>
      <sheetData sheetId="2621">
        <row r="5">
          <cell r="I5">
            <v>0</v>
          </cell>
        </row>
      </sheetData>
      <sheetData sheetId="2622">
        <row r="5">
          <cell r="I5">
            <v>0</v>
          </cell>
        </row>
      </sheetData>
      <sheetData sheetId="2623">
        <row r="5">
          <cell r="I5">
            <v>0</v>
          </cell>
        </row>
      </sheetData>
      <sheetData sheetId="2624">
        <row r="5">
          <cell r="I5">
            <v>0</v>
          </cell>
        </row>
      </sheetData>
      <sheetData sheetId="2625">
        <row r="5">
          <cell r="I5">
            <v>0</v>
          </cell>
        </row>
      </sheetData>
      <sheetData sheetId="2626">
        <row r="5">
          <cell r="I5">
            <v>0</v>
          </cell>
        </row>
      </sheetData>
      <sheetData sheetId="2627">
        <row r="5">
          <cell r="I5">
            <v>0</v>
          </cell>
        </row>
      </sheetData>
      <sheetData sheetId="2628">
        <row r="5">
          <cell r="I5">
            <v>0</v>
          </cell>
        </row>
      </sheetData>
      <sheetData sheetId="2629">
        <row r="5">
          <cell r="I5">
            <v>0</v>
          </cell>
        </row>
      </sheetData>
      <sheetData sheetId="2630">
        <row r="5">
          <cell r="I5">
            <v>0</v>
          </cell>
        </row>
      </sheetData>
      <sheetData sheetId="2631">
        <row r="5">
          <cell r="I5">
            <v>0</v>
          </cell>
        </row>
      </sheetData>
      <sheetData sheetId="2632">
        <row r="5">
          <cell r="I5">
            <v>0</v>
          </cell>
        </row>
      </sheetData>
      <sheetData sheetId="2633">
        <row r="5">
          <cell r="I5">
            <v>0</v>
          </cell>
        </row>
      </sheetData>
      <sheetData sheetId="2634">
        <row r="5">
          <cell r="I5">
            <v>0</v>
          </cell>
        </row>
      </sheetData>
      <sheetData sheetId="2635">
        <row r="5">
          <cell r="I5">
            <v>0</v>
          </cell>
        </row>
      </sheetData>
      <sheetData sheetId="2636">
        <row r="5">
          <cell r="I5">
            <v>0</v>
          </cell>
        </row>
      </sheetData>
      <sheetData sheetId="2637">
        <row r="5">
          <cell r="I5">
            <v>0</v>
          </cell>
        </row>
      </sheetData>
      <sheetData sheetId="2638">
        <row r="5">
          <cell r="I5">
            <v>0</v>
          </cell>
        </row>
      </sheetData>
      <sheetData sheetId="2639">
        <row r="5">
          <cell r="I5">
            <v>0</v>
          </cell>
        </row>
      </sheetData>
      <sheetData sheetId="2640">
        <row r="5">
          <cell r="I5">
            <v>0</v>
          </cell>
        </row>
      </sheetData>
      <sheetData sheetId="2641">
        <row r="5">
          <cell r="I5">
            <v>0</v>
          </cell>
        </row>
      </sheetData>
      <sheetData sheetId="2642">
        <row r="5">
          <cell r="I5">
            <v>0</v>
          </cell>
        </row>
      </sheetData>
      <sheetData sheetId="2643">
        <row r="5">
          <cell r="I5">
            <v>0</v>
          </cell>
        </row>
      </sheetData>
      <sheetData sheetId="2644">
        <row r="5">
          <cell r="I5">
            <v>0</v>
          </cell>
        </row>
      </sheetData>
      <sheetData sheetId="2645">
        <row r="5">
          <cell r="I5">
            <v>0</v>
          </cell>
        </row>
      </sheetData>
      <sheetData sheetId="2646">
        <row r="5">
          <cell r="I5">
            <v>0</v>
          </cell>
        </row>
      </sheetData>
      <sheetData sheetId="2647">
        <row r="5">
          <cell r="I5">
            <v>0</v>
          </cell>
        </row>
      </sheetData>
      <sheetData sheetId="2648">
        <row r="5">
          <cell r="I5">
            <v>0</v>
          </cell>
        </row>
      </sheetData>
      <sheetData sheetId="2649">
        <row r="5">
          <cell r="I5">
            <v>0</v>
          </cell>
        </row>
      </sheetData>
      <sheetData sheetId="2650">
        <row r="5">
          <cell r="I5">
            <v>0</v>
          </cell>
        </row>
      </sheetData>
      <sheetData sheetId="2651">
        <row r="5">
          <cell r="I5">
            <v>0</v>
          </cell>
        </row>
      </sheetData>
      <sheetData sheetId="2652">
        <row r="5">
          <cell r="I5">
            <v>0</v>
          </cell>
        </row>
      </sheetData>
      <sheetData sheetId="2653">
        <row r="5">
          <cell r="I5">
            <v>0</v>
          </cell>
        </row>
      </sheetData>
      <sheetData sheetId="2654">
        <row r="5">
          <cell r="I5">
            <v>0</v>
          </cell>
        </row>
      </sheetData>
      <sheetData sheetId="2655">
        <row r="5">
          <cell r="I5">
            <v>0</v>
          </cell>
        </row>
      </sheetData>
      <sheetData sheetId="2656">
        <row r="5">
          <cell r="I5">
            <v>0</v>
          </cell>
        </row>
      </sheetData>
      <sheetData sheetId="2657">
        <row r="5">
          <cell r="I5">
            <v>0</v>
          </cell>
        </row>
      </sheetData>
      <sheetData sheetId="2658">
        <row r="5">
          <cell r="I5">
            <v>0</v>
          </cell>
        </row>
      </sheetData>
      <sheetData sheetId="2659">
        <row r="5">
          <cell r="I5">
            <v>0</v>
          </cell>
        </row>
      </sheetData>
      <sheetData sheetId="2660">
        <row r="5">
          <cell r="I5">
            <v>0</v>
          </cell>
        </row>
      </sheetData>
      <sheetData sheetId="2661">
        <row r="5">
          <cell r="I5">
            <v>0</v>
          </cell>
        </row>
      </sheetData>
      <sheetData sheetId="2662">
        <row r="5">
          <cell r="I5">
            <v>0</v>
          </cell>
        </row>
      </sheetData>
      <sheetData sheetId="2663">
        <row r="5">
          <cell r="I5">
            <v>0</v>
          </cell>
        </row>
      </sheetData>
      <sheetData sheetId="2664">
        <row r="5">
          <cell r="I5">
            <v>0</v>
          </cell>
        </row>
      </sheetData>
      <sheetData sheetId="2665">
        <row r="5">
          <cell r="I5">
            <v>0</v>
          </cell>
        </row>
      </sheetData>
      <sheetData sheetId="2666">
        <row r="5">
          <cell r="I5">
            <v>0</v>
          </cell>
        </row>
      </sheetData>
      <sheetData sheetId="2667">
        <row r="5">
          <cell r="I5">
            <v>0</v>
          </cell>
        </row>
      </sheetData>
      <sheetData sheetId="2668">
        <row r="5">
          <cell r="I5">
            <v>0</v>
          </cell>
        </row>
      </sheetData>
      <sheetData sheetId="2669">
        <row r="5">
          <cell r="I5">
            <v>0</v>
          </cell>
        </row>
      </sheetData>
      <sheetData sheetId="2670">
        <row r="5">
          <cell r="I5">
            <v>0</v>
          </cell>
        </row>
      </sheetData>
      <sheetData sheetId="2671">
        <row r="5">
          <cell r="I5">
            <v>0</v>
          </cell>
        </row>
      </sheetData>
      <sheetData sheetId="2672">
        <row r="5">
          <cell r="I5">
            <v>0</v>
          </cell>
        </row>
      </sheetData>
      <sheetData sheetId="2673">
        <row r="5">
          <cell r="I5">
            <v>0</v>
          </cell>
        </row>
      </sheetData>
      <sheetData sheetId="2674">
        <row r="5">
          <cell r="I5">
            <v>0</v>
          </cell>
        </row>
      </sheetData>
      <sheetData sheetId="2675">
        <row r="5">
          <cell r="I5">
            <v>0</v>
          </cell>
        </row>
      </sheetData>
      <sheetData sheetId="2676">
        <row r="5">
          <cell r="I5">
            <v>0</v>
          </cell>
        </row>
      </sheetData>
      <sheetData sheetId="2677">
        <row r="5">
          <cell r="I5">
            <v>0</v>
          </cell>
        </row>
      </sheetData>
      <sheetData sheetId="2678">
        <row r="5">
          <cell r="I5">
            <v>0</v>
          </cell>
        </row>
      </sheetData>
      <sheetData sheetId="2679">
        <row r="5">
          <cell r="I5">
            <v>0</v>
          </cell>
        </row>
      </sheetData>
      <sheetData sheetId="2680">
        <row r="5">
          <cell r="I5">
            <v>0</v>
          </cell>
        </row>
      </sheetData>
      <sheetData sheetId="2681">
        <row r="5">
          <cell r="I5">
            <v>0</v>
          </cell>
        </row>
      </sheetData>
      <sheetData sheetId="2682">
        <row r="5">
          <cell r="I5">
            <v>0</v>
          </cell>
        </row>
      </sheetData>
      <sheetData sheetId="2683">
        <row r="5">
          <cell r="I5">
            <v>0</v>
          </cell>
        </row>
      </sheetData>
      <sheetData sheetId="2684">
        <row r="5">
          <cell r="I5">
            <v>0</v>
          </cell>
        </row>
      </sheetData>
      <sheetData sheetId="2685">
        <row r="5">
          <cell r="I5">
            <v>0</v>
          </cell>
        </row>
      </sheetData>
      <sheetData sheetId="2686">
        <row r="5">
          <cell r="I5">
            <v>0</v>
          </cell>
        </row>
      </sheetData>
      <sheetData sheetId="2687">
        <row r="5">
          <cell r="I5">
            <v>0</v>
          </cell>
        </row>
      </sheetData>
      <sheetData sheetId="2688">
        <row r="5">
          <cell r="I5">
            <v>0</v>
          </cell>
        </row>
      </sheetData>
      <sheetData sheetId="2689">
        <row r="5">
          <cell r="I5">
            <v>0</v>
          </cell>
        </row>
      </sheetData>
      <sheetData sheetId="2690">
        <row r="5">
          <cell r="I5">
            <v>0</v>
          </cell>
        </row>
      </sheetData>
      <sheetData sheetId="2691">
        <row r="5">
          <cell r="I5">
            <v>0</v>
          </cell>
        </row>
      </sheetData>
      <sheetData sheetId="2692">
        <row r="5">
          <cell r="I5">
            <v>0</v>
          </cell>
        </row>
      </sheetData>
      <sheetData sheetId="2693">
        <row r="5">
          <cell r="I5">
            <v>0</v>
          </cell>
        </row>
      </sheetData>
      <sheetData sheetId="2694">
        <row r="5">
          <cell r="I5">
            <v>0</v>
          </cell>
        </row>
      </sheetData>
      <sheetData sheetId="2695">
        <row r="5">
          <cell r="I5">
            <v>0</v>
          </cell>
        </row>
      </sheetData>
      <sheetData sheetId="2696">
        <row r="5">
          <cell r="I5">
            <v>0</v>
          </cell>
        </row>
      </sheetData>
      <sheetData sheetId="2697">
        <row r="5">
          <cell r="I5">
            <v>0</v>
          </cell>
        </row>
      </sheetData>
      <sheetData sheetId="2698">
        <row r="5">
          <cell r="I5">
            <v>0</v>
          </cell>
        </row>
      </sheetData>
      <sheetData sheetId="2699">
        <row r="5">
          <cell r="I5">
            <v>0</v>
          </cell>
        </row>
      </sheetData>
      <sheetData sheetId="2700">
        <row r="5">
          <cell r="I5">
            <v>0</v>
          </cell>
        </row>
      </sheetData>
      <sheetData sheetId="2701">
        <row r="5">
          <cell r="I5">
            <v>0</v>
          </cell>
        </row>
      </sheetData>
      <sheetData sheetId="2702">
        <row r="5">
          <cell r="I5">
            <v>0</v>
          </cell>
        </row>
      </sheetData>
      <sheetData sheetId="2703">
        <row r="5">
          <cell r="I5">
            <v>0</v>
          </cell>
        </row>
      </sheetData>
      <sheetData sheetId="2704">
        <row r="5">
          <cell r="I5">
            <v>0</v>
          </cell>
        </row>
      </sheetData>
      <sheetData sheetId="2705">
        <row r="5">
          <cell r="I5">
            <v>0</v>
          </cell>
        </row>
      </sheetData>
      <sheetData sheetId="2706">
        <row r="5">
          <cell r="I5">
            <v>0</v>
          </cell>
        </row>
      </sheetData>
      <sheetData sheetId="2707">
        <row r="5">
          <cell r="I5">
            <v>0</v>
          </cell>
        </row>
      </sheetData>
      <sheetData sheetId="2708">
        <row r="5">
          <cell r="I5">
            <v>0</v>
          </cell>
        </row>
      </sheetData>
      <sheetData sheetId="2709">
        <row r="5">
          <cell r="I5">
            <v>0</v>
          </cell>
        </row>
      </sheetData>
      <sheetData sheetId="2710">
        <row r="5">
          <cell r="I5">
            <v>0</v>
          </cell>
        </row>
      </sheetData>
      <sheetData sheetId="2711">
        <row r="5">
          <cell r="I5">
            <v>0</v>
          </cell>
        </row>
      </sheetData>
      <sheetData sheetId="2712">
        <row r="5">
          <cell r="I5">
            <v>0</v>
          </cell>
        </row>
      </sheetData>
      <sheetData sheetId="2713">
        <row r="5">
          <cell r="I5">
            <v>0</v>
          </cell>
        </row>
      </sheetData>
      <sheetData sheetId="2714">
        <row r="5">
          <cell r="I5">
            <v>0</v>
          </cell>
        </row>
      </sheetData>
      <sheetData sheetId="2715">
        <row r="5">
          <cell r="I5">
            <v>0</v>
          </cell>
        </row>
      </sheetData>
      <sheetData sheetId="2716">
        <row r="5">
          <cell r="I5">
            <v>0</v>
          </cell>
        </row>
      </sheetData>
      <sheetData sheetId="2717">
        <row r="5">
          <cell r="I5">
            <v>0</v>
          </cell>
        </row>
      </sheetData>
      <sheetData sheetId="2718">
        <row r="5">
          <cell r="I5">
            <v>0</v>
          </cell>
        </row>
      </sheetData>
      <sheetData sheetId="2719">
        <row r="5">
          <cell r="I5">
            <v>0</v>
          </cell>
        </row>
      </sheetData>
      <sheetData sheetId="2720">
        <row r="5">
          <cell r="I5">
            <v>0</v>
          </cell>
        </row>
      </sheetData>
      <sheetData sheetId="2721">
        <row r="5">
          <cell r="I5">
            <v>0</v>
          </cell>
        </row>
      </sheetData>
      <sheetData sheetId="2722">
        <row r="5">
          <cell r="I5">
            <v>0</v>
          </cell>
        </row>
      </sheetData>
      <sheetData sheetId="2723">
        <row r="5">
          <cell r="I5">
            <v>0</v>
          </cell>
        </row>
      </sheetData>
      <sheetData sheetId="2724">
        <row r="5">
          <cell r="I5">
            <v>0</v>
          </cell>
        </row>
      </sheetData>
      <sheetData sheetId="2725">
        <row r="5">
          <cell r="I5">
            <v>0</v>
          </cell>
        </row>
      </sheetData>
      <sheetData sheetId="2726">
        <row r="5">
          <cell r="I5">
            <v>0</v>
          </cell>
        </row>
      </sheetData>
      <sheetData sheetId="2727">
        <row r="5">
          <cell r="I5">
            <v>0</v>
          </cell>
        </row>
      </sheetData>
      <sheetData sheetId="2728">
        <row r="5">
          <cell r="I5">
            <v>0</v>
          </cell>
        </row>
      </sheetData>
      <sheetData sheetId="2729">
        <row r="5">
          <cell r="I5">
            <v>0</v>
          </cell>
        </row>
      </sheetData>
      <sheetData sheetId="2730">
        <row r="5">
          <cell r="I5">
            <v>0</v>
          </cell>
        </row>
      </sheetData>
      <sheetData sheetId="2731">
        <row r="5">
          <cell r="I5">
            <v>0</v>
          </cell>
        </row>
      </sheetData>
      <sheetData sheetId="2732">
        <row r="5">
          <cell r="I5">
            <v>0</v>
          </cell>
        </row>
      </sheetData>
      <sheetData sheetId="2733">
        <row r="5">
          <cell r="I5">
            <v>0</v>
          </cell>
        </row>
      </sheetData>
      <sheetData sheetId="2734">
        <row r="5">
          <cell r="I5">
            <v>0</v>
          </cell>
        </row>
      </sheetData>
      <sheetData sheetId="2735">
        <row r="5">
          <cell r="I5">
            <v>0</v>
          </cell>
        </row>
      </sheetData>
      <sheetData sheetId="2736">
        <row r="5">
          <cell r="I5">
            <v>0</v>
          </cell>
        </row>
      </sheetData>
      <sheetData sheetId="2737">
        <row r="5">
          <cell r="I5">
            <v>0</v>
          </cell>
        </row>
      </sheetData>
      <sheetData sheetId="2738">
        <row r="5">
          <cell r="I5">
            <v>0</v>
          </cell>
        </row>
      </sheetData>
      <sheetData sheetId="2739">
        <row r="5">
          <cell r="I5">
            <v>0</v>
          </cell>
        </row>
      </sheetData>
      <sheetData sheetId="2740">
        <row r="5">
          <cell r="I5">
            <v>0</v>
          </cell>
        </row>
      </sheetData>
      <sheetData sheetId="2741">
        <row r="5">
          <cell r="I5">
            <v>0</v>
          </cell>
        </row>
      </sheetData>
      <sheetData sheetId="2742">
        <row r="5">
          <cell r="I5">
            <v>0</v>
          </cell>
        </row>
      </sheetData>
      <sheetData sheetId="2743">
        <row r="5">
          <cell r="I5">
            <v>0</v>
          </cell>
        </row>
      </sheetData>
      <sheetData sheetId="2744">
        <row r="5">
          <cell r="I5">
            <v>0</v>
          </cell>
        </row>
      </sheetData>
      <sheetData sheetId="2745">
        <row r="5">
          <cell r="I5">
            <v>0</v>
          </cell>
        </row>
      </sheetData>
      <sheetData sheetId="2746">
        <row r="5">
          <cell r="I5">
            <v>0</v>
          </cell>
        </row>
      </sheetData>
      <sheetData sheetId="2747">
        <row r="5">
          <cell r="I5">
            <v>0</v>
          </cell>
        </row>
      </sheetData>
      <sheetData sheetId="2748">
        <row r="5">
          <cell r="I5">
            <v>0</v>
          </cell>
        </row>
      </sheetData>
      <sheetData sheetId="2749">
        <row r="5">
          <cell r="I5">
            <v>0</v>
          </cell>
        </row>
      </sheetData>
      <sheetData sheetId="2750">
        <row r="5">
          <cell r="I5">
            <v>0</v>
          </cell>
        </row>
      </sheetData>
      <sheetData sheetId="2751">
        <row r="5">
          <cell r="I5">
            <v>0</v>
          </cell>
        </row>
      </sheetData>
      <sheetData sheetId="2752">
        <row r="5">
          <cell r="I5">
            <v>0</v>
          </cell>
        </row>
      </sheetData>
      <sheetData sheetId="2753">
        <row r="5">
          <cell r="I5">
            <v>0</v>
          </cell>
        </row>
      </sheetData>
      <sheetData sheetId="2754">
        <row r="5">
          <cell r="I5">
            <v>0</v>
          </cell>
        </row>
      </sheetData>
      <sheetData sheetId="2755">
        <row r="5">
          <cell r="I5">
            <v>0</v>
          </cell>
        </row>
      </sheetData>
      <sheetData sheetId="2756">
        <row r="5">
          <cell r="I5">
            <v>0</v>
          </cell>
        </row>
      </sheetData>
      <sheetData sheetId="2757">
        <row r="5">
          <cell r="I5">
            <v>0</v>
          </cell>
        </row>
      </sheetData>
      <sheetData sheetId="2758">
        <row r="5">
          <cell r="I5">
            <v>0</v>
          </cell>
        </row>
      </sheetData>
      <sheetData sheetId="2759">
        <row r="5">
          <cell r="I5">
            <v>0</v>
          </cell>
        </row>
      </sheetData>
      <sheetData sheetId="2760">
        <row r="5">
          <cell r="I5">
            <v>0</v>
          </cell>
        </row>
      </sheetData>
      <sheetData sheetId="2761">
        <row r="5">
          <cell r="I5">
            <v>0</v>
          </cell>
        </row>
      </sheetData>
      <sheetData sheetId="2762">
        <row r="5">
          <cell r="I5">
            <v>0</v>
          </cell>
        </row>
      </sheetData>
      <sheetData sheetId="2763">
        <row r="5">
          <cell r="I5">
            <v>0</v>
          </cell>
        </row>
      </sheetData>
      <sheetData sheetId="2764">
        <row r="5">
          <cell r="I5">
            <v>0</v>
          </cell>
        </row>
      </sheetData>
      <sheetData sheetId="2765">
        <row r="5">
          <cell r="I5">
            <v>0</v>
          </cell>
        </row>
      </sheetData>
      <sheetData sheetId="2766">
        <row r="5">
          <cell r="I5">
            <v>0</v>
          </cell>
        </row>
      </sheetData>
      <sheetData sheetId="2767">
        <row r="5">
          <cell r="I5">
            <v>0</v>
          </cell>
        </row>
      </sheetData>
      <sheetData sheetId="2768">
        <row r="5">
          <cell r="I5">
            <v>0</v>
          </cell>
        </row>
      </sheetData>
      <sheetData sheetId="2769">
        <row r="5">
          <cell r="I5">
            <v>0</v>
          </cell>
        </row>
      </sheetData>
      <sheetData sheetId="2770">
        <row r="5">
          <cell r="I5">
            <v>0</v>
          </cell>
        </row>
      </sheetData>
      <sheetData sheetId="2771">
        <row r="5">
          <cell r="I5">
            <v>0</v>
          </cell>
        </row>
      </sheetData>
      <sheetData sheetId="2772">
        <row r="5">
          <cell r="I5">
            <v>0</v>
          </cell>
        </row>
      </sheetData>
      <sheetData sheetId="2773">
        <row r="5">
          <cell r="I5">
            <v>0</v>
          </cell>
        </row>
      </sheetData>
      <sheetData sheetId="2774">
        <row r="5">
          <cell r="I5">
            <v>0</v>
          </cell>
        </row>
      </sheetData>
      <sheetData sheetId="2775">
        <row r="5">
          <cell r="I5">
            <v>0</v>
          </cell>
        </row>
      </sheetData>
      <sheetData sheetId="2776">
        <row r="5">
          <cell r="I5">
            <v>0</v>
          </cell>
        </row>
      </sheetData>
      <sheetData sheetId="2777">
        <row r="5">
          <cell r="I5">
            <v>0</v>
          </cell>
        </row>
      </sheetData>
      <sheetData sheetId="2778">
        <row r="5">
          <cell r="I5">
            <v>0</v>
          </cell>
        </row>
      </sheetData>
      <sheetData sheetId="2779">
        <row r="5">
          <cell r="I5">
            <v>0</v>
          </cell>
        </row>
      </sheetData>
      <sheetData sheetId="2780">
        <row r="5">
          <cell r="I5">
            <v>0</v>
          </cell>
        </row>
      </sheetData>
      <sheetData sheetId="2781">
        <row r="5">
          <cell r="I5">
            <v>0</v>
          </cell>
        </row>
      </sheetData>
      <sheetData sheetId="2782">
        <row r="5">
          <cell r="I5">
            <v>0</v>
          </cell>
        </row>
      </sheetData>
      <sheetData sheetId="2783">
        <row r="5">
          <cell r="I5">
            <v>0</v>
          </cell>
        </row>
      </sheetData>
      <sheetData sheetId="2784">
        <row r="5">
          <cell r="I5">
            <v>0</v>
          </cell>
        </row>
      </sheetData>
      <sheetData sheetId="2785">
        <row r="5">
          <cell r="I5">
            <v>0</v>
          </cell>
        </row>
      </sheetData>
      <sheetData sheetId="2786">
        <row r="5">
          <cell r="I5">
            <v>0</v>
          </cell>
        </row>
      </sheetData>
      <sheetData sheetId="2787">
        <row r="5">
          <cell r="I5">
            <v>0</v>
          </cell>
        </row>
      </sheetData>
      <sheetData sheetId="2788">
        <row r="5">
          <cell r="I5">
            <v>0</v>
          </cell>
        </row>
      </sheetData>
      <sheetData sheetId="2789">
        <row r="5">
          <cell r="I5">
            <v>0</v>
          </cell>
        </row>
      </sheetData>
      <sheetData sheetId="2790">
        <row r="5">
          <cell r="I5">
            <v>0</v>
          </cell>
        </row>
      </sheetData>
      <sheetData sheetId="2791">
        <row r="5">
          <cell r="I5">
            <v>0</v>
          </cell>
        </row>
      </sheetData>
      <sheetData sheetId="2792">
        <row r="5">
          <cell r="I5">
            <v>0</v>
          </cell>
        </row>
      </sheetData>
      <sheetData sheetId="2793">
        <row r="5">
          <cell r="I5">
            <v>0</v>
          </cell>
        </row>
      </sheetData>
      <sheetData sheetId="2794">
        <row r="5">
          <cell r="I5">
            <v>0</v>
          </cell>
        </row>
      </sheetData>
      <sheetData sheetId="2795">
        <row r="5">
          <cell r="I5">
            <v>0</v>
          </cell>
        </row>
      </sheetData>
      <sheetData sheetId="2796">
        <row r="5">
          <cell r="I5">
            <v>0</v>
          </cell>
        </row>
      </sheetData>
      <sheetData sheetId="2797">
        <row r="5">
          <cell r="I5">
            <v>0</v>
          </cell>
        </row>
      </sheetData>
      <sheetData sheetId="2798">
        <row r="5">
          <cell r="I5">
            <v>0</v>
          </cell>
        </row>
      </sheetData>
      <sheetData sheetId="2799">
        <row r="5">
          <cell r="I5">
            <v>0</v>
          </cell>
        </row>
      </sheetData>
      <sheetData sheetId="2800">
        <row r="5">
          <cell r="I5">
            <v>0</v>
          </cell>
        </row>
      </sheetData>
      <sheetData sheetId="2801">
        <row r="5">
          <cell r="I5">
            <v>0</v>
          </cell>
        </row>
      </sheetData>
      <sheetData sheetId="2802">
        <row r="5">
          <cell r="I5">
            <v>0</v>
          </cell>
        </row>
      </sheetData>
      <sheetData sheetId="2803">
        <row r="5">
          <cell r="I5">
            <v>0</v>
          </cell>
        </row>
      </sheetData>
      <sheetData sheetId="2804">
        <row r="5">
          <cell r="I5">
            <v>0</v>
          </cell>
        </row>
      </sheetData>
      <sheetData sheetId="2805">
        <row r="5">
          <cell r="I5">
            <v>0</v>
          </cell>
        </row>
      </sheetData>
      <sheetData sheetId="2806">
        <row r="5">
          <cell r="I5">
            <v>0</v>
          </cell>
        </row>
      </sheetData>
      <sheetData sheetId="2807">
        <row r="5">
          <cell r="I5">
            <v>0</v>
          </cell>
        </row>
      </sheetData>
      <sheetData sheetId="2808">
        <row r="5">
          <cell r="I5">
            <v>0</v>
          </cell>
        </row>
      </sheetData>
      <sheetData sheetId="2809">
        <row r="5">
          <cell r="I5">
            <v>0</v>
          </cell>
        </row>
      </sheetData>
      <sheetData sheetId="2810">
        <row r="5">
          <cell r="I5">
            <v>0</v>
          </cell>
        </row>
      </sheetData>
      <sheetData sheetId="2811">
        <row r="5">
          <cell r="I5">
            <v>0</v>
          </cell>
        </row>
      </sheetData>
      <sheetData sheetId="2812">
        <row r="5">
          <cell r="I5">
            <v>0</v>
          </cell>
        </row>
      </sheetData>
      <sheetData sheetId="2813">
        <row r="5">
          <cell r="I5">
            <v>0</v>
          </cell>
        </row>
      </sheetData>
      <sheetData sheetId="2814">
        <row r="5">
          <cell r="I5">
            <v>0</v>
          </cell>
        </row>
      </sheetData>
      <sheetData sheetId="2815">
        <row r="5">
          <cell r="I5">
            <v>0</v>
          </cell>
        </row>
      </sheetData>
      <sheetData sheetId="2816">
        <row r="5">
          <cell r="I5">
            <v>0</v>
          </cell>
        </row>
      </sheetData>
      <sheetData sheetId="2817">
        <row r="5">
          <cell r="I5">
            <v>0</v>
          </cell>
        </row>
      </sheetData>
      <sheetData sheetId="2818">
        <row r="5">
          <cell r="I5">
            <v>0</v>
          </cell>
        </row>
      </sheetData>
      <sheetData sheetId="2819">
        <row r="5">
          <cell r="I5">
            <v>0</v>
          </cell>
        </row>
      </sheetData>
      <sheetData sheetId="2820">
        <row r="5">
          <cell r="I5">
            <v>0</v>
          </cell>
        </row>
      </sheetData>
      <sheetData sheetId="2821">
        <row r="5">
          <cell r="I5">
            <v>0</v>
          </cell>
        </row>
      </sheetData>
      <sheetData sheetId="2822">
        <row r="5">
          <cell r="I5">
            <v>0</v>
          </cell>
        </row>
      </sheetData>
      <sheetData sheetId="2823">
        <row r="5">
          <cell r="I5">
            <v>0</v>
          </cell>
        </row>
      </sheetData>
      <sheetData sheetId="2824">
        <row r="5">
          <cell r="I5">
            <v>0</v>
          </cell>
        </row>
      </sheetData>
      <sheetData sheetId="2825">
        <row r="5">
          <cell r="I5">
            <v>0</v>
          </cell>
        </row>
      </sheetData>
      <sheetData sheetId="2826">
        <row r="5">
          <cell r="I5">
            <v>0</v>
          </cell>
        </row>
      </sheetData>
      <sheetData sheetId="2827">
        <row r="5">
          <cell r="I5">
            <v>0</v>
          </cell>
        </row>
      </sheetData>
      <sheetData sheetId="2828">
        <row r="5">
          <cell r="I5">
            <v>0</v>
          </cell>
        </row>
      </sheetData>
      <sheetData sheetId="2829">
        <row r="5">
          <cell r="I5">
            <v>0</v>
          </cell>
        </row>
      </sheetData>
      <sheetData sheetId="2830">
        <row r="5">
          <cell r="I5">
            <v>0</v>
          </cell>
        </row>
      </sheetData>
      <sheetData sheetId="2831">
        <row r="5">
          <cell r="I5">
            <v>0</v>
          </cell>
        </row>
      </sheetData>
      <sheetData sheetId="2832">
        <row r="5">
          <cell r="I5">
            <v>0</v>
          </cell>
        </row>
      </sheetData>
      <sheetData sheetId="2833">
        <row r="5">
          <cell r="I5">
            <v>0</v>
          </cell>
        </row>
      </sheetData>
      <sheetData sheetId="2834">
        <row r="5">
          <cell r="I5">
            <v>0</v>
          </cell>
        </row>
      </sheetData>
      <sheetData sheetId="2835">
        <row r="5">
          <cell r="I5">
            <v>0</v>
          </cell>
        </row>
      </sheetData>
      <sheetData sheetId="2836">
        <row r="5">
          <cell r="I5">
            <v>0</v>
          </cell>
        </row>
      </sheetData>
      <sheetData sheetId="2837">
        <row r="5">
          <cell r="I5">
            <v>0</v>
          </cell>
        </row>
      </sheetData>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ow r="5">
          <cell r="I5">
            <v>0</v>
          </cell>
        </row>
      </sheetData>
      <sheetData sheetId="2871">
        <row r="5">
          <cell r="I5">
            <v>0</v>
          </cell>
        </row>
      </sheetData>
      <sheetData sheetId="2872">
        <row r="5">
          <cell r="I5">
            <v>0</v>
          </cell>
        </row>
      </sheetData>
      <sheetData sheetId="2873">
        <row r="5">
          <cell r="I5">
            <v>0</v>
          </cell>
        </row>
      </sheetData>
      <sheetData sheetId="2874">
        <row r="5">
          <cell r="I5">
            <v>0</v>
          </cell>
        </row>
      </sheetData>
      <sheetData sheetId="2875">
        <row r="5">
          <cell r="I5">
            <v>0</v>
          </cell>
        </row>
      </sheetData>
      <sheetData sheetId="2876">
        <row r="5">
          <cell r="I5">
            <v>0</v>
          </cell>
        </row>
      </sheetData>
      <sheetData sheetId="2877">
        <row r="5">
          <cell r="I5">
            <v>0</v>
          </cell>
        </row>
      </sheetData>
      <sheetData sheetId="2878">
        <row r="5">
          <cell r="I5">
            <v>0</v>
          </cell>
        </row>
      </sheetData>
      <sheetData sheetId="2879">
        <row r="5">
          <cell r="I5">
            <v>0</v>
          </cell>
        </row>
      </sheetData>
      <sheetData sheetId="2880">
        <row r="5">
          <cell r="I5">
            <v>0</v>
          </cell>
        </row>
      </sheetData>
      <sheetData sheetId="2881">
        <row r="5">
          <cell r="I5">
            <v>0</v>
          </cell>
        </row>
      </sheetData>
      <sheetData sheetId="2882">
        <row r="5">
          <cell r="I5">
            <v>0</v>
          </cell>
        </row>
      </sheetData>
      <sheetData sheetId="2883">
        <row r="5">
          <cell r="I5">
            <v>0</v>
          </cell>
        </row>
      </sheetData>
      <sheetData sheetId="2884">
        <row r="5">
          <cell r="I5">
            <v>0</v>
          </cell>
        </row>
      </sheetData>
      <sheetData sheetId="2885">
        <row r="5">
          <cell r="I5">
            <v>0</v>
          </cell>
        </row>
      </sheetData>
      <sheetData sheetId="2886">
        <row r="5">
          <cell r="I5">
            <v>0</v>
          </cell>
        </row>
      </sheetData>
      <sheetData sheetId="2887">
        <row r="5">
          <cell r="I5">
            <v>0</v>
          </cell>
        </row>
      </sheetData>
      <sheetData sheetId="2888">
        <row r="5">
          <cell r="I5">
            <v>0</v>
          </cell>
        </row>
      </sheetData>
      <sheetData sheetId="2889">
        <row r="5">
          <cell r="I5">
            <v>0</v>
          </cell>
        </row>
      </sheetData>
      <sheetData sheetId="2890">
        <row r="5">
          <cell r="I5">
            <v>0</v>
          </cell>
        </row>
      </sheetData>
      <sheetData sheetId="2891">
        <row r="5">
          <cell r="I5">
            <v>0</v>
          </cell>
        </row>
      </sheetData>
      <sheetData sheetId="2892">
        <row r="5">
          <cell r="I5">
            <v>0</v>
          </cell>
        </row>
      </sheetData>
      <sheetData sheetId="2893">
        <row r="5">
          <cell r="I5">
            <v>0</v>
          </cell>
        </row>
      </sheetData>
      <sheetData sheetId="2894">
        <row r="5">
          <cell r="I5">
            <v>0</v>
          </cell>
        </row>
      </sheetData>
      <sheetData sheetId="2895">
        <row r="5">
          <cell r="I5">
            <v>0</v>
          </cell>
        </row>
      </sheetData>
      <sheetData sheetId="2896">
        <row r="5">
          <cell r="I5">
            <v>0</v>
          </cell>
        </row>
      </sheetData>
      <sheetData sheetId="2897">
        <row r="5">
          <cell r="I5">
            <v>0</v>
          </cell>
        </row>
      </sheetData>
      <sheetData sheetId="2898">
        <row r="5">
          <cell r="I5">
            <v>0</v>
          </cell>
        </row>
      </sheetData>
      <sheetData sheetId="2899">
        <row r="5">
          <cell r="I5">
            <v>0</v>
          </cell>
        </row>
      </sheetData>
      <sheetData sheetId="2900">
        <row r="5">
          <cell r="I5">
            <v>0</v>
          </cell>
        </row>
      </sheetData>
      <sheetData sheetId="2901">
        <row r="5">
          <cell r="I5">
            <v>0</v>
          </cell>
        </row>
      </sheetData>
      <sheetData sheetId="2902">
        <row r="5">
          <cell r="I5">
            <v>0</v>
          </cell>
        </row>
      </sheetData>
      <sheetData sheetId="2903">
        <row r="5">
          <cell r="I5">
            <v>0</v>
          </cell>
        </row>
      </sheetData>
      <sheetData sheetId="2904">
        <row r="5">
          <cell r="I5">
            <v>0</v>
          </cell>
        </row>
      </sheetData>
      <sheetData sheetId="2905">
        <row r="5">
          <cell r="I5">
            <v>0</v>
          </cell>
        </row>
      </sheetData>
      <sheetData sheetId="2906">
        <row r="5">
          <cell r="I5">
            <v>0</v>
          </cell>
        </row>
      </sheetData>
      <sheetData sheetId="2907">
        <row r="5">
          <cell r="I5">
            <v>0</v>
          </cell>
        </row>
      </sheetData>
      <sheetData sheetId="2908">
        <row r="5">
          <cell r="I5">
            <v>0</v>
          </cell>
        </row>
      </sheetData>
      <sheetData sheetId="2909">
        <row r="5">
          <cell r="I5">
            <v>0</v>
          </cell>
        </row>
      </sheetData>
      <sheetData sheetId="2910">
        <row r="5">
          <cell r="I5">
            <v>0</v>
          </cell>
        </row>
      </sheetData>
      <sheetData sheetId="2911">
        <row r="5">
          <cell r="I5">
            <v>0</v>
          </cell>
        </row>
      </sheetData>
      <sheetData sheetId="2912">
        <row r="5">
          <cell r="I5">
            <v>0</v>
          </cell>
        </row>
      </sheetData>
      <sheetData sheetId="2913">
        <row r="5">
          <cell r="I5">
            <v>0</v>
          </cell>
        </row>
      </sheetData>
      <sheetData sheetId="2914">
        <row r="5">
          <cell r="I5">
            <v>0</v>
          </cell>
        </row>
      </sheetData>
      <sheetData sheetId="2915">
        <row r="5">
          <cell r="I5">
            <v>0</v>
          </cell>
        </row>
      </sheetData>
      <sheetData sheetId="2916">
        <row r="5">
          <cell r="I5">
            <v>0</v>
          </cell>
        </row>
      </sheetData>
      <sheetData sheetId="2917">
        <row r="5">
          <cell r="I5">
            <v>0</v>
          </cell>
        </row>
      </sheetData>
      <sheetData sheetId="2918">
        <row r="5">
          <cell r="I5">
            <v>0</v>
          </cell>
        </row>
      </sheetData>
      <sheetData sheetId="2919">
        <row r="5">
          <cell r="I5">
            <v>0</v>
          </cell>
        </row>
      </sheetData>
      <sheetData sheetId="2920">
        <row r="5">
          <cell r="I5">
            <v>0</v>
          </cell>
        </row>
      </sheetData>
      <sheetData sheetId="2921">
        <row r="5">
          <cell r="I5">
            <v>0</v>
          </cell>
        </row>
      </sheetData>
      <sheetData sheetId="2922">
        <row r="5">
          <cell r="I5">
            <v>0</v>
          </cell>
        </row>
      </sheetData>
      <sheetData sheetId="2923">
        <row r="5">
          <cell r="I5">
            <v>0</v>
          </cell>
        </row>
      </sheetData>
      <sheetData sheetId="2924">
        <row r="5">
          <cell r="I5">
            <v>0</v>
          </cell>
        </row>
      </sheetData>
      <sheetData sheetId="2925">
        <row r="5">
          <cell r="I5">
            <v>0</v>
          </cell>
        </row>
      </sheetData>
      <sheetData sheetId="2926">
        <row r="5">
          <cell r="I5">
            <v>0</v>
          </cell>
        </row>
      </sheetData>
      <sheetData sheetId="2927">
        <row r="5">
          <cell r="I5">
            <v>0</v>
          </cell>
        </row>
      </sheetData>
      <sheetData sheetId="2928">
        <row r="5">
          <cell r="I5">
            <v>0</v>
          </cell>
        </row>
      </sheetData>
      <sheetData sheetId="2929">
        <row r="5">
          <cell r="I5">
            <v>0</v>
          </cell>
        </row>
      </sheetData>
      <sheetData sheetId="2930">
        <row r="5">
          <cell r="I5">
            <v>0</v>
          </cell>
        </row>
      </sheetData>
      <sheetData sheetId="2931">
        <row r="5">
          <cell r="I5">
            <v>0</v>
          </cell>
        </row>
      </sheetData>
      <sheetData sheetId="2932">
        <row r="5">
          <cell r="I5">
            <v>0</v>
          </cell>
        </row>
      </sheetData>
      <sheetData sheetId="2933">
        <row r="5">
          <cell r="I5">
            <v>0</v>
          </cell>
        </row>
      </sheetData>
      <sheetData sheetId="2934">
        <row r="5">
          <cell r="I5">
            <v>0</v>
          </cell>
        </row>
      </sheetData>
      <sheetData sheetId="2935">
        <row r="5">
          <cell r="I5">
            <v>0</v>
          </cell>
        </row>
      </sheetData>
      <sheetData sheetId="2936">
        <row r="5">
          <cell r="I5">
            <v>0</v>
          </cell>
        </row>
      </sheetData>
      <sheetData sheetId="2937">
        <row r="5">
          <cell r="I5">
            <v>0</v>
          </cell>
        </row>
      </sheetData>
      <sheetData sheetId="2938">
        <row r="5">
          <cell r="I5">
            <v>0</v>
          </cell>
        </row>
      </sheetData>
      <sheetData sheetId="2939">
        <row r="5">
          <cell r="I5">
            <v>0</v>
          </cell>
        </row>
      </sheetData>
      <sheetData sheetId="2940">
        <row r="5">
          <cell r="I5">
            <v>0</v>
          </cell>
        </row>
      </sheetData>
      <sheetData sheetId="2941">
        <row r="5">
          <cell r="I5">
            <v>0</v>
          </cell>
        </row>
      </sheetData>
      <sheetData sheetId="2942">
        <row r="5">
          <cell r="I5">
            <v>0</v>
          </cell>
        </row>
      </sheetData>
      <sheetData sheetId="2943">
        <row r="5">
          <cell r="I5">
            <v>0</v>
          </cell>
        </row>
      </sheetData>
      <sheetData sheetId="2944">
        <row r="5">
          <cell r="I5">
            <v>0</v>
          </cell>
        </row>
      </sheetData>
      <sheetData sheetId="2945">
        <row r="5">
          <cell r="I5">
            <v>0</v>
          </cell>
        </row>
      </sheetData>
      <sheetData sheetId="2946">
        <row r="5">
          <cell r="I5">
            <v>0</v>
          </cell>
        </row>
      </sheetData>
      <sheetData sheetId="2947">
        <row r="5">
          <cell r="I5">
            <v>0</v>
          </cell>
        </row>
      </sheetData>
      <sheetData sheetId="2948">
        <row r="5">
          <cell r="I5">
            <v>0</v>
          </cell>
        </row>
      </sheetData>
      <sheetData sheetId="2949">
        <row r="5">
          <cell r="I5">
            <v>0</v>
          </cell>
        </row>
      </sheetData>
      <sheetData sheetId="2950">
        <row r="5">
          <cell r="I5">
            <v>0</v>
          </cell>
        </row>
      </sheetData>
      <sheetData sheetId="2951">
        <row r="5">
          <cell r="I5">
            <v>0</v>
          </cell>
        </row>
      </sheetData>
      <sheetData sheetId="2952">
        <row r="5">
          <cell r="I5">
            <v>0</v>
          </cell>
        </row>
      </sheetData>
      <sheetData sheetId="2953">
        <row r="5">
          <cell r="I5">
            <v>0</v>
          </cell>
        </row>
      </sheetData>
      <sheetData sheetId="2954">
        <row r="5">
          <cell r="I5">
            <v>0</v>
          </cell>
        </row>
      </sheetData>
      <sheetData sheetId="2955">
        <row r="5">
          <cell r="I5">
            <v>0</v>
          </cell>
        </row>
      </sheetData>
      <sheetData sheetId="2956">
        <row r="5">
          <cell r="I5">
            <v>0</v>
          </cell>
        </row>
      </sheetData>
      <sheetData sheetId="2957">
        <row r="5">
          <cell r="I5">
            <v>0</v>
          </cell>
        </row>
      </sheetData>
      <sheetData sheetId="2958">
        <row r="5">
          <cell r="I5">
            <v>0</v>
          </cell>
        </row>
      </sheetData>
      <sheetData sheetId="2959">
        <row r="5">
          <cell r="I5">
            <v>0</v>
          </cell>
        </row>
      </sheetData>
      <sheetData sheetId="2960">
        <row r="5">
          <cell r="I5">
            <v>0</v>
          </cell>
        </row>
      </sheetData>
      <sheetData sheetId="2961">
        <row r="5">
          <cell r="I5">
            <v>0</v>
          </cell>
        </row>
      </sheetData>
      <sheetData sheetId="2962">
        <row r="5">
          <cell r="I5">
            <v>0</v>
          </cell>
        </row>
      </sheetData>
      <sheetData sheetId="2963">
        <row r="5">
          <cell r="I5">
            <v>0</v>
          </cell>
        </row>
      </sheetData>
      <sheetData sheetId="2964">
        <row r="5">
          <cell r="I5">
            <v>0</v>
          </cell>
        </row>
      </sheetData>
      <sheetData sheetId="2965">
        <row r="5">
          <cell r="I5">
            <v>0</v>
          </cell>
        </row>
      </sheetData>
      <sheetData sheetId="2966">
        <row r="5">
          <cell r="I5">
            <v>0</v>
          </cell>
        </row>
      </sheetData>
      <sheetData sheetId="2967">
        <row r="5">
          <cell r="I5">
            <v>0</v>
          </cell>
        </row>
      </sheetData>
      <sheetData sheetId="2968">
        <row r="5">
          <cell r="I5">
            <v>0</v>
          </cell>
        </row>
      </sheetData>
      <sheetData sheetId="2969">
        <row r="5">
          <cell r="I5">
            <v>0</v>
          </cell>
        </row>
      </sheetData>
      <sheetData sheetId="2970">
        <row r="5">
          <cell r="I5">
            <v>0</v>
          </cell>
        </row>
      </sheetData>
      <sheetData sheetId="2971">
        <row r="5">
          <cell r="I5">
            <v>0</v>
          </cell>
        </row>
      </sheetData>
      <sheetData sheetId="2972">
        <row r="5">
          <cell r="I5">
            <v>0</v>
          </cell>
        </row>
      </sheetData>
      <sheetData sheetId="2973">
        <row r="5">
          <cell r="I5">
            <v>0</v>
          </cell>
        </row>
      </sheetData>
      <sheetData sheetId="2974">
        <row r="5">
          <cell r="I5">
            <v>0</v>
          </cell>
        </row>
      </sheetData>
      <sheetData sheetId="2975">
        <row r="5">
          <cell r="I5">
            <v>0</v>
          </cell>
        </row>
      </sheetData>
      <sheetData sheetId="2976">
        <row r="5">
          <cell r="I5">
            <v>0</v>
          </cell>
        </row>
      </sheetData>
      <sheetData sheetId="2977">
        <row r="5">
          <cell r="I5">
            <v>0</v>
          </cell>
        </row>
      </sheetData>
      <sheetData sheetId="2978">
        <row r="5">
          <cell r="I5">
            <v>0</v>
          </cell>
        </row>
      </sheetData>
      <sheetData sheetId="2979">
        <row r="5">
          <cell r="I5">
            <v>0</v>
          </cell>
        </row>
      </sheetData>
      <sheetData sheetId="2980">
        <row r="5">
          <cell r="I5">
            <v>0</v>
          </cell>
        </row>
      </sheetData>
      <sheetData sheetId="2981">
        <row r="5">
          <cell r="I5">
            <v>0</v>
          </cell>
        </row>
      </sheetData>
      <sheetData sheetId="2982">
        <row r="5">
          <cell r="I5">
            <v>0</v>
          </cell>
        </row>
      </sheetData>
      <sheetData sheetId="2983">
        <row r="5">
          <cell r="I5">
            <v>0</v>
          </cell>
        </row>
      </sheetData>
      <sheetData sheetId="2984">
        <row r="5">
          <cell r="I5">
            <v>0</v>
          </cell>
        </row>
      </sheetData>
      <sheetData sheetId="2985">
        <row r="5">
          <cell r="I5">
            <v>0</v>
          </cell>
        </row>
      </sheetData>
      <sheetData sheetId="2986">
        <row r="5">
          <cell r="I5">
            <v>0</v>
          </cell>
        </row>
      </sheetData>
      <sheetData sheetId="2987">
        <row r="5">
          <cell r="I5">
            <v>0</v>
          </cell>
        </row>
      </sheetData>
      <sheetData sheetId="2988">
        <row r="5">
          <cell r="I5">
            <v>0</v>
          </cell>
        </row>
      </sheetData>
      <sheetData sheetId="2989">
        <row r="5">
          <cell r="I5">
            <v>0</v>
          </cell>
        </row>
      </sheetData>
      <sheetData sheetId="2990">
        <row r="5">
          <cell r="I5">
            <v>0</v>
          </cell>
        </row>
      </sheetData>
      <sheetData sheetId="2991">
        <row r="5">
          <cell r="I5">
            <v>0</v>
          </cell>
        </row>
      </sheetData>
      <sheetData sheetId="2992">
        <row r="5">
          <cell r="I5">
            <v>0</v>
          </cell>
        </row>
      </sheetData>
      <sheetData sheetId="2993">
        <row r="5">
          <cell r="I5">
            <v>0</v>
          </cell>
        </row>
      </sheetData>
      <sheetData sheetId="2994">
        <row r="5">
          <cell r="I5">
            <v>0</v>
          </cell>
        </row>
      </sheetData>
      <sheetData sheetId="2995">
        <row r="5">
          <cell r="I5">
            <v>0</v>
          </cell>
        </row>
      </sheetData>
      <sheetData sheetId="2996">
        <row r="5">
          <cell r="I5">
            <v>0</v>
          </cell>
        </row>
      </sheetData>
      <sheetData sheetId="2997">
        <row r="5">
          <cell r="I5">
            <v>0</v>
          </cell>
        </row>
      </sheetData>
      <sheetData sheetId="2998">
        <row r="5">
          <cell r="I5">
            <v>0</v>
          </cell>
        </row>
      </sheetData>
      <sheetData sheetId="2999">
        <row r="5">
          <cell r="I5">
            <v>0</v>
          </cell>
        </row>
      </sheetData>
      <sheetData sheetId="3000">
        <row r="5">
          <cell r="I5">
            <v>0</v>
          </cell>
        </row>
      </sheetData>
      <sheetData sheetId="3001">
        <row r="5">
          <cell r="I5">
            <v>0</v>
          </cell>
        </row>
      </sheetData>
      <sheetData sheetId="3002">
        <row r="5">
          <cell r="I5">
            <v>0</v>
          </cell>
        </row>
      </sheetData>
      <sheetData sheetId="3003">
        <row r="5">
          <cell r="I5">
            <v>0</v>
          </cell>
        </row>
      </sheetData>
      <sheetData sheetId="3004">
        <row r="5">
          <cell r="I5">
            <v>0</v>
          </cell>
        </row>
      </sheetData>
      <sheetData sheetId="3005">
        <row r="5">
          <cell r="I5">
            <v>0</v>
          </cell>
        </row>
      </sheetData>
      <sheetData sheetId="3006">
        <row r="5">
          <cell r="I5">
            <v>0</v>
          </cell>
        </row>
      </sheetData>
      <sheetData sheetId="3007">
        <row r="5">
          <cell r="I5">
            <v>0</v>
          </cell>
        </row>
      </sheetData>
      <sheetData sheetId="3008">
        <row r="5">
          <cell r="I5">
            <v>0</v>
          </cell>
        </row>
      </sheetData>
      <sheetData sheetId="3009">
        <row r="5">
          <cell r="I5">
            <v>0</v>
          </cell>
        </row>
      </sheetData>
      <sheetData sheetId="3010">
        <row r="5">
          <cell r="I5">
            <v>0</v>
          </cell>
        </row>
      </sheetData>
      <sheetData sheetId="3011">
        <row r="5">
          <cell r="I5">
            <v>0</v>
          </cell>
        </row>
      </sheetData>
      <sheetData sheetId="3012">
        <row r="5">
          <cell r="I5">
            <v>0</v>
          </cell>
        </row>
      </sheetData>
      <sheetData sheetId="3013">
        <row r="5">
          <cell r="I5">
            <v>0</v>
          </cell>
        </row>
      </sheetData>
      <sheetData sheetId="3014">
        <row r="5">
          <cell r="I5">
            <v>0</v>
          </cell>
        </row>
      </sheetData>
      <sheetData sheetId="3015">
        <row r="5">
          <cell r="I5">
            <v>0</v>
          </cell>
        </row>
      </sheetData>
      <sheetData sheetId="3016">
        <row r="5">
          <cell r="I5">
            <v>0</v>
          </cell>
        </row>
      </sheetData>
      <sheetData sheetId="3017">
        <row r="5">
          <cell r="I5">
            <v>0</v>
          </cell>
        </row>
      </sheetData>
      <sheetData sheetId="3018">
        <row r="5">
          <cell r="I5">
            <v>0</v>
          </cell>
        </row>
      </sheetData>
      <sheetData sheetId="3019">
        <row r="5">
          <cell r="I5">
            <v>0</v>
          </cell>
        </row>
      </sheetData>
      <sheetData sheetId="3020">
        <row r="5">
          <cell r="I5">
            <v>0</v>
          </cell>
        </row>
      </sheetData>
      <sheetData sheetId="3021">
        <row r="5">
          <cell r="I5">
            <v>0</v>
          </cell>
        </row>
      </sheetData>
      <sheetData sheetId="3022">
        <row r="5">
          <cell r="I5">
            <v>0</v>
          </cell>
        </row>
      </sheetData>
      <sheetData sheetId="3023">
        <row r="5">
          <cell r="I5">
            <v>0</v>
          </cell>
        </row>
      </sheetData>
      <sheetData sheetId="3024">
        <row r="5">
          <cell r="I5">
            <v>0</v>
          </cell>
        </row>
      </sheetData>
      <sheetData sheetId="3025">
        <row r="5">
          <cell r="I5">
            <v>0</v>
          </cell>
        </row>
      </sheetData>
      <sheetData sheetId="3026">
        <row r="5">
          <cell r="I5">
            <v>0</v>
          </cell>
        </row>
      </sheetData>
      <sheetData sheetId="3027">
        <row r="5">
          <cell r="I5">
            <v>0</v>
          </cell>
        </row>
      </sheetData>
      <sheetData sheetId="3028">
        <row r="5">
          <cell r="I5">
            <v>0</v>
          </cell>
        </row>
      </sheetData>
      <sheetData sheetId="3029">
        <row r="5">
          <cell r="I5">
            <v>0</v>
          </cell>
        </row>
      </sheetData>
      <sheetData sheetId="3030">
        <row r="5">
          <cell r="I5">
            <v>0</v>
          </cell>
        </row>
      </sheetData>
      <sheetData sheetId="3031">
        <row r="5">
          <cell r="I5">
            <v>0</v>
          </cell>
        </row>
      </sheetData>
      <sheetData sheetId="3032">
        <row r="5">
          <cell r="I5">
            <v>0</v>
          </cell>
        </row>
      </sheetData>
      <sheetData sheetId="3033">
        <row r="5">
          <cell r="I5">
            <v>0</v>
          </cell>
        </row>
      </sheetData>
      <sheetData sheetId="3034">
        <row r="5">
          <cell r="I5">
            <v>0</v>
          </cell>
        </row>
      </sheetData>
      <sheetData sheetId="3035">
        <row r="5">
          <cell r="I5">
            <v>0</v>
          </cell>
        </row>
      </sheetData>
      <sheetData sheetId="3036">
        <row r="5">
          <cell r="I5">
            <v>0</v>
          </cell>
        </row>
      </sheetData>
      <sheetData sheetId="3037">
        <row r="5">
          <cell r="I5">
            <v>0</v>
          </cell>
        </row>
      </sheetData>
      <sheetData sheetId="3038">
        <row r="5">
          <cell r="I5">
            <v>0</v>
          </cell>
        </row>
      </sheetData>
      <sheetData sheetId="3039">
        <row r="5">
          <cell r="I5">
            <v>0</v>
          </cell>
        </row>
      </sheetData>
      <sheetData sheetId="3040">
        <row r="5">
          <cell r="I5">
            <v>0</v>
          </cell>
        </row>
      </sheetData>
      <sheetData sheetId="3041">
        <row r="5">
          <cell r="I5">
            <v>0</v>
          </cell>
        </row>
      </sheetData>
      <sheetData sheetId="3042">
        <row r="5">
          <cell r="I5">
            <v>0</v>
          </cell>
        </row>
      </sheetData>
      <sheetData sheetId="3043">
        <row r="5">
          <cell r="I5">
            <v>0</v>
          </cell>
        </row>
      </sheetData>
      <sheetData sheetId="3044">
        <row r="5">
          <cell r="I5">
            <v>0</v>
          </cell>
        </row>
      </sheetData>
      <sheetData sheetId="3045">
        <row r="5">
          <cell r="I5">
            <v>0</v>
          </cell>
        </row>
      </sheetData>
      <sheetData sheetId="3046">
        <row r="5">
          <cell r="I5">
            <v>0</v>
          </cell>
        </row>
      </sheetData>
      <sheetData sheetId="3047">
        <row r="5">
          <cell r="I5">
            <v>0</v>
          </cell>
        </row>
      </sheetData>
      <sheetData sheetId="3048">
        <row r="5">
          <cell r="I5">
            <v>0</v>
          </cell>
        </row>
      </sheetData>
      <sheetData sheetId="3049">
        <row r="5">
          <cell r="I5">
            <v>0</v>
          </cell>
        </row>
      </sheetData>
      <sheetData sheetId="3050">
        <row r="5">
          <cell r="I5">
            <v>0</v>
          </cell>
        </row>
      </sheetData>
      <sheetData sheetId="3051">
        <row r="5">
          <cell r="I5">
            <v>0</v>
          </cell>
        </row>
      </sheetData>
      <sheetData sheetId="3052">
        <row r="5">
          <cell r="I5">
            <v>0</v>
          </cell>
        </row>
      </sheetData>
      <sheetData sheetId="3053">
        <row r="5">
          <cell r="I5">
            <v>0</v>
          </cell>
        </row>
      </sheetData>
      <sheetData sheetId="3054">
        <row r="5">
          <cell r="I5">
            <v>0</v>
          </cell>
        </row>
      </sheetData>
      <sheetData sheetId="3055">
        <row r="5">
          <cell r="I5">
            <v>0</v>
          </cell>
        </row>
      </sheetData>
      <sheetData sheetId="3056">
        <row r="5">
          <cell r="I5">
            <v>0</v>
          </cell>
        </row>
      </sheetData>
      <sheetData sheetId="3057">
        <row r="5">
          <cell r="I5">
            <v>0</v>
          </cell>
        </row>
      </sheetData>
      <sheetData sheetId="3058">
        <row r="5">
          <cell r="I5">
            <v>0</v>
          </cell>
        </row>
      </sheetData>
      <sheetData sheetId="3059">
        <row r="5">
          <cell r="I5">
            <v>0</v>
          </cell>
        </row>
      </sheetData>
      <sheetData sheetId="3060">
        <row r="5">
          <cell r="I5">
            <v>0</v>
          </cell>
        </row>
      </sheetData>
      <sheetData sheetId="3061">
        <row r="5">
          <cell r="I5">
            <v>0</v>
          </cell>
        </row>
      </sheetData>
      <sheetData sheetId="3062">
        <row r="5">
          <cell r="I5">
            <v>0</v>
          </cell>
        </row>
      </sheetData>
      <sheetData sheetId="3063">
        <row r="5">
          <cell r="I5">
            <v>0</v>
          </cell>
        </row>
      </sheetData>
      <sheetData sheetId="3064">
        <row r="5">
          <cell r="I5">
            <v>0</v>
          </cell>
        </row>
      </sheetData>
      <sheetData sheetId="3065">
        <row r="5">
          <cell r="I5">
            <v>0</v>
          </cell>
        </row>
      </sheetData>
      <sheetData sheetId="3066">
        <row r="5">
          <cell r="I5">
            <v>0</v>
          </cell>
        </row>
      </sheetData>
      <sheetData sheetId="3067">
        <row r="5">
          <cell r="I5">
            <v>0</v>
          </cell>
        </row>
      </sheetData>
      <sheetData sheetId="3068">
        <row r="5">
          <cell r="I5">
            <v>0</v>
          </cell>
        </row>
      </sheetData>
      <sheetData sheetId="3069">
        <row r="5">
          <cell r="I5">
            <v>0</v>
          </cell>
        </row>
      </sheetData>
      <sheetData sheetId="3070">
        <row r="5">
          <cell r="I5">
            <v>0</v>
          </cell>
        </row>
      </sheetData>
      <sheetData sheetId="3071">
        <row r="5">
          <cell r="I5">
            <v>0</v>
          </cell>
        </row>
      </sheetData>
      <sheetData sheetId="3072">
        <row r="5">
          <cell r="I5">
            <v>0</v>
          </cell>
        </row>
      </sheetData>
      <sheetData sheetId="3073">
        <row r="5">
          <cell r="I5">
            <v>0</v>
          </cell>
        </row>
      </sheetData>
      <sheetData sheetId="3074">
        <row r="5">
          <cell r="I5">
            <v>0</v>
          </cell>
        </row>
      </sheetData>
      <sheetData sheetId="3075">
        <row r="5">
          <cell r="I5">
            <v>0</v>
          </cell>
        </row>
      </sheetData>
      <sheetData sheetId="3076">
        <row r="5">
          <cell r="I5">
            <v>0</v>
          </cell>
        </row>
      </sheetData>
      <sheetData sheetId="3077">
        <row r="5">
          <cell r="I5">
            <v>0</v>
          </cell>
        </row>
      </sheetData>
      <sheetData sheetId="3078">
        <row r="5">
          <cell r="I5">
            <v>0</v>
          </cell>
        </row>
      </sheetData>
      <sheetData sheetId="3079">
        <row r="5">
          <cell r="I5">
            <v>0</v>
          </cell>
        </row>
      </sheetData>
      <sheetData sheetId="3080">
        <row r="5">
          <cell r="I5">
            <v>0</v>
          </cell>
        </row>
      </sheetData>
      <sheetData sheetId="3081">
        <row r="5">
          <cell r="I5">
            <v>0</v>
          </cell>
        </row>
      </sheetData>
      <sheetData sheetId="3082">
        <row r="5">
          <cell r="I5">
            <v>0</v>
          </cell>
        </row>
      </sheetData>
      <sheetData sheetId="3083">
        <row r="5">
          <cell r="I5">
            <v>0</v>
          </cell>
        </row>
      </sheetData>
      <sheetData sheetId="3084">
        <row r="5">
          <cell r="I5">
            <v>0</v>
          </cell>
        </row>
      </sheetData>
      <sheetData sheetId="3085">
        <row r="5">
          <cell r="I5">
            <v>0</v>
          </cell>
        </row>
      </sheetData>
      <sheetData sheetId="3086">
        <row r="5">
          <cell r="I5">
            <v>0</v>
          </cell>
        </row>
      </sheetData>
      <sheetData sheetId="3087">
        <row r="5">
          <cell r="I5">
            <v>0</v>
          </cell>
        </row>
      </sheetData>
      <sheetData sheetId="3088">
        <row r="5">
          <cell r="I5">
            <v>0</v>
          </cell>
        </row>
      </sheetData>
      <sheetData sheetId="3089">
        <row r="5">
          <cell r="I5">
            <v>0</v>
          </cell>
        </row>
      </sheetData>
      <sheetData sheetId="3090">
        <row r="5">
          <cell r="I5">
            <v>0</v>
          </cell>
        </row>
      </sheetData>
      <sheetData sheetId="3091">
        <row r="5">
          <cell r="I5">
            <v>0</v>
          </cell>
        </row>
      </sheetData>
      <sheetData sheetId="3092">
        <row r="5">
          <cell r="I5">
            <v>0</v>
          </cell>
        </row>
      </sheetData>
      <sheetData sheetId="3093">
        <row r="5">
          <cell r="I5">
            <v>0</v>
          </cell>
        </row>
      </sheetData>
      <sheetData sheetId="3094">
        <row r="5">
          <cell r="I5">
            <v>0</v>
          </cell>
        </row>
      </sheetData>
      <sheetData sheetId="3095">
        <row r="5">
          <cell r="I5">
            <v>0</v>
          </cell>
        </row>
      </sheetData>
      <sheetData sheetId="3096">
        <row r="5">
          <cell r="I5">
            <v>0</v>
          </cell>
        </row>
      </sheetData>
      <sheetData sheetId="3097">
        <row r="5">
          <cell r="I5">
            <v>0</v>
          </cell>
        </row>
      </sheetData>
      <sheetData sheetId="3098">
        <row r="5">
          <cell r="I5">
            <v>0</v>
          </cell>
        </row>
      </sheetData>
      <sheetData sheetId="3099">
        <row r="5">
          <cell r="I5">
            <v>0</v>
          </cell>
        </row>
      </sheetData>
      <sheetData sheetId="3100">
        <row r="5">
          <cell r="I5">
            <v>0</v>
          </cell>
        </row>
      </sheetData>
      <sheetData sheetId="3101">
        <row r="5">
          <cell r="I5">
            <v>0</v>
          </cell>
        </row>
      </sheetData>
      <sheetData sheetId="3102">
        <row r="5">
          <cell r="I5">
            <v>0</v>
          </cell>
        </row>
      </sheetData>
      <sheetData sheetId="3103">
        <row r="5">
          <cell r="I5">
            <v>0</v>
          </cell>
        </row>
      </sheetData>
      <sheetData sheetId="3104">
        <row r="5">
          <cell r="I5">
            <v>0</v>
          </cell>
        </row>
      </sheetData>
      <sheetData sheetId="3105">
        <row r="5">
          <cell r="I5">
            <v>0</v>
          </cell>
        </row>
      </sheetData>
      <sheetData sheetId="3106">
        <row r="5">
          <cell r="I5">
            <v>0</v>
          </cell>
        </row>
      </sheetData>
      <sheetData sheetId="3107">
        <row r="5">
          <cell r="I5">
            <v>0</v>
          </cell>
        </row>
      </sheetData>
      <sheetData sheetId="3108">
        <row r="5">
          <cell r="I5">
            <v>0</v>
          </cell>
        </row>
      </sheetData>
      <sheetData sheetId="3109">
        <row r="5">
          <cell r="I5">
            <v>0</v>
          </cell>
        </row>
      </sheetData>
      <sheetData sheetId="3110">
        <row r="5">
          <cell r="I5">
            <v>0</v>
          </cell>
        </row>
      </sheetData>
      <sheetData sheetId="3111">
        <row r="5">
          <cell r="I5">
            <v>0</v>
          </cell>
        </row>
      </sheetData>
      <sheetData sheetId="3112">
        <row r="5">
          <cell r="I5">
            <v>0</v>
          </cell>
        </row>
      </sheetData>
      <sheetData sheetId="3113">
        <row r="5">
          <cell r="I5">
            <v>0</v>
          </cell>
        </row>
      </sheetData>
      <sheetData sheetId="3114">
        <row r="5">
          <cell r="I5">
            <v>0</v>
          </cell>
        </row>
      </sheetData>
      <sheetData sheetId="3115">
        <row r="5">
          <cell r="I5">
            <v>0</v>
          </cell>
        </row>
      </sheetData>
      <sheetData sheetId="3116">
        <row r="5">
          <cell r="I5">
            <v>0</v>
          </cell>
        </row>
      </sheetData>
      <sheetData sheetId="3117">
        <row r="5">
          <cell r="I5">
            <v>0</v>
          </cell>
        </row>
      </sheetData>
      <sheetData sheetId="3118" refreshError="1"/>
      <sheetData sheetId="3119">
        <row r="5">
          <cell r="I5">
            <v>0</v>
          </cell>
        </row>
      </sheetData>
      <sheetData sheetId="3120">
        <row r="5">
          <cell r="I5">
            <v>0</v>
          </cell>
        </row>
      </sheetData>
      <sheetData sheetId="3121">
        <row r="5">
          <cell r="I5">
            <v>0</v>
          </cell>
        </row>
      </sheetData>
      <sheetData sheetId="3122">
        <row r="5">
          <cell r="I5">
            <v>0</v>
          </cell>
        </row>
      </sheetData>
      <sheetData sheetId="3123">
        <row r="5">
          <cell r="I5">
            <v>0</v>
          </cell>
        </row>
      </sheetData>
      <sheetData sheetId="3124" refreshError="1"/>
      <sheetData sheetId="3125">
        <row r="5">
          <cell r="I5">
            <v>0</v>
          </cell>
        </row>
      </sheetData>
      <sheetData sheetId="3126">
        <row r="5">
          <cell r="I5">
            <v>0</v>
          </cell>
        </row>
      </sheetData>
      <sheetData sheetId="3127">
        <row r="5">
          <cell r="I5">
            <v>0</v>
          </cell>
        </row>
      </sheetData>
      <sheetData sheetId="3128">
        <row r="5">
          <cell r="I5">
            <v>0</v>
          </cell>
        </row>
      </sheetData>
      <sheetData sheetId="3129">
        <row r="5">
          <cell r="I5">
            <v>0</v>
          </cell>
        </row>
      </sheetData>
      <sheetData sheetId="3130">
        <row r="5">
          <cell r="I5">
            <v>0</v>
          </cell>
        </row>
      </sheetData>
      <sheetData sheetId="3131">
        <row r="5">
          <cell r="I5">
            <v>0</v>
          </cell>
        </row>
      </sheetData>
      <sheetData sheetId="3132">
        <row r="5">
          <cell r="I5">
            <v>0</v>
          </cell>
        </row>
      </sheetData>
      <sheetData sheetId="3133">
        <row r="5">
          <cell r="I5">
            <v>0</v>
          </cell>
        </row>
      </sheetData>
      <sheetData sheetId="3134">
        <row r="5">
          <cell r="I5">
            <v>0</v>
          </cell>
        </row>
      </sheetData>
      <sheetData sheetId="3135">
        <row r="5">
          <cell r="I5">
            <v>0</v>
          </cell>
        </row>
      </sheetData>
      <sheetData sheetId="3136">
        <row r="5">
          <cell r="I5">
            <v>0</v>
          </cell>
        </row>
      </sheetData>
      <sheetData sheetId="3137">
        <row r="5">
          <cell r="I5">
            <v>0</v>
          </cell>
        </row>
      </sheetData>
      <sheetData sheetId="3138">
        <row r="5">
          <cell r="I5">
            <v>0</v>
          </cell>
        </row>
      </sheetData>
      <sheetData sheetId="3139">
        <row r="5">
          <cell r="I5">
            <v>0</v>
          </cell>
        </row>
      </sheetData>
      <sheetData sheetId="3140">
        <row r="5">
          <cell r="I5">
            <v>0</v>
          </cell>
        </row>
      </sheetData>
      <sheetData sheetId="3141">
        <row r="5">
          <cell r="I5">
            <v>0</v>
          </cell>
        </row>
      </sheetData>
      <sheetData sheetId="3142">
        <row r="5">
          <cell r="I5">
            <v>0</v>
          </cell>
        </row>
      </sheetData>
      <sheetData sheetId="3143" refreshError="1"/>
      <sheetData sheetId="3144">
        <row r="5">
          <cell r="I5">
            <v>0</v>
          </cell>
        </row>
      </sheetData>
      <sheetData sheetId="3145">
        <row r="5">
          <cell r="I5">
            <v>0</v>
          </cell>
        </row>
      </sheetData>
      <sheetData sheetId="3146">
        <row r="5">
          <cell r="I5">
            <v>0</v>
          </cell>
        </row>
      </sheetData>
      <sheetData sheetId="3147">
        <row r="5">
          <cell r="I5">
            <v>0</v>
          </cell>
        </row>
      </sheetData>
      <sheetData sheetId="3148">
        <row r="5">
          <cell r="I5">
            <v>0</v>
          </cell>
        </row>
      </sheetData>
      <sheetData sheetId="3149">
        <row r="5">
          <cell r="I5">
            <v>0</v>
          </cell>
        </row>
      </sheetData>
      <sheetData sheetId="3150">
        <row r="5">
          <cell r="I5">
            <v>0</v>
          </cell>
        </row>
      </sheetData>
      <sheetData sheetId="3151" refreshError="1"/>
      <sheetData sheetId="3152">
        <row r="5">
          <cell r="I5">
            <v>0</v>
          </cell>
        </row>
      </sheetData>
      <sheetData sheetId="3153">
        <row r="5">
          <cell r="I5">
            <v>0</v>
          </cell>
        </row>
      </sheetData>
      <sheetData sheetId="3154">
        <row r="5">
          <cell r="I5">
            <v>0</v>
          </cell>
        </row>
      </sheetData>
      <sheetData sheetId="3155">
        <row r="5">
          <cell r="I5">
            <v>0</v>
          </cell>
        </row>
      </sheetData>
      <sheetData sheetId="3156">
        <row r="5">
          <cell r="I5">
            <v>0</v>
          </cell>
        </row>
      </sheetData>
      <sheetData sheetId="3157">
        <row r="5">
          <cell r="I5">
            <v>0</v>
          </cell>
        </row>
      </sheetData>
      <sheetData sheetId="3158">
        <row r="5">
          <cell r="I5">
            <v>0</v>
          </cell>
        </row>
      </sheetData>
      <sheetData sheetId="3159">
        <row r="5">
          <cell r="I5">
            <v>0</v>
          </cell>
        </row>
      </sheetData>
      <sheetData sheetId="3160">
        <row r="5">
          <cell r="I5">
            <v>0</v>
          </cell>
        </row>
      </sheetData>
      <sheetData sheetId="3161">
        <row r="5">
          <cell r="I5">
            <v>0</v>
          </cell>
        </row>
      </sheetData>
      <sheetData sheetId="3162">
        <row r="5">
          <cell r="I5">
            <v>0</v>
          </cell>
        </row>
      </sheetData>
      <sheetData sheetId="3163">
        <row r="5">
          <cell r="I5">
            <v>0</v>
          </cell>
        </row>
      </sheetData>
      <sheetData sheetId="3164">
        <row r="5">
          <cell r="I5">
            <v>0</v>
          </cell>
        </row>
      </sheetData>
      <sheetData sheetId="3165">
        <row r="5">
          <cell r="I5">
            <v>0</v>
          </cell>
        </row>
      </sheetData>
      <sheetData sheetId="3166">
        <row r="5">
          <cell r="I5">
            <v>0</v>
          </cell>
        </row>
      </sheetData>
      <sheetData sheetId="3167">
        <row r="5">
          <cell r="I5">
            <v>0</v>
          </cell>
        </row>
      </sheetData>
      <sheetData sheetId="3168">
        <row r="5">
          <cell r="I5">
            <v>0</v>
          </cell>
        </row>
      </sheetData>
      <sheetData sheetId="3169">
        <row r="5">
          <cell r="I5">
            <v>0</v>
          </cell>
        </row>
      </sheetData>
      <sheetData sheetId="3170">
        <row r="5">
          <cell r="I5">
            <v>0</v>
          </cell>
        </row>
      </sheetData>
      <sheetData sheetId="3171">
        <row r="5">
          <cell r="I5">
            <v>0</v>
          </cell>
        </row>
      </sheetData>
      <sheetData sheetId="3172">
        <row r="5">
          <cell r="I5">
            <v>0</v>
          </cell>
        </row>
      </sheetData>
      <sheetData sheetId="3173">
        <row r="5">
          <cell r="I5">
            <v>0</v>
          </cell>
        </row>
      </sheetData>
      <sheetData sheetId="3174">
        <row r="5">
          <cell r="I5">
            <v>0</v>
          </cell>
        </row>
      </sheetData>
      <sheetData sheetId="3175">
        <row r="5">
          <cell r="I5">
            <v>0</v>
          </cell>
        </row>
      </sheetData>
      <sheetData sheetId="3176">
        <row r="5">
          <cell r="I5">
            <v>0</v>
          </cell>
        </row>
      </sheetData>
      <sheetData sheetId="3177">
        <row r="5">
          <cell r="I5">
            <v>0</v>
          </cell>
        </row>
      </sheetData>
      <sheetData sheetId="3178">
        <row r="5">
          <cell r="I5">
            <v>0</v>
          </cell>
        </row>
      </sheetData>
      <sheetData sheetId="3179">
        <row r="5">
          <cell r="I5">
            <v>0</v>
          </cell>
        </row>
      </sheetData>
      <sheetData sheetId="3180">
        <row r="5">
          <cell r="I5">
            <v>0</v>
          </cell>
        </row>
      </sheetData>
      <sheetData sheetId="3181">
        <row r="5">
          <cell r="I5">
            <v>0</v>
          </cell>
        </row>
      </sheetData>
      <sheetData sheetId="3182">
        <row r="5">
          <cell r="I5">
            <v>0</v>
          </cell>
        </row>
      </sheetData>
      <sheetData sheetId="3183">
        <row r="5">
          <cell r="I5">
            <v>0</v>
          </cell>
        </row>
      </sheetData>
      <sheetData sheetId="3184">
        <row r="5">
          <cell r="I5">
            <v>0</v>
          </cell>
        </row>
      </sheetData>
      <sheetData sheetId="3185">
        <row r="5">
          <cell r="I5">
            <v>0</v>
          </cell>
        </row>
      </sheetData>
      <sheetData sheetId="3186">
        <row r="5">
          <cell r="I5">
            <v>0</v>
          </cell>
        </row>
      </sheetData>
      <sheetData sheetId="3187">
        <row r="5">
          <cell r="I5">
            <v>0</v>
          </cell>
        </row>
      </sheetData>
      <sheetData sheetId="3188">
        <row r="5">
          <cell r="I5">
            <v>0</v>
          </cell>
        </row>
      </sheetData>
      <sheetData sheetId="3189">
        <row r="5">
          <cell r="I5">
            <v>0</v>
          </cell>
        </row>
      </sheetData>
      <sheetData sheetId="3190" refreshError="1"/>
      <sheetData sheetId="3191" refreshError="1"/>
      <sheetData sheetId="3192" refreshError="1"/>
      <sheetData sheetId="3193" refreshError="1"/>
      <sheetData sheetId="3194">
        <row r="5">
          <cell r="I5">
            <v>0</v>
          </cell>
        </row>
      </sheetData>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ow r="5">
          <cell r="I5">
            <v>0</v>
          </cell>
        </row>
      </sheetData>
      <sheetData sheetId="3232" refreshError="1"/>
      <sheetData sheetId="3233" refreshError="1"/>
      <sheetData sheetId="3234" refreshError="1"/>
      <sheetData sheetId="3235" refreshError="1"/>
      <sheetData sheetId="3236" refreshError="1"/>
      <sheetData sheetId="3237">
        <row r="5">
          <cell r="I5">
            <v>0</v>
          </cell>
        </row>
      </sheetData>
      <sheetData sheetId="3238">
        <row r="5">
          <cell r="I5">
            <v>0</v>
          </cell>
        </row>
      </sheetData>
      <sheetData sheetId="3239" refreshError="1"/>
      <sheetData sheetId="3240">
        <row r="5">
          <cell r="I5">
            <v>0</v>
          </cell>
        </row>
      </sheetData>
      <sheetData sheetId="3241" refreshError="1"/>
      <sheetData sheetId="3242" refreshError="1"/>
      <sheetData sheetId="3243">
        <row r="5">
          <cell r="I5">
            <v>0</v>
          </cell>
        </row>
      </sheetData>
      <sheetData sheetId="3244">
        <row r="5">
          <cell r="I5">
            <v>0</v>
          </cell>
        </row>
      </sheetData>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ow r="5">
          <cell r="I5">
            <v>0</v>
          </cell>
        </row>
      </sheetData>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ow r="5">
          <cell r="I5">
            <v>0</v>
          </cell>
        </row>
      </sheetData>
      <sheetData sheetId="3342">
        <row r="5">
          <cell r="I5">
            <v>0</v>
          </cell>
        </row>
      </sheetData>
      <sheetData sheetId="3343">
        <row r="5">
          <cell r="I5">
            <v>0</v>
          </cell>
        </row>
      </sheetData>
      <sheetData sheetId="3344">
        <row r="5">
          <cell r="I5">
            <v>0</v>
          </cell>
        </row>
      </sheetData>
      <sheetData sheetId="3345">
        <row r="5">
          <cell r="I5">
            <v>0</v>
          </cell>
        </row>
      </sheetData>
      <sheetData sheetId="3346">
        <row r="5">
          <cell r="I5">
            <v>0</v>
          </cell>
        </row>
      </sheetData>
      <sheetData sheetId="3347">
        <row r="5">
          <cell r="I5">
            <v>0</v>
          </cell>
        </row>
      </sheetData>
      <sheetData sheetId="3348">
        <row r="5">
          <cell r="I5">
            <v>0</v>
          </cell>
        </row>
      </sheetData>
      <sheetData sheetId="3349">
        <row r="5">
          <cell r="I5">
            <v>0</v>
          </cell>
        </row>
      </sheetData>
      <sheetData sheetId="3350">
        <row r="5">
          <cell r="I5">
            <v>0</v>
          </cell>
        </row>
      </sheetData>
      <sheetData sheetId="3351">
        <row r="5">
          <cell r="I5">
            <v>0</v>
          </cell>
        </row>
      </sheetData>
      <sheetData sheetId="3352">
        <row r="5">
          <cell r="I5">
            <v>0</v>
          </cell>
        </row>
      </sheetData>
      <sheetData sheetId="3353">
        <row r="5">
          <cell r="I5">
            <v>0</v>
          </cell>
        </row>
      </sheetData>
      <sheetData sheetId="3354">
        <row r="5">
          <cell r="I5">
            <v>0</v>
          </cell>
        </row>
      </sheetData>
      <sheetData sheetId="3355">
        <row r="5">
          <cell r="I5">
            <v>0</v>
          </cell>
        </row>
      </sheetData>
      <sheetData sheetId="3356">
        <row r="5">
          <cell r="I5">
            <v>0</v>
          </cell>
        </row>
      </sheetData>
      <sheetData sheetId="3357">
        <row r="5">
          <cell r="I5">
            <v>0</v>
          </cell>
        </row>
      </sheetData>
      <sheetData sheetId="3358">
        <row r="5">
          <cell r="I5">
            <v>0</v>
          </cell>
        </row>
      </sheetData>
      <sheetData sheetId="3359">
        <row r="5">
          <cell r="I5">
            <v>0</v>
          </cell>
        </row>
      </sheetData>
      <sheetData sheetId="3360">
        <row r="5">
          <cell r="I5">
            <v>0</v>
          </cell>
        </row>
      </sheetData>
      <sheetData sheetId="3361">
        <row r="5">
          <cell r="I5">
            <v>0</v>
          </cell>
        </row>
      </sheetData>
      <sheetData sheetId="3362">
        <row r="5">
          <cell r="I5">
            <v>0</v>
          </cell>
        </row>
      </sheetData>
      <sheetData sheetId="3363">
        <row r="5">
          <cell r="I5">
            <v>0</v>
          </cell>
        </row>
      </sheetData>
      <sheetData sheetId="3364">
        <row r="5">
          <cell r="I5">
            <v>0</v>
          </cell>
        </row>
      </sheetData>
      <sheetData sheetId="3365">
        <row r="5">
          <cell r="I5">
            <v>0</v>
          </cell>
        </row>
      </sheetData>
      <sheetData sheetId="3366">
        <row r="5">
          <cell r="I5">
            <v>0</v>
          </cell>
        </row>
      </sheetData>
      <sheetData sheetId="3367">
        <row r="5">
          <cell r="I5">
            <v>0</v>
          </cell>
        </row>
      </sheetData>
      <sheetData sheetId="3368">
        <row r="5">
          <cell r="I5">
            <v>0</v>
          </cell>
        </row>
      </sheetData>
      <sheetData sheetId="3369">
        <row r="5">
          <cell r="I5">
            <v>0</v>
          </cell>
        </row>
      </sheetData>
      <sheetData sheetId="3370">
        <row r="5">
          <cell r="I5">
            <v>0</v>
          </cell>
        </row>
      </sheetData>
      <sheetData sheetId="3371">
        <row r="5">
          <cell r="I5">
            <v>0</v>
          </cell>
        </row>
      </sheetData>
      <sheetData sheetId="3372">
        <row r="5">
          <cell r="I5">
            <v>0</v>
          </cell>
        </row>
      </sheetData>
      <sheetData sheetId="3373">
        <row r="5">
          <cell r="I5">
            <v>0</v>
          </cell>
        </row>
      </sheetData>
      <sheetData sheetId="3374">
        <row r="5">
          <cell r="I5">
            <v>0</v>
          </cell>
        </row>
      </sheetData>
      <sheetData sheetId="3375">
        <row r="5">
          <cell r="I5">
            <v>0</v>
          </cell>
        </row>
      </sheetData>
      <sheetData sheetId="3376">
        <row r="5">
          <cell r="I5">
            <v>0</v>
          </cell>
        </row>
      </sheetData>
      <sheetData sheetId="3377">
        <row r="5">
          <cell r="I5">
            <v>0</v>
          </cell>
        </row>
      </sheetData>
      <sheetData sheetId="3378">
        <row r="5">
          <cell r="I5">
            <v>0</v>
          </cell>
        </row>
      </sheetData>
      <sheetData sheetId="3379">
        <row r="5">
          <cell r="I5">
            <v>0</v>
          </cell>
        </row>
      </sheetData>
      <sheetData sheetId="3380">
        <row r="5">
          <cell r="I5">
            <v>0</v>
          </cell>
        </row>
      </sheetData>
      <sheetData sheetId="3381">
        <row r="5">
          <cell r="I5">
            <v>0</v>
          </cell>
        </row>
      </sheetData>
      <sheetData sheetId="3382">
        <row r="5">
          <cell r="I5">
            <v>0</v>
          </cell>
        </row>
      </sheetData>
      <sheetData sheetId="3383">
        <row r="5">
          <cell r="I5">
            <v>0</v>
          </cell>
        </row>
      </sheetData>
      <sheetData sheetId="3384">
        <row r="5">
          <cell r="I5">
            <v>0</v>
          </cell>
        </row>
      </sheetData>
      <sheetData sheetId="3385">
        <row r="5">
          <cell r="I5">
            <v>0</v>
          </cell>
        </row>
      </sheetData>
      <sheetData sheetId="3386">
        <row r="5">
          <cell r="I5">
            <v>0</v>
          </cell>
        </row>
      </sheetData>
      <sheetData sheetId="3387">
        <row r="5">
          <cell r="I5">
            <v>0</v>
          </cell>
        </row>
      </sheetData>
      <sheetData sheetId="3388">
        <row r="5">
          <cell r="I5">
            <v>0</v>
          </cell>
        </row>
      </sheetData>
      <sheetData sheetId="3389">
        <row r="5">
          <cell r="I5">
            <v>0</v>
          </cell>
        </row>
      </sheetData>
      <sheetData sheetId="3390">
        <row r="5">
          <cell r="I5">
            <v>0</v>
          </cell>
        </row>
      </sheetData>
      <sheetData sheetId="3391">
        <row r="5">
          <cell r="I5">
            <v>0</v>
          </cell>
        </row>
      </sheetData>
      <sheetData sheetId="3392">
        <row r="5">
          <cell r="I5">
            <v>0</v>
          </cell>
        </row>
      </sheetData>
      <sheetData sheetId="3393">
        <row r="5">
          <cell r="I5">
            <v>0</v>
          </cell>
        </row>
      </sheetData>
      <sheetData sheetId="3394">
        <row r="5">
          <cell r="I5">
            <v>0</v>
          </cell>
        </row>
      </sheetData>
      <sheetData sheetId="3395">
        <row r="5">
          <cell r="I5">
            <v>0</v>
          </cell>
        </row>
      </sheetData>
      <sheetData sheetId="3396">
        <row r="5">
          <cell r="I5">
            <v>0</v>
          </cell>
        </row>
      </sheetData>
      <sheetData sheetId="3397">
        <row r="5">
          <cell r="I5">
            <v>0</v>
          </cell>
        </row>
      </sheetData>
      <sheetData sheetId="3398">
        <row r="5">
          <cell r="I5">
            <v>0</v>
          </cell>
        </row>
      </sheetData>
      <sheetData sheetId="3399">
        <row r="5">
          <cell r="I5">
            <v>0</v>
          </cell>
        </row>
      </sheetData>
      <sheetData sheetId="3400">
        <row r="5">
          <cell r="I5">
            <v>0</v>
          </cell>
        </row>
      </sheetData>
      <sheetData sheetId="3401">
        <row r="5">
          <cell r="I5">
            <v>0</v>
          </cell>
        </row>
      </sheetData>
      <sheetData sheetId="3402">
        <row r="5">
          <cell r="I5">
            <v>0</v>
          </cell>
        </row>
      </sheetData>
      <sheetData sheetId="3403">
        <row r="5">
          <cell r="I5">
            <v>0</v>
          </cell>
        </row>
      </sheetData>
      <sheetData sheetId="3404">
        <row r="5">
          <cell r="I5">
            <v>0</v>
          </cell>
        </row>
      </sheetData>
      <sheetData sheetId="3405">
        <row r="5">
          <cell r="I5">
            <v>0</v>
          </cell>
        </row>
      </sheetData>
      <sheetData sheetId="3406">
        <row r="5">
          <cell r="I5">
            <v>0</v>
          </cell>
        </row>
      </sheetData>
      <sheetData sheetId="3407">
        <row r="5">
          <cell r="I5">
            <v>0</v>
          </cell>
        </row>
      </sheetData>
      <sheetData sheetId="3408">
        <row r="5">
          <cell r="I5">
            <v>0</v>
          </cell>
        </row>
      </sheetData>
      <sheetData sheetId="3409">
        <row r="5">
          <cell r="I5">
            <v>0</v>
          </cell>
        </row>
      </sheetData>
      <sheetData sheetId="3410">
        <row r="5">
          <cell r="I5">
            <v>0</v>
          </cell>
        </row>
      </sheetData>
      <sheetData sheetId="3411">
        <row r="5">
          <cell r="I5">
            <v>0</v>
          </cell>
        </row>
      </sheetData>
      <sheetData sheetId="3412">
        <row r="5">
          <cell r="I5">
            <v>0</v>
          </cell>
        </row>
      </sheetData>
      <sheetData sheetId="3413">
        <row r="5">
          <cell r="I5">
            <v>0</v>
          </cell>
        </row>
      </sheetData>
      <sheetData sheetId="3414">
        <row r="5">
          <cell r="I5">
            <v>0</v>
          </cell>
        </row>
      </sheetData>
      <sheetData sheetId="3415">
        <row r="5">
          <cell r="I5">
            <v>0</v>
          </cell>
        </row>
      </sheetData>
      <sheetData sheetId="3416">
        <row r="5">
          <cell r="I5">
            <v>0</v>
          </cell>
        </row>
      </sheetData>
      <sheetData sheetId="3417">
        <row r="5">
          <cell r="I5">
            <v>0</v>
          </cell>
        </row>
      </sheetData>
      <sheetData sheetId="3418">
        <row r="5">
          <cell r="I5">
            <v>0</v>
          </cell>
        </row>
      </sheetData>
      <sheetData sheetId="3419">
        <row r="5">
          <cell r="I5">
            <v>0</v>
          </cell>
        </row>
      </sheetData>
      <sheetData sheetId="3420">
        <row r="5">
          <cell r="I5">
            <v>0</v>
          </cell>
        </row>
      </sheetData>
      <sheetData sheetId="3421">
        <row r="5">
          <cell r="I5">
            <v>0</v>
          </cell>
        </row>
      </sheetData>
      <sheetData sheetId="3422">
        <row r="5">
          <cell r="I5">
            <v>0</v>
          </cell>
        </row>
      </sheetData>
      <sheetData sheetId="3423">
        <row r="5">
          <cell r="I5">
            <v>0</v>
          </cell>
        </row>
      </sheetData>
      <sheetData sheetId="3424">
        <row r="5">
          <cell r="I5">
            <v>0</v>
          </cell>
        </row>
      </sheetData>
      <sheetData sheetId="3425">
        <row r="5">
          <cell r="I5">
            <v>0</v>
          </cell>
        </row>
      </sheetData>
      <sheetData sheetId="3426">
        <row r="5">
          <cell r="I5">
            <v>0</v>
          </cell>
        </row>
      </sheetData>
      <sheetData sheetId="3427">
        <row r="5">
          <cell r="I5">
            <v>0</v>
          </cell>
        </row>
      </sheetData>
      <sheetData sheetId="3428">
        <row r="5">
          <cell r="I5">
            <v>0</v>
          </cell>
        </row>
      </sheetData>
      <sheetData sheetId="3429">
        <row r="5">
          <cell r="I5">
            <v>0</v>
          </cell>
        </row>
      </sheetData>
      <sheetData sheetId="3430">
        <row r="5">
          <cell r="I5">
            <v>0</v>
          </cell>
        </row>
      </sheetData>
      <sheetData sheetId="3431">
        <row r="5">
          <cell r="I5">
            <v>0</v>
          </cell>
        </row>
      </sheetData>
      <sheetData sheetId="3432">
        <row r="5">
          <cell r="I5">
            <v>0</v>
          </cell>
        </row>
      </sheetData>
      <sheetData sheetId="3433">
        <row r="5">
          <cell r="I5">
            <v>0</v>
          </cell>
        </row>
      </sheetData>
      <sheetData sheetId="3434">
        <row r="5">
          <cell r="I5">
            <v>0</v>
          </cell>
        </row>
      </sheetData>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ow r="5">
          <cell r="I5">
            <v>0</v>
          </cell>
        </row>
      </sheetData>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ow r="5">
          <cell r="I5">
            <v>0</v>
          </cell>
        </row>
      </sheetData>
      <sheetData sheetId="3491" refreshError="1"/>
      <sheetData sheetId="3492" refreshError="1"/>
      <sheetData sheetId="3493">
        <row r="5">
          <cell r="I5">
            <v>0</v>
          </cell>
        </row>
      </sheetData>
      <sheetData sheetId="3494" refreshError="1"/>
      <sheetData sheetId="3495" refreshError="1"/>
      <sheetData sheetId="3496" refreshError="1"/>
      <sheetData sheetId="3497" refreshError="1"/>
      <sheetData sheetId="3498">
        <row r="5">
          <cell r="I5">
            <v>0</v>
          </cell>
        </row>
      </sheetData>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ow r="5">
          <cell r="I5">
            <v>0</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5">
          <cell r="I5">
            <v>0</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5">
          <cell r="I5">
            <v>0</v>
          </cell>
        </row>
      </sheetData>
      <sheetData sheetId="3523">
        <row r="5">
          <cell r="I5">
            <v>0</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5">
          <cell r="I5">
            <v>0</v>
          </cell>
        </row>
      </sheetData>
      <sheetData sheetId="3536">
        <row r="5">
          <cell r="I5">
            <v>0</v>
          </cell>
        </row>
      </sheetData>
      <sheetData sheetId="3537">
        <row r="19">
          <cell r="J19">
            <v>1.0499999999999999E-3</v>
          </cell>
        </row>
      </sheetData>
      <sheetData sheetId="3538">
        <row r="19">
          <cell r="J19">
            <v>1.0499999999999999E-3</v>
          </cell>
        </row>
      </sheetData>
      <sheetData sheetId="3539">
        <row r="5">
          <cell r="I5">
            <v>0</v>
          </cell>
        </row>
      </sheetData>
      <sheetData sheetId="3540">
        <row r="19">
          <cell r="J19">
            <v>1.0499999999999999E-3</v>
          </cell>
        </row>
      </sheetData>
      <sheetData sheetId="3541">
        <row r="19">
          <cell r="J19">
            <v>1.0499999999999999E-3</v>
          </cell>
        </row>
      </sheetData>
      <sheetData sheetId="3542" refreshError="1"/>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5">
          <cell r="I5">
            <v>0</v>
          </cell>
        </row>
      </sheetData>
      <sheetData sheetId="3548">
        <row r="5">
          <cell r="I5">
            <v>0</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5">
          <cell r="I5">
            <v>0</v>
          </cell>
        </row>
      </sheetData>
      <sheetData sheetId="3557">
        <row r="5">
          <cell r="I5">
            <v>0</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5">
          <cell r="I5">
            <v>0</v>
          </cell>
        </row>
      </sheetData>
      <sheetData sheetId="3583">
        <row r="5">
          <cell r="I5">
            <v>0</v>
          </cell>
        </row>
      </sheetData>
      <sheetData sheetId="3584">
        <row r="5">
          <cell r="I5">
            <v>0</v>
          </cell>
        </row>
      </sheetData>
      <sheetData sheetId="3585">
        <row r="5">
          <cell r="I5">
            <v>0</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5">
          <cell r="I5">
            <v>0</v>
          </cell>
        </row>
      </sheetData>
      <sheetData sheetId="3590">
        <row r="5">
          <cell r="I5">
            <v>0</v>
          </cell>
        </row>
      </sheetData>
      <sheetData sheetId="3591">
        <row r="5">
          <cell r="I5">
            <v>0</v>
          </cell>
        </row>
      </sheetData>
      <sheetData sheetId="3592">
        <row r="5">
          <cell r="I5">
            <v>0</v>
          </cell>
        </row>
      </sheetData>
      <sheetData sheetId="3593">
        <row r="5">
          <cell r="I5">
            <v>0</v>
          </cell>
        </row>
      </sheetData>
      <sheetData sheetId="3594">
        <row r="5">
          <cell r="I5">
            <v>0</v>
          </cell>
        </row>
      </sheetData>
      <sheetData sheetId="3595">
        <row r="5">
          <cell r="I5">
            <v>0</v>
          </cell>
        </row>
      </sheetData>
      <sheetData sheetId="3596">
        <row r="5">
          <cell r="I5">
            <v>0</v>
          </cell>
        </row>
      </sheetData>
      <sheetData sheetId="3597">
        <row r="5">
          <cell r="I5">
            <v>0</v>
          </cell>
        </row>
      </sheetData>
      <sheetData sheetId="3598">
        <row r="5">
          <cell r="I5">
            <v>0</v>
          </cell>
        </row>
      </sheetData>
      <sheetData sheetId="3599">
        <row r="19">
          <cell r="J19">
            <v>1.0499999999999999E-3</v>
          </cell>
        </row>
      </sheetData>
      <sheetData sheetId="3600">
        <row r="5">
          <cell r="I5">
            <v>0</v>
          </cell>
        </row>
      </sheetData>
      <sheetData sheetId="3601">
        <row r="5">
          <cell r="I5">
            <v>0</v>
          </cell>
        </row>
      </sheetData>
      <sheetData sheetId="3602">
        <row r="5">
          <cell r="I5">
            <v>0</v>
          </cell>
        </row>
      </sheetData>
      <sheetData sheetId="3603">
        <row r="5">
          <cell r="I5">
            <v>0</v>
          </cell>
        </row>
      </sheetData>
      <sheetData sheetId="3604">
        <row r="5">
          <cell r="I5">
            <v>0</v>
          </cell>
        </row>
      </sheetData>
      <sheetData sheetId="3605">
        <row r="5">
          <cell r="I5">
            <v>0</v>
          </cell>
        </row>
      </sheetData>
      <sheetData sheetId="3606">
        <row r="5">
          <cell r="I5">
            <v>0</v>
          </cell>
        </row>
      </sheetData>
      <sheetData sheetId="3607">
        <row r="5">
          <cell r="I5">
            <v>0</v>
          </cell>
        </row>
      </sheetData>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ow r="5">
          <cell r="I5">
            <v>0</v>
          </cell>
        </row>
      </sheetData>
      <sheetData sheetId="3617" refreshError="1"/>
      <sheetData sheetId="3618">
        <row r="5">
          <cell r="I5">
            <v>0</v>
          </cell>
        </row>
      </sheetData>
      <sheetData sheetId="3619">
        <row r="5">
          <cell r="I5">
            <v>0</v>
          </cell>
        </row>
      </sheetData>
      <sheetData sheetId="3620" refreshError="1"/>
      <sheetData sheetId="3621" refreshError="1"/>
      <sheetData sheetId="3622" refreshError="1"/>
      <sheetData sheetId="3623" refreshError="1"/>
      <sheetData sheetId="3624" refreshError="1"/>
      <sheetData sheetId="3625" refreshError="1"/>
      <sheetData sheetId="3626">
        <row r="5">
          <cell r="I5">
            <v>0</v>
          </cell>
        </row>
      </sheetData>
      <sheetData sheetId="3627">
        <row r="5">
          <cell r="I5">
            <v>0</v>
          </cell>
        </row>
      </sheetData>
      <sheetData sheetId="3628">
        <row r="5">
          <cell r="I5">
            <v>0</v>
          </cell>
        </row>
      </sheetData>
      <sheetData sheetId="3629">
        <row r="5">
          <cell r="I5">
            <v>0</v>
          </cell>
        </row>
      </sheetData>
      <sheetData sheetId="3630">
        <row r="5">
          <cell r="I5">
            <v>0</v>
          </cell>
        </row>
      </sheetData>
      <sheetData sheetId="3631">
        <row r="5">
          <cell r="I5">
            <v>0</v>
          </cell>
        </row>
      </sheetData>
      <sheetData sheetId="3632">
        <row r="5">
          <cell r="I5">
            <v>0</v>
          </cell>
        </row>
      </sheetData>
      <sheetData sheetId="3633">
        <row r="5">
          <cell r="I5">
            <v>0</v>
          </cell>
        </row>
      </sheetData>
      <sheetData sheetId="3634">
        <row r="5">
          <cell r="I5">
            <v>0</v>
          </cell>
        </row>
      </sheetData>
      <sheetData sheetId="3635">
        <row r="5">
          <cell r="I5">
            <v>0</v>
          </cell>
        </row>
      </sheetData>
      <sheetData sheetId="3636">
        <row r="5">
          <cell r="I5">
            <v>0</v>
          </cell>
        </row>
      </sheetData>
      <sheetData sheetId="3637">
        <row r="5">
          <cell r="I5">
            <v>0</v>
          </cell>
        </row>
      </sheetData>
      <sheetData sheetId="3638">
        <row r="5">
          <cell r="I5">
            <v>0</v>
          </cell>
        </row>
      </sheetData>
      <sheetData sheetId="3639">
        <row r="5">
          <cell r="I5">
            <v>0</v>
          </cell>
        </row>
      </sheetData>
      <sheetData sheetId="3640">
        <row r="5">
          <cell r="I5">
            <v>0</v>
          </cell>
        </row>
      </sheetData>
      <sheetData sheetId="3641">
        <row r="5">
          <cell r="I5">
            <v>0</v>
          </cell>
        </row>
      </sheetData>
      <sheetData sheetId="3642">
        <row r="5">
          <cell r="I5">
            <v>0</v>
          </cell>
        </row>
      </sheetData>
      <sheetData sheetId="3643">
        <row r="5">
          <cell r="I5">
            <v>0</v>
          </cell>
        </row>
      </sheetData>
      <sheetData sheetId="3644">
        <row r="5">
          <cell r="I5">
            <v>0</v>
          </cell>
        </row>
      </sheetData>
      <sheetData sheetId="3645">
        <row r="5">
          <cell r="I5">
            <v>0</v>
          </cell>
        </row>
      </sheetData>
      <sheetData sheetId="3646">
        <row r="5">
          <cell r="I5">
            <v>0</v>
          </cell>
        </row>
      </sheetData>
      <sheetData sheetId="3647">
        <row r="5">
          <cell r="I5">
            <v>0</v>
          </cell>
        </row>
      </sheetData>
      <sheetData sheetId="3648">
        <row r="5">
          <cell r="I5">
            <v>0</v>
          </cell>
        </row>
      </sheetData>
      <sheetData sheetId="3649">
        <row r="5">
          <cell r="I5">
            <v>0</v>
          </cell>
        </row>
      </sheetData>
      <sheetData sheetId="3650">
        <row r="5">
          <cell r="I5">
            <v>0</v>
          </cell>
        </row>
      </sheetData>
      <sheetData sheetId="3651">
        <row r="5">
          <cell r="I5">
            <v>0</v>
          </cell>
        </row>
      </sheetData>
      <sheetData sheetId="3652">
        <row r="5">
          <cell r="I5">
            <v>0</v>
          </cell>
        </row>
      </sheetData>
      <sheetData sheetId="3653">
        <row r="5">
          <cell r="I5">
            <v>0</v>
          </cell>
        </row>
      </sheetData>
      <sheetData sheetId="3654">
        <row r="5">
          <cell r="I5">
            <v>0</v>
          </cell>
        </row>
      </sheetData>
      <sheetData sheetId="3655">
        <row r="5">
          <cell r="I5">
            <v>0</v>
          </cell>
        </row>
      </sheetData>
      <sheetData sheetId="3656">
        <row r="5">
          <cell r="I5">
            <v>0</v>
          </cell>
        </row>
      </sheetData>
      <sheetData sheetId="3657">
        <row r="5">
          <cell r="I5">
            <v>0</v>
          </cell>
        </row>
      </sheetData>
      <sheetData sheetId="3658">
        <row r="5">
          <cell r="I5">
            <v>0</v>
          </cell>
        </row>
      </sheetData>
      <sheetData sheetId="3659">
        <row r="5">
          <cell r="I5">
            <v>0</v>
          </cell>
        </row>
      </sheetData>
      <sheetData sheetId="3660">
        <row r="5">
          <cell r="I5">
            <v>0</v>
          </cell>
        </row>
      </sheetData>
      <sheetData sheetId="3661">
        <row r="5">
          <cell r="I5">
            <v>0</v>
          </cell>
        </row>
      </sheetData>
      <sheetData sheetId="3662">
        <row r="5">
          <cell r="I5">
            <v>0</v>
          </cell>
        </row>
      </sheetData>
      <sheetData sheetId="3663">
        <row r="5">
          <cell r="I5">
            <v>0</v>
          </cell>
        </row>
      </sheetData>
      <sheetData sheetId="3664">
        <row r="5">
          <cell r="I5">
            <v>0</v>
          </cell>
        </row>
      </sheetData>
      <sheetData sheetId="3665">
        <row r="5">
          <cell r="I5">
            <v>0</v>
          </cell>
        </row>
      </sheetData>
      <sheetData sheetId="3666">
        <row r="5">
          <cell r="I5">
            <v>0</v>
          </cell>
        </row>
      </sheetData>
      <sheetData sheetId="3667">
        <row r="5">
          <cell r="I5">
            <v>0</v>
          </cell>
        </row>
      </sheetData>
      <sheetData sheetId="3668">
        <row r="5">
          <cell r="I5">
            <v>0</v>
          </cell>
        </row>
      </sheetData>
      <sheetData sheetId="3669">
        <row r="5">
          <cell r="I5">
            <v>0</v>
          </cell>
        </row>
      </sheetData>
      <sheetData sheetId="3670">
        <row r="5">
          <cell r="I5">
            <v>0</v>
          </cell>
        </row>
      </sheetData>
      <sheetData sheetId="3671">
        <row r="5">
          <cell r="I5">
            <v>0</v>
          </cell>
        </row>
      </sheetData>
      <sheetData sheetId="3672">
        <row r="5">
          <cell r="I5">
            <v>0</v>
          </cell>
        </row>
      </sheetData>
      <sheetData sheetId="3673">
        <row r="5">
          <cell r="I5">
            <v>0</v>
          </cell>
        </row>
      </sheetData>
      <sheetData sheetId="3674">
        <row r="5">
          <cell r="I5">
            <v>0</v>
          </cell>
        </row>
      </sheetData>
      <sheetData sheetId="3675">
        <row r="5">
          <cell r="I5">
            <v>0</v>
          </cell>
        </row>
      </sheetData>
      <sheetData sheetId="3676">
        <row r="5">
          <cell r="I5">
            <v>0</v>
          </cell>
        </row>
      </sheetData>
      <sheetData sheetId="3677">
        <row r="5">
          <cell r="I5">
            <v>0</v>
          </cell>
        </row>
      </sheetData>
      <sheetData sheetId="3678">
        <row r="5">
          <cell r="I5">
            <v>0</v>
          </cell>
        </row>
      </sheetData>
      <sheetData sheetId="3679">
        <row r="5">
          <cell r="I5">
            <v>0</v>
          </cell>
        </row>
      </sheetData>
      <sheetData sheetId="3680">
        <row r="5">
          <cell r="I5">
            <v>0</v>
          </cell>
        </row>
      </sheetData>
      <sheetData sheetId="3681">
        <row r="5">
          <cell r="I5">
            <v>0</v>
          </cell>
        </row>
      </sheetData>
      <sheetData sheetId="3682">
        <row r="5">
          <cell r="I5">
            <v>0</v>
          </cell>
        </row>
      </sheetData>
      <sheetData sheetId="3683">
        <row r="5">
          <cell r="I5">
            <v>0</v>
          </cell>
        </row>
      </sheetData>
      <sheetData sheetId="3684">
        <row r="5">
          <cell r="I5">
            <v>0</v>
          </cell>
        </row>
      </sheetData>
      <sheetData sheetId="3685">
        <row r="5">
          <cell r="I5">
            <v>0</v>
          </cell>
        </row>
      </sheetData>
      <sheetData sheetId="3686">
        <row r="5">
          <cell r="I5">
            <v>0</v>
          </cell>
        </row>
      </sheetData>
      <sheetData sheetId="3687">
        <row r="5">
          <cell r="I5">
            <v>0</v>
          </cell>
        </row>
      </sheetData>
      <sheetData sheetId="3688">
        <row r="5">
          <cell r="I5">
            <v>0</v>
          </cell>
        </row>
      </sheetData>
      <sheetData sheetId="3689">
        <row r="5">
          <cell r="I5">
            <v>0</v>
          </cell>
        </row>
      </sheetData>
      <sheetData sheetId="3690">
        <row r="5">
          <cell r="I5">
            <v>0</v>
          </cell>
        </row>
      </sheetData>
      <sheetData sheetId="3691">
        <row r="5">
          <cell r="I5">
            <v>0</v>
          </cell>
        </row>
      </sheetData>
      <sheetData sheetId="3692">
        <row r="5">
          <cell r="I5">
            <v>0</v>
          </cell>
        </row>
      </sheetData>
      <sheetData sheetId="3693">
        <row r="5">
          <cell r="I5">
            <v>0</v>
          </cell>
        </row>
      </sheetData>
      <sheetData sheetId="3694">
        <row r="5">
          <cell r="I5">
            <v>0</v>
          </cell>
        </row>
      </sheetData>
      <sheetData sheetId="3695">
        <row r="5">
          <cell r="I5">
            <v>0</v>
          </cell>
        </row>
      </sheetData>
      <sheetData sheetId="3696">
        <row r="5">
          <cell r="I5">
            <v>0</v>
          </cell>
        </row>
      </sheetData>
      <sheetData sheetId="3697">
        <row r="5">
          <cell r="I5">
            <v>0</v>
          </cell>
        </row>
      </sheetData>
      <sheetData sheetId="3698">
        <row r="5">
          <cell r="I5">
            <v>0</v>
          </cell>
        </row>
      </sheetData>
      <sheetData sheetId="3699">
        <row r="5">
          <cell r="I5">
            <v>0</v>
          </cell>
        </row>
      </sheetData>
      <sheetData sheetId="3700">
        <row r="5">
          <cell r="I5">
            <v>0</v>
          </cell>
        </row>
      </sheetData>
      <sheetData sheetId="3701">
        <row r="5">
          <cell r="I5">
            <v>0</v>
          </cell>
        </row>
      </sheetData>
      <sheetData sheetId="3702">
        <row r="5">
          <cell r="I5">
            <v>0</v>
          </cell>
        </row>
      </sheetData>
      <sheetData sheetId="3703">
        <row r="5">
          <cell r="I5">
            <v>0</v>
          </cell>
        </row>
      </sheetData>
      <sheetData sheetId="3704">
        <row r="5">
          <cell r="I5">
            <v>0</v>
          </cell>
        </row>
      </sheetData>
      <sheetData sheetId="3705">
        <row r="5">
          <cell r="I5">
            <v>0</v>
          </cell>
        </row>
      </sheetData>
      <sheetData sheetId="3706">
        <row r="5">
          <cell r="I5">
            <v>0</v>
          </cell>
        </row>
      </sheetData>
      <sheetData sheetId="3707">
        <row r="5">
          <cell r="I5">
            <v>0</v>
          </cell>
        </row>
      </sheetData>
      <sheetData sheetId="3708">
        <row r="5">
          <cell r="I5">
            <v>0</v>
          </cell>
        </row>
      </sheetData>
      <sheetData sheetId="3709">
        <row r="5">
          <cell r="I5">
            <v>0</v>
          </cell>
        </row>
      </sheetData>
      <sheetData sheetId="3710">
        <row r="5">
          <cell r="I5">
            <v>0</v>
          </cell>
        </row>
      </sheetData>
      <sheetData sheetId="3711">
        <row r="5">
          <cell r="I5">
            <v>0</v>
          </cell>
        </row>
      </sheetData>
      <sheetData sheetId="3712">
        <row r="5">
          <cell r="I5">
            <v>0</v>
          </cell>
        </row>
      </sheetData>
      <sheetData sheetId="3713">
        <row r="5">
          <cell r="I5">
            <v>0</v>
          </cell>
        </row>
      </sheetData>
      <sheetData sheetId="3714">
        <row r="5">
          <cell r="I5">
            <v>0</v>
          </cell>
        </row>
      </sheetData>
      <sheetData sheetId="3715">
        <row r="5">
          <cell r="I5">
            <v>0</v>
          </cell>
        </row>
      </sheetData>
      <sheetData sheetId="3716">
        <row r="5">
          <cell r="I5">
            <v>0</v>
          </cell>
        </row>
      </sheetData>
      <sheetData sheetId="3717">
        <row r="5">
          <cell r="I5">
            <v>0</v>
          </cell>
        </row>
      </sheetData>
      <sheetData sheetId="3718">
        <row r="5">
          <cell r="I5">
            <v>0</v>
          </cell>
        </row>
      </sheetData>
      <sheetData sheetId="3719">
        <row r="5">
          <cell r="I5">
            <v>0</v>
          </cell>
        </row>
      </sheetData>
      <sheetData sheetId="3720">
        <row r="5">
          <cell r="I5">
            <v>0</v>
          </cell>
        </row>
      </sheetData>
      <sheetData sheetId="3721">
        <row r="5">
          <cell r="I5">
            <v>0</v>
          </cell>
        </row>
      </sheetData>
      <sheetData sheetId="3722">
        <row r="5">
          <cell r="I5">
            <v>0</v>
          </cell>
        </row>
      </sheetData>
      <sheetData sheetId="3723">
        <row r="5">
          <cell r="I5">
            <v>0</v>
          </cell>
        </row>
      </sheetData>
      <sheetData sheetId="3724">
        <row r="5">
          <cell r="I5">
            <v>0</v>
          </cell>
        </row>
      </sheetData>
      <sheetData sheetId="3725">
        <row r="5">
          <cell r="I5">
            <v>0</v>
          </cell>
        </row>
      </sheetData>
      <sheetData sheetId="3726">
        <row r="5">
          <cell r="I5">
            <v>0</v>
          </cell>
        </row>
      </sheetData>
      <sheetData sheetId="3727">
        <row r="5">
          <cell r="I5">
            <v>0</v>
          </cell>
        </row>
      </sheetData>
      <sheetData sheetId="3728">
        <row r="5">
          <cell r="I5">
            <v>0</v>
          </cell>
        </row>
      </sheetData>
      <sheetData sheetId="3729">
        <row r="5">
          <cell r="I5">
            <v>0</v>
          </cell>
        </row>
      </sheetData>
      <sheetData sheetId="3730">
        <row r="5">
          <cell r="I5">
            <v>0</v>
          </cell>
        </row>
      </sheetData>
      <sheetData sheetId="3731">
        <row r="5">
          <cell r="I5">
            <v>0</v>
          </cell>
        </row>
      </sheetData>
      <sheetData sheetId="3732">
        <row r="5">
          <cell r="I5">
            <v>0</v>
          </cell>
        </row>
      </sheetData>
      <sheetData sheetId="3733">
        <row r="5">
          <cell r="I5">
            <v>0</v>
          </cell>
        </row>
      </sheetData>
      <sheetData sheetId="3734">
        <row r="5">
          <cell r="I5">
            <v>0</v>
          </cell>
        </row>
      </sheetData>
      <sheetData sheetId="3735">
        <row r="5">
          <cell r="I5">
            <v>0</v>
          </cell>
        </row>
      </sheetData>
      <sheetData sheetId="3736">
        <row r="5">
          <cell r="I5">
            <v>0</v>
          </cell>
        </row>
      </sheetData>
      <sheetData sheetId="3737">
        <row r="5">
          <cell r="I5">
            <v>0</v>
          </cell>
        </row>
      </sheetData>
      <sheetData sheetId="3738">
        <row r="5">
          <cell r="I5">
            <v>0</v>
          </cell>
        </row>
      </sheetData>
      <sheetData sheetId="3739">
        <row r="5">
          <cell r="I5">
            <v>0</v>
          </cell>
        </row>
      </sheetData>
      <sheetData sheetId="3740">
        <row r="5">
          <cell r="I5">
            <v>0</v>
          </cell>
        </row>
      </sheetData>
      <sheetData sheetId="3741">
        <row r="5">
          <cell r="I5">
            <v>0</v>
          </cell>
        </row>
      </sheetData>
      <sheetData sheetId="3742">
        <row r="5">
          <cell r="I5">
            <v>0</v>
          </cell>
        </row>
      </sheetData>
      <sheetData sheetId="3743">
        <row r="5">
          <cell r="I5">
            <v>0</v>
          </cell>
        </row>
      </sheetData>
      <sheetData sheetId="3744">
        <row r="5">
          <cell r="I5">
            <v>0</v>
          </cell>
        </row>
      </sheetData>
      <sheetData sheetId="3745">
        <row r="5">
          <cell r="I5">
            <v>0</v>
          </cell>
        </row>
      </sheetData>
      <sheetData sheetId="3746">
        <row r="5">
          <cell r="I5">
            <v>0</v>
          </cell>
        </row>
      </sheetData>
      <sheetData sheetId="3747">
        <row r="5">
          <cell r="I5">
            <v>0</v>
          </cell>
        </row>
      </sheetData>
      <sheetData sheetId="3748">
        <row r="5">
          <cell r="I5">
            <v>0</v>
          </cell>
        </row>
      </sheetData>
      <sheetData sheetId="3749">
        <row r="5">
          <cell r="I5">
            <v>0</v>
          </cell>
        </row>
      </sheetData>
      <sheetData sheetId="3750">
        <row r="5">
          <cell r="I5">
            <v>0</v>
          </cell>
        </row>
      </sheetData>
      <sheetData sheetId="3751">
        <row r="5">
          <cell r="I5">
            <v>0</v>
          </cell>
        </row>
      </sheetData>
      <sheetData sheetId="3752">
        <row r="5">
          <cell r="I5">
            <v>0</v>
          </cell>
        </row>
      </sheetData>
      <sheetData sheetId="3753">
        <row r="5">
          <cell r="I5">
            <v>0</v>
          </cell>
        </row>
      </sheetData>
      <sheetData sheetId="3754">
        <row r="5">
          <cell r="I5">
            <v>0</v>
          </cell>
        </row>
      </sheetData>
      <sheetData sheetId="3755">
        <row r="5">
          <cell r="I5">
            <v>0</v>
          </cell>
        </row>
      </sheetData>
      <sheetData sheetId="3756">
        <row r="5">
          <cell r="I5">
            <v>0</v>
          </cell>
        </row>
      </sheetData>
      <sheetData sheetId="3757">
        <row r="5">
          <cell r="I5">
            <v>0</v>
          </cell>
        </row>
      </sheetData>
      <sheetData sheetId="3758">
        <row r="5">
          <cell r="I5">
            <v>0</v>
          </cell>
        </row>
      </sheetData>
      <sheetData sheetId="3759">
        <row r="5">
          <cell r="I5">
            <v>0</v>
          </cell>
        </row>
      </sheetData>
      <sheetData sheetId="3760">
        <row r="5">
          <cell r="I5">
            <v>0</v>
          </cell>
        </row>
      </sheetData>
      <sheetData sheetId="3761">
        <row r="5">
          <cell r="I5">
            <v>0</v>
          </cell>
        </row>
      </sheetData>
      <sheetData sheetId="3762">
        <row r="5">
          <cell r="I5">
            <v>0</v>
          </cell>
        </row>
      </sheetData>
      <sheetData sheetId="3763">
        <row r="5">
          <cell r="I5">
            <v>0</v>
          </cell>
        </row>
      </sheetData>
      <sheetData sheetId="3764">
        <row r="5">
          <cell r="I5">
            <v>0</v>
          </cell>
        </row>
      </sheetData>
      <sheetData sheetId="3765">
        <row r="5">
          <cell r="I5">
            <v>0</v>
          </cell>
        </row>
      </sheetData>
      <sheetData sheetId="3766">
        <row r="5">
          <cell r="I5">
            <v>0</v>
          </cell>
        </row>
      </sheetData>
      <sheetData sheetId="3767">
        <row r="5">
          <cell r="I5">
            <v>0</v>
          </cell>
        </row>
      </sheetData>
      <sheetData sheetId="3768">
        <row r="5">
          <cell r="I5">
            <v>0</v>
          </cell>
        </row>
      </sheetData>
      <sheetData sheetId="3769">
        <row r="5">
          <cell r="I5">
            <v>0</v>
          </cell>
        </row>
      </sheetData>
      <sheetData sheetId="3770">
        <row r="5">
          <cell r="I5">
            <v>0</v>
          </cell>
        </row>
      </sheetData>
      <sheetData sheetId="3771">
        <row r="5">
          <cell r="I5">
            <v>0</v>
          </cell>
        </row>
      </sheetData>
      <sheetData sheetId="3772">
        <row r="5">
          <cell r="I5">
            <v>0</v>
          </cell>
        </row>
      </sheetData>
      <sheetData sheetId="3773">
        <row r="5">
          <cell r="I5">
            <v>0</v>
          </cell>
        </row>
      </sheetData>
      <sheetData sheetId="3774">
        <row r="5">
          <cell r="I5">
            <v>0</v>
          </cell>
        </row>
      </sheetData>
      <sheetData sheetId="3775">
        <row r="5">
          <cell r="I5">
            <v>0</v>
          </cell>
        </row>
      </sheetData>
      <sheetData sheetId="3776">
        <row r="5">
          <cell r="I5">
            <v>0</v>
          </cell>
        </row>
      </sheetData>
      <sheetData sheetId="3777">
        <row r="5">
          <cell r="I5">
            <v>0</v>
          </cell>
        </row>
      </sheetData>
      <sheetData sheetId="3778">
        <row r="5">
          <cell r="I5">
            <v>0</v>
          </cell>
        </row>
      </sheetData>
      <sheetData sheetId="3779">
        <row r="5">
          <cell r="I5">
            <v>0</v>
          </cell>
        </row>
      </sheetData>
      <sheetData sheetId="3780">
        <row r="5">
          <cell r="I5">
            <v>0</v>
          </cell>
        </row>
      </sheetData>
      <sheetData sheetId="3781">
        <row r="5">
          <cell r="I5">
            <v>0</v>
          </cell>
        </row>
      </sheetData>
      <sheetData sheetId="3782">
        <row r="5">
          <cell r="I5">
            <v>0</v>
          </cell>
        </row>
      </sheetData>
      <sheetData sheetId="3783">
        <row r="5">
          <cell r="I5">
            <v>0</v>
          </cell>
        </row>
      </sheetData>
      <sheetData sheetId="3784">
        <row r="5">
          <cell r="I5">
            <v>0</v>
          </cell>
        </row>
      </sheetData>
      <sheetData sheetId="3785">
        <row r="5">
          <cell r="I5">
            <v>0</v>
          </cell>
        </row>
      </sheetData>
      <sheetData sheetId="3786">
        <row r="5">
          <cell r="I5">
            <v>0</v>
          </cell>
        </row>
      </sheetData>
      <sheetData sheetId="3787">
        <row r="5">
          <cell r="I5">
            <v>0</v>
          </cell>
        </row>
      </sheetData>
      <sheetData sheetId="3788">
        <row r="5">
          <cell r="I5">
            <v>0</v>
          </cell>
        </row>
      </sheetData>
      <sheetData sheetId="3789">
        <row r="5">
          <cell r="I5">
            <v>0</v>
          </cell>
        </row>
      </sheetData>
      <sheetData sheetId="3790">
        <row r="5">
          <cell r="I5">
            <v>0</v>
          </cell>
        </row>
      </sheetData>
      <sheetData sheetId="3791">
        <row r="5">
          <cell r="I5">
            <v>0</v>
          </cell>
        </row>
      </sheetData>
      <sheetData sheetId="3792">
        <row r="5">
          <cell r="I5">
            <v>0</v>
          </cell>
        </row>
      </sheetData>
      <sheetData sheetId="3793">
        <row r="5">
          <cell r="I5">
            <v>0</v>
          </cell>
        </row>
      </sheetData>
      <sheetData sheetId="3794">
        <row r="5">
          <cell r="I5">
            <v>0</v>
          </cell>
        </row>
      </sheetData>
      <sheetData sheetId="3795">
        <row r="5">
          <cell r="I5">
            <v>0</v>
          </cell>
        </row>
      </sheetData>
      <sheetData sheetId="3796">
        <row r="5">
          <cell r="I5">
            <v>0</v>
          </cell>
        </row>
      </sheetData>
      <sheetData sheetId="3797">
        <row r="5">
          <cell r="I5">
            <v>0</v>
          </cell>
        </row>
      </sheetData>
      <sheetData sheetId="3798">
        <row r="5">
          <cell r="I5">
            <v>0</v>
          </cell>
        </row>
      </sheetData>
      <sheetData sheetId="3799">
        <row r="5">
          <cell r="I5">
            <v>0</v>
          </cell>
        </row>
      </sheetData>
      <sheetData sheetId="3800">
        <row r="5">
          <cell r="I5">
            <v>0</v>
          </cell>
        </row>
      </sheetData>
      <sheetData sheetId="3801">
        <row r="5">
          <cell r="I5">
            <v>0</v>
          </cell>
        </row>
      </sheetData>
      <sheetData sheetId="3802">
        <row r="5">
          <cell r="I5">
            <v>0</v>
          </cell>
        </row>
      </sheetData>
      <sheetData sheetId="3803">
        <row r="5">
          <cell r="I5">
            <v>0</v>
          </cell>
        </row>
      </sheetData>
      <sheetData sheetId="3804">
        <row r="5">
          <cell r="I5">
            <v>0</v>
          </cell>
        </row>
      </sheetData>
      <sheetData sheetId="3805">
        <row r="5">
          <cell r="I5">
            <v>0</v>
          </cell>
        </row>
      </sheetData>
      <sheetData sheetId="3806">
        <row r="5">
          <cell r="I5">
            <v>0</v>
          </cell>
        </row>
      </sheetData>
      <sheetData sheetId="3807">
        <row r="5">
          <cell r="I5">
            <v>0</v>
          </cell>
        </row>
      </sheetData>
      <sheetData sheetId="3808">
        <row r="5">
          <cell r="I5">
            <v>0</v>
          </cell>
        </row>
      </sheetData>
      <sheetData sheetId="3809">
        <row r="5">
          <cell r="I5">
            <v>0</v>
          </cell>
        </row>
      </sheetData>
      <sheetData sheetId="3810">
        <row r="5">
          <cell r="I5">
            <v>0</v>
          </cell>
        </row>
      </sheetData>
      <sheetData sheetId="3811">
        <row r="5">
          <cell r="I5">
            <v>0</v>
          </cell>
        </row>
      </sheetData>
      <sheetData sheetId="3812">
        <row r="5">
          <cell r="I5">
            <v>0</v>
          </cell>
        </row>
      </sheetData>
      <sheetData sheetId="3813">
        <row r="5">
          <cell r="I5">
            <v>0</v>
          </cell>
        </row>
      </sheetData>
      <sheetData sheetId="3814">
        <row r="5">
          <cell r="I5">
            <v>0</v>
          </cell>
        </row>
      </sheetData>
      <sheetData sheetId="3815">
        <row r="5">
          <cell r="I5">
            <v>0</v>
          </cell>
        </row>
      </sheetData>
      <sheetData sheetId="3816">
        <row r="5">
          <cell r="I5">
            <v>0</v>
          </cell>
        </row>
      </sheetData>
      <sheetData sheetId="3817">
        <row r="5">
          <cell r="I5">
            <v>0</v>
          </cell>
        </row>
      </sheetData>
      <sheetData sheetId="3818">
        <row r="5">
          <cell r="I5">
            <v>0</v>
          </cell>
        </row>
      </sheetData>
      <sheetData sheetId="3819">
        <row r="5">
          <cell r="I5">
            <v>0</v>
          </cell>
        </row>
      </sheetData>
      <sheetData sheetId="3820">
        <row r="5">
          <cell r="I5">
            <v>0</v>
          </cell>
        </row>
      </sheetData>
      <sheetData sheetId="3821">
        <row r="5">
          <cell r="I5">
            <v>0</v>
          </cell>
        </row>
      </sheetData>
      <sheetData sheetId="3822">
        <row r="5">
          <cell r="I5">
            <v>0</v>
          </cell>
        </row>
      </sheetData>
      <sheetData sheetId="3823">
        <row r="5">
          <cell r="I5">
            <v>0</v>
          </cell>
        </row>
      </sheetData>
      <sheetData sheetId="3824">
        <row r="5">
          <cell r="I5">
            <v>0</v>
          </cell>
        </row>
      </sheetData>
      <sheetData sheetId="3825">
        <row r="5">
          <cell r="I5">
            <v>0</v>
          </cell>
        </row>
      </sheetData>
      <sheetData sheetId="3826">
        <row r="5">
          <cell r="I5">
            <v>0</v>
          </cell>
        </row>
      </sheetData>
      <sheetData sheetId="3827">
        <row r="5">
          <cell r="I5">
            <v>0</v>
          </cell>
        </row>
      </sheetData>
      <sheetData sheetId="3828">
        <row r="5">
          <cell r="I5">
            <v>0</v>
          </cell>
        </row>
      </sheetData>
      <sheetData sheetId="3829">
        <row r="5">
          <cell r="I5">
            <v>0</v>
          </cell>
        </row>
      </sheetData>
      <sheetData sheetId="3830">
        <row r="5">
          <cell r="I5">
            <v>0</v>
          </cell>
        </row>
      </sheetData>
      <sheetData sheetId="3831" refreshError="1"/>
      <sheetData sheetId="3832">
        <row r="5">
          <cell r="I5">
            <v>0</v>
          </cell>
        </row>
      </sheetData>
      <sheetData sheetId="3833">
        <row r="5">
          <cell r="I5">
            <v>0</v>
          </cell>
        </row>
      </sheetData>
      <sheetData sheetId="3834">
        <row r="5">
          <cell r="I5">
            <v>0</v>
          </cell>
        </row>
      </sheetData>
      <sheetData sheetId="3835">
        <row r="5">
          <cell r="I5">
            <v>0</v>
          </cell>
        </row>
      </sheetData>
      <sheetData sheetId="3836">
        <row r="5">
          <cell r="I5">
            <v>0</v>
          </cell>
        </row>
      </sheetData>
      <sheetData sheetId="3837">
        <row r="5">
          <cell r="I5">
            <v>0</v>
          </cell>
        </row>
      </sheetData>
      <sheetData sheetId="3838">
        <row r="5">
          <cell r="I5">
            <v>0</v>
          </cell>
        </row>
      </sheetData>
      <sheetData sheetId="3839">
        <row r="5">
          <cell r="I5">
            <v>0</v>
          </cell>
        </row>
      </sheetData>
      <sheetData sheetId="3840">
        <row r="5">
          <cell r="I5">
            <v>0</v>
          </cell>
        </row>
      </sheetData>
      <sheetData sheetId="3841">
        <row r="5">
          <cell r="I5">
            <v>0</v>
          </cell>
        </row>
      </sheetData>
      <sheetData sheetId="3842">
        <row r="5">
          <cell r="I5">
            <v>0</v>
          </cell>
        </row>
      </sheetData>
      <sheetData sheetId="3843">
        <row r="5">
          <cell r="I5">
            <v>0</v>
          </cell>
        </row>
      </sheetData>
      <sheetData sheetId="3844">
        <row r="5">
          <cell r="I5">
            <v>0</v>
          </cell>
        </row>
      </sheetData>
      <sheetData sheetId="3845">
        <row r="5">
          <cell r="I5">
            <v>0</v>
          </cell>
        </row>
      </sheetData>
      <sheetData sheetId="3846">
        <row r="5">
          <cell r="I5">
            <v>0</v>
          </cell>
        </row>
      </sheetData>
      <sheetData sheetId="3847">
        <row r="5">
          <cell r="I5">
            <v>0</v>
          </cell>
        </row>
      </sheetData>
      <sheetData sheetId="3848">
        <row r="5">
          <cell r="I5">
            <v>0</v>
          </cell>
        </row>
      </sheetData>
      <sheetData sheetId="3849">
        <row r="5">
          <cell r="I5">
            <v>0</v>
          </cell>
        </row>
      </sheetData>
      <sheetData sheetId="3850">
        <row r="5">
          <cell r="I5">
            <v>0</v>
          </cell>
        </row>
      </sheetData>
      <sheetData sheetId="3851">
        <row r="5">
          <cell r="I5">
            <v>0</v>
          </cell>
        </row>
      </sheetData>
      <sheetData sheetId="3852">
        <row r="5">
          <cell r="I5">
            <v>0</v>
          </cell>
        </row>
      </sheetData>
      <sheetData sheetId="3853">
        <row r="5">
          <cell r="I5">
            <v>0</v>
          </cell>
        </row>
      </sheetData>
      <sheetData sheetId="3854">
        <row r="5">
          <cell r="I5">
            <v>0</v>
          </cell>
        </row>
      </sheetData>
      <sheetData sheetId="3855">
        <row r="5">
          <cell r="I5">
            <v>0</v>
          </cell>
        </row>
      </sheetData>
      <sheetData sheetId="3856">
        <row r="5">
          <cell r="I5">
            <v>0</v>
          </cell>
        </row>
      </sheetData>
      <sheetData sheetId="3857">
        <row r="5">
          <cell r="I5">
            <v>0</v>
          </cell>
        </row>
      </sheetData>
      <sheetData sheetId="3858">
        <row r="5">
          <cell r="I5">
            <v>0</v>
          </cell>
        </row>
      </sheetData>
      <sheetData sheetId="3859">
        <row r="5">
          <cell r="I5">
            <v>0</v>
          </cell>
        </row>
      </sheetData>
      <sheetData sheetId="3860">
        <row r="5">
          <cell r="I5">
            <v>0</v>
          </cell>
        </row>
      </sheetData>
      <sheetData sheetId="3861">
        <row r="5">
          <cell r="I5">
            <v>0</v>
          </cell>
        </row>
      </sheetData>
      <sheetData sheetId="3862">
        <row r="5">
          <cell r="I5">
            <v>0</v>
          </cell>
        </row>
      </sheetData>
      <sheetData sheetId="3863">
        <row r="5">
          <cell r="I5">
            <v>0</v>
          </cell>
        </row>
      </sheetData>
      <sheetData sheetId="3864">
        <row r="5">
          <cell r="I5">
            <v>0</v>
          </cell>
        </row>
      </sheetData>
      <sheetData sheetId="3865">
        <row r="5">
          <cell r="I5">
            <v>0</v>
          </cell>
        </row>
      </sheetData>
      <sheetData sheetId="3866">
        <row r="5">
          <cell r="I5">
            <v>0</v>
          </cell>
        </row>
      </sheetData>
      <sheetData sheetId="3867">
        <row r="5">
          <cell r="I5">
            <v>0</v>
          </cell>
        </row>
      </sheetData>
      <sheetData sheetId="3868">
        <row r="5">
          <cell r="I5">
            <v>0</v>
          </cell>
        </row>
      </sheetData>
      <sheetData sheetId="3869">
        <row r="5">
          <cell r="I5">
            <v>0</v>
          </cell>
        </row>
      </sheetData>
      <sheetData sheetId="3870">
        <row r="5">
          <cell r="I5">
            <v>0</v>
          </cell>
        </row>
      </sheetData>
      <sheetData sheetId="3871">
        <row r="5">
          <cell r="I5">
            <v>0</v>
          </cell>
        </row>
      </sheetData>
      <sheetData sheetId="3872">
        <row r="5">
          <cell r="I5">
            <v>0</v>
          </cell>
        </row>
      </sheetData>
      <sheetData sheetId="3873">
        <row r="5">
          <cell r="I5">
            <v>0</v>
          </cell>
        </row>
      </sheetData>
      <sheetData sheetId="3874">
        <row r="5">
          <cell r="I5">
            <v>0</v>
          </cell>
        </row>
      </sheetData>
      <sheetData sheetId="3875">
        <row r="5">
          <cell r="I5">
            <v>0</v>
          </cell>
        </row>
      </sheetData>
      <sheetData sheetId="3876">
        <row r="5">
          <cell r="I5">
            <v>0</v>
          </cell>
        </row>
      </sheetData>
      <sheetData sheetId="3877">
        <row r="5">
          <cell r="I5">
            <v>0</v>
          </cell>
        </row>
      </sheetData>
      <sheetData sheetId="3878">
        <row r="5">
          <cell r="I5">
            <v>0</v>
          </cell>
        </row>
      </sheetData>
      <sheetData sheetId="3879">
        <row r="5">
          <cell r="I5">
            <v>0</v>
          </cell>
        </row>
      </sheetData>
      <sheetData sheetId="3880">
        <row r="5">
          <cell r="I5">
            <v>0</v>
          </cell>
        </row>
      </sheetData>
      <sheetData sheetId="3881">
        <row r="5">
          <cell r="I5">
            <v>0</v>
          </cell>
        </row>
      </sheetData>
      <sheetData sheetId="3882">
        <row r="5">
          <cell r="I5">
            <v>0</v>
          </cell>
        </row>
      </sheetData>
      <sheetData sheetId="3883">
        <row r="5">
          <cell r="I5">
            <v>0</v>
          </cell>
        </row>
      </sheetData>
      <sheetData sheetId="3884">
        <row r="5">
          <cell r="I5">
            <v>0</v>
          </cell>
        </row>
      </sheetData>
      <sheetData sheetId="3885">
        <row r="5">
          <cell r="I5">
            <v>0</v>
          </cell>
        </row>
      </sheetData>
      <sheetData sheetId="3886">
        <row r="5">
          <cell r="I5">
            <v>0</v>
          </cell>
        </row>
      </sheetData>
      <sheetData sheetId="3887">
        <row r="5">
          <cell r="I5">
            <v>0</v>
          </cell>
        </row>
      </sheetData>
      <sheetData sheetId="3888">
        <row r="5">
          <cell r="I5">
            <v>0</v>
          </cell>
        </row>
      </sheetData>
      <sheetData sheetId="3889">
        <row r="5">
          <cell r="I5">
            <v>0</v>
          </cell>
        </row>
      </sheetData>
      <sheetData sheetId="3890">
        <row r="5">
          <cell r="I5">
            <v>0</v>
          </cell>
        </row>
      </sheetData>
      <sheetData sheetId="3891">
        <row r="5">
          <cell r="I5">
            <v>0</v>
          </cell>
        </row>
      </sheetData>
      <sheetData sheetId="3892">
        <row r="5">
          <cell r="I5">
            <v>0</v>
          </cell>
        </row>
      </sheetData>
      <sheetData sheetId="3893">
        <row r="5">
          <cell r="I5">
            <v>0</v>
          </cell>
        </row>
      </sheetData>
      <sheetData sheetId="3894">
        <row r="5">
          <cell r="I5">
            <v>0</v>
          </cell>
        </row>
      </sheetData>
      <sheetData sheetId="3895">
        <row r="5">
          <cell r="I5">
            <v>0</v>
          </cell>
        </row>
      </sheetData>
      <sheetData sheetId="3896">
        <row r="5">
          <cell r="I5">
            <v>0</v>
          </cell>
        </row>
      </sheetData>
      <sheetData sheetId="3897">
        <row r="5">
          <cell r="I5">
            <v>0</v>
          </cell>
        </row>
      </sheetData>
      <sheetData sheetId="3898">
        <row r="5">
          <cell r="I5">
            <v>0</v>
          </cell>
        </row>
      </sheetData>
      <sheetData sheetId="3899">
        <row r="5">
          <cell r="I5">
            <v>0</v>
          </cell>
        </row>
      </sheetData>
      <sheetData sheetId="3900">
        <row r="5">
          <cell r="I5">
            <v>0</v>
          </cell>
        </row>
      </sheetData>
      <sheetData sheetId="3901">
        <row r="5">
          <cell r="I5">
            <v>0</v>
          </cell>
        </row>
      </sheetData>
      <sheetData sheetId="3902">
        <row r="5">
          <cell r="I5">
            <v>0</v>
          </cell>
        </row>
      </sheetData>
      <sheetData sheetId="3903">
        <row r="5">
          <cell r="I5">
            <v>0</v>
          </cell>
        </row>
      </sheetData>
      <sheetData sheetId="3904">
        <row r="5">
          <cell r="I5">
            <v>0</v>
          </cell>
        </row>
      </sheetData>
      <sheetData sheetId="3905">
        <row r="5">
          <cell r="I5">
            <v>0</v>
          </cell>
        </row>
      </sheetData>
      <sheetData sheetId="3906">
        <row r="5">
          <cell r="I5">
            <v>0</v>
          </cell>
        </row>
      </sheetData>
      <sheetData sheetId="3907">
        <row r="5">
          <cell r="I5">
            <v>0</v>
          </cell>
        </row>
      </sheetData>
      <sheetData sheetId="3908">
        <row r="5">
          <cell r="I5">
            <v>0</v>
          </cell>
        </row>
      </sheetData>
      <sheetData sheetId="3909">
        <row r="5">
          <cell r="I5">
            <v>0</v>
          </cell>
        </row>
      </sheetData>
      <sheetData sheetId="3910">
        <row r="5">
          <cell r="I5">
            <v>0</v>
          </cell>
        </row>
      </sheetData>
      <sheetData sheetId="3911">
        <row r="5">
          <cell r="I5">
            <v>0</v>
          </cell>
        </row>
      </sheetData>
      <sheetData sheetId="3912">
        <row r="5">
          <cell r="I5">
            <v>0</v>
          </cell>
        </row>
      </sheetData>
      <sheetData sheetId="3913">
        <row r="5">
          <cell r="I5">
            <v>0</v>
          </cell>
        </row>
      </sheetData>
      <sheetData sheetId="3914">
        <row r="5">
          <cell r="I5">
            <v>0</v>
          </cell>
        </row>
      </sheetData>
      <sheetData sheetId="3915">
        <row r="5">
          <cell r="I5">
            <v>0</v>
          </cell>
        </row>
      </sheetData>
      <sheetData sheetId="3916">
        <row r="5">
          <cell r="I5">
            <v>0</v>
          </cell>
        </row>
      </sheetData>
      <sheetData sheetId="3917">
        <row r="5">
          <cell r="I5">
            <v>0</v>
          </cell>
        </row>
      </sheetData>
      <sheetData sheetId="3918">
        <row r="5">
          <cell r="I5">
            <v>0</v>
          </cell>
        </row>
      </sheetData>
      <sheetData sheetId="3919">
        <row r="5">
          <cell r="I5">
            <v>0</v>
          </cell>
        </row>
      </sheetData>
      <sheetData sheetId="3920">
        <row r="5">
          <cell r="I5">
            <v>0</v>
          </cell>
        </row>
      </sheetData>
      <sheetData sheetId="3921">
        <row r="5">
          <cell r="I5">
            <v>0</v>
          </cell>
        </row>
      </sheetData>
      <sheetData sheetId="3922">
        <row r="5">
          <cell r="I5">
            <v>0</v>
          </cell>
        </row>
      </sheetData>
      <sheetData sheetId="3923">
        <row r="5">
          <cell r="I5">
            <v>0</v>
          </cell>
        </row>
      </sheetData>
      <sheetData sheetId="3924">
        <row r="5">
          <cell r="I5">
            <v>0</v>
          </cell>
        </row>
      </sheetData>
      <sheetData sheetId="3925">
        <row r="5">
          <cell r="I5">
            <v>0</v>
          </cell>
        </row>
      </sheetData>
      <sheetData sheetId="3926">
        <row r="5">
          <cell r="I5">
            <v>0</v>
          </cell>
        </row>
      </sheetData>
      <sheetData sheetId="3927">
        <row r="5">
          <cell r="I5">
            <v>0</v>
          </cell>
        </row>
      </sheetData>
      <sheetData sheetId="3928">
        <row r="5">
          <cell r="I5">
            <v>0</v>
          </cell>
        </row>
      </sheetData>
      <sheetData sheetId="3929">
        <row r="5">
          <cell r="I5">
            <v>0</v>
          </cell>
        </row>
      </sheetData>
      <sheetData sheetId="3930">
        <row r="5">
          <cell r="I5">
            <v>0</v>
          </cell>
        </row>
      </sheetData>
      <sheetData sheetId="3931">
        <row r="5">
          <cell r="I5">
            <v>0</v>
          </cell>
        </row>
      </sheetData>
      <sheetData sheetId="3932">
        <row r="5">
          <cell r="I5">
            <v>0</v>
          </cell>
        </row>
      </sheetData>
      <sheetData sheetId="3933">
        <row r="5">
          <cell r="I5">
            <v>0</v>
          </cell>
        </row>
      </sheetData>
      <sheetData sheetId="3934">
        <row r="5">
          <cell r="I5">
            <v>0</v>
          </cell>
        </row>
      </sheetData>
      <sheetData sheetId="3935">
        <row r="5">
          <cell r="I5">
            <v>0</v>
          </cell>
        </row>
      </sheetData>
      <sheetData sheetId="3936">
        <row r="5">
          <cell r="I5">
            <v>0</v>
          </cell>
        </row>
      </sheetData>
      <sheetData sheetId="3937">
        <row r="5">
          <cell r="I5">
            <v>0</v>
          </cell>
        </row>
      </sheetData>
      <sheetData sheetId="3938">
        <row r="5">
          <cell r="I5">
            <v>0</v>
          </cell>
        </row>
      </sheetData>
      <sheetData sheetId="3939">
        <row r="5">
          <cell r="I5">
            <v>0</v>
          </cell>
        </row>
      </sheetData>
      <sheetData sheetId="3940">
        <row r="5">
          <cell r="I5">
            <v>0</v>
          </cell>
        </row>
      </sheetData>
      <sheetData sheetId="3941">
        <row r="5">
          <cell r="I5">
            <v>0</v>
          </cell>
        </row>
      </sheetData>
      <sheetData sheetId="3942">
        <row r="5">
          <cell r="I5">
            <v>0</v>
          </cell>
        </row>
      </sheetData>
      <sheetData sheetId="3943">
        <row r="5">
          <cell r="I5">
            <v>0</v>
          </cell>
        </row>
      </sheetData>
      <sheetData sheetId="3944">
        <row r="5">
          <cell r="I5">
            <v>0</v>
          </cell>
        </row>
      </sheetData>
      <sheetData sheetId="3945">
        <row r="5">
          <cell r="I5">
            <v>0</v>
          </cell>
        </row>
      </sheetData>
      <sheetData sheetId="3946">
        <row r="5">
          <cell r="I5">
            <v>0</v>
          </cell>
        </row>
      </sheetData>
      <sheetData sheetId="3947">
        <row r="5">
          <cell r="I5">
            <v>0</v>
          </cell>
        </row>
      </sheetData>
      <sheetData sheetId="3948">
        <row r="5">
          <cell r="I5">
            <v>0</v>
          </cell>
        </row>
      </sheetData>
      <sheetData sheetId="3949">
        <row r="5">
          <cell r="I5">
            <v>0</v>
          </cell>
        </row>
      </sheetData>
      <sheetData sheetId="3950">
        <row r="5">
          <cell r="I5">
            <v>0</v>
          </cell>
        </row>
      </sheetData>
      <sheetData sheetId="3951">
        <row r="5">
          <cell r="I5">
            <v>0</v>
          </cell>
        </row>
      </sheetData>
      <sheetData sheetId="3952">
        <row r="5">
          <cell r="I5">
            <v>0</v>
          </cell>
        </row>
      </sheetData>
      <sheetData sheetId="3953">
        <row r="5">
          <cell r="I5">
            <v>0</v>
          </cell>
        </row>
      </sheetData>
      <sheetData sheetId="3954">
        <row r="5">
          <cell r="I5">
            <v>0</v>
          </cell>
        </row>
      </sheetData>
      <sheetData sheetId="3955">
        <row r="5">
          <cell r="I5">
            <v>0</v>
          </cell>
        </row>
      </sheetData>
      <sheetData sheetId="3956">
        <row r="5">
          <cell r="I5">
            <v>0</v>
          </cell>
        </row>
      </sheetData>
      <sheetData sheetId="3957">
        <row r="5">
          <cell r="I5">
            <v>0</v>
          </cell>
        </row>
      </sheetData>
      <sheetData sheetId="3958">
        <row r="5">
          <cell r="I5">
            <v>0</v>
          </cell>
        </row>
      </sheetData>
      <sheetData sheetId="3959">
        <row r="5">
          <cell r="I5">
            <v>0</v>
          </cell>
        </row>
      </sheetData>
      <sheetData sheetId="3960">
        <row r="5">
          <cell r="I5">
            <v>0</v>
          </cell>
        </row>
      </sheetData>
      <sheetData sheetId="3961">
        <row r="5">
          <cell r="I5">
            <v>0</v>
          </cell>
        </row>
      </sheetData>
      <sheetData sheetId="3962">
        <row r="5">
          <cell r="I5">
            <v>0</v>
          </cell>
        </row>
      </sheetData>
      <sheetData sheetId="3963">
        <row r="5">
          <cell r="I5">
            <v>0</v>
          </cell>
        </row>
      </sheetData>
      <sheetData sheetId="3964">
        <row r="5">
          <cell r="I5">
            <v>0</v>
          </cell>
        </row>
      </sheetData>
      <sheetData sheetId="3965">
        <row r="5">
          <cell r="I5">
            <v>0</v>
          </cell>
        </row>
      </sheetData>
      <sheetData sheetId="3966">
        <row r="5">
          <cell r="I5">
            <v>0</v>
          </cell>
        </row>
      </sheetData>
      <sheetData sheetId="3967">
        <row r="5">
          <cell r="I5">
            <v>0</v>
          </cell>
        </row>
      </sheetData>
      <sheetData sheetId="3968">
        <row r="5">
          <cell r="I5">
            <v>0</v>
          </cell>
        </row>
      </sheetData>
      <sheetData sheetId="3969">
        <row r="5">
          <cell r="I5">
            <v>0</v>
          </cell>
        </row>
      </sheetData>
      <sheetData sheetId="3970">
        <row r="5">
          <cell r="I5">
            <v>0</v>
          </cell>
        </row>
      </sheetData>
      <sheetData sheetId="3971">
        <row r="5">
          <cell r="I5">
            <v>0</v>
          </cell>
        </row>
      </sheetData>
      <sheetData sheetId="3972">
        <row r="5">
          <cell r="I5">
            <v>0</v>
          </cell>
        </row>
      </sheetData>
      <sheetData sheetId="3973">
        <row r="5">
          <cell r="I5">
            <v>0</v>
          </cell>
        </row>
      </sheetData>
      <sheetData sheetId="3974">
        <row r="5">
          <cell r="I5">
            <v>0</v>
          </cell>
        </row>
      </sheetData>
      <sheetData sheetId="3975">
        <row r="5">
          <cell r="I5">
            <v>0</v>
          </cell>
        </row>
      </sheetData>
      <sheetData sheetId="3976">
        <row r="5">
          <cell r="I5">
            <v>0</v>
          </cell>
        </row>
      </sheetData>
      <sheetData sheetId="3977">
        <row r="5">
          <cell r="I5">
            <v>0</v>
          </cell>
        </row>
      </sheetData>
      <sheetData sheetId="3978">
        <row r="5">
          <cell r="I5">
            <v>0</v>
          </cell>
        </row>
      </sheetData>
      <sheetData sheetId="3979">
        <row r="5">
          <cell r="I5">
            <v>0</v>
          </cell>
        </row>
      </sheetData>
      <sheetData sheetId="3980">
        <row r="5">
          <cell r="I5">
            <v>0</v>
          </cell>
        </row>
      </sheetData>
      <sheetData sheetId="3981">
        <row r="5">
          <cell r="I5">
            <v>0</v>
          </cell>
        </row>
      </sheetData>
      <sheetData sheetId="3982">
        <row r="5">
          <cell r="I5">
            <v>0</v>
          </cell>
        </row>
      </sheetData>
      <sheetData sheetId="3983">
        <row r="5">
          <cell r="I5">
            <v>0</v>
          </cell>
        </row>
      </sheetData>
      <sheetData sheetId="3984">
        <row r="5">
          <cell r="I5">
            <v>0</v>
          </cell>
        </row>
      </sheetData>
      <sheetData sheetId="3985">
        <row r="5">
          <cell r="I5">
            <v>0</v>
          </cell>
        </row>
      </sheetData>
      <sheetData sheetId="3986">
        <row r="5">
          <cell r="I5">
            <v>0</v>
          </cell>
        </row>
      </sheetData>
      <sheetData sheetId="3987">
        <row r="5">
          <cell r="I5">
            <v>0</v>
          </cell>
        </row>
      </sheetData>
      <sheetData sheetId="3988">
        <row r="5">
          <cell r="I5">
            <v>0</v>
          </cell>
        </row>
      </sheetData>
      <sheetData sheetId="3989">
        <row r="5">
          <cell r="I5">
            <v>0</v>
          </cell>
        </row>
      </sheetData>
      <sheetData sheetId="3990">
        <row r="5">
          <cell r="I5">
            <v>0</v>
          </cell>
        </row>
      </sheetData>
      <sheetData sheetId="3991">
        <row r="5">
          <cell r="I5">
            <v>0</v>
          </cell>
        </row>
      </sheetData>
      <sheetData sheetId="3992">
        <row r="5">
          <cell r="I5">
            <v>0</v>
          </cell>
        </row>
      </sheetData>
      <sheetData sheetId="3993">
        <row r="5">
          <cell r="I5">
            <v>0</v>
          </cell>
        </row>
      </sheetData>
      <sheetData sheetId="3994">
        <row r="5">
          <cell r="I5">
            <v>0</v>
          </cell>
        </row>
      </sheetData>
      <sheetData sheetId="3995">
        <row r="5">
          <cell r="I5">
            <v>0</v>
          </cell>
        </row>
      </sheetData>
      <sheetData sheetId="3996">
        <row r="5">
          <cell r="I5">
            <v>0</v>
          </cell>
        </row>
      </sheetData>
      <sheetData sheetId="3997">
        <row r="5">
          <cell r="I5">
            <v>0</v>
          </cell>
        </row>
      </sheetData>
      <sheetData sheetId="3998">
        <row r="5">
          <cell r="I5">
            <v>0</v>
          </cell>
        </row>
      </sheetData>
      <sheetData sheetId="3999">
        <row r="5">
          <cell r="I5">
            <v>0</v>
          </cell>
        </row>
      </sheetData>
      <sheetData sheetId="4000">
        <row r="5">
          <cell r="I5">
            <v>0</v>
          </cell>
        </row>
      </sheetData>
      <sheetData sheetId="4001">
        <row r="5">
          <cell r="I5">
            <v>0</v>
          </cell>
        </row>
      </sheetData>
      <sheetData sheetId="4002">
        <row r="5">
          <cell r="I5">
            <v>0</v>
          </cell>
        </row>
      </sheetData>
      <sheetData sheetId="4003">
        <row r="5">
          <cell r="I5">
            <v>0</v>
          </cell>
        </row>
      </sheetData>
      <sheetData sheetId="4004">
        <row r="5">
          <cell r="I5">
            <v>0</v>
          </cell>
        </row>
      </sheetData>
      <sheetData sheetId="4005">
        <row r="5">
          <cell r="I5">
            <v>0</v>
          </cell>
        </row>
      </sheetData>
      <sheetData sheetId="4006">
        <row r="5">
          <cell r="I5">
            <v>0</v>
          </cell>
        </row>
      </sheetData>
      <sheetData sheetId="4007">
        <row r="5">
          <cell r="I5">
            <v>0</v>
          </cell>
        </row>
      </sheetData>
      <sheetData sheetId="4008">
        <row r="5">
          <cell r="I5">
            <v>0</v>
          </cell>
        </row>
      </sheetData>
      <sheetData sheetId="4009">
        <row r="5">
          <cell r="I5">
            <v>0</v>
          </cell>
        </row>
      </sheetData>
      <sheetData sheetId="4010">
        <row r="5">
          <cell r="I5">
            <v>0</v>
          </cell>
        </row>
      </sheetData>
      <sheetData sheetId="4011">
        <row r="5">
          <cell r="I5">
            <v>0</v>
          </cell>
        </row>
      </sheetData>
      <sheetData sheetId="4012">
        <row r="5">
          <cell r="I5">
            <v>0</v>
          </cell>
        </row>
      </sheetData>
      <sheetData sheetId="4013">
        <row r="5">
          <cell r="I5">
            <v>0</v>
          </cell>
        </row>
      </sheetData>
      <sheetData sheetId="4014">
        <row r="5">
          <cell r="I5">
            <v>0</v>
          </cell>
        </row>
      </sheetData>
      <sheetData sheetId="4015">
        <row r="5">
          <cell r="I5">
            <v>0</v>
          </cell>
        </row>
      </sheetData>
      <sheetData sheetId="4016">
        <row r="5">
          <cell r="I5">
            <v>0</v>
          </cell>
        </row>
      </sheetData>
      <sheetData sheetId="4017">
        <row r="5">
          <cell r="I5">
            <v>0</v>
          </cell>
        </row>
      </sheetData>
      <sheetData sheetId="4018">
        <row r="5">
          <cell r="I5">
            <v>0</v>
          </cell>
        </row>
      </sheetData>
      <sheetData sheetId="4019">
        <row r="5">
          <cell r="I5">
            <v>0</v>
          </cell>
        </row>
      </sheetData>
      <sheetData sheetId="4020">
        <row r="5">
          <cell r="I5">
            <v>0</v>
          </cell>
        </row>
      </sheetData>
      <sheetData sheetId="4021">
        <row r="5">
          <cell r="I5">
            <v>0</v>
          </cell>
        </row>
      </sheetData>
      <sheetData sheetId="4022">
        <row r="5">
          <cell r="I5">
            <v>0</v>
          </cell>
        </row>
      </sheetData>
      <sheetData sheetId="4023">
        <row r="5">
          <cell r="I5">
            <v>0</v>
          </cell>
        </row>
      </sheetData>
      <sheetData sheetId="4024">
        <row r="5">
          <cell r="I5">
            <v>0</v>
          </cell>
        </row>
      </sheetData>
      <sheetData sheetId="4025">
        <row r="5">
          <cell r="I5">
            <v>0</v>
          </cell>
        </row>
      </sheetData>
      <sheetData sheetId="4026">
        <row r="5">
          <cell r="I5">
            <v>0</v>
          </cell>
        </row>
      </sheetData>
      <sheetData sheetId="4027">
        <row r="5">
          <cell r="I5">
            <v>0</v>
          </cell>
        </row>
      </sheetData>
      <sheetData sheetId="4028">
        <row r="5">
          <cell r="I5">
            <v>0</v>
          </cell>
        </row>
      </sheetData>
      <sheetData sheetId="4029">
        <row r="5">
          <cell r="I5">
            <v>0</v>
          </cell>
        </row>
      </sheetData>
      <sheetData sheetId="4030">
        <row r="5">
          <cell r="I5">
            <v>0</v>
          </cell>
        </row>
      </sheetData>
      <sheetData sheetId="4031">
        <row r="5">
          <cell r="I5">
            <v>0</v>
          </cell>
        </row>
      </sheetData>
      <sheetData sheetId="4032">
        <row r="5">
          <cell r="I5">
            <v>0</v>
          </cell>
        </row>
      </sheetData>
      <sheetData sheetId="4033">
        <row r="5">
          <cell r="I5">
            <v>0</v>
          </cell>
        </row>
      </sheetData>
      <sheetData sheetId="4034">
        <row r="5">
          <cell r="I5">
            <v>0</v>
          </cell>
        </row>
      </sheetData>
      <sheetData sheetId="4035">
        <row r="5">
          <cell r="I5">
            <v>0</v>
          </cell>
        </row>
      </sheetData>
      <sheetData sheetId="4036">
        <row r="5">
          <cell r="I5">
            <v>0</v>
          </cell>
        </row>
      </sheetData>
      <sheetData sheetId="4037">
        <row r="5">
          <cell r="I5">
            <v>0</v>
          </cell>
        </row>
      </sheetData>
      <sheetData sheetId="4038">
        <row r="5">
          <cell r="I5">
            <v>0</v>
          </cell>
        </row>
      </sheetData>
      <sheetData sheetId="4039">
        <row r="5">
          <cell r="I5">
            <v>0</v>
          </cell>
        </row>
      </sheetData>
      <sheetData sheetId="4040">
        <row r="5">
          <cell r="I5">
            <v>0</v>
          </cell>
        </row>
      </sheetData>
      <sheetData sheetId="4041">
        <row r="5">
          <cell r="I5">
            <v>0</v>
          </cell>
        </row>
      </sheetData>
      <sheetData sheetId="4042">
        <row r="5">
          <cell r="I5">
            <v>0</v>
          </cell>
        </row>
      </sheetData>
      <sheetData sheetId="4043">
        <row r="5">
          <cell r="I5">
            <v>0</v>
          </cell>
        </row>
      </sheetData>
      <sheetData sheetId="4044">
        <row r="5">
          <cell r="I5">
            <v>0</v>
          </cell>
        </row>
      </sheetData>
      <sheetData sheetId="4045">
        <row r="5">
          <cell r="I5">
            <v>0</v>
          </cell>
        </row>
      </sheetData>
      <sheetData sheetId="4046">
        <row r="5">
          <cell r="I5">
            <v>0</v>
          </cell>
        </row>
      </sheetData>
      <sheetData sheetId="4047">
        <row r="5">
          <cell r="I5">
            <v>0</v>
          </cell>
        </row>
      </sheetData>
      <sheetData sheetId="4048">
        <row r="5">
          <cell r="I5">
            <v>0</v>
          </cell>
        </row>
      </sheetData>
      <sheetData sheetId="4049">
        <row r="5">
          <cell r="I5">
            <v>0</v>
          </cell>
        </row>
      </sheetData>
      <sheetData sheetId="4050">
        <row r="5">
          <cell r="I5">
            <v>0</v>
          </cell>
        </row>
      </sheetData>
      <sheetData sheetId="4051">
        <row r="5">
          <cell r="I5">
            <v>0</v>
          </cell>
        </row>
      </sheetData>
      <sheetData sheetId="4052">
        <row r="5">
          <cell r="I5">
            <v>0</v>
          </cell>
        </row>
      </sheetData>
      <sheetData sheetId="4053">
        <row r="5">
          <cell r="I5">
            <v>0</v>
          </cell>
        </row>
      </sheetData>
      <sheetData sheetId="4054">
        <row r="5">
          <cell r="I5">
            <v>0</v>
          </cell>
        </row>
      </sheetData>
      <sheetData sheetId="4055">
        <row r="5">
          <cell r="I5">
            <v>0</v>
          </cell>
        </row>
      </sheetData>
      <sheetData sheetId="4056">
        <row r="5">
          <cell r="I5">
            <v>0</v>
          </cell>
        </row>
      </sheetData>
      <sheetData sheetId="4057">
        <row r="5">
          <cell r="I5">
            <v>0</v>
          </cell>
        </row>
      </sheetData>
      <sheetData sheetId="4058">
        <row r="5">
          <cell r="I5">
            <v>0</v>
          </cell>
        </row>
      </sheetData>
      <sheetData sheetId="4059">
        <row r="5">
          <cell r="I5">
            <v>0</v>
          </cell>
        </row>
      </sheetData>
      <sheetData sheetId="4060">
        <row r="5">
          <cell r="I5">
            <v>0</v>
          </cell>
        </row>
      </sheetData>
      <sheetData sheetId="4061">
        <row r="5">
          <cell r="I5">
            <v>0</v>
          </cell>
        </row>
      </sheetData>
      <sheetData sheetId="4062">
        <row r="5">
          <cell r="I5">
            <v>0</v>
          </cell>
        </row>
      </sheetData>
      <sheetData sheetId="4063">
        <row r="5">
          <cell r="I5">
            <v>0</v>
          </cell>
        </row>
      </sheetData>
      <sheetData sheetId="4064">
        <row r="5">
          <cell r="I5">
            <v>0</v>
          </cell>
        </row>
      </sheetData>
      <sheetData sheetId="4065">
        <row r="5">
          <cell r="I5">
            <v>0</v>
          </cell>
        </row>
      </sheetData>
      <sheetData sheetId="4066">
        <row r="5">
          <cell r="I5">
            <v>0</v>
          </cell>
        </row>
      </sheetData>
      <sheetData sheetId="4067">
        <row r="5">
          <cell r="I5">
            <v>0</v>
          </cell>
        </row>
      </sheetData>
      <sheetData sheetId="4068">
        <row r="5">
          <cell r="I5">
            <v>0</v>
          </cell>
        </row>
      </sheetData>
      <sheetData sheetId="4069">
        <row r="5">
          <cell r="I5">
            <v>0</v>
          </cell>
        </row>
      </sheetData>
      <sheetData sheetId="4070">
        <row r="5">
          <cell r="I5">
            <v>0</v>
          </cell>
        </row>
      </sheetData>
      <sheetData sheetId="4071">
        <row r="5">
          <cell r="I5">
            <v>0</v>
          </cell>
        </row>
      </sheetData>
      <sheetData sheetId="4072">
        <row r="5">
          <cell r="I5">
            <v>0</v>
          </cell>
        </row>
      </sheetData>
      <sheetData sheetId="4073">
        <row r="5">
          <cell r="I5">
            <v>0</v>
          </cell>
        </row>
      </sheetData>
      <sheetData sheetId="4074">
        <row r="5">
          <cell r="I5">
            <v>0</v>
          </cell>
        </row>
      </sheetData>
      <sheetData sheetId="4075">
        <row r="5">
          <cell r="I5">
            <v>0</v>
          </cell>
        </row>
      </sheetData>
      <sheetData sheetId="4076">
        <row r="5">
          <cell r="I5">
            <v>0</v>
          </cell>
        </row>
      </sheetData>
      <sheetData sheetId="4077">
        <row r="5">
          <cell r="I5">
            <v>0</v>
          </cell>
        </row>
      </sheetData>
      <sheetData sheetId="4078">
        <row r="5">
          <cell r="I5">
            <v>0</v>
          </cell>
        </row>
      </sheetData>
      <sheetData sheetId="4079">
        <row r="5">
          <cell r="I5">
            <v>0</v>
          </cell>
        </row>
      </sheetData>
      <sheetData sheetId="4080">
        <row r="5">
          <cell r="I5">
            <v>0</v>
          </cell>
        </row>
      </sheetData>
      <sheetData sheetId="4081">
        <row r="5">
          <cell r="I5">
            <v>0</v>
          </cell>
        </row>
      </sheetData>
      <sheetData sheetId="4082">
        <row r="5">
          <cell r="I5">
            <v>0</v>
          </cell>
        </row>
      </sheetData>
      <sheetData sheetId="4083">
        <row r="5">
          <cell r="I5">
            <v>0</v>
          </cell>
        </row>
      </sheetData>
      <sheetData sheetId="4084">
        <row r="5">
          <cell r="I5">
            <v>0</v>
          </cell>
        </row>
      </sheetData>
      <sheetData sheetId="4085">
        <row r="5">
          <cell r="I5">
            <v>0</v>
          </cell>
        </row>
      </sheetData>
      <sheetData sheetId="4086">
        <row r="5">
          <cell r="I5">
            <v>0</v>
          </cell>
        </row>
      </sheetData>
      <sheetData sheetId="4087">
        <row r="5">
          <cell r="I5">
            <v>0</v>
          </cell>
        </row>
      </sheetData>
      <sheetData sheetId="4088">
        <row r="5">
          <cell r="I5">
            <v>0</v>
          </cell>
        </row>
      </sheetData>
      <sheetData sheetId="4089">
        <row r="5">
          <cell r="I5">
            <v>0</v>
          </cell>
        </row>
      </sheetData>
      <sheetData sheetId="4090">
        <row r="5">
          <cell r="I5">
            <v>0</v>
          </cell>
        </row>
      </sheetData>
      <sheetData sheetId="4091">
        <row r="5">
          <cell r="I5">
            <v>0</v>
          </cell>
        </row>
      </sheetData>
      <sheetData sheetId="4092">
        <row r="5">
          <cell r="I5">
            <v>0</v>
          </cell>
        </row>
      </sheetData>
      <sheetData sheetId="4093">
        <row r="5">
          <cell r="I5">
            <v>0</v>
          </cell>
        </row>
      </sheetData>
      <sheetData sheetId="4094">
        <row r="5">
          <cell r="I5">
            <v>0</v>
          </cell>
        </row>
      </sheetData>
      <sheetData sheetId="4095">
        <row r="5">
          <cell r="I5">
            <v>0</v>
          </cell>
        </row>
      </sheetData>
      <sheetData sheetId="4096">
        <row r="5">
          <cell r="I5">
            <v>0</v>
          </cell>
        </row>
      </sheetData>
      <sheetData sheetId="4097">
        <row r="5">
          <cell r="I5">
            <v>0</v>
          </cell>
        </row>
      </sheetData>
      <sheetData sheetId="4098">
        <row r="5">
          <cell r="I5">
            <v>0</v>
          </cell>
        </row>
      </sheetData>
      <sheetData sheetId="4099">
        <row r="5">
          <cell r="I5">
            <v>0</v>
          </cell>
        </row>
      </sheetData>
      <sheetData sheetId="4100">
        <row r="5">
          <cell r="I5">
            <v>0</v>
          </cell>
        </row>
      </sheetData>
      <sheetData sheetId="4101">
        <row r="5">
          <cell r="I5">
            <v>0</v>
          </cell>
        </row>
      </sheetData>
      <sheetData sheetId="4102">
        <row r="5">
          <cell r="I5">
            <v>0</v>
          </cell>
        </row>
      </sheetData>
      <sheetData sheetId="4103">
        <row r="5">
          <cell r="I5">
            <v>0</v>
          </cell>
        </row>
      </sheetData>
      <sheetData sheetId="4104">
        <row r="5">
          <cell r="I5">
            <v>0</v>
          </cell>
        </row>
      </sheetData>
      <sheetData sheetId="4105">
        <row r="5">
          <cell r="I5">
            <v>0</v>
          </cell>
        </row>
      </sheetData>
      <sheetData sheetId="4106">
        <row r="5">
          <cell r="I5">
            <v>0</v>
          </cell>
        </row>
      </sheetData>
      <sheetData sheetId="4107">
        <row r="5">
          <cell r="I5">
            <v>0</v>
          </cell>
        </row>
      </sheetData>
      <sheetData sheetId="4108">
        <row r="5">
          <cell r="I5">
            <v>0</v>
          </cell>
        </row>
      </sheetData>
      <sheetData sheetId="4109">
        <row r="5">
          <cell r="I5">
            <v>0</v>
          </cell>
        </row>
      </sheetData>
      <sheetData sheetId="4110">
        <row r="5">
          <cell r="I5">
            <v>0</v>
          </cell>
        </row>
      </sheetData>
      <sheetData sheetId="4111">
        <row r="5">
          <cell r="I5">
            <v>0</v>
          </cell>
        </row>
      </sheetData>
      <sheetData sheetId="4112">
        <row r="5">
          <cell r="I5">
            <v>0</v>
          </cell>
        </row>
      </sheetData>
      <sheetData sheetId="4113">
        <row r="5">
          <cell r="I5">
            <v>0</v>
          </cell>
        </row>
      </sheetData>
      <sheetData sheetId="4114">
        <row r="5">
          <cell r="I5">
            <v>0</v>
          </cell>
        </row>
      </sheetData>
      <sheetData sheetId="4115">
        <row r="5">
          <cell r="I5">
            <v>0</v>
          </cell>
        </row>
      </sheetData>
      <sheetData sheetId="4116">
        <row r="5">
          <cell r="I5">
            <v>0</v>
          </cell>
        </row>
      </sheetData>
      <sheetData sheetId="4117">
        <row r="5">
          <cell r="I5">
            <v>0</v>
          </cell>
        </row>
      </sheetData>
      <sheetData sheetId="4118">
        <row r="5">
          <cell r="I5">
            <v>0</v>
          </cell>
        </row>
      </sheetData>
      <sheetData sheetId="4119">
        <row r="5">
          <cell r="I5">
            <v>0</v>
          </cell>
        </row>
      </sheetData>
      <sheetData sheetId="4120">
        <row r="5">
          <cell r="I5">
            <v>0</v>
          </cell>
        </row>
      </sheetData>
      <sheetData sheetId="4121">
        <row r="5">
          <cell r="I5">
            <v>0</v>
          </cell>
        </row>
      </sheetData>
      <sheetData sheetId="4122">
        <row r="5">
          <cell r="I5">
            <v>0</v>
          </cell>
        </row>
      </sheetData>
      <sheetData sheetId="4123">
        <row r="5">
          <cell r="I5">
            <v>0</v>
          </cell>
        </row>
      </sheetData>
      <sheetData sheetId="4124">
        <row r="5">
          <cell r="I5">
            <v>0</v>
          </cell>
        </row>
      </sheetData>
      <sheetData sheetId="4125">
        <row r="5">
          <cell r="I5">
            <v>0</v>
          </cell>
        </row>
      </sheetData>
      <sheetData sheetId="4126">
        <row r="5">
          <cell r="I5">
            <v>0</v>
          </cell>
        </row>
      </sheetData>
      <sheetData sheetId="4127">
        <row r="5">
          <cell r="I5">
            <v>0</v>
          </cell>
        </row>
      </sheetData>
      <sheetData sheetId="4128">
        <row r="5">
          <cell r="I5">
            <v>0</v>
          </cell>
        </row>
      </sheetData>
      <sheetData sheetId="4129">
        <row r="5">
          <cell r="I5">
            <v>0</v>
          </cell>
        </row>
      </sheetData>
      <sheetData sheetId="4130">
        <row r="5">
          <cell r="I5">
            <v>0</v>
          </cell>
        </row>
      </sheetData>
      <sheetData sheetId="4131">
        <row r="5">
          <cell r="I5">
            <v>0</v>
          </cell>
        </row>
      </sheetData>
      <sheetData sheetId="4132">
        <row r="5">
          <cell r="I5">
            <v>0</v>
          </cell>
        </row>
      </sheetData>
      <sheetData sheetId="4133">
        <row r="5">
          <cell r="I5">
            <v>0</v>
          </cell>
        </row>
      </sheetData>
      <sheetData sheetId="4134">
        <row r="5">
          <cell r="I5">
            <v>0</v>
          </cell>
        </row>
      </sheetData>
      <sheetData sheetId="4135">
        <row r="5">
          <cell r="I5">
            <v>0</v>
          </cell>
        </row>
      </sheetData>
      <sheetData sheetId="4136">
        <row r="5">
          <cell r="I5">
            <v>0</v>
          </cell>
        </row>
      </sheetData>
      <sheetData sheetId="4137">
        <row r="5">
          <cell r="I5">
            <v>0</v>
          </cell>
        </row>
      </sheetData>
      <sheetData sheetId="4138">
        <row r="5">
          <cell r="I5">
            <v>0</v>
          </cell>
        </row>
      </sheetData>
      <sheetData sheetId="4139">
        <row r="5">
          <cell r="I5">
            <v>0</v>
          </cell>
        </row>
      </sheetData>
      <sheetData sheetId="4140">
        <row r="5">
          <cell r="I5">
            <v>0</v>
          </cell>
        </row>
      </sheetData>
      <sheetData sheetId="4141">
        <row r="5">
          <cell r="I5">
            <v>0</v>
          </cell>
        </row>
      </sheetData>
      <sheetData sheetId="4142">
        <row r="5">
          <cell r="I5">
            <v>0</v>
          </cell>
        </row>
      </sheetData>
      <sheetData sheetId="4143">
        <row r="5">
          <cell r="I5">
            <v>0</v>
          </cell>
        </row>
      </sheetData>
      <sheetData sheetId="4144">
        <row r="5">
          <cell r="I5">
            <v>0</v>
          </cell>
        </row>
      </sheetData>
      <sheetData sheetId="4145">
        <row r="5">
          <cell r="I5">
            <v>0</v>
          </cell>
        </row>
      </sheetData>
      <sheetData sheetId="4146">
        <row r="5">
          <cell r="I5">
            <v>0</v>
          </cell>
        </row>
      </sheetData>
      <sheetData sheetId="4147">
        <row r="5">
          <cell r="I5">
            <v>0</v>
          </cell>
        </row>
      </sheetData>
      <sheetData sheetId="4148">
        <row r="5">
          <cell r="I5">
            <v>0</v>
          </cell>
        </row>
      </sheetData>
      <sheetData sheetId="4149">
        <row r="5">
          <cell r="I5">
            <v>0</v>
          </cell>
        </row>
      </sheetData>
      <sheetData sheetId="4150">
        <row r="5">
          <cell r="I5">
            <v>0</v>
          </cell>
        </row>
      </sheetData>
      <sheetData sheetId="4151">
        <row r="5">
          <cell r="I5">
            <v>0</v>
          </cell>
        </row>
      </sheetData>
      <sheetData sheetId="4152">
        <row r="5">
          <cell r="I5">
            <v>0</v>
          </cell>
        </row>
      </sheetData>
      <sheetData sheetId="4153">
        <row r="5">
          <cell r="I5">
            <v>0</v>
          </cell>
        </row>
      </sheetData>
      <sheetData sheetId="4154">
        <row r="5">
          <cell r="I5">
            <v>0</v>
          </cell>
        </row>
      </sheetData>
      <sheetData sheetId="4155">
        <row r="5">
          <cell r="I5">
            <v>0</v>
          </cell>
        </row>
      </sheetData>
      <sheetData sheetId="4156">
        <row r="5">
          <cell r="I5">
            <v>0</v>
          </cell>
        </row>
      </sheetData>
      <sheetData sheetId="4157">
        <row r="5">
          <cell r="I5">
            <v>0</v>
          </cell>
        </row>
      </sheetData>
      <sheetData sheetId="4158">
        <row r="5">
          <cell r="I5">
            <v>0</v>
          </cell>
        </row>
      </sheetData>
      <sheetData sheetId="4159">
        <row r="5">
          <cell r="I5">
            <v>0</v>
          </cell>
        </row>
      </sheetData>
      <sheetData sheetId="4160">
        <row r="5">
          <cell r="I5">
            <v>0</v>
          </cell>
        </row>
      </sheetData>
      <sheetData sheetId="4161">
        <row r="5">
          <cell r="I5">
            <v>0</v>
          </cell>
        </row>
      </sheetData>
      <sheetData sheetId="4162">
        <row r="5">
          <cell r="I5">
            <v>0</v>
          </cell>
        </row>
      </sheetData>
      <sheetData sheetId="4163">
        <row r="5">
          <cell r="I5">
            <v>0</v>
          </cell>
        </row>
      </sheetData>
      <sheetData sheetId="4164">
        <row r="5">
          <cell r="I5">
            <v>0</v>
          </cell>
        </row>
      </sheetData>
      <sheetData sheetId="4165">
        <row r="5">
          <cell r="I5">
            <v>0</v>
          </cell>
        </row>
      </sheetData>
      <sheetData sheetId="4166">
        <row r="5">
          <cell r="I5">
            <v>0</v>
          </cell>
        </row>
      </sheetData>
      <sheetData sheetId="4167">
        <row r="5">
          <cell r="I5">
            <v>0</v>
          </cell>
        </row>
      </sheetData>
      <sheetData sheetId="4168">
        <row r="5">
          <cell r="I5">
            <v>0</v>
          </cell>
        </row>
      </sheetData>
      <sheetData sheetId="4169">
        <row r="5">
          <cell r="I5">
            <v>0</v>
          </cell>
        </row>
      </sheetData>
      <sheetData sheetId="4170">
        <row r="5">
          <cell r="I5">
            <v>0</v>
          </cell>
        </row>
      </sheetData>
      <sheetData sheetId="4171">
        <row r="5">
          <cell r="I5">
            <v>0</v>
          </cell>
        </row>
      </sheetData>
      <sheetData sheetId="4172">
        <row r="5">
          <cell r="I5">
            <v>0</v>
          </cell>
        </row>
      </sheetData>
      <sheetData sheetId="4173">
        <row r="5">
          <cell r="I5">
            <v>0</v>
          </cell>
        </row>
      </sheetData>
      <sheetData sheetId="4174">
        <row r="5">
          <cell r="I5">
            <v>0</v>
          </cell>
        </row>
      </sheetData>
      <sheetData sheetId="4175">
        <row r="5">
          <cell r="I5">
            <v>0</v>
          </cell>
        </row>
      </sheetData>
      <sheetData sheetId="4176">
        <row r="5">
          <cell r="I5">
            <v>0</v>
          </cell>
        </row>
      </sheetData>
      <sheetData sheetId="4177">
        <row r="5">
          <cell r="I5">
            <v>0</v>
          </cell>
        </row>
      </sheetData>
      <sheetData sheetId="4178">
        <row r="5">
          <cell r="I5">
            <v>0</v>
          </cell>
        </row>
      </sheetData>
      <sheetData sheetId="4179">
        <row r="5">
          <cell r="I5">
            <v>0</v>
          </cell>
        </row>
      </sheetData>
      <sheetData sheetId="4180">
        <row r="5">
          <cell r="I5">
            <v>0</v>
          </cell>
        </row>
      </sheetData>
      <sheetData sheetId="4181">
        <row r="5">
          <cell r="I5">
            <v>0</v>
          </cell>
        </row>
      </sheetData>
      <sheetData sheetId="4182">
        <row r="5">
          <cell r="I5">
            <v>0</v>
          </cell>
        </row>
      </sheetData>
      <sheetData sheetId="4183">
        <row r="5">
          <cell r="I5">
            <v>0</v>
          </cell>
        </row>
      </sheetData>
      <sheetData sheetId="4184">
        <row r="5">
          <cell r="I5">
            <v>0</v>
          </cell>
        </row>
      </sheetData>
      <sheetData sheetId="4185">
        <row r="5">
          <cell r="I5">
            <v>0</v>
          </cell>
        </row>
      </sheetData>
      <sheetData sheetId="4186">
        <row r="5">
          <cell r="I5">
            <v>0</v>
          </cell>
        </row>
      </sheetData>
      <sheetData sheetId="4187">
        <row r="5">
          <cell r="I5">
            <v>0</v>
          </cell>
        </row>
      </sheetData>
      <sheetData sheetId="4188">
        <row r="5">
          <cell r="I5">
            <v>0</v>
          </cell>
        </row>
      </sheetData>
      <sheetData sheetId="4189">
        <row r="5">
          <cell r="I5">
            <v>0</v>
          </cell>
        </row>
      </sheetData>
      <sheetData sheetId="4190">
        <row r="5">
          <cell r="I5">
            <v>0</v>
          </cell>
        </row>
      </sheetData>
      <sheetData sheetId="4191">
        <row r="5">
          <cell r="I5">
            <v>0</v>
          </cell>
        </row>
      </sheetData>
      <sheetData sheetId="4192">
        <row r="5">
          <cell r="I5">
            <v>0</v>
          </cell>
        </row>
      </sheetData>
      <sheetData sheetId="4193">
        <row r="5">
          <cell r="I5">
            <v>0</v>
          </cell>
        </row>
      </sheetData>
      <sheetData sheetId="4194">
        <row r="5">
          <cell r="I5">
            <v>0</v>
          </cell>
        </row>
      </sheetData>
      <sheetData sheetId="4195">
        <row r="5">
          <cell r="I5">
            <v>0</v>
          </cell>
        </row>
      </sheetData>
      <sheetData sheetId="4196">
        <row r="5">
          <cell r="I5">
            <v>0</v>
          </cell>
        </row>
      </sheetData>
      <sheetData sheetId="4197">
        <row r="5">
          <cell r="I5">
            <v>0</v>
          </cell>
        </row>
      </sheetData>
      <sheetData sheetId="4198">
        <row r="5">
          <cell r="I5">
            <v>0</v>
          </cell>
        </row>
      </sheetData>
      <sheetData sheetId="4199">
        <row r="5">
          <cell r="I5">
            <v>0</v>
          </cell>
        </row>
      </sheetData>
      <sheetData sheetId="4200">
        <row r="5">
          <cell r="I5">
            <v>0</v>
          </cell>
        </row>
      </sheetData>
      <sheetData sheetId="4201">
        <row r="5">
          <cell r="I5">
            <v>0</v>
          </cell>
        </row>
      </sheetData>
      <sheetData sheetId="4202">
        <row r="5">
          <cell r="I5">
            <v>0</v>
          </cell>
        </row>
      </sheetData>
      <sheetData sheetId="4203">
        <row r="5">
          <cell r="I5">
            <v>0</v>
          </cell>
        </row>
      </sheetData>
      <sheetData sheetId="4204">
        <row r="5">
          <cell r="I5">
            <v>0</v>
          </cell>
        </row>
      </sheetData>
      <sheetData sheetId="4205">
        <row r="5">
          <cell r="I5">
            <v>0</v>
          </cell>
        </row>
      </sheetData>
      <sheetData sheetId="4206">
        <row r="5">
          <cell r="I5">
            <v>0</v>
          </cell>
        </row>
      </sheetData>
      <sheetData sheetId="4207">
        <row r="5">
          <cell r="I5">
            <v>0</v>
          </cell>
        </row>
      </sheetData>
      <sheetData sheetId="4208">
        <row r="5">
          <cell r="I5">
            <v>0</v>
          </cell>
        </row>
      </sheetData>
      <sheetData sheetId="4209">
        <row r="5">
          <cell r="I5">
            <v>0</v>
          </cell>
        </row>
      </sheetData>
      <sheetData sheetId="4210">
        <row r="5">
          <cell r="I5">
            <v>0</v>
          </cell>
        </row>
      </sheetData>
      <sheetData sheetId="4211">
        <row r="5">
          <cell r="I5">
            <v>0</v>
          </cell>
        </row>
      </sheetData>
      <sheetData sheetId="4212">
        <row r="5">
          <cell r="I5">
            <v>0</v>
          </cell>
        </row>
      </sheetData>
      <sheetData sheetId="4213">
        <row r="5">
          <cell r="I5">
            <v>0</v>
          </cell>
        </row>
      </sheetData>
      <sheetData sheetId="4214">
        <row r="5">
          <cell r="I5">
            <v>0</v>
          </cell>
        </row>
      </sheetData>
      <sheetData sheetId="4215">
        <row r="5">
          <cell r="I5">
            <v>0</v>
          </cell>
        </row>
      </sheetData>
      <sheetData sheetId="4216">
        <row r="5">
          <cell r="I5">
            <v>0</v>
          </cell>
        </row>
      </sheetData>
      <sheetData sheetId="4217">
        <row r="5">
          <cell r="I5">
            <v>0</v>
          </cell>
        </row>
      </sheetData>
      <sheetData sheetId="4218">
        <row r="5">
          <cell r="I5">
            <v>0</v>
          </cell>
        </row>
      </sheetData>
      <sheetData sheetId="4219">
        <row r="5">
          <cell r="I5">
            <v>0</v>
          </cell>
        </row>
      </sheetData>
      <sheetData sheetId="4220">
        <row r="5">
          <cell r="I5">
            <v>0</v>
          </cell>
        </row>
      </sheetData>
      <sheetData sheetId="4221">
        <row r="5">
          <cell r="I5">
            <v>0</v>
          </cell>
        </row>
      </sheetData>
      <sheetData sheetId="4222">
        <row r="5">
          <cell r="I5">
            <v>0</v>
          </cell>
        </row>
      </sheetData>
      <sheetData sheetId="4223">
        <row r="5">
          <cell r="I5">
            <v>0</v>
          </cell>
        </row>
      </sheetData>
      <sheetData sheetId="4224">
        <row r="5">
          <cell r="I5">
            <v>0</v>
          </cell>
        </row>
      </sheetData>
      <sheetData sheetId="4225">
        <row r="5">
          <cell r="I5">
            <v>0</v>
          </cell>
        </row>
      </sheetData>
      <sheetData sheetId="4226">
        <row r="5">
          <cell r="I5">
            <v>0</v>
          </cell>
        </row>
      </sheetData>
      <sheetData sheetId="4227">
        <row r="5">
          <cell r="I5">
            <v>0</v>
          </cell>
        </row>
      </sheetData>
      <sheetData sheetId="4228">
        <row r="5">
          <cell r="I5">
            <v>0</v>
          </cell>
        </row>
      </sheetData>
      <sheetData sheetId="4229">
        <row r="5">
          <cell r="I5">
            <v>0</v>
          </cell>
        </row>
      </sheetData>
      <sheetData sheetId="4230">
        <row r="5">
          <cell r="I5">
            <v>0</v>
          </cell>
        </row>
      </sheetData>
      <sheetData sheetId="4231">
        <row r="5">
          <cell r="I5">
            <v>0</v>
          </cell>
        </row>
      </sheetData>
      <sheetData sheetId="4232">
        <row r="5">
          <cell r="I5">
            <v>0</v>
          </cell>
        </row>
      </sheetData>
      <sheetData sheetId="4233">
        <row r="5">
          <cell r="I5">
            <v>0</v>
          </cell>
        </row>
      </sheetData>
      <sheetData sheetId="4234">
        <row r="5">
          <cell r="I5">
            <v>0</v>
          </cell>
        </row>
      </sheetData>
      <sheetData sheetId="4235">
        <row r="5">
          <cell r="I5">
            <v>0</v>
          </cell>
        </row>
      </sheetData>
      <sheetData sheetId="4236">
        <row r="5">
          <cell r="I5">
            <v>0</v>
          </cell>
        </row>
      </sheetData>
      <sheetData sheetId="4237">
        <row r="5">
          <cell r="I5">
            <v>0</v>
          </cell>
        </row>
      </sheetData>
      <sheetData sheetId="4238">
        <row r="5">
          <cell r="I5">
            <v>0</v>
          </cell>
        </row>
      </sheetData>
      <sheetData sheetId="4239">
        <row r="5">
          <cell r="I5">
            <v>0</v>
          </cell>
        </row>
      </sheetData>
      <sheetData sheetId="4240">
        <row r="5">
          <cell r="I5">
            <v>0</v>
          </cell>
        </row>
      </sheetData>
      <sheetData sheetId="4241">
        <row r="5">
          <cell r="I5">
            <v>0</v>
          </cell>
        </row>
      </sheetData>
      <sheetData sheetId="4242">
        <row r="5">
          <cell r="I5">
            <v>0</v>
          </cell>
        </row>
      </sheetData>
      <sheetData sheetId="4243">
        <row r="5">
          <cell r="I5">
            <v>0</v>
          </cell>
        </row>
      </sheetData>
      <sheetData sheetId="4244">
        <row r="5">
          <cell r="I5">
            <v>0</v>
          </cell>
        </row>
      </sheetData>
      <sheetData sheetId="4245">
        <row r="5">
          <cell r="I5">
            <v>0</v>
          </cell>
        </row>
      </sheetData>
      <sheetData sheetId="4246">
        <row r="5">
          <cell r="I5">
            <v>0</v>
          </cell>
        </row>
      </sheetData>
      <sheetData sheetId="4247">
        <row r="5">
          <cell r="I5">
            <v>0</v>
          </cell>
        </row>
      </sheetData>
      <sheetData sheetId="4248">
        <row r="5">
          <cell r="I5">
            <v>0</v>
          </cell>
        </row>
      </sheetData>
      <sheetData sheetId="4249">
        <row r="5">
          <cell r="I5">
            <v>0</v>
          </cell>
        </row>
      </sheetData>
      <sheetData sheetId="4250">
        <row r="5">
          <cell r="I5">
            <v>0</v>
          </cell>
        </row>
      </sheetData>
      <sheetData sheetId="4251">
        <row r="5">
          <cell r="I5">
            <v>0</v>
          </cell>
        </row>
      </sheetData>
      <sheetData sheetId="4252">
        <row r="5">
          <cell r="I5">
            <v>0</v>
          </cell>
        </row>
      </sheetData>
      <sheetData sheetId="4253">
        <row r="5">
          <cell r="I5">
            <v>0</v>
          </cell>
        </row>
      </sheetData>
      <sheetData sheetId="4254">
        <row r="5">
          <cell r="I5">
            <v>0</v>
          </cell>
        </row>
      </sheetData>
      <sheetData sheetId="4255">
        <row r="5">
          <cell r="I5">
            <v>0</v>
          </cell>
        </row>
      </sheetData>
      <sheetData sheetId="4256">
        <row r="5">
          <cell r="I5">
            <v>0</v>
          </cell>
        </row>
      </sheetData>
      <sheetData sheetId="4257">
        <row r="5">
          <cell r="I5">
            <v>0</v>
          </cell>
        </row>
      </sheetData>
      <sheetData sheetId="4258">
        <row r="5">
          <cell r="I5">
            <v>0</v>
          </cell>
        </row>
      </sheetData>
      <sheetData sheetId="4259">
        <row r="5">
          <cell r="I5">
            <v>0</v>
          </cell>
        </row>
      </sheetData>
      <sheetData sheetId="4260">
        <row r="5">
          <cell r="I5">
            <v>0</v>
          </cell>
        </row>
      </sheetData>
      <sheetData sheetId="4261">
        <row r="5">
          <cell r="I5">
            <v>0</v>
          </cell>
        </row>
      </sheetData>
      <sheetData sheetId="4262">
        <row r="5">
          <cell r="I5">
            <v>0</v>
          </cell>
        </row>
      </sheetData>
      <sheetData sheetId="4263">
        <row r="5">
          <cell r="I5">
            <v>0</v>
          </cell>
        </row>
      </sheetData>
      <sheetData sheetId="4264">
        <row r="5">
          <cell r="I5">
            <v>0</v>
          </cell>
        </row>
      </sheetData>
      <sheetData sheetId="4265">
        <row r="5">
          <cell r="I5">
            <v>0</v>
          </cell>
        </row>
      </sheetData>
      <sheetData sheetId="4266">
        <row r="5">
          <cell r="I5">
            <v>0</v>
          </cell>
        </row>
      </sheetData>
      <sheetData sheetId="4267">
        <row r="5">
          <cell r="I5">
            <v>0</v>
          </cell>
        </row>
      </sheetData>
      <sheetData sheetId="4268">
        <row r="5">
          <cell r="I5">
            <v>0</v>
          </cell>
        </row>
      </sheetData>
      <sheetData sheetId="4269">
        <row r="5">
          <cell r="I5">
            <v>0</v>
          </cell>
        </row>
      </sheetData>
      <sheetData sheetId="4270">
        <row r="5">
          <cell r="I5">
            <v>0</v>
          </cell>
        </row>
      </sheetData>
      <sheetData sheetId="4271">
        <row r="5">
          <cell r="I5">
            <v>0</v>
          </cell>
        </row>
      </sheetData>
      <sheetData sheetId="4272">
        <row r="5">
          <cell r="I5">
            <v>0</v>
          </cell>
        </row>
      </sheetData>
      <sheetData sheetId="4273">
        <row r="5">
          <cell r="I5">
            <v>0</v>
          </cell>
        </row>
      </sheetData>
      <sheetData sheetId="4274">
        <row r="5">
          <cell r="I5">
            <v>0</v>
          </cell>
        </row>
      </sheetData>
      <sheetData sheetId="4275">
        <row r="5">
          <cell r="I5">
            <v>0</v>
          </cell>
        </row>
      </sheetData>
      <sheetData sheetId="4276">
        <row r="5">
          <cell r="I5">
            <v>0</v>
          </cell>
        </row>
      </sheetData>
      <sheetData sheetId="4277">
        <row r="5">
          <cell r="I5">
            <v>0</v>
          </cell>
        </row>
      </sheetData>
      <sheetData sheetId="4278">
        <row r="5">
          <cell r="I5">
            <v>0</v>
          </cell>
        </row>
      </sheetData>
      <sheetData sheetId="4279">
        <row r="5">
          <cell r="I5">
            <v>0</v>
          </cell>
        </row>
      </sheetData>
      <sheetData sheetId="4280">
        <row r="5">
          <cell r="I5">
            <v>0</v>
          </cell>
        </row>
      </sheetData>
      <sheetData sheetId="4281">
        <row r="5">
          <cell r="I5">
            <v>0</v>
          </cell>
        </row>
      </sheetData>
      <sheetData sheetId="4282">
        <row r="5">
          <cell r="I5">
            <v>0</v>
          </cell>
        </row>
      </sheetData>
      <sheetData sheetId="4283">
        <row r="5">
          <cell r="I5">
            <v>0</v>
          </cell>
        </row>
      </sheetData>
      <sheetData sheetId="4284">
        <row r="5">
          <cell r="I5">
            <v>0</v>
          </cell>
        </row>
      </sheetData>
      <sheetData sheetId="4285">
        <row r="5">
          <cell r="I5">
            <v>0</v>
          </cell>
        </row>
      </sheetData>
      <sheetData sheetId="4286">
        <row r="5">
          <cell r="I5">
            <v>0</v>
          </cell>
        </row>
      </sheetData>
      <sheetData sheetId="4287">
        <row r="5">
          <cell r="I5">
            <v>0</v>
          </cell>
        </row>
      </sheetData>
      <sheetData sheetId="4288">
        <row r="5">
          <cell r="I5">
            <v>0</v>
          </cell>
        </row>
      </sheetData>
      <sheetData sheetId="4289">
        <row r="5">
          <cell r="I5">
            <v>0</v>
          </cell>
        </row>
      </sheetData>
      <sheetData sheetId="4290">
        <row r="5">
          <cell r="I5">
            <v>0</v>
          </cell>
        </row>
      </sheetData>
      <sheetData sheetId="4291">
        <row r="5">
          <cell r="I5">
            <v>0</v>
          </cell>
        </row>
      </sheetData>
      <sheetData sheetId="4292">
        <row r="5">
          <cell r="I5">
            <v>0</v>
          </cell>
        </row>
      </sheetData>
      <sheetData sheetId="4293">
        <row r="5">
          <cell r="I5">
            <v>0</v>
          </cell>
        </row>
      </sheetData>
      <sheetData sheetId="4294">
        <row r="5">
          <cell r="I5">
            <v>0</v>
          </cell>
        </row>
      </sheetData>
      <sheetData sheetId="4295">
        <row r="5">
          <cell r="I5">
            <v>0</v>
          </cell>
        </row>
      </sheetData>
      <sheetData sheetId="4296">
        <row r="5">
          <cell r="I5">
            <v>0</v>
          </cell>
        </row>
      </sheetData>
      <sheetData sheetId="4297">
        <row r="5">
          <cell r="I5">
            <v>0</v>
          </cell>
        </row>
      </sheetData>
      <sheetData sheetId="4298">
        <row r="5">
          <cell r="I5">
            <v>0</v>
          </cell>
        </row>
      </sheetData>
      <sheetData sheetId="4299">
        <row r="5">
          <cell r="I5">
            <v>0</v>
          </cell>
        </row>
      </sheetData>
      <sheetData sheetId="4300">
        <row r="5">
          <cell r="I5">
            <v>0</v>
          </cell>
        </row>
      </sheetData>
      <sheetData sheetId="4301">
        <row r="5">
          <cell r="I5">
            <v>0</v>
          </cell>
        </row>
      </sheetData>
      <sheetData sheetId="4302">
        <row r="5">
          <cell r="I5">
            <v>0</v>
          </cell>
        </row>
      </sheetData>
      <sheetData sheetId="4303">
        <row r="5">
          <cell r="I5">
            <v>0</v>
          </cell>
        </row>
      </sheetData>
      <sheetData sheetId="4304">
        <row r="5">
          <cell r="I5">
            <v>0</v>
          </cell>
        </row>
      </sheetData>
      <sheetData sheetId="4305">
        <row r="5">
          <cell r="I5">
            <v>0</v>
          </cell>
        </row>
      </sheetData>
      <sheetData sheetId="4306">
        <row r="5">
          <cell r="I5">
            <v>0</v>
          </cell>
        </row>
      </sheetData>
      <sheetData sheetId="4307">
        <row r="5">
          <cell r="I5">
            <v>0</v>
          </cell>
        </row>
      </sheetData>
      <sheetData sheetId="4308">
        <row r="5">
          <cell r="I5">
            <v>0</v>
          </cell>
        </row>
      </sheetData>
      <sheetData sheetId="4309">
        <row r="5">
          <cell r="I5">
            <v>0</v>
          </cell>
        </row>
      </sheetData>
      <sheetData sheetId="4310">
        <row r="5">
          <cell r="I5">
            <v>0</v>
          </cell>
        </row>
      </sheetData>
      <sheetData sheetId="4311">
        <row r="5">
          <cell r="I5">
            <v>0</v>
          </cell>
        </row>
      </sheetData>
      <sheetData sheetId="4312">
        <row r="5">
          <cell r="I5">
            <v>0</v>
          </cell>
        </row>
      </sheetData>
      <sheetData sheetId="4313">
        <row r="5">
          <cell r="I5">
            <v>0</v>
          </cell>
        </row>
      </sheetData>
      <sheetData sheetId="4314">
        <row r="5">
          <cell r="I5">
            <v>0</v>
          </cell>
        </row>
      </sheetData>
      <sheetData sheetId="4315">
        <row r="5">
          <cell r="I5">
            <v>0</v>
          </cell>
        </row>
      </sheetData>
      <sheetData sheetId="4316">
        <row r="5">
          <cell r="I5">
            <v>0</v>
          </cell>
        </row>
      </sheetData>
      <sheetData sheetId="4317">
        <row r="5">
          <cell r="I5">
            <v>0</v>
          </cell>
        </row>
      </sheetData>
      <sheetData sheetId="4318">
        <row r="5">
          <cell r="I5">
            <v>0</v>
          </cell>
        </row>
      </sheetData>
      <sheetData sheetId="4319">
        <row r="5">
          <cell r="I5">
            <v>0</v>
          </cell>
        </row>
      </sheetData>
      <sheetData sheetId="4320">
        <row r="5">
          <cell r="I5">
            <v>0</v>
          </cell>
        </row>
      </sheetData>
      <sheetData sheetId="4321">
        <row r="5">
          <cell r="I5">
            <v>0</v>
          </cell>
        </row>
      </sheetData>
      <sheetData sheetId="4322">
        <row r="5">
          <cell r="I5">
            <v>0</v>
          </cell>
        </row>
      </sheetData>
      <sheetData sheetId="4323">
        <row r="5">
          <cell r="I5">
            <v>0</v>
          </cell>
        </row>
      </sheetData>
      <sheetData sheetId="4324">
        <row r="5">
          <cell r="I5">
            <v>0</v>
          </cell>
        </row>
      </sheetData>
      <sheetData sheetId="4325">
        <row r="5">
          <cell r="I5">
            <v>0</v>
          </cell>
        </row>
      </sheetData>
      <sheetData sheetId="4326">
        <row r="5">
          <cell r="I5">
            <v>0</v>
          </cell>
        </row>
      </sheetData>
      <sheetData sheetId="4327">
        <row r="5">
          <cell r="I5">
            <v>0</v>
          </cell>
        </row>
      </sheetData>
      <sheetData sheetId="4328">
        <row r="5">
          <cell r="I5">
            <v>0</v>
          </cell>
        </row>
      </sheetData>
      <sheetData sheetId="4329">
        <row r="5">
          <cell r="I5">
            <v>0</v>
          </cell>
        </row>
      </sheetData>
      <sheetData sheetId="4330">
        <row r="5">
          <cell r="I5">
            <v>0</v>
          </cell>
        </row>
      </sheetData>
      <sheetData sheetId="4331">
        <row r="5">
          <cell r="I5">
            <v>0</v>
          </cell>
        </row>
      </sheetData>
      <sheetData sheetId="4332">
        <row r="5">
          <cell r="I5">
            <v>0</v>
          </cell>
        </row>
      </sheetData>
      <sheetData sheetId="4333">
        <row r="5">
          <cell r="I5">
            <v>0</v>
          </cell>
        </row>
      </sheetData>
      <sheetData sheetId="4334">
        <row r="5">
          <cell r="I5">
            <v>0</v>
          </cell>
        </row>
      </sheetData>
      <sheetData sheetId="4335">
        <row r="5">
          <cell r="I5">
            <v>0</v>
          </cell>
        </row>
      </sheetData>
      <sheetData sheetId="4336">
        <row r="5">
          <cell r="I5">
            <v>0</v>
          </cell>
        </row>
      </sheetData>
      <sheetData sheetId="4337">
        <row r="5">
          <cell r="I5">
            <v>0</v>
          </cell>
        </row>
      </sheetData>
      <sheetData sheetId="4338">
        <row r="5">
          <cell r="I5">
            <v>0</v>
          </cell>
        </row>
      </sheetData>
      <sheetData sheetId="4339">
        <row r="5">
          <cell r="I5">
            <v>0</v>
          </cell>
        </row>
      </sheetData>
      <sheetData sheetId="4340">
        <row r="5">
          <cell r="I5">
            <v>0</v>
          </cell>
        </row>
      </sheetData>
      <sheetData sheetId="4341">
        <row r="5">
          <cell r="I5">
            <v>0</v>
          </cell>
        </row>
      </sheetData>
      <sheetData sheetId="4342">
        <row r="5">
          <cell r="I5">
            <v>0</v>
          </cell>
        </row>
      </sheetData>
      <sheetData sheetId="4343">
        <row r="5">
          <cell r="I5">
            <v>0</v>
          </cell>
        </row>
      </sheetData>
      <sheetData sheetId="4344">
        <row r="5">
          <cell r="I5">
            <v>0</v>
          </cell>
        </row>
      </sheetData>
      <sheetData sheetId="4345">
        <row r="5">
          <cell r="I5">
            <v>0</v>
          </cell>
        </row>
      </sheetData>
      <sheetData sheetId="4346">
        <row r="5">
          <cell r="I5">
            <v>0</v>
          </cell>
        </row>
      </sheetData>
      <sheetData sheetId="4347">
        <row r="5">
          <cell r="I5">
            <v>0</v>
          </cell>
        </row>
      </sheetData>
      <sheetData sheetId="4348">
        <row r="5">
          <cell r="I5">
            <v>0</v>
          </cell>
        </row>
      </sheetData>
      <sheetData sheetId="4349">
        <row r="5">
          <cell r="I5">
            <v>0</v>
          </cell>
        </row>
      </sheetData>
      <sheetData sheetId="4350">
        <row r="5">
          <cell r="I5">
            <v>0</v>
          </cell>
        </row>
      </sheetData>
      <sheetData sheetId="4351">
        <row r="5">
          <cell r="I5">
            <v>0</v>
          </cell>
        </row>
      </sheetData>
      <sheetData sheetId="4352">
        <row r="5">
          <cell r="I5">
            <v>0</v>
          </cell>
        </row>
      </sheetData>
      <sheetData sheetId="4353">
        <row r="5">
          <cell r="I5">
            <v>0</v>
          </cell>
        </row>
      </sheetData>
      <sheetData sheetId="4354">
        <row r="5">
          <cell r="I5">
            <v>0</v>
          </cell>
        </row>
      </sheetData>
      <sheetData sheetId="4355">
        <row r="5">
          <cell r="I5">
            <v>0</v>
          </cell>
        </row>
      </sheetData>
      <sheetData sheetId="4356">
        <row r="5">
          <cell r="I5">
            <v>0</v>
          </cell>
        </row>
      </sheetData>
      <sheetData sheetId="4357">
        <row r="5">
          <cell r="I5">
            <v>0</v>
          </cell>
        </row>
      </sheetData>
      <sheetData sheetId="4358">
        <row r="5">
          <cell r="I5">
            <v>0</v>
          </cell>
        </row>
      </sheetData>
      <sheetData sheetId="4359">
        <row r="5">
          <cell r="I5">
            <v>0</v>
          </cell>
        </row>
      </sheetData>
      <sheetData sheetId="4360">
        <row r="5">
          <cell r="I5">
            <v>0</v>
          </cell>
        </row>
      </sheetData>
      <sheetData sheetId="4361">
        <row r="5">
          <cell r="I5">
            <v>0</v>
          </cell>
        </row>
      </sheetData>
      <sheetData sheetId="4362">
        <row r="5">
          <cell r="I5">
            <v>0</v>
          </cell>
        </row>
      </sheetData>
      <sheetData sheetId="4363">
        <row r="5">
          <cell r="I5">
            <v>0</v>
          </cell>
        </row>
      </sheetData>
      <sheetData sheetId="4364">
        <row r="5">
          <cell r="I5">
            <v>0</v>
          </cell>
        </row>
      </sheetData>
      <sheetData sheetId="4365">
        <row r="5">
          <cell r="I5">
            <v>0</v>
          </cell>
        </row>
      </sheetData>
      <sheetData sheetId="4366">
        <row r="5">
          <cell r="I5">
            <v>0</v>
          </cell>
        </row>
      </sheetData>
      <sheetData sheetId="4367">
        <row r="5">
          <cell r="I5">
            <v>0</v>
          </cell>
        </row>
      </sheetData>
      <sheetData sheetId="4368">
        <row r="5">
          <cell r="I5">
            <v>0</v>
          </cell>
        </row>
      </sheetData>
      <sheetData sheetId="4369">
        <row r="5">
          <cell r="I5">
            <v>0</v>
          </cell>
        </row>
      </sheetData>
      <sheetData sheetId="4370">
        <row r="5">
          <cell r="I5">
            <v>0</v>
          </cell>
        </row>
      </sheetData>
      <sheetData sheetId="4371">
        <row r="5">
          <cell r="I5">
            <v>0</v>
          </cell>
        </row>
      </sheetData>
      <sheetData sheetId="4372">
        <row r="5">
          <cell r="I5">
            <v>0</v>
          </cell>
        </row>
      </sheetData>
      <sheetData sheetId="4373">
        <row r="5">
          <cell r="I5">
            <v>0</v>
          </cell>
        </row>
      </sheetData>
      <sheetData sheetId="4374">
        <row r="5">
          <cell r="I5">
            <v>0</v>
          </cell>
        </row>
      </sheetData>
      <sheetData sheetId="4375">
        <row r="5">
          <cell r="I5">
            <v>0</v>
          </cell>
        </row>
      </sheetData>
      <sheetData sheetId="4376">
        <row r="5">
          <cell r="I5">
            <v>0</v>
          </cell>
        </row>
      </sheetData>
      <sheetData sheetId="4377">
        <row r="5">
          <cell r="I5">
            <v>0</v>
          </cell>
        </row>
      </sheetData>
      <sheetData sheetId="4378">
        <row r="5">
          <cell r="I5">
            <v>0</v>
          </cell>
        </row>
      </sheetData>
      <sheetData sheetId="4379">
        <row r="5">
          <cell r="I5">
            <v>0</v>
          </cell>
        </row>
      </sheetData>
      <sheetData sheetId="4380">
        <row r="5">
          <cell r="I5">
            <v>0</v>
          </cell>
        </row>
      </sheetData>
      <sheetData sheetId="4381">
        <row r="5">
          <cell r="I5">
            <v>0</v>
          </cell>
        </row>
      </sheetData>
      <sheetData sheetId="4382">
        <row r="5">
          <cell r="I5">
            <v>0</v>
          </cell>
        </row>
      </sheetData>
      <sheetData sheetId="4383">
        <row r="5">
          <cell r="I5">
            <v>0</v>
          </cell>
        </row>
      </sheetData>
      <sheetData sheetId="4384">
        <row r="5">
          <cell r="I5">
            <v>0</v>
          </cell>
        </row>
      </sheetData>
      <sheetData sheetId="4385">
        <row r="5">
          <cell r="I5">
            <v>0</v>
          </cell>
        </row>
      </sheetData>
      <sheetData sheetId="4386">
        <row r="5">
          <cell r="I5">
            <v>0</v>
          </cell>
        </row>
      </sheetData>
      <sheetData sheetId="4387">
        <row r="5">
          <cell r="I5">
            <v>0</v>
          </cell>
        </row>
      </sheetData>
      <sheetData sheetId="4388">
        <row r="5">
          <cell r="I5">
            <v>0</v>
          </cell>
        </row>
      </sheetData>
      <sheetData sheetId="4389">
        <row r="5">
          <cell r="I5">
            <v>0</v>
          </cell>
        </row>
      </sheetData>
      <sheetData sheetId="4390">
        <row r="5">
          <cell r="I5">
            <v>0</v>
          </cell>
        </row>
      </sheetData>
      <sheetData sheetId="4391">
        <row r="5">
          <cell r="I5">
            <v>0</v>
          </cell>
        </row>
      </sheetData>
      <sheetData sheetId="4392">
        <row r="5">
          <cell r="I5">
            <v>0</v>
          </cell>
        </row>
      </sheetData>
      <sheetData sheetId="4393">
        <row r="5">
          <cell r="I5">
            <v>0</v>
          </cell>
        </row>
      </sheetData>
      <sheetData sheetId="4394">
        <row r="5">
          <cell r="I5">
            <v>0</v>
          </cell>
        </row>
      </sheetData>
      <sheetData sheetId="4395">
        <row r="5">
          <cell r="I5">
            <v>0</v>
          </cell>
        </row>
      </sheetData>
      <sheetData sheetId="4396">
        <row r="5">
          <cell r="I5">
            <v>0</v>
          </cell>
        </row>
      </sheetData>
      <sheetData sheetId="4397">
        <row r="5">
          <cell r="I5">
            <v>0</v>
          </cell>
        </row>
      </sheetData>
      <sheetData sheetId="4398">
        <row r="5">
          <cell r="I5">
            <v>0</v>
          </cell>
        </row>
      </sheetData>
      <sheetData sheetId="4399">
        <row r="5">
          <cell r="I5">
            <v>0</v>
          </cell>
        </row>
      </sheetData>
      <sheetData sheetId="4400">
        <row r="5">
          <cell r="I5">
            <v>0</v>
          </cell>
        </row>
      </sheetData>
      <sheetData sheetId="4401">
        <row r="5">
          <cell r="I5">
            <v>0</v>
          </cell>
        </row>
      </sheetData>
      <sheetData sheetId="4402">
        <row r="5">
          <cell r="I5">
            <v>0</v>
          </cell>
        </row>
      </sheetData>
      <sheetData sheetId="4403">
        <row r="5">
          <cell r="I5">
            <v>0</v>
          </cell>
        </row>
      </sheetData>
      <sheetData sheetId="4404">
        <row r="5">
          <cell r="I5">
            <v>0</v>
          </cell>
        </row>
      </sheetData>
      <sheetData sheetId="4405">
        <row r="5">
          <cell r="I5">
            <v>0</v>
          </cell>
        </row>
      </sheetData>
      <sheetData sheetId="4406">
        <row r="5">
          <cell r="I5">
            <v>0</v>
          </cell>
        </row>
      </sheetData>
      <sheetData sheetId="4407">
        <row r="5">
          <cell r="I5">
            <v>0</v>
          </cell>
        </row>
      </sheetData>
      <sheetData sheetId="4408">
        <row r="5">
          <cell r="I5">
            <v>0</v>
          </cell>
        </row>
      </sheetData>
      <sheetData sheetId="4409">
        <row r="5">
          <cell r="I5">
            <v>0</v>
          </cell>
        </row>
      </sheetData>
      <sheetData sheetId="4410">
        <row r="5">
          <cell r="I5">
            <v>0</v>
          </cell>
        </row>
      </sheetData>
      <sheetData sheetId="4411">
        <row r="5">
          <cell r="I5">
            <v>0</v>
          </cell>
        </row>
      </sheetData>
      <sheetData sheetId="4412">
        <row r="5">
          <cell r="I5">
            <v>0</v>
          </cell>
        </row>
      </sheetData>
      <sheetData sheetId="4413">
        <row r="5">
          <cell r="I5">
            <v>0</v>
          </cell>
        </row>
      </sheetData>
      <sheetData sheetId="4414">
        <row r="5">
          <cell r="I5">
            <v>0</v>
          </cell>
        </row>
      </sheetData>
      <sheetData sheetId="4415">
        <row r="5">
          <cell r="I5">
            <v>0</v>
          </cell>
        </row>
      </sheetData>
      <sheetData sheetId="4416">
        <row r="5">
          <cell r="I5">
            <v>0</v>
          </cell>
        </row>
      </sheetData>
      <sheetData sheetId="4417">
        <row r="5">
          <cell r="I5">
            <v>0</v>
          </cell>
        </row>
      </sheetData>
      <sheetData sheetId="4418">
        <row r="5">
          <cell r="I5">
            <v>0</v>
          </cell>
        </row>
      </sheetData>
      <sheetData sheetId="4419">
        <row r="5">
          <cell r="I5">
            <v>0</v>
          </cell>
        </row>
      </sheetData>
      <sheetData sheetId="4420">
        <row r="5">
          <cell r="I5">
            <v>0</v>
          </cell>
        </row>
      </sheetData>
      <sheetData sheetId="4421">
        <row r="5">
          <cell r="I5">
            <v>0</v>
          </cell>
        </row>
      </sheetData>
      <sheetData sheetId="4422">
        <row r="5">
          <cell r="I5">
            <v>0</v>
          </cell>
        </row>
      </sheetData>
      <sheetData sheetId="4423">
        <row r="5">
          <cell r="I5">
            <v>0</v>
          </cell>
        </row>
      </sheetData>
      <sheetData sheetId="4424">
        <row r="5">
          <cell r="I5">
            <v>0</v>
          </cell>
        </row>
      </sheetData>
      <sheetData sheetId="4425">
        <row r="5">
          <cell r="I5">
            <v>0</v>
          </cell>
        </row>
      </sheetData>
      <sheetData sheetId="4426">
        <row r="5">
          <cell r="I5">
            <v>0</v>
          </cell>
        </row>
      </sheetData>
      <sheetData sheetId="4427">
        <row r="5">
          <cell r="I5">
            <v>0</v>
          </cell>
        </row>
      </sheetData>
      <sheetData sheetId="4428">
        <row r="5">
          <cell r="I5">
            <v>0</v>
          </cell>
        </row>
      </sheetData>
      <sheetData sheetId="4429">
        <row r="5">
          <cell r="I5">
            <v>0</v>
          </cell>
        </row>
      </sheetData>
      <sheetData sheetId="4430">
        <row r="5">
          <cell r="I5">
            <v>0</v>
          </cell>
        </row>
      </sheetData>
      <sheetData sheetId="4431">
        <row r="5">
          <cell r="I5">
            <v>0</v>
          </cell>
        </row>
      </sheetData>
      <sheetData sheetId="4432">
        <row r="5">
          <cell r="I5">
            <v>0</v>
          </cell>
        </row>
      </sheetData>
      <sheetData sheetId="4433">
        <row r="5">
          <cell r="I5">
            <v>0</v>
          </cell>
        </row>
      </sheetData>
      <sheetData sheetId="4434">
        <row r="5">
          <cell r="I5">
            <v>0</v>
          </cell>
        </row>
      </sheetData>
      <sheetData sheetId="4435">
        <row r="5">
          <cell r="I5">
            <v>0</v>
          </cell>
        </row>
      </sheetData>
      <sheetData sheetId="4436">
        <row r="5">
          <cell r="I5">
            <v>0</v>
          </cell>
        </row>
      </sheetData>
      <sheetData sheetId="4437">
        <row r="5">
          <cell r="I5">
            <v>0</v>
          </cell>
        </row>
      </sheetData>
      <sheetData sheetId="4438">
        <row r="5">
          <cell r="I5">
            <v>0</v>
          </cell>
        </row>
      </sheetData>
      <sheetData sheetId="4439">
        <row r="5">
          <cell r="I5">
            <v>0</v>
          </cell>
        </row>
      </sheetData>
      <sheetData sheetId="4440">
        <row r="5">
          <cell r="I5">
            <v>0</v>
          </cell>
        </row>
      </sheetData>
      <sheetData sheetId="4441">
        <row r="5">
          <cell r="I5">
            <v>0</v>
          </cell>
        </row>
      </sheetData>
      <sheetData sheetId="4442">
        <row r="5">
          <cell r="I5">
            <v>0</v>
          </cell>
        </row>
      </sheetData>
      <sheetData sheetId="4443">
        <row r="5">
          <cell r="I5">
            <v>0</v>
          </cell>
        </row>
      </sheetData>
      <sheetData sheetId="4444">
        <row r="5">
          <cell r="I5">
            <v>0</v>
          </cell>
        </row>
      </sheetData>
      <sheetData sheetId="4445">
        <row r="5">
          <cell r="I5">
            <v>0</v>
          </cell>
        </row>
      </sheetData>
      <sheetData sheetId="4446">
        <row r="5">
          <cell r="I5">
            <v>0</v>
          </cell>
        </row>
      </sheetData>
      <sheetData sheetId="4447">
        <row r="5">
          <cell r="I5">
            <v>0</v>
          </cell>
        </row>
      </sheetData>
      <sheetData sheetId="4448">
        <row r="5">
          <cell r="I5">
            <v>0</v>
          </cell>
        </row>
      </sheetData>
      <sheetData sheetId="4449">
        <row r="5">
          <cell r="I5">
            <v>0</v>
          </cell>
        </row>
      </sheetData>
      <sheetData sheetId="4450">
        <row r="5">
          <cell r="I5">
            <v>0</v>
          </cell>
        </row>
      </sheetData>
      <sheetData sheetId="4451">
        <row r="5">
          <cell r="I5">
            <v>0</v>
          </cell>
        </row>
      </sheetData>
      <sheetData sheetId="4452">
        <row r="5">
          <cell r="I5">
            <v>0</v>
          </cell>
        </row>
      </sheetData>
      <sheetData sheetId="4453">
        <row r="5">
          <cell r="I5">
            <v>0</v>
          </cell>
        </row>
      </sheetData>
      <sheetData sheetId="4454">
        <row r="5">
          <cell r="I5">
            <v>0</v>
          </cell>
        </row>
      </sheetData>
      <sheetData sheetId="4455">
        <row r="5">
          <cell r="I5">
            <v>0</v>
          </cell>
        </row>
      </sheetData>
      <sheetData sheetId="4456">
        <row r="5">
          <cell r="I5">
            <v>0</v>
          </cell>
        </row>
      </sheetData>
      <sheetData sheetId="4457">
        <row r="5">
          <cell r="I5">
            <v>0</v>
          </cell>
        </row>
      </sheetData>
      <sheetData sheetId="4458">
        <row r="5">
          <cell r="I5">
            <v>0</v>
          </cell>
        </row>
      </sheetData>
      <sheetData sheetId="4459">
        <row r="5">
          <cell r="I5">
            <v>0</v>
          </cell>
        </row>
      </sheetData>
      <sheetData sheetId="4460">
        <row r="5">
          <cell r="I5">
            <v>0</v>
          </cell>
        </row>
      </sheetData>
      <sheetData sheetId="4461">
        <row r="5">
          <cell r="I5">
            <v>0</v>
          </cell>
        </row>
      </sheetData>
      <sheetData sheetId="4462">
        <row r="5">
          <cell r="I5">
            <v>0</v>
          </cell>
        </row>
      </sheetData>
      <sheetData sheetId="4463">
        <row r="5">
          <cell r="I5">
            <v>0</v>
          </cell>
        </row>
      </sheetData>
      <sheetData sheetId="4464">
        <row r="5">
          <cell r="I5">
            <v>0</v>
          </cell>
        </row>
      </sheetData>
      <sheetData sheetId="4465">
        <row r="5">
          <cell r="I5">
            <v>0</v>
          </cell>
        </row>
      </sheetData>
      <sheetData sheetId="4466">
        <row r="5">
          <cell r="I5">
            <v>0</v>
          </cell>
        </row>
      </sheetData>
      <sheetData sheetId="4467">
        <row r="5">
          <cell r="I5">
            <v>0</v>
          </cell>
        </row>
      </sheetData>
      <sheetData sheetId="4468">
        <row r="5">
          <cell r="I5">
            <v>0</v>
          </cell>
        </row>
      </sheetData>
      <sheetData sheetId="4469">
        <row r="5">
          <cell r="I5">
            <v>0</v>
          </cell>
        </row>
      </sheetData>
      <sheetData sheetId="4470">
        <row r="5">
          <cell r="I5">
            <v>0</v>
          </cell>
        </row>
      </sheetData>
      <sheetData sheetId="4471">
        <row r="5">
          <cell r="I5">
            <v>0</v>
          </cell>
        </row>
      </sheetData>
      <sheetData sheetId="4472">
        <row r="5">
          <cell r="I5">
            <v>0</v>
          </cell>
        </row>
      </sheetData>
      <sheetData sheetId="4473">
        <row r="5">
          <cell r="I5">
            <v>0</v>
          </cell>
        </row>
      </sheetData>
      <sheetData sheetId="4474">
        <row r="5">
          <cell r="I5">
            <v>0</v>
          </cell>
        </row>
      </sheetData>
      <sheetData sheetId="4475">
        <row r="5">
          <cell r="I5">
            <v>0</v>
          </cell>
        </row>
      </sheetData>
      <sheetData sheetId="4476">
        <row r="5">
          <cell r="I5">
            <v>0</v>
          </cell>
        </row>
      </sheetData>
      <sheetData sheetId="4477">
        <row r="5">
          <cell r="I5">
            <v>0</v>
          </cell>
        </row>
      </sheetData>
      <sheetData sheetId="4478">
        <row r="5">
          <cell r="I5">
            <v>0</v>
          </cell>
        </row>
      </sheetData>
      <sheetData sheetId="4479">
        <row r="5">
          <cell r="I5">
            <v>0</v>
          </cell>
        </row>
      </sheetData>
      <sheetData sheetId="4480">
        <row r="5">
          <cell r="I5">
            <v>0</v>
          </cell>
        </row>
      </sheetData>
      <sheetData sheetId="4481">
        <row r="5">
          <cell r="I5">
            <v>0</v>
          </cell>
        </row>
      </sheetData>
      <sheetData sheetId="4482">
        <row r="5">
          <cell r="I5">
            <v>0</v>
          </cell>
        </row>
      </sheetData>
      <sheetData sheetId="4483">
        <row r="5">
          <cell r="I5">
            <v>0</v>
          </cell>
        </row>
      </sheetData>
      <sheetData sheetId="4484">
        <row r="5">
          <cell r="I5">
            <v>0</v>
          </cell>
        </row>
      </sheetData>
      <sheetData sheetId="4485">
        <row r="5">
          <cell r="I5">
            <v>0</v>
          </cell>
        </row>
      </sheetData>
      <sheetData sheetId="4486">
        <row r="5">
          <cell r="I5">
            <v>0</v>
          </cell>
        </row>
      </sheetData>
      <sheetData sheetId="4487">
        <row r="5">
          <cell r="I5">
            <v>0</v>
          </cell>
        </row>
      </sheetData>
      <sheetData sheetId="4488">
        <row r="5">
          <cell r="I5">
            <v>0</v>
          </cell>
        </row>
      </sheetData>
      <sheetData sheetId="4489">
        <row r="5">
          <cell r="I5">
            <v>0</v>
          </cell>
        </row>
      </sheetData>
      <sheetData sheetId="4490">
        <row r="5">
          <cell r="I5">
            <v>0</v>
          </cell>
        </row>
      </sheetData>
      <sheetData sheetId="4491">
        <row r="5">
          <cell r="I5">
            <v>0</v>
          </cell>
        </row>
      </sheetData>
      <sheetData sheetId="4492">
        <row r="5">
          <cell r="I5">
            <v>0</v>
          </cell>
        </row>
      </sheetData>
      <sheetData sheetId="4493">
        <row r="5">
          <cell r="I5">
            <v>0</v>
          </cell>
        </row>
      </sheetData>
      <sheetData sheetId="4494">
        <row r="5">
          <cell r="I5">
            <v>0</v>
          </cell>
        </row>
      </sheetData>
      <sheetData sheetId="4495">
        <row r="5">
          <cell r="I5">
            <v>0</v>
          </cell>
        </row>
      </sheetData>
      <sheetData sheetId="4496">
        <row r="5">
          <cell r="I5">
            <v>0</v>
          </cell>
        </row>
      </sheetData>
      <sheetData sheetId="4497">
        <row r="5">
          <cell r="I5">
            <v>0</v>
          </cell>
        </row>
      </sheetData>
      <sheetData sheetId="4498">
        <row r="5">
          <cell r="I5">
            <v>0</v>
          </cell>
        </row>
      </sheetData>
      <sheetData sheetId="4499">
        <row r="5">
          <cell r="I5">
            <v>0</v>
          </cell>
        </row>
      </sheetData>
      <sheetData sheetId="4500">
        <row r="5">
          <cell r="I5">
            <v>0</v>
          </cell>
        </row>
      </sheetData>
      <sheetData sheetId="4501">
        <row r="5">
          <cell r="I5">
            <v>0</v>
          </cell>
        </row>
      </sheetData>
      <sheetData sheetId="4502">
        <row r="5">
          <cell r="I5">
            <v>0</v>
          </cell>
        </row>
      </sheetData>
      <sheetData sheetId="4503">
        <row r="5">
          <cell r="I5">
            <v>0</v>
          </cell>
        </row>
      </sheetData>
      <sheetData sheetId="4504">
        <row r="5">
          <cell r="I5">
            <v>0</v>
          </cell>
        </row>
      </sheetData>
      <sheetData sheetId="4505">
        <row r="5">
          <cell r="I5">
            <v>0</v>
          </cell>
        </row>
      </sheetData>
      <sheetData sheetId="4506">
        <row r="5">
          <cell r="I5">
            <v>0</v>
          </cell>
        </row>
      </sheetData>
      <sheetData sheetId="4507">
        <row r="5">
          <cell r="I5">
            <v>0</v>
          </cell>
        </row>
      </sheetData>
      <sheetData sheetId="4508">
        <row r="5">
          <cell r="I5">
            <v>0</v>
          </cell>
        </row>
      </sheetData>
      <sheetData sheetId="4509">
        <row r="5">
          <cell r="I5">
            <v>0</v>
          </cell>
        </row>
      </sheetData>
      <sheetData sheetId="4510">
        <row r="5">
          <cell r="I5">
            <v>0</v>
          </cell>
        </row>
      </sheetData>
      <sheetData sheetId="4511">
        <row r="5">
          <cell r="I5">
            <v>0</v>
          </cell>
        </row>
      </sheetData>
      <sheetData sheetId="4512">
        <row r="5">
          <cell r="I5">
            <v>0</v>
          </cell>
        </row>
      </sheetData>
      <sheetData sheetId="4513">
        <row r="5">
          <cell r="I5">
            <v>0</v>
          </cell>
        </row>
      </sheetData>
      <sheetData sheetId="4514">
        <row r="5">
          <cell r="I5">
            <v>0</v>
          </cell>
        </row>
      </sheetData>
      <sheetData sheetId="4515">
        <row r="5">
          <cell r="I5">
            <v>0</v>
          </cell>
        </row>
      </sheetData>
      <sheetData sheetId="4516">
        <row r="5">
          <cell r="I5">
            <v>0</v>
          </cell>
        </row>
      </sheetData>
      <sheetData sheetId="4517">
        <row r="5">
          <cell r="I5">
            <v>0</v>
          </cell>
        </row>
      </sheetData>
      <sheetData sheetId="4518">
        <row r="5">
          <cell r="I5">
            <v>0</v>
          </cell>
        </row>
      </sheetData>
      <sheetData sheetId="4519">
        <row r="5">
          <cell r="I5">
            <v>0</v>
          </cell>
        </row>
      </sheetData>
      <sheetData sheetId="4520">
        <row r="5">
          <cell r="I5">
            <v>0</v>
          </cell>
        </row>
      </sheetData>
      <sheetData sheetId="4521">
        <row r="5">
          <cell r="I5">
            <v>0</v>
          </cell>
        </row>
      </sheetData>
      <sheetData sheetId="4522">
        <row r="5">
          <cell r="I5">
            <v>0</v>
          </cell>
        </row>
      </sheetData>
      <sheetData sheetId="4523">
        <row r="5">
          <cell r="I5">
            <v>0</v>
          </cell>
        </row>
      </sheetData>
      <sheetData sheetId="4524">
        <row r="5">
          <cell r="I5">
            <v>0</v>
          </cell>
        </row>
      </sheetData>
      <sheetData sheetId="4525">
        <row r="5">
          <cell r="I5">
            <v>0</v>
          </cell>
        </row>
      </sheetData>
      <sheetData sheetId="4526">
        <row r="5">
          <cell r="I5">
            <v>0</v>
          </cell>
        </row>
      </sheetData>
      <sheetData sheetId="4527">
        <row r="5">
          <cell r="I5">
            <v>0</v>
          </cell>
        </row>
      </sheetData>
      <sheetData sheetId="4528">
        <row r="5">
          <cell r="I5">
            <v>0</v>
          </cell>
        </row>
      </sheetData>
      <sheetData sheetId="4529">
        <row r="5">
          <cell r="I5">
            <v>0</v>
          </cell>
        </row>
      </sheetData>
      <sheetData sheetId="4530">
        <row r="5">
          <cell r="I5">
            <v>0</v>
          </cell>
        </row>
      </sheetData>
      <sheetData sheetId="4531">
        <row r="5">
          <cell r="I5">
            <v>0</v>
          </cell>
        </row>
      </sheetData>
      <sheetData sheetId="4532">
        <row r="5">
          <cell r="I5">
            <v>0</v>
          </cell>
        </row>
      </sheetData>
      <sheetData sheetId="4533">
        <row r="5">
          <cell r="I5">
            <v>0</v>
          </cell>
        </row>
      </sheetData>
      <sheetData sheetId="4534">
        <row r="5">
          <cell r="I5">
            <v>0</v>
          </cell>
        </row>
      </sheetData>
      <sheetData sheetId="4535">
        <row r="5">
          <cell r="I5">
            <v>0</v>
          </cell>
        </row>
      </sheetData>
      <sheetData sheetId="4536">
        <row r="5">
          <cell r="I5">
            <v>0</v>
          </cell>
        </row>
      </sheetData>
      <sheetData sheetId="4537">
        <row r="5">
          <cell r="I5">
            <v>0</v>
          </cell>
        </row>
      </sheetData>
      <sheetData sheetId="4538">
        <row r="5">
          <cell r="I5">
            <v>0</v>
          </cell>
        </row>
      </sheetData>
      <sheetData sheetId="4539">
        <row r="5">
          <cell r="I5">
            <v>0</v>
          </cell>
        </row>
      </sheetData>
      <sheetData sheetId="4540">
        <row r="5">
          <cell r="I5">
            <v>0</v>
          </cell>
        </row>
      </sheetData>
      <sheetData sheetId="4541">
        <row r="5">
          <cell r="I5">
            <v>0</v>
          </cell>
        </row>
      </sheetData>
      <sheetData sheetId="4542">
        <row r="5">
          <cell r="I5">
            <v>0</v>
          </cell>
        </row>
      </sheetData>
      <sheetData sheetId="4543">
        <row r="5">
          <cell r="I5">
            <v>0</v>
          </cell>
        </row>
      </sheetData>
      <sheetData sheetId="4544">
        <row r="5">
          <cell r="I5">
            <v>0</v>
          </cell>
        </row>
      </sheetData>
      <sheetData sheetId="4545">
        <row r="5">
          <cell r="I5">
            <v>0</v>
          </cell>
        </row>
      </sheetData>
      <sheetData sheetId="4546">
        <row r="5">
          <cell r="I5">
            <v>0</v>
          </cell>
        </row>
      </sheetData>
      <sheetData sheetId="4547">
        <row r="5">
          <cell r="I5">
            <v>0</v>
          </cell>
        </row>
      </sheetData>
      <sheetData sheetId="4548">
        <row r="5">
          <cell r="I5">
            <v>0</v>
          </cell>
        </row>
      </sheetData>
      <sheetData sheetId="4549">
        <row r="5">
          <cell r="I5">
            <v>0</v>
          </cell>
        </row>
      </sheetData>
      <sheetData sheetId="4550">
        <row r="5">
          <cell r="I5">
            <v>0</v>
          </cell>
        </row>
      </sheetData>
      <sheetData sheetId="4551">
        <row r="5">
          <cell r="I5">
            <v>0</v>
          </cell>
        </row>
      </sheetData>
      <sheetData sheetId="4552">
        <row r="5">
          <cell r="I5">
            <v>0</v>
          </cell>
        </row>
      </sheetData>
      <sheetData sheetId="4553">
        <row r="5">
          <cell r="I5">
            <v>0</v>
          </cell>
        </row>
      </sheetData>
      <sheetData sheetId="4554">
        <row r="5">
          <cell r="I5">
            <v>0</v>
          </cell>
        </row>
      </sheetData>
      <sheetData sheetId="4555">
        <row r="5">
          <cell r="I5">
            <v>0</v>
          </cell>
        </row>
      </sheetData>
      <sheetData sheetId="4556">
        <row r="5">
          <cell r="I5">
            <v>0</v>
          </cell>
        </row>
      </sheetData>
      <sheetData sheetId="4557">
        <row r="5">
          <cell r="I5">
            <v>0</v>
          </cell>
        </row>
      </sheetData>
      <sheetData sheetId="4558">
        <row r="5">
          <cell r="I5">
            <v>0</v>
          </cell>
        </row>
      </sheetData>
      <sheetData sheetId="4559">
        <row r="5">
          <cell r="I5">
            <v>0</v>
          </cell>
        </row>
      </sheetData>
      <sheetData sheetId="4560">
        <row r="5">
          <cell r="I5">
            <v>0</v>
          </cell>
        </row>
      </sheetData>
      <sheetData sheetId="4561">
        <row r="5">
          <cell r="I5">
            <v>0</v>
          </cell>
        </row>
      </sheetData>
      <sheetData sheetId="4562">
        <row r="5">
          <cell r="I5">
            <v>0</v>
          </cell>
        </row>
      </sheetData>
      <sheetData sheetId="4563">
        <row r="5">
          <cell r="I5">
            <v>0</v>
          </cell>
        </row>
      </sheetData>
      <sheetData sheetId="4564">
        <row r="5">
          <cell r="I5">
            <v>0</v>
          </cell>
        </row>
      </sheetData>
      <sheetData sheetId="4565">
        <row r="5">
          <cell r="I5">
            <v>0</v>
          </cell>
        </row>
      </sheetData>
      <sheetData sheetId="4566">
        <row r="5">
          <cell r="I5">
            <v>0</v>
          </cell>
        </row>
      </sheetData>
      <sheetData sheetId="4567">
        <row r="5">
          <cell r="I5">
            <v>0</v>
          </cell>
        </row>
      </sheetData>
      <sheetData sheetId="4568">
        <row r="5">
          <cell r="I5">
            <v>0</v>
          </cell>
        </row>
      </sheetData>
      <sheetData sheetId="4569">
        <row r="5">
          <cell r="I5">
            <v>0</v>
          </cell>
        </row>
      </sheetData>
      <sheetData sheetId="4570">
        <row r="5">
          <cell r="I5">
            <v>0</v>
          </cell>
        </row>
      </sheetData>
      <sheetData sheetId="4571">
        <row r="5">
          <cell r="I5">
            <v>0</v>
          </cell>
        </row>
      </sheetData>
      <sheetData sheetId="4572">
        <row r="5">
          <cell r="I5">
            <v>0</v>
          </cell>
        </row>
      </sheetData>
      <sheetData sheetId="4573">
        <row r="5">
          <cell r="I5">
            <v>0</v>
          </cell>
        </row>
      </sheetData>
      <sheetData sheetId="4574">
        <row r="5">
          <cell r="I5">
            <v>0</v>
          </cell>
        </row>
      </sheetData>
      <sheetData sheetId="4575">
        <row r="5">
          <cell r="I5">
            <v>0</v>
          </cell>
        </row>
      </sheetData>
      <sheetData sheetId="4576">
        <row r="5">
          <cell r="I5">
            <v>0</v>
          </cell>
        </row>
      </sheetData>
      <sheetData sheetId="4577">
        <row r="5">
          <cell r="I5">
            <v>0</v>
          </cell>
        </row>
      </sheetData>
      <sheetData sheetId="4578">
        <row r="5">
          <cell r="I5">
            <v>0</v>
          </cell>
        </row>
      </sheetData>
      <sheetData sheetId="4579">
        <row r="5">
          <cell r="I5">
            <v>0</v>
          </cell>
        </row>
      </sheetData>
      <sheetData sheetId="4580">
        <row r="5">
          <cell r="I5">
            <v>0</v>
          </cell>
        </row>
      </sheetData>
      <sheetData sheetId="4581">
        <row r="5">
          <cell r="I5">
            <v>0</v>
          </cell>
        </row>
      </sheetData>
      <sheetData sheetId="4582">
        <row r="5">
          <cell r="I5">
            <v>0</v>
          </cell>
        </row>
      </sheetData>
      <sheetData sheetId="4583">
        <row r="5">
          <cell r="I5">
            <v>0</v>
          </cell>
        </row>
      </sheetData>
      <sheetData sheetId="4584">
        <row r="5">
          <cell r="I5">
            <v>0</v>
          </cell>
        </row>
      </sheetData>
      <sheetData sheetId="4585">
        <row r="5">
          <cell r="I5">
            <v>0</v>
          </cell>
        </row>
      </sheetData>
      <sheetData sheetId="4586">
        <row r="5">
          <cell r="I5">
            <v>0</v>
          </cell>
        </row>
      </sheetData>
      <sheetData sheetId="4587">
        <row r="5">
          <cell r="I5">
            <v>0</v>
          </cell>
        </row>
      </sheetData>
      <sheetData sheetId="4588">
        <row r="5">
          <cell r="I5">
            <v>0</v>
          </cell>
        </row>
      </sheetData>
      <sheetData sheetId="4589">
        <row r="5">
          <cell r="I5">
            <v>0</v>
          </cell>
        </row>
      </sheetData>
      <sheetData sheetId="4590">
        <row r="5">
          <cell r="I5">
            <v>0</v>
          </cell>
        </row>
      </sheetData>
      <sheetData sheetId="4591">
        <row r="5">
          <cell r="I5">
            <v>0</v>
          </cell>
        </row>
      </sheetData>
      <sheetData sheetId="4592">
        <row r="5">
          <cell r="I5">
            <v>0</v>
          </cell>
        </row>
      </sheetData>
      <sheetData sheetId="4593">
        <row r="5">
          <cell r="I5">
            <v>0</v>
          </cell>
        </row>
      </sheetData>
      <sheetData sheetId="4594">
        <row r="5">
          <cell r="I5">
            <v>0</v>
          </cell>
        </row>
      </sheetData>
      <sheetData sheetId="4595">
        <row r="5">
          <cell r="I5">
            <v>0</v>
          </cell>
        </row>
      </sheetData>
      <sheetData sheetId="4596">
        <row r="5">
          <cell r="I5">
            <v>0</v>
          </cell>
        </row>
      </sheetData>
      <sheetData sheetId="4597">
        <row r="5">
          <cell r="I5">
            <v>0</v>
          </cell>
        </row>
      </sheetData>
      <sheetData sheetId="4598">
        <row r="5">
          <cell r="I5">
            <v>0</v>
          </cell>
        </row>
      </sheetData>
      <sheetData sheetId="4599">
        <row r="5">
          <cell r="I5">
            <v>0</v>
          </cell>
        </row>
      </sheetData>
      <sheetData sheetId="4600">
        <row r="5">
          <cell r="I5">
            <v>0</v>
          </cell>
        </row>
      </sheetData>
      <sheetData sheetId="4601">
        <row r="5">
          <cell r="I5">
            <v>0</v>
          </cell>
        </row>
      </sheetData>
      <sheetData sheetId="4602">
        <row r="5">
          <cell r="I5">
            <v>0</v>
          </cell>
        </row>
      </sheetData>
      <sheetData sheetId="4603">
        <row r="5">
          <cell r="I5">
            <v>0</v>
          </cell>
        </row>
      </sheetData>
      <sheetData sheetId="4604">
        <row r="5">
          <cell r="I5">
            <v>0</v>
          </cell>
        </row>
      </sheetData>
      <sheetData sheetId="4605">
        <row r="5">
          <cell r="I5">
            <v>0</v>
          </cell>
        </row>
      </sheetData>
      <sheetData sheetId="4606">
        <row r="5">
          <cell r="I5">
            <v>0</v>
          </cell>
        </row>
      </sheetData>
      <sheetData sheetId="4607">
        <row r="5">
          <cell r="I5">
            <v>0</v>
          </cell>
        </row>
      </sheetData>
      <sheetData sheetId="4608">
        <row r="5">
          <cell r="I5">
            <v>0</v>
          </cell>
        </row>
      </sheetData>
      <sheetData sheetId="4609">
        <row r="5">
          <cell r="I5">
            <v>0</v>
          </cell>
        </row>
      </sheetData>
      <sheetData sheetId="4610">
        <row r="5">
          <cell r="I5">
            <v>0</v>
          </cell>
        </row>
      </sheetData>
      <sheetData sheetId="4611">
        <row r="5">
          <cell r="I5">
            <v>0</v>
          </cell>
        </row>
      </sheetData>
      <sheetData sheetId="4612">
        <row r="5">
          <cell r="I5">
            <v>0</v>
          </cell>
        </row>
      </sheetData>
      <sheetData sheetId="4613">
        <row r="5">
          <cell r="I5">
            <v>0</v>
          </cell>
        </row>
      </sheetData>
      <sheetData sheetId="4614">
        <row r="5">
          <cell r="I5">
            <v>0</v>
          </cell>
        </row>
      </sheetData>
      <sheetData sheetId="4615">
        <row r="5">
          <cell r="I5">
            <v>0</v>
          </cell>
        </row>
      </sheetData>
      <sheetData sheetId="4616">
        <row r="5">
          <cell r="I5">
            <v>0</v>
          </cell>
        </row>
      </sheetData>
      <sheetData sheetId="4617">
        <row r="5">
          <cell r="I5">
            <v>0</v>
          </cell>
        </row>
      </sheetData>
      <sheetData sheetId="4618">
        <row r="5">
          <cell r="I5">
            <v>0</v>
          </cell>
        </row>
      </sheetData>
      <sheetData sheetId="4619">
        <row r="5">
          <cell r="I5">
            <v>0</v>
          </cell>
        </row>
      </sheetData>
      <sheetData sheetId="4620">
        <row r="5">
          <cell r="I5">
            <v>0</v>
          </cell>
        </row>
      </sheetData>
      <sheetData sheetId="4621">
        <row r="5">
          <cell r="I5">
            <v>0</v>
          </cell>
        </row>
      </sheetData>
      <sheetData sheetId="4622">
        <row r="5">
          <cell r="I5">
            <v>0</v>
          </cell>
        </row>
      </sheetData>
      <sheetData sheetId="4623">
        <row r="5">
          <cell r="I5">
            <v>0</v>
          </cell>
        </row>
      </sheetData>
      <sheetData sheetId="4624">
        <row r="5">
          <cell r="I5">
            <v>0</v>
          </cell>
        </row>
      </sheetData>
      <sheetData sheetId="4625">
        <row r="5">
          <cell r="I5">
            <v>0</v>
          </cell>
        </row>
      </sheetData>
      <sheetData sheetId="4626">
        <row r="5">
          <cell r="I5">
            <v>0</v>
          </cell>
        </row>
      </sheetData>
      <sheetData sheetId="4627">
        <row r="5">
          <cell r="I5">
            <v>0</v>
          </cell>
        </row>
      </sheetData>
      <sheetData sheetId="4628">
        <row r="5">
          <cell r="I5">
            <v>0</v>
          </cell>
        </row>
      </sheetData>
      <sheetData sheetId="4629">
        <row r="5">
          <cell r="I5">
            <v>0</v>
          </cell>
        </row>
      </sheetData>
      <sheetData sheetId="4630">
        <row r="5">
          <cell r="I5">
            <v>0</v>
          </cell>
        </row>
      </sheetData>
      <sheetData sheetId="4631">
        <row r="5">
          <cell r="I5">
            <v>0</v>
          </cell>
        </row>
      </sheetData>
      <sheetData sheetId="4632">
        <row r="5">
          <cell r="I5">
            <v>0</v>
          </cell>
        </row>
      </sheetData>
      <sheetData sheetId="4633">
        <row r="5">
          <cell r="I5">
            <v>0</v>
          </cell>
        </row>
      </sheetData>
      <sheetData sheetId="4634">
        <row r="5">
          <cell r="I5">
            <v>0</v>
          </cell>
        </row>
      </sheetData>
      <sheetData sheetId="4635">
        <row r="5">
          <cell r="I5">
            <v>0</v>
          </cell>
        </row>
      </sheetData>
      <sheetData sheetId="4636">
        <row r="5">
          <cell r="I5">
            <v>0</v>
          </cell>
        </row>
      </sheetData>
      <sheetData sheetId="4637">
        <row r="5">
          <cell r="I5">
            <v>0</v>
          </cell>
        </row>
      </sheetData>
      <sheetData sheetId="4638">
        <row r="5">
          <cell r="I5">
            <v>0</v>
          </cell>
        </row>
      </sheetData>
      <sheetData sheetId="4639">
        <row r="5">
          <cell r="I5">
            <v>0</v>
          </cell>
        </row>
      </sheetData>
      <sheetData sheetId="4640">
        <row r="5">
          <cell r="I5">
            <v>0</v>
          </cell>
        </row>
      </sheetData>
      <sheetData sheetId="4641">
        <row r="5">
          <cell r="I5">
            <v>0</v>
          </cell>
        </row>
      </sheetData>
      <sheetData sheetId="4642">
        <row r="5">
          <cell r="I5">
            <v>0</v>
          </cell>
        </row>
      </sheetData>
      <sheetData sheetId="4643">
        <row r="5">
          <cell r="I5">
            <v>0</v>
          </cell>
        </row>
      </sheetData>
      <sheetData sheetId="4644">
        <row r="5">
          <cell r="I5">
            <v>0</v>
          </cell>
        </row>
      </sheetData>
      <sheetData sheetId="4645">
        <row r="5">
          <cell r="I5">
            <v>0</v>
          </cell>
        </row>
      </sheetData>
      <sheetData sheetId="4646">
        <row r="5">
          <cell r="I5">
            <v>0</v>
          </cell>
        </row>
      </sheetData>
      <sheetData sheetId="4647">
        <row r="5">
          <cell r="I5">
            <v>0</v>
          </cell>
        </row>
      </sheetData>
      <sheetData sheetId="4648">
        <row r="5">
          <cell r="I5">
            <v>0</v>
          </cell>
        </row>
      </sheetData>
      <sheetData sheetId="4649">
        <row r="5">
          <cell r="I5">
            <v>0</v>
          </cell>
        </row>
      </sheetData>
      <sheetData sheetId="4650">
        <row r="5">
          <cell r="I5">
            <v>0</v>
          </cell>
        </row>
      </sheetData>
      <sheetData sheetId="4651">
        <row r="5">
          <cell r="I5">
            <v>0</v>
          </cell>
        </row>
      </sheetData>
      <sheetData sheetId="4652">
        <row r="5">
          <cell r="I5">
            <v>0</v>
          </cell>
        </row>
      </sheetData>
      <sheetData sheetId="4653">
        <row r="5">
          <cell r="I5">
            <v>0</v>
          </cell>
        </row>
      </sheetData>
      <sheetData sheetId="4654">
        <row r="5">
          <cell r="I5">
            <v>0</v>
          </cell>
        </row>
      </sheetData>
      <sheetData sheetId="4655">
        <row r="5">
          <cell r="I5">
            <v>0</v>
          </cell>
        </row>
      </sheetData>
      <sheetData sheetId="4656">
        <row r="5">
          <cell r="I5">
            <v>0</v>
          </cell>
        </row>
      </sheetData>
      <sheetData sheetId="4657">
        <row r="5">
          <cell r="I5">
            <v>0</v>
          </cell>
        </row>
      </sheetData>
      <sheetData sheetId="4658">
        <row r="5">
          <cell r="I5">
            <v>0</v>
          </cell>
        </row>
      </sheetData>
      <sheetData sheetId="4659">
        <row r="5">
          <cell r="I5">
            <v>0</v>
          </cell>
        </row>
      </sheetData>
      <sheetData sheetId="4660">
        <row r="5">
          <cell r="I5">
            <v>0</v>
          </cell>
        </row>
      </sheetData>
      <sheetData sheetId="4661">
        <row r="5">
          <cell r="I5">
            <v>0</v>
          </cell>
        </row>
      </sheetData>
      <sheetData sheetId="4662">
        <row r="5">
          <cell r="I5">
            <v>0</v>
          </cell>
        </row>
      </sheetData>
      <sheetData sheetId="4663">
        <row r="5">
          <cell r="I5">
            <v>0</v>
          </cell>
        </row>
      </sheetData>
      <sheetData sheetId="4664">
        <row r="5">
          <cell r="I5">
            <v>0</v>
          </cell>
        </row>
      </sheetData>
      <sheetData sheetId="4665">
        <row r="5">
          <cell r="I5">
            <v>0</v>
          </cell>
        </row>
      </sheetData>
      <sheetData sheetId="4666">
        <row r="5">
          <cell r="I5">
            <v>0</v>
          </cell>
        </row>
      </sheetData>
      <sheetData sheetId="4667">
        <row r="5">
          <cell r="I5">
            <v>0</v>
          </cell>
        </row>
      </sheetData>
      <sheetData sheetId="4668">
        <row r="5">
          <cell r="I5">
            <v>0</v>
          </cell>
        </row>
      </sheetData>
      <sheetData sheetId="4669">
        <row r="5">
          <cell r="I5">
            <v>0</v>
          </cell>
        </row>
      </sheetData>
      <sheetData sheetId="4670">
        <row r="5">
          <cell r="I5">
            <v>0</v>
          </cell>
        </row>
      </sheetData>
      <sheetData sheetId="4671">
        <row r="5">
          <cell r="I5">
            <v>0</v>
          </cell>
        </row>
      </sheetData>
      <sheetData sheetId="4672">
        <row r="5">
          <cell r="I5">
            <v>0</v>
          </cell>
        </row>
      </sheetData>
      <sheetData sheetId="4673">
        <row r="5">
          <cell r="I5">
            <v>0</v>
          </cell>
        </row>
      </sheetData>
      <sheetData sheetId="4674">
        <row r="5">
          <cell r="I5">
            <v>0</v>
          </cell>
        </row>
      </sheetData>
      <sheetData sheetId="4675">
        <row r="5">
          <cell r="I5">
            <v>0</v>
          </cell>
        </row>
      </sheetData>
      <sheetData sheetId="4676">
        <row r="5">
          <cell r="I5">
            <v>0</v>
          </cell>
        </row>
      </sheetData>
      <sheetData sheetId="4677">
        <row r="5">
          <cell r="I5">
            <v>0</v>
          </cell>
        </row>
      </sheetData>
      <sheetData sheetId="4678">
        <row r="5">
          <cell r="I5">
            <v>0</v>
          </cell>
        </row>
      </sheetData>
      <sheetData sheetId="4679">
        <row r="5">
          <cell r="I5">
            <v>0</v>
          </cell>
        </row>
      </sheetData>
      <sheetData sheetId="4680">
        <row r="5">
          <cell r="I5">
            <v>0</v>
          </cell>
        </row>
      </sheetData>
      <sheetData sheetId="4681">
        <row r="5">
          <cell r="I5">
            <v>0</v>
          </cell>
        </row>
      </sheetData>
      <sheetData sheetId="4682">
        <row r="5">
          <cell r="I5">
            <v>0</v>
          </cell>
        </row>
      </sheetData>
      <sheetData sheetId="4683">
        <row r="5">
          <cell r="I5">
            <v>0</v>
          </cell>
        </row>
      </sheetData>
      <sheetData sheetId="4684">
        <row r="5">
          <cell r="I5">
            <v>0</v>
          </cell>
        </row>
      </sheetData>
      <sheetData sheetId="4685">
        <row r="5">
          <cell r="I5">
            <v>0</v>
          </cell>
        </row>
      </sheetData>
      <sheetData sheetId="4686">
        <row r="5">
          <cell r="I5">
            <v>0</v>
          </cell>
        </row>
      </sheetData>
      <sheetData sheetId="4687">
        <row r="5">
          <cell r="I5">
            <v>0</v>
          </cell>
        </row>
      </sheetData>
      <sheetData sheetId="4688">
        <row r="5">
          <cell r="I5">
            <v>0</v>
          </cell>
        </row>
      </sheetData>
      <sheetData sheetId="4689">
        <row r="5">
          <cell r="I5">
            <v>0</v>
          </cell>
        </row>
      </sheetData>
      <sheetData sheetId="4690">
        <row r="5">
          <cell r="I5">
            <v>0</v>
          </cell>
        </row>
      </sheetData>
      <sheetData sheetId="4691">
        <row r="5">
          <cell r="I5">
            <v>0</v>
          </cell>
        </row>
      </sheetData>
      <sheetData sheetId="4692">
        <row r="5">
          <cell r="I5">
            <v>0</v>
          </cell>
        </row>
      </sheetData>
      <sheetData sheetId="4693">
        <row r="5">
          <cell r="I5">
            <v>0</v>
          </cell>
        </row>
      </sheetData>
      <sheetData sheetId="4694">
        <row r="5">
          <cell r="I5">
            <v>0</v>
          </cell>
        </row>
      </sheetData>
      <sheetData sheetId="4695">
        <row r="5">
          <cell r="I5">
            <v>0</v>
          </cell>
        </row>
      </sheetData>
      <sheetData sheetId="4696">
        <row r="5">
          <cell r="I5">
            <v>0</v>
          </cell>
        </row>
      </sheetData>
      <sheetData sheetId="4697">
        <row r="5">
          <cell r="I5">
            <v>0</v>
          </cell>
        </row>
      </sheetData>
      <sheetData sheetId="4698">
        <row r="5">
          <cell r="I5">
            <v>0</v>
          </cell>
        </row>
      </sheetData>
      <sheetData sheetId="4699">
        <row r="5">
          <cell r="I5">
            <v>0</v>
          </cell>
        </row>
      </sheetData>
      <sheetData sheetId="4700">
        <row r="5">
          <cell r="I5">
            <v>0</v>
          </cell>
        </row>
      </sheetData>
      <sheetData sheetId="4701">
        <row r="5">
          <cell r="I5">
            <v>0</v>
          </cell>
        </row>
      </sheetData>
      <sheetData sheetId="4702">
        <row r="5">
          <cell r="I5">
            <v>0</v>
          </cell>
        </row>
      </sheetData>
      <sheetData sheetId="4703">
        <row r="5">
          <cell r="I5">
            <v>0</v>
          </cell>
        </row>
      </sheetData>
      <sheetData sheetId="4704">
        <row r="5">
          <cell r="I5">
            <v>0</v>
          </cell>
        </row>
      </sheetData>
      <sheetData sheetId="4705">
        <row r="5">
          <cell r="I5">
            <v>0</v>
          </cell>
        </row>
      </sheetData>
      <sheetData sheetId="4706">
        <row r="5">
          <cell r="I5">
            <v>0</v>
          </cell>
        </row>
      </sheetData>
      <sheetData sheetId="4707">
        <row r="5">
          <cell r="I5">
            <v>0</v>
          </cell>
        </row>
      </sheetData>
      <sheetData sheetId="4708">
        <row r="5">
          <cell r="I5">
            <v>0</v>
          </cell>
        </row>
      </sheetData>
      <sheetData sheetId="4709">
        <row r="5">
          <cell r="I5">
            <v>0</v>
          </cell>
        </row>
      </sheetData>
      <sheetData sheetId="4710">
        <row r="5">
          <cell r="I5">
            <v>0</v>
          </cell>
        </row>
      </sheetData>
      <sheetData sheetId="4711">
        <row r="5">
          <cell r="I5">
            <v>0</v>
          </cell>
        </row>
      </sheetData>
      <sheetData sheetId="4712">
        <row r="5">
          <cell r="I5">
            <v>0</v>
          </cell>
        </row>
      </sheetData>
      <sheetData sheetId="4713">
        <row r="5">
          <cell r="I5">
            <v>0</v>
          </cell>
        </row>
      </sheetData>
      <sheetData sheetId="4714">
        <row r="5">
          <cell r="I5">
            <v>0</v>
          </cell>
        </row>
      </sheetData>
      <sheetData sheetId="4715">
        <row r="5">
          <cell r="I5">
            <v>0</v>
          </cell>
        </row>
      </sheetData>
      <sheetData sheetId="4716">
        <row r="5">
          <cell r="I5">
            <v>0</v>
          </cell>
        </row>
      </sheetData>
      <sheetData sheetId="4717">
        <row r="5">
          <cell r="I5">
            <v>0</v>
          </cell>
        </row>
      </sheetData>
      <sheetData sheetId="4718">
        <row r="5">
          <cell r="I5">
            <v>0</v>
          </cell>
        </row>
      </sheetData>
      <sheetData sheetId="4719">
        <row r="5">
          <cell r="I5">
            <v>0</v>
          </cell>
        </row>
      </sheetData>
      <sheetData sheetId="4720">
        <row r="5">
          <cell r="I5">
            <v>0</v>
          </cell>
        </row>
      </sheetData>
      <sheetData sheetId="4721">
        <row r="5">
          <cell r="I5">
            <v>0</v>
          </cell>
        </row>
      </sheetData>
      <sheetData sheetId="4722">
        <row r="5">
          <cell r="I5">
            <v>0</v>
          </cell>
        </row>
      </sheetData>
      <sheetData sheetId="4723">
        <row r="5">
          <cell r="I5">
            <v>0</v>
          </cell>
        </row>
      </sheetData>
      <sheetData sheetId="4724">
        <row r="5">
          <cell r="I5">
            <v>0</v>
          </cell>
        </row>
      </sheetData>
      <sheetData sheetId="4725">
        <row r="5">
          <cell r="I5">
            <v>0</v>
          </cell>
        </row>
      </sheetData>
      <sheetData sheetId="4726">
        <row r="5">
          <cell r="I5">
            <v>0</v>
          </cell>
        </row>
      </sheetData>
      <sheetData sheetId="4727">
        <row r="5">
          <cell r="I5">
            <v>0</v>
          </cell>
        </row>
      </sheetData>
      <sheetData sheetId="4728">
        <row r="5">
          <cell r="I5">
            <v>0</v>
          </cell>
        </row>
      </sheetData>
      <sheetData sheetId="4729">
        <row r="5">
          <cell r="I5">
            <v>0</v>
          </cell>
        </row>
      </sheetData>
      <sheetData sheetId="4730">
        <row r="5">
          <cell r="I5">
            <v>0</v>
          </cell>
        </row>
      </sheetData>
      <sheetData sheetId="4731">
        <row r="5">
          <cell r="I5">
            <v>0</v>
          </cell>
        </row>
      </sheetData>
      <sheetData sheetId="4732">
        <row r="5">
          <cell r="I5">
            <v>0</v>
          </cell>
        </row>
      </sheetData>
      <sheetData sheetId="4733">
        <row r="5">
          <cell r="I5">
            <v>0</v>
          </cell>
        </row>
      </sheetData>
      <sheetData sheetId="4734">
        <row r="5">
          <cell r="I5">
            <v>0</v>
          </cell>
        </row>
      </sheetData>
      <sheetData sheetId="4735">
        <row r="5">
          <cell r="I5">
            <v>0</v>
          </cell>
        </row>
      </sheetData>
      <sheetData sheetId="4736">
        <row r="5">
          <cell r="I5">
            <v>0</v>
          </cell>
        </row>
      </sheetData>
      <sheetData sheetId="4737">
        <row r="5">
          <cell r="I5">
            <v>0</v>
          </cell>
        </row>
      </sheetData>
      <sheetData sheetId="4738">
        <row r="5">
          <cell r="I5">
            <v>0</v>
          </cell>
        </row>
      </sheetData>
      <sheetData sheetId="4739">
        <row r="5">
          <cell r="I5">
            <v>0</v>
          </cell>
        </row>
      </sheetData>
      <sheetData sheetId="4740">
        <row r="5">
          <cell r="I5">
            <v>0</v>
          </cell>
        </row>
      </sheetData>
      <sheetData sheetId="4741">
        <row r="5">
          <cell r="I5">
            <v>0</v>
          </cell>
        </row>
      </sheetData>
      <sheetData sheetId="4742">
        <row r="5">
          <cell r="I5">
            <v>0</v>
          </cell>
        </row>
      </sheetData>
      <sheetData sheetId="4743">
        <row r="5">
          <cell r="I5">
            <v>0</v>
          </cell>
        </row>
      </sheetData>
      <sheetData sheetId="4744">
        <row r="5">
          <cell r="I5">
            <v>0</v>
          </cell>
        </row>
      </sheetData>
      <sheetData sheetId="4745">
        <row r="5">
          <cell r="I5">
            <v>0</v>
          </cell>
        </row>
      </sheetData>
      <sheetData sheetId="4746">
        <row r="5">
          <cell r="I5">
            <v>0</v>
          </cell>
        </row>
      </sheetData>
      <sheetData sheetId="4747">
        <row r="5">
          <cell r="I5">
            <v>0</v>
          </cell>
        </row>
      </sheetData>
      <sheetData sheetId="4748">
        <row r="5">
          <cell r="I5">
            <v>0</v>
          </cell>
        </row>
      </sheetData>
      <sheetData sheetId="4749">
        <row r="5">
          <cell r="I5">
            <v>0</v>
          </cell>
        </row>
      </sheetData>
      <sheetData sheetId="4750">
        <row r="5">
          <cell r="I5">
            <v>0</v>
          </cell>
        </row>
      </sheetData>
      <sheetData sheetId="4751">
        <row r="5">
          <cell r="I5">
            <v>0</v>
          </cell>
        </row>
      </sheetData>
      <sheetData sheetId="4752">
        <row r="5">
          <cell r="I5">
            <v>0</v>
          </cell>
        </row>
      </sheetData>
      <sheetData sheetId="4753">
        <row r="5">
          <cell r="I5">
            <v>0</v>
          </cell>
        </row>
      </sheetData>
      <sheetData sheetId="4754">
        <row r="5">
          <cell r="I5">
            <v>0</v>
          </cell>
        </row>
      </sheetData>
      <sheetData sheetId="4755">
        <row r="5">
          <cell r="I5">
            <v>0</v>
          </cell>
        </row>
      </sheetData>
      <sheetData sheetId="4756">
        <row r="5">
          <cell r="I5">
            <v>0</v>
          </cell>
        </row>
      </sheetData>
      <sheetData sheetId="4757">
        <row r="5">
          <cell r="I5">
            <v>0</v>
          </cell>
        </row>
      </sheetData>
      <sheetData sheetId="4758">
        <row r="5">
          <cell r="I5">
            <v>0</v>
          </cell>
        </row>
      </sheetData>
      <sheetData sheetId="4759">
        <row r="5">
          <cell r="I5">
            <v>0</v>
          </cell>
        </row>
      </sheetData>
      <sheetData sheetId="4760">
        <row r="5">
          <cell r="I5">
            <v>0</v>
          </cell>
        </row>
      </sheetData>
      <sheetData sheetId="4761">
        <row r="5">
          <cell r="I5">
            <v>0</v>
          </cell>
        </row>
      </sheetData>
      <sheetData sheetId="4762">
        <row r="5">
          <cell r="I5">
            <v>0</v>
          </cell>
        </row>
      </sheetData>
      <sheetData sheetId="4763">
        <row r="5">
          <cell r="I5">
            <v>0</v>
          </cell>
        </row>
      </sheetData>
      <sheetData sheetId="4764">
        <row r="5">
          <cell r="I5">
            <v>0</v>
          </cell>
        </row>
      </sheetData>
      <sheetData sheetId="4765">
        <row r="5">
          <cell r="I5">
            <v>0</v>
          </cell>
        </row>
      </sheetData>
      <sheetData sheetId="4766">
        <row r="5">
          <cell r="I5">
            <v>0</v>
          </cell>
        </row>
      </sheetData>
      <sheetData sheetId="4767">
        <row r="5">
          <cell r="I5">
            <v>0</v>
          </cell>
        </row>
      </sheetData>
      <sheetData sheetId="4768">
        <row r="5">
          <cell r="I5">
            <v>0</v>
          </cell>
        </row>
      </sheetData>
      <sheetData sheetId="4769">
        <row r="5">
          <cell r="I5">
            <v>0</v>
          </cell>
        </row>
      </sheetData>
      <sheetData sheetId="4770">
        <row r="5">
          <cell r="I5">
            <v>0</v>
          </cell>
        </row>
      </sheetData>
      <sheetData sheetId="4771">
        <row r="5">
          <cell r="I5">
            <v>0</v>
          </cell>
        </row>
      </sheetData>
      <sheetData sheetId="4772">
        <row r="5">
          <cell r="I5">
            <v>0</v>
          </cell>
        </row>
      </sheetData>
      <sheetData sheetId="4773">
        <row r="5">
          <cell r="I5">
            <v>0</v>
          </cell>
        </row>
      </sheetData>
      <sheetData sheetId="4774">
        <row r="5">
          <cell r="I5">
            <v>0</v>
          </cell>
        </row>
      </sheetData>
      <sheetData sheetId="4775">
        <row r="5">
          <cell r="I5">
            <v>0</v>
          </cell>
        </row>
      </sheetData>
      <sheetData sheetId="4776">
        <row r="5">
          <cell r="I5">
            <v>0</v>
          </cell>
        </row>
      </sheetData>
      <sheetData sheetId="4777">
        <row r="5">
          <cell r="I5">
            <v>0</v>
          </cell>
        </row>
      </sheetData>
      <sheetData sheetId="4778">
        <row r="5">
          <cell r="I5">
            <v>0</v>
          </cell>
        </row>
      </sheetData>
      <sheetData sheetId="4779">
        <row r="5">
          <cell r="I5">
            <v>0</v>
          </cell>
        </row>
      </sheetData>
      <sheetData sheetId="4780">
        <row r="5">
          <cell r="I5">
            <v>0</v>
          </cell>
        </row>
      </sheetData>
      <sheetData sheetId="4781">
        <row r="5">
          <cell r="I5">
            <v>0</v>
          </cell>
        </row>
      </sheetData>
      <sheetData sheetId="4782">
        <row r="5">
          <cell r="I5">
            <v>0</v>
          </cell>
        </row>
      </sheetData>
      <sheetData sheetId="4783">
        <row r="5">
          <cell r="I5">
            <v>0</v>
          </cell>
        </row>
      </sheetData>
      <sheetData sheetId="4784">
        <row r="5">
          <cell r="I5">
            <v>0</v>
          </cell>
        </row>
      </sheetData>
      <sheetData sheetId="4785">
        <row r="5">
          <cell r="I5">
            <v>0</v>
          </cell>
        </row>
      </sheetData>
      <sheetData sheetId="4786">
        <row r="5">
          <cell r="I5">
            <v>0</v>
          </cell>
        </row>
      </sheetData>
      <sheetData sheetId="4787">
        <row r="5">
          <cell r="I5">
            <v>0</v>
          </cell>
        </row>
      </sheetData>
      <sheetData sheetId="4788">
        <row r="5">
          <cell r="I5">
            <v>0</v>
          </cell>
        </row>
      </sheetData>
      <sheetData sheetId="4789">
        <row r="5">
          <cell r="I5">
            <v>0</v>
          </cell>
        </row>
      </sheetData>
      <sheetData sheetId="4790">
        <row r="5">
          <cell r="I5">
            <v>0</v>
          </cell>
        </row>
      </sheetData>
      <sheetData sheetId="4791">
        <row r="5">
          <cell r="I5">
            <v>0</v>
          </cell>
        </row>
      </sheetData>
      <sheetData sheetId="4792">
        <row r="5">
          <cell r="I5">
            <v>0</v>
          </cell>
        </row>
      </sheetData>
      <sheetData sheetId="4793">
        <row r="5">
          <cell r="I5">
            <v>0</v>
          </cell>
        </row>
      </sheetData>
      <sheetData sheetId="4794">
        <row r="5">
          <cell r="I5">
            <v>0</v>
          </cell>
        </row>
      </sheetData>
      <sheetData sheetId="4795">
        <row r="5">
          <cell r="I5">
            <v>0</v>
          </cell>
        </row>
      </sheetData>
      <sheetData sheetId="4796">
        <row r="5">
          <cell r="I5">
            <v>0</v>
          </cell>
        </row>
      </sheetData>
      <sheetData sheetId="4797">
        <row r="5">
          <cell r="I5">
            <v>0</v>
          </cell>
        </row>
      </sheetData>
      <sheetData sheetId="4798">
        <row r="5">
          <cell r="I5">
            <v>0</v>
          </cell>
        </row>
      </sheetData>
      <sheetData sheetId="4799">
        <row r="5">
          <cell r="I5">
            <v>0</v>
          </cell>
        </row>
      </sheetData>
      <sheetData sheetId="4800">
        <row r="5">
          <cell r="I5">
            <v>0</v>
          </cell>
        </row>
      </sheetData>
      <sheetData sheetId="4801">
        <row r="5">
          <cell r="I5">
            <v>0</v>
          </cell>
        </row>
      </sheetData>
      <sheetData sheetId="4802">
        <row r="5">
          <cell r="I5">
            <v>0</v>
          </cell>
        </row>
      </sheetData>
      <sheetData sheetId="4803">
        <row r="5">
          <cell r="I5">
            <v>0</v>
          </cell>
        </row>
      </sheetData>
      <sheetData sheetId="4804">
        <row r="5">
          <cell r="I5">
            <v>0</v>
          </cell>
        </row>
      </sheetData>
      <sheetData sheetId="4805">
        <row r="5">
          <cell r="I5">
            <v>0</v>
          </cell>
        </row>
      </sheetData>
      <sheetData sheetId="4806">
        <row r="5">
          <cell r="I5">
            <v>0</v>
          </cell>
        </row>
      </sheetData>
      <sheetData sheetId="4807">
        <row r="5">
          <cell r="I5">
            <v>0</v>
          </cell>
        </row>
      </sheetData>
      <sheetData sheetId="4808">
        <row r="5">
          <cell r="I5">
            <v>0</v>
          </cell>
        </row>
      </sheetData>
      <sheetData sheetId="4809">
        <row r="5">
          <cell r="I5">
            <v>0</v>
          </cell>
        </row>
      </sheetData>
      <sheetData sheetId="4810">
        <row r="5">
          <cell r="I5">
            <v>0</v>
          </cell>
        </row>
      </sheetData>
      <sheetData sheetId="4811">
        <row r="5">
          <cell r="I5">
            <v>0</v>
          </cell>
        </row>
      </sheetData>
      <sheetData sheetId="4812">
        <row r="5">
          <cell r="I5">
            <v>0</v>
          </cell>
        </row>
      </sheetData>
      <sheetData sheetId="4813">
        <row r="5">
          <cell r="I5">
            <v>0</v>
          </cell>
        </row>
      </sheetData>
      <sheetData sheetId="4814">
        <row r="5">
          <cell r="I5">
            <v>0</v>
          </cell>
        </row>
      </sheetData>
      <sheetData sheetId="4815">
        <row r="5">
          <cell r="I5">
            <v>0</v>
          </cell>
        </row>
      </sheetData>
      <sheetData sheetId="4816">
        <row r="5">
          <cell r="I5">
            <v>0</v>
          </cell>
        </row>
      </sheetData>
      <sheetData sheetId="4817">
        <row r="5">
          <cell r="I5">
            <v>0</v>
          </cell>
        </row>
      </sheetData>
      <sheetData sheetId="4818">
        <row r="5">
          <cell r="I5">
            <v>0</v>
          </cell>
        </row>
      </sheetData>
      <sheetData sheetId="4819">
        <row r="5">
          <cell r="I5">
            <v>0</v>
          </cell>
        </row>
      </sheetData>
      <sheetData sheetId="4820">
        <row r="5">
          <cell r="I5">
            <v>0</v>
          </cell>
        </row>
      </sheetData>
      <sheetData sheetId="4821">
        <row r="5">
          <cell r="I5">
            <v>0</v>
          </cell>
        </row>
      </sheetData>
      <sheetData sheetId="4822">
        <row r="5">
          <cell r="I5">
            <v>0</v>
          </cell>
        </row>
      </sheetData>
      <sheetData sheetId="4823">
        <row r="5">
          <cell r="I5">
            <v>0</v>
          </cell>
        </row>
      </sheetData>
      <sheetData sheetId="4824">
        <row r="5">
          <cell r="I5">
            <v>0</v>
          </cell>
        </row>
      </sheetData>
      <sheetData sheetId="4825">
        <row r="5">
          <cell r="I5">
            <v>0</v>
          </cell>
        </row>
      </sheetData>
      <sheetData sheetId="4826">
        <row r="5">
          <cell r="I5">
            <v>0</v>
          </cell>
        </row>
      </sheetData>
      <sheetData sheetId="4827">
        <row r="5">
          <cell r="I5">
            <v>0</v>
          </cell>
        </row>
      </sheetData>
      <sheetData sheetId="4828">
        <row r="5">
          <cell r="I5">
            <v>0</v>
          </cell>
        </row>
      </sheetData>
      <sheetData sheetId="4829">
        <row r="5">
          <cell r="I5">
            <v>0</v>
          </cell>
        </row>
      </sheetData>
      <sheetData sheetId="4830">
        <row r="5">
          <cell r="I5">
            <v>0</v>
          </cell>
        </row>
      </sheetData>
      <sheetData sheetId="4831">
        <row r="5">
          <cell r="I5">
            <v>0</v>
          </cell>
        </row>
      </sheetData>
      <sheetData sheetId="4832">
        <row r="5">
          <cell r="I5">
            <v>0</v>
          </cell>
        </row>
      </sheetData>
      <sheetData sheetId="4833">
        <row r="5">
          <cell r="I5">
            <v>0</v>
          </cell>
        </row>
      </sheetData>
      <sheetData sheetId="4834">
        <row r="5">
          <cell r="I5">
            <v>0</v>
          </cell>
        </row>
      </sheetData>
      <sheetData sheetId="4835">
        <row r="5">
          <cell r="I5">
            <v>0</v>
          </cell>
        </row>
      </sheetData>
      <sheetData sheetId="4836">
        <row r="5">
          <cell r="I5">
            <v>0</v>
          </cell>
        </row>
      </sheetData>
      <sheetData sheetId="4837">
        <row r="5">
          <cell r="I5">
            <v>0</v>
          </cell>
        </row>
      </sheetData>
      <sheetData sheetId="4838">
        <row r="5">
          <cell r="I5">
            <v>0</v>
          </cell>
        </row>
      </sheetData>
      <sheetData sheetId="4839">
        <row r="5">
          <cell r="I5">
            <v>0</v>
          </cell>
        </row>
      </sheetData>
      <sheetData sheetId="4840">
        <row r="5">
          <cell r="I5">
            <v>0</v>
          </cell>
        </row>
      </sheetData>
      <sheetData sheetId="4841">
        <row r="5">
          <cell r="I5">
            <v>0</v>
          </cell>
        </row>
      </sheetData>
      <sheetData sheetId="4842">
        <row r="5">
          <cell r="I5">
            <v>0</v>
          </cell>
        </row>
      </sheetData>
      <sheetData sheetId="4843">
        <row r="5">
          <cell r="I5">
            <v>0</v>
          </cell>
        </row>
      </sheetData>
      <sheetData sheetId="4844">
        <row r="5">
          <cell r="I5">
            <v>0</v>
          </cell>
        </row>
      </sheetData>
      <sheetData sheetId="4845">
        <row r="5">
          <cell r="I5">
            <v>0</v>
          </cell>
        </row>
      </sheetData>
      <sheetData sheetId="4846">
        <row r="5">
          <cell r="I5">
            <v>0</v>
          </cell>
        </row>
      </sheetData>
      <sheetData sheetId="4847">
        <row r="5">
          <cell r="I5">
            <v>0</v>
          </cell>
        </row>
      </sheetData>
      <sheetData sheetId="4848">
        <row r="5">
          <cell r="I5">
            <v>0</v>
          </cell>
        </row>
      </sheetData>
      <sheetData sheetId="4849">
        <row r="5">
          <cell r="I5">
            <v>0</v>
          </cell>
        </row>
      </sheetData>
      <sheetData sheetId="4850">
        <row r="5">
          <cell r="I5">
            <v>0</v>
          </cell>
        </row>
      </sheetData>
      <sheetData sheetId="4851">
        <row r="5">
          <cell r="I5">
            <v>0</v>
          </cell>
        </row>
      </sheetData>
      <sheetData sheetId="4852">
        <row r="5">
          <cell r="I5">
            <v>0</v>
          </cell>
        </row>
      </sheetData>
      <sheetData sheetId="4853">
        <row r="5">
          <cell r="I5">
            <v>0</v>
          </cell>
        </row>
      </sheetData>
      <sheetData sheetId="4854">
        <row r="5">
          <cell r="I5">
            <v>0</v>
          </cell>
        </row>
      </sheetData>
      <sheetData sheetId="4855">
        <row r="5">
          <cell r="I5">
            <v>0</v>
          </cell>
        </row>
      </sheetData>
      <sheetData sheetId="4856">
        <row r="5">
          <cell r="I5">
            <v>0</v>
          </cell>
        </row>
      </sheetData>
      <sheetData sheetId="4857">
        <row r="5">
          <cell r="I5">
            <v>0</v>
          </cell>
        </row>
      </sheetData>
      <sheetData sheetId="4858">
        <row r="5">
          <cell r="I5">
            <v>0</v>
          </cell>
        </row>
      </sheetData>
      <sheetData sheetId="4859">
        <row r="5">
          <cell r="I5">
            <v>0</v>
          </cell>
        </row>
      </sheetData>
      <sheetData sheetId="4860">
        <row r="5">
          <cell r="I5">
            <v>0</v>
          </cell>
        </row>
      </sheetData>
      <sheetData sheetId="4861">
        <row r="5">
          <cell r="I5">
            <v>0</v>
          </cell>
        </row>
      </sheetData>
      <sheetData sheetId="4862">
        <row r="5">
          <cell r="I5">
            <v>0</v>
          </cell>
        </row>
      </sheetData>
      <sheetData sheetId="4863">
        <row r="5">
          <cell r="I5">
            <v>0</v>
          </cell>
        </row>
      </sheetData>
      <sheetData sheetId="4864">
        <row r="5">
          <cell r="I5">
            <v>0</v>
          </cell>
        </row>
      </sheetData>
      <sheetData sheetId="4865">
        <row r="5">
          <cell r="I5">
            <v>0</v>
          </cell>
        </row>
      </sheetData>
      <sheetData sheetId="4866">
        <row r="5">
          <cell r="I5">
            <v>0</v>
          </cell>
        </row>
      </sheetData>
      <sheetData sheetId="4867">
        <row r="5">
          <cell r="I5">
            <v>0</v>
          </cell>
        </row>
      </sheetData>
      <sheetData sheetId="4868">
        <row r="5">
          <cell r="I5">
            <v>0</v>
          </cell>
        </row>
      </sheetData>
      <sheetData sheetId="4869">
        <row r="5">
          <cell r="I5">
            <v>0</v>
          </cell>
        </row>
      </sheetData>
      <sheetData sheetId="4870">
        <row r="5">
          <cell r="I5">
            <v>0</v>
          </cell>
        </row>
      </sheetData>
      <sheetData sheetId="4871">
        <row r="5">
          <cell r="I5">
            <v>0</v>
          </cell>
        </row>
      </sheetData>
      <sheetData sheetId="4872">
        <row r="5">
          <cell r="I5">
            <v>0</v>
          </cell>
        </row>
      </sheetData>
      <sheetData sheetId="4873">
        <row r="5">
          <cell r="I5">
            <v>0</v>
          </cell>
        </row>
      </sheetData>
      <sheetData sheetId="4874">
        <row r="5">
          <cell r="I5">
            <v>0</v>
          </cell>
        </row>
      </sheetData>
      <sheetData sheetId="4875">
        <row r="5">
          <cell r="I5">
            <v>0</v>
          </cell>
        </row>
      </sheetData>
      <sheetData sheetId="4876">
        <row r="5">
          <cell r="I5">
            <v>0</v>
          </cell>
        </row>
      </sheetData>
      <sheetData sheetId="4877">
        <row r="5">
          <cell r="I5">
            <v>0</v>
          </cell>
        </row>
      </sheetData>
      <sheetData sheetId="4878">
        <row r="5">
          <cell r="I5">
            <v>0</v>
          </cell>
        </row>
      </sheetData>
      <sheetData sheetId="4879">
        <row r="5">
          <cell r="I5">
            <v>0</v>
          </cell>
        </row>
      </sheetData>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ow r="5">
          <cell r="I5">
            <v>0</v>
          </cell>
        </row>
      </sheetData>
      <sheetData sheetId="4898">
        <row r="5">
          <cell r="I5">
            <v>0</v>
          </cell>
        </row>
      </sheetData>
      <sheetData sheetId="4899">
        <row r="5">
          <cell r="I5">
            <v>0</v>
          </cell>
        </row>
      </sheetData>
      <sheetData sheetId="4900">
        <row r="5">
          <cell r="I5">
            <v>0</v>
          </cell>
        </row>
      </sheetData>
      <sheetData sheetId="4901">
        <row r="5">
          <cell r="I5">
            <v>0</v>
          </cell>
        </row>
      </sheetData>
      <sheetData sheetId="4902">
        <row r="5">
          <cell r="I5">
            <v>0</v>
          </cell>
        </row>
      </sheetData>
      <sheetData sheetId="4903">
        <row r="5">
          <cell r="I5">
            <v>0</v>
          </cell>
        </row>
      </sheetData>
      <sheetData sheetId="4904">
        <row r="5">
          <cell r="I5">
            <v>0</v>
          </cell>
        </row>
      </sheetData>
      <sheetData sheetId="4905">
        <row r="5">
          <cell r="I5">
            <v>0</v>
          </cell>
        </row>
      </sheetData>
      <sheetData sheetId="4906">
        <row r="5">
          <cell r="I5">
            <v>0</v>
          </cell>
        </row>
      </sheetData>
      <sheetData sheetId="4907">
        <row r="5">
          <cell r="I5">
            <v>0</v>
          </cell>
        </row>
      </sheetData>
      <sheetData sheetId="4908">
        <row r="5">
          <cell r="I5">
            <v>0</v>
          </cell>
        </row>
      </sheetData>
      <sheetData sheetId="4909">
        <row r="5">
          <cell r="I5">
            <v>0</v>
          </cell>
        </row>
      </sheetData>
      <sheetData sheetId="4910">
        <row r="5">
          <cell r="I5">
            <v>0</v>
          </cell>
        </row>
      </sheetData>
      <sheetData sheetId="4911">
        <row r="5">
          <cell r="I5">
            <v>0</v>
          </cell>
        </row>
      </sheetData>
      <sheetData sheetId="4912">
        <row r="5">
          <cell r="I5">
            <v>0</v>
          </cell>
        </row>
      </sheetData>
      <sheetData sheetId="4913">
        <row r="5">
          <cell r="I5">
            <v>0</v>
          </cell>
        </row>
      </sheetData>
      <sheetData sheetId="4914">
        <row r="5">
          <cell r="I5">
            <v>0</v>
          </cell>
        </row>
      </sheetData>
      <sheetData sheetId="4915">
        <row r="5">
          <cell r="I5">
            <v>0</v>
          </cell>
        </row>
      </sheetData>
      <sheetData sheetId="4916">
        <row r="5">
          <cell r="I5">
            <v>0</v>
          </cell>
        </row>
      </sheetData>
      <sheetData sheetId="4917">
        <row r="5">
          <cell r="I5">
            <v>0</v>
          </cell>
        </row>
      </sheetData>
      <sheetData sheetId="4918">
        <row r="5">
          <cell r="I5">
            <v>0</v>
          </cell>
        </row>
      </sheetData>
      <sheetData sheetId="4919">
        <row r="5">
          <cell r="I5">
            <v>0</v>
          </cell>
        </row>
      </sheetData>
      <sheetData sheetId="4920">
        <row r="5">
          <cell r="I5">
            <v>0</v>
          </cell>
        </row>
      </sheetData>
      <sheetData sheetId="4921">
        <row r="5">
          <cell r="I5">
            <v>0</v>
          </cell>
        </row>
      </sheetData>
      <sheetData sheetId="4922">
        <row r="5">
          <cell r="I5">
            <v>0</v>
          </cell>
        </row>
      </sheetData>
      <sheetData sheetId="4923">
        <row r="5">
          <cell r="I5">
            <v>0</v>
          </cell>
        </row>
      </sheetData>
      <sheetData sheetId="4924">
        <row r="5">
          <cell r="I5">
            <v>0</v>
          </cell>
        </row>
      </sheetData>
      <sheetData sheetId="4925">
        <row r="5">
          <cell r="I5">
            <v>0</v>
          </cell>
        </row>
      </sheetData>
      <sheetData sheetId="4926">
        <row r="5">
          <cell r="I5">
            <v>0</v>
          </cell>
        </row>
      </sheetData>
      <sheetData sheetId="4927">
        <row r="5">
          <cell r="I5">
            <v>0</v>
          </cell>
        </row>
      </sheetData>
      <sheetData sheetId="4928">
        <row r="5">
          <cell r="I5">
            <v>0</v>
          </cell>
        </row>
      </sheetData>
      <sheetData sheetId="4929">
        <row r="5">
          <cell r="I5">
            <v>0</v>
          </cell>
        </row>
      </sheetData>
      <sheetData sheetId="4930">
        <row r="5">
          <cell r="I5">
            <v>0</v>
          </cell>
        </row>
      </sheetData>
      <sheetData sheetId="4931">
        <row r="5">
          <cell r="I5">
            <v>0</v>
          </cell>
        </row>
      </sheetData>
      <sheetData sheetId="4932">
        <row r="5">
          <cell r="I5">
            <v>0</v>
          </cell>
        </row>
      </sheetData>
      <sheetData sheetId="4933">
        <row r="5">
          <cell r="I5">
            <v>0</v>
          </cell>
        </row>
      </sheetData>
      <sheetData sheetId="4934">
        <row r="5">
          <cell r="I5">
            <v>0</v>
          </cell>
        </row>
      </sheetData>
      <sheetData sheetId="4935">
        <row r="5">
          <cell r="I5">
            <v>0</v>
          </cell>
        </row>
      </sheetData>
      <sheetData sheetId="4936">
        <row r="5">
          <cell r="I5">
            <v>0</v>
          </cell>
        </row>
      </sheetData>
      <sheetData sheetId="4937">
        <row r="5">
          <cell r="I5">
            <v>0</v>
          </cell>
        </row>
      </sheetData>
      <sheetData sheetId="4938">
        <row r="5">
          <cell r="I5">
            <v>0</v>
          </cell>
        </row>
      </sheetData>
      <sheetData sheetId="4939">
        <row r="5">
          <cell r="I5">
            <v>0</v>
          </cell>
        </row>
      </sheetData>
      <sheetData sheetId="4940">
        <row r="5">
          <cell r="I5">
            <v>0</v>
          </cell>
        </row>
      </sheetData>
      <sheetData sheetId="4941">
        <row r="5">
          <cell r="I5">
            <v>0</v>
          </cell>
        </row>
      </sheetData>
      <sheetData sheetId="4942">
        <row r="5">
          <cell r="I5">
            <v>0</v>
          </cell>
        </row>
      </sheetData>
      <sheetData sheetId="4943">
        <row r="5">
          <cell r="I5">
            <v>0</v>
          </cell>
        </row>
      </sheetData>
      <sheetData sheetId="4944">
        <row r="5">
          <cell r="I5">
            <v>0</v>
          </cell>
        </row>
      </sheetData>
      <sheetData sheetId="4945">
        <row r="5">
          <cell r="I5">
            <v>0</v>
          </cell>
        </row>
      </sheetData>
      <sheetData sheetId="4946">
        <row r="5">
          <cell r="I5">
            <v>0</v>
          </cell>
        </row>
      </sheetData>
      <sheetData sheetId="4947">
        <row r="5">
          <cell r="I5">
            <v>0</v>
          </cell>
        </row>
      </sheetData>
      <sheetData sheetId="4948">
        <row r="5">
          <cell r="I5">
            <v>0</v>
          </cell>
        </row>
      </sheetData>
      <sheetData sheetId="4949">
        <row r="5">
          <cell r="I5">
            <v>0</v>
          </cell>
        </row>
      </sheetData>
      <sheetData sheetId="4950">
        <row r="5">
          <cell r="I5">
            <v>0</v>
          </cell>
        </row>
      </sheetData>
      <sheetData sheetId="4951">
        <row r="5">
          <cell r="I5">
            <v>0</v>
          </cell>
        </row>
      </sheetData>
      <sheetData sheetId="4952">
        <row r="5">
          <cell r="I5">
            <v>0</v>
          </cell>
        </row>
      </sheetData>
      <sheetData sheetId="4953">
        <row r="5">
          <cell r="I5">
            <v>0</v>
          </cell>
        </row>
      </sheetData>
      <sheetData sheetId="4954">
        <row r="5">
          <cell r="I5">
            <v>0</v>
          </cell>
        </row>
      </sheetData>
      <sheetData sheetId="4955">
        <row r="5">
          <cell r="I5">
            <v>0</v>
          </cell>
        </row>
      </sheetData>
      <sheetData sheetId="4956">
        <row r="5">
          <cell r="I5">
            <v>0</v>
          </cell>
        </row>
      </sheetData>
      <sheetData sheetId="4957">
        <row r="5">
          <cell r="I5">
            <v>0</v>
          </cell>
        </row>
      </sheetData>
      <sheetData sheetId="4958">
        <row r="5">
          <cell r="I5">
            <v>0</v>
          </cell>
        </row>
      </sheetData>
      <sheetData sheetId="4959">
        <row r="5">
          <cell r="I5">
            <v>0</v>
          </cell>
        </row>
      </sheetData>
      <sheetData sheetId="4960">
        <row r="5">
          <cell r="I5">
            <v>0</v>
          </cell>
        </row>
      </sheetData>
      <sheetData sheetId="4961">
        <row r="5">
          <cell r="I5">
            <v>0</v>
          </cell>
        </row>
      </sheetData>
      <sheetData sheetId="4962">
        <row r="5">
          <cell r="I5">
            <v>0</v>
          </cell>
        </row>
      </sheetData>
      <sheetData sheetId="4963">
        <row r="5">
          <cell r="I5">
            <v>0</v>
          </cell>
        </row>
      </sheetData>
      <sheetData sheetId="4964">
        <row r="5">
          <cell r="I5">
            <v>0</v>
          </cell>
        </row>
      </sheetData>
      <sheetData sheetId="4965">
        <row r="5">
          <cell r="I5">
            <v>0</v>
          </cell>
        </row>
      </sheetData>
      <sheetData sheetId="4966">
        <row r="5">
          <cell r="I5">
            <v>0</v>
          </cell>
        </row>
      </sheetData>
      <sheetData sheetId="4967">
        <row r="5">
          <cell r="I5">
            <v>0</v>
          </cell>
        </row>
      </sheetData>
      <sheetData sheetId="4968">
        <row r="5">
          <cell r="I5">
            <v>0</v>
          </cell>
        </row>
      </sheetData>
      <sheetData sheetId="4969">
        <row r="5">
          <cell r="I5">
            <v>0</v>
          </cell>
        </row>
      </sheetData>
      <sheetData sheetId="4970">
        <row r="5">
          <cell r="I5">
            <v>0</v>
          </cell>
        </row>
      </sheetData>
      <sheetData sheetId="4971">
        <row r="5">
          <cell r="I5">
            <v>0</v>
          </cell>
        </row>
      </sheetData>
      <sheetData sheetId="4972">
        <row r="5">
          <cell r="I5">
            <v>0</v>
          </cell>
        </row>
      </sheetData>
      <sheetData sheetId="4973">
        <row r="5">
          <cell r="I5">
            <v>0</v>
          </cell>
        </row>
      </sheetData>
      <sheetData sheetId="4974">
        <row r="5">
          <cell r="I5">
            <v>0</v>
          </cell>
        </row>
      </sheetData>
      <sheetData sheetId="4975">
        <row r="5">
          <cell r="I5">
            <v>0</v>
          </cell>
        </row>
      </sheetData>
      <sheetData sheetId="4976">
        <row r="5">
          <cell r="I5">
            <v>0</v>
          </cell>
        </row>
      </sheetData>
      <sheetData sheetId="4977">
        <row r="5">
          <cell r="I5">
            <v>0</v>
          </cell>
        </row>
      </sheetData>
      <sheetData sheetId="4978">
        <row r="5">
          <cell r="I5">
            <v>0</v>
          </cell>
        </row>
      </sheetData>
      <sheetData sheetId="4979">
        <row r="5">
          <cell r="I5">
            <v>0</v>
          </cell>
        </row>
      </sheetData>
      <sheetData sheetId="4980">
        <row r="5">
          <cell r="I5">
            <v>0</v>
          </cell>
        </row>
      </sheetData>
      <sheetData sheetId="4981">
        <row r="5">
          <cell r="I5">
            <v>0</v>
          </cell>
        </row>
      </sheetData>
      <sheetData sheetId="4982">
        <row r="5">
          <cell r="I5">
            <v>0</v>
          </cell>
        </row>
      </sheetData>
      <sheetData sheetId="4983">
        <row r="5">
          <cell r="I5">
            <v>0</v>
          </cell>
        </row>
      </sheetData>
      <sheetData sheetId="4984">
        <row r="5">
          <cell r="I5">
            <v>0</v>
          </cell>
        </row>
      </sheetData>
      <sheetData sheetId="4985">
        <row r="5">
          <cell r="I5">
            <v>0</v>
          </cell>
        </row>
      </sheetData>
      <sheetData sheetId="4986">
        <row r="5">
          <cell r="I5">
            <v>0</v>
          </cell>
        </row>
      </sheetData>
      <sheetData sheetId="4987">
        <row r="5">
          <cell r="I5">
            <v>0</v>
          </cell>
        </row>
      </sheetData>
      <sheetData sheetId="4988">
        <row r="5">
          <cell r="I5">
            <v>0</v>
          </cell>
        </row>
      </sheetData>
      <sheetData sheetId="4989">
        <row r="5">
          <cell r="I5">
            <v>0</v>
          </cell>
        </row>
      </sheetData>
      <sheetData sheetId="4990" refreshError="1"/>
      <sheetData sheetId="4991" refreshError="1"/>
      <sheetData sheetId="4992">
        <row r="5">
          <cell r="I5">
            <v>0</v>
          </cell>
        </row>
      </sheetData>
      <sheetData sheetId="4993">
        <row r="5">
          <cell r="I5">
            <v>0</v>
          </cell>
        </row>
      </sheetData>
      <sheetData sheetId="4994" refreshError="1"/>
      <sheetData sheetId="4995" refreshError="1"/>
      <sheetData sheetId="4996">
        <row r="5">
          <cell r="I5">
            <v>0</v>
          </cell>
        </row>
      </sheetData>
      <sheetData sheetId="4997">
        <row r="5">
          <cell r="I5">
            <v>0</v>
          </cell>
        </row>
      </sheetData>
      <sheetData sheetId="4998">
        <row r="5">
          <cell r="I5">
            <v>0</v>
          </cell>
        </row>
      </sheetData>
      <sheetData sheetId="4999">
        <row r="5">
          <cell r="I5">
            <v>0</v>
          </cell>
        </row>
      </sheetData>
      <sheetData sheetId="5000">
        <row r="5">
          <cell r="I5">
            <v>0</v>
          </cell>
        </row>
      </sheetData>
      <sheetData sheetId="5001">
        <row r="5">
          <cell r="I5">
            <v>0</v>
          </cell>
        </row>
      </sheetData>
      <sheetData sheetId="5002">
        <row r="5">
          <cell r="I5">
            <v>0</v>
          </cell>
        </row>
      </sheetData>
      <sheetData sheetId="5003">
        <row r="5">
          <cell r="I5">
            <v>0</v>
          </cell>
        </row>
      </sheetData>
      <sheetData sheetId="5004">
        <row r="5">
          <cell r="I5">
            <v>0</v>
          </cell>
        </row>
      </sheetData>
      <sheetData sheetId="5005">
        <row r="5">
          <cell r="I5">
            <v>0</v>
          </cell>
        </row>
      </sheetData>
      <sheetData sheetId="5006" refreshError="1"/>
      <sheetData sheetId="5007" refreshError="1"/>
      <sheetData sheetId="5008">
        <row r="5">
          <cell r="I5">
            <v>0</v>
          </cell>
        </row>
      </sheetData>
      <sheetData sheetId="5009">
        <row r="5">
          <cell r="I5">
            <v>0</v>
          </cell>
        </row>
      </sheetData>
      <sheetData sheetId="5010">
        <row r="5">
          <cell r="I5">
            <v>0</v>
          </cell>
        </row>
      </sheetData>
      <sheetData sheetId="5011">
        <row r="5">
          <cell r="I5">
            <v>0</v>
          </cell>
        </row>
      </sheetData>
      <sheetData sheetId="5012">
        <row r="5">
          <cell r="I5">
            <v>0</v>
          </cell>
        </row>
      </sheetData>
      <sheetData sheetId="5013">
        <row r="5">
          <cell r="I5">
            <v>0</v>
          </cell>
        </row>
      </sheetData>
      <sheetData sheetId="5014" refreshError="1"/>
      <sheetData sheetId="5015">
        <row r="5">
          <cell r="I5">
            <v>0</v>
          </cell>
        </row>
      </sheetData>
      <sheetData sheetId="5016">
        <row r="5">
          <cell r="I5">
            <v>0</v>
          </cell>
        </row>
      </sheetData>
      <sheetData sheetId="5017">
        <row r="5">
          <cell r="I5">
            <v>0</v>
          </cell>
        </row>
      </sheetData>
      <sheetData sheetId="5018">
        <row r="5">
          <cell r="I5">
            <v>0</v>
          </cell>
        </row>
      </sheetData>
      <sheetData sheetId="5019">
        <row r="5">
          <cell r="I5">
            <v>0</v>
          </cell>
        </row>
      </sheetData>
      <sheetData sheetId="5020" refreshError="1"/>
      <sheetData sheetId="5021" refreshError="1"/>
      <sheetData sheetId="5022">
        <row r="5">
          <cell r="I5">
            <v>0</v>
          </cell>
        </row>
      </sheetData>
      <sheetData sheetId="5023">
        <row r="5">
          <cell r="I5">
            <v>0</v>
          </cell>
        </row>
      </sheetData>
      <sheetData sheetId="5024">
        <row r="5">
          <cell r="I5">
            <v>0</v>
          </cell>
        </row>
      </sheetData>
      <sheetData sheetId="5025">
        <row r="5">
          <cell r="I5">
            <v>0</v>
          </cell>
        </row>
      </sheetData>
      <sheetData sheetId="5026">
        <row r="5">
          <cell r="I5">
            <v>0</v>
          </cell>
        </row>
      </sheetData>
      <sheetData sheetId="5027">
        <row r="5">
          <cell r="I5">
            <v>0</v>
          </cell>
        </row>
      </sheetData>
      <sheetData sheetId="5028">
        <row r="5">
          <cell r="I5">
            <v>0</v>
          </cell>
        </row>
      </sheetData>
      <sheetData sheetId="5029">
        <row r="5">
          <cell r="I5">
            <v>0</v>
          </cell>
        </row>
      </sheetData>
      <sheetData sheetId="5030">
        <row r="5">
          <cell r="I5">
            <v>0</v>
          </cell>
        </row>
      </sheetData>
      <sheetData sheetId="5031">
        <row r="5">
          <cell r="I5">
            <v>0</v>
          </cell>
        </row>
      </sheetData>
      <sheetData sheetId="5032" refreshError="1"/>
      <sheetData sheetId="5033">
        <row r="5">
          <cell r="I5">
            <v>0</v>
          </cell>
        </row>
      </sheetData>
      <sheetData sheetId="5034">
        <row r="5">
          <cell r="I5">
            <v>0</v>
          </cell>
        </row>
      </sheetData>
      <sheetData sheetId="5035">
        <row r="5">
          <cell r="I5">
            <v>0</v>
          </cell>
        </row>
      </sheetData>
      <sheetData sheetId="5036">
        <row r="5">
          <cell r="I5">
            <v>0</v>
          </cell>
        </row>
      </sheetData>
      <sheetData sheetId="5037">
        <row r="5">
          <cell r="I5">
            <v>0</v>
          </cell>
        </row>
      </sheetData>
      <sheetData sheetId="5038">
        <row r="5">
          <cell r="I5">
            <v>0</v>
          </cell>
        </row>
      </sheetData>
      <sheetData sheetId="5039">
        <row r="5">
          <cell r="I5">
            <v>0</v>
          </cell>
        </row>
      </sheetData>
      <sheetData sheetId="5040">
        <row r="5">
          <cell r="I5">
            <v>0</v>
          </cell>
        </row>
      </sheetData>
      <sheetData sheetId="5041">
        <row r="5">
          <cell r="I5">
            <v>0</v>
          </cell>
        </row>
      </sheetData>
      <sheetData sheetId="5042">
        <row r="5">
          <cell r="I5">
            <v>0</v>
          </cell>
        </row>
      </sheetData>
      <sheetData sheetId="5043">
        <row r="5">
          <cell r="I5">
            <v>0</v>
          </cell>
        </row>
      </sheetData>
      <sheetData sheetId="5044">
        <row r="5">
          <cell r="I5">
            <v>0</v>
          </cell>
        </row>
      </sheetData>
      <sheetData sheetId="5045">
        <row r="5">
          <cell r="I5">
            <v>0</v>
          </cell>
        </row>
      </sheetData>
      <sheetData sheetId="5046">
        <row r="5">
          <cell r="I5">
            <v>0</v>
          </cell>
        </row>
      </sheetData>
      <sheetData sheetId="5047">
        <row r="5">
          <cell r="I5">
            <v>0</v>
          </cell>
        </row>
      </sheetData>
      <sheetData sheetId="5048">
        <row r="5">
          <cell r="I5">
            <v>0</v>
          </cell>
        </row>
      </sheetData>
      <sheetData sheetId="5049">
        <row r="5">
          <cell r="I5">
            <v>0</v>
          </cell>
        </row>
      </sheetData>
      <sheetData sheetId="5050">
        <row r="5">
          <cell r="I5">
            <v>0</v>
          </cell>
        </row>
      </sheetData>
      <sheetData sheetId="5051">
        <row r="5">
          <cell r="I5">
            <v>0</v>
          </cell>
        </row>
      </sheetData>
      <sheetData sheetId="5052">
        <row r="5">
          <cell r="I5">
            <v>0</v>
          </cell>
        </row>
      </sheetData>
      <sheetData sheetId="5053">
        <row r="5">
          <cell r="I5">
            <v>0</v>
          </cell>
        </row>
      </sheetData>
      <sheetData sheetId="5054">
        <row r="5">
          <cell r="I5">
            <v>0</v>
          </cell>
        </row>
      </sheetData>
      <sheetData sheetId="5055">
        <row r="5">
          <cell r="I5">
            <v>0</v>
          </cell>
        </row>
      </sheetData>
      <sheetData sheetId="5056">
        <row r="5">
          <cell r="I5">
            <v>0</v>
          </cell>
        </row>
      </sheetData>
      <sheetData sheetId="5057">
        <row r="5">
          <cell r="I5">
            <v>0</v>
          </cell>
        </row>
      </sheetData>
      <sheetData sheetId="5058">
        <row r="5">
          <cell r="I5">
            <v>0</v>
          </cell>
        </row>
      </sheetData>
      <sheetData sheetId="5059">
        <row r="5">
          <cell r="I5">
            <v>0</v>
          </cell>
        </row>
      </sheetData>
      <sheetData sheetId="5060">
        <row r="5">
          <cell r="I5">
            <v>0</v>
          </cell>
        </row>
      </sheetData>
      <sheetData sheetId="5061">
        <row r="5">
          <cell r="I5">
            <v>0</v>
          </cell>
        </row>
      </sheetData>
      <sheetData sheetId="5062">
        <row r="5">
          <cell r="I5">
            <v>0</v>
          </cell>
        </row>
      </sheetData>
      <sheetData sheetId="5063">
        <row r="5">
          <cell r="I5">
            <v>0</v>
          </cell>
        </row>
      </sheetData>
      <sheetData sheetId="5064">
        <row r="5">
          <cell r="I5">
            <v>0</v>
          </cell>
        </row>
      </sheetData>
      <sheetData sheetId="5065">
        <row r="5">
          <cell r="I5">
            <v>0</v>
          </cell>
        </row>
      </sheetData>
      <sheetData sheetId="5066">
        <row r="5">
          <cell r="I5">
            <v>0</v>
          </cell>
        </row>
      </sheetData>
      <sheetData sheetId="5067">
        <row r="5">
          <cell r="I5">
            <v>0</v>
          </cell>
        </row>
      </sheetData>
      <sheetData sheetId="5068">
        <row r="5">
          <cell r="I5">
            <v>0</v>
          </cell>
        </row>
      </sheetData>
      <sheetData sheetId="5069">
        <row r="5">
          <cell r="I5">
            <v>0</v>
          </cell>
        </row>
      </sheetData>
      <sheetData sheetId="5070">
        <row r="5">
          <cell r="I5">
            <v>0</v>
          </cell>
        </row>
      </sheetData>
      <sheetData sheetId="5071">
        <row r="5">
          <cell r="I5">
            <v>0</v>
          </cell>
        </row>
      </sheetData>
      <sheetData sheetId="5072">
        <row r="5">
          <cell r="I5">
            <v>0</v>
          </cell>
        </row>
      </sheetData>
      <sheetData sheetId="5073">
        <row r="5">
          <cell r="I5">
            <v>0</v>
          </cell>
        </row>
      </sheetData>
      <sheetData sheetId="5074">
        <row r="5">
          <cell r="I5">
            <v>0</v>
          </cell>
        </row>
      </sheetData>
      <sheetData sheetId="5075">
        <row r="5">
          <cell r="I5">
            <v>0</v>
          </cell>
        </row>
      </sheetData>
      <sheetData sheetId="5076">
        <row r="5">
          <cell r="I5">
            <v>0</v>
          </cell>
        </row>
      </sheetData>
      <sheetData sheetId="5077">
        <row r="5">
          <cell r="I5">
            <v>0</v>
          </cell>
        </row>
      </sheetData>
      <sheetData sheetId="5078">
        <row r="5">
          <cell r="I5">
            <v>0</v>
          </cell>
        </row>
      </sheetData>
      <sheetData sheetId="5079">
        <row r="5">
          <cell r="I5">
            <v>0</v>
          </cell>
        </row>
      </sheetData>
      <sheetData sheetId="5080">
        <row r="5">
          <cell r="I5">
            <v>0</v>
          </cell>
        </row>
      </sheetData>
      <sheetData sheetId="5081">
        <row r="5">
          <cell r="I5">
            <v>0</v>
          </cell>
        </row>
      </sheetData>
      <sheetData sheetId="5082">
        <row r="5">
          <cell r="I5">
            <v>0</v>
          </cell>
        </row>
      </sheetData>
      <sheetData sheetId="5083">
        <row r="5">
          <cell r="I5">
            <v>0</v>
          </cell>
        </row>
      </sheetData>
      <sheetData sheetId="5084">
        <row r="5">
          <cell r="I5">
            <v>0</v>
          </cell>
        </row>
      </sheetData>
      <sheetData sheetId="5085">
        <row r="5">
          <cell r="I5">
            <v>0</v>
          </cell>
        </row>
      </sheetData>
      <sheetData sheetId="5086">
        <row r="5">
          <cell r="I5">
            <v>0</v>
          </cell>
        </row>
      </sheetData>
      <sheetData sheetId="5087">
        <row r="5">
          <cell r="I5">
            <v>0</v>
          </cell>
        </row>
      </sheetData>
      <sheetData sheetId="5088">
        <row r="5">
          <cell r="I5">
            <v>0</v>
          </cell>
        </row>
      </sheetData>
      <sheetData sheetId="5089">
        <row r="5">
          <cell r="I5">
            <v>0</v>
          </cell>
        </row>
      </sheetData>
      <sheetData sheetId="5090">
        <row r="5">
          <cell r="I5">
            <v>0</v>
          </cell>
        </row>
      </sheetData>
      <sheetData sheetId="5091">
        <row r="5">
          <cell r="I5">
            <v>0</v>
          </cell>
        </row>
      </sheetData>
      <sheetData sheetId="5092">
        <row r="5">
          <cell r="I5">
            <v>0</v>
          </cell>
        </row>
      </sheetData>
      <sheetData sheetId="5093">
        <row r="5">
          <cell r="I5">
            <v>0</v>
          </cell>
        </row>
      </sheetData>
      <sheetData sheetId="5094">
        <row r="5">
          <cell r="I5">
            <v>0</v>
          </cell>
        </row>
      </sheetData>
      <sheetData sheetId="5095">
        <row r="5">
          <cell r="I5">
            <v>0</v>
          </cell>
        </row>
      </sheetData>
      <sheetData sheetId="5096">
        <row r="5">
          <cell r="I5">
            <v>0</v>
          </cell>
        </row>
      </sheetData>
      <sheetData sheetId="5097">
        <row r="5">
          <cell r="I5">
            <v>0</v>
          </cell>
        </row>
      </sheetData>
      <sheetData sheetId="5098">
        <row r="5">
          <cell r="I5">
            <v>0</v>
          </cell>
        </row>
      </sheetData>
      <sheetData sheetId="5099">
        <row r="5">
          <cell r="I5">
            <v>0</v>
          </cell>
        </row>
      </sheetData>
      <sheetData sheetId="5100">
        <row r="5">
          <cell r="I5">
            <v>0</v>
          </cell>
        </row>
      </sheetData>
      <sheetData sheetId="5101">
        <row r="5">
          <cell r="I5">
            <v>0</v>
          </cell>
        </row>
      </sheetData>
      <sheetData sheetId="5102">
        <row r="5">
          <cell r="I5">
            <v>0</v>
          </cell>
        </row>
      </sheetData>
      <sheetData sheetId="5103">
        <row r="5">
          <cell r="I5">
            <v>0</v>
          </cell>
        </row>
      </sheetData>
      <sheetData sheetId="5104">
        <row r="5">
          <cell r="I5">
            <v>0</v>
          </cell>
        </row>
      </sheetData>
      <sheetData sheetId="5105">
        <row r="5">
          <cell r="I5">
            <v>0</v>
          </cell>
        </row>
      </sheetData>
      <sheetData sheetId="5106">
        <row r="5">
          <cell r="I5">
            <v>0</v>
          </cell>
        </row>
      </sheetData>
      <sheetData sheetId="5107">
        <row r="5">
          <cell r="I5">
            <v>0</v>
          </cell>
        </row>
      </sheetData>
      <sheetData sheetId="5108">
        <row r="5">
          <cell r="I5">
            <v>0</v>
          </cell>
        </row>
      </sheetData>
      <sheetData sheetId="5109">
        <row r="5">
          <cell r="I5">
            <v>0</v>
          </cell>
        </row>
      </sheetData>
      <sheetData sheetId="5110">
        <row r="5">
          <cell r="I5">
            <v>0</v>
          </cell>
        </row>
      </sheetData>
      <sheetData sheetId="5111">
        <row r="5">
          <cell r="I5">
            <v>0</v>
          </cell>
        </row>
      </sheetData>
      <sheetData sheetId="5112">
        <row r="5">
          <cell r="I5">
            <v>0</v>
          </cell>
        </row>
      </sheetData>
      <sheetData sheetId="5113">
        <row r="5">
          <cell r="I5">
            <v>0</v>
          </cell>
        </row>
      </sheetData>
      <sheetData sheetId="5114">
        <row r="5">
          <cell r="I5">
            <v>0</v>
          </cell>
        </row>
      </sheetData>
      <sheetData sheetId="5115">
        <row r="5">
          <cell r="I5">
            <v>0</v>
          </cell>
        </row>
      </sheetData>
      <sheetData sheetId="5116">
        <row r="5">
          <cell r="I5">
            <v>0</v>
          </cell>
        </row>
      </sheetData>
      <sheetData sheetId="5117">
        <row r="5">
          <cell r="I5">
            <v>0</v>
          </cell>
        </row>
      </sheetData>
      <sheetData sheetId="5118">
        <row r="5">
          <cell r="I5">
            <v>0</v>
          </cell>
        </row>
      </sheetData>
      <sheetData sheetId="5119">
        <row r="5">
          <cell r="I5">
            <v>0</v>
          </cell>
        </row>
      </sheetData>
      <sheetData sheetId="5120">
        <row r="5">
          <cell r="I5">
            <v>0</v>
          </cell>
        </row>
      </sheetData>
      <sheetData sheetId="5121">
        <row r="5">
          <cell r="I5">
            <v>0</v>
          </cell>
        </row>
      </sheetData>
      <sheetData sheetId="5122">
        <row r="5">
          <cell r="I5">
            <v>0</v>
          </cell>
        </row>
      </sheetData>
      <sheetData sheetId="5123">
        <row r="5">
          <cell r="I5">
            <v>0</v>
          </cell>
        </row>
      </sheetData>
      <sheetData sheetId="5124">
        <row r="5">
          <cell r="I5">
            <v>0</v>
          </cell>
        </row>
      </sheetData>
      <sheetData sheetId="5125">
        <row r="5">
          <cell r="I5">
            <v>0</v>
          </cell>
        </row>
      </sheetData>
      <sheetData sheetId="5126">
        <row r="5">
          <cell r="I5">
            <v>0</v>
          </cell>
        </row>
      </sheetData>
      <sheetData sheetId="5127">
        <row r="5">
          <cell r="I5">
            <v>0</v>
          </cell>
        </row>
      </sheetData>
      <sheetData sheetId="5128">
        <row r="5">
          <cell r="I5">
            <v>0</v>
          </cell>
        </row>
      </sheetData>
      <sheetData sheetId="5129">
        <row r="5">
          <cell r="I5">
            <v>0</v>
          </cell>
        </row>
      </sheetData>
      <sheetData sheetId="5130">
        <row r="5">
          <cell r="I5">
            <v>0</v>
          </cell>
        </row>
      </sheetData>
      <sheetData sheetId="5131">
        <row r="5">
          <cell r="I5">
            <v>0</v>
          </cell>
        </row>
      </sheetData>
      <sheetData sheetId="5132">
        <row r="5">
          <cell r="I5">
            <v>0</v>
          </cell>
        </row>
      </sheetData>
      <sheetData sheetId="5133">
        <row r="5">
          <cell r="I5">
            <v>0</v>
          </cell>
        </row>
      </sheetData>
      <sheetData sheetId="5134">
        <row r="5">
          <cell r="I5">
            <v>0</v>
          </cell>
        </row>
      </sheetData>
      <sheetData sheetId="5135">
        <row r="5">
          <cell r="I5">
            <v>0</v>
          </cell>
        </row>
      </sheetData>
      <sheetData sheetId="5136">
        <row r="5">
          <cell r="I5">
            <v>0</v>
          </cell>
        </row>
      </sheetData>
      <sheetData sheetId="5137">
        <row r="5">
          <cell r="I5">
            <v>0</v>
          </cell>
        </row>
      </sheetData>
      <sheetData sheetId="5138">
        <row r="5">
          <cell r="I5">
            <v>0</v>
          </cell>
        </row>
      </sheetData>
      <sheetData sheetId="5139">
        <row r="5">
          <cell r="I5">
            <v>0</v>
          </cell>
        </row>
      </sheetData>
      <sheetData sheetId="5140">
        <row r="5">
          <cell r="I5">
            <v>0</v>
          </cell>
        </row>
      </sheetData>
      <sheetData sheetId="5141">
        <row r="5">
          <cell r="I5">
            <v>0</v>
          </cell>
        </row>
      </sheetData>
      <sheetData sheetId="5142">
        <row r="5">
          <cell r="I5">
            <v>0</v>
          </cell>
        </row>
      </sheetData>
      <sheetData sheetId="5143">
        <row r="5">
          <cell r="I5">
            <v>0</v>
          </cell>
        </row>
      </sheetData>
      <sheetData sheetId="5144">
        <row r="5">
          <cell r="I5">
            <v>0</v>
          </cell>
        </row>
      </sheetData>
      <sheetData sheetId="5145">
        <row r="5">
          <cell r="I5">
            <v>0</v>
          </cell>
        </row>
      </sheetData>
      <sheetData sheetId="5146">
        <row r="5">
          <cell r="I5">
            <v>0</v>
          </cell>
        </row>
      </sheetData>
      <sheetData sheetId="5147">
        <row r="5">
          <cell r="I5">
            <v>0</v>
          </cell>
        </row>
      </sheetData>
      <sheetData sheetId="5148">
        <row r="5">
          <cell r="I5">
            <v>0</v>
          </cell>
        </row>
      </sheetData>
      <sheetData sheetId="5149">
        <row r="5">
          <cell r="I5">
            <v>0</v>
          </cell>
        </row>
      </sheetData>
      <sheetData sheetId="5150">
        <row r="5">
          <cell r="I5">
            <v>0</v>
          </cell>
        </row>
      </sheetData>
      <sheetData sheetId="5151">
        <row r="5">
          <cell r="I5">
            <v>0</v>
          </cell>
        </row>
      </sheetData>
      <sheetData sheetId="5152">
        <row r="5">
          <cell r="I5">
            <v>0</v>
          </cell>
        </row>
      </sheetData>
      <sheetData sheetId="5153">
        <row r="5">
          <cell r="I5">
            <v>0</v>
          </cell>
        </row>
      </sheetData>
      <sheetData sheetId="5154">
        <row r="5">
          <cell r="I5">
            <v>0</v>
          </cell>
        </row>
      </sheetData>
      <sheetData sheetId="5155">
        <row r="5">
          <cell r="I5">
            <v>0</v>
          </cell>
        </row>
      </sheetData>
      <sheetData sheetId="5156">
        <row r="5">
          <cell r="I5">
            <v>0</v>
          </cell>
        </row>
      </sheetData>
      <sheetData sheetId="5157">
        <row r="5">
          <cell r="I5">
            <v>0</v>
          </cell>
        </row>
      </sheetData>
      <sheetData sheetId="5158">
        <row r="5">
          <cell r="I5">
            <v>0</v>
          </cell>
        </row>
      </sheetData>
      <sheetData sheetId="5159">
        <row r="5">
          <cell r="I5">
            <v>0</v>
          </cell>
        </row>
      </sheetData>
      <sheetData sheetId="5160">
        <row r="5">
          <cell r="I5">
            <v>0</v>
          </cell>
        </row>
      </sheetData>
      <sheetData sheetId="5161">
        <row r="5">
          <cell r="I5">
            <v>0</v>
          </cell>
        </row>
      </sheetData>
      <sheetData sheetId="5162">
        <row r="5">
          <cell r="I5">
            <v>0</v>
          </cell>
        </row>
      </sheetData>
      <sheetData sheetId="5163">
        <row r="5">
          <cell r="I5">
            <v>0</v>
          </cell>
        </row>
      </sheetData>
      <sheetData sheetId="5164">
        <row r="5">
          <cell r="I5">
            <v>0</v>
          </cell>
        </row>
      </sheetData>
      <sheetData sheetId="5165">
        <row r="5">
          <cell r="I5">
            <v>0</v>
          </cell>
        </row>
      </sheetData>
      <sheetData sheetId="5166">
        <row r="5">
          <cell r="I5">
            <v>0</v>
          </cell>
        </row>
      </sheetData>
      <sheetData sheetId="5167">
        <row r="5">
          <cell r="I5">
            <v>0</v>
          </cell>
        </row>
      </sheetData>
      <sheetData sheetId="5168">
        <row r="5">
          <cell r="I5">
            <v>0</v>
          </cell>
        </row>
      </sheetData>
      <sheetData sheetId="5169">
        <row r="5">
          <cell r="I5">
            <v>0</v>
          </cell>
        </row>
      </sheetData>
      <sheetData sheetId="5170">
        <row r="5">
          <cell r="I5">
            <v>0</v>
          </cell>
        </row>
      </sheetData>
      <sheetData sheetId="5171">
        <row r="5">
          <cell r="I5">
            <v>0</v>
          </cell>
        </row>
      </sheetData>
      <sheetData sheetId="5172">
        <row r="5">
          <cell r="I5">
            <v>0</v>
          </cell>
        </row>
      </sheetData>
      <sheetData sheetId="5173">
        <row r="5">
          <cell r="I5">
            <v>0</v>
          </cell>
        </row>
      </sheetData>
      <sheetData sheetId="5174">
        <row r="5">
          <cell r="I5">
            <v>0</v>
          </cell>
        </row>
      </sheetData>
      <sheetData sheetId="5175">
        <row r="5">
          <cell r="I5">
            <v>0</v>
          </cell>
        </row>
      </sheetData>
      <sheetData sheetId="5176">
        <row r="5">
          <cell r="I5">
            <v>0</v>
          </cell>
        </row>
      </sheetData>
      <sheetData sheetId="5177">
        <row r="5">
          <cell r="I5">
            <v>0</v>
          </cell>
        </row>
      </sheetData>
      <sheetData sheetId="5178">
        <row r="5">
          <cell r="I5">
            <v>0</v>
          </cell>
        </row>
      </sheetData>
      <sheetData sheetId="5179">
        <row r="5">
          <cell r="I5">
            <v>0</v>
          </cell>
        </row>
      </sheetData>
      <sheetData sheetId="5180">
        <row r="5">
          <cell r="I5">
            <v>0</v>
          </cell>
        </row>
      </sheetData>
      <sheetData sheetId="5181">
        <row r="5">
          <cell r="I5">
            <v>0</v>
          </cell>
        </row>
      </sheetData>
      <sheetData sheetId="5182">
        <row r="5">
          <cell r="I5">
            <v>0</v>
          </cell>
        </row>
      </sheetData>
      <sheetData sheetId="5183">
        <row r="5">
          <cell r="I5">
            <v>0</v>
          </cell>
        </row>
      </sheetData>
      <sheetData sheetId="5184">
        <row r="5">
          <cell r="I5">
            <v>0</v>
          </cell>
        </row>
      </sheetData>
      <sheetData sheetId="5185">
        <row r="5">
          <cell r="I5">
            <v>0</v>
          </cell>
        </row>
      </sheetData>
      <sheetData sheetId="5186">
        <row r="5">
          <cell r="I5">
            <v>0</v>
          </cell>
        </row>
      </sheetData>
      <sheetData sheetId="5187">
        <row r="5">
          <cell r="I5">
            <v>0</v>
          </cell>
        </row>
      </sheetData>
      <sheetData sheetId="5188">
        <row r="5">
          <cell r="I5">
            <v>0</v>
          </cell>
        </row>
      </sheetData>
      <sheetData sheetId="5189">
        <row r="5">
          <cell r="I5">
            <v>0</v>
          </cell>
        </row>
      </sheetData>
      <sheetData sheetId="5190">
        <row r="5">
          <cell r="I5">
            <v>0</v>
          </cell>
        </row>
      </sheetData>
      <sheetData sheetId="5191">
        <row r="5">
          <cell r="I5">
            <v>0</v>
          </cell>
        </row>
      </sheetData>
      <sheetData sheetId="5192">
        <row r="5">
          <cell r="I5">
            <v>0</v>
          </cell>
        </row>
      </sheetData>
      <sheetData sheetId="5193">
        <row r="5">
          <cell r="I5">
            <v>0</v>
          </cell>
        </row>
      </sheetData>
      <sheetData sheetId="5194">
        <row r="5">
          <cell r="I5">
            <v>0</v>
          </cell>
        </row>
      </sheetData>
      <sheetData sheetId="5195">
        <row r="5">
          <cell r="I5">
            <v>0</v>
          </cell>
        </row>
      </sheetData>
      <sheetData sheetId="5196">
        <row r="5">
          <cell r="I5">
            <v>0</v>
          </cell>
        </row>
      </sheetData>
      <sheetData sheetId="5197">
        <row r="5">
          <cell r="I5">
            <v>0</v>
          </cell>
        </row>
      </sheetData>
      <sheetData sheetId="5198">
        <row r="5">
          <cell r="I5">
            <v>0</v>
          </cell>
        </row>
      </sheetData>
      <sheetData sheetId="5199">
        <row r="5">
          <cell r="I5">
            <v>0</v>
          </cell>
        </row>
      </sheetData>
      <sheetData sheetId="5200">
        <row r="5">
          <cell r="I5">
            <v>0</v>
          </cell>
        </row>
      </sheetData>
      <sheetData sheetId="5201">
        <row r="5">
          <cell r="I5">
            <v>0</v>
          </cell>
        </row>
      </sheetData>
      <sheetData sheetId="5202">
        <row r="5">
          <cell r="I5">
            <v>0</v>
          </cell>
        </row>
      </sheetData>
      <sheetData sheetId="5203">
        <row r="5">
          <cell r="I5">
            <v>0</v>
          </cell>
        </row>
      </sheetData>
      <sheetData sheetId="5204">
        <row r="5">
          <cell r="I5">
            <v>0</v>
          </cell>
        </row>
      </sheetData>
      <sheetData sheetId="5205">
        <row r="5">
          <cell r="I5">
            <v>0</v>
          </cell>
        </row>
      </sheetData>
      <sheetData sheetId="5206">
        <row r="5">
          <cell r="I5">
            <v>0</v>
          </cell>
        </row>
      </sheetData>
      <sheetData sheetId="5207">
        <row r="5">
          <cell r="I5">
            <v>0</v>
          </cell>
        </row>
      </sheetData>
      <sheetData sheetId="5208">
        <row r="5">
          <cell r="I5">
            <v>0</v>
          </cell>
        </row>
      </sheetData>
      <sheetData sheetId="5209">
        <row r="5">
          <cell r="I5">
            <v>0</v>
          </cell>
        </row>
      </sheetData>
      <sheetData sheetId="5210">
        <row r="5">
          <cell r="I5">
            <v>0</v>
          </cell>
        </row>
      </sheetData>
      <sheetData sheetId="5211">
        <row r="5">
          <cell r="I5">
            <v>0</v>
          </cell>
        </row>
      </sheetData>
      <sheetData sheetId="5212">
        <row r="5">
          <cell r="I5">
            <v>0</v>
          </cell>
        </row>
      </sheetData>
      <sheetData sheetId="5213">
        <row r="5">
          <cell r="I5">
            <v>0</v>
          </cell>
        </row>
      </sheetData>
      <sheetData sheetId="5214">
        <row r="5">
          <cell r="I5">
            <v>0</v>
          </cell>
        </row>
      </sheetData>
      <sheetData sheetId="5215">
        <row r="5">
          <cell r="I5">
            <v>0</v>
          </cell>
        </row>
      </sheetData>
      <sheetData sheetId="5216">
        <row r="5">
          <cell r="I5">
            <v>0</v>
          </cell>
        </row>
      </sheetData>
      <sheetData sheetId="5217">
        <row r="5">
          <cell r="I5">
            <v>0</v>
          </cell>
        </row>
      </sheetData>
      <sheetData sheetId="5218">
        <row r="5">
          <cell r="I5">
            <v>0</v>
          </cell>
        </row>
      </sheetData>
      <sheetData sheetId="5219">
        <row r="5">
          <cell r="I5">
            <v>0</v>
          </cell>
        </row>
      </sheetData>
      <sheetData sheetId="5220">
        <row r="5">
          <cell r="I5">
            <v>0</v>
          </cell>
        </row>
      </sheetData>
      <sheetData sheetId="5221">
        <row r="5">
          <cell r="I5">
            <v>0</v>
          </cell>
        </row>
      </sheetData>
      <sheetData sheetId="5222">
        <row r="5">
          <cell r="I5">
            <v>0</v>
          </cell>
        </row>
      </sheetData>
      <sheetData sheetId="5223">
        <row r="5">
          <cell r="I5">
            <v>0</v>
          </cell>
        </row>
      </sheetData>
      <sheetData sheetId="5224">
        <row r="5">
          <cell r="I5">
            <v>0</v>
          </cell>
        </row>
      </sheetData>
      <sheetData sheetId="5225">
        <row r="5">
          <cell r="I5">
            <v>0</v>
          </cell>
        </row>
      </sheetData>
      <sheetData sheetId="5226">
        <row r="5">
          <cell r="I5">
            <v>0</v>
          </cell>
        </row>
      </sheetData>
      <sheetData sheetId="5227">
        <row r="5">
          <cell r="I5">
            <v>0</v>
          </cell>
        </row>
      </sheetData>
      <sheetData sheetId="5228">
        <row r="5">
          <cell r="I5">
            <v>0</v>
          </cell>
        </row>
      </sheetData>
      <sheetData sheetId="5229">
        <row r="5">
          <cell r="I5">
            <v>0</v>
          </cell>
        </row>
      </sheetData>
      <sheetData sheetId="5230">
        <row r="5">
          <cell r="I5">
            <v>0</v>
          </cell>
        </row>
      </sheetData>
      <sheetData sheetId="5231">
        <row r="5">
          <cell r="I5">
            <v>0</v>
          </cell>
        </row>
      </sheetData>
      <sheetData sheetId="5232">
        <row r="5">
          <cell r="I5">
            <v>0</v>
          </cell>
        </row>
      </sheetData>
      <sheetData sheetId="5233">
        <row r="5">
          <cell r="I5">
            <v>0</v>
          </cell>
        </row>
      </sheetData>
      <sheetData sheetId="5234">
        <row r="5">
          <cell r="I5">
            <v>0</v>
          </cell>
        </row>
      </sheetData>
      <sheetData sheetId="5235">
        <row r="5">
          <cell r="I5">
            <v>0</v>
          </cell>
        </row>
      </sheetData>
      <sheetData sheetId="5236">
        <row r="5">
          <cell r="I5">
            <v>0</v>
          </cell>
        </row>
      </sheetData>
      <sheetData sheetId="5237">
        <row r="5">
          <cell r="I5">
            <v>0</v>
          </cell>
        </row>
      </sheetData>
      <sheetData sheetId="5238">
        <row r="5">
          <cell r="I5">
            <v>0</v>
          </cell>
        </row>
      </sheetData>
      <sheetData sheetId="5239">
        <row r="5">
          <cell r="I5">
            <v>0</v>
          </cell>
        </row>
      </sheetData>
      <sheetData sheetId="5240">
        <row r="5">
          <cell r="I5">
            <v>0</v>
          </cell>
        </row>
      </sheetData>
      <sheetData sheetId="5241">
        <row r="5">
          <cell r="I5">
            <v>0</v>
          </cell>
        </row>
      </sheetData>
      <sheetData sheetId="5242">
        <row r="5">
          <cell r="I5">
            <v>0</v>
          </cell>
        </row>
      </sheetData>
      <sheetData sheetId="5243">
        <row r="5">
          <cell r="I5">
            <v>0</v>
          </cell>
        </row>
      </sheetData>
      <sheetData sheetId="5244">
        <row r="5">
          <cell r="I5">
            <v>0</v>
          </cell>
        </row>
      </sheetData>
      <sheetData sheetId="5245">
        <row r="5">
          <cell r="I5">
            <v>0</v>
          </cell>
        </row>
      </sheetData>
      <sheetData sheetId="5246">
        <row r="5">
          <cell r="I5">
            <v>0</v>
          </cell>
        </row>
      </sheetData>
      <sheetData sheetId="5247">
        <row r="5">
          <cell r="I5">
            <v>0</v>
          </cell>
        </row>
      </sheetData>
      <sheetData sheetId="5248">
        <row r="5">
          <cell r="I5">
            <v>0</v>
          </cell>
        </row>
      </sheetData>
      <sheetData sheetId="5249">
        <row r="5">
          <cell r="I5">
            <v>0</v>
          </cell>
        </row>
      </sheetData>
      <sheetData sheetId="5250">
        <row r="5">
          <cell r="I5">
            <v>0</v>
          </cell>
        </row>
      </sheetData>
      <sheetData sheetId="5251">
        <row r="5">
          <cell r="I5">
            <v>0</v>
          </cell>
        </row>
      </sheetData>
      <sheetData sheetId="5252">
        <row r="5">
          <cell r="I5">
            <v>0</v>
          </cell>
        </row>
      </sheetData>
      <sheetData sheetId="5253">
        <row r="5">
          <cell r="I5">
            <v>0</v>
          </cell>
        </row>
      </sheetData>
      <sheetData sheetId="5254">
        <row r="5">
          <cell r="I5">
            <v>0</v>
          </cell>
        </row>
      </sheetData>
      <sheetData sheetId="5255">
        <row r="5">
          <cell r="I5">
            <v>0</v>
          </cell>
        </row>
      </sheetData>
      <sheetData sheetId="5256">
        <row r="5">
          <cell r="I5">
            <v>0</v>
          </cell>
        </row>
      </sheetData>
      <sheetData sheetId="5257">
        <row r="5">
          <cell r="I5">
            <v>0</v>
          </cell>
        </row>
      </sheetData>
      <sheetData sheetId="5258">
        <row r="5">
          <cell r="I5">
            <v>0</v>
          </cell>
        </row>
      </sheetData>
      <sheetData sheetId="5259">
        <row r="5">
          <cell r="I5">
            <v>0</v>
          </cell>
        </row>
      </sheetData>
      <sheetData sheetId="5260">
        <row r="5">
          <cell r="I5">
            <v>0</v>
          </cell>
        </row>
      </sheetData>
      <sheetData sheetId="5261">
        <row r="5">
          <cell r="I5">
            <v>0</v>
          </cell>
        </row>
      </sheetData>
      <sheetData sheetId="5262">
        <row r="5">
          <cell r="I5">
            <v>0</v>
          </cell>
        </row>
      </sheetData>
      <sheetData sheetId="5263">
        <row r="5">
          <cell r="I5">
            <v>0</v>
          </cell>
        </row>
      </sheetData>
      <sheetData sheetId="5264">
        <row r="5">
          <cell r="I5">
            <v>0</v>
          </cell>
        </row>
      </sheetData>
      <sheetData sheetId="5265">
        <row r="5">
          <cell r="I5">
            <v>0</v>
          </cell>
        </row>
      </sheetData>
      <sheetData sheetId="5266">
        <row r="5">
          <cell r="I5">
            <v>0</v>
          </cell>
        </row>
      </sheetData>
      <sheetData sheetId="5267">
        <row r="5">
          <cell r="I5">
            <v>0</v>
          </cell>
        </row>
      </sheetData>
      <sheetData sheetId="5268">
        <row r="5">
          <cell r="I5">
            <v>0</v>
          </cell>
        </row>
      </sheetData>
      <sheetData sheetId="5269">
        <row r="5">
          <cell r="I5">
            <v>0</v>
          </cell>
        </row>
      </sheetData>
      <sheetData sheetId="5270">
        <row r="5">
          <cell r="I5">
            <v>0</v>
          </cell>
        </row>
      </sheetData>
      <sheetData sheetId="5271">
        <row r="5">
          <cell r="I5">
            <v>0</v>
          </cell>
        </row>
      </sheetData>
      <sheetData sheetId="5272">
        <row r="5">
          <cell r="I5">
            <v>0</v>
          </cell>
        </row>
      </sheetData>
      <sheetData sheetId="5273">
        <row r="5">
          <cell r="I5">
            <v>0</v>
          </cell>
        </row>
      </sheetData>
      <sheetData sheetId="5274">
        <row r="5">
          <cell r="I5">
            <v>0</v>
          </cell>
        </row>
      </sheetData>
      <sheetData sheetId="5275">
        <row r="5">
          <cell r="I5">
            <v>0</v>
          </cell>
        </row>
      </sheetData>
      <sheetData sheetId="5276">
        <row r="5">
          <cell r="I5">
            <v>0</v>
          </cell>
        </row>
      </sheetData>
      <sheetData sheetId="5277">
        <row r="5">
          <cell r="I5">
            <v>0</v>
          </cell>
        </row>
      </sheetData>
      <sheetData sheetId="5278">
        <row r="5">
          <cell r="I5">
            <v>0</v>
          </cell>
        </row>
      </sheetData>
      <sheetData sheetId="5279">
        <row r="5">
          <cell r="I5">
            <v>0</v>
          </cell>
        </row>
      </sheetData>
      <sheetData sheetId="5280">
        <row r="5">
          <cell r="I5">
            <v>0</v>
          </cell>
        </row>
      </sheetData>
      <sheetData sheetId="5281">
        <row r="5">
          <cell r="I5">
            <v>0</v>
          </cell>
        </row>
      </sheetData>
      <sheetData sheetId="5282">
        <row r="5">
          <cell r="I5">
            <v>0</v>
          </cell>
        </row>
      </sheetData>
      <sheetData sheetId="5283">
        <row r="5">
          <cell r="I5">
            <v>0</v>
          </cell>
        </row>
      </sheetData>
      <sheetData sheetId="5284">
        <row r="5">
          <cell r="I5">
            <v>0</v>
          </cell>
        </row>
      </sheetData>
      <sheetData sheetId="5285">
        <row r="5">
          <cell r="I5">
            <v>0</v>
          </cell>
        </row>
      </sheetData>
      <sheetData sheetId="5286">
        <row r="5">
          <cell r="I5">
            <v>0</v>
          </cell>
        </row>
      </sheetData>
      <sheetData sheetId="5287">
        <row r="5">
          <cell r="I5">
            <v>0</v>
          </cell>
        </row>
      </sheetData>
      <sheetData sheetId="5288">
        <row r="5">
          <cell r="I5">
            <v>0</v>
          </cell>
        </row>
      </sheetData>
      <sheetData sheetId="5289">
        <row r="5">
          <cell r="I5">
            <v>0</v>
          </cell>
        </row>
      </sheetData>
      <sheetData sheetId="5290">
        <row r="5">
          <cell r="I5">
            <v>0</v>
          </cell>
        </row>
      </sheetData>
      <sheetData sheetId="5291">
        <row r="5">
          <cell r="I5">
            <v>0</v>
          </cell>
        </row>
      </sheetData>
      <sheetData sheetId="5292">
        <row r="5">
          <cell r="I5">
            <v>0</v>
          </cell>
        </row>
      </sheetData>
      <sheetData sheetId="5293">
        <row r="5">
          <cell r="I5">
            <v>0</v>
          </cell>
        </row>
      </sheetData>
      <sheetData sheetId="5294">
        <row r="5">
          <cell r="I5">
            <v>0</v>
          </cell>
        </row>
      </sheetData>
      <sheetData sheetId="5295">
        <row r="5">
          <cell r="I5">
            <v>0</v>
          </cell>
        </row>
      </sheetData>
      <sheetData sheetId="5296">
        <row r="5">
          <cell r="I5">
            <v>0</v>
          </cell>
        </row>
      </sheetData>
      <sheetData sheetId="5297">
        <row r="5">
          <cell r="I5">
            <v>0</v>
          </cell>
        </row>
      </sheetData>
      <sheetData sheetId="5298">
        <row r="5">
          <cell r="I5">
            <v>0</v>
          </cell>
        </row>
      </sheetData>
      <sheetData sheetId="5299">
        <row r="5">
          <cell r="I5">
            <v>0</v>
          </cell>
        </row>
      </sheetData>
      <sheetData sheetId="5300">
        <row r="5">
          <cell r="I5">
            <v>0</v>
          </cell>
        </row>
      </sheetData>
      <sheetData sheetId="5301">
        <row r="5">
          <cell r="I5">
            <v>0</v>
          </cell>
        </row>
      </sheetData>
      <sheetData sheetId="5302">
        <row r="5">
          <cell r="I5">
            <v>0</v>
          </cell>
        </row>
      </sheetData>
      <sheetData sheetId="5303">
        <row r="5">
          <cell r="I5">
            <v>0</v>
          </cell>
        </row>
      </sheetData>
      <sheetData sheetId="5304">
        <row r="5">
          <cell r="I5">
            <v>0</v>
          </cell>
        </row>
      </sheetData>
      <sheetData sheetId="5305">
        <row r="5">
          <cell r="I5">
            <v>0</v>
          </cell>
        </row>
      </sheetData>
      <sheetData sheetId="5306">
        <row r="5">
          <cell r="I5">
            <v>0</v>
          </cell>
        </row>
      </sheetData>
      <sheetData sheetId="5307">
        <row r="5">
          <cell r="I5">
            <v>0</v>
          </cell>
        </row>
      </sheetData>
      <sheetData sheetId="5308">
        <row r="5">
          <cell r="I5">
            <v>0</v>
          </cell>
        </row>
      </sheetData>
      <sheetData sheetId="5309">
        <row r="5">
          <cell r="I5">
            <v>0</v>
          </cell>
        </row>
      </sheetData>
      <sheetData sheetId="5310">
        <row r="5">
          <cell r="I5">
            <v>0</v>
          </cell>
        </row>
      </sheetData>
      <sheetData sheetId="5311">
        <row r="5">
          <cell r="I5">
            <v>0</v>
          </cell>
        </row>
      </sheetData>
      <sheetData sheetId="5312">
        <row r="5">
          <cell r="I5">
            <v>0</v>
          </cell>
        </row>
      </sheetData>
      <sheetData sheetId="5313">
        <row r="5">
          <cell r="I5">
            <v>0</v>
          </cell>
        </row>
      </sheetData>
      <sheetData sheetId="5314">
        <row r="5">
          <cell r="I5">
            <v>0</v>
          </cell>
        </row>
      </sheetData>
      <sheetData sheetId="5315">
        <row r="5">
          <cell r="I5">
            <v>0</v>
          </cell>
        </row>
      </sheetData>
      <sheetData sheetId="5316">
        <row r="5">
          <cell r="I5">
            <v>0</v>
          </cell>
        </row>
      </sheetData>
      <sheetData sheetId="5317">
        <row r="5">
          <cell r="I5">
            <v>0</v>
          </cell>
        </row>
      </sheetData>
      <sheetData sheetId="5318">
        <row r="5">
          <cell r="I5">
            <v>0</v>
          </cell>
        </row>
      </sheetData>
      <sheetData sheetId="5319">
        <row r="5">
          <cell r="I5">
            <v>0</v>
          </cell>
        </row>
      </sheetData>
      <sheetData sheetId="5320">
        <row r="5">
          <cell r="I5">
            <v>0</v>
          </cell>
        </row>
      </sheetData>
      <sheetData sheetId="5321">
        <row r="5">
          <cell r="I5">
            <v>0</v>
          </cell>
        </row>
      </sheetData>
      <sheetData sheetId="5322">
        <row r="5">
          <cell r="I5">
            <v>0</v>
          </cell>
        </row>
      </sheetData>
      <sheetData sheetId="5323">
        <row r="5">
          <cell r="I5">
            <v>0</v>
          </cell>
        </row>
      </sheetData>
      <sheetData sheetId="5324">
        <row r="5">
          <cell r="I5">
            <v>0</v>
          </cell>
        </row>
      </sheetData>
      <sheetData sheetId="5325">
        <row r="5">
          <cell r="I5">
            <v>0</v>
          </cell>
        </row>
      </sheetData>
      <sheetData sheetId="5326">
        <row r="5">
          <cell r="I5">
            <v>0</v>
          </cell>
        </row>
      </sheetData>
      <sheetData sheetId="5327">
        <row r="5">
          <cell r="I5">
            <v>0</v>
          </cell>
        </row>
      </sheetData>
      <sheetData sheetId="5328">
        <row r="5">
          <cell r="I5">
            <v>0</v>
          </cell>
        </row>
      </sheetData>
      <sheetData sheetId="5329">
        <row r="5">
          <cell r="I5">
            <v>0</v>
          </cell>
        </row>
      </sheetData>
      <sheetData sheetId="5330">
        <row r="5">
          <cell r="I5">
            <v>0</v>
          </cell>
        </row>
      </sheetData>
      <sheetData sheetId="5331">
        <row r="5">
          <cell r="I5">
            <v>0</v>
          </cell>
        </row>
      </sheetData>
      <sheetData sheetId="5332">
        <row r="5">
          <cell r="I5">
            <v>0</v>
          </cell>
        </row>
      </sheetData>
      <sheetData sheetId="5333">
        <row r="5">
          <cell r="I5">
            <v>0</v>
          </cell>
        </row>
      </sheetData>
      <sheetData sheetId="5334">
        <row r="5">
          <cell r="I5">
            <v>0</v>
          </cell>
        </row>
      </sheetData>
      <sheetData sheetId="5335">
        <row r="5">
          <cell r="I5">
            <v>0</v>
          </cell>
        </row>
      </sheetData>
      <sheetData sheetId="5336">
        <row r="5">
          <cell r="I5">
            <v>0</v>
          </cell>
        </row>
      </sheetData>
      <sheetData sheetId="5337">
        <row r="5">
          <cell r="I5">
            <v>0</v>
          </cell>
        </row>
      </sheetData>
      <sheetData sheetId="5338">
        <row r="5">
          <cell r="I5">
            <v>0</v>
          </cell>
        </row>
      </sheetData>
      <sheetData sheetId="5339">
        <row r="5">
          <cell r="I5">
            <v>0</v>
          </cell>
        </row>
      </sheetData>
      <sheetData sheetId="5340">
        <row r="5">
          <cell r="I5">
            <v>0</v>
          </cell>
        </row>
      </sheetData>
      <sheetData sheetId="5341">
        <row r="5">
          <cell r="I5">
            <v>0</v>
          </cell>
        </row>
      </sheetData>
      <sheetData sheetId="5342">
        <row r="5">
          <cell r="I5">
            <v>0</v>
          </cell>
        </row>
      </sheetData>
      <sheetData sheetId="5343">
        <row r="5">
          <cell r="I5">
            <v>0</v>
          </cell>
        </row>
      </sheetData>
      <sheetData sheetId="5344">
        <row r="5">
          <cell r="I5">
            <v>0</v>
          </cell>
        </row>
      </sheetData>
      <sheetData sheetId="5345">
        <row r="5">
          <cell r="I5">
            <v>0</v>
          </cell>
        </row>
      </sheetData>
      <sheetData sheetId="5346">
        <row r="5">
          <cell r="I5">
            <v>0</v>
          </cell>
        </row>
      </sheetData>
      <sheetData sheetId="5347">
        <row r="5">
          <cell r="I5">
            <v>0</v>
          </cell>
        </row>
      </sheetData>
      <sheetData sheetId="5348">
        <row r="5">
          <cell r="I5">
            <v>0</v>
          </cell>
        </row>
      </sheetData>
      <sheetData sheetId="5349">
        <row r="5">
          <cell r="I5">
            <v>0</v>
          </cell>
        </row>
      </sheetData>
      <sheetData sheetId="5350">
        <row r="5">
          <cell r="I5">
            <v>0</v>
          </cell>
        </row>
      </sheetData>
      <sheetData sheetId="5351">
        <row r="5">
          <cell r="I5">
            <v>0</v>
          </cell>
        </row>
      </sheetData>
      <sheetData sheetId="5352">
        <row r="5">
          <cell r="I5">
            <v>0</v>
          </cell>
        </row>
      </sheetData>
      <sheetData sheetId="5353">
        <row r="5">
          <cell r="I5">
            <v>0</v>
          </cell>
        </row>
      </sheetData>
      <sheetData sheetId="5354">
        <row r="5">
          <cell r="I5">
            <v>0</v>
          </cell>
        </row>
      </sheetData>
      <sheetData sheetId="5355">
        <row r="5">
          <cell r="I5">
            <v>0</v>
          </cell>
        </row>
      </sheetData>
      <sheetData sheetId="5356">
        <row r="5">
          <cell r="I5">
            <v>0</v>
          </cell>
        </row>
      </sheetData>
      <sheetData sheetId="5357">
        <row r="5">
          <cell r="I5">
            <v>0</v>
          </cell>
        </row>
      </sheetData>
      <sheetData sheetId="5358">
        <row r="5">
          <cell r="I5">
            <v>0</v>
          </cell>
        </row>
      </sheetData>
      <sheetData sheetId="5359">
        <row r="5">
          <cell r="I5">
            <v>0</v>
          </cell>
        </row>
      </sheetData>
      <sheetData sheetId="5360">
        <row r="5">
          <cell r="I5">
            <v>0</v>
          </cell>
        </row>
      </sheetData>
      <sheetData sheetId="5361">
        <row r="5">
          <cell r="I5">
            <v>0</v>
          </cell>
        </row>
      </sheetData>
      <sheetData sheetId="5362">
        <row r="5">
          <cell r="I5">
            <v>0</v>
          </cell>
        </row>
      </sheetData>
      <sheetData sheetId="5363">
        <row r="5">
          <cell r="I5">
            <v>0</v>
          </cell>
        </row>
      </sheetData>
      <sheetData sheetId="5364">
        <row r="5">
          <cell r="I5">
            <v>0</v>
          </cell>
        </row>
      </sheetData>
      <sheetData sheetId="5365">
        <row r="5">
          <cell r="I5">
            <v>0</v>
          </cell>
        </row>
      </sheetData>
      <sheetData sheetId="5366">
        <row r="5">
          <cell r="I5">
            <v>0</v>
          </cell>
        </row>
      </sheetData>
      <sheetData sheetId="5367">
        <row r="5">
          <cell r="I5">
            <v>0</v>
          </cell>
        </row>
      </sheetData>
      <sheetData sheetId="5368">
        <row r="5">
          <cell r="I5">
            <v>0</v>
          </cell>
        </row>
      </sheetData>
      <sheetData sheetId="5369">
        <row r="5">
          <cell r="I5">
            <v>0</v>
          </cell>
        </row>
      </sheetData>
      <sheetData sheetId="5370">
        <row r="5">
          <cell r="I5">
            <v>0</v>
          </cell>
        </row>
      </sheetData>
      <sheetData sheetId="5371">
        <row r="5">
          <cell r="I5">
            <v>0</v>
          </cell>
        </row>
      </sheetData>
      <sheetData sheetId="5372">
        <row r="5">
          <cell r="I5">
            <v>0</v>
          </cell>
        </row>
      </sheetData>
      <sheetData sheetId="5373">
        <row r="5">
          <cell r="I5">
            <v>0</v>
          </cell>
        </row>
      </sheetData>
      <sheetData sheetId="5374">
        <row r="5">
          <cell r="I5">
            <v>0</v>
          </cell>
        </row>
      </sheetData>
      <sheetData sheetId="5375">
        <row r="5">
          <cell r="I5">
            <v>0</v>
          </cell>
        </row>
      </sheetData>
      <sheetData sheetId="5376">
        <row r="5">
          <cell r="I5">
            <v>0</v>
          </cell>
        </row>
      </sheetData>
      <sheetData sheetId="5377">
        <row r="5">
          <cell r="I5">
            <v>0</v>
          </cell>
        </row>
      </sheetData>
      <sheetData sheetId="5378">
        <row r="5">
          <cell r="I5">
            <v>0</v>
          </cell>
        </row>
      </sheetData>
      <sheetData sheetId="5379">
        <row r="5">
          <cell r="I5">
            <v>0</v>
          </cell>
        </row>
      </sheetData>
      <sheetData sheetId="5380">
        <row r="5">
          <cell r="I5">
            <v>0</v>
          </cell>
        </row>
      </sheetData>
      <sheetData sheetId="5381">
        <row r="5">
          <cell r="I5">
            <v>0</v>
          </cell>
        </row>
      </sheetData>
      <sheetData sheetId="5382">
        <row r="5">
          <cell r="I5">
            <v>0</v>
          </cell>
        </row>
      </sheetData>
      <sheetData sheetId="5383">
        <row r="5">
          <cell r="I5">
            <v>0</v>
          </cell>
        </row>
      </sheetData>
      <sheetData sheetId="5384">
        <row r="5">
          <cell r="I5">
            <v>0</v>
          </cell>
        </row>
      </sheetData>
      <sheetData sheetId="5385">
        <row r="5">
          <cell r="I5">
            <v>0</v>
          </cell>
        </row>
      </sheetData>
      <sheetData sheetId="5386">
        <row r="5">
          <cell r="I5">
            <v>0</v>
          </cell>
        </row>
      </sheetData>
      <sheetData sheetId="5387">
        <row r="5">
          <cell r="I5">
            <v>0</v>
          </cell>
        </row>
      </sheetData>
      <sheetData sheetId="5388">
        <row r="5">
          <cell r="I5">
            <v>0</v>
          </cell>
        </row>
      </sheetData>
      <sheetData sheetId="5389">
        <row r="5">
          <cell r="I5">
            <v>0</v>
          </cell>
        </row>
      </sheetData>
      <sheetData sheetId="5390">
        <row r="5">
          <cell r="I5">
            <v>0</v>
          </cell>
        </row>
      </sheetData>
      <sheetData sheetId="5391">
        <row r="5">
          <cell r="I5">
            <v>0</v>
          </cell>
        </row>
      </sheetData>
      <sheetData sheetId="5392">
        <row r="5">
          <cell r="I5">
            <v>0</v>
          </cell>
        </row>
      </sheetData>
      <sheetData sheetId="5393">
        <row r="5">
          <cell r="I5">
            <v>0</v>
          </cell>
        </row>
      </sheetData>
      <sheetData sheetId="5394">
        <row r="5">
          <cell r="I5">
            <v>0</v>
          </cell>
        </row>
      </sheetData>
      <sheetData sheetId="5395">
        <row r="5">
          <cell r="I5">
            <v>0</v>
          </cell>
        </row>
      </sheetData>
      <sheetData sheetId="5396">
        <row r="5">
          <cell r="I5">
            <v>0</v>
          </cell>
        </row>
      </sheetData>
      <sheetData sheetId="5397">
        <row r="5">
          <cell r="I5">
            <v>0</v>
          </cell>
        </row>
      </sheetData>
      <sheetData sheetId="5398">
        <row r="5">
          <cell r="I5">
            <v>0</v>
          </cell>
        </row>
      </sheetData>
      <sheetData sheetId="5399">
        <row r="5">
          <cell r="I5">
            <v>0</v>
          </cell>
        </row>
      </sheetData>
      <sheetData sheetId="5400">
        <row r="5">
          <cell r="I5">
            <v>0</v>
          </cell>
        </row>
      </sheetData>
      <sheetData sheetId="5401">
        <row r="5">
          <cell r="I5">
            <v>0</v>
          </cell>
        </row>
      </sheetData>
      <sheetData sheetId="5402">
        <row r="5">
          <cell r="I5">
            <v>0</v>
          </cell>
        </row>
      </sheetData>
      <sheetData sheetId="5403">
        <row r="5">
          <cell r="I5">
            <v>0</v>
          </cell>
        </row>
      </sheetData>
      <sheetData sheetId="5404">
        <row r="5">
          <cell r="I5">
            <v>0</v>
          </cell>
        </row>
      </sheetData>
      <sheetData sheetId="5405">
        <row r="5">
          <cell r="I5">
            <v>0</v>
          </cell>
        </row>
      </sheetData>
      <sheetData sheetId="5406">
        <row r="5">
          <cell r="I5">
            <v>0</v>
          </cell>
        </row>
      </sheetData>
      <sheetData sheetId="5407">
        <row r="5">
          <cell r="I5">
            <v>0</v>
          </cell>
        </row>
      </sheetData>
      <sheetData sheetId="5408">
        <row r="5">
          <cell r="I5">
            <v>0</v>
          </cell>
        </row>
      </sheetData>
      <sheetData sheetId="5409">
        <row r="5">
          <cell r="I5">
            <v>0</v>
          </cell>
        </row>
      </sheetData>
      <sheetData sheetId="5410">
        <row r="5">
          <cell r="I5">
            <v>0</v>
          </cell>
        </row>
      </sheetData>
      <sheetData sheetId="5411">
        <row r="5">
          <cell r="I5">
            <v>0</v>
          </cell>
        </row>
      </sheetData>
      <sheetData sheetId="5412">
        <row r="5">
          <cell r="I5">
            <v>0</v>
          </cell>
        </row>
      </sheetData>
      <sheetData sheetId="5413">
        <row r="5">
          <cell r="I5">
            <v>0</v>
          </cell>
        </row>
      </sheetData>
      <sheetData sheetId="5414">
        <row r="5">
          <cell r="I5">
            <v>0</v>
          </cell>
        </row>
      </sheetData>
      <sheetData sheetId="5415">
        <row r="5">
          <cell r="I5">
            <v>0</v>
          </cell>
        </row>
      </sheetData>
      <sheetData sheetId="5416">
        <row r="5">
          <cell r="I5">
            <v>0</v>
          </cell>
        </row>
      </sheetData>
      <sheetData sheetId="5417">
        <row r="5">
          <cell r="I5">
            <v>0</v>
          </cell>
        </row>
      </sheetData>
      <sheetData sheetId="5418">
        <row r="5">
          <cell r="I5">
            <v>0</v>
          </cell>
        </row>
      </sheetData>
      <sheetData sheetId="5419">
        <row r="5">
          <cell r="I5">
            <v>0</v>
          </cell>
        </row>
      </sheetData>
      <sheetData sheetId="5420">
        <row r="5">
          <cell r="I5">
            <v>0</v>
          </cell>
        </row>
      </sheetData>
      <sheetData sheetId="5421">
        <row r="5">
          <cell r="I5">
            <v>0</v>
          </cell>
        </row>
      </sheetData>
      <sheetData sheetId="5422">
        <row r="5">
          <cell r="I5">
            <v>0</v>
          </cell>
        </row>
      </sheetData>
      <sheetData sheetId="5423">
        <row r="5">
          <cell r="I5">
            <v>0</v>
          </cell>
        </row>
      </sheetData>
      <sheetData sheetId="5424">
        <row r="5">
          <cell r="I5">
            <v>0</v>
          </cell>
        </row>
      </sheetData>
      <sheetData sheetId="5425">
        <row r="5">
          <cell r="I5">
            <v>0</v>
          </cell>
        </row>
      </sheetData>
      <sheetData sheetId="5426">
        <row r="5">
          <cell r="I5">
            <v>0</v>
          </cell>
        </row>
      </sheetData>
      <sheetData sheetId="5427">
        <row r="5">
          <cell r="I5">
            <v>0</v>
          </cell>
        </row>
      </sheetData>
      <sheetData sheetId="5428">
        <row r="5">
          <cell r="I5">
            <v>0</v>
          </cell>
        </row>
      </sheetData>
      <sheetData sheetId="5429">
        <row r="5">
          <cell r="I5">
            <v>0</v>
          </cell>
        </row>
      </sheetData>
      <sheetData sheetId="5430">
        <row r="5">
          <cell r="I5">
            <v>0</v>
          </cell>
        </row>
      </sheetData>
      <sheetData sheetId="5431">
        <row r="5">
          <cell r="I5">
            <v>0</v>
          </cell>
        </row>
      </sheetData>
      <sheetData sheetId="5432">
        <row r="5">
          <cell r="I5">
            <v>0</v>
          </cell>
        </row>
      </sheetData>
      <sheetData sheetId="5433">
        <row r="5">
          <cell r="I5">
            <v>0</v>
          </cell>
        </row>
      </sheetData>
      <sheetData sheetId="5434">
        <row r="5">
          <cell r="I5">
            <v>0</v>
          </cell>
        </row>
      </sheetData>
      <sheetData sheetId="5435">
        <row r="5">
          <cell r="I5">
            <v>0</v>
          </cell>
        </row>
      </sheetData>
      <sheetData sheetId="5436">
        <row r="5">
          <cell r="I5">
            <v>0</v>
          </cell>
        </row>
      </sheetData>
      <sheetData sheetId="5437">
        <row r="5">
          <cell r="I5">
            <v>0</v>
          </cell>
        </row>
      </sheetData>
      <sheetData sheetId="5438">
        <row r="5">
          <cell r="I5">
            <v>0</v>
          </cell>
        </row>
      </sheetData>
      <sheetData sheetId="5439">
        <row r="5">
          <cell r="I5">
            <v>0</v>
          </cell>
        </row>
      </sheetData>
      <sheetData sheetId="5440">
        <row r="5">
          <cell r="I5">
            <v>0</v>
          </cell>
        </row>
      </sheetData>
      <sheetData sheetId="5441">
        <row r="5">
          <cell r="I5">
            <v>0</v>
          </cell>
        </row>
      </sheetData>
      <sheetData sheetId="5442">
        <row r="5">
          <cell r="I5">
            <v>0</v>
          </cell>
        </row>
      </sheetData>
      <sheetData sheetId="5443">
        <row r="5">
          <cell r="I5">
            <v>0</v>
          </cell>
        </row>
      </sheetData>
      <sheetData sheetId="5444">
        <row r="5">
          <cell r="I5">
            <v>0</v>
          </cell>
        </row>
      </sheetData>
      <sheetData sheetId="5445">
        <row r="5">
          <cell r="I5">
            <v>0</v>
          </cell>
        </row>
      </sheetData>
      <sheetData sheetId="5446">
        <row r="5">
          <cell r="I5">
            <v>0</v>
          </cell>
        </row>
      </sheetData>
      <sheetData sheetId="5447">
        <row r="5">
          <cell r="I5">
            <v>0</v>
          </cell>
        </row>
      </sheetData>
      <sheetData sheetId="5448">
        <row r="5">
          <cell r="I5">
            <v>0</v>
          </cell>
        </row>
      </sheetData>
      <sheetData sheetId="5449">
        <row r="5">
          <cell r="I5">
            <v>0</v>
          </cell>
        </row>
      </sheetData>
      <sheetData sheetId="5450">
        <row r="5">
          <cell r="I5">
            <v>0</v>
          </cell>
        </row>
      </sheetData>
      <sheetData sheetId="5451">
        <row r="5">
          <cell r="I5">
            <v>0</v>
          </cell>
        </row>
      </sheetData>
      <sheetData sheetId="5452">
        <row r="5">
          <cell r="I5">
            <v>0</v>
          </cell>
        </row>
      </sheetData>
      <sheetData sheetId="5453">
        <row r="5">
          <cell r="I5">
            <v>0</v>
          </cell>
        </row>
      </sheetData>
      <sheetData sheetId="5454">
        <row r="5">
          <cell r="I5">
            <v>0</v>
          </cell>
        </row>
      </sheetData>
      <sheetData sheetId="5455">
        <row r="5">
          <cell r="I5">
            <v>0</v>
          </cell>
        </row>
      </sheetData>
      <sheetData sheetId="5456">
        <row r="5">
          <cell r="I5">
            <v>0</v>
          </cell>
        </row>
      </sheetData>
      <sheetData sheetId="5457">
        <row r="5">
          <cell r="I5">
            <v>0</v>
          </cell>
        </row>
      </sheetData>
      <sheetData sheetId="5458">
        <row r="5">
          <cell r="I5">
            <v>0</v>
          </cell>
        </row>
      </sheetData>
      <sheetData sheetId="5459">
        <row r="5">
          <cell r="I5">
            <v>0</v>
          </cell>
        </row>
      </sheetData>
      <sheetData sheetId="5460">
        <row r="5">
          <cell r="I5">
            <v>0</v>
          </cell>
        </row>
      </sheetData>
      <sheetData sheetId="5461">
        <row r="5">
          <cell r="I5">
            <v>0</v>
          </cell>
        </row>
      </sheetData>
      <sheetData sheetId="5462">
        <row r="5">
          <cell r="I5">
            <v>0</v>
          </cell>
        </row>
      </sheetData>
      <sheetData sheetId="5463">
        <row r="5">
          <cell r="I5">
            <v>0</v>
          </cell>
        </row>
      </sheetData>
      <sheetData sheetId="5464">
        <row r="5">
          <cell r="I5">
            <v>0</v>
          </cell>
        </row>
      </sheetData>
      <sheetData sheetId="5465">
        <row r="5">
          <cell r="I5">
            <v>0</v>
          </cell>
        </row>
      </sheetData>
      <sheetData sheetId="5466">
        <row r="5">
          <cell r="I5">
            <v>0</v>
          </cell>
        </row>
      </sheetData>
      <sheetData sheetId="5467">
        <row r="5">
          <cell r="I5">
            <v>0</v>
          </cell>
        </row>
      </sheetData>
      <sheetData sheetId="5468">
        <row r="5">
          <cell r="I5">
            <v>0</v>
          </cell>
        </row>
      </sheetData>
      <sheetData sheetId="5469">
        <row r="5">
          <cell r="I5">
            <v>0</v>
          </cell>
        </row>
      </sheetData>
      <sheetData sheetId="5470">
        <row r="5">
          <cell r="I5">
            <v>0</v>
          </cell>
        </row>
      </sheetData>
      <sheetData sheetId="5471">
        <row r="5">
          <cell r="I5">
            <v>0</v>
          </cell>
        </row>
      </sheetData>
      <sheetData sheetId="5472">
        <row r="5">
          <cell r="I5">
            <v>0</v>
          </cell>
        </row>
      </sheetData>
      <sheetData sheetId="5473">
        <row r="5">
          <cell r="I5">
            <v>0</v>
          </cell>
        </row>
      </sheetData>
      <sheetData sheetId="5474">
        <row r="5">
          <cell r="I5">
            <v>0</v>
          </cell>
        </row>
      </sheetData>
      <sheetData sheetId="5475">
        <row r="5">
          <cell r="I5">
            <v>0</v>
          </cell>
        </row>
      </sheetData>
      <sheetData sheetId="5476">
        <row r="5">
          <cell r="I5">
            <v>0</v>
          </cell>
        </row>
      </sheetData>
      <sheetData sheetId="5477">
        <row r="5">
          <cell r="I5">
            <v>0</v>
          </cell>
        </row>
      </sheetData>
      <sheetData sheetId="5478">
        <row r="5">
          <cell r="I5">
            <v>0</v>
          </cell>
        </row>
      </sheetData>
      <sheetData sheetId="5479">
        <row r="5">
          <cell r="I5">
            <v>0</v>
          </cell>
        </row>
      </sheetData>
      <sheetData sheetId="5480">
        <row r="5">
          <cell r="I5">
            <v>0</v>
          </cell>
        </row>
      </sheetData>
      <sheetData sheetId="5481">
        <row r="5">
          <cell r="I5">
            <v>0</v>
          </cell>
        </row>
      </sheetData>
      <sheetData sheetId="5482">
        <row r="5">
          <cell r="I5">
            <v>0</v>
          </cell>
        </row>
      </sheetData>
      <sheetData sheetId="5483">
        <row r="5">
          <cell r="I5">
            <v>0</v>
          </cell>
        </row>
      </sheetData>
      <sheetData sheetId="5484">
        <row r="5">
          <cell r="I5">
            <v>0</v>
          </cell>
        </row>
      </sheetData>
      <sheetData sheetId="5485">
        <row r="5">
          <cell r="I5">
            <v>0</v>
          </cell>
        </row>
      </sheetData>
      <sheetData sheetId="5486">
        <row r="5">
          <cell r="I5">
            <v>0</v>
          </cell>
        </row>
      </sheetData>
      <sheetData sheetId="5487">
        <row r="5">
          <cell r="I5">
            <v>0</v>
          </cell>
        </row>
      </sheetData>
      <sheetData sheetId="5488">
        <row r="5">
          <cell r="I5">
            <v>0</v>
          </cell>
        </row>
      </sheetData>
      <sheetData sheetId="5489">
        <row r="5">
          <cell r="I5">
            <v>0</v>
          </cell>
        </row>
      </sheetData>
      <sheetData sheetId="5490">
        <row r="5">
          <cell r="I5">
            <v>0</v>
          </cell>
        </row>
      </sheetData>
      <sheetData sheetId="5491">
        <row r="5">
          <cell r="I5">
            <v>0</v>
          </cell>
        </row>
      </sheetData>
      <sheetData sheetId="5492">
        <row r="5">
          <cell r="I5">
            <v>0</v>
          </cell>
        </row>
      </sheetData>
      <sheetData sheetId="5493">
        <row r="5">
          <cell r="I5">
            <v>0</v>
          </cell>
        </row>
      </sheetData>
      <sheetData sheetId="5494">
        <row r="5">
          <cell r="I5">
            <v>0</v>
          </cell>
        </row>
      </sheetData>
      <sheetData sheetId="5495">
        <row r="5">
          <cell r="I5">
            <v>0</v>
          </cell>
        </row>
      </sheetData>
      <sheetData sheetId="5496">
        <row r="5">
          <cell r="I5">
            <v>0</v>
          </cell>
        </row>
      </sheetData>
      <sheetData sheetId="5497">
        <row r="5">
          <cell r="I5">
            <v>0</v>
          </cell>
        </row>
      </sheetData>
      <sheetData sheetId="5498">
        <row r="5">
          <cell r="I5">
            <v>0</v>
          </cell>
        </row>
      </sheetData>
      <sheetData sheetId="5499">
        <row r="5">
          <cell r="I5">
            <v>0</v>
          </cell>
        </row>
      </sheetData>
      <sheetData sheetId="5500">
        <row r="5">
          <cell r="I5">
            <v>0</v>
          </cell>
        </row>
      </sheetData>
      <sheetData sheetId="5501">
        <row r="5">
          <cell r="I5">
            <v>0</v>
          </cell>
        </row>
      </sheetData>
      <sheetData sheetId="5502">
        <row r="5">
          <cell r="I5">
            <v>0</v>
          </cell>
        </row>
      </sheetData>
      <sheetData sheetId="5503">
        <row r="5">
          <cell r="I5">
            <v>0</v>
          </cell>
        </row>
      </sheetData>
      <sheetData sheetId="5504">
        <row r="5">
          <cell r="I5">
            <v>0</v>
          </cell>
        </row>
      </sheetData>
      <sheetData sheetId="5505">
        <row r="5">
          <cell r="I5">
            <v>0</v>
          </cell>
        </row>
      </sheetData>
      <sheetData sheetId="5506">
        <row r="5">
          <cell r="I5">
            <v>0</v>
          </cell>
        </row>
      </sheetData>
      <sheetData sheetId="5507">
        <row r="5">
          <cell r="I5">
            <v>0</v>
          </cell>
        </row>
      </sheetData>
      <sheetData sheetId="5508">
        <row r="5">
          <cell r="I5">
            <v>0</v>
          </cell>
        </row>
      </sheetData>
      <sheetData sheetId="5509">
        <row r="5">
          <cell r="I5">
            <v>0</v>
          </cell>
        </row>
      </sheetData>
      <sheetData sheetId="5510">
        <row r="5">
          <cell r="I5">
            <v>0</v>
          </cell>
        </row>
      </sheetData>
      <sheetData sheetId="5511">
        <row r="5">
          <cell r="I5">
            <v>0</v>
          </cell>
        </row>
      </sheetData>
      <sheetData sheetId="5512">
        <row r="5">
          <cell r="I5">
            <v>0</v>
          </cell>
        </row>
      </sheetData>
      <sheetData sheetId="5513">
        <row r="5">
          <cell r="I5">
            <v>0</v>
          </cell>
        </row>
      </sheetData>
      <sheetData sheetId="5514">
        <row r="5">
          <cell r="I5">
            <v>0</v>
          </cell>
        </row>
      </sheetData>
      <sheetData sheetId="5515">
        <row r="5">
          <cell r="I5">
            <v>0</v>
          </cell>
        </row>
      </sheetData>
      <sheetData sheetId="5516">
        <row r="5">
          <cell r="I5">
            <v>0</v>
          </cell>
        </row>
      </sheetData>
      <sheetData sheetId="5517">
        <row r="5">
          <cell r="I5">
            <v>0</v>
          </cell>
        </row>
      </sheetData>
      <sheetData sheetId="5518">
        <row r="5">
          <cell r="I5">
            <v>0</v>
          </cell>
        </row>
      </sheetData>
      <sheetData sheetId="5519">
        <row r="5">
          <cell r="I5">
            <v>0</v>
          </cell>
        </row>
      </sheetData>
      <sheetData sheetId="5520">
        <row r="5">
          <cell r="I5">
            <v>0</v>
          </cell>
        </row>
      </sheetData>
      <sheetData sheetId="5521">
        <row r="5">
          <cell r="I5">
            <v>0</v>
          </cell>
        </row>
      </sheetData>
      <sheetData sheetId="5522">
        <row r="5">
          <cell r="I5">
            <v>0</v>
          </cell>
        </row>
      </sheetData>
      <sheetData sheetId="5523">
        <row r="5">
          <cell r="I5">
            <v>0</v>
          </cell>
        </row>
      </sheetData>
      <sheetData sheetId="5524">
        <row r="5">
          <cell r="I5">
            <v>0</v>
          </cell>
        </row>
      </sheetData>
      <sheetData sheetId="5525">
        <row r="5">
          <cell r="I5">
            <v>0</v>
          </cell>
        </row>
      </sheetData>
      <sheetData sheetId="5526">
        <row r="5">
          <cell r="I5">
            <v>0</v>
          </cell>
        </row>
      </sheetData>
      <sheetData sheetId="5527">
        <row r="5">
          <cell r="I5">
            <v>0</v>
          </cell>
        </row>
      </sheetData>
      <sheetData sheetId="5528">
        <row r="5">
          <cell r="I5">
            <v>0</v>
          </cell>
        </row>
      </sheetData>
      <sheetData sheetId="5529">
        <row r="5">
          <cell r="I5">
            <v>0</v>
          </cell>
        </row>
      </sheetData>
      <sheetData sheetId="5530">
        <row r="5">
          <cell r="I5">
            <v>0</v>
          </cell>
        </row>
      </sheetData>
      <sheetData sheetId="5531">
        <row r="5">
          <cell r="I5">
            <v>0</v>
          </cell>
        </row>
      </sheetData>
      <sheetData sheetId="5532">
        <row r="5">
          <cell r="I5">
            <v>0</v>
          </cell>
        </row>
      </sheetData>
      <sheetData sheetId="5533">
        <row r="5">
          <cell r="I5">
            <v>0</v>
          </cell>
        </row>
      </sheetData>
      <sheetData sheetId="5534">
        <row r="5">
          <cell r="I5">
            <v>0</v>
          </cell>
        </row>
      </sheetData>
      <sheetData sheetId="5535">
        <row r="5">
          <cell r="I5">
            <v>0</v>
          </cell>
        </row>
      </sheetData>
      <sheetData sheetId="5536">
        <row r="5">
          <cell r="I5">
            <v>0</v>
          </cell>
        </row>
      </sheetData>
      <sheetData sheetId="5537">
        <row r="5">
          <cell r="I5">
            <v>0</v>
          </cell>
        </row>
      </sheetData>
      <sheetData sheetId="5538">
        <row r="5">
          <cell r="I5">
            <v>0</v>
          </cell>
        </row>
      </sheetData>
      <sheetData sheetId="5539">
        <row r="5">
          <cell r="I5">
            <v>0</v>
          </cell>
        </row>
      </sheetData>
      <sheetData sheetId="5540">
        <row r="5">
          <cell r="I5">
            <v>0</v>
          </cell>
        </row>
      </sheetData>
      <sheetData sheetId="5541">
        <row r="5">
          <cell r="I5">
            <v>0</v>
          </cell>
        </row>
      </sheetData>
      <sheetData sheetId="5542">
        <row r="5">
          <cell r="I5">
            <v>0</v>
          </cell>
        </row>
      </sheetData>
      <sheetData sheetId="5543">
        <row r="5">
          <cell r="I5">
            <v>0</v>
          </cell>
        </row>
      </sheetData>
      <sheetData sheetId="5544">
        <row r="5">
          <cell r="I5">
            <v>0</v>
          </cell>
        </row>
      </sheetData>
      <sheetData sheetId="5545">
        <row r="5">
          <cell r="I5">
            <v>0</v>
          </cell>
        </row>
      </sheetData>
      <sheetData sheetId="5546">
        <row r="5">
          <cell r="I5">
            <v>0</v>
          </cell>
        </row>
      </sheetData>
      <sheetData sheetId="5547">
        <row r="5">
          <cell r="I5">
            <v>0</v>
          </cell>
        </row>
      </sheetData>
      <sheetData sheetId="5548">
        <row r="5">
          <cell r="I5">
            <v>0</v>
          </cell>
        </row>
      </sheetData>
      <sheetData sheetId="5549">
        <row r="5">
          <cell r="I5">
            <v>0</v>
          </cell>
        </row>
      </sheetData>
      <sheetData sheetId="5550">
        <row r="5">
          <cell r="I5">
            <v>0</v>
          </cell>
        </row>
      </sheetData>
      <sheetData sheetId="5551">
        <row r="5">
          <cell r="I5">
            <v>0</v>
          </cell>
        </row>
      </sheetData>
      <sheetData sheetId="5552">
        <row r="5">
          <cell r="I5">
            <v>0</v>
          </cell>
        </row>
      </sheetData>
      <sheetData sheetId="5553">
        <row r="5">
          <cell r="I5">
            <v>0</v>
          </cell>
        </row>
      </sheetData>
      <sheetData sheetId="5554">
        <row r="5">
          <cell r="I5">
            <v>0</v>
          </cell>
        </row>
      </sheetData>
      <sheetData sheetId="5555">
        <row r="5">
          <cell r="I5">
            <v>0</v>
          </cell>
        </row>
      </sheetData>
      <sheetData sheetId="5556">
        <row r="5">
          <cell r="I5">
            <v>0</v>
          </cell>
        </row>
      </sheetData>
      <sheetData sheetId="5557">
        <row r="5">
          <cell r="I5">
            <v>0</v>
          </cell>
        </row>
      </sheetData>
      <sheetData sheetId="5558">
        <row r="5">
          <cell r="I5">
            <v>0</v>
          </cell>
        </row>
      </sheetData>
      <sheetData sheetId="5559">
        <row r="5">
          <cell r="I5">
            <v>0</v>
          </cell>
        </row>
      </sheetData>
      <sheetData sheetId="5560">
        <row r="5">
          <cell r="I5">
            <v>0</v>
          </cell>
        </row>
      </sheetData>
      <sheetData sheetId="5561">
        <row r="5">
          <cell r="I5">
            <v>0</v>
          </cell>
        </row>
      </sheetData>
      <sheetData sheetId="5562">
        <row r="5">
          <cell r="I5">
            <v>0</v>
          </cell>
        </row>
      </sheetData>
      <sheetData sheetId="5563">
        <row r="5">
          <cell r="I5">
            <v>0</v>
          </cell>
        </row>
      </sheetData>
      <sheetData sheetId="5564">
        <row r="5">
          <cell r="I5">
            <v>0</v>
          </cell>
        </row>
      </sheetData>
      <sheetData sheetId="5565">
        <row r="5">
          <cell r="I5">
            <v>0</v>
          </cell>
        </row>
      </sheetData>
      <sheetData sheetId="5566">
        <row r="5">
          <cell r="I5">
            <v>0</v>
          </cell>
        </row>
      </sheetData>
      <sheetData sheetId="5567">
        <row r="5">
          <cell r="I5">
            <v>0</v>
          </cell>
        </row>
      </sheetData>
      <sheetData sheetId="5568">
        <row r="5">
          <cell r="I5">
            <v>0</v>
          </cell>
        </row>
      </sheetData>
      <sheetData sheetId="5569">
        <row r="5">
          <cell r="I5">
            <v>0</v>
          </cell>
        </row>
      </sheetData>
      <sheetData sheetId="5570">
        <row r="5">
          <cell r="I5">
            <v>0</v>
          </cell>
        </row>
      </sheetData>
      <sheetData sheetId="5571">
        <row r="5">
          <cell r="I5">
            <v>0</v>
          </cell>
        </row>
      </sheetData>
      <sheetData sheetId="5572">
        <row r="5">
          <cell r="I5">
            <v>0</v>
          </cell>
        </row>
      </sheetData>
      <sheetData sheetId="5573">
        <row r="5">
          <cell r="I5">
            <v>0</v>
          </cell>
        </row>
      </sheetData>
      <sheetData sheetId="5574">
        <row r="5">
          <cell r="I5">
            <v>0</v>
          </cell>
        </row>
      </sheetData>
      <sheetData sheetId="5575">
        <row r="5">
          <cell r="I5">
            <v>0</v>
          </cell>
        </row>
      </sheetData>
      <sheetData sheetId="5576">
        <row r="5">
          <cell r="I5">
            <v>0</v>
          </cell>
        </row>
      </sheetData>
      <sheetData sheetId="5577">
        <row r="5">
          <cell r="I5">
            <v>0</v>
          </cell>
        </row>
      </sheetData>
      <sheetData sheetId="5578">
        <row r="5">
          <cell r="I5">
            <v>0</v>
          </cell>
        </row>
      </sheetData>
      <sheetData sheetId="5579">
        <row r="5">
          <cell r="I5">
            <v>0</v>
          </cell>
        </row>
      </sheetData>
      <sheetData sheetId="5580">
        <row r="5">
          <cell r="I5">
            <v>0</v>
          </cell>
        </row>
      </sheetData>
      <sheetData sheetId="5581">
        <row r="5">
          <cell r="I5">
            <v>0</v>
          </cell>
        </row>
      </sheetData>
      <sheetData sheetId="5582">
        <row r="5">
          <cell r="I5">
            <v>0</v>
          </cell>
        </row>
      </sheetData>
      <sheetData sheetId="5583">
        <row r="5">
          <cell r="I5">
            <v>0</v>
          </cell>
        </row>
      </sheetData>
      <sheetData sheetId="5584">
        <row r="5">
          <cell r="I5">
            <v>0</v>
          </cell>
        </row>
      </sheetData>
      <sheetData sheetId="5585">
        <row r="5">
          <cell r="I5">
            <v>0</v>
          </cell>
        </row>
      </sheetData>
      <sheetData sheetId="5586">
        <row r="5">
          <cell r="I5">
            <v>0</v>
          </cell>
        </row>
      </sheetData>
      <sheetData sheetId="5587">
        <row r="5">
          <cell r="I5">
            <v>0</v>
          </cell>
        </row>
      </sheetData>
      <sheetData sheetId="5588">
        <row r="5">
          <cell r="I5">
            <v>0</v>
          </cell>
        </row>
      </sheetData>
      <sheetData sheetId="5589">
        <row r="5">
          <cell r="I5">
            <v>0</v>
          </cell>
        </row>
      </sheetData>
      <sheetData sheetId="5590">
        <row r="5">
          <cell r="I5">
            <v>0</v>
          </cell>
        </row>
      </sheetData>
      <sheetData sheetId="5591">
        <row r="5">
          <cell r="I5">
            <v>0</v>
          </cell>
        </row>
      </sheetData>
      <sheetData sheetId="5592">
        <row r="5">
          <cell r="I5">
            <v>0</v>
          </cell>
        </row>
      </sheetData>
      <sheetData sheetId="5593">
        <row r="5">
          <cell r="I5">
            <v>0</v>
          </cell>
        </row>
      </sheetData>
      <sheetData sheetId="5594">
        <row r="5">
          <cell r="I5">
            <v>0</v>
          </cell>
        </row>
      </sheetData>
      <sheetData sheetId="5595">
        <row r="5">
          <cell r="I5">
            <v>0</v>
          </cell>
        </row>
      </sheetData>
      <sheetData sheetId="5596">
        <row r="5">
          <cell r="I5">
            <v>0</v>
          </cell>
        </row>
      </sheetData>
      <sheetData sheetId="5597">
        <row r="5">
          <cell r="I5">
            <v>0</v>
          </cell>
        </row>
      </sheetData>
      <sheetData sheetId="5598">
        <row r="5">
          <cell r="I5">
            <v>0</v>
          </cell>
        </row>
      </sheetData>
      <sheetData sheetId="5599">
        <row r="5">
          <cell r="I5">
            <v>0</v>
          </cell>
        </row>
      </sheetData>
      <sheetData sheetId="5600">
        <row r="5">
          <cell r="I5">
            <v>0</v>
          </cell>
        </row>
      </sheetData>
      <sheetData sheetId="5601">
        <row r="5">
          <cell r="I5">
            <v>0</v>
          </cell>
        </row>
      </sheetData>
      <sheetData sheetId="5602">
        <row r="5">
          <cell r="I5">
            <v>0</v>
          </cell>
        </row>
      </sheetData>
      <sheetData sheetId="5603">
        <row r="5">
          <cell r="I5">
            <v>0</v>
          </cell>
        </row>
      </sheetData>
      <sheetData sheetId="5604">
        <row r="5">
          <cell r="I5">
            <v>0</v>
          </cell>
        </row>
      </sheetData>
      <sheetData sheetId="5605">
        <row r="5">
          <cell r="I5">
            <v>0</v>
          </cell>
        </row>
      </sheetData>
      <sheetData sheetId="5606">
        <row r="5">
          <cell r="I5">
            <v>0</v>
          </cell>
        </row>
      </sheetData>
      <sheetData sheetId="5607">
        <row r="5">
          <cell r="I5">
            <v>0</v>
          </cell>
        </row>
      </sheetData>
      <sheetData sheetId="5608">
        <row r="5">
          <cell r="I5">
            <v>0</v>
          </cell>
        </row>
      </sheetData>
      <sheetData sheetId="5609">
        <row r="5">
          <cell r="I5">
            <v>0</v>
          </cell>
        </row>
      </sheetData>
      <sheetData sheetId="5610">
        <row r="5">
          <cell r="I5">
            <v>0</v>
          </cell>
        </row>
      </sheetData>
      <sheetData sheetId="5611">
        <row r="5">
          <cell r="I5">
            <v>0</v>
          </cell>
        </row>
      </sheetData>
      <sheetData sheetId="5612">
        <row r="5">
          <cell r="I5">
            <v>0</v>
          </cell>
        </row>
      </sheetData>
      <sheetData sheetId="5613">
        <row r="5">
          <cell r="I5">
            <v>0</v>
          </cell>
        </row>
      </sheetData>
      <sheetData sheetId="5614">
        <row r="5">
          <cell r="I5">
            <v>0</v>
          </cell>
        </row>
      </sheetData>
      <sheetData sheetId="5615">
        <row r="5">
          <cell r="I5">
            <v>0</v>
          </cell>
        </row>
      </sheetData>
      <sheetData sheetId="5616">
        <row r="5">
          <cell r="I5">
            <v>0</v>
          </cell>
        </row>
      </sheetData>
      <sheetData sheetId="5617">
        <row r="5">
          <cell r="I5">
            <v>0</v>
          </cell>
        </row>
      </sheetData>
      <sheetData sheetId="5618">
        <row r="5">
          <cell r="I5">
            <v>0</v>
          </cell>
        </row>
      </sheetData>
      <sheetData sheetId="5619">
        <row r="5">
          <cell r="I5">
            <v>0</v>
          </cell>
        </row>
      </sheetData>
      <sheetData sheetId="5620">
        <row r="5">
          <cell r="I5">
            <v>0</v>
          </cell>
        </row>
      </sheetData>
      <sheetData sheetId="5621">
        <row r="5">
          <cell r="I5">
            <v>0</v>
          </cell>
        </row>
      </sheetData>
      <sheetData sheetId="5622">
        <row r="5">
          <cell r="I5">
            <v>0</v>
          </cell>
        </row>
      </sheetData>
      <sheetData sheetId="5623">
        <row r="5">
          <cell r="I5">
            <v>0</v>
          </cell>
        </row>
      </sheetData>
      <sheetData sheetId="5624">
        <row r="5">
          <cell r="I5">
            <v>0</v>
          </cell>
        </row>
      </sheetData>
      <sheetData sheetId="5625">
        <row r="5">
          <cell r="I5">
            <v>0</v>
          </cell>
        </row>
      </sheetData>
      <sheetData sheetId="5626">
        <row r="5">
          <cell r="I5">
            <v>0</v>
          </cell>
        </row>
      </sheetData>
      <sheetData sheetId="5627">
        <row r="5">
          <cell r="I5">
            <v>0</v>
          </cell>
        </row>
      </sheetData>
      <sheetData sheetId="5628">
        <row r="5">
          <cell r="I5">
            <v>0</v>
          </cell>
        </row>
      </sheetData>
      <sheetData sheetId="5629">
        <row r="5">
          <cell r="I5">
            <v>0</v>
          </cell>
        </row>
      </sheetData>
      <sheetData sheetId="5630">
        <row r="5">
          <cell r="I5">
            <v>0</v>
          </cell>
        </row>
      </sheetData>
      <sheetData sheetId="5631">
        <row r="5">
          <cell r="I5">
            <v>0</v>
          </cell>
        </row>
      </sheetData>
      <sheetData sheetId="5632">
        <row r="5">
          <cell r="I5">
            <v>0</v>
          </cell>
        </row>
      </sheetData>
      <sheetData sheetId="5633">
        <row r="5">
          <cell r="I5">
            <v>0</v>
          </cell>
        </row>
      </sheetData>
      <sheetData sheetId="5634">
        <row r="5">
          <cell r="I5">
            <v>0</v>
          </cell>
        </row>
      </sheetData>
      <sheetData sheetId="5635">
        <row r="5">
          <cell r="I5">
            <v>0</v>
          </cell>
        </row>
      </sheetData>
      <sheetData sheetId="5636">
        <row r="5">
          <cell r="I5">
            <v>0</v>
          </cell>
        </row>
      </sheetData>
      <sheetData sheetId="5637">
        <row r="5">
          <cell r="I5">
            <v>0</v>
          </cell>
        </row>
      </sheetData>
      <sheetData sheetId="5638">
        <row r="5">
          <cell r="I5">
            <v>0</v>
          </cell>
        </row>
      </sheetData>
      <sheetData sheetId="5639">
        <row r="5">
          <cell r="I5">
            <v>0</v>
          </cell>
        </row>
      </sheetData>
      <sheetData sheetId="5640">
        <row r="5">
          <cell r="I5">
            <v>0</v>
          </cell>
        </row>
      </sheetData>
      <sheetData sheetId="5641">
        <row r="5">
          <cell r="I5">
            <v>0</v>
          </cell>
        </row>
      </sheetData>
      <sheetData sheetId="5642">
        <row r="5">
          <cell r="I5">
            <v>0</v>
          </cell>
        </row>
      </sheetData>
      <sheetData sheetId="5643">
        <row r="5">
          <cell r="I5">
            <v>0</v>
          </cell>
        </row>
      </sheetData>
      <sheetData sheetId="5644">
        <row r="5">
          <cell r="I5">
            <v>0</v>
          </cell>
        </row>
      </sheetData>
      <sheetData sheetId="5645">
        <row r="5">
          <cell r="I5">
            <v>0</v>
          </cell>
        </row>
      </sheetData>
      <sheetData sheetId="5646">
        <row r="5">
          <cell r="I5">
            <v>0</v>
          </cell>
        </row>
      </sheetData>
      <sheetData sheetId="5647">
        <row r="5">
          <cell r="I5">
            <v>0</v>
          </cell>
        </row>
      </sheetData>
      <sheetData sheetId="5648">
        <row r="5">
          <cell r="I5">
            <v>0</v>
          </cell>
        </row>
      </sheetData>
      <sheetData sheetId="5649">
        <row r="5">
          <cell r="I5">
            <v>0</v>
          </cell>
        </row>
      </sheetData>
      <sheetData sheetId="5650">
        <row r="5">
          <cell r="I5">
            <v>0</v>
          </cell>
        </row>
      </sheetData>
      <sheetData sheetId="5651">
        <row r="5">
          <cell r="I5">
            <v>0</v>
          </cell>
        </row>
      </sheetData>
      <sheetData sheetId="5652">
        <row r="5">
          <cell r="I5">
            <v>0</v>
          </cell>
        </row>
      </sheetData>
      <sheetData sheetId="5653">
        <row r="5">
          <cell r="I5">
            <v>0</v>
          </cell>
        </row>
      </sheetData>
      <sheetData sheetId="5654">
        <row r="5">
          <cell r="I5">
            <v>0</v>
          </cell>
        </row>
      </sheetData>
      <sheetData sheetId="5655">
        <row r="5">
          <cell r="I5">
            <v>0</v>
          </cell>
        </row>
      </sheetData>
      <sheetData sheetId="5656">
        <row r="5">
          <cell r="I5">
            <v>0</v>
          </cell>
        </row>
      </sheetData>
      <sheetData sheetId="5657">
        <row r="5">
          <cell r="I5">
            <v>0</v>
          </cell>
        </row>
      </sheetData>
      <sheetData sheetId="5658">
        <row r="5">
          <cell r="I5">
            <v>0</v>
          </cell>
        </row>
      </sheetData>
      <sheetData sheetId="5659">
        <row r="5">
          <cell r="I5">
            <v>0</v>
          </cell>
        </row>
      </sheetData>
      <sheetData sheetId="5660">
        <row r="5">
          <cell r="I5">
            <v>0</v>
          </cell>
        </row>
      </sheetData>
      <sheetData sheetId="5661">
        <row r="5">
          <cell r="I5">
            <v>0</v>
          </cell>
        </row>
      </sheetData>
      <sheetData sheetId="5662">
        <row r="5">
          <cell r="I5">
            <v>0</v>
          </cell>
        </row>
      </sheetData>
      <sheetData sheetId="5663">
        <row r="5">
          <cell r="I5">
            <v>0</v>
          </cell>
        </row>
      </sheetData>
      <sheetData sheetId="5664">
        <row r="5">
          <cell r="I5">
            <v>0</v>
          </cell>
        </row>
      </sheetData>
      <sheetData sheetId="5665">
        <row r="5">
          <cell r="I5">
            <v>0</v>
          </cell>
        </row>
      </sheetData>
      <sheetData sheetId="5666">
        <row r="5">
          <cell r="I5">
            <v>0</v>
          </cell>
        </row>
      </sheetData>
      <sheetData sheetId="5667">
        <row r="5">
          <cell r="I5">
            <v>0</v>
          </cell>
        </row>
      </sheetData>
      <sheetData sheetId="5668">
        <row r="5">
          <cell r="I5">
            <v>0</v>
          </cell>
        </row>
      </sheetData>
      <sheetData sheetId="5669">
        <row r="5">
          <cell r="I5">
            <v>0</v>
          </cell>
        </row>
      </sheetData>
      <sheetData sheetId="5670">
        <row r="5">
          <cell r="I5">
            <v>0</v>
          </cell>
        </row>
      </sheetData>
      <sheetData sheetId="5671">
        <row r="5">
          <cell r="I5">
            <v>0</v>
          </cell>
        </row>
      </sheetData>
      <sheetData sheetId="5672">
        <row r="5">
          <cell r="I5">
            <v>0</v>
          </cell>
        </row>
      </sheetData>
      <sheetData sheetId="5673">
        <row r="5">
          <cell r="I5">
            <v>0</v>
          </cell>
        </row>
      </sheetData>
      <sheetData sheetId="5674">
        <row r="5">
          <cell r="I5">
            <v>0</v>
          </cell>
        </row>
      </sheetData>
      <sheetData sheetId="5675">
        <row r="5">
          <cell r="I5">
            <v>0</v>
          </cell>
        </row>
      </sheetData>
      <sheetData sheetId="5676">
        <row r="5">
          <cell r="I5">
            <v>0</v>
          </cell>
        </row>
      </sheetData>
      <sheetData sheetId="5677">
        <row r="5">
          <cell r="I5">
            <v>0</v>
          </cell>
        </row>
      </sheetData>
      <sheetData sheetId="5678">
        <row r="5">
          <cell r="I5">
            <v>0</v>
          </cell>
        </row>
      </sheetData>
      <sheetData sheetId="5679">
        <row r="5">
          <cell r="I5">
            <v>0</v>
          </cell>
        </row>
      </sheetData>
      <sheetData sheetId="5680">
        <row r="5">
          <cell r="I5">
            <v>0</v>
          </cell>
        </row>
      </sheetData>
      <sheetData sheetId="5681">
        <row r="5">
          <cell r="I5">
            <v>0</v>
          </cell>
        </row>
      </sheetData>
      <sheetData sheetId="5682">
        <row r="5">
          <cell r="I5">
            <v>0</v>
          </cell>
        </row>
      </sheetData>
      <sheetData sheetId="5683">
        <row r="5">
          <cell r="I5">
            <v>0</v>
          </cell>
        </row>
      </sheetData>
      <sheetData sheetId="5684">
        <row r="5">
          <cell r="I5">
            <v>0</v>
          </cell>
        </row>
      </sheetData>
      <sheetData sheetId="5685">
        <row r="5">
          <cell r="I5">
            <v>0</v>
          </cell>
        </row>
      </sheetData>
      <sheetData sheetId="5686">
        <row r="5">
          <cell r="I5">
            <v>0</v>
          </cell>
        </row>
      </sheetData>
      <sheetData sheetId="5687">
        <row r="5">
          <cell r="I5">
            <v>0</v>
          </cell>
        </row>
      </sheetData>
      <sheetData sheetId="5688">
        <row r="5">
          <cell r="I5">
            <v>0</v>
          </cell>
        </row>
      </sheetData>
      <sheetData sheetId="5689">
        <row r="5">
          <cell r="I5">
            <v>0</v>
          </cell>
        </row>
      </sheetData>
      <sheetData sheetId="5690">
        <row r="5">
          <cell r="I5">
            <v>0</v>
          </cell>
        </row>
      </sheetData>
      <sheetData sheetId="5691">
        <row r="5">
          <cell r="I5">
            <v>0</v>
          </cell>
        </row>
      </sheetData>
      <sheetData sheetId="5692">
        <row r="5">
          <cell r="I5">
            <v>0</v>
          </cell>
        </row>
      </sheetData>
      <sheetData sheetId="5693">
        <row r="5">
          <cell r="I5">
            <v>0</v>
          </cell>
        </row>
      </sheetData>
      <sheetData sheetId="5694">
        <row r="5">
          <cell r="I5">
            <v>0</v>
          </cell>
        </row>
      </sheetData>
      <sheetData sheetId="5695">
        <row r="5">
          <cell r="I5">
            <v>0</v>
          </cell>
        </row>
      </sheetData>
      <sheetData sheetId="5696">
        <row r="5">
          <cell r="I5">
            <v>0</v>
          </cell>
        </row>
      </sheetData>
      <sheetData sheetId="5697">
        <row r="5">
          <cell r="I5">
            <v>0</v>
          </cell>
        </row>
      </sheetData>
      <sheetData sheetId="5698">
        <row r="5">
          <cell r="I5">
            <v>0</v>
          </cell>
        </row>
      </sheetData>
      <sheetData sheetId="5699">
        <row r="5">
          <cell r="I5">
            <v>0</v>
          </cell>
        </row>
      </sheetData>
      <sheetData sheetId="5700">
        <row r="5">
          <cell r="I5">
            <v>0</v>
          </cell>
        </row>
      </sheetData>
      <sheetData sheetId="5701">
        <row r="5">
          <cell r="I5">
            <v>0</v>
          </cell>
        </row>
      </sheetData>
      <sheetData sheetId="5702">
        <row r="5">
          <cell r="I5">
            <v>0</v>
          </cell>
        </row>
      </sheetData>
      <sheetData sheetId="5703">
        <row r="5">
          <cell r="I5">
            <v>0</v>
          </cell>
        </row>
      </sheetData>
      <sheetData sheetId="5704">
        <row r="5">
          <cell r="I5">
            <v>0</v>
          </cell>
        </row>
      </sheetData>
      <sheetData sheetId="5705">
        <row r="5">
          <cell r="I5">
            <v>0</v>
          </cell>
        </row>
      </sheetData>
      <sheetData sheetId="5706">
        <row r="5">
          <cell r="I5">
            <v>0</v>
          </cell>
        </row>
      </sheetData>
      <sheetData sheetId="5707">
        <row r="5">
          <cell r="I5">
            <v>0</v>
          </cell>
        </row>
      </sheetData>
      <sheetData sheetId="5708">
        <row r="5">
          <cell r="I5">
            <v>0</v>
          </cell>
        </row>
      </sheetData>
      <sheetData sheetId="5709">
        <row r="5">
          <cell r="I5">
            <v>0</v>
          </cell>
        </row>
      </sheetData>
      <sheetData sheetId="5710">
        <row r="5">
          <cell r="I5">
            <v>0</v>
          </cell>
        </row>
      </sheetData>
      <sheetData sheetId="5711">
        <row r="5">
          <cell r="I5">
            <v>0</v>
          </cell>
        </row>
      </sheetData>
      <sheetData sheetId="5712">
        <row r="5">
          <cell r="I5">
            <v>0</v>
          </cell>
        </row>
      </sheetData>
      <sheetData sheetId="5713">
        <row r="5">
          <cell r="I5">
            <v>0</v>
          </cell>
        </row>
      </sheetData>
      <sheetData sheetId="5714">
        <row r="5">
          <cell r="I5">
            <v>0</v>
          </cell>
        </row>
      </sheetData>
      <sheetData sheetId="5715">
        <row r="5">
          <cell r="I5">
            <v>0</v>
          </cell>
        </row>
      </sheetData>
      <sheetData sheetId="5716">
        <row r="5">
          <cell r="I5">
            <v>0</v>
          </cell>
        </row>
      </sheetData>
      <sheetData sheetId="5717">
        <row r="5">
          <cell r="I5">
            <v>0</v>
          </cell>
        </row>
      </sheetData>
      <sheetData sheetId="5718">
        <row r="5">
          <cell r="I5">
            <v>0</v>
          </cell>
        </row>
      </sheetData>
      <sheetData sheetId="5719">
        <row r="5">
          <cell r="I5">
            <v>0</v>
          </cell>
        </row>
      </sheetData>
      <sheetData sheetId="5720">
        <row r="5">
          <cell r="I5">
            <v>0</v>
          </cell>
        </row>
      </sheetData>
      <sheetData sheetId="5721">
        <row r="5">
          <cell r="I5">
            <v>0</v>
          </cell>
        </row>
      </sheetData>
      <sheetData sheetId="5722">
        <row r="5">
          <cell r="I5">
            <v>0</v>
          </cell>
        </row>
      </sheetData>
      <sheetData sheetId="5723">
        <row r="5">
          <cell r="I5">
            <v>0</v>
          </cell>
        </row>
      </sheetData>
      <sheetData sheetId="5724">
        <row r="5">
          <cell r="I5">
            <v>0</v>
          </cell>
        </row>
      </sheetData>
      <sheetData sheetId="5725">
        <row r="5">
          <cell r="I5">
            <v>0</v>
          </cell>
        </row>
      </sheetData>
      <sheetData sheetId="5726">
        <row r="5">
          <cell r="I5">
            <v>0</v>
          </cell>
        </row>
      </sheetData>
      <sheetData sheetId="5727">
        <row r="5">
          <cell r="I5">
            <v>0</v>
          </cell>
        </row>
      </sheetData>
      <sheetData sheetId="5728">
        <row r="5">
          <cell r="I5">
            <v>0</v>
          </cell>
        </row>
      </sheetData>
      <sheetData sheetId="5729">
        <row r="5">
          <cell r="I5">
            <v>0</v>
          </cell>
        </row>
      </sheetData>
      <sheetData sheetId="5730">
        <row r="5">
          <cell r="I5">
            <v>0</v>
          </cell>
        </row>
      </sheetData>
      <sheetData sheetId="5731">
        <row r="5">
          <cell r="I5">
            <v>0</v>
          </cell>
        </row>
      </sheetData>
      <sheetData sheetId="5732">
        <row r="5">
          <cell r="I5">
            <v>0</v>
          </cell>
        </row>
      </sheetData>
      <sheetData sheetId="5733">
        <row r="5">
          <cell r="I5">
            <v>0</v>
          </cell>
        </row>
      </sheetData>
      <sheetData sheetId="5734">
        <row r="5">
          <cell r="I5">
            <v>0</v>
          </cell>
        </row>
      </sheetData>
      <sheetData sheetId="5735">
        <row r="5">
          <cell r="I5">
            <v>0</v>
          </cell>
        </row>
      </sheetData>
      <sheetData sheetId="5736">
        <row r="5">
          <cell r="I5">
            <v>0</v>
          </cell>
        </row>
      </sheetData>
      <sheetData sheetId="5737">
        <row r="5">
          <cell r="I5">
            <v>0</v>
          </cell>
        </row>
      </sheetData>
      <sheetData sheetId="5738">
        <row r="5">
          <cell r="I5">
            <v>0</v>
          </cell>
        </row>
      </sheetData>
      <sheetData sheetId="5739">
        <row r="5">
          <cell r="I5">
            <v>0</v>
          </cell>
        </row>
      </sheetData>
      <sheetData sheetId="5740">
        <row r="5">
          <cell r="I5">
            <v>0</v>
          </cell>
        </row>
      </sheetData>
      <sheetData sheetId="5741">
        <row r="5">
          <cell r="I5">
            <v>0</v>
          </cell>
        </row>
      </sheetData>
      <sheetData sheetId="5742">
        <row r="5">
          <cell r="I5">
            <v>0</v>
          </cell>
        </row>
      </sheetData>
      <sheetData sheetId="5743">
        <row r="5">
          <cell r="I5">
            <v>0</v>
          </cell>
        </row>
      </sheetData>
      <sheetData sheetId="5744">
        <row r="5">
          <cell r="I5">
            <v>0</v>
          </cell>
        </row>
      </sheetData>
      <sheetData sheetId="5745">
        <row r="5">
          <cell r="I5">
            <v>0</v>
          </cell>
        </row>
      </sheetData>
      <sheetData sheetId="5746">
        <row r="5">
          <cell r="I5">
            <v>0</v>
          </cell>
        </row>
      </sheetData>
      <sheetData sheetId="5747">
        <row r="5">
          <cell r="I5">
            <v>0</v>
          </cell>
        </row>
      </sheetData>
      <sheetData sheetId="5748">
        <row r="5">
          <cell r="I5">
            <v>0</v>
          </cell>
        </row>
      </sheetData>
      <sheetData sheetId="5749">
        <row r="5">
          <cell r="I5">
            <v>0</v>
          </cell>
        </row>
      </sheetData>
      <sheetData sheetId="5750">
        <row r="5">
          <cell r="I5">
            <v>0</v>
          </cell>
        </row>
      </sheetData>
      <sheetData sheetId="5751">
        <row r="5">
          <cell r="I5">
            <v>0</v>
          </cell>
        </row>
      </sheetData>
      <sheetData sheetId="5752">
        <row r="5">
          <cell r="I5">
            <v>0</v>
          </cell>
        </row>
      </sheetData>
      <sheetData sheetId="5753">
        <row r="5">
          <cell r="I5">
            <v>0</v>
          </cell>
        </row>
      </sheetData>
      <sheetData sheetId="5754">
        <row r="5">
          <cell r="I5">
            <v>0</v>
          </cell>
        </row>
      </sheetData>
      <sheetData sheetId="5755">
        <row r="5">
          <cell r="I5">
            <v>0</v>
          </cell>
        </row>
      </sheetData>
      <sheetData sheetId="5756">
        <row r="5">
          <cell r="I5">
            <v>0</v>
          </cell>
        </row>
      </sheetData>
      <sheetData sheetId="5757">
        <row r="5">
          <cell r="I5">
            <v>0</v>
          </cell>
        </row>
      </sheetData>
      <sheetData sheetId="5758">
        <row r="5">
          <cell r="I5">
            <v>0</v>
          </cell>
        </row>
      </sheetData>
      <sheetData sheetId="5759">
        <row r="5">
          <cell r="I5">
            <v>0</v>
          </cell>
        </row>
      </sheetData>
      <sheetData sheetId="5760">
        <row r="5">
          <cell r="I5">
            <v>0</v>
          </cell>
        </row>
      </sheetData>
      <sheetData sheetId="5761">
        <row r="5">
          <cell r="I5">
            <v>0</v>
          </cell>
        </row>
      </sheetData>
      <sheetData sheetId="5762">
        <row r="5">
          <cell r="I5">
            <v>0</v>
          </cell>
        </row>
      </sheetData>
      <sheetData sheetId="5763">
        <row r="5">
          <cell r="I5">
            <v>0</v>
          </cell>
        </row>
      </sheetData>
      <sheetData sheetId="5764">
        <row r="5">
          <cell r="I5">
            <v>0</v>
          </cell>
        </row>
      </sheetData>
      <sheetData sheetId="5765">
        <row r="5">
          <cell r="I5">
            <v>0</v>
          </cell>
        </row>
      </sheetData>
      <sheetData sheetId="5766">
        <row r="5">
          <cell r="I5">
            <v>0</v>
          </cell>
        </row>
      </sheetData>
      <sheetData sheetId="5767">
        <row r="5">
          <cell r="I5">
            <v>0</v>
          </cell>
        </row>
      </sheetData>
      <sheetData sheetId="5768">
        <row r="5">
          <cell r="I5">
            <v>0</v>
          </cell>
        </row>
      </sheetData>
      <sheetData sheetId="5769">
        <row r="5">
          <cell r="I5">
            <v>0</v>
          </cell>
        </row>
      </sheetData>
      <sheetData sheetId="5770">
        <row r="5">
          <cell r="I5">
            <v>0</v>
          </cell>
        </row>
      </sheetData>
      <sheetData sheetId="5771">
        <row r="5">
          <cell r="I5">
            <v>0</v>
          </cell>
        </row>
      </sheetData>
      <sheetData sheetId="5772">
        <row r="5">
          <cell r="I5">
            <v>0</v>
          </cell>
        </row>
      </sheetData>
      <sheetData sheetId="5773">
        <row r="5">
          <cell r="I5">
            <v>0</v>
          </cell>
        </row>
      </sheetData>
      <sheetData sheetId="5774">
        <row r="5">
          <cell r="I5">
            <v>0</v>
          </cell>
        </row>
      </sheetData>
      <sheetData sheetId="5775">
        <row r="5">
          <cell r="I5">
            <v>0</v>
          </cell>
        </row>
      </sheetData>
      <sheetData sheetId="5776">
        <row r="5">
          <cell r="I5">
            <v>0</v>
          </cell>
        </row>
      </sheetData>
      <sheetData sheetId="5777">
        <row r="5">
          <cell r="I5">
            <v>0</v>
          </cell>
        </row>
      </sheetData>
      <sheetData sheetId="5778">
        <row r="5">
          <cell r="I5">
            <v>0</v>
          </cell>
        </row>
      </sheetData>
      <sheetData sheetId="5779">
        <row r="5">
          <cell r="I5">
            <v>0</v>
          </cell>
        </row>
      </sheetData>
      <sheetData sheetId="5780">
        <row r="5">
          <cell r="I5">
            <v>0</v>
          </cell>
        </row>
      </sheetData>
      <sheetData sheetId="5781">
        <row r="5">
          <cell r="I5">
            <v>0</v>
          </cell>
        </row>
      </sheetData>
      <sheetData sheetId="5782">
        <row r="5">
          <cell r="I5">
            <v>0</v>
          </cell>
        </row>
      </sheetData>
      <sheetData sheetId="5783">
        <row r="5">
          <cell r="I5">
            <v>0</v>
          </cell>
        </row>
      </sheetData>
      <sheetData sheetId="5784">
        <row r="5">
          <cell r="I5">
            <v>0</v>
          </cell>
        </row>
      </sheetData>
      <sheetData sheetId="5785">
        <row r="5">
          <cell r="I5">
            <v>0</v>
          </cell>
        </row>
      </sheetData>
      <sheetData sheetId="5786">
        <row r="5">
          <cell r="I5">
            <v>0</v>
          </cell>
        </row>
      </sheetData>
      <sheetData sheetId="5787">
        <row r="5">
          <cell r="I5">
            <v>0</v>
          </cell>
        </row>
      </sheetData>
      <sheetData sheetId="5788">
        <row r="5">
          <cell r="I5">
            <v>0</v>
          </cell>
        </row>
      </sheetData>
      <sheetData sheetId="5789">
        <row r="5">
          <cell r="I5">
            <v>0</v>
          </cell>
        </row>
      </sheetData>
      <sheetData sheetId="5790">
        <row r="5">
          <cell r="I5">
            <v>0</v>
          </cell>
        </row>
      </sheetData>
      <sheetData sheetId="5791">
        <row r="5">
          <cell r="I5">
            <v>0</v>
          </cell>
        </row>
      </sheetData>
      <sheetData sheetId="5792">
        <row r="5">
          <cell r="I5">
            <v>0</v>
          </cell>
        </row>
      </sheetData>
      <sheetData sheetId="5793">
        <row r="5">
          <cell r="I5">
            <v>0</v>
          </cell>
        </row>
      </sheetData>
      <sheetData sheetId="5794">
        <row r="5">
          <cell r="I5">
            <v>0</v>
          </cell>
        </row>
      </sheetData>
      <sheetData sheetId="5795">
        <row r="5">
          <cell r="I5">
            <v>0</v>
          </cell>
        </row>
      </sheetData>
      <sheetData sheetId="5796">
        <row r="5">
          <cell r="I5">
            <v>0</v>
          </cell>
        </row>
      </sheetData>
      <sheetData sheetId="5797">
        <row r="5">
          <cell r="I5">
            <v>0</v>
          </cell>
        </row>
      </sheetData>
      <sheetData sheetId="5798">
        <row r="5">
          <cell r="I5">
            <v>0</v>
          </cell>
        </row>
      </sheetData>
      <sheetData sheetId="5799">
        <row r="5">
          <cell r="I5">
            <v>0</v>
          </cell>
        </row>
      </sheetData>
      <sheetData sheetId="5800">
        <row r="5">
          <cell r="I5">
            <v>0</v>
          </cell>
        </row>
      </sheetData>
      <sheetData sheetId="5801">
        <row r="5">
          <cell r="I5">
            <v>0</v>
          </cell>
        </row>
      </sheetData>
      <sheetData sheetId="5802">
        <row r="5">
          <cell r="I5">
            <v>0</v>
          </cell>
        </row>
      </sheetData>
      <sheetData sheetId="5803">
        <row r="5">
          <cell r="I5">
            <v>0</v>
          </cell>
        </row>
      </sheetData>
      <sheetData sheetId="5804">
        <row r="19">
          <cell r="J19">
            <v>1.0499999999999999E-3</v>
          </cell>
        </row>
      </sheetData>
      <sheetData sheetId="5805">
        <row r="19">
          <cell r="J19">
            <v>1.0499999999999999E-3</v>
          </cell>
        </row>
      </sheetData>
      <sheetData sheetId="5806">
        <row r="5">
          <cell r="I5">
            <v>0</v>
          </cell>
        </row>
      </sheetData>
      <sheetData sheetId="5807">
        <row r="19">
          <cell r="J19">
            <v>1.0499999999999999E-3</v>
          </cell>
        </row>
      </sheetData>
      <sheetData sheetId="5808">
        <row r="5">
          <cell r="I5">
            <v>0</v>
          </cell>
        </row>
      </sheetData>
      <sheetData sheetId="5809">
        <row r="5">
          <cell r="I5">
            <v>0</v>
          </cell>
        </row>
      </sheetData>
      <sheetData sheetId="5810">
        <row r="5">
          <cell r="I5">
            <v>0</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5">
          <cell r="I5">
            <v>0</v>
          </cell>
        </row>
      </sheetData>
      <sheetData sheetId="5815">
        <row r="5">
          <cell r="I5">
            <v>0</v>
          </cell>
        </row>
      </sheetData>
      <sheetData sheetId="5816">
        <row r="19">
          <cell r="J19">
            <v>1.0499999999999999E-3</v>
          </cell>
        </row>
      </sheetData>
      <sheetData sheetId="5817">
        <row r="5">
          <cell r="I5">
            <v>0</v>
          </cell>
        </row>
      </sheetData>
      <sheetData sheetId="5818">
        <row r="5">
          <cell r="I5">
            <v>0</v>
          </cell>
        </row>
      </sheetData>
      <sheetData sheetId="5819">
        <row r="19">
          <cell r="J19">
            <v>1.0499999999999999E-3</v>
          </cell>
        </row>
      </sheetData>
      <sheetData sheetId="5820">
        <row r="5">
          <cell r="I5">
            <v>0</v>
          </cell>
        </row>
      </sheetData>
      <sheetData sheetId="5821">
        <row r="5">
          <cell r="I5">
            <v>0</v>
          </cell>
        </row>
      </sheetData>
      <sheetData sheetId="5822">
        <row r="5">
          <cell r="I5">
            <v>0</v>
          </cell>
        </row>
      </sheetData>
      <sheetData sheetId="5823">
        <row r="5">
          <cell r="I5">
            <v>0</v>
          </cell>
        </row>
      </sheetData>
      <sheetData sheetId="5824">
        <row r="5">
          <cell r="I5">
            <v>0</v>
          </cell>
        </row>
      </sheetData>
      <sheetData sheetId="5825">
        <row r="5">
          <cell r="I5">
            <v>0</v>
          </cell>
        </row>
      </sheetData>
      <sheetData sheetId="5826">
        <row r="5">
          <cell r="I5">
            <v>0</v>
          </cell>
        </row>
      </sheetData>
      <sheetData sheetId="5827">
        <row r="5">
          <cell r="I5">
            <v>0</v>
          </cell>
        </row>
      </sheetData>
      <sheetData sheetId="5828">
        <row r="5">
          <cell r="I5">
            <v>0</v>
          </cell>
        </row>
      </sheetData>
      <sheetData sheetId="5829">
        <row r="5">
          <cell r="I5">
            <v>0</v>
          </cell>
        </row>
      </sheetData>
      <sheetData sheetId="5830">
        <row r="5">
          <cell r="I5">
            <v>0</v>
          </cell>
        </row>
      </sheetData>
      <sheetData sheetId="5831">
        <row r="5">
          <cell r="I5">
            <v>0</v>
          </cell>
        </row>
      </sheetData>
      <sheetData sheetId="5832">
        <row r="5">
          <cell r="I5">
            <v>0</v>
          </cell>
        </row>
      </sheetData>
      <sheetData sheetId="5833">
        <row r="5">
          <cell r="I5">
            <v>0</v>
          </cell>
        </row>
      </sheetData>
      <sheetData sheetId="5834">
        <row r="5">
          <cell r="I5">
            <v>0</v>
          </cell>
        </row>
      </sheetData>
      <sheetData sheetId="5835">
        <row r="5">
          <cell r="I5">
            <v>0</v>
          </cell>
        </row>
      </sheetData>
      <sheetData sheetId="5836">
        <row r="5">
          <cell r="I5">
            <v>0</v>
          </cell>
        </row>
      </sheetData>
      <sheetData sheetId="5837">
        <row r="5">
          <cell r="I5">
            <v>0</v>
          </cell>
        </row>
      </sheetData>
      <sheetData sheetId="5838">
        <row r="5">
          <cell r="I5">
            <v>0</v>
          </cell>
        </row>
      </sheetData>
      <sheetData sheetId="5839">
        <row r="5">
          <cell r="I5">
            <v>0</v>
          </cell>
        </row>
      </sheetData>
      <sheetData sheetId="5840">
        <row r="5">
          <cell r="I5">
            <v>0</v>
          </cell>
        </row>
      </sheetData>
      <sheetData sheetId="5841">
        <row r="5">
          <cell r="I5">
            <v>0</v>
          </cell>
        </row>
      </sheetData>
      <sheetData sheetId="5842">
        <row r="5">
          <cell r="I5">
            <v>0</v>
          </cell>
        </row>
      </sheetData>
      <sheetData sheetId="5843">
        <row r="5">
          <cell r="I5">
            <v>0</v>
          </cell>
        </row>
      </sheetData>
      <sheetData sheetId="5844">
        <row r="5">
          <cell r="I5">
            <v>0</v>
          </cell>
        </row>
      </sheetData>
      <sheetData sheetId="5845">
        <row r="5">
          <cell r="I5">
            <v>0</v>
          </cell>
        </row>
      </sheetData>
      <sheetData sheetId="5846">
        <row r="5">
          <cell r="I5">
            <v>0</v>
          </cell>
        </row>
      </sheetData>
      <sheetData sheetId="5847">
        <row r="5">
          <cell r="I5">
            <v>0</v>
          </cell>
        </row>
      </sheetData>
      <sheetData sheetId="5848">
        <row r="5">
          <cell r="I5">
            <v>0</v>
          </cell>
        </row>
      </sheetData>
      <sheetData sheetId="5849">
        <row r="5">
          <cell r="I5">
            <v>0</v>
          </cell>
        </row>
      </sheetData>
      <sheetData sheetId="5850">
        <row r="5">
          <cell r="I5">
            <v>0</v>
          </cell>
        </row>
      </sheetData>
      <sheetData sheetId="5851">
        <row r="5">
          <cell r="I5">
            <v>0</v>
          </cell>
        </row>
      </sheetData>
      <sheetData sheetId="5852">
        <row r="5">
          <cell r="I5">
            <v>0</v>
          </cell>
        </row>
      </sheetData>
      <sheetData sheetId="5853">
        <row r="5">
          <cell r="I5">
            <v>0</v>
          </cell>
        </row>
      </sheetData>
      <sheetData sheetId="5854">
        <row r="5">
          <cell r="I5">
            <v>0</v>
          </cell>
        </row>
      </sheetData>
      <sheetData sheetId="5855">
        <row r="5">
          <cell r="I5">
            <v>0</v>
          </cell>
        </row>
      </sheetData>
      <sheetData sheetId="5856">
        <row r="5">
          <cell r="I5">
            <v>0</v>
          </cell>
        </row>
      </sheetData>
      <sheetData sheetId="5857">
        <row r="5">
          <cell r="I5">
            <v>0</v>
          </cell>
        </row>
      </sheetData>
      <sheetData sheetId="5858">
        <row r="5">
          <cell r="I5">
            <v>0</v>
          </cell>
        </row>
      </sheetData>
      <sheetData sheetId="5859">
        <row r="5">
          <cell r="I5">
            <v>0</v>
          </cell>
        </row>
      </sheetData>
      <sheetData sheetId="5860">
        <row r="5">
          <cell r="I5">
            <v>0</v>
          </cell>
        </row>
      </sheetData>
      <sheetData sheetId="5861">
        <row r="5">
          <cell r="I5">
            <v>0</v>
          </cell>
        </row>
      </sheetData>
      <sheetData sheetId="5862">
        <row r="5">
          <cell r="I5">
            <v>0</v>
          </cell>
        </row>
      </sheetData>
      <sheetData sheetId="5863">
        <row r="5">
          <cell r="I5">
            <v>0</v>
          </cell>
        </row>
      </sheetData>
      <sheetData sheetId="5864">
        <row r="5">
          <cell r="I5">
            <v>0</v>
          </cell>
        </row>
      </sheetData>
      <sheetData sheetId="5865">
        <row r="5">
          <cell r="I5">
            <v>0</v>
          </cell>
        </row>
      </sheetData>
      <sheetData sheetId="5866">
        <row r="5">
          <cell r="I5">
            <v>0</v>
          </cell>
        </row>
      </sheetData>
      <sheetData sheetId="5867">
        <row r="5">
          <cell r="I5">
            <v>0</v>
          </cell>
        </row>
      </sheetData>
      <sheetData sheetId="5868">
        <row r="5">
          <cell r="I5">
            <v>0</v>
          </cell>
        </row>
      </sheetData>
      <sheetData sheetId="5869">
        <row r="5">
          <cell r="I5">
            <v>0</v>
          </cell>
        </row>
      </sheetData>
      <sheetData sheetId="5870">
        <row r="5">
          <cell r="I5">
            <v>0</v>
          </cell>
        </row>
      </sheetData>
      <sheetData sheetId="5871">
        <row r="5">
          <cell r="I5">
            <v>0</v>
          </cell>
        </row>
      </sheetData>
      <sheetData sheetId="5872">
        <row r="5">
          <cell r="I5">
            <v>0</v>
          </cell>
        </row>
      </sheetData>
      <sheetData sheetId="5873">
        <row r="5">
          <cell r="I5">
            <v>0</v>
          </cell>
        </row>
      </sheetData>
      <sheetData sheetId="5874">
        <row r="5">
          <cell r="I5">
            <v>0</v>
          </cell>
        </row>
      </sheetData>
      <sheetData sheetId="5875">
        <row r="5">
          <cell r="I5">
            <v>0</v>
          </cell>
        </row>
      </sheetData>
      <sheetData sheetId="5876">
        <row r="5">
          <cell r="I5">
            <v>0</v>
          </cell>
        </row>
      </sheetData>
      <sheetData sheetId="5877">
        <row r="5">
          <cell r="I5">
            <v>0</v>
          </cell>
        </row>
      </sheetData>
      <sheetData sheetId="5878">
        <row r="5">
          <cell r="I5">
            <v>0</v>
          </cell>
        </row>
      </sheetData>
      <sheetData sheetId="5879">
        <row r="5">
          <cell r="I5">
            <v>0</v>
          </cell>
        </row>
      </sheetData>
      <sheetData sheetId="5880">
        <row r="5">
          <cell r="I5">
            <v>0</v>
          </cell>
        </row>
      </sheetData>
      <sheetData sheetId="5881">
        <row r="5">
          <cell r="I5">
            <v>0</v>
          </cell>
        </row>
      </sheetData>
      <sheetData sheetId="5882">
        <row r="5">
          <cell r="I5">
            <v>0</v>
          </cell>
        </row>
      </sheetData>
      <sheetData sheetId="5883">
        <row r="5">
          <cell r="I5">
            <v>0</v>
          </cell>
        </row>
      </sheetData>
      <sheetData sheetId="5884">
        <row r="5">
          <cell r="I5">
            <v>0</v>
          </cell>
        </row>
      </sheetData>
      <sheetData sheetId="5885">
        <row r="5">
          <cell r="I5">
            <v>0</v>
          </cell>
        </row>
      </sheetData>
      <sheetData sheetId="5886">
        <row r="5">
          <cell r="I5">
            <v>0</v>
          </cell>
        </row>
      </sheetData>
      <sheetData sheetId="5887">
        <row r="5">
          <cell r="I5">
            <v>0</v>
          </cell>
        </row>
      </sheetData>
      <sheetData sheetId="5888">
        <row r="5">
          <cell r="I5">
            <v>0</v>
          </cell>
        </row>
      </sheetData>
      <sheetData sheetId="5889">
        <row r="5">
          <cell r="I5">
            <v>0</v>
          </cell>
        </row>
      </sheetData>
      <sheetData sheetId="5890">
        <row r="5">
          <cell r="I5">
            <v>0</v>
          </cell>
        </row>
      </sheetData>
      <sheetData sheetId="5891">
        <row r="5">
          <cell r="I5">
            <v>0</v>
          </cell>
        </row>
      </sheetData>
      <sheetData sheetId="5892">
        <row r="5">
          <cell r="I5">
            <v>0</v>
          </cell>
        </row>
      </sheetData>
      <sheetData sheetId="5893">
        <row r="5">
          <cell r="I5">
            <v>0</v>
          </cell>
        </row>
      </sheetData>
      <sheetData sheetId="5894">
        <row r="5">
          <cell r="I5">
            <v>0</v>
          </cell>
        </row>
      </sheetData>
      <sheetData sheetId="5895">
        <row r="5">
          <cell r="I5">
            <v>0</v>
          </cell>
        </row>
      </sheetData>
      <sheetData sheetId="5896">
        <row r="5">
          <cell r="I5">
            <v>0</v>
          </cell>
        </row>
      </sheetData>
      <sheetData sheetId="5897">
        <row r="5">
          <cell r="I5">
            <v>0</v>
          </cell>
        </row>
      </sheetData>
      <sheetData sheetId="5898">
        <row r="5">
          <cell r="I5">
            <v>0</v>
          </cell>
        </row>
      </sheetData>
      <sheetData sheetId="5899">
        <row r="5">
          <cell r="I5">
            <v>0</v>
          </cell>
        </row>
      </sheetData>
      <sheetData sheetId="5900">
        <row r="5">
          <cell r="I5">
            <v>0</v>
          </cell>
        </row>
      </sheetData>
      <sheetData sheetId="5901">
        <row r="5">
          <cell r="I5">
            <v>0</v>
          </cell>
        </row>
      </sheetData>
      <sheetData sheetId="5902">
        <row r="5">
          <cell r="I5">
            <v>0</v>
          </cell>
        </row>
      </sheetData>
      <sheetData sheetId="5903">
        <row r="5">
          <cell r="I5">
            <v>0</v>
          </cell>
        </row>
      </sheetData>
      <sheetData sheetId="5904">
        <row r="5">
          <cell r="I5">
            <v>0</v>
          </cell>
        </row>
      </sheetData>
      <sheetData sheetId="5905">
        <row r="5">
          <cell r="I5">
            <v>0</v>
          </cell>
        </row>
      </sheetData>
      <sheetData sheetId="5906">
        <row r="5">
          <cell r="I5">
            <v>0</v>
          </cell>
        </row>
      </sheetData>
      <sheetData sheetId="5907">
        <row r="5">
          <cell r="I5">
            <v>0</v>
          </cell>
        </row>
      </sheetData>
      <sheetData sheetId="5908">
        <row r="5">
          <cell r="I5">
            <v>0</v>
          </cell>
        </row>
      </sheetData>
      <sheetData sheetId="5909">
        <row r="5">
          <cell r="I5">
            <v>0</v>
          </cell>
        </row>
      </sheetData>
      <sheetData sheetId="5910">
        <row r="5">
          <cell r="I5">
            <v>0</v>
          </cell>
        </row>
      </sheetData>
      <sheetData sheetId="5911">
        <row r="5">
          <cell r="I5">
            <v>0</v>
          </cell>
        </row>
      </sheetData>
      <sheetData sheetId="5912">
        <row r="5">
          <cell r="I5">
            <v>0</v>
          </cell>
        </row>
      </sheetData>
      <sheetData sheetId="5913">
        <row r="5">
          <cell r="I5">
            <v>0</v>
          </cell>
        </row>
      </sheetData>
      <sheetData sheetId="5914">
        <row r="5">
          <cell r="I5">
            <v>0</v>
          </cell>
        </row>
      </sheetData>
      <sheetData sheetId="5915">
        <row r="5">
          <cell r="I5">
            <v>0</v>
          </cell>
        </row>
      </sheetData>
      <sheetData sheetId="5916">
        <row r="5">
          <cell r="I5">
            <v>0</v>
          </cell>
        </row>
      </sheetData>
      <sheetData sheetId="5917">
        <row r="5">
          <cell r="I5">
            <v>0</v>
          </cell>
        </row>
      </sheetData>
      <sheetData sheetId="5918">
        <row r="5">
          <cell r="I5">
            <v>0</v>
          </cell>
        </row>
      </sheetData>
      <sheetData sheetId="5919">
        <row r="5">
          <cell r="I5">
            <v>0</v>
          </cell>
        </row>
      </sheetData>
      <sheetData sheetId="5920">
        <row r="5">
          <cell r="I5">
            <v>0</v>
          </cell>
        </row>
      </sheetData>
      <sheetData sheetId="5921">
        <row r="5">
          <cell r="I5">
            <v>0</v>
          </cell>
        </row>
      </sheetData>
      <sheetData sheetId="5922">
        <row r="5">
          <cell r="I5">
            <v>0</v>
          </cell>
        </row>
      </sheetData>
      <sheetData sheetId="5923">
        <row r="5">
          <cell r="I5">
            <v>0</v>
          </cell>
        </row>
      </sheetData>
      <sheetData sheetId="5924">
        <row r="5">
          <cell r="I5">
            <v>0</v>
          </cell>
        </row>
      </sheetData>
      <sheetData sheetId="5925">
        <row r="5">
          <cell r="I5">
            <v>0</v>
          </cell>
        </row>
      </sheetData>
      <sheetData sheetId="5926">
        <row r="5">
          <cell r="I5">
            <v>0</v>
          </cell>
        </row>
      </sheetData>
      <sheetData sheetId="5927">
        <row r="5">
          <cell r="I5">
            <v>0</v>
          </cell>
        </row>
      </sheetData>
      <sheetData sheetId="5928">
        <row r="5">
          <cell r="I5">
            <v>0</v>
          </cell>
        </row>
      </sheetData>
      <sheetData sheetId="5929">
        <row r="5">
          <cell r="I5">
            <v>0</v>
          </cell>
        </row>
      </sheetData>
      <sheetData sheetId="5930">
        <row r="5">
          <cell r="I5">
            <v>0</v>
          </cell>
        </row>
      </sheetData>
      <sheetData sheetId="5931">
        <row r="5">
          <cell r="I5">
            <v>0</v>
          </cell>
        </row>
      </sheetData>
      <sheetData sheetId="5932">
        <row r="5">
          <cell r="I5">
            <v>0</v>
          </cell>
        </row>
      </sheetData>
      <sheetData sheetId="5933">
        <row r="5">
          <cell r="I5">
            <v>0</v>
          </cell>
        </row>
      </sheetData>
      <sheetData sheetId="5934">
        <row r="5">
          <cell r="I5">
            <v>0</v>
          </cell>
        </row>
      </sheetData>
      <sheetData sheetId="5935">
        <row r="5">
          <cell r="I5">
            <v>0</v>
          </cell>
        </row>
      </sheetData>
      <sheetData sheetId="5936">
        <row r="5">
          <cell r="I5">
            <v>0</v>
          </cell>
        </row>
      </sheetData>
      <sheetData sheetId="5937">
        <row r="5">
          <cell r="I5">
            <v>0</v>
          </cell>
        </row>
      </sheetData>
      <sheetData sheetId="5938">
        <row r="5">
          <cell r="I5">
            <v>0</v>
          </cell>
        </row>
      </sheetData>
      <sheetData sheetId="5939">
        <row r="5">
          <cell r="I5">
            <v>0</v>
          </cell>
        </row>
      </sheetData>
      <sheetData sheetId="5940">
        <row r="5">
          <cell r="I5">
            <v>0</v>
          </cell>
        </row>
      </sheetData>
      <sheetData sheetId="5941">
        <row r="5">
          <cell r="I5">
            <v>0</v>
          </cell>
        </row>
      </sheetData>
      <sheetData sheetId="5942">
        <row r="5">
          <cell r="I5">
            <v>0</v>
          </cell>
        </row>
      </sheetData>
      <sheetData sheetId="5943">
        <row r="5">
          <cell r="I5">
            <v>0</v>
          </cell>
        </row>
      </sheetData>
      <sheetData sheetId="5944">
        <row r="5">
          <cell r="I5">
            <v>0</v>
          </cell>
        </row>
      </sheetData>
      <sheetData sheetId="5945">
        <row r="5">
          <cell r="I5">
            <v>0</v>
          </cell>
        </row>
      </sheetData>
      <sheetData sheetId="5946">
        <row r="5">
          <cell r="I5">
            <v>0</v>
          </cell>
        </row>
      </sheetData>
      <sheetData sheetId="5947">
        <row r="5">
          <cell r="I5">
            <v>0</v>
          </cell>
        </row>
      </sheetData>
      <sheetData sheetId="5948">
        <row r="5">
          <cell r="I5">
            <v>0</v>
          </cell>
        </row>
      </sheetData>
      <sheetData sheetId="5949">
        <row r="5">
          <cell r="I5">
            <v>0</v>
          </cell>
        </row>
      </sheetData>
      <sheetData sheetId="5950">
        <row r="5">
          <cell r="I5">
            <v>0</v>
          </cell>
        </row>
      </sheetData>
      <sheetData sheetId="5951">
        <row r="5">
          <cell r="I5">
            <v>0</v>
          </cell>
        </row>
      </sheetData>
      <sheetData sheetId="5952">
        <row r="5">
          <cell r="I5">
            <v>0</v>
          </cell>
        </row>
      </sheetData>
      <sheetData sheetId="5953">
        <row r="5">
          <cell r="I5">
            <v>0</v>
          </cell>
        </row>
      </sheetData>
      <sheetData sheetId="5954">
        <row r="5">
          <cell r="I5">
            <v>0</v>
          </cell>
        </row>
      </sheetData>
      <sheetData sheetId="5955">
        <row r="5">
          <cell r="I5">
            <v>0</v>
          </cell>
        </row>
      </sheetData>
      <sheetData sheetId="5956">
        <row r="5">
          <cell r="I5">
            <v>0</v>
          </cell>
        </row>
      </sheetData>
      <sheetData sheetId="5957">
        <row r="5">
          <cell r="I5">
            <v>0</v>
          </cell>
        </row>
      </sheetData>
      <sheetData sheetId="5958">
        <row r="5">
          <cell r="I5">
            <v>0</v>
          </cell>
        </row>
      </sheetData>
      <sheetData sheetId="5959">
        <row r="5">
          <cell r="I5">
            <v>0</v>
          </cell>
        </row>
      </sheetData>
      <sheetData sheetId="5960">
        <row r="5">
          <cell r="I5">
            <v>0</v>
          </cell>
        </row>
      </sheetData>
      <sheetData sheetId="5961">
        <row r="5">
          <cell r="I5">
            <v>0</v>
          </cell>
        </row>
      </sheetData>
      <sheetData sheetId="5962">
        <row r="5">
          <cell r="I5">
            <v>0</v>
          </cell>
        </row>
      </sheetData>
      <sheetData sheetId="5963">
        <row r="5">
          <cell r="I5">
            <v>0</v>
          </cell>
        </row>
      </sheetData>
      <sheetData sheetId="5964">
        <row r="5">
          <cell r="I5">
            <v>0</v>
          </cell>
        </row>
      </sheetData>
      <sheetData sheetId="5965">
        <row r="5">
          <cell r="I5">
            <v>0</v>
          </cell>
        </row>
      </sheetData>
      <sheetData sheetId="5966">
        <row r="5">
          <cell r="I5">
            <v>0</v>
          </cell>
        </row>
      </sheetData>
      <sheetData sheetId="5967">
        <row r="5">
          <cell r="I5">
            <v>0</v>
          </cell>
        </row>
      </sheetData>
      <sheetData sheetId="5968">
        <row r="5">
          <cell r="I5">
            <v>0</v>
          </cell>
        </row>
      </sheetData>
      <sheetData sheetId="5969">
        <row r="5">
          <cell r="I5">
            <v>0</v>
          </cell>
        </row>
      </sheetData>
      <sheetData sheetId="5970">
        <row r="5">
          <cell r="I5">
            <v>0</v>
          </cell>
        </row>
      </sheetData>
      <sheetData sheetId="5971">
        <row r="5">
          <cell r="I5">
            <v>0</v>
          </cell>
        </row>
      </sheetData>
      <sheetData sheetId="5972">
        <row r="5">
          <cell r="I5">
            <v>0</v>
          </cell>
        </row>
      </sheetData>
      <sheetData sheetId="5973">
        <row r="5">
          <cell r="I5">
            <v>0</v>
          </cell>
        </row>
      </sheetData>
      <sheetData sheetId="5974">
        <row r="5">
          <cell r="I5">
            <v>0</v>
          </cell>
        </row>
      </sheetData>
      <sheetData sheetId="5975">
        <row r="5">
          <cell r="I5">
            <v>0</v>
          </cell>
        </row>
      </sheetData>
      <sheetData sheetId="5976">
        <row r="5">
          <cell r="I5">
            <v>0</v>
          </cell>
        </row>
      </sheetData>
      <sheetData sheetId="5977">
        <row r="5">
          <cell r="I5">
            <v>0</v>
          </cell>
        </row>
      </sheetData>
      <sheetData sheetId="5978">
        <row r="5">
          <cell r="I5">
            <v>0</v>
          </cell>
        </row>
      </sheetData>
      <sheetData sheetId="5979">
        <row r="5">
          <cell r="I5">
            <v>0</v>
          </cell>
        </row>
      </sheetData>
      <sheetData sheetId="5980">
        <row r="5">
          <cell r="I5">
            <v>0</v>
          </cell>
        </row>
      </sheetData>
      <sheetData sheetId="5981">
        <row r="5">
          <cell r="I5">
            <v>0</v>
          </cell>
        </row>
      </sheetData>
      <sheetData sheetId="5982">
        <row r="5">
          <cell r="I5">
            <v>0</v>
          </cell>
        </row>
      </sheetData>
      <sheetData sheetId="5983">
        <row r="5">
          <cell r="I5">
            <v>0</v>
          </cell>
        </row>
      </sheetData>
      <sheetData sheetId="5984">
        <row r="5">
          <cell r="I5">
            <v>0</v>
          </cell>
        </row>
      </sheetData>
      <sheetData sheetId="5985">
        <row r="5">
          <cell r="I5">
            <v>0</v>
          </cell>
        </row>
      </sheetData>
      <sheetData sheetId="5986">
        <row r="5">
          <cell r="I5">
            <v>0</v>
          </cell>
        </row>
      </sheetData>
      <sheetData sheetId="5987">
        <row r="5">
          <cell r="I5">
            <v>0</v>
          </cell>
        </row>
      </sheetData>
      <sheetData sheetId="5988">
        <row r="5">
          <cell r="I5">
            <v>0</v>
          </cell>
        </row>
      </sheetData>
      <sheetData sheetId="5989">
        <row r="5">
          <cell r="I5">
            <v>0</v>
          </cell>
        </row>
      </sheetData>
      <sheetData sheetId="5990">
        <row r="5">
          <cell r="I5">
            <v>0</v>
          </cell>
        </row>
      </sheetData>
      <sheetData sheetId="5991">
        <row r="5">
          <cell r="I5">
            <v>0</v>
          </cell>
        </row>
      </sheetData>
      <sheetData sheetId="5992">
        <row r="5">
          <cell r="I5">
            <v>0</v>
          </cell>
        </row>
      </sheetData>
      <sheetData sheetId="5993">
        <row r="5">
          <cell r="I5">
            <v>0</v>
          </cell>
        </row>
      </sheetData>
      <sheetData sheetId="5994">
        <row r="5">
          <cell r="I5">
            <v>0</v>
          </cell>
        </row>
      </sheetData>
      <sheetData sheetId="5995">
        <row r="5">
          <cell r="I5">
            <v>0</v>
          </cell>
        </row>
      </sheetData>
      <sheetData sheetId="5996">
        <row r="5">
          <cell r="I5">
            <v>0</v>
          </cell>
        </row>
      </sheetData>
      <sheetData sheetId="5997">
        <row r="5">
          <cell r="I5">
            <v>0</v>
          </cell>
        </row>
      </sheetData>
      <sheetData sheetId="5998">
        <row r="5">
          <cell r="I5">
            <v>0</v>
          </cell>
        </row>
      </sheetData>
      <sheetData sheetId="5999">
        <row r="5">
          <cell r="I5">
            <v>0</v>
          </cell>
        </row>
      </sheetData>
      <sheetData sheetId="6000">
        <row r="5">
          <cell r="I5">
            <v>0</v>
          </cell>
        </row>
      </sheetData>
      <sheetData sheetId="6001">
        <row r="5">
          <cell r="I5">
            <v>0</v>
          </cell>
        </row>
      </sheetData>
      <sheetData sheetId="6002">
        <row r="5">
          <cell r="I5">
            <v>0</v>
          </cell>
        </row>
      </sheetData>
      <sheetData sheetId="6003">
        <row r="5">
          <cell r="I5">
            <v>0</v>
          </cell>
        </row>
      </sheetData>
      <sheetData sheetId="6004">
        <row r="5">
          <cell r="I5">
            <v>0</v>
          </cell>
        </row>
      </sheetData>
      <sheetData sheetId="6005">
        <row r="5">
          <cell r="I5">
            <v>0</v>
          </cell>
        </row>
      </sheetData>
      <sheetData sheetId="6006">
        <row r="5">
          <cell r="I5">
            <v>0</v>
          </cell>
        </row>
      </sheetData>
      <sheetData sheetId="6007">
        <row r="5">
          <cell r="I5">
            <v>0</v>
          </cell>
        </row>
      </sheetData>
      <sheetData sheetId="6008">
        <row r="5">
          <cell r="I5">
            <v>0</v>
          </cell>
        </row>
      </sheetData>
      <sheetData sheetId="6009">
        <row r="5">
          <cell r="I5">
            <v>0</v>
          </cell>
        </row>
      </sheetData>
      <sheetData sheetId="6010">
        <row r="5">
          <cell r="I5">
            <v>0</v>
          </cell>
        </row>
      </sheetData>
      <sheetData sheetId="6011">
        <row r="5">
          <cell r="I5">
            <v>0</v>
          </cell>
        </row>
      </sheetData>
      <sheetData sheetId="6012">
        <row r="5">
          <cell r="I5">
            <v>0</v>
          </cell>
        </row>
      </sheetData>
      <sheetData sheetId="6013">
        <row r="5">
          <cell r="I5">
            <v>0</v>
          </cell>
        </row>
      </sheetData>
      <sheetData sheetId="6014">
        <row r="5">
          <cell r="I5">
            <v>0</v>
          </cell>
        </row>
      </sheetData>
      <sheetData sheetId="6015">
        <row r="5">
          <cell r="I5">
            <v>0</v>
          </cell>
        </row>
      </sheetData>
      <sheetData sheetId="6016">
        <row r="5">
          <cell r="I5">
            <v>0</v>
          </cell>
        </row>
      </sheetData>
      <sheetData sheetId="6017">
        <row r="5">
          <cell r="I5">
            <v>0</v>
          </cell>
        </row>
      </sheetData>
      <sheetData sheetId="6018">
        <row r="5">
          <cell r="I5">
            <v>0</v>
          </cell>
        </row>
      </sheetData>
      <sheetData sheetId="6019">
        <row r="5">
          <cell r="I5">
            <v>0</v>
          </cell>
        </row>
      </sheetData>
      <sheetData sheetId="6020">
        <row r="5">
          <cell r="I5">
            <v>0</v>
          </cell>
        </row>
      </sheetData>
      <sheetData sheetId="6021">
        <row r="5">
          <cell r="I5">
            <v>0</v>
          </cell>
        </row>
      </sheetData>
      <sheetData sheetId="6022">
        <row r="5">
          <cell r="I5">
            <v>0</v>
          </cell>
        </row>
      </sheetData>
      <sheetData sheetId="6023">
        <row r="5">
          <cell r="I5">
            <v>0</v>
          </cell>
        </row>
      </sheetData>
      <sheetData sheetId="6024">
        <row r="5">
          <cell r="I5">
            <v>0</v>
          </cell>
        </row>
      </sheetData>
      <sheetData sheetId="6025">
        <row r="5">
          <cell r="I5">
            <v>0</v>
          </cell>
        </row>
      </sheetData>
      <sheetData sheetId="6026">
        <row r="5">
          <cell r="I5">
            <v>0</v>
          </cell>
        </row>
      </sheetData>
      <sheetData sheetId="6027">
        <row r="5">
          <cell r="I5">
            <v>0</v>
          </cell>
        </row>
      </sheetData>
      <sheetData sheetId="6028">
        <row r="5">
          <cell r="I5">
            <v>0</v>
          </cell>
        </row>
      </sheetData>
      <sheetData sheetId="6029">
        <row r="5">
          <cell r="I5">
            <v>0</v>
          </cell>
        </row>
      </sheetData>
      <sheetData sheetId="6030">
        <row r="5">
          <cell r="I5">
            <v>0</v>
          </cell>
        </row>
      </sheetData>
      <sheetData sheetId="6031">
        <row r="5">
          <cell r="I5">
            <v>0</v>
          </cell>
        </row>
      </sheetData>
      <sheetData sheetId="6032">
        <row r="5">
          <cell r="I5">
            <v>0</v>
          </cell>
        </row>
      </sheetData>
      <sheetData sheetId="6033">
        <row r="5">
          <cell r="I5">
            <v>0</v>
          </cell>
        </row>
      </sheetData>
      <sheetData sheetId="6034">
        <row r="5">
          <cell r="I5">
            <v>0</v>
          </cell>
        </row>
      </sheetData>
      <sheetData sheetId="6035">
        <row r="5">
          <cell r="I5">
            <v>0</v>
          </cell>
        </row>
      </sheetData>
      <sheetData sheetId="6036">
        <row r="5">
          <cell r="I5">
            <v>0</v>
          </cell>
        </row>
      </sheetData>
      <sheetData sheetId="6037">
        <row r="5">
          <cell r="I5">
            <v>0</v>
          </cell>
        </row>
      </sheetData>
      <sheetData sheetId="6038">
        <row r="5">
          <cell r="I5">
            <v>0</v>
          </cell>
        </row>
      </sheetData>
      <sheetData sheetId="6039">
        <row r="5">
          <cell r="I5">
            <v>0</v>
          </cell>
        </row>
      </sheetData>
      <sheetData sheetId="6040">
        <row r="5">
          <cell r="I5">
            <v>0</v>
          </cell>
        </row>
      </sheetData>
      <sheetData sheetId="6041">
        <row r="5">
          <cell r="I5">
            <v>0</v>
          </cell>
        </row>
      </sheetData>
      <sheetData sheetId="6042">
        <row r="5">
          <cell r="I5">
            <v>0</v>
          </cell>
        </row>
      </sheetData>
      <sheetData sheetId="6043">
        <row r="5">
          <cell r="I5">
            <v>0</v>
          </cell>
        </row>
      </sheetData>
      <sheetData sheetId="6044">
        <row r="5">
          <cell r="I5">
            <v>0</v>
          </cell>
        </row>
      </sheetData>
      <sheetData sheetId="6045">
        <row r="5">
          <cell r="I5">
            <v>0</v>
          </cell>
        </row>
      </sheetData>
      <sheetData sheetId="6046">
        <row r="5">
          <cell r="I5">
            <v>0</v>
          </cell>
        </row>
      </sheetData>
      <sheetData sheetId="6047">
        <row r="5">
          <cell r="I5">
            <v>0</v>
          </cell>
        </row>
      </sheetData>
      <sheetData sheetId="6048">
        <row r="5">
          <cell r="I5">
            <v>0</v>
          </cell>
        </row>
      </sheetData>
      <sheetData sheetId="6049">
        <row r="5">
          <cell r="I5">
            <v>0</v>
          </cell>
        </row>
      </sheetData>
      <sheetData sheetId="6050">
        <row r="5">
          <cell r="I5">
            <v>0</v>
          </cell>
        </row>
      </sheetData>
      <sheetData sheetId="6051">
        <row r="5">
          <cell r="I5">
            <v>0</v>
          </cell>
        </row>
      </sheetData>
      <sheetData sheetId="6052">
        <row r="5">
          <cell r="I5">
            <v>0</v>
          </cell>
        </row>
      </sheetData>
      <sheetData sheetId="6053">
        <row r="5">
          <cell r="I5">
            <v>0</v>
          </cell>
        </row>
      </sheetData>
      <sheetData sheetId="6054">
        <row r="5">
          <cell r="I5">
            <v>0</v>
          </cell>
        </row>
      </sheetData>
      <sheetData sheetId="6055">
        <row r="5">
          <cell r="I5">
            <v>0</v>
          </cell>
        </row>
      </sheetData>
      <sheetData sheetId="6056">
        <row r="5">
          <cell r="I5">
            <v>0</v>
          </cell>
        </row>
      </sheetData>
      <sheetData sheetId="6057">
        <row r="5">
          <cell r="I5">
            <v>0</v>
          </cell>
        </row>
      </sheetData>
      <sheetData sheetId="6058">
        <row r="5">
          <cell r="I5">
            <v>0</v>
          </cell>
        </row>
      </sheetData>
      <sheetData sheetId="6059">
        <row r="5">
          <cell r="I5">
            <v>0</v>
          </cell>
        </row>
      </sheetData>
      <sheetData sheetId="6060">
        <row r="5">
          <cell r="I5">
            <v>0</v>
          </cell>
        </row>
      </sheetData>
      <sheetData sheetId="6061">
        <row r="5">
          <cell r="I5">
            <v>0</v>
          </cell>
        </row>
      </sheetData>
      <sheetData sheetId="6062">
        <row r="5">
          <cell r="I5">
            <v>0</v>
          </cell>
        </row>
      </sheetData>
      <sheetData sheetId="6063">
        <row r="5">
          <cell r="I5">
            <v>0</v>
          </cell>
        </row>
      </sheetData>
      <sheetData sheetId="6064">
        <row r="5">
          <cell r="I5">
            <v>0</v>
          </cell>
        </row>
      </sheetData>
      <sheetData sheetId="6065">
        <row r="5">
          <cell r="I5">
            <v>0</v>
          </cell>
        </row>
      </sheetData>
      <sheetData sheetId="6066">
        <row r="5">
          <cell r="I5">
            <v>0</v>
          </cell>
        </row>
      </sheetData>
      <sheetData sheetId="6067">
        <row r="5">
          <cell r="I5">
            <v>0</v>
          </cell>
        </row>
      </sheetData>
      <sheetData sheetId="6068">
        <row r="5">
          <cell r="I5">
            <v>0</v>
          </cell>
        </row>
      </sheetData>
      <sheetData sheetId="6069">
        <row r="5">
          <cell r="I5">
            <v>0</v>
          </cell>
        </row>
      </sheetData>
      <sheetData sheetId="6070">
        <row r="5">
          <cell r="I5">
            <v>0</v>
          </cell>
        </row>
      </sheetData>
      <sheetData sheetId="6071">
        <row r="5">
          <cell r="I5">
            <v>0</v>
          </cell>
        </row>
      </sheetData>
      <sheetData sheetId="6072">
        <row r="5">
          <cell r="I5">
            <v>0</v>
          </cell>
        </row>
      </sheetData>
      <sheetData sheetId="6073">
        <row r="5">
          <cell r="I5">
            <v>0</v>
          </cell>
        </row>
      </sheetData>
      <sheetData sheetId="6074">
        <row r="5">
          <cell r="I5">
            <v>0</v>
          </cell>
        </row>
      </sheetData>
      <sheetData sheetId="6075">
        <row r="5">
          <cell r="I5">
            <v>0</v>
          </cell>
        </row>
      </sheetData>
      <sheetData sheetId="6076">
        <row r="5">
          <cell r="I5">
            <v>0</v>
          </cell>
        </row>
      </sheetData>
      <sheetData sheetId="6077">
        <row r="5">
          <cell r="I5">
            <v>0</v>
          </cell>
        </row>
      </sheetData>
      <sheetData sheetId="6078">
        <row r="5">
          <cell r="I5">
            <v>0</v>
          </cell>
        </row>
      </sheetData>
      <sheetData sheetId="6079">
        <row r="5">
          <cell r="I5">
            <v>0</v>
          </cell>
        </row>
      </sheetData>
      <sheetData sheetId="6080">
        <row r="5">
          <cell r="I5">
            <v>0</v>
          </cell>
        </row>
      </sheetData>
      <sheetData sheetId="6081">
        <row r="5">
          <cell r="I5">
            <v>0</v>
          </cell>
        </row>
      </sheetData>
      <sheetData sheetId="6082">
        <row r="5">
          <cell r="I5">
            <v>0</v>
          </cell>
        </row>
      </sheetData>
      <sheetData sheetId="6083">
        <row r="5">
          <cell r="I5">
            <v>0</v>
          </cell>
        </row>
      </sheetData>
      <sheetData sheetId="6084">
        <row r="5">
          <cell r="I5">
            <v>0</v>
          </cell>
        </row>
      </sheetData>
      <sheetData sheetId="6085">
        <row r="5">
          <cell r="I5">
            <v>0</v>
          </cell>
        </row>
      </sheetData>
      <sheetData sheetId="6086">
        <row r="5">
          <cell r="I5">
            <v>0</v>
          </cell>
        </row>
      </sheetData>
      <sheetData sheetId="6087">
        <row r="5">
          <cell r="I5">
            <v>0</v>
          </cell>
        </row>
      </sheetData>
      <sheetData sheetId="6088">
        <row r="5">
          <cell r="I5">
            <v>0</v>
          </cell>
        </row>
      </sheetData>
      <sheetData sheetId="6089">
        <row r="5">
          <cell r="I5">
            <v>0</v>
          </cell>
        </row>
      </sheetData>
      <sheetData sheetId="6090">
        <row r="5">
          <cell r="I5">
            <v>0</v>
          </cell>
        </row>
      </sheetData>
      <sheetData sheetId="6091">
        <row r="5">
          <cell r="I5">
            <v>0</v>
          </cell>
        </row>
      </sheetData>
      <sheetData sheetId="6092">
        <row r="5">
          <cell r="I5">
            <v>0</v>
          </cell>
        </row>
      </sheetData>
      <sheetData sheetId="6093">
        <row r="5">
          <cell r="I5">
            <v>0</v>
          </cell>
        </row>
      </sheetData>
      <sheetData sheetId="6094">
        <row r="5">
          <cell r="I5">
            <v>0</v>
          </cell>
        </row>
      </sheetData>
      <sheetData sheetId="6095">
        <row r="5">
          <cell r="I5">
            <v>0</v>
          </cell>
        </row>
      </sheetData>
      <sheetData sheetId="6096">
        <row r="5">
          <cell r="I5">
            <v>0</v>
          </cell>
        </row>
      </sheetData>
      <sheetData sheetId="6097">
        <row r="5">
          <cell r="I5">
            <v>0</v>
          </cell>
        </row>
      </sheetData>
      <sheetData sheetId="6098">
        <row r="5">
          <cell r="I5">
            <v>0</v>
          </cell>
        </row>
      </sheetData>
      <sheetData sheetId="6099">
        <row r="5">
          <cell r="I5">
            <v>0</v>
          </cell>
        </row>
      </sheetData>
      <sheetData sheetId="6100">
        <row r="5">
          <cell r="I5">
            <v>0</v>
          </cell>
        </row>
      </sheetData>
      <sheetData sheetId="6101">
        <row r="5">
          <cell r="I5">
            <v>0</v>
          </cell>
        </row>
      </sheetData>
      <sheetData sheetId="6102">
        <row r="5">
          <cell r="I5">
            <v>0</v>
          </cell>
        </row>
      </sheetData>
      <sheetData sheetId="6103">
        <row r="5">
          <cell r="I5">
            <v>0</v>
          </cell>
        </row>
      </sheetData>
      <sheetData sheetId="6104">
        <row r="5">
          <cell r="I5">
            <v>0</v>
          </cell>
        </row>
      </sheetData>
      <sheetData sheetId="6105">
        <row r="5">
          <cell r="I5">
            <v>0</v>
          </cell>
        </row>
      </sheetData>
      <sheetData sheetId="6106">
        <row r="5">
          <cell r="I5">
            <v>0</v>
          </cell>
        </row>
      </sheetData>
      <sheetData sheetId="6107">
        <row r="5">
          <cell r="I5">
            <v>0</v>
          </cell>
        </row>
      </sheetData>
      <sheetData sheetId="6108">
        <row r="5">
          <cell r="I5">
            <v>0</v>
          </cell>
        </row>
      </sheetData>
      <sheetData sheetId="6109">
        <row r="5">
          <cell r="I5">
            <v>0</v>
          </cell>
        </row>
      </sheetData>
      <sheetData sheetId="6110">
        <row r="5">
          <cell r="I5">
            <v>0</v>
          </cell>
        </row>
      </sheetData>
      <sheetData sheetId="6111">
        <row r="5">
          <cell r="I5">
            <v>0</v>
          </cell>
        </row>
      </sheetData>
      <sheetData sheetId="6112">
        <row r="5">
          <cell r="I5">
            <v>0</v>
          </cell>
        </row>
      </sheetData>
      <sheetData sheetId="6113">
        <row r="5">
          <cell r="I5">
            <v>0</v>
          </cell>
        </row>
      </sheetData>
      <sheetData sheetId="6114">
        <row r="5">
          <cell r="I5">
            <v>0</v>
          </cell>
        </row>
      </sheetData>
      <sheetData sheetId="6115">
        <row r="5">
          <cell r="I5">
            <v>0</v>
          </cell>
        </row>
      </sheetData>
      <sheetData sheetId="6116">
        <row r="5">
          <cell r="I5">
            <v>0</v>
          </cell>
        </row>
      </sheetData>
      <sheetData sheetId="6117">
        <row r="5">
          <cell r="I5">
            <v>0</v>
          </cell>
        </row>
      </sheetData>
      <sheetData sheetId="6118">
        <row r="5">
          <cell r="I5">
            <v>0</v>
          </cell>
        </row>
      </sheetData>
      <sheetData sheetId="6119">
        <row r="5">
          <cell r="I5">
            <v>0</v>
          </cell>
        </row>
      </sheetData>
      <sheetData sheetId="6120">
        <row r="5">
          <cell r="I5">
            <v>0</v>
          </cell>
        </row>
      </sheetData>
      <sheetData sheetId="6121">
        <row r="5">
          <cell r="I5">
            <v>0</v>
          </cell>
        </row>
      </sheetData>
      <sheetData sheetId="6122">
        <row r="5">
          <cell r="I5">
            <v>0</v>
          </cell>
        </row>
      </sheetData>
      <sheetData sheetId="6123">
        <row r="5">
          <cell r="I5">
            <v>0</v>
          </cell>
        </row>
      </sheetData>
      <sheetData sheetId="6124">
        <row r="5">
          <cell r="I5">
            <v>0</v>
          </cell>
        </row>
      </sheetData>
      <sheetData sheetId="6125">
        <row r="5">
          <cell r="I5">
            <v>0</v>
          </cell>
        </row>
      </sheetData>
      <sheetData sheetId="6126">
        <row r="5">
          <cell r="I5">
            <v>0</v>
          </cell>
        </row>
      </sheetData>
      <sheetData sheetId="6127">
        <row r="5">
          <cell r="I5">
            <v>0</v>
          </cell>
        </row>
      </sheetData>
      <sheetData sheetId="6128">
        <row r="5">
          <cell r="I5">
            <v>0</v>
          </cell>
        </row>
      </sheetData>
      <sheetData sheetId="6129">
        <row r="5">
          <cell r="I5">
            <v>0</v>
          </cell>
        </row>
      </sheetData>
      <sheetData sheetId="6130">
        <row r="5">
          <cell r="I5">
            <v>0</v>
          </cell>
        </row>
      </sheetData>
      <sheetData sheetId="6131">
        <row r="5">
          <cell r="I5">
            <v>0</v>
          </cell>
        </row>
      </sheetData>
      <sheetData sheetId="6132">
        <row r="5">
          <cell r="I5">
            <v>0</v>
          </cell>
        </row>
      </sheetData>
      <sheetData sheetId="6133">
        <row r="5">
          <cell r="I5">
            <v>0</v>
          </cell>
        </row>
      </sheetData>
      <sheetData sheetId="6134">
        <row r="5">
          <cell r="I5">
            <v>0</v>
          </cell>
        </row>
      </sheetData>
      <sheetData sheetId="6135">
        <row r="5">
          <cell r="I5">
            <v>0</v>
          </cell>
        </row>
      </sheetData>
      <sheetData sheetId="6136">
        <row r="5">
          <cell r="I5">
            <v>0</v>
          </cell>
        </row>
      </sheetData>
      <sheetData sheetId="6137">
        <row r="5">
          <cell r="I5">
            <v>0</v>
          </cell>
        </row>
      </sheetData>
      <sheetData sheetId="6138">
        <row r="5">
          <cell r="I5">
            <v>0</v>
          </cell>
        </row>
      </sheetData>
      <sheetData sheetId="6139">
        <row r="5">
          <cell r="I5">
            <v>0</v>
          </cell>
        </row>
      </sheetData>
      <sheetData sheetId="6140">
        <row r="5">
          <cell r="I5">
            <v>0</v>
          </cell>
        </row>
      </sheetData>
      <sheetData sheetId="6141">
        <row r="5">
          <cell r="I5">
            <v>0</v>
          </cell>
        </row>
      </sheetData>
      <sheetData sheetId="6142">
        <row r="5">
          <cell r="I5">
            <v>0</v>
          </cell>
        </row>
      </sheetData>
      <sheetData sheetId="6143">
        <row r="5">
          <cell r="I5">
            <v>0</v>
          </cell>
        </row>
      </sheetData>
      <sheetData sheetId="6144">
        <row r="5">
          <cell r="I5">
            <v>0</v>
          </cell>
        </row>
      </sheetData>
      <sheetData sheetId="6145">
        <row r="19">
          <cell r="J19">
            <v>1.0499999999999999E-3</v>
          </cell>
        </row>
      </sheetData>
      <sheetData sheetId="6146">
        <row r="5">
          <cell r="I5">
            <v>0</v>
          </cell>
        </row>
      </sheetData>
      <sheetData sheetId="6147">
        <row r="5">
          <cell r="I5">
            <v>0</v>
          </cell>
        </row>
      </sheetData>
      <sheetData sheetId="6148">
        <row r="5">
          <cell r="I5">
            <v>0</v>
          </cell>
        </row>
      </sheetData>
      <sheetData sheetId="6149">
        <row r="5">
          <cell r="I5">
            <v>0</v>
          </cell>
        </row>
      </sheetData>
      <sheetData sheetId="6150">
        <row r="5">
          <cell r="I5">
            <v>0</v>
          </cell>
        </row>
      </sheetData>
      <sheetData sheetId="6151">
        <row r="5">
          <cell r="I5">
            <v>0</v>
          </cell>
        </row>
      </sheetData>
      <sheetData sheetId="6152">
        <row r="5">
          <cell r="I5">
            <v>0</v>
          </cell>
        </row>
      </sheetData>
      <sheetData sheetId="6153">
        <row r="5">
          <cell r="I5">
            <v>0</v>
          </cell>
        </row>
      </sheetData>
      <sheetData sheetId="6154">
        <row r="5">
          <cell r="I5">
            <v>0</v>
          </cell>
        </row>
      </sheetData>
      <sheetData sheetId="6155">
        <row r="5">
          <cell r="I5">
            <v>0</v>
          </cell>
        </row>
      </sheetData>
      <sheetData sheetId="6156">
        <row r="5">
          <cell r="I5">
            <v>0</v>
          </cell>
        </row>
      </sheetData>
      <sheetData sheetId="6157">
        <row r="5">
          <cell r="I5">
            <v>0</v>
          </cell>
        </row>
      </sheetData>
      <sheetData sheetId="6158">
        <row r="5">
          <cell r="I5">
            <v>0</v>
          </cell>
        </row>
      </sheetData>
      <sheetData sheetId="6159">
        <row r="5">
          <cell r="I5">
            <v>0</v>
          </cell>
        </row>
      </sheetData>
      <sheetData sheetId="6160">
        <row r="19">
          <cell r="J19">
            <v>1.0499999999999999E-3</v>
          </cell>
        </row>
      </sheetData>
      <sheetData sheetId="6161">
        <row r="5">
          <cell r="I5">
            <v>0</v>
          </cell>
        </row>
      </sheetData>
      <sheetData sheetId="6162">
        <row r="5">
          <cell r="I5">
            <v>0</v>
          </cell>
        </row>
      </sheetData>
      <sheetData sheetId="6163">
        <row r="5">
          <cell r="I5">
            <v>0</v>
          </cell>
        </row>
      </sheetData>
      <sheetData sheetId="6164">
        <row r="5">
          <cell r="I5">
            <v>0</v>
          </cell>
        </row>
      </sheetData>
      <sheetData sheetId="6165">
        <row r="5">
          <cell r="I5">
            <v>0</v>
          </cell>
        </row>
      </sheetData>
      <sheetData sheetId="6166">
        <row r="5">
          <cell r="I5">
            <v>0</v>
          </cell>
        </row>
      </sheetData>
      <sheetData sheetId="6167">
        <row r="5">
          <cell r="I5">
            <v>0</v>
          </cell>
        </row>
      </sheetData>
      <sheetData sheetId="6168">
        <row r="5">
          <cell r="I5">
            <v>0</v>
          </cell>
        </row>
      </sheetData>
      <sheetData sheetId="6169">
        <row r="5">
          <cell r="I5">
            <v>0</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5">
          <cell r="I5">
            <v>0</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5">
          <cell r="I5">
            <v>0</v>
          </cell>
        </row>
      </sheetData>
      <sheetData sheetId="6179">
        <row r="5">
          <cell r="I5">
            <v>0</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5">
          <cell r="I5">
            <v>0</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5">
          <cell r="I5">
            <v>0</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5">
          <cell r="I5">
            <v>0</v>
          </cell>
        </row>
      </sheetData>
      <sheetData sheetId="6199">
        <row r="19">
          <cell r="J19">
            <v>1.0499999999999999E-3</v>
          </cell>
        </row>
      </sheetData>
      <sheetData sheetId="6200">
        <row r="19">
          <cell r="J19">
            <v>1.0499999999999999E-3</v>
          </cell>
        </row>
      </sheetData>
      <sheetData sheetId="6201">
        <row r="5">
          <cell r="I5">
            <v>0</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ow r="19">
          <cell r="J19">
            <v>1.0499999999999999E-3</v>
          </cell>
        </row>
      </sheetData>
      <sheetData sheetId="6753">
        <row r="19">
          <cell r="J19">
            <v>1.0499999999999999E-3</v>
          </cell>
        </row>
      </sheetData>
      <sheetData sheetId="6754">
        <row r="19">
          <cell r="J19">
            <v>1.0499999999999999E-3</v>
          </cell>
        </row>
      </sheetData>
      <sheetData sheetId="6755">
        <row r="19">
          <cell r="J19">
            <v>1.0499999999999999E-3</v>
          </cell>
        </row>
      </sheetData>
      <sheetData sheetId="6756">
        <row r="19">
          <cell r="J19">
            <v>1.0499999999999999E-3</v>
          </cell>
        </row>
      </sheetData>
      <sheetData sheetId="6757">
        <row r="19">
          <cell r="J19">
            <v>1.0499999999999999E-3</v>
          </cell>
        </row>
      </sheetData>
      <sheetData sheetId="6758">
        <row r="19">
          <cell r="J19">
            <v>1.0499999999999999E-3</v>
          </cell>
        </row>
      </sheetData>
      <sheetData sheetId="6759">
        <row r="19">
          <cell r="J19">
            <v>1.0499999999999999E-3</v>
          </cell>
        </row>
      </sheetData>
      <sheetData sheetId="6760">
        <row r="19">
          <cell r="J19">
            <v>1.0499999999999999E-3</v>
          </cell>
        </row>
      </sheetData>
      <sheetData sheetId="6761">
        <row r="19">
          <cell r="J19">
            <v>1.0499999999999999E-3</v>
          </cell>
        </row>
      </sheetData>
      <sheetData sheetId="6762">
        <row r="19">
          <cell r="J19">
            <v>1.0499999999999999E-3</v>
          </cell>
        </row>
      </sheetData>
      <sheetData sheetId="6763">
        <row r="19">
          <cell r="J19">
            <v>1.0499999999999999E-3</v>
          </cell>
        </row>
      </sheetData>
      <sheetData sheetId="6764">
        <row r="19">
          <cell r="J19">
            <v>1.0499999999999999E-3</v>
          </cell>
        </row>
      </sheetData>
      <sheetData sheetId="6765">
        <row r="19">
          <cell r="J19">
            <v>1.0499999999999999E-3</v>
          </cell>
        </row>
      </sheetData>
      <sheetData sheetId="6766">
        <row r="19">
          <cell r="J19">
            <v>1.0499999999999999E-3</v>
          </cell>
        </row>
      </sheetData>
      <sheetData sheetId="6767">
        <row r="19">
          <cell r="J19">
            <v>1.0499999999999999E-3</v>
          </cell>
        </row>
      </sheetData>
      <sheetData sheetId="6768">
        <row r="19">
          <cell r="J19">
            <v>1.0499999999999999E-3</v>
          </cell>
        </row>
      </sheetData>
      <sheetData sheetId="6769">
        <row r="19">
          <cell r="J19">
            <v>1.0499999999999999E-3</v>
          </cell>
        </row>
      </sheetData>
      <sheetData sheetId="6770">
        <row r="19">
          <cell r="J19">
            <v>1.0499999999999999E-3</v>
          </cell>
        </row>
      </sheetData>
      <sheetData sheetId="6771">
        <row r="19">
          <cell r="J19">
            <v>1.0499999999999999E-3</v>
          </cell>
        </row>
      </sheetData>
      <sheetData sheetId="6772">
        <row r="19">
          <cell r="J19">
            <v>1.0499999999999999E-3</v>
          </cell>
        </row>
      </sheetData>
      <sheetData sheetId="6773">
        <row r="19">
          <cell r="J19">
            <v>1.0499999999999999E-3</v>
          </cell>
        </row>
      </sheetData>
      <sheetData sheetId="6774">
        <row r="19">
          <cell r="J19">
            <v>1.0499999999999999E-3</v>
          </cell>
        </row>
      </sheetData>
      <sheetData sheetId="6775">
        <row r="19">
          <cell r="J19">
            <v>1.0499999999999999E-3</v>
          </cell>
        </row>
      </sheetData>
      <sheetData sheetId="6776">
        <row r="19">
          <cell r="J19">
            <v>1.0499999999999999E-3</v>
          </cell>
        </row>
      </sheetData>
      <sheetData sheetId="6777">
        <row r="19">
          <cell r="J19">
            <v>1.0499999999999999E-3</v>
          </cell>
        </row>
      </sheetData>
      <sheetData sheetId="6778">
        <row r="19">
          <cell r="J19">
            <v>1.0499999999999999E-3</v>
          </cell>
        </row>
      </sheetData>
      <sheetData sheetId="6779">
        <row r="19">
          <cell r="J19">
            <v>1.0499999999999999E-3</v>
          </cell>
        </row>
      </sheetData>
      <sheetData sheetId="6780">
        <row r="19">
          <cell r="J19">
            <v>1.0499999999999999E-3</v>
          </cell>
        </row>
      </sheetData>
      <sheetData sheetId="6781">
        <row r="19">
          <cell r="J19">
            <v>1.0499999999999999E-3</v>
          </cell>
        </row>
      </sheetData>
      <sheetData sheetId="6782">
        <row r="19">
          <cell r="J19">
            <v>1.0499999999999999E-3</v>
          </cell>
        </row>
      </sheetData>
      <sheetData sheetId="6783">
        <row r="19">
          <cell r="J19">
            <v>1.0499999999999999E-3</v>
          </cell>
        </row>
      </sheetData>
      <sheetData sheetId="6784">
        <row r="19">
          <cell r="J19">
            <v>1.0499999999999999E-3</v>
          </cell>
        </row>
      </sheetData>
      <sheetData sheetId="6785">
        <row r="19">
          <cell r="J19">
            <v>1.0499999999999999E-3</v>
          </cell>
        </row>
      </sheetData>
      <sheetData sheetId="6786">
        <row r="19">
          <cell r="J19">
            <v>1.0499999999999999E-3</v>
          </cell>
        </row>
      </sheetData>
      <sheetData sheetId="6787">
        <row r="19">
          <cell r="J19">
            <v>1.0499999999999999E-3</v>
          </cell>
        </row>
      </sheetData>
      <sheetData sheetId="6788">
        <row r="19">
          <cell r="J19">
            <v>1.0499999999999999E-3</v>
          </cell>
        </row>
      </sheetData>
      <sheetData sheetId="6789">
        <row r="19">
          <cell r="J19">
            <v>1.0499999999999999E-3</v>
          </cell>
        </row>
      </sheetData>
      <sheetData sheetId="6790">
        <row r="19">
          <cell r="J19">
            <v>1.0499999999999999E-3</v>
          </cell>
        </row>
      </sheetData>
      <sheetData sheetId="6791">
        <row r="19">
          <cell r="J19">
            <v>1.0499999999999999E-3</v>
          </cell>
        </row>
      </sheetData>
      <sheetData sheetId="6792">
        <row r="19">
          <cell r="J19">
            <v>1.0499999999999999E-3</v>
          </cell>
        </row>
      </sheetData>
      <sheetData sheetId="6793">
        <row r="19">
          <cell r="J19">
            <v>1.0499999999999999E-3</v>
          </cell>
        </row>
      </sheetData>
      <sheetData sheetId="6794">
        <row r="19">
          <cell r="J19">
            <v>1.0499999999999999E-3</v>
          </cell>
        </row>
      </sheetData>
      <sheetData sheetId="6795">
        <row r="19">
          <cell r="J19">
            <v>1.0499999999999999E-3</v>
          </cell>
        </row>
      </sheetData>
      <sheetData sheetId="6796">
        <row r="19">
          <cell r="J19">
            <v>1.0499999999999999E-3</v>
          </cell>
        </row>
      </sheetData>
      <sheetData sheetId="6797">
        <row r="19">
          <cell r="J19">
            <v>1.0499999999999999E-3</v>
          </cell>
        </row>
      </sheetData>
      <sheetData sheetId="6798">
        <row r="19">
          <cell r="J19">
            <v>1.0499999999999999E-3</v>
          </cell>
        </row>
      </sheetData>
      <sheetData sheetId="6799">
        <row r="19">
          <cell r="J19">
            <v>1.0499999999999999E-3</v>
          </cell>
        </row>
      </sheetData>
      <sheetData sheetId="6800">
        <row r="19">
          <cell r="J19">
            <v>1.0499999999999999E-3</v>
          </cell>
        </row>
      </sheetData>
      <sheetData sheetId="6801">
        <row r="19">
          <cell r="J19">
            <v>1.0499999999999999E-3</v>
          </cell>
        </row>
      </sheetData>
      <sheetData sheetId="6802">
        <row r="19">
          <cell r="J19">
            <v>1.0499999999999999E-3</v>
          </cell>
        </row>
      </sheetData>
      <sheetData sheetId="6803">
        <row r="19">
          <cell r="J19">
            <v>1.0499999999999999E-3</v>
          </cell>
        </row>
      </sheetData>
      <sheetData sheetId="6804">
        <row r="19">
          <cell r="J19">
            <v>1.0499999999999999E-3</v>
          </cell>
        </row>
      </sheetData>
      <sheetData sheetId="6805">
        <row r="19">
          <cell r="J19">
            <v>1.0499999999999999E-3</v>
          </cell>
        </row>
      </sheetData>
      <sheetData sheetId="6806">
        <row r="19">
          <cell r="J19">
            <v>1.0499999999999999E-3</v>
          </cell>
        </row>
      </sheetData>
      <sheetData sheetId="6807">
        <row r="19">
          <cell r="J19">
            <v>1.0499999999999999E-3</v>
          </cell>
        </row>
      </sheetData>
      <sheetData sheetId="6808">
        <row r="19">
          <cell r="J19">
            <v>1.0499999999999999E-3</v>
          </cell>
        </row>
      </sheetData>
      <sheetData sheetId="6809">
        <row r="19">
          <cell r="J19">
            <v>1.0499999999999999E-3</v>
          </cell>
        </row>
      </sheetData>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ow r="19">
          <cell r="J19">
            <v>1.0499999999999999E-3</v>
          </cell>
        </row>
      </sheetData>
      <sheetData sheetId="7851">
        <row r="19">
          <cell r="J19">
            <v>1.0499999999999999E-3</v>
          </cell>
        </row>
      </sheetData>
      <sheetData sheetId="7852">
        <row r="19">
          <cell r="J19">
            <v>1.0499999999999999E-3</v>
          </cell>
        </row>
      </sheetData>
      <sheetData sheetId="7853">
        <row r="19">
          <cell r="J19">
            <v>1.0499999999999999E-3</v>
          </cell>
        </row>
      </sheetData>
      <sheetData sheetId="7854">
        <row r="19">
          <cell r="J19">
            <v>1.0499999999999999E-3</v>
          </cell>
        </row>
      </sheetData>
      <sheetData sheetId="7855">
        <row r="19">
          <cell r="J19">
            <v>1.0499999999999999E-3</v>
          </cell>
        </row>
      </sheetData>
      <sheetData sheetId="7856">
        <row r="19">
          <cell r="J19">
            <v>1.0499999999999999E-3</v>
          </cell>
        </row>
      </sheetData>
      <sheetData sheetId="7857">
        <row r="19">
          <cell r="J19">
            <v>1.0499999999999999E-3</v>
          </cell>
        </row>
      </sheetData>
      <sheetData sheetId="7858">
        <row r="19">
          <cell r="J19">
            <v>1.0499999999999999E-3</v>
          </cell>
        </row>
      </sheetData>
      <sheetData sheetId="7859">
        <row r="19">
          <cell r="J19">
            <v>1.0499999999999999E-3</v>
          </cell>
        </row>
      </sheetData>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ow r="19">
          <cell r="J19">
            <v>1.0499999999999999E-3</v>
          </cell>
        </row>
      </sheetData>
      <sheetData sheetId="7887">
        <row r="19">
          <cell r="J19">
            <v>1.0499999999999999E-3</v>
          </cell>
        </row>
      </sheetData>
      <sheetData sheetId="7888">
        <row r="19">
          <cell r="J19">
            <v>1.0499999999999999E-3</v>
          </cell>
        </row>
      </sheetData>
      <sheetData sheetId="7889">
        <row r="19">
          <cell r="J19">
            <v>1.0499999999999999E-3</v>
          </cell>
        </row>
      </sheetData>
      <sheetData sheetId="7890">
        <row r="19">
          <cell r="J19">
            <v>1.0499999999999999E-3</v>
          </cell>
        </row>
      </sheetData>
      <sheetData sheetId="7891">
        <row r="19">
          <cell r="J19">
            <v>1.0499999999999999E-3</v>
          </cell>
        </row>
      </sheetData>
      <sheetData sheetId="7892">
        <row r="19">
          <cell r="J19">
            <v>1.0499999999999999E-3</v>
          </cell>
        </row>
      </sheetData>
      <sheetData sheetId="7893">
        <row r="19">
          <cell r="J19">
            <v>1.0499999999999999E-3</v>
          </cell>
        </row>
      </sheetData>
      <sheetData sheetId="7894">
        <row r="19">
          <cell r="J19">
            <v>1.0499999999999999E-3</v>
          </cell>
        </row>
      </sheetData>
      <sheetData sheetId="7895">
        <row r="19">
          <cell r="J19">
            <v>1.0499999999999999E-3</v>
          </cell>
        </row>
      </sheetData>
      <sheetData sheetId="7896">
        <row r="19">
          <cell r="J19">
            <v>1.0499999999999999E-3</v>
          </cell>
        </row>
      </sheetData>
      <sheetData sheetId="7897">
        <row r="19">
          <cell r="J19">
            <v>1.0499999999999999E-3</v>
          </cell>
        </row>
      </sheetData>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efreshError="1"/>
      <sheetData sheetId="7909" refreshError="1"/>
      <sheetData sheetId="7910">
        <row r="19">
          <cell r="J19">
            <v>1.0499999999999999E-3</v>
          </cell>
        </row>
      </sheetData>
      <sheetData sheetId="7911">
        <row r="19">
          <cell r="J19">
            <v>1.0499999999999999E-3</v>
          </cell>
        </row>
      </sheetData>
      <sheetData sheetId="7912" refreshError="1"/>
      <sheetData sheetId="7913" refreshError="1"/>
      <sheetData sheetId="7914">
        <row r="19">
          <cell r="J19">
            <v>1.0499999999999999E-3</v>
          </cell>
        </row>
      </sheetData>
      <sheetData sheetId="7915">
        <row r="19">
          <cell r="J19">
            <v>1.0499999999999999E-3</v>
          </cell>
        </row>
      </sheetData>
      <sheetData sheetId="7916" refreshError="1"/>
      <sheetData sheetId="7917" refreshError="1"/>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5">
          <cell r="I5">
            <v>0</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5">
          <cell r="I5">
            <v>0</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5">
          <cell r="I5">
            <v>0</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5">
          <cell r="I5">
            <v>0</v>
          </cell>
        </row>
      </sheetData>
      <sheetData sheetId="8707">
        <row r="19">
          <cell r="J19">
            <v>1.0499999999999999E-3</v>
          </cell>
        </row>
      </sheetData>
      <sheetData sheetId="8708">
        <row r="5">
          <cell r="I5">
            <v>0</v>
          </cell>
        </row>
      </sheetData>
      <sheetData sheetId="8709">
        <row r="19">
          <cell r="J19">
            <v>1.0499999999999999E-3</v>
          </cell>
        </row>
      </sheetData>
      <sheetData sheetId="8710">
        <row r="5">
          <cell r="I5">
            <v>0</v>
          </cell>
        </row>
      </sheetData>
      <sheetData sheetId="8711">
        <row r="19">
          <cell r="J19">
            <v>1.0499999999999999E-3</v>
          </cell>
        </row>
      </sheetData>
      <sheetData sheetId="8712">
        <row r="5">
          <cell r="I5">
            <v>0</v>
          </cell>
        </row>
      </sheetData>
      <sheetData sheetId="8713">
        <row r="19">
          <cell r="J19">
            <v>1.0499999999999999E-3</v>
          </cell>
        </row>
      </sheetData>
      <sheetData sheetId="8714">
        <row r="5">
          <cell r="I5">
            <v>0</v>
          </cell>
        </row>
      </sheetData>
      <sheetData sheetId="8715">
        <row r="19">
          <cell r="J19">
            <v>1.0499999999999999E-3</v>
          </cell>
        </row>
      </sheetData>
      <sheetData sheetId="8716">
        <row r="5">
          <cell r="I5">
            <v>0</v>
          </cell>
        </row>
      </sheetData>
      <sheetData sheetId="8717">
        <row r="19">
          <cell r="J19">
            <v>1.0499999999999999E-3</v>
          </cell>
        </row>
      </sheetData>
      <sheetData sheetId="8718">
        <row r="5">
          <cell r="I5">
            <v>0</v>
          </cell>
        </row>
      </sheetData>
      <sheetData sheetId="8719">
        <row r="19">
          <cell r="J19">
            <v>1.0499999999999999E-3</v>
          </cell>
        </row>
      </sheetData>
      <sheetData sheetId="8720">
        <row r="5">
          <cell r="I5">
            <v>0</v>
          </cell>
        </row>
      </sheetData>
      <sheetData sheetId="8721">
        <row r="19">
          <cell r="J19">
            <v>1.0499999999999999E-3</v>
          </cell>
        </row>
      </sheetData>
      <sheetData sheetId="8722">
        <row r="5">
          <cell r="I5">
            <v>0</v>
          </cell>
        </row>
      </sheetData>
      <sheetData sheetId="8723">
        <row r="5">
          <cell r="I5">
            <v>0</v>
          </cell>
        </row>
      </sheetData>
      <sheetData sheetId="8724">
        <row r="5">
          <cell r="I5">
            <v>0</v>
          </cell>
        </row>
      </sheetData>
      <sheetData sheetId="8725">
        <row r="19">
          <cell r="J19">
            <v>1.0499999999999999E-3</v>
          </cell>
        </row>
      </sheetData>
      <sheetData sheetId="8726">
        <row r="5">
          <cell r="I5">
            <v>0</v>
          </cell>
        </row>
      </sheetData>
      <sheetData sheetId="8727">
        <row r="5">
          <cell r="I5">
            <v>0</v>
          </cell>
        </row>
      </sheetData>
      <sheetData sheetId="8728">
        <row r="5">
          <cell r="I5">
            <v>0</v>
          </cell>
        </row>
      </sheetData>
      <sheetData sheetId="8729">
        <row r="19">
          <cell r="J19">
            <v>1.0499999999999999E-3</v>
          </cell>
        </row>
      </sheetData>
      <sheetData sheetId="8730">
        <row r="5">
          <cell r="I5">
            <v>0</v>
          </cell>
        </row>
      </sheetData>
      <sheetData sheetId="8731">
        <row r="5">
          <cell r="I5">
            <v>0</v>
          </cell>
        </row>
      </sheetData>
      <sheetData sheetId="8732">
        <row r="5">
          <cell r="I5">
            <v>0</v>
          </cell>
        </row>
      </sheetData>
      <sheetData sheetId="8733">
        <row r="5">
          <cell r="I5">
            <v>0</v>
          </cell>
        </row>
      </sheetData>
      <sheetData sheetId="8734">
        <row r="5">
          <cell r="I5">
            <v>0</v>
          </cell>
        </row>
      </sheetData>
      <sheetData sheetId="8735">
        <row r="5">
          <cell r="I5">
            <v>0</v>
          </cell>
        </row>
      </sheetData>
      <sheetData sheetId="8736">
        <row r="5">
          <cell r="I5">
            <v>0</v>
          </cell>
        </row>
      </sheetData>
      <sheetData sheetId="8737">
        <row r="5">
          <cell r="I5">
            <v>0</v>
          </cell>
        </row>
      </sheetData>
      <sheetData sheetId="8738">
        <row r="5">
          <cell r="I5">
            <v>0</v>
          </cell>
        </row>
      </sheetData>
      <sheetData sheetId="8739">
        <row r="5">
          <cell r="I5">
            <v>0</v>
          </cell>
        </row>
      </sheetData>
      <sheetData sheetId="8740">
        <row r="5">
          <cell r="I5">
            <v>0</v>
          </cell>
        </row>
      </sheetData>
      <sheetData sheetId="8741">
        <row r="5">
          <cell r="I5">
            <v>0</v>
          </cell>
        </row>
      </sheetData>
      <sheetData sheetId="8742">
        <row r="5">
          <cell r="I5">
            <v>0</v>
          </cell>
        </row>
      </sheetData>
      <sheetData sheetId="8743">
        <row r="5">
          <cell r="I5">
            <v>0</v>
          </cell>
        </row>
      </sheetData>
      <sheetData sheetId="8744">
        <row r="5">
          <cell r="I5">
            <v>0</v>
          </cell>
        </row>
      </sheetData>
      <sheetData sheetId="8745">
        <row r="5">
          <cell r="I5">
            <v>0</v>
          </cell>
        </row>
      </sheetData>
      <sheetData sheetId="8746">
        <row r="5">
          <cell r="I5">
            <v>0</v>
          </cell>
        </row>
      </sheetData>
      <sheetData sheetId="8747">
        <row r="5">
          <cell r="I5">
            <v>0</v>
          </cell>
        </row>
      </sheetData>
      <sheetData sheetId="8748">
        <row r="5">
          <cell r="I5">
            <v>0</v>
          </cell>
        </row>
      </sheetData>
      <sheetData sheetId="8749">
        <row r="5">
          <cell r="I5">
            <v>0</v>
          </cell>
        </row>
      </sheetData>
      <sheetData sheetId="8750">
        <row r="5">
          <cell r="I5">
            <v>0</v>
          </cell>
        </row>
      </sheetData>
      <sheetData sheetId="8751">
        <row r="5">
          <cell r="I5">
            <v>0</v>
          </cell>
        </row>
      </sheetData>
      <sheetData sheetId="8752">
        <row r="5">
          <cell r="I5">
            <v>0</v>
          </cell>
        </row>
      </sheetData>
      <sheetData sheetId="8753">
        <row r="5">
          <cell r="I5">
            <v>0</v>
          </cell>
        </row>
      </sheetData>
      <sheetData sheetId="8754">
        <row r="5">
          <cell r="I5">
            <v>0</v>
          </cell>
        </row>
      </sheetData>
      <sheetData sheetId="8755">
        <row r="5">
          <cell r="I5">
            <v>0</v>
          </cell>
        </row>
      </sheetData>
      <sheetData sheetId="8756">
        <row r="5">
          <cell r="I5">
            <v>0</v>
          </cell>
        </row>
      </sheetData>
      <sheetData sheetId="8757">
        <row r="5">
          <cell r="I5">
            <v>0</v>
          </cell>
        </row>
      </sheetData>
      <sheetData sheetId="8758">
        <row r="5">
          <cell r="I5">
            <v>0</v>
          </cell>
        </row>
      </sheetData>
      <sheetData sheetId="8759">
        <row r="5">
          <cell r="I5">
            <v>0</v>
          </cell>
        </row>
      </sheetData>
      <sheetData sheetId="8760">
        <row r="5">
          <cell r="I5">
            <v>0</v>
          </cell>
        </row>
      </sheetData>
      <sheetData sheetId="8761">
        <row r="5">
          <cell r="I5">
            <v>0</v>
          </cell>
        </row>
      </sheetData>
      <sheetData sheetId="8762">
        <row r="5">
          <cell r="I5">
            <v>0</v>
          </cell>
        </row>
      </sheetData>
      <sheetData sheetId="8763">
        <row r="5">
          <cell r="I5">
            <v>0</v>
          </cell>
        </row>
      </sheetData>
      <sheetData sheetId="8764">
        <row r="5">
          <cell r="I5">
            <v>0</v>
          </cell>
        </row>
      </sheetData>
      <sheetData sheetId="8765">
        <row r="5">
          <cell r="I5">
            <v>0</v>
          </cell>
        </row>
      </sheetData>
      <sheetData sheetId="8766">
        <row r="5">
          <cell r="I5">
            <v>0</v>
          </cell>
        </row>
      </sheetData>
      <sheetData sheetId="8767">
        <row r="5">
          <cell r="I5">
            <v>0</v>
          </cell>
        </row>
      </sheetData>
      <sheetData sheetId="8768">
        <row r="5">
          <cell r="I5">
            <v>0</v>
          </cell>
        </row>
      </sheetData>
      <sheetData sheetId="8769">
        <row r="5">
          <cell r="I5">
            <v>0</v>
          </cell>
        </row>
      </sheetData>
      <sheetData sheetId="8770">
        <row r="5">
          <cell r="I5">
            <v>0</v>
          </cell>
        </row>
      </sheetData>
      <sheetData sheetId="8771">
        <row r="5">
          <cell r="I5">
            <v>0</v>
          </cell>
        </row>
      </sheetData>
      <sheetData sheetId="8772">
        <row r="5">
          <cell r="I5">
            <v>0</v>
          </cell>
        </row>
      </sheetData>
      <sheetData sheetId="8773">
        <row r="5">
          <cell r="I5">
            <v>0</v>
          </cell>
        </row>
      </sheetData>
      <sheetData sheetId="8774">
        <row r="5">
          <cell r="I5">
            <v>0</v>
          </cell>
        </row>
      </sheetData>
      <sheetData sheetId="8775">
        <row r="5">
          <cell r="I5">
            <v>0</v>
          </cell>
        </row>
      </sheetData>
      <sheetData sheetId="8776">
        <row r="5">
          <cell r="I5">
            <v>0</v>
          </cell>
        </row>
      </sheetData>
      <sheetData sheetId="8777">
        <row r="5">
          <cell r="I5">
            <v>0</v>
          </cell>
        </row>
      </sheetData>
      <sheetData sheetId="8778">
        <row r="5">
          <cell r="I5">
            <v>0</v>
          </cell>
        </row>
      </sheetData>
      <sheetData sheetId="8779">
        <row r="5">
          <cell r="I5">
            <v>0</v>
          </cell>
        </row>
      </sheetData>
      <sheetData sheetId="8780">
        <row r="5">
          <cell r="I5">
            <v>0</v>
          </cell>
        </row>
      </sheetData>
      <sheetData sheetId="8781">
        <row r="5">
          <cell r="I5">
            <v>0</v>
          </cell>
        </row>
      </sheetData>
      <sheetData sheetId="8782">
        <row r="5">
          <cell r="I5">
            <v>0</v>
          </cell>
        </row>
      </sheetData>
      <sheetData sheetId="8783">
        <row r="5">
          <cell r="I5">
            <v>0</v>
          </cell>
        </row>
      </sheetData>
      <sheetData sheetId="8784">
        <row r="5">
          <cell r="I5">
            <v>0</v>
          </cell>
        </row>
      </sheetData>
      <sheetData sheetId="8785">
        <row r="5">
          <cell r="I5">
            <v>0</v>
          </cell>
        </row>
      </sheetData>
      <sheetData sheetId="8786">
        <row r="5">
          <cell r="I5">
            <v>0</v>
          </cell>
        </row>
      </sheetData>
      <sheetData sheetId="8787">
        <row r="5">
          <cell r="I5">
            <v>0</v>
          </cell>
        </row>
      </sheetData>
      <sheetData sheetId="8788">
        <row r="5">
          <cell r="I5">
            <v>0</v>
          </cell>
        </row>
      </sheetData>
      <sheetData sheetId="8789">
        <row r="5">
          <cell r="I5">
            <v>0</v>
          </cell>
        </row>
      </sheetData>
      <sheetData sheetId="8790">
        <row r="5">
          <cell r="I5">
            <v>0</v>
          </cell>
        </row>
      </sheetData>
      <sheetData sheetId="8791">
        <row r="5">
          <cell r="I5">
            <v>0</v>
          </cell>
        </row>
      </sheetData>
      <sheetData sheetId="8792">
        <row r="5">
          <cell r="I5">
            <v>0</v>
          </cell>
        </row>
      </sheetData>
      <sheetData sheetId="8793">
        <row r="5">
          <cell r="I5">
            <v>0</v>
          </cell>
        </row>
      </sheetData>
      <sheetData sheetId="8794">
        <row r="5">
          <cell r="I5">
            <v>0</v>
          </cell>
        </row>
      </sheetData>
      <sheetData sheetId="8795">
        <row r="5">
          <cell r="I5">
            <v>0</v>
          </cell>
        </row>
      </sheetData>
      <sheetData sheetId="8796">
        <row r="5">
          <cell r="I5">
            <v>0</v>
          </cell>
        </row>
      </sheetData>
      <sheetData sheetId="8797">
        <row r="5">
          <cell r="I5">
            <v>0</v>
          </cell>
        </row>
      </sheetData>
      <sheetData sheetId="8798">
        <row r="5">
          <cell r="I5">
            <v>0</v>
          </cell>
        </row>
      </sheetData>
      <sheetData sheetId="8799">
        <row r="5">
          <cell r="I5">
            <v>0</v>
          </cell>
        </row>
      </sheetData>
      <sheetData sheetId="8800">
        <row r="5">
          <cell r="I5">
            <v>0</v>
          </cell>
        </row>
      </sheetData>
      <sheetData sheetId="8801">
        <row r="5">
          <cell r="I5">
            <v>0</v>
          </cell>
        </row>
      </sheetData>
      <sheetData sheetId="8802">
        <row r="5">
          <cell r="I5">
            <v>0</v>
          </cell>
        </row>
      </sheetData>
      <sheetData sheetId="8803">
        <row r="5">
          <cell r="I5">
            <v>0</v>
          </cell>
        </row>
      </sheetData>
      <sheetData sheetId="8804">
        <row r="5">
          <cell r="I5">
            <v>0</v>
          </cell>
        </row>
      </sheetData>
      <sheetData sheetId="8805">
        <row r="5">
          <cell r="I5">
            <v>0</v>
          </cell>
        </row>
      </sheetData>
      <sheetData sheetId="8806">
        <row r="5">
          <cell r="I5">
            <v>0</v>
          </cell>
        </row>
      </sheetData>
      <sheetData sheetId="8807">
        <row r="5">
          <cell r="I5">
            <v>0</v>
          </cell>
        </row>
      </sheetData>
      <sheetData sheetId="8808">
        <row r="5">
          <cell r="I5">
            <v>0</v>
          </cell>
        </row>
      </sheetData>
      <sheetData sheetId="8809">
        <row r="5">
          <cell r="I5">
            <v>0</v>
          </cell>
        </row>
      </sheetData>
      <sheetData sheetId="8810">
        <row r="5">
          <cell r="I5">
            <v>0</v>
          </cell>
        </row>
      </sheetData>
      <sheetData sheetId="8811">
        <row r="5">
          <cell r="I5">
            <v>0</v>
          </cell>
        </row>
      </sheetData>
      <sheetData sheetId="8812">
        <row r="5">
          <cell r="I5">
            <v>0</v>
          </cell>
        </row>
      </sheetData>
      <sheetData sheetId="8813">
        <row r="5">
          <cell r="I5">
            <v>0</v>
          </cell>
        </row>
      </sheetData>
      <sheetData sheetId="8814">
        <row r="5">
          <cell r="I5">
            <v>0</v>
          </cell>
        </row>
      </sheetData>
      <sheetData sheetId="8815">
        <row r="5">
          <cell r="I5">
            <v>0</v>
          </cell>
        </row>
      </sheetData>
      <sheetData sheetId="8816">
        <row r="5">
          <cell r="I5">
            <v>0</v>
          </cell>
        </row>
      </sheetData>
      <sheetData sheetId="8817">
        <row r="5">
          <cell r="I5">
            <v>0</v>
          </cell>
        </row>
      </sheetData>
      <sheetData sheetId="8818">
        <row r="5">
          <cell r="I5">
            <v>0</v>
          </cell>
        </row>
      </sheetData>
      <sheetData sheetId="8819">
        <row r="5">
          <cell r="I5">
            <v>0</v>
          </cell>
        </row>
      </sheetData>
      <sheetData sheetId="8820">
        <row r="5">
          <cell r="I5">
            <v>0</v>
          </cell>
        </row>
      </sheetData>
      <sheetData sheetId="8821" refreshError="1"/>
      <sheetData sheetId="8822" refreshError="1"/>
      <sheetData sheetId="8823">
        <row r="5">
          <cell r="I5">
            <v>0</v>
          </cell>
        </row>
      </sheetData>
      <sheetData sheetId="8824">
        <row r="5">
          <cell r="I5">
            <v>0</v>
          </cell>
        </row>
      </sheetData>
      <sheetData sheetId="8825">
        <row r="5">
          <cell r="I5">
            <v>0</v>
          </cell>
        </row>
      </sheetData>
      <sheetData sheetId="8826">
        <row r="5">
          <cell r="I5">
            <v>0</v>
          </cell>
        </row>
      </sheetData>
      <sheetData sheetId="8827">
        <row r="5">
          <cell r="I5">
            <v>0</v>
          </cell>
        </row>
      </sheetData>
      <sheetData sheetId="8828">
        <row r="5">
          <cell r="I5">
            <v>0</v>
          </cell>
        </row>
      </sheetData>
      <sheetData sheetId="8829">
        <row r="5">
          <cell r="I5">
            <v>0</v>
          </cell>
        </row>
      </sheetData>
      <sheetData sheetId="8830">
        <row r="5">
          <cell r="I5">
            <v>0</v>
          </cell>
        </row>
      </sheetData>
      <sheetData sheetId="8831">
        <row r="5">
          <cell r="I5">
            <v>0</v>
          </cell>
        </row>
      </sheetData>
      <sheetData sheetId="8832">
        <row r="5">
          <cell r="I5">
            <v>0</v>
          </cell>
        </row>
      </sheetData>
      <sheetData sheetId="8833">
        <row r="5">
          <cell r="I5">
            <v>0</v>
          </cell>
        </row>
      </sheetData>
      <sheetData sheetId="8834">
        <row r="5">
          <cell r="I5">
            <v>0</v>
          </cell>
        </row>
      </sheetData>
      <sheetData sheetId="8835">
        <row r="5">
          <cell r="I5">
            <v>0</v>
          </cell>
        </row>
      </sheetData>
      <sheetData sheetId="8836">
        <row r="5">
          <cell r="I5">
            <v>0</v>
          </cell>
        </row>
      </sheetData>
      <sheetData sheetId="8837">
        <row r="5">
          <cell r="I5">
            <v>0</v>
          </cell>
        </row>
      </sheetData>
      <sheetData sheetId="8838">
        <row r="5">
          <cell r="I5">
            <v>0</v>
          </cell>
        </row>
      </sheetData>
      <sheetData sheetId="8839">
        <row r="5">
          <cell r="I5">
            <v>0</v>
          </cell>
        </row>
      </sheetData>
      <sheetData sheetId="8840">
        <row r="5">
          <cell r="I5">
            <v>0</v>
          </cell>
        </row>
      </sheetData>
      <sheetData sheetId="8841">
        <row r="5">
          <cell r="I5">
            <v>0</v>
          </cell>
        </row>
      </sheetData>
      <sheetData sheetId="8842">
        <row r="5">
          <cell r="I5">
            <v>0</v>
          </cell>
        </row>
      </sheetData>
      <sheetData sheetId="8843">
        <row r="5">
          <cell r="I5">
            <v>0</v>
          </cell>
        </row>
      </sheetData>
      <sheetData sheetId="8844">
        <row r="5">
          <cell r="I5">
            <v>0</v>
          </cell>
        </row>
      </sheetData>
      <sheetData sheetId="8845">
        <row r="5">
          <cell r="I5">
            <v>0</v>
          </cell>
        </row>
      </sheetData>
      <sheetData sheetId="8846">
        <row r="5">
          <cell r="I5">
            <v>0</v>
          </cell>
        </row>
      </sheetData>
      <sheetData sheetId="8847">
        <row r="5">
          <cell r="I5">
            <v>0</v>
          </cell>
        </row>
      </sheetData>
      <sheetData sheetId="8848">
        <row r="5">
          <cell r="I5">
            <v>0</v>
          </cell>
        </row>
      </sheetData>
      <sheetData sheetId="8849">
        <row r="5">
          <cell r="I5">
            <v>0</v>
          </cell>
        </row>
      </sheetData>
      <sheetData sheetId="8850">
        <row r="5">
          <cell r="I5">
            <v>0</v>
          </cell>
        </row>
      </sheetData>
      <sheetData sheetId="8851">
        <row r="5">
          <cell r="I5">
            <v>0</v>
          </cell>
        </row>
      </sheetData>
      <sheetData sheetId="8852">
        <row r="5">
          <cell r="I5">
            <v>0</v>
          </cell>
        </row>
      </sheetData>
      <sheetData sheetId="8853">
        <row r="5">
          <cell r="I5">
            <v>0</v>
          </cell>
        </row>
      </sheetData>
      <sheetData sheetId="8854">
        <row r="5">
          <cell r="I5">
            <v>0</v>
          </cell>
        </row>
      </sheetData>
      <sheetData sheetId="8855">
        <row r="5">
          <cell r="I5">
            <v>0</v>
          </cell>
        </row>
      </sheetData>
      <sheetData sheetId="8856">
        <row r="5">
          <cell r="I5">
            <v>0</v>
          </cell>
        </row>
      </sheetData>
      <sheetData sheetId="8857">
        <row r="5">
          <cell r="I5">
            <v>0</v>
          </cell>
        </row>
      </sheetData>
      <sheetData sheetId="8858">
        <row r="5">
          <cell r="I5">
            <v>0</v>
          </cell>
        </row>
      </sheetData>
      <sheetData sheetId="8859">
        <row r="5">
          <cell r="I5">
            <v>0</v>
          </cell>
        </row>
      </sheetData>
      <sheetData sheetId="8860">
        <row r="5">
          <cell r="I5">
            <v>0</v>
          </cell>
        </row>
      </sheetData>
      <sheetData sheetId="8861">
        <row r="5">
          <cell r="I5">
            <v>0</v>
          </cell>
        </row>
      </sheetData>
      <sheetData sheetId="8862">
        <row r="5">
          <cell r="I5">
            <v>0</v>
          </cell>
        </row>
      </sheetData>
      <sheetData sheetId="8863">
        <row r="5">
          <cell r="I5">
            <v>0</v>
          </cell>
        </row>
      </sheetData>
      <sheetData sheetId="8864">
        <row r="5">
          <cell r="I5">
            <v>0</v>
          </cell>
        </row>
      </sheetData>
      <sheetData sheetId="8865">
        <row r="5">
          <cell r="I5">
            <v>0</v>
          </cell>
        </row>
      </sheetData>
      <sheetData sheetId="8866">
        <row r="5">
          <cell r="I5">
            <v>0</v>
          </cell>
        </row>
      </sheetData>
      <sheetData sheetId="8867">
        <row r="5">
          <cell r="I5">
            <v>0</v>
          </cell>
        </row>
      </sheetData>
      <sheetData sheetId="8868">
        <row r="5">
          <cell r="I5">
            <v>0</v>
          </cell>
        </row>
      </sheetData>
      <sheetData sheetId="8869">
        <row r="5">
          <cell r="I5">
            <v>0</v>
          </cell>
        </row>
      </sheetData>
      <sheetData sheetId="8870">
        <row r="5">
          <cell r="I5">
            <v>0</v>
          </cell>
        </row>
      </sheetData>
      <sheetData sheetId="8871">
        <row r="5">
          <cell r="I5">
            <v>0</v>
          </cell>
        </row>
      </sheetData>
      <sheetData sheetId="8872">
        <row r="5">
          <cell r="I5">
            <v>0</v>
          </cell>
        </row>
      </sheetData>
      <sheetData sheetId="8873">
        <row r="5">
          <cell r="I5">
            <v>0</v>
          </cell>
        </row>
      </sheetData>
      <sheetData sheetId="8874">
        <row r="5">
          <cell r="I5">
            <v>0</v>
          </cell>
        </row>
      </sheetData>
      <sheetData sheetId="8875">
        <row r="5">
          <cell r="I5">
            <v>0</v>
          </cell>
        </row>
      </sheetData>
      <sheetData sheetId="8876">
        <row r="5">
          <cell r="I5">
            <v>0</v>
          </cell>
        </row>
      </sheetData>
      <sheetData sheetId="8877">
        <row r="5">
          <cell r="I5">
            <v>0</v>
          </cell>
        </row>
      </sheetData>
      <sheetData sheetId="8878">
        <row r="5">
          <cell r="I5">
            <v>0</v>
          </cell>
        </row>
      </sheetData>
      <sheetData sheetId="8879">
        <row r="5">
          <cell r="I5">
            <v>0</v>
          </cell>
        </row>
      </sheetData>
      <sheetData sheetId="8880">
        <row r="5">
          <cell r="I5">
            <v>0</v>
          </cell>
        </row>
      </sheetData>
      <sheetData sheetId="8881">
        <row r="5">
          <cell r="I5">
            <v>0</v>
          </cell>
        </row>
      </sheetData>
      <sheetData sheetId="8882">
        <row r="5">
          <cell r="I5">
            <v>0</v>
          </cell>
        </row>
      </sheetData>
      <sheetData sheetId="8883">
        <row r="5">
          <cell r="I5">
            <v>0</v>
          </cell>
        </row>
      </sheetData>
      <sheetData sheetId="8884">
        <row r="5">
          <cell r="I5">
            <v>0</v>
          </cell>
        </row>
      </sheetData>
      <sheetData sheetId="8885">
        <row r="5">
          <cell r="I5">
            <v>0</v>
          </cell>
        </row>
      </sheetData>
      <sheetData sheetId="8886">
        <row r="5">
          <cell r="I5">
            <v>0</v>
          </cell>
        </row>
      </sheetData>
      <sheetData sheetId="8887">
        <row r="5">
          <cell r="I5">
            <v>0</v>
          </cell>
        </row>
      </sheetData>
      <sheetData sheetId="8888">
        <row r="5">
          <cell r="I5">
            <v>0</v>
          </cell>
        </row>
      </sheetData>
      <sheetData sheetId="8889">
        <row r="5">
          <cell r="I5">
            <v>0</v>
          </cell>
        </row>
      </sheetData>
      <sheetData sheetId="8890">
        <row r="5">
          <cell r="I5">
            <v>0</v>
          </cell>
        </row>
      </sheetData>
      <sheetData sheetId="8891">
        <row r="5">
          <cell r="I5">
            <v>0</v>
          </cell>
        </row>
      </sheetData>
      <sheetData sheetId="8892">
        <row r="5">
          <cell r="I5">
            <v>0</v>
          </cell>
        </row>
      </sheetData>
      <sheetData sheetId="8893">
        <row r="5">
          <cell r="I5">
            <v>0</v>
          </cell>
        </row>
      </sheetData>
      <sheetData sheetId="8894">
        <row r="5">
          <cell r="I5">
            <v>0</v>
          </cell>
        </row>
      </sheetData>
      <sheetData sheetId="8895">
        <row r="5">
          <cell r="I5">
            <v>0</v>
          </cell>
        </row>
      </sheetData>
      <sheetData sheetId="8896">
        <row r="5">
          <cell r="I5">
            <v>0</v>
          </cell>
        </row>
      </sheetData>
      <sheetData sheetId="8897">
        <row r="5">
          <cell r="I5">
            <v>0</v>
          </cell>
        </row>
      </sheetData>
      <sheetData sheetId="8898">
        <row r="5">
          <cell r="I5">
            <v>0</v>
          </cell>
        </row>
      </sheetData>
      <sheetData sheetId="8899">
        <row r="5">
          <cell r="I5">
            <v>0</v>
          </cell>
        </row>
      </sheetData>
      <sheetData sheetId="8900">
        <row r="5">
          <cell r="I5">
            <v>0</v>
          </cell>
        </row>
      </sheetData>
      <sheetData sheetId="8901">
        <row r="5">
          <cell r="I5">
            <v>0</v>
          </cell>
        </row>
      </sheetData>
      <sheetData sheetId="8902">
        <row r="5">
          <cell r="I5">
            <v>0</v>
          </cell>
        </row>
      </sheetData>
      <sheetData sheetId="8903">
        <row r="5">
          <cell r="I5">
            <v>0</v>
          </cell>
        </row>
      </sheetData>
      <sheetData sheetId="8904">
        <row r="5">
          <cell r="I5">
            <v>0</v>
          </cell>
        </row>
      </sheetData>
      <sheetData sheetId="8905">
        <row r="5">
          <cell r="I5">
            <v>0</v>
          </cell>
        </row>
      </sheetData>
      <sheetData sheetId="8906">
        <row r="5">
          <cell r="I5">
            <v>0</v>
          </cell>
        </row>
      </sheetData>
      <sheetData sheetId="8907">
        <row r="5">
          <cell r="I5">
            <v>0</v>
          </cell>
        </row>
      </sheetData>
      <sheetData sheetId="8908">
        <row r="5">
          <cell r="I5">
            <v>0</v>
          </cell>
        </row>
      </sheetData>
      <sheetData sheetId="8909">
        <row r="5">
          <cell r="I5">
            <v>0</v>
          </cell>
        </row>
      </sheetData>
      <sheetData sheetId="8910">
        <row r="5">
          <cell r="I5">
            <v>0</v>
          </cell>
        </row>
      </sheetData>
      <sheetData sheetId="8911">
        <row r="5">
          <cell r="I5">
            <v>0</v>
          </cell>
        </row>
      </sheetData>
      <sheetData sheetId="8912">
        <row r="5">
          <cell r="I5">
            <v>0</v>
          </cell>
        </row>
      </sheetData>
      <sheetData sheetId="8913">
        <row r="5">
          <cell r="I5">
            <v>0</v>
          </cell>
        </row>
      </sheetData>
      <sheetData sheetId="8914">
        <row r="5">
          <cell r="I5">
            <v>0</v>
          </cell>
        </row>
      </sheetData>
      <sheetData sheetId="8915">
        <row r="5">
          <cell r="I5">
            <v>0</v>
          </cell>
        </row>
      </sheetData>
      <sheetData sheetId="8916">
        <row r="5">
          <cell r="I5">
            <v>0</v>
          </cell>
        </row>
      </sheetData>
      <sheetData sheetId="8917">
        <row r="5">
          <cell r="I5">
            <v>0</v>
          </cell>
        </row>
      </sheetData>
      <sheetData sheetId="8918">
        <row r="5">
          <cell r="I5">
            <v>0</v>
          </cell>
        </row>
      </sheetData>
      <sheetData sheetId="8919">
        <row r="5">
          <cell r="I5">
            <v>0</v>
          </cell>
        </row>
      </sheetData>
      <sheetData sheetId="8920">
        <row r="5">
          <cell r="I5">
            <v>0</v>
          </cell>
        </row>
      </sheetData>
      <sheetData sheetId="8921">
        <row r="5">
          <cell r="I5">
            <v>0</v>
          </cell>
        </row>
      </sheetData>
      <sheetData sheetId="8922">
        <row r="5">
          <cell r="I5">
            <v>0</v>
          </cell>
        </row>
      </sheetData>
      <sheetData sheetId="8923">
        <row r="5">
          <cell r="I5">
            <v>0</v>
          </cell>
        </row>
      </sheetData>
      <sheetData sheetId="8924">
        <row r="5">
          <cell r="I5">
            <v>0</v>
          </cell>
        </row>
      </sheetData>
      <sheetData sheetId="8925">
        <row r="5">
          <cell r="I5">
            <v>0</v>
          </cell>
        </row>
      </sheetData>
      <sheetData sheetId="8926">
        <row r="5">
          <cell r="I5">
            <v>0</v>
          </cell>
        </row>
      </sheetData>
      <sheetData sheetId="8927">
        <row r="5">
          <cell r="I5">
            <v>0</v>
          </cell>
        </row>
      </sheetData>
      <sheetData sheetId="8928">
        <row r="5">
          <cell r="I5">
            <v>0</v>
          </cell>
        </row>
      </sheetData>
      <sheetData sheetId="8929">
        <row r="5">
          <cell r="I5">
            <v>0</v>
          </cell>
        </row>
      </sheetData>
      <sheetData sheetId="8930">
        <row r="5">
          <cell r="I5">
            <v>0</v>
          </cell>
        </row>
      </sheetData>
      <sheetData sheetId="8931">
        <row r="5">
          <cell r="I5">
            <v>0</v>
          </cell>
        </row>
      </sheetData>
      <sheetData sheetId="8932">
        <row r="5">
          <cell r="I5">
            <v>0</v>
          </cell>
        </row>
      </sheetData>
      <sheetData sheetId="8933">
        <row r="5">
          <cell r="I5">
            <v>0</v>
          </cell>
        </row>
      </sheetData>
      <sheetData sheetId="8934">
        <row r="5">
          <cell r="I5">
            <v>0</v>
          </cell>
        </row>
      </sheetData>
      <sheetData sheetId="8935">
        <row r="5">
          <cell r="I5">
            <v>0</v>
          </cell>
        </row>
      </sheetData>
      <sheetData sheetId="8936">
        <row r="5">
          <cell r="I5">
            <v>0</v>
          </cell>
        </row>
      </sheetData>
      <sheetData sheetId="8937">
        <row r="5">
          <cell r="I5">
            <v>0</v>
          </cell>
        </row>
      </sheetData>
      <sheetData sheetId="8938">
        <row r="5">
          <cell r="I5">
            <v>0</v>
          </cell>
        </row>
      </sheetData>
      <sheetData sheetId="8939">
        <row r="5">
          <cell r="I5">
            <v>0</v>
          </cell>
        </row>
      </sheetData>
      <sheetData sheetId="8940">
        <row r="5">
          <cell r="I5">
            <v>0</v>
          </cell>
        </row>
      </sheetData>
      <sheetData sheetId="8941">
        <row r="5">
          <cell r="I5">
            <v>0</v>
          </cell>
        </row>
      </sheetData>
      <sheetData sheetId="8942">
        <row r="5">
          <cell r="I5">
            <v>0</v>
          </cell>
        </row>
      </sheetData>
      <sheetData sheetId="8943">
        <row r="5">
          <cell r="I5">
            <v>0</v>
          </cell>
        </row>
      </sheetData>
      <sheetData sheetId="8944">
        <row r="5">
          <cell r="I5">
            <v>0</v>
          </cell>
        </row>
      </sheetData>
      <sheetData sheetId="8945">
        <row r="5">
          <cell r="I5">
            <v>0</v>
          </cell>
        </row>
      </sheetData>
      <sheetData sheetId="8946">
        <row r="5">
          <cell r="I5">
            <v>0</v>
          </cell>
        </row>
      </sheetData>
      <sheetData sheetId="8947">
        <row r="5">
          <cell r="I5">
            <v>0</v>
          </cell>
        </row>
      </sheetData>
      <sheetData sheetId="8948">
        <row r="5">
          <cell r="I5">
            <v>0</v>
          </cell>
        </row>
      </sheetData>
      <sheetData sheetId="8949">
        <row r="5">
          <cell r="I5">
            <v>0</v>
          </cell>
        </row>
      </sheetData>
      <sheetData sheetId="8950">
        <row r="5">
          <cell r="I5">
            <v>0</v>
          </cell>
        </row>
      </sheetData>
      <sheetData sheetId="8951">
        <row r="5">
          <cell r="I5">
            <v>0</v>
          </cell>
        </row>
      </sheetData>
      <sheetData sheetId="8952">
        <row r="5">
          <cell r="I5">
            <v>0</v>
          </cell>
        </row>
      </sheetData>
      <sheetData sheetId="8953">
        <row r="5">
          <cell r="I5">
            <v>0</v>
          </cell>
        </row>
      </sheetData>
      <sheetData sheetId="8954">
        <row r="5">
          <cell r="I5">
            <v>0</v>
          </cell>
        </row>
      </sheetData>
      <sheetData sheetId="8955">
        <row r="5">
          <cell r="I5">
            <v>0</v>
          </cell>
        </row>
      </sheetData>
      <sheetData sheetId="8956">
        <row r="5">
          <cell r="I5">
            <v>0</v>
          </cell>
        </row>
      </sheetData>
      <sheetData sheetId="8957">
        <row r="5">
          <cell r="I5">
            <v>0</v>
          </cell>
        </row>
      </sheetData>
      <sheetData sheetId="8958">
        <row r="5">
          <cell r="I5">
            <v>0</v>
          </cell>
        </row>
      </sheetData>
      <sheetData sheetId="8959">
        <row r="5">
          <cell r="I5">
            <v>0</v>
          </cell>
        </row>
      </sheetData>
      <sheetData sheetId="8960">
        <row r="5">
          <cell r="I5">
            <v>0</v>
          </cell>
        </row>
      </sheetData>
      <sheetData sheetId="8961">
        <row r="5">
          <cell r="I5">
            <v>0</v>
          </cell>
        </row>
      </sheetData>
      <sheetData sheetId="8962">
        <row r="5">
          <cell r="I5">
            <v>0</v>
          </cell>
        </row>
      </sheetData>
      <sheetData sheetId="8963">
        <row r="5">
          <cell r="I5">
            <v>0</v>
          </cell>
        </row>
      </sheetData>
      <sheetData sheetId="8964">
        <row r="5">
          <cell r="I5">
            <v>0</v>
          </cell>
        </row>
      </sheetData>
      <sheetData sheetId="8965">
        <row r="5">
          <cell r="I5">
            <v>0</v>
          </cell>
        </row>
      </sheetData>
      <sheetData sheetId="8966">
        <row r="5">
          <cell r="I5">
            <v>0</v>
          </cell>
        </row>
      </sheetData>
      <sheetData sheetId="8967">
        <row r="5">
          <cell r="I5">
            <v>0</v>
          </cell>
        </row>
      </sheetData>
      <sheetData sheetId="8968">
        <row r="5">
          <cell r="I5">
            <v>0</v>
          </cell>
        </row>
      </sheetData>
      <sheetData sheetId="8969">
        <row r="5">
          <cell r="I5">
            <v>0</v>
          </cell>
        </row>
      </sheetData>
      <sheetData sheetId="8970">
        <row r="5">
          <cell r="I5">
            <v>0</v>
          </cell>
        </row>
      </sheetData>
      <sheetData sheetId="8971">
        <row r="5">
          <cell r="I5">
            <v>0</v>
          </cell>
        </row>
      </sheetData>
      <sheetData sheetId="8972">
        <row r="5">
          <cell r="I5">
            <v>0</v>
          </cell>
        </row>
      </sheetData>
      <sheetData sheetId="8973">
        <row r="5">
          <cell r="I5">
            <v>0</v>
          </cell>
        </row>
      </sheetData>
      <sheetData sheetId="8974">
        <row r="5">
          <cell r="I5">
            <v>0</v>
          </cell>
        </row>
      </sheetData>
      <sheetData sheetId="8975">
        <row r="5">
          <cell r="I5">
            <v>0</v>
          </cell>
        </row>
      </sheetData>
      <sheetData sheetId="8976">
        <row r="5">
          <cell r="I5">
            <v>0</v>
          </cell>
        </row>
      </sheetData>
      <sheetData sheetId="8977">
        <row r="5">
          <cell r="I5">
            <v>0</v>
          </cell>
        </row>
      </sheetData>
      <sheetData sheetId="8978">
        <row r="5">
          <cell r="I5">
            <v>0</v>
          </cell>
        </row>
      </sheetData>
      <sheetData sheetId="8979">
        <row r="5">
          <cell r="I5">
            <v>0</v>
          </cell>
        </row>
      </sheetData>
      <sheetData sheetId="8980">
        <row r="5">
          <cell r="I5">
            <v>0</v>
          </cell>
        </row>
      </sheetData>
      <sheetData sheetId="8981">
        <row r="5">
          <cell r="I5">
            <v>0</v>
          </cell>
        </row>
      </sheetData>
      <sheetData sheetId="8982">
        <row r="5">
          <cell r="I5">
            <v>0</v>
          </cell>
        </row>
      </sheetData>
      <sheetData sheetId="8983">
        <row r="5">
          <cell r="I5">
            <v>0</v>
          </cell>
        </row>
      </sheetData>
      <sheetData sheetId="8984">
        <row r="5">
          <cell r="I5">
            <v>0</v>
          </cell>
        </row>
      </sheetData>
      <sheetData sheetId="8985">
        <row r="5">
          <cell r="I5">
            <v>0</v>
          </cell>
        </row>
      </sheetData>
      <sheetData sheetId="8986">
        <row r="5">
          <cell r="I5">
            <v>0</v>
          </cell>
        </row>
      </sheetData>
      <sheetData sheetId="8987">
        <row r="5">
          <cell r="I5">
            <v>0</v>
          </cell>
        </row>
      </sheetData>
      <sheetData sheetId="8988">
        <row r="5">
          <cell r="I5">
            <v>0</v>
          </cell>
        </row>
      </sheetData>
      <sheetData sheetId="8989">
        <row r="5">
          <cell r="I5">
            <v>0</v>
          </cell>
        </row>
      </sheetData>
      <sheetData sheetId="8990">
        <row r="5">
          <cell r="I5">
            <v>0</v>
          </cell>
        </row>
      </sheetData>
      <sheetData sheetId="8991">
        <row r="5">
          <cell r="I5">
            <v>0</v>
          </cell>
        </row>
      </sheetData>
      <sheetData sheetId="8992">
        <row r="5">
          <cell r="I5">
            <v>0</v>
          </cell>
        </row>
      </sheetData>
      <sheetData sheetId="8993">
        <row r="5">
          <cell r="I5">
            <v>0</v>
          </cell>
        </row>
      </sheetData>
      <sheetData sheetId="8994">
        <row r="5">
          <cell r="I5">
            <v>0</v>
          </cell>
        </row>
      </sheetData>
      <sheetData sheetId="8995">
        <row r="5">
          <cell r="I5">
            <v>0</v>
          </cell>
        </row>
      </sheetData>
      <sheetData sheetId="8996">
        <row r="5">
          <cell r="I5">
            <v>0</v>
          </cell>
        </row>
      </sheetData>
      <sheetData sheetId="8997">
        <row r="5">
          <cell r="I5">
            <v>0</v>
          </cell>
        </row>
      </sheetData>
      <sheetData sheetId="8998">
        <row r="5">
          <cell r="I5">
            <v>0</v>
          </cell>
        </row>
      </sheetData>
      <sheetData sheetId="8999">
        <row r="5">
          <cell r="I5">
            <v>0</v>
          </cell>
        </row>
      </sheetData>
      <sheetData sheetId="9000">
        <row r="5">
          <cell r="I5">
            <v>0</v>
          </cell>
        </row>
      </sheetData>
      <sheetData sheetId="9001">
        <row r="5">
          <cell r="I5">
            <v>0</v>
          </cell>
        </row>
      </sheetData>
      <sheetData sheetId="9002">
        <row r="5">
          <cell r="I5">
            <v>0</v>
          </cell>
        </row>
      </sheetData>
      <sheetData sheetId="9003">
        <row r="5">
          <cell r="I5">
            <v>0</v>
          </cell>
        </row>
      </sheetData>
      <sheetData sheetId="9004">
        <row r="5">
          <cell r="I5">
            <v>0</v>
          </cell>
        </row>
      </sheetData>
      <sheetData sheetId="9005">
        <row r="5">
          <cell r="I5">
            <v>0</v>
          </cell>
        </row>
      </sheetData>
      <sheetData sheetId="9006">
        <row r="5">
          <cell r="I5">
            <v>0</v>
          </cell>
        </row>
      </sheetData>
      <sheetData sheetId="9007">
        <row r="5">
          <cell r="I5">
            <v>0</v>
          </cell>
        </row>
      </sheetData>
      <sheetData sheetId="9008">
        <row r="5">
          <cell r="I5">
            <v>0</v>
          </cell>
        </row>
      </sheetData>
      <sheetData sheetId="9009">
        <row r="5">
          <cell r="I5">
            <v>0</v>
          </cell>
        </row>
      </sheetData>
      <sheetData sheetId="9010">
        <row r="5">
          <cell r="I5">
            <v>0</v>
          </cell>
        </row>
      </sheetData>
      <sheetData sheetId="9011">
        <row r="5">
          <cell r="I5">
            <v>0</v>
          </cell>
        </row>
      </sheetData>
      <sheetData sheetId="9012">
        <row r="5">
          <cell r="I5">
            <v>0</v>
          </cell>
        </row>
      </sheetData>
      <sheetData sheetId="9013">
        <row r="5">
          <cell r="I5">
            <v>0</v>
          </cell>
        </row>
      </sheetData>
      <sheetData sheetId="9014">
        <row r="5">
          <cell r="I5">
            <v>0</v>
          </cell>
        </row>
      </sheetData>
      <sheetData sheetId="9015">
        <row r="5">
          <cell r="I5">
            <v>0</v>
          </cell>
        </row>
      </sheetData>
      <sheetData sheetId="9016">
        <row r="5">
          <cell r="I5">
            <v>0</v>
          </cell>
        </row>
      </sheetData>
      <sheetData sheetId="9017">
        <row r="5">
          <cell r="I5">
            <v>0</v>
          </cell>
        </row>
      </sheetData>
      <sheetData sheetId="9018">
        <row r="5">
          <cell r="I5">
            <v>0</v>
          </cell>
        </row>
      </sheetData>
      <sheetData sheetId="9019">
        <row r="5">
          <cell r="I5">
            <v>0</v>
          </cell>
        </row>
      </sheetData>
      <sheetData sheetId="9020">
        <row r="5">
          <cell r="I5">
            <v>0</v>
          </cell>
        </row>
      </sheetData>
      <sheetData sheetId="9021">
        <row r="5">
          <cell r="I5">
            <v>0</v>
          </cell>
        </row>
      </sheetData>
      <sheetData sheetId="9022">
        <row r="5">
          <cell r="I5">
            <v>0</v>
          </cell>
        </row>
      </sheetData>
      <sheetData sheetId="9023">
        <row r="5">
          <cell r="I5">
            <v>0</v>
          </cell>
        </row>
      </sheetData>
      <sheetData sheetId="9024">
        <row r="5">
          <cell r="I5">
            <v>0</v>
          </cell>
        </row>
      </sheetData>
      <sheetData sheetId="9025">
        <row r="5">
          <cell r="I5">
            <v>0</v>
          </cell>
        </row>
      </sheetData>
      <sheetData sheetId="9026">
        <row r="5">
          <cell r="I5">
            <v>0</v>
          </cell>
        </row>
      </sheetData>
      <sheetData sheetId="9027">
        <row r="5">
          <cell r="I5">
            <v>0</v>
          </cell>
        </row>
      </sheetData>
      <sheetData sheetId="9028">
        <row r="5">
          <cell r="I5">
            <v>0</v>
          </cell>
        </row>
      </sheetData>
      <sheetData sheetId="9029">
        <row r="5">
          <cell r="I5">
            <v>0</v>
          </cell>
        </row>
      </sheetData>
      <sheetData sheetId="9030">
        <row r="5">
          <cell r="I5">
            <v>0</v>
          </cell>
        </row>
      </sheetData>
      <sheetData sheetId="9031">
        <row r="5">
          <cell r="I5">
            <v>0</v>
          </cell>
        </row>
      </sheetData>
      <sheetData sheetId="9032">
        <row r="5">
          <cell r="I5">
            <v>0</v>
          </cell>
        </row>
      </sheetData>
      <sheetData sheetId="9033">
        <row r="5">
          <cell r="I5">
            <v>0</v>
          </cell>
        </row>
      </sheetData>
      <sheetData sheetId="9034">
        <row r="5">
          <cell r="I5">
            <v>0</v>
          </cell>
        </row>
      </sheetData>
      <sheetData sheetId="9035">
        <row r="5">
          <cell r="I5">
            <v>0</v>
          </cell>
        </row>
      </sheetData>
      <sheetData sheetId="9036">
        <row r="5">
          <cell r="I5">
            <v>0</v>
          </cell>
        </row>
      </sheetData>
      <sheetData sheetId="9037">
        <row r="5">
          <cell r="I5">
            <v>0</v>
          </cell>
        </row>
      </sheetData>
      <sheetData sheetId="9038">
        <row r="5">
          <cell r="I5">
            <v>0</v>
          </cell>
        </row>
      </sheetData>
      <sheetData sheetId="9039">
        <row r="5">
          <cell r="I5">
            <v>0</v>
          </cell>
        </row>
      </sheetData>
      <sheetData sheetId="9040">
        <row r="5">
          <cell r="I5">
            <v>0</v>
          </cell>
        </row>
      </sheetData>
      <sheetData sheetId="9041">
        <row r="5">
          <cell r="I5">
            <v>0</v>
          </cell>
        </row>
      </sheetData>
      <sheetData sheetId="9042">
        <row r="5">
          <cell r="I5">
            <v>0</v>
          </cell>
        </row>
      </sheetData>
      <sheetData sheetId="9043">
        <row r="5">
          <cell r="I5">
            <v>0</v>
          </cell>
        </row>
      </sheetData>
      <sheetData sheetId="9044">
        <row r="5">
          <cell r="I5">
            <v>0</v>
          </cell>
        </row>
      </sheetData>
      <sheetData sheetId="9045">
        <row r="5">
          <cell r="I5">
            <v>0</v>
          </cell>
        </row>
      </sheetData>
      <sheetData sheetId="9046">
        <row r="5">
          <cell r="I5">
            <v>0</v>
          </cell>
        </row>
      </sheetData>
      <sheetData sheetId="9047">
        <row r="5">
          <cell r="I5">
            <v>0</v>
          </cell>
        </row>
      </sheetData>
      <sheetData sheetId="9048">
        <row r="5">
          <cell r="I5">
            <v>0</v>
          </cell>
        </row>
      </sheetData>
      <sheetData sheetId="9049">
        <row r="5">
          <cell r="I5">
            <v>0</v>
          </cell>
        </row>
      </sheetData>
      <sheetData sheetId="9050">
        <row r="5">
          <cell r="I5">
            <v>0</v>
          </cell>
        </row>
      </sheetData>
      <sheetData sheetId="9051">
        <row r="5">
          <cell r="I5">
            <v>0</v>
          </cell>
        </row>
      </sheetData>
      <sheetData sheetId="9052">
        <row r="5">
          <cell r="I5">
            <v>0</v>
          </cell>
        </row>
      </sheetData>
      <sheetData sheetId="9053">
        <row r="5">
          <cell r="I5">
            <v>0</v>
          </cell>
        </row>
      </sheetData>
      <sheetData sheetId="9054">
        <row r="5">
          <cell r="I5">
            <v>0</v>
          </cell>
        </row>
      </sheetData>
      <sheetData sheetId="9055">
        <row r="5">
          <cell r="I5">
            <v>0</v>
          </cell>
        </row>
      </sheetData>
      <sheetData sheetId="9056">
        <row r="5">
          <cell r="I5">
            <v>0</v>
          </cell>
        </row>
      </sheetData>
      <sheetData sheetId="9057">
        <row r="5">
          <cell r="I5">
            <v>0</v>
          </cell>
        </row>
      </sheetData>
      <sheetData sheetId="9058">
        <row r="5">
          <cell r="I5">
            <v>0</v>
          </cell>
        </row>
      </sheetData>
      <sheetData sheetId="9059">
        <row r="5">
          <cell r="I5">
            <v>0</v>
          </cell>
        </row>
      </sheetData>
      <sheetData sheetId="9060">
        <row r="5">
          <cell r="I5">
            <v>0</v>
          </cell>
        </row>
      </sheetData>
      <sheetData sheetId="9061">
        <row r="5">
          <cell r="I5">
            <v>0</v>
          </cell>
        </row>
      </sheetData>
      <sheetData sheetId="9062">
        <row r="5">
          <cell r="I5">
            <v>0</v>
          </cell>
        </row>
      </sheetData>
      <sheetData sheetId="9063">
        <row r="5">
          <cell r="I5">
            <v>0</v>
          </cell>
        </row>
      </sheetData>
      <sheetData sheetId="9064">
        <row r="5">
          <cell r="I5">
            <v>0</v>
          </cell>
        </row>
      </sheetData>
      <sheetData sheetId="9065">
        <row r="5">
          <cell r="I5">
            <v>0</v>
          </cell>
        </row>
      </sheetData>
      <sheetData sheetId="9066">
        <row r="5">
          <cell r="I5">
            <v>0</v>
          </cell>
        </row>
      </sheetData>
      <sheetData sheetId="9067">
        <row r="5">
          <cell r="I5">
            <v>0</v>
          </cell>
        </row>
      </sheetData>
      <sheetData sheetId="9068">
        <row r="5">
          <cell r="I5">
            <v>0</v>
          </cell>
        </row>
      </sheetData>
      <sheetData sheetId="9069">
        <row r="5">
          <cell r="I5">
            <v>0</v>
          </cell>
        </row>
      </sheetData>
      <sheetData sheetId="9070">
        <row r="19">
          <cell r="J19">
            <v>1.0499999999999999E-3</v>
          </cell>
        </row>
      </sheetData>
      <sheetData sheetId="9071">
        <row r="5">
          <cell r="I5">
            <v>0</v>
          </cell>
        </row>
      </sheetData>
      <sheetData sheetId="9072">
        <row r="19">
          <cell r="J19">
            <v>1.0499999999999999E-3</v>
          </cell>
        </row>
      </sheetData>
      <sheetData sheetId="9073">
        <row r="5">
          <cell r="I5">
            <v>0</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efreshError="1"/>
      <sheetData sheetId="9202" refreshError="1"/>
      <sheetData sheetId="9203">
        <row r="19">
          <cell r="J19">
            <v>1.0499999999999999E-3</v>
          </cell>
        </row>
      </sheetData>
      <sheetData sheetId="9204" refreshError="1"/>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ow r="19">
          <cell r="J19">
            <v>1.0499999999999999E-3</v>
          </cell>
        </row>
      </sheetData>
      <sheetData sheetId="9399">
        <row r="19">
          <cell r="J19">
            <v>1.0499999999999999E-3</v>
          </cell>
        </row>
      </sheetData>
      <sheetData sheetId="9400">
        <row r="19">
          <cell r="J19">
            <v>1.0499999999999999E-3</v>
          </cell>
        </row>
      </sheetData>
      <sheetData sheetId="9401">
        <row r="19">
          <cell r="J19">
            <v>1.0499999999999999E-3</v>
          </cell>
        </row>
      </sheetData>
      <sheetData sheetId="9402">
        <row r="19">
          <cell r="J19">
            <v>1.0499999999999999E-3</v>
          </cell>
        </row>
      </sheetData>
      <sheetData sheetId="9403">
        <row r="19">
          <cell r="J19">
            <v>1.0499999999999999E-3</v>
          </cell>
        </row>
      </sheetData>
      <sheetData sheetId="9404">
        <row r="19">
          <cell r="J19">
            <v>1.0499999999999999E-3</v>
          </cell>
        </row>
      </sheetData>
      <sheetData sheetId="9405">
        <row r="19">
          <cell r="J19">
            <v>1.0499999999999999E-3</v>
          </cell>
        </row>
      </sheetData>
      <sheetData sheetId="9406">
        <row r="19">
          <cell r="J19">
            <v>1.0499999999999999E-3</v>
          </cell>
        </row>
      </sheetData>
      <sheetData sheetId="9407">
        <row r="19">
          <cell r="J19">
            <v>1.0499999999999999E-3</v>
          </cell>
        </row>
      </sheetData>
      <sheetData sheetId="9408">
        <row r="19">
          <cell r="J19">
            <v>1.0499999999999999E-3</v>
          </cell>
        </row>
      </sheetData>
      <sheetData sheetId="9409">
        <row r="19">
          <cell r="J19">
            <v>1.0499999999999999E-3</v>
          </cell>
        </row>
      </sheetData>
      <sheetData sheetId="9410">
        <row r="19">
          <cell r="J19">
            <v>1.0499999999999999E-3</v>
          </cell>
        </row>
      </sheetData>
      <sheetData sheetId="9411">
        <row r="19">
          <cell r="J19">
            <v>1.0499999999999999E-3</v>
          </cell>
        </row>
      </sheetData>
      <sheetData sheetId="9412">
        <row r="19">
          <cell r="J19">
            <v>1.0499999999999999E-3</v>
          </cell>
        </row>
      </sheetData>
      <sheetData sheetId="9413">
        <row r="19">
          <cell r="J19">
            <v>1.0499999999999999E-3</v>
          </cell>
        </row>
      </sheetData>
      <sheetData sheetId="9414">
        <row r="19">
          <cell r="J19">
            <v>1.0499999999999999E-3</v>
          </cell>
        </row>
      </sheetData>
      <sheetData sheetId="9415">
        <row r="19">
          <cell r="J19">
            <v>1.0499999999999999E-3</v>
          </cell>
        </row>
      </sheetData>
      <sheetData sheetId="9416">
        <row r="19">
          <cell r="J19">
            <v>1.0499999999999999E-3</v>
          </cell>
        </row>
      </sheetData>
      <sheetData sheetId="9417">
        <row r="19">
          <cell r="J19">
            <v>1.0499999999999999E-3</v>
          </cell>
        </row>
      </sheetData>
      <sheetData sheetId="9418">
        <row r="19">
          <cell r="J19">
            <v>1.0499999999999999E-3</v>
          </cell>
        </row>
      </sheetData>
      <sheetData sheetId="9419">
        <row r="19">
          <cell r="J19">
            <v>1.0499999999999999E-3</v>
          </cell>
        </row>
      </sheetData>
      <sheetData sheetId="9420">
        <row r="19">
          <cell r="J19">
            <v>1.0499999999999999E-3</v>
          </cell>
        </row>
      </sheetData>
      <sheetData sheetId="9421">
        <row r="19">
          <cell r="J19">
            <v>1.0499999999999999E-3</v>
          </cell>
        </row>
      </sheetData>
      <sheetData sheetId="9422">
        <row r="19">
          <cell r="J19">
            <v>1.0499999999999999E-3</v>
          </cell>
        </row>
      </sheetData>
      <sheetData sheetId="9423">
        <row r="19">
          <cell r="J19">
            <v>1.0499999999999999E-3</v>
          </cell>
        </row>
      </sheetData>
      <sheetData sheetId="9424">
        <row r="19">
          <cell r="J19">
            <v>1.0499999999999999E-3</v>
          </cell>
        </row>
      </sheetData>
      <sheetData sheetId="9425">
        <row r="19">
          <cell r="J19">
            <v>1.0499999999999999E-3</v>
          </cell>
        </row>
      </sheetData>
      <sheetData sheetId="9426">
        <row r="19">
          <cell r="J19">
            <v>1.0499999999999999E-3</v>
          </cell>
        </row>
      </sheetData>
      <sheetData sheetId="9427">
        <row r="19">
          <cell r="J19">
            <v>1.0499999999999999E-3</v>
          </cell>
        </row>
      </sheetData>
      <sheetData sheetId="9428">
        <row r="19">
          <cell r="J19">
            <v>1.0499999999999999E-3</v>
          </cell>
        </row>
      </sheetData>
      <sheetData sheetId="9429">
        <row r="19">
          <cell r="J19">
            <v>1.0499999999999999E-3</v>
          </cell>
        </row>
      </sheetData>
      <sheetData sheetId="9430">
        <row r="19">
          <cell r="J19">
            <v>1.0499999999999999E-3</v>
          </cell>
        </row>
      </sheetData>
      <sheetData sheetId="9431">
        <row r="19">
          <cell r="J19">
            <v>1.0499999999999999E-3</v>
          </cell>
        </row>
      </sheetData>
      <sheetData sheetId="9432">
        <row r="19">
          <cell r="J19">
            <v>1.0499999999999999E-3</v>
          </cell>
        </row>
      </sheetData>
      <sheetData sheetId="9433">
        <row r="19">
          <cell r="J19">
            <v>1.0499999999999999E-3</v>
          </cell>
        </row>
      </sheetData>
      <sheetData sheetId="9434">
        <row r="19">
          <cell r="J19">
            <v>1.0499999999999999E-3</v>
          </cell>
        </row>
      </sheetData>
      <sheetData sheetId="9435">
        <row r="19">
          <cell r="J19">
            <v>1.0499999999999999E-3</v>
          </cell>
        </row>
      </sheetData>
      <sheetData sheetId="9436">
        <row r="19">
          <cell r="J19">
            <v>1.0499999999999999E-3</v>
          </cell>
        </row>
      </sheetData>
      <sheetData sheetId="9437">
        <row r="19">
          <cell r="J19">
            <v>1.0499999999999999E-3</v>
          </cell>
        </row>
      </sheetData>
      <sheetData sheetId="9438">
        <row r="19">
          <cell r="J19">
            <v>1.0499999999999999E-3</v>
          </cell>
        </row>
      </sheetData>
      <sheetData sheetId="9439">
        <row r="19">
          <cell r="J19">
            <v>1.0499999999999999E-3</v>
          </cell>
        </row>
      </sheetData>
      <sheetData sheetId="9440">
        <row r="19">
          <cell r="J19">
            <v>1.0499999999999999E-3</v>
          </cell>
        </row>
      </sheetData>
      <sheetData sheetId="9441">
        <row r="19">
          <cell r="J19">
            <v>1.0499999999999999E-3</v>
          </cell>
        </row>
      </sheetData>
      <sheetData sheetId="9442">
        <row r="19">
          <cell r="J19">
            <v>1.0499999999999999E-3</v>
          </cell>
        </row>
      </sheetData>
      <sheetData sheetId="9443">
        <row r="19">
          <cell r="J19">
            <v>1.0499999999999999E-3</v>
          </cell>
        </row>
      </sheetData>
      <sheetData sheetId="9444">
        <row r="19">
          <cell r="J19">
            <v>1.0499999999999999E-3</v>
          </cell>
        </row>
      </sheetData>
      <sheetData sheetId="9445">
        <row r="19">
          <cell r="J19">
            <v>1.0499999999999999E-3</v>
          </cell>
        </row>
      </sheetData>
      <sheetData sheetId="9446">
        <row r="19">
          <cell r="J19">
            <v>1.0499999999999999E-3</v>
          </cell>
        </row>
      </sheetData>
      <sheetData sheetId="9447">
        <row r="19">
          <cell r="J19">
            <v>1.0499999999999999E-3</v>
          </cell>
        </row>
      </sheetData>
      <sheetData sheetId="9448">
        <row r="19">
          <cell r="J19">
            <v>1.0499999999999999E-3</v>
          </cell>
        </row>
      </sheetData>
      <sheetData sheetId="9449">
        <row r="19">
          <cell r="J19">
            <v>1.0499999999999999E-3</v>
          </cell>
        </row>
      </sheetData>
      <sheetData sheetId="9450">
        <row r="19">
          <cell r="J19">
            <v>1.0499999999999999E-3</v>
          </cell>
        </row>
      </sheetData>
      <sheetData sheetId="9451">
        <row r="19">
          <cell r="J19">
            <v>1.0499999999999999E-3</v>
          </cell>
        </row>
      </sheetData>
      <sheetData sheetId="9452">
        <row r="19">
          <cell r="J19">
            <v>1.0499999999999999E-3</v>
          </cell>
        </row>
      </sheetData>
      <sheetData sheetId="9453">
        <row r="19">
          <cell r="J19">
            <v>1.0499999999999999E-3</v>
          </cell>
        </row>
      </sheetData>
      <sheetData sheetId="9454">
        <row r="19">
          <cell r="J19">
            <v>1.0499999999999999E-3</v>
          </cell>
        </row>
      </sheetData>
      <sheetData sheetId="9455">
        <row r="19">
          <cell r="J19">
            <v>1.0499999999999999E-3</v>
          </cell>
        </row>
      </sheetData>
      <sheetData sheetId="9456">
        <row r="19">
          <cell r="J19">
            <v>1.0499999999999999E-3</v>
          </cell>
        </row>
      </sheetData>
      <sheetData sheetId="9457">
        <row r="19">
          <cell r="J19">
            <v>1.0499999999999999E-3</v>
          </cell>
        </row>
      </sheetData>
      <sheetData sheetId="9458">
        <row r="19">
          <cell r="J19">
            <v>1.0499999999999999E-3</v>
          </cell>
        </row>
      </sheetData>
      <sheetData sheetId="9459">
        <row r="19">
          <cell r="J19">
            <v>1.0499999999999999E-3</v>
          </cell>
        </row>
      </sheetData>
      <sheetData sheetId="9460">
        <row r="19">
          <cell r="J19">
            <v>1.0499999999999999E-3</v>
          </cell>
        </row>
      </sheetData>
      <sheetData sheetId="9461">
        <row r="19">
          <cell r="J19">
            <v>1.0499999999999999E-3</v>
          </cell>
        </row>
      </sheetData>
      <sheetData sheetId="9462">
        <row r="19">
          <cell r="J19">
            <v>1.0499999999999999E-3</v>
          </cell>
        </row>
      </sheetData>
      <sheetData sheetId="9463">
        <row r="19">
          <cell r="J19">
            <v>1.0499999999999999E-3</v>
          </cell>
        </row>
      </sheetData>
      <sheetData sheetId="9464">
        <row r="19">
          <cell r="J19">
            <v>1.0499999999999999E-3</v>
          </cell>
        </row>
      </sheetData>
      <sheetData sheetId="9465">
        <row r="19">
          <cell r="J19">
            <v>1.0499999999999999E-3</v>
          </cell>
        </row>
      </sheetData>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ow r="19">
          <cell r="J19">
            <v>1.0499999999999999E-3</v>
          </cell>
        </row>
      </sheetData>
      <sheetData sheetId="9852" refreshError="1"/>
      <sheetData sheetId="9853">
        <row r="19">
          <cell r="J19">
            <v>1.0499999999999999E-3</v>
          </cell>
        </row>
      </sheetData>
      <sheetData sheetId="9854">
        <row r="19">
          <cell r="J19">
            <v>1.0499999999999999E-3</v>
          </cell>
        </row>
      </sheetData>
      <sheetData sheetId="9855">
        <row r="19">
          <cell r="J19">
            <v>1.0499999999999999E-3</v>
          </cell>
        </row>
      </sheetData>
      <sheetData sheetId="9856">
        <row r="19">
          <cell r="J19">
            <v>1.0499999999999999E-3</v>
          </cell>
        </row>
      </sheetData>
      <sheetData sheetId="9857">
        <row r="19">
          <cell r="J19">
            <v>1.0499999999999999E-3</v>
          </cell>
        </row>
      </sheetData>
      <sheetData sheetId="9858">
        <row r="19">
          <cell r="J19">
            <v>1.0499999999999999E-3</v>
          </cell>
        </row>
      </sheetData>
      <sheetData sheetId="9859">
        <row r="19">
          <cell r="J19">
            <v>1.0499999999999999E-3</v>
          </cell>
        </row>
      </sheetData>
      <sheetData sheetId="9860" refreshError="1"/>
      <sheetData sheetId="9861" refreshError="1"/>
      <sheetData sheetId="9862" refreshError="1"/>
      <sheetData sheetId="9863">
        <row r="19">
          <cell r="J19">
            <v>1.0499999999999999E-3</v>
          </cell>
        </row>
      </sheetData>
      <sheetData sheetId="9864">
        <row r="19">
          <cell r="J19">
            <v>1.0499999999999999E-3</v>
          </cell>
        </row>
      </sheetData>
      <sheetData sheetId="9865">
        <row r="19">
          <cell r="J19">
            <v>1.0499999999999999E-3</v>
          </cell>
        </row>
      </sheetData>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ow r="19">
          <cell r="J19">
            <v>1.0499999999999999E-3</v>
          </cell>
        </row>
      </sheetData>
      <sheetData sheetId="10361" refreshError="1"/>
      <sheetData sheetId="10362" refreshError="1"/>
      <sheetData sheetId="10363" refreshError="1"/>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efreshError="1"/>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5">
          <cell r="I5">
            <v>0</v>
          </cell>
        </row>
      </sheetData>
      <sheetData sheetId="10423">
        <row r="19">
          <cell r="J19">
            <v>1.0499999999999999E-3</v>
          </cell>
        </row>
      </sheetData>
      <sheetData sheetId="10424">
        <row r="5">
          <cell r="I5">
            <v>0</v>
          </cell>
        </row>
      </sheetData>
      <sheetData sheetId="10425">
        <row r="19">
          <cell r="J19">
            <v>1.0499999999999999E-3</v>
          </cell>
        </row>
      </sheetData>
      <sheetData sheetId="10426">
        <row r="5">
          <cell r="I5">
            <v>0</v>
          </cell>
        </row>
      </sheetData>
      <sheetData sheetId="10427">
        <row r="5">
          <cell r="I5">
            <v>0</v>
          </cell>
        </row>
      </sheetData>
      <sheetData sheetId="10428">
        <row r="5">
          <cell r="I5">
            <v>0</v>
          </cell>
        </row>
      </sheetData>
      <sheetData sheetId="10429">
        <row r="5">
          <cell r="I5">
            <v>0</v>
          </cell>
        </row>
      </sheetData>
      <sheetData sheetId="10430">
        <row r="5">
          <cell r="I5">
            <v>0</v>
          </cell>
        </row>
      </sheetData>
      <sheetData sheetId="10431">
        <row r="5">
          <cell r="I5">
            <v>0</v>
          </cell>
        </row>
      </sheetData>
      <sheetData sheetId="10432">
        <row r="5">
          <cell r="I5">
            <v>0</v>
          </cell>
        </row>
      </sheetData>
      <sheetData sheetId="10433">
        <row r="5">
          <cell r="I5">
            <v>0</v>
          </cell>
        </row>
      </sheetData>
      <sheetData sheetId="10434">
        <row r="5">
          <cell r="I5">
            <v>0</v>
          </cell>
        </row>
      </sheetData>
      <sheetData sheetId="10435">
        <row r="5">
          <cell r="I5">
            <v>0</v>
          </cell>
        </row>
      </sheetData>
      <sheetData sheetId="10436">
        <row r="5">
          <cell r="I5">
            <v>0</v>
          </cell>
        </row>
      </sheetData>
      <sheetData sheetId="10437">
        <row r="5">
          <cell r="I5">
            <v>0</v>
          </cell>
        </row>
      </sheetData>
      <sheetData sheetId="10438">
        <row r="5">
          <cell r="I5">
            <v>0</v>
          </cell>
        </row>
      </sheetData>
      <sheetData sheetId="10439">
        <row r="5">
          <cell r="I5">
            <v>0</v>
          </cell>
        </row>
      </sheetData>
      <sheetData sheetId="10440">
        <row r="5">
          <cell r="I5">
            <v>0</v>
          </cell>
        </row>
      </sheetData>
      <sheetData sheetId="10441">
        <row r="5">
          <cell r="I5">
            <v>0</v>
          </cell>
        </row>
      </sheetData>
      <sheetData sheetId="10442">
        <row r="5">
          <cell r="I5">
            <v>0</v>
          </cell>
        </row>
      </sheetData>
      <sheetData sheetId="10443">
        <row r="5">
          <cell r="I5">
            <v>0</v>
          </cell>
        </row>
      </sheetData>
      <sheetData sheetId="10444">
        <row r="5">
          <cell r="I5">
            <v>0</v>
          </cell>
        </row>
      </sheetData>
      <sheetData sheetId="10445">
        <row r="5">
          <cell r="I5">
            <v>0</v>
          </cell>
        </row>
      </sheetData>
      <sheetData sheetId="10446">
        <row r="5">
          <cell r="I5">
            <v>0</v>
          </cell>
        </row>
      </sheetData>
      <sheetData sheetId="10447">
        <row r="5">
          <cell r="I5">
            <v>0</v>
          </cell>
        </row>
      </sheetData>
      <sheetData sheetId="10448">
        <row r="5">
          <cell r="I5">
            <v>0</v>
          </cell>
        </row>
      </sheetData>
      <sheetData sheetId="10449">
        <row r="5">
          <cell r="I5">
            <v>0</v>
          </cell>
        </row>
      </sheetData>
      <sheetData sheetId="10450">
        <row r="5">
          <cell r="I5">
            <v>0</v>
          </cell>
        </row>
      </sheetData>
      <sheetData sheetId="10451">
        <row r="5">
          <cell r="I5">
            <v>0</v>
          </cell>
        </row>
      </sheetData>
      <sheetData sheetId="10452">
        <row r="5">
          <cell r="I5">
            <v>0</v>
          </cell>
        </row>
      </sheetData>
      <sheetData sheetId="10453">
        <row r="5">
          <cell r="I5">
            <v>0</v>
          </cell>
        </row>
      </sheetData>
      <sheetData sheetId="10454">
        <row r="5">
          <cell r="I5">
            <v>0</v>
          </cell>
        </row>
      </sheetData>
      <sheetData sheetId="10455">
        <row r="5">
          <cell r="I5">
            <v>0</v>
          </cell>
        </row>
      </sheetData>
      <sheetData sheetId="10456">
        <row r="5">
          <cell r="I5">
            <v>0</v>
          </cell>
        </row>
      </sheetData>
      <sheetData sheetId="10457">
        <row r="5">
          <cell r="I5">
            <v>0</v>
          </cell>
        </row>
      </sheetData>
      <sheetData sheetId="10458">
        <row r="5">
          <cell r="I5">
            <v>0</v>
          </cell>
        </row>
      </sheetData>
      <sheetData sheetId="10459">
        <row r="5">
          <cell r="I5">
            <v>0</v>
          </cell>
        </row>
      </sheetData>
      <sheetData sheetId="10460">
        <row r="5">
          <cell r="I5">
            <v>0</v>
          </cell>
        </row>
      </sheetData>
      <sheetData sheetId="10461">
        <row r="5">
          <cell r="I5">
            <v>0</v>
          </cell>
        </row>
      </sheetData>
      <sheetData sheetId="10462">
        <row r="5">
          <cell r="I5">
            <v>0</v>
          </cell>
        </row>
      </sheetData>
      <sheetData sheetId="10463" refreshError="1"/>
      <sheetData sheetId="10464">
        <row r="5">
          <cell r="I5">
            <v>0</v>
          </cell>
        </row>
      </sheetData>
      <sheetData sheetId="10465">
        <row r="5">
          <cell r="I5">
            <v>0</v>
          </cell>
        </row>
      </sheetData>
      <sheetData sheetId="10466">
        <row r="5">
          <cell r="I5">
            <v>0</v>
          </cell>
        </row>
      </sheetData>
      <sheetData sheetId="10467">
        <row r="5">
          <cell r="I5">
            <v>0</v>
          </cell>
        </row>
      </sheetData>
      <sheetData sheetId="10468">
        <row r="5">
          <cell r="I5">
            <v>0</v>
          </cell>
        </row>
      </sheetData>
      <sheetData sheetId="10469">
        <row r="5">
          <cell r="I5">
            <v>0</v>
          </cell>
        </row>
      </sheetData>
      <sheetData sheetId="10470">
        <row r="5">
          <cell r="I5">
            <v>0</v>
          </cell>
        </row>
      </sheetData>
      <sheetData sheetId="10471">
        <row r="5">
          <cell r="I5">
            <v>0</v>
          </cell>
        </row>
      </sheetData>
      <sheetData sheetId="10472">
        <row r="5">
          <cell r="I5">
            <v>0</v>
          </cell>
        </row>
      </sheetData>
      <sheetData sheetId="10473">
        <row r="5">
          <cell r="I5">
            <v>0</v>
          </cell>
        </row>
      </sheetData>
      <sheetData sheetId="10474">
        <row r="5">
          <cell r="I5">
            <v>0</v>
          </cell>
        </row>
      </sheetData>
      <sheetData sheetId="10475">
        <row r="5">
          <cell r="I5">
            <v>0</v>
          </cell>
        </row>
      </sheetData>
      <sheetData sheetId="10476">
        <row r="5">
          <cell r="I5">
            <v>0</v>
          </cell>
        </row>
      </sheetData>
      <sheetData sheetId="10477">
        <row r="5">
          <cell r="I5">
            <v>0</v>
          </cell>
        </row>
      </sheetData>
      <sheetData sheetId="10478">
        <row r="5">
          <cell r="I5">
            <v>0</v>
          </cell>
        </row>
      </sheetData>
      <sheetData sheetId="10479">
        <row r="5">
          <cell r="I5">
            <v>0</v>
          </cell>
        </row>
      </sheetData>
      <sheetData sheetId="10480">
        <row r="5">
          <cell r="I5">
            <v>0</v>
          </cell>
        </row>
      </sheetData>
      <sheetData sheetId="10481">
        <row r="5">
          <cell r="I5">
            <v>0</v>
          </cell>
        </row>
      </sheetData>
      <sheetData sheetId="10482">
        <row r="5">
          <cell r="I5">
            <v>0</v>
          </cell>
        </row>
      </sheetData>
      <sheetData sheetId="10483">
        <row r="5">
          <cell r="I5">
            <v>0</v>
          </cell>
        </row>
      </sheetData>
      <sheetData sheetId="10484">
        <row r="5">
          <cell r="I5">
            <v>0</v>
          </cell>
        </row>
      </sheetData>
      <sheetData sheetId="10485">
        <row r="5">
          <cell r="I5">
            <v>0</v>
          </cell>
        </row>
      </sheetData>
      <sheetData sheetId="10486">
        <row r="5">
          <cell r="I5">
            <v>0</v>
          </cell>
        </row>
      </sheetData>
      <sheetData sheetId="10487">
        <row r="5">
          <cell r="I5">
            <v>0</v>
          </cell>
        </row>
      </sheetData>
      <sheetData sheetId="10488">
        <row r="5">
          <cell r="I5">
            <v>0</v>
          </cell>
        </row>
      </sheetData>
      <sheetData sheetId="10489">
        <row r="5">
          <cell r="I5">
            <v>0</v>
          </cell>
        </row>
      </sheetData>
      <sheetData sheetId="10490">
        <row r="5">
          <cell r="I5">
            <v>0</v>
          </cell>
        </row>
      </sheetData>
      <sheetData sheetId="10491">
        <row r="5">
          <cell r="I5">
            <v>0</v>
          </cell>
        </row>
      </sheetData>
      <sheetData sheetId="10492">
        <row r="5">
          <cell r="I5">
            <v>0</v>
          </cell>
        </row>
      </sheetData>
      <sheetData sheetId="10493">
        <row r="5">
          <cell r="I5">
            <v>0</v>
          </cell>
        </row>
      </sheetData>
      <sheetData sheetId="10494">
        <row r="5">
          <cell r="I5">
            <v>0</v>
          </cell>
        </row>
      </sheetData>
      <sheetData sheetId="10495">
        <row r="5">
          <cell r="I5">
            <v>0</v>
          </cell>
        </row>
      </sheetData>
      <sheetData sheetId="10496">
        <row r="5">
          <cell r="I5">
            <v>0</v>
          </cell>
        </row>
      </sheetData>
      <sheetData sheetId="10497">
        <row r="5">
          <cell r="I5">
            <v>0</v>
          </cell>
        </row>
      </sheetData>
      <sheetData sheetId="10498">
        <row r="5">
          <cell r="I5">
            <v>0</v>
          </cell>
        </row>
      </sheetData>
      <sheetData sheetId="10499">
        <row r="5">
          <cell r="I5">
            <v>0</v>
          </cell>
        </row>
      </sheetData>
      <sheetData sheetId="10500">
        <row r="5">
          <cell r="I5">
            <v>0</v>
          </cell>
        </row>
      </sheetData>
      <sheetData sheetId="10501">
        <row r="5">
          <cell r="I5">
            <v>0</v>
          </cell>
        </row>
      </sheetData>
      <sheetData sheetId="10502">
        <row r="5">
          <cell r="I5">
            <v>0</v>
          </cell>
        </row>
      </sheetData>
      <sheetData sheetId="10503">
        <row r="5">
          <cell r="I5">
            <v>0</v>
          </cell>
        </row>
      </sheetData>
      <sheetData sheetId="10504">
        <row r="5">
          <cell r="I5">
            <v>0</v>
          </cell>
        </row>
      </sheetData>
      <sheetData sheetId="10505">
        <row r="5">
          <cell r="I5">
            <v>0</v>
          </cell>
        </row>
      </sheetData>
      <sheetData sheetId="10506">
        <row r="5">
          <cell r="I5">
            <v>0</v>
          </cell>
        </row>
      </sheetData>
      <sheetData sheetId="10507">
        <row r="5">
          <cell r="I5">
            <v>0</v>
          </cell>
        </row>
      </sheetData>
      <sheetData sheetId="10508">
        <row r="5">
          <cell r="I5">
            <v>0</v>
          </cell>
        </row>
      </sheetData>
      <sheetData sheetId="10509">
        <row r="5">
          <cell r="I5">
            <v>0</v>
          </cell>
        </row>
      </sheetData>
      <sheetData sheetId="10510">
        <row r="5">
          <cell r="I5">
            <v>0</v>
          </cell>
        </row>
      </sheetData>
      <sheetData sheetId="10511">
        <row r="5">
          <cell r="I5">
            <v>0</v>
          </cell>
        </row>
      </sheetData>
      <sheetData sheetId="10512">
        <row r="5">
          <cell r="I5">
            <v>0</v>
          </cell>
        </row>
      </sheetData>
      <sheetData sheetId="10513">
        <row r="5">
          <cell r="I5">
            <v>0</v>
          </cell>
        </row>
      </sheetData>
      <sheetData sheetId="10514">
        <row r="5">
          <cell r="I5">
            <v>0</v>
          </cell>
        </row>
      </sheetData>
      <sheetData sheetId="10515">
        <row r="5">
          <cell r="I5">
            <v>0</v>
          </cell>
        </row>
      </sheetData>
      <sheetData sheetId="10516">
        <row r="5">
          <cell r="I5">
            <v>0</v>
          </cell>
        </row>
      </sheetData>
      <sheetData sheetId="10517">
        <row r="5">
          <cell r="I5">
            <v>0</v>
          </cell>
        </row>
      </sheetData>
      <sheetData sheetId="10518" refreshError="1"/>
      <sheetData sheetId="10519" refreshError="1"/>
      <sheetData sheetId="10520" refreshError="1"/>
      <sheetData sheetId="10521">
        <row r="5">
          <cell r="I5">
            <v>0</v>
          </cell>
        </row>
      </sheetData>
      <sheetData sheetId="10522">
        <row r="5">
          <cell r="I5">
            <v>0</v>
          </cell>
        </row>
      </sheetData>
      <sheetData sheetId="10523">
        <row r="5">
          <cell r="I5">
            <v>0</v>
          </cell>
        </row>
      </sheetData>
      <sheetData sheetId="10524">
        <row r="5">
          <cell r="I5">
            <v>0</v>
          </cell>
        </row>
      </sheetData>
      <sheetData sheetId="10525">
        <row r="5">
          <cell r="I5">
            <v>0</v>
          </cell>
        </row>
      </sheetData>
      <sheetData sheetId="10526">
        <row r="5">
          <cell r="I5">
            <v>0</v>
          </cell>
        </row>
      </sheetData>
      <sheetData sheetId="10527">
        <row r="5">
          <cell r="I5">
            <v>0</v>
          </cell>
        </row>
      </sheetData>
      <sheetData sheetId="10528">
        <row r="5">
          <cell r="I5">
            <v>0</v>
          </cell>
        </row>
      </sheetData>
      <sheetData sheetId="10529">
        <row r="5">
          <cell r="I5">
            <v>0</v>
          </cell>
        </row>
      </sheetData>
      <sheetData sheetId="10530">
        <row r="5">
          <cell r="I5">
            <v>0</v>
          </cell>
        </row>
      </sheetData>
      <sheetData sheetId="10531">
        <row r="5">
          <cell r="I5">
            <v>0</v>
          </cell>
        </row>
      </sheetData>
      <sheetData sheetId="10532">
        <row r="5">
          <cell r="I5">
            <v>0</v>
          </cell>
        </row>
      </sheetData>
      <sheetData sheetId="10533">
        <row r="5">
          <cell r="I5">
            <v>0</v>
          </cell>
        </row>
      </sheetData>
      <sheetData sheetId="10534">
        <row r="5">
          <cell r="I5">
            <v>0</v>
          </cell>
        </row>
      </sheetData>
      <sheetData sheetId="10535">
        <row r="5">
          <cell r="I5">
            <v>0</v>
          </cell>
        </row>
      </sheetData>
      <sheetData sheetId="10536">
        <row r="5">
          <cell r="I5">
            <v>0</v>
          </cell>
        </row>
      </sheetData>
      <sheetData sheetId="10537">
        <row r="5">
          <cell r="I5">
            <v>0</v>
          </cell>
        </row>
      </sheetData>
      <sheetData sheetId="10538">
        <row r="5">
          <cell r="I5">
            <v>0</v>
          </cell>
        </row>
      </sheetData>
      <sheetData sheetId="10539">
        <row r="5">
          <cell r="I5">
            <v>0</v>
          </cell>
        </row>
      </sheetData>
      <sheetData sheetId="10540">
        <row r="5">
          <cell r="I5">
            <v>0</v>
          </cell>
        </row>
      </sheetData>
      <sheetData sheetId="10541">
        <row r="5">
          <cell r="I5">
            <v>0</v>
          </cell>
        </row>
      </sheetData>
      <sheetData sheetId="10542">
        <row r="5">
          <cell r="I5">
            <v>0</v>
          </cell>
        </row>
      </sheetData>
      <sheetData sheetId="10543">
        <row r="5">
          <cell r="I5">
            <v>0</v>
          </cell>
        </row>
      </sheetData>
      <sheetData sheetId="10544">
        <row r="5">
          <cell r="I5">
            <v>0</v>
          </cell>
        </row>
      </sheetData>
      <sheetData sheetId="10545">
        <row r="5">
          <cell r="I5">
            <v>0</v>
          </cell>
        </row>
      </sheetData>
      <sheetData sheetId="10546">
        <row r="5">
          <cell r="I5">
            <v>0</v>
          </cell>
        </row>
      </sheetData>
      <sheetData sheetId="10547">
        <row r="5">
          <cell r="I5">
            <v>0</v>
          </cell>
        </row>
      </sheetData>
      <sheetData sheetId="10548">
        <row r="5">
          <cell r="I5">
            <v>0</v>
          </cell>
        </row>
      </sheetData>
      <sheetData sheetId="10549">
        <row r="5">
          <cell r="I5">
            <v>0</v>
          </cell>
        </row>
      </sheetData>
      <sheetData sheetId="10550">
        <row r="5">
          <cell r="I5">
            <v>0</v>
          </cell>
        </row>
      </sheetData>
      <sheetData sheetId="10551">
        <row r="5">
          <cell r="I5">
            <v>0</v>
          </cell>
        </row>
      </sheetData>
      <sheetData sheetId="10552">
        <row r="5">
          <cell r="I5">
            <v>0</v>
          </cell>
        </row>
      </sheetData>
      <sheetData sheetId="10553">
        <row r="5">
          <cell r="I5">
            <v>0</v>
          </cell>
        </row>
      </sheetData>
      <sheetData sheetId="10554">
        <row r="5">
          <cell r="I5">
            <v>0</v>
          </cell>
        </row>
      </sheetData>
      <sheetData sheetId="10555">
        <row r="5">
          <cell r="I5">
            <v>0</v>
          </cell>
        </row>
      </sheetData>
      <sheetData sheetId="10556">
        <row r="5">
          <cell r="I5">
            <v>0</v>
          </cell>
        </row>
      </sheetData>
      <sheetData sheetId="10557">
        <row r="5">
          <cell r="I5">
            <v>0</v>
          </cell>
        </row>
      </sheetData>
      <sheetData sheetId="10558">
        <row r="5">
          <cell r="I5">
            <v>0</v>
          </cell>
        </row>
      </sheetData>
      <sheetData sheetId="10559">
        <row r="5">
          <cell r="I5">
            <v>0</v>
          </cell>
        </row>
      </sheetData>
      <sheetData sheetId="10560">
        <row r="5">
          <cell r="I5">
            <v>0</v>
          </cell>
        </row>
      </sheetData>
      <sheetData sheetId="10561">
        <row r="5">
          <cell r="I5">
            <v>0</v>
          </cell>
        </row>
      </sheetData>
      <sheetData sheetId="10562">
        <row r="5">
          <cell r="I5">
            <v>0</v>
          </cell>
        </row>
      </sheetData>
      <sheetData sheetId="10563">
        <row r="5">
          <cell r="I5">
            <v>0</v>
          </cell>
        </row>
      </sheetData>
      <sheetData sheetId="10564">
        <row r="5">
          <cell r="I5">
            <v>0</v>
          </cell>
        </row>
      </sheetData>
      <sheetData sheetId="10565">
        <row r="5">
          <cell r="I5">
            <v>0</v>
          </cell>
        </row>
      </sheetData>
      <sheetData sheetId="10566">
        <row r="5">
          <cell r="I5">
            <v>0</v>
          </cell>
        </row>
      </sheetData>
      <sheetData sheetId="10567">
        <row r="5">
          <cell r="I5">
            <v>0</v>
          </cell>
        </row>
      </sheetData>
      <sheetData sheetId="10568">
        <row r="5">
          <cell r="I5">
            <v>0</v>
          </cell>
        </row>
      </sheetData>
      <sheetData sheetId="10569">
        <row r="5">
          <cell r="I5">
            <v>0</v>
          </cell>
        </row>
      </sheetData>
      <sheetData sheetId="10570">
        <row r="5">
          <cell r="I5">
            <v>0</v>
          </cell>
        </row>
      </sheetData>
      <sheetData sheetId="10571">
        <row r="5">
          <cell r="I5">
            <v>0</v>
          </cell>
        </row>
      </sheetData>
      <sheetData sheetId="10572">
        <row r="5">
          <cell r="I5">
            <v>0</v>
          </cell>
        </row>
      </sheetData>
      <sheetData sheetId="10573">
        <row r="5">
          <cell r="I5">
            <v>0</v>
          </cell>
        </row>
      </sheetData>
      <sheetData sheetId="10574">
        <row r="5">
          <cell r="I5">
            <v>0</v>
          </cell>
        </row>
      </sheetData>
      <sheetData sheetId="10575">
        <row r="5">
          <cell r="I5">
            <v>0</v>
          </cell>
        </row>
      </sheetData>
      <sheetData sheetId="10576">
        <row r="5">
          <cell r="I5">
            <v>0</v>
          </cell>
        </row>
      </sheetData>
      <sheetData sheetId="10577">
        <row r="5">
          <cell r="I5">
            <v>0</v>
          </cell>
        </row>
      </sheetData>
      <sheetData sheetId="10578">
        <row r="5">
          <cell r="I5">
            <v>0</v>
          </cell>
        </row>
      </sheetData>
      <sheetData sheetId="10579">
        <row r="5">
          <cell r="I5">
            <v>0</v>
          </cell>
        </row>
      </sheetData>
      <sheetData sheetId="10580">
        <row r="5">
          <cell r="I5">
            <v>0</v>
          </cell>
        </row>
      </sheetData>
      <sheetData sheetId="10581">
        <row r="5">
          <cell r="I5">
            <v>0</v>
          </cell>
        </row>
      </sheetData>
      <sheetData sheetId="10582">
        <row r="5">
          <cell r="I5">
            <v>0</v>
          </cell>
        </row>
      </sheetData>
      <sheetData sheetId="10583">
        <row r="5">
          <cell r="I5">
            <v>0</v>
          </cell>
        </row>
      </sheetData>
      <sheetData sheetId="10584">
        <row r="5">
          <cell r="I5">
            <v>0</v>
          </cell>
        </row>
      </sheetData>
      <sheetData sheetId="10585">
        <row r="5">
          <cell r="I5">
            <v>0</v>
          </cell>
        </row>
      </sheetData>
      <sheetData sheetId="10586">
        <row r="5">
          <cell r="I5">
            <v>0</v>
          </cell>
        </row>
      </sheetData>
      <sheetData sheetId="10587">
        <row r="5">
          <cell r="I5">
            <v>0</v>
          </cell>
        </row>
      </sheetData>
      <sheetData sheetId="10588">
        <row r="5">
          <cell r="I5">
            <v>0</v>
          </cell>
        </row>
      </sheetData>
      <sheetData sheetId="10589">
        <row r="5">
          <cell r="I5">
            <v>0</v>
          </cell>
        </row>
      </sheetData>
      <sheetData sheetId="10590">
        <row r="5">
          <cell r="I5">
            <v>0</v>
          </cell>
        </row>
      </sheetData>
      <sheetData sheetId="10591">
        <row r="5">
          <cell r="I5">
            <v>0</v>
          </cell>
        </row>
      </sheetData>
      <sheetData sheetId="10592">
        <row r="5">
          <cell r="I5">
            <v>0</v>
          </cell>
        </row>
      </sheetData>
      <sheetData sheetId="10593">
        <row r="5">
          <cell r="I5">
            <v>0</v>
          </cell>
        </row>
      </sheetData>
      <sheetData sheetId="10594">
        <row r="5">
          <cell r="I5">
            <v>0</v>
          </cell>
        </row>
      </sheetData>
      <sheetData sheetId="10595">
        <row r="5">
          <cell r="I5">
            <v>0</v>
          </cell>
        </row>
      </sheetData>
      <sheetData sheetId="10596">
        <row r="5">
          <cell r="I5">
            <v>0</v>
          </cell>
        </row>
      </sheetData>
      <sheetData sheetId="10597">
        <row r="5">
          <cell r="I5">
            <v>0</v>
          </cell>
        </row>
      </sheetData>
      <sheetData sheetId="10598">
        <row r="5">
          <cell r="I5">
            <v>0</v>
          </cell>
        </row>
      </sheetData>
      <sheetData sheetId="10599">
        <row r="5">
          <cell r="I5">
            <v>0</v>
          </cell>
        </row>
      </sheetData>
      <sheetData sheetId="10600">
        <row r="5">
          <cell r="I5">
            <v>0</v>
          </cell>
        </row>
      </sheetData>
      <sheetData sheetId="10601">
        <row r="5">
          <cell r="I5">
            <v>0</v>
          </cell>
        </row>
      </sheetData>
      <sheetData sheetId="10602">
        <row r="5">
          <cell r="I5">
            <v>0</v>
          </cell>
        </row>
      </sheetData>
      <sheetData sheetId="10603">
        <row r="5">
          <cell r="I5">
            <v>0</v>
          </cell>
        </row>
      </sheetData>
      <sheetData sheetId="10604">
        <row r="5">
          <cell r="I5">
            <v>0</v>
          </cell>
        </row>
      </sheetData>
      <sheetData sheetId="10605">
        <row r="5">
          <cell r="I5">
            <v>0</v>
          </cell>
        </row>
      </sheetData>
      <sheetData sheetId="10606">
        <row r="5">
          <cell r="I5">
            <v>0</v>
          </cell>
        </row>
      </sheetData>
      <sheetData sheetId="10607">
        <row r="5">
          <cell r="I5">
            <v>0</v>
          </cell>
        </row>
      </sheetData>
      <sheetData sheetId="10608">
        <row r="5">
          <cell r="I5">
            <v>0</v>
          </cell>
        </row>
      </sheetData>
      <sheetData sheetId="10609">
        <row r="5">
          <cell r="I5">
            <v>0</v>
          </cell>
        </row>
      </sheetData>
      <sheetData sheetId="10610">
        <row r="5">
          <cell r="I5">
            <v>0</v>
          </cell>
        </row>
      </sheetData>
      <sheetData sheetId="10611">
        <row r="5">
          <cell r="I5">
            <v>0</v>
          </cell>
        </row>
      </sheetData>
      <sheetData sheetId="10612">
        <row r="5">
          <cell r="I5">
            <v>0</v>
          </cell>
        </row>
      </sheetData>
      <sheetData sheetId="10613">
        <row r="5">
          <cell r="I5">
            <v>0</v>
          </cell>
        </row>
      </sheetData>
      <sheetData sheetId="10614">
        <row r="5">
          <cell r="I5">
            <v>0</v>
          </cell>
        </row>
      </sheetData>
      <sheetData sheetId="10615">
        <row r="5">
          <cell r="I5">
            <v>0</v>
          </cell>
        </row>
      </sheetData>
      <sheetData sheetId="10616">
        <row r="5">
          <cell r="I5">
            <v>0</v>
          </cell>
        </row>
      </sheetData>
      <sheetData sheetId="10617">
        <row r="5">
          <cell r="I5">
            <v>0</v>
          </cell>
        </row>
      </sheetData>
      <sheetData sheetId="10618">
        <row r="5">
          <cell r="I5">
            <v>0</v>
          </cell>
        </row>
      </sheetData>
      <sheetData sheetId="10619">
        <row r="5">
          <cell r="I5">
            <v>0</v>
          </cell>
        </row>
      </sheetData>
      <sheetData sheetId="10620">
        <row r="5">
          <cell r="I5">
            <v>0</v>
          </cell>
        </row>
      </sheetData>
      <sheetData sheetId="10621">
        <row r="5">
          <cell r="I5">
            <v>0</v>
          </cell>
        </row>
      </sheetData>
      <sheetData sheetId="10622">
        <row r="5">
          <cell r="I5">
            <v>0</v>
          </cell>
        </row>
      </sheetData>
      <sheetData sheetId="10623">
        <row r="5">
          <cell r="I5">
            <v>0</v>
          </cell>
        </row>
      </sheetData>
      <sheetData sheetId="10624">
        <row r="5">
          <cell r="I5">
            <v>0</v>
          </cell>
        </row>
      </sheetData>
      <sheetData sheetId="10625">
        <row r="5">
          <cell r="I5">
            <v>0</v>
          </cell>
        </row>
      </sheetData>
      <sheetData sheetId="10626">
        <row r="5">
          <cell r="I5">
            <v>0</v>
          </cell>
        </row>
      </sheetData>
      <sheetData sheetId="10627">
        <row r="5">
          <cell r="I5">
            <v>0</v>
          </cell>
        </row>
      </sheetData>
      <sheetData sheetId="10628">
        <row r="5">
          <cell r="I5">
            <v>0</v>
          </cell>
        </row>
      </sheetData>
      <sheetData sheetId="10629">
        <row r="5">
          <cell r="I5">
            <v>0</v>
          </cell>
        </row>
      </sheetData>
      <sheetData sheetId="10630">
        <row r="5">
          <cell r="I5">
            <v>0</v>
          </cell>
        </row>
      </sheetData>
      <sheetData sheetId="10631">
        <row r="5">
          <cell r="I5">
            <v>0</v>
          </cell>
        </row>
      </sheetData>
      <sheetData sheetId="10632">
        <row r="5">
          <cell r="I5">
            <v>0</v>
          </cell>
        </row>
      </sheetData>
      <sheetData sheetId="10633">
        <row r="5">
          <cell r="I5">
            <v>0</v>
          </cell>
        </row>
      </sheetData>
      <sheetData sheetId="10634">
        <row r="5">
          <cell r="I5">
            <v>0</v>
          </cell>
        </row>
      </sheetData>
      <sheetData sheetId="10635">
        <row r="5">
          <cell r="I5">
            <v>0</v>
          </cell>
        </row>
      </sheetData>
      <sheetData sheetId="10636">
        <row r="5">
          <cell r="I5">
            <v>0</v>
          </cell>
        </row>
      </sheetData>
      <sheetData sheetId="10637">
        <row r="5">
          <cell r="I5">
            <v>0</v>
          </cell>
        </row>
      </sheetData>
      <sheetData sheetId="10638">
        <row r="5">
          <cell r="I5">
            <v>0</v>
          </cell>
        </row>
      </sheetData>
      <sheetData sheetId="10639">
        <row r="5">
          <cell r="I5">
            <v>0</v>
          </cell>
        </row>
      </sheetData>
      <sheetData sheetId="10640">
        <row r="5">
          <cell r="I5">
            <v>0</v>
          </cell>
        </row>
      </sheetData>
      <sheetData sheetId="10641">
        <row r="5">
          <cell r="I5">
            <v>0</v>
          </cell>
        </row>
      </sheetData>
      <sheetData sheetId="10642">
        <row r="5">
          <cell r="I5">
            <v>0</v>
          </cell>
        </row>
      </sheetData>
      <sheetData sheetId="10643">
        <row r="5">
          <cell r="I5">
            <v>0</v>
          </cell>
        </row>
      </sheetData>
      <sheetData sheetId="10644">
        <row r="5">
          <cell r="I5">
            <v>0</v>
          </cell>
        </row>
      </sheetData>
      <sheetData sheetId="10645">
        <row r="5">
          <cell r="I5">
            <v>0</v>
          </cell>
        </row>
      </sheetData>
      <sheetData sheetId="10646">
        <row r="5">
          <cell r="I5">
            <v>0</v>
          </cell>
        </row>
      </sheetData>
      <sheetData sheetId="10647">
        <row r="5">
          <cell r="I5">
            <v>0</v>
          </cell>
        </row>
      </sheetData>
      <sheetData sheetId="10648">
        <row r="5">
          <cell r="I5">
            <v>0</v>
          </cell>
        </row>
      </sheetData>
      <sheetData sheetId="10649">
        <row r="5">
          <cell r="I5">
            <v>0</v>
          </cell>
        </row>
      </sheetData>
      <sheetData sheetId="10650">
        <row r="5">
          <cell r="I5">
            <v>0</v>
          </cell>
        </row>
      </sheetData>
      <sheetData sheetId="10651">
        <row r="5">
          <cell r="I5">
            <v>0</v>
          </cell>
        </row>
      </sheetData>
      <sheetData sheetId="10652">
        <row r="5">
          <cell r="I5">
            <v>0</v>
          </cell>
        </row>
      </sheetData>
      <sheetData sheetId="10653">
        <row r="5">
          <cell r="I5">
            <v>0</v>
          </cell>
        </row>
      </sheetData>
      <sheetData sheetId="10654">
        <row r="5">
          <cell r="I5">
            <v>0</v>
          </cell>
        </row>
      </sheetData>
      <sheetData sheetId="10655">
        <row r="5">
          <cell r="I5">
            <v>0</v>
          </cell>
        </row>
      </sheetData>
      <sheetData sheetId="10656">
        <row r="5">
          <cell r="I5">
            <v>0</v>
          </cell>
        </row>
      </sheetData>
      <sheetData sheetId="10657">
        <row r="5">
          <cell r="I5">
            <v>0</v>
          </cell>
        </row>
      </sheetData>
      <sheetData sheetId="10658">
        <row r="5">
          <cell r="I5">
            <v>0</v>
          </cell>
        </row>
      </sheetData>
      <sheetData sheetId="10659">
        <row r="5">
          <cell r="I5">
            <v>0</v>
          </cell>
        </row>
      </sheetData>
      <sheetData sheetId="10660">
        <row r="5">
          <cell r="I5">
            <v>0</v>
          </cell>
        </row>
      </sheetData>
      <sheetData sheetId="10661">
        <row r="5">
          <cell r="I5">
            <v>0</v>
          </cell>
        </row>
      </sheetData>
      <sheetData sheetId="10662">
        <row r="5">
          <cell r="I5">
            <v>0</v>
          </cell>
        </row>
      </sheetData>
      <sheetData sheetId="10663">
        <row r="5">
          <cell r="I5">
            <v>0</v>
          </cell>
        </row>
      </sheetData>
      <sheetData sheetId="10664" refreshError="1"/>
      <sheetData sheetId="10665" refreshError="1"/>
      <sheetData sheetId="10666">
        <row r="5">
          <cell r="I5">
            <v>0</v>
          </cell>
        </row>
      </sheetData>
      <sheetData sheetId="10667">
        <row r="5">
          <cell r="I5">
            <v>0</v>
          </cell>
        </row>
      </sheetData>
      <sheetData sheetId="10668">
        <row r="5">
          <cell r="I5">
            <v>0</v>
          </cell>
        </row>
      </sheetData>
      <sheetData sheetId="10669">
        <row r="5">
          <cell r="I5">
            <v>0</v>
          </cell>
        </row>
      </sheetData>
      <sheetData sheetId="10670">
        <row r="5">
          <cell r="I5">
            <v>0</v>
          </cell>
        </row>
      </sheetData>
      <sheetData sheetId="10671">
        <row r="5">
          <cell r="I5">
            <v>0</v>
          </cell>
        </row>
      </sheetData>
      <sheetData sheetId="10672">
        <row r="5">
          <cell r="I5">
            <v>0</v>
          </cell>
        </row>
      </sheetData>
      <sheetData sheetId="10673">
        <row r="5">
          <cell r="I5">
            <v>0</v>
          </cell>
        </row>
      </sheetData>
      <sheetData sheetId="10674">
        <row r="5">
          <cell r="I5">
            <v>0</v>
          </cell>
        </row>
      </sheetData>
      <sheetData sheetId="10675">
        <row r="5">
          <cell r="I5">
            <v>0</v>
          </cell>
        </row>
      </sheetData>
      <sheetData sheetId="10676">
        <row r="5">
          <cell r="I5">
            <v>0</v>
          </cell>
        </row>
      </sheetData>
      <sheetData sheetId="10677">
        <row r="5">
          <cell r="I5">
            <v>0</v>
          </cell>
        </row>
      </sheetData>
      <sheetData sheetId="10678">
        <row r="5">
          <cell r="I5">
            <v>0</v>
          </cell>
        </row>
      </sheetData>
      <sheetData sheetId="10679">
        <row r="5">
          <cell r="I5">
            <v>0</v>
          </cell>
        </row>
      </sheetData>
      <sheetData sheetId="10680">
        <row r="5">
          <cell r="I5">
            <v>0</v>
          </cell>
        </row>
      </sheetData>
      <sheetData sheetId="10681">
        <row r="5">
          <cell r="I5">
            <v>0</v>
          </cell>
        </row>
      </sheetData>
      <sheetData sheetId="10682">
        <row r="5">
          <cell r="I5">
            <v>0</v>
          </cell>
        </row>
      </sheetData>
      <sheetData sheetId="10683">
        <row r="5">
          <cell r="I5">
            <v>0</v>
          </cell>
        </row>
      </sheetData>
      <sheetData sheetId="10684">
        <row r="5">
          <cell r="I5">
            <v>0</v>
          </cell>
        </row>
      </sheetData>
      <sheetData sheetId="10685">
        <row r="5">
          <cell r="I5">
            <v>0</v>
          </cell>
        </row>
      </sheetData>
      <sheetData sheetId="10686">
        <row r="5">
          <cell r="I5">
            <v>0</v>
          </cell>
        </row>
      </sheetData>
      <sheetData sheetId="10687">
        <row r="5">
          <cell r="I5">
            <v>0</v>
          </cell>
        </row>
      </sheetData>
      <sheetData sheetId="10688">
        <row r="5">
          <cell r="I5">
            <v>0</v>
          </cell>
        </row>
      </sheetData>
      <sheetData sheetId="10689">
        <row r="5">
          <cell r="I5">
            <v>0</v>
          </cell>
        </row>
      </sheetData>
      <sheetData sheetId="10690">
        <row r="5">
          <cell r="I5">
            <v>0</v>
          </cell>
        </row>
      </sheetData>
      <sheetData sheetId="10691">
        <row r="5">
          <cell r="I5">
            <v>0</v>
          </cell>
        </row>
      </sheetData>
      <sheetData sheetId="10692">
        <row r="5">
          <cell r="I5">
            <v>0</v>
          </cell>
        </row>
      </sheetData>
      <sheetData sheetId="10693">
        <row r="5">
          <cell r="I5">
            <v>0</v>
          </cell>
        </row>
      </sheetData>
      <sheetData sheetId="10694">
        <row r="5">
          <cell r="I5">
            <v>0</v>
          </cell>
        </row>
      </sheetData>
      <sheetData sheetId="10695">
        <row r="5">
          <cell r="I5">
            <v>0</v>
          </cell>
        </row>
      </sheetData>
      <sheetData sheetId="10696">
        <row r="5">
          <cell r="I5">
            <v>0</v>
          </cell>
        </row>
      </sheetData>
      <sheetData sheetId="10697">
        <row r="5">
          <cell r="I5">
            <v>0</v>
          </cell>
        </row>
      </sheetData>
      <sheetData sheetId="10698">
        <row r="5">
          <cell r="I5">
            <v>0</v>
          </cell>
        </row>
      </sheetData>
      <sheetData sheetId="10699">
        <row r="5">
          <cell r="I5">
            <v>0</v>
          </cell>
        </row>
      </sheetData>
      <sheetData sheetId="10700">
        <row r="5">
          <cell r="I5">
            <v>0</v>
          </cell>
        </row>
      </sheetData>
      <sheetData sheetId="10701">
        <row r="5">
          <cell r="I5">
            <v>0</v>
          </cell>
        </row>
      </sheetData>
      <sheetData sheetId="10702">
        <row r="5">
          <cell r="I5">
            <v>0</v>
          </cell>
        </row>
      </sheetData>
      <sheetData sheetId="10703">
        <row r="5">
          <cell r="I5">
            <v>0</v>
          </cell>
        </row>
      </sheetData>
      <sheetData sheetId="10704">
        <row r="5">
          <cell r="I5">
            <v>0</v>
          </cell>
        </row>
      </sheetData>
      <sheetData sheetId="10705">
        <row r="5">
          <cell r="I5">
            <v>0</v>
          </cell>
        </row>
      </sheetData>
      <sheetData sheetId="10706">
        <row r="5">
          <cell r="I5">
            <v>0</v>
          </cell>
        </row>
      </sheetData>
      <sheetData sheetId="10707">
        <row r="5">
          <cell r="I5">
            <v>0</v>
          </cell>
        </row>
      </sheetData>
      <sheetData sheetId="10708">
        <row r="5">
          <cell r="I5">
            <v>0</v>
          </cell>
        </row>
      </sheetData>
      <sheetData sheetId="10709">
        <row r="5">
          <cell r="I5">
            <v>0</v>
          </cell>
        </row>
      </sheetData>
      <sheetData sheetId="10710">
        <row r="5">
          <cell r="I5">
            <v>0</v>
          </cell>
        </row>
      </sheetData>
      <sheetData sheetId="10711">
        <row r="5">
          <cell r="I5">
            <v>0</v>
          </cell>
        </row>
      </sheetData>
      <sheetData sheetId="10712">
        <row r="5">
          <cell r="I5">
            <v>0</v>
          </cell>
        </row>
      </sheetData>
      <sheetData sheetId="10713">
        <row r="5">
          <cell r="I5">
            <v>0</v>
          </cell>
        </row>
      </sheetData>
      <sheetData sheetId="10714">
        <row r="5">
          <cell r="I5">
            <v>0</v>
          </cell>
        </row>
      </sheetData>
      <sheetData sheetId="10715">
        <row r="5">
          <cell r="I5">
            <v>0</v>
          </cell>
        </row>
      </sheetData>
      <sheetData sheetId="10716">
        <row r="5">
          <cell r="I5">
            <v>0</v>
          </cell>
        </row>
      </sheetData>
      <sheetData sheetId="10717">
        <row r="5">
          <cell r="I5">
            <v>0</v>
          </cell>
        </row>
      </sheetData>
      <sheetData sheetId="10718">
        <row r="5">
          <cell r="I5">
            <v>0</v>
          </cell>
        </row>
      </sheetData>
      <sheetData sheetId="10719">
        <row r="5">
          <cell r="I5">
            <v>0</v>
          </cell>
        </row>
      </sheetData>
      <sheetData sheetId="10720">
        <row r="5">
          <cell r="I5">
            <v>0</v>
          </cell>
        </row>
      </sheetData>
      <sheetData sheetId="10721">
        <row r="5">
          <cell r="I5">
            <v>0</v>
          </cell>
        </row>
      </sheetData>
      <sheetData sheetId="10722">
        <row r="5">
          <cell r="I5">
            <v>0</v>
          </cell>
        </row>
      </sheetData>
      <sheetData sheetId="10723">
        <row r="5">
          <cell r="I5">
            <v>0</v>
          </cell>
        </row>
      </sheetData>
      <sheetData sheetId="10724">
        <row r="5">
          <cell r="I5">
            <v>0</v>
          </cell>
        </row>
      </sheetData>
      <sheetData sheetId="10725">
        <row r="5">
          <cell r="I5">
            <v>0</v>
          </cell>
        </row>
      </sheetData>
      <sheetData sheetId="10726">
        <row r="5">
          <cell r="I5">
            <v>0</v>
          </cell>
        </row>
      </sheetData>
      <sheetData sheetId="10727">
        <row r="5">
          <cell r="I5">
            <v>0</v>
          </cell>
        </row>
      </sheetData>
      <sheetData sheetId="10728">
        <row r="5">
          <cell r="I5">
            <v>0</v>
          </cell>
        </row>
      </sheetData>
      <sheetData sheetId="10729">
        <row r="5">
          <cell r="I5">
            <v>0</v>
          </cell>
        </row>
      </sheetData>
      <sheetData sheetId="10730">
        <row r="5">
          <cell r="I5">
            <v>0</v>
          </cell>
        </row>
      </sheetData>
      <sheetData sheetId="10731">
        <row r="5">
          <cell r="I5">
            <v>0</v>
          </cell>
        </row>
      </sheetData>
      <sheetData sheetId="10732">
        <row r="5">
          <cell r="I5">
            <v>0</v>
          </cell>
        </row>
      </sheetData>
      <sheetData sheetId="10733">
        <row r="5">
          <cell r="I5">
            <v>0</v>
          </cell>
        </row>
      </sheetData>
      <sheetData sheetId="10734">
        <row r="5">
          <cell r="I5">
            <v>0</v>
          </cell>
        </row>
      </sheetData>
      <sheetData sheetId="10735">
        <row r="5">
          <cell r="I5">
            <v>0</v>
          </cell>
        </row>
      </sheetData>
      <sheetData sheetId="10736">
        <row r="5">
          <cell r="I5">
            <v>0</v>
          </cell>
        </row>
      </sheetData>
      <sheetData sheetId="10737">
        <row r="5">
          <cell r="I5">
            <v>0</v>
          </cell>
        </row>
      </sheetData>
      <sheetData sheetId="10738">
        <row r="5">
          <cell r="I5">
            <v>0</v>
          </cell>
        </row>
      </sheetData>
      <sheetData sheetId="10739">
        <row r="5">
          <cell r="I5">
            <v>0</v>
          </cell>
        </row>
      </sheetData>
      <sheetData sheetId="10740">
        <row r="5">
          <cell r="I5">
            <v>0</v>
          </cell>
        </row>
      </sheetData>
      <sheetData sheetId="10741">
        <row r="5">
          <cell r="I5">
            <v>0</v>
          </cell>
        </row>
      </sheetData>
      <sheetData sheetId="10742">
        <row r="5">
          <cell r="I5">
            <v>0</v>
          </cell>
        </row>
      </sheetData>
      <sheetData sheetId="10743">
        <row r="5">
          <cell r="I5">
            <v>0</v>
          </cell>
        </row>
      </sheetData>
      <sheetData sheetId="10744">
        <row r="5">
          <cell r="I5">
            <v>0</v>
          </cell>
        </row>
      </sheetData>
      <sheetData sheetId="10745">
        <row r="5">
          <cell r="I5">
            <v>0</v>
          </cell>
        </row>
      </sheetData>
      <sheetData sheetId="10746">
        <row r="5">
          <cell r="I5">
            <v>0</v>
          </cell>
        </row>
      </sheetData>
      <sheetData sheetId="10747">
        <row r="5">
          <cell r="I5">
            <v>0</v>
          </cell>
        </row>
      </sheetData>
      <sheetData sheetId="10748">
        <row r="5">
          <cell r="I5">
            <v>0</v>
          </cell>
        </row>
      </sheetData>
      <sheetData sheetId="10749">
        <row r="5">
          <cell r="I5">
            <v>0</v>
          </cell>
        </row>
      </sheetData>
      <sheetData sheetId="10750">
        <row r="5">
          <cell r="I5">
            <v>0</v>
          </cell>
        </row>
      </sheetData>
      <sheetData sheetId="10751">
        <row r="5">
          <cell r="I5">
            <v>0</v>
          </cell>
        </row>
      </sheetData>
      <sheetData sheetId="10752">
        <row r="5">
          <cell r="I5">
            <v>0</v>
          </cell>
        </row>
      </sheetData>
      <sheetData sheetId="10753">
        <row r="5">
          <cell r="I5">
            <v>0</v>
          </cell>
        </row>
      </sheetData>
      <sheetData sheetId="10754">
        <row r="5">
          <cell r="I5">
            <v>0</v>
          </cell>
        </row>
      </sheetData>
      <sheetData sheetId="10755">
        <row r="5">
          <cell r="I5">
            <v>0</v>
          </cell>
        </row>
      </sheetData>
      <sheetData sheetId="10756">
        <row r="5">
          <cell r="I5">
            <v>0</v>
          </cell>
        </row>
      </sheetData>
      <sheetData sheetId="10757">
        <row r="5">
          <cell r="I5">
            <v>0</v>
          </cell>
        </row>
      </sheetData>
      <sheetData sheetId="10758">
        <row r="5">
          <cell r="I5">
            <v>0</v>
          </cell>
        </row>
      </sheetData>
      <sheetData sheetId="10759">
        <row r="5">
          <cell r="I5">
            <v>0</v>
          </cell>
        </row>
      </sheetData>
      <sheetData sheetId="10760">
        <row r="5">
          <cell r="I5">
            <v>0</v>
          </cell>
        </row>
      </sheetData>
      <sheetData sheetId="10761">
        <row r="5">
          <cell r="I5">
            <v>0</v>
          </cell>
        </row>
      </sheetData>
      <sheetData sheetId="10762">
        <row r="5">
          <cell r="I5">
            <v>0</v>
          </cell>
        </row>
      </sheetData>
      <sheetData sheetId="10763">
        <row r="5">
          <cell r="I5">
            <v>0</v>
          </cell>
        </row>
      </sheetData>
      <sheetData sheetId="10764">
        <row r="5">
          <cell r="I5">
            <v>0</v>
          </cell>
        </row>
      </sheetData>
      <sheetData sheetId="10765">
        <row r="5">
          <cell r="I5">
            <v>0</v>
          </cell>
        </row>
      </sheetData>
      <sheetData sheetId="10766">
        <row r="5">
          <cell r="I5">
            <v>0</v>
          </cell>
        </row>
      </sheetData>
      <sheetData sheetId="10767">
        <row r="5">
          <cell r="I5">
            <v>0</v>
          </cell>
        </row>
      </sheetData>
      <sheetData sheetId="10768">
        <row r="5">
          <cell r="I5">
            <v>0</v>
          </cell>
        </row>
      </sheetData>
      <sheetData sheetId="10769">
        <row r="5">
          <cell r="I5">
            <v>0</v>
          </cell>
        </row>
      </sheetData>
      <sheetData sheetId="10770">
        <row r="5">
          <cell r="I5">
            <v>0</v>
          </cell>
        </row>
      </sheetData>
      <sheetData sheetId="10771">
        <row r="5">
          <cell r="I5">
            <v>0</v>
          </cell>
        </row>
      </sheetData>
      <sheetData sheetId="10772">
        <row r="5">
          <cell r="I5">
            <v>0</v>
          </cell>
        </row>
      </sheetData>
      <sheetData sheetId="10773">
        <row r="5">
          <cell r="I5">
            <v>0</v>
          </cell>
        </row>
      </sheetData>
      <sheetData sheetId="10774">
        <row r="5">
          <cell r="I5">
            <v>0</v>
          </cell>
        </row>
      </sheetData>
      <sheetData sheetId="10775">
        <row r="5">
          <cell r="I5">
            <v>0</v>
          </cell>
        </row>
      </sheetData>
      <sheetData sheetId="10776">
        <row r="5">
          <cell r="I5">
            <v>0</v>
          </cell>
        </row>
      </sheetData>
      <sheetData sheetId="10777">
        <row r="5">
          <cell r="I5">
            <v>0</v>
          </cell>
        </row>
      </sheetData>
      <sheetData sheetId="10778">
        <row r="5">
          <cell r="I5">
            <v>0</v>
          </cell>
        </row>
      </sheetData>
      <sheetData sheetId="10779">
        <row r="5">
          <cell r="I5">
            <v>0</v>
          </cell>
        </row>
      </sheetData>
      <sheetData sheetId="10780">
        <row r="5">
          <cell r="I5">
            <v>0</v>
          </cell>
        </row>
      </sheetData>
      <sheetData sheetId="10781">
        <row r="5">
          <cell r="I5">
            <v>0</v>
          </cell>
        </row>
      </sheetData>
      <sheetData sheetId="10782">
        <row r="5">
          <cell r="I5">
            <v>0</v>
          </cell>
        </row>
      </sheetData>
      <sheetData sheetId="10783">
        <row r="5">
          <cell r="I5">
            <v>0</v>
          </cell>
        </row>
      </sheetData>
      <sheetData sheetId="10784">
        <row r="5">
          <cell r="I5">
            <v>0</v>
          </cell>
        </row>
      </sheetData>
      <sheetData sheetId="10785">
        <row r="5">
          <cell r="I5">
            <v>0</v>
          </cell>
        </row>
      </sheetData>
      <sheetData sheetId="10786">
        <row r="5">
          <cell r="I5">
            <v>0</v>
          </cell>
        </row>
      </sheetData>
      <sheetData sheetId="10787">
        <row r="5">
          <cell r="I5">
            <v>0</v>
          </cell>
        </row>
      </sheetData>
      <sheetData sheetId="10788">
        <row r="5">
          <cell r="I5">
            <v>0</v>
          </cell>
        </row>
      </sheetData>
      <sheetData sheetId="10789">
        <row r="5">
          <cell r="I5">
            <v>0</v>
          </cell>
        </row>
      </sheetData>
      <sheetData sheetId="10790">
        <row r="5">
          <cell r="I5">
            <v>0</v>
          </cell>
        </row>
      </sheetData>
      <sheetData sheetId="10791">
        <row r="5">
          <cell r="I5">
            <v>0</v>
          </cell>
        </row>
      </sheetData>
      <sheetData sheetId="10792">
        <row r="5">
          <cell r="I5">
            <v>0</v>
          </cell>
        </row>
      </sheetData>
      <sheetData sheetId="10793">
        <row r="5">
          <cell r="I5">
            <v>0</v>
          </cell>
        </row>
      </sheetData>
      <sheetData sheetId="10794">
        <row r="5">
          <cell r="I5">
            <v>0</v>
          </cell>
        </row>
      </sheetData>
      <sheetData sheetId="10795">
        <row r="5">
          <cell r="I5">
            <v>0</v>
          </cell>
        </row>
      </sheetData>
      <sheetData sheetId="10796">
        <row r="5">
          <cell r="I5">
            <v>0</v>
          </cell>
        </row>
      </sheetData>
      <sheetData sheetId="10797">
        <row r="5">
          <cell r="I5">
            <v>0</v>
          </cell>
        </row>
      </sheetData>
      <sheetData sheetId="10798">
        <row r="5">
          <cell r="I5">
            <v>0</v>
          </cell>
        </row>
      </sheetData>
      <sheetData sheetId="10799">
        <row r="5">
          <cell r="I5">
            <v>0</v>
          </cell>
        </row>
      </sheetData>
      <sheetData sheetId="10800">
        <row r="5">
          <cell r="I5">
            <v>0</v>
          </cell>
        </row>
      </sheetData>
      <sheetData sheetId="10801">
        <row r="5">
          <cell r="I5">
            <v>0</v>
          </cell>
        </row>
      </sheetData>
      <sheetData sheetId="10802">
        <row r="5">
          <cell r="I5">
            <v>0</v>
          </cell>
        </row>
      </sheetData>
      <sheetData sheetId="10803">
        <row r="5">
          <cell r="I5">
            <v>0</v>
          </cell>
        </row>
      </sheetData>
      <sheetData sheetId="10804">
        <row r="5">
          <cell r="I5">
            <v>0</v>
          </cell>
        </row>
      </sheetData>
      <sheetData sheetId="10805">
        <row r="5">
          <cell r="I5">
            <v>0</v>
          </cell>
        </row>
      </sheetData>
      <sheetData sheetId="10806">
        <row r="5">
          <cell r="I5">
            <v>0</v>
          </cell>
        </row>
      </sheetData>
      <sheetData sheetId="10807">
        <row r="5">
          <cell r="I5">
            <v>0</v>
          </cell>
        </row>
      </sheetData>
      <sheetData sheetId="10808">
        <row r="5">
          <cell r="I5">
            <v>0</v>
          </cell>
        </row>
      </sheetData>
      <sheetData sheetId="10809">
        <row r="5">
          <cell r="I5">
            <v>0</v>
          </cell>
        </row>
      </sheetData>
      <sheetData sheetId="10810">
        <row r="5">
          <cell r="I5">
            <v>0</v>
          </cell>
        </row>
      </sheetData>
      <sheetData sheetId="10811">
        <row r="5">
          <cell r="I5">
            <v>0</v>
          </cell>
        </row>
      </sheetData>
      <sheetData sheetId="10812">
        <row r="5">
          <cell r="I5">
            <v>0</v>
          </cell>
        </row>
      </sheetData>
      <sheetData sheetId="10813">
        <row r="5">
          <cell r="I5">
            <v>0</v>
          </cell>
        </row>
      </sheetData>
      <sheetData sheetId="10814">
        <row r="5">
          <cell r="I5">
            <v>0</v>
          </cell>
        </row>
      </sheetData>
      <sheetData sheetId="10815">
        <row r="5">
          <cell r="I5">
            <v>0</v>
          </cell>
        </row>
      </sheetData>
      <sheetData sheetId="10816">
        <row r="5">
          <cell r="I5">
            <v>0</v>
          </cell>
        </row>
      </sheetData>
      <sheetData sheetId="10817">
        <row r="5">
          <cell r="I5">
            <v>0</v>
          </cell>
        </row>
      </sheetData>
      <sheetData sheetId="10818">
        <row r="5">
          <cell r="I5">
            <v>0</v>
          </cell>
        </row>
      </sheetData>
      <sheetData sheetId="10819">
        <row r="5">
          <cell r="I5">
            <v>0</v>
          </cell>
        </row>
      </sheetData>
      <sheetData sheetId="10820">
        <row r="5">
          <cell r="I5">
            <v>0</v>
          </cell>
        </row>
      </sheetData>
      <sheetData sheetId="10821">
        <row r="5">
          <cell r="I5">
            <v>0</v>
          </cell>
        </row>
      </sheetData>
      <sheetData sheetId="10822">
        <row r="5">
          <cell r="I5">
            <v>0</v>
          </cell>
        </row>
      </sheetData>
      <sheetData sheetId="10823">
        <row r="5">
          <cell r="I5">
            <v>0</v>
          </cell>
        </row>
      </sheetData>
      <sheetData sheetId="10824">
        <row r="5">
          <cell r="I5">
            <v>0</v>
          </cell>
        </row>
      </sheetData>
      <sheetData sheetId="10825">
        <row r="5">
          <cell r="I5">
            <v>0</v>
          </cell>
        </row>
      </sheetData>
      <sheetData sheetId="10826">
        <row r="5">
          <cell r="I5">
            <v>0</v>
          </cell>
        </row>
      </sheetData>
      <sheetData sheetId="10827">
        <row r="5">
          <cell r="I5">
            <v>0</v>
          </cell>
        </row>
      </sheetData>
      <sheetData sheetId="10828">
        <row r="5">
          <cell r="I5">
            <v>0</v>
          </cell>
        </row>
      </sheetData>
      <sheetData sheetId="10829">
        <row r="5">
          <cell r="I5">
            <v>0</v>
          </cell>
        </row>
      </sheetData>
      <sheetData sheetId="10830">
        <row r="5">
          <cell r="I5">
            <v>0</v>
          </cell>
        </row>
      </sheetData>
      <sheetData sheetId="10831">
        <row r="5">
          <cell r="I5">
            <v>0</v>
          </cell>
        </row>
      </sheetData>
      <sheetData sheetId="10832">
        <row r="5">
          <cell r="I5">
            <v>0</v>
          </cell>
        </row>
      </sheetData>
      <sheetData sheetId="10833">
        <row r="5">
          <cell r="I5">
            <v>0</v>
          </cell>
        </row>
      </sheetData>
      <sheetData sheetId="10834">
        <row r="5">
          <cell r="I5">
            <v>0</v>
          </cell>
        </row>
      </sheetData>
      <sheetData sheetId="10835">
        <row r="5">
          <cell r="I5">
            <v>0</v>
          </cell>
        </row>
      </sheetData>
      <sheetData sheetId="10836">
        <row r="5">
          <cell r="I5">
            <v>0</v>
          </cell>
        </row>
      </sheetData>
      <sheetData sheetId="10837">
        <row r="5">
          <cell r="I5">
            <v>0</v>
          </cell>
        </row>
      </sheetData>
      <sheetData sheetId="10838">
        <row r="5">
          <cell r="I5">
            <v>0</v>
          </cell>
        </row>
      </sheetData>
      <sheetData sheetId="10839">
        <row r="5">
          <cell r="I5">
            <v>0</v>
          </cell>
        </row>
      </sheetData>
      <sheetData sheetId="10840">
        <row r="5">
          <cell r="I5">
            <v>0</v>
          </cell>
        </row>
      </sheetData>
      <sheetData sheetId="10841">
        <row r="5">
          <cell r="I5">
            <v>0</v>
          </cell>
        </row>
      </sheetData>
      <sheetData sheetId="10842">
        <row r="5">
          <cell r="I5">
            <v>0</v>
          </cell>
        </row>
      </sheetData>
      <sheetData sheetId="10843">
        <row r="5">
          <cell r="I5">
            <v>0</v>
          </cell>
        </row>
      </sheetData>
      <sheetData sheetId="10844">
        <row r="5">
          <cell r="I5">
            <v>0</v>
          </cell>
        </row>
      </sheetData>
      <sheetData sheetId="10845">
        <row r="5">
          <cell r="I5">
            <v>0</v>
          </cell>
        </row>
      </sheetData>
      <sheetData sheetId="10846">
        <row r="5">
          <cell r="I5">
            <v>0</v>
          </cell>
        </row>
      </sheetData>
      <sheetData sheetId="10847">
        <row r="5">
          <cell r="I5">
            <v>0</v>
          </cell>
        </row>
      </sheetData>
      <sheetData sheetId="10848">
        <row r="5">
          <cell r="I5">
            <v>0</v>
          </cell>
        </row>
      </sheetData>
      <sheetData sheetId="10849">
        <row r="5">
          <cell r="I5">
            <v>0</v>
          </cell>
        </row>
      </sheetData>
      <sheetData sheetId="10850">
        <row r="5">
          <cell r="I5">
            <v>0</v>
          </cell>
        </row>
      </sheetData>
      <sheetData sheetId="10851">
        <row r="5">
          <cell r="I5">
            <v>0</v>
          </cell>
        </row>
      </sheetData>
      <sheetData sheetId="10852">
        <row r="5">
          <cell r="I5">
            <v>0</v>
          </cell>
        </row>
      </sheetData>
      <sheetData sheetId="10853">
        <row r="5">
          <cell r="I5">
            <v>0</v>
          </cell>
        </row>
      </sheetData>
      <sheetData sheetId="10854">
        <row r="5">
          <cell r="I5">
            <v>0</v>
          </cell>
        </row>
      </sheetData>
      <sheetData sheetId="10855">
        <row r="5">
          <cell r="I5">
            <v>0</v>
          </cell>
        </row>
      </sheetData>
      <sheetData sheetId="10856">
        <row r="5">
          <cell r="I5">
            <v>0</v>
          </cell>
        </row>
      </sheetData>
      <sheetData sheetId="10857">
        <row r="5">
          <cell r="I5">
            <v>0</v>
          </cell>
        </row>
      </sheetData>
      <sheetData sheetId="10858">
        <row r="5">
          <cell r="I5">
            <v>0</v>
          </cell>
        </row>
      </sheetData>
      <sheetData sheetId="10859">
        <row r="5">
          <cell r="I5">
            <v>0</v>
          </cell>
        </row>
      </sheetData>
      <sheetData sheetId="10860">
        <row r="5">
          <cell r="I5">
            <v>0</v>
          </cell>
        </row>
      </sheetData>
      <sheetData sheetId="10861">
        <row r="5">
          <cell r="I5">
            <v>0</v>
          </cell>
        </row>
      </sheetData>
      <sheetData sheetId="10862">
        <row r="5">
          <cell r="I5">
            <v>0</v>
          </cell>
        </row>
      </sheetData>
      <sheetData sheetId="10863">
        <row r="5">
          <cell r="I5">
            <v>0</v>
          </cell>
        </row>
      </sheetData>
      <sheetData sheetId="10864">
        <row r="5">
          <cell r="I5">
            <v>0</v>
          </cell>
        </row>
      </sheetData>
      <sheetData sheetId="10865">
        <row r="5">
          <cell r="I5">
            <v>0</v>
          </cell>
        </row>
      </sheetData>
      <sheetData sheetId="10866">
        <row r="5">
          <cell r="I5">
            <v>0</v>
          </cell>
        </row>
      </sheetData>
      <sheetData sheetId="10867">
        <row r="5">
          <cell r="I5">
            <v>0</v>
          </cell>
        </row>
      </sheetData>
      <sheetData sheetId="10868">
        <row r="5">
          <cell r="I5">
            <v>0</v>
          </cell>
        </row>
      </sheetData>
      <sheetData sheetId="10869">
        <row r="5">
          <cell r="I5">
            <v>0</v>
          </cell>
        </row>
      </sheetData>
      <sheetData sheetId="10870">
        <row r="5">
          <cell r="I5">
            <v>0</v>
          </cell>
        </row>
      </sheetData>
      <sheetData sheetId="10871">
        <row r="5">
          <cell r="I5">
            <v>0</v>
          </cell>
        </row>
      </sheetData>
      <sheetData sheetId="10872">
        <row r="5">
          <cell r="I5">
            <v>0</v>
          </cell>
        </row>
      </sheetData>
      <sheetData sheetId="10873">
        <row r="5">
          <cell r="I5">
            <v>0</v>
          </cell>
        </row>
      </sheetData>
      <sheetData sheetId="10874">
        <row r="5">
          <cell r="I5">
            <v>0</v>
          </cell>
        </row>
      </sheetData>
      <sheetData sheetId="10875">
        <row r="5">
          <cell r="I5">
            <v>0</v>
          </cell>
        </row>
      </sheetData>
      <sheetData sheetId="10876">
        <row r="5">
          <cell r="I5">
            <v>0</v>
          </cell>
        </row>
      </sheetData>
      <sheetData sheetId="10877">
        <row r="5">
          <cell r="I5">
            <v>0</v>
          </cell>
        </row>
      </sheetData>
      <sheetData sheetId="10878">
        <row r="5">
          <cell r="I5">
            <v>0</v>
          </cell>
        </row>
      </sheetData>
      <sheetData sheetId="10879">
        <row r="5">
          <cell r="I5">
            <v>0</v>
          </cell>
        </row>
      </sheetData>
      <sheetData sheetId="10880">
        <row r="5">
          <cell r="I5">
            <v>0</v>
          </cell>
        </row>
      </sheetData>
      <sheetData sheetId="10881">
        <row r="5">
          <cell r="I5">
            <v>0</v>
          </cell>
        </row>
      </sheetData>
      <sheetData sheetId="10882">
        <row r="5">
          <cell r="I5">
            <v>0</v>
          </cell>
        </row>
      </sheetData>
      <sheetData sheetId="10883">
        <row r="5">
          <cell r="I5">
            <v>0</v>
          </cell>
        </row>
      </sheetData>
      <sheetData sheetId="10884">
        <row r="5">
          <cell r="I5">
            <v>0</v>
          </cell>
        </row>
      </sheetData>
      <sheetData sheetId="10885">
        <row r="5">
          <cell r="I5">
            <v>0</v>
          </cell>
        </row>
      </sheetData>
      <sheetData sheetId="10886">
        <row r="5">
          <cell r="I5">
            <v>0</v>
          </cell>
        </row>
      </sheetData>
      <sheetData sheetId="10887">
        <row r="5">
          <cell r="I5">
            <v>0</v>
          </cell>
        </row>
      </sheetData>
      <sheetData sheetId="10888">
        <row r="5">
          <cell r="I5">
            <v>0</v>
          </cell>
        </row>
      </sheetData>
      <sheetData sheetId="10889">
        <row r="5">
          <cell r="I5">
            <v>0</v>
          </cell>
        </row>
      </sheetData>
      <sheetData sheetId="10890">
        <row r="5">
          <cell r="I5">
            <v>0</v>
          </cell>
        </row>
      </sheetData>
      <sheetData sheetId="10891">
        <row r="5">
          <cell r="I5">
            <v>0</v>
          </cell>
        </row>
      </sheetData>
      <sheetData sheetId="10892">
        <row r="5">
          <cell r="I5">
            <v>0</v>
          </cell>
        </row>
      </sheetData>
      <sheetData sheetId="10893">
        <row r="5">
          <cell r="I5">
            <v>0</v>
          </cell>
        </row>
      </sheetData>
      <sheetData sheetId="10894">
        <row r="5">
          <cell r="I5">
            <v>0</v>
          </cell>
        </row>
      </sheetData>
      <sheetData sheetId="10895">
        <row r="5">
          <cell r="I5">
            <v>0</v>
          </cell>
        </row>
      </sheetData>
      <sheetData sheetId="10896">
        <row r="5">
          <cell r="I5">
            <v>0</v>
          </cell>
        </row>
      </sheetData>
      <sheetData sheetId="10897">
        <row r="5">
          <cell r="I5">
            <v>0</v>
          </cell>
        </row>
      </sheetData>
      <sheetData sheetId="10898">
        <row r="5">
          <cell r="I5">
            <v>0</v>
          </cell>
        </row>
      </sheetData>
      <sheetData sheetId="10899">
        <row r="5">
          <cell r="I5">
            <v>0</v>
          </cell>
        </row>
      </sheetData>
      <sheetData sheetId="10900">
        <row r="5">
          <cell r="I5">
            <v>0</v>
          </cell>
        </row>
      </sheetData>
      <sheetData sheetId="10901">
        <row r="5">
          <cell r="I5">
            <v>0</v>
          </cell>
        </row>
      </sheetData>
      <sheetData sheetId="10902">
        <row r="5">
          <cell r="I5">
            <v>0</v>
          </cell>
        </row>
      </sheetData>
      <sheetData sheetId="10903">
        <row r="5">
          <cell r="I5">
            <v>0</v>
          </cell>
        </row>
      </sheetData>
      <sheetData sheetId="10904">
        <row r="5">
          <cell r="I5">
            <v>0</v>
          </cell>
        </row>
      </sheetData>
      <sheetData sheetId="10905">
        <row r="5">
          <cell r="I5">
            <v>0</v>
          </cell>
        </row>
      </sheetData>
      <sheetData sheetId="10906">
        <row r="5">
          <cell r="I5">
            <v>0</v>
          </cell>
        </row>
      </sheetData>
      <sheetData sheetId="10907">
        <row r="5">
          <cell r="I5">
            <v>0</v>
          </cell>
        </row>
      </sheetData>
      <sheetData sheetId="10908">
        <row r="5">
          <cell r="I5">
            <v>0</v>
          </cell>
        </row>
      </sheetData>
      <sheetData sheetId="10909">
        <row r="5">
          <cell r="I5">
            <v>0</v>
          </cell>
        </row>
      </sheetData>
      <sheetData sheetId="10910">
        <row r="5">
          <cell r="I5">
            <v>0</v>
          </cell>
        </row>
      </sheetData>
      <sheetData sheetId="10911" refreshError="1"/>
      <sheetData sheetId="10912" refreshError="1"/>
      <sheetData sheetId="10913" refreshError="1"/>
      <sheetData sheetId="10914" refreshError="1"/>
      <sheetData sheetId="10915" refreshError="1"/>
      <sheetData sheetId="10916">
        <row r="5">
          <cell r="I5">
            <v>0</v>
          </cell>
        </row>
      </sheetData>
      <sheetData sheetId="10917">
        <row r="5">
          <cell r="I5">
            <v>0</v>
          </cell>
        </row>
      </sheetData>
      <sheetData sheetId="10918">
        <row r="5">
          <cell r="I5">
            <v>0</v>
          </cell>
        </row>
      </sheetData>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ow r="5">
          <cell r="I5">
            <v>0</v>
          </cell>
        </row>
      </sheetData>
      <sheetData sheetId="11058" refreshError="1"/>
      <sheetData sheetId="11059" refreshError="1"/>
      <sheetData sheetId="11060" refreshError="1"/>
      <sheetData sheetId="11061">
        <row r="5">
          <cell r="I5">
            <v>0</v>
          </cell>
        </row>
      </sheetData>
      <sheetData sheetId="11062">
        <row r="5">
          <cell r="I5">
            <v>0</v>
          </cell>
        </row>
      </sheetData>
      <sheetData sheetId="11063" refreshError="1"/>
      <sheetData sheetId="11064">
        <row r="5">
          <cell r="I5">
            <v>0</v>
          </cell>
        </row>
      </sheetData>
      <sheetData sheetId="11065">
        <row r="5">
          <cell r="I5">
            <v>0</v>
          </cell>
        </row>
      </sheetData>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ow r="5">
          <cell r="I5">
            <v>0</v>
          </cell>
        </row>
      </sheetData>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ow r="5">
          <cell r="I5">
            <v>0</v>
          </cell>
        </row>
      </sheetData>
      <sheetData sheetId="11085">
        <row r="5">
          <cell r="I5">
            <v>0</v>
          </cell>
        </row>
      </sheetData>
      <sheetData sheetId="11086">
        <row r="5">
          <cell r="I5">
            <v>0</v>
          </cell>
        </row>
      </sheetData>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ow r="5">
          <cell r="I5">
            <v>0</v>
          </cell>
        </row>
      </sheetData>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ow r="5">
          <cell r="I5">
            <v>0</v>
          </cell>
        </row>
      </sheetData>
      <sheetData sheetId="11138">
        <row r="5">
          <cell r="I5">
            <v>0</v>
          </cell>
        </row>
      </sheetData>
      <sheetData sheetId="11139" refreshError="1"/>
      <sheetData sheetId="11140" refreshError="1"/>
      <sheetData sheetId="11141" refreshError="1"/>
      <sheetData sheetId="11142" refreshError="1"/>
      <sheetData sheetId="11143">
        <row r="5">
          <cell r="I5">
            <v>0</v>
          </cell>
        </row>
      </sheetData>
      <sheetData sheetId="11144">
        <row r="5">
          <cell r="I5">
            <v>0</v>
          </cell>
        </row>
      </sheetData>
      <sheetData sheetId="11145">
        <row r="5">
          <cell r="I5">
            <v>0</v>
          </cell>
        </row>
      </sheetData>
      <sheetData sheetId="11146">
        <row r="5">
          <cell r="I5">
            <v>0</v>
          </cell>
        </row>
      </sheetData>
      <sheetData sheetId="11147">
        <row r="5">
          <cell r="I5">
            <v>0</v>
          </cell>
        </row>
      </sheetData>
      <sheetData sheetId="11148">
        <row r="5">
          <cell r="I5">
            <v>0</v>
          </cell>
        </row>
      </sheetData>
      <sheetData sheetId="11149">
        <row r="5">
          <cell r="I5">
            <v>0</v>
          </cell>
        </row>
      </sheetData>
      <sheetData sheetId="11150">
        <row r="5">
          <cell r="I5">
            <v>0</v>
          </cell>
        </row>
      </sheetData>
      <sheetData sheetId="11151">
        <row r="5">
          <cell r="I5">
            <v>0</v>
          </cell>
        </row>
      </sheetData>
      <sheetData sheetId="11152">
        <row r="5">
          <cell r="I5">
            <v>0</v>
          </cell>
        </row>
      </sheetData>
      <sheetData sheetId="11153">
        <row r="5">
          <cell r="I5">
            <v>0</v>
          </cell>
        </row>
      </sheetData>
      <sheetData sheetId="11154">
        <row r="5">
          <cell r="I5">
            <v>0</v>
          </cell>
        </row>
      </sheetData>
      <sheetData sheetId="11155">
        <row r="5">
          <cell r="I5">
            <v>0</v>
          </cell>
        </row>
      </sheetData>
      <sheetData sheetId="11156">
        <row r="5">
          <cell r="I5">
            <v>0</v>
          </cell>
        </row>
      </sheetData>
      <sheetData sheetId="11157">
        <row r="5">
          <cell r="I5">
            <v>0</v>
          </cell>
        </row>
      </sheetData>
      <sheetData sheetId="11158" refreshError="1"/>
      <sheetData sheetId="11159" refreshError="1"/>
      <sheetData sheetId="11160" refreshError="1"/>
      <sheetData sheetId="11161">
        <row r="5">
          <cell r="I5">
            <v>0</v>
          </cell>
        </row>
      </sheetData>
      <sheetData sheetId="11162" refreshError="1"/>
      <sheetData sheetId="11163">
        <row r="5">
          <cell r="I5">
            <v>0</v>
          </cell>
        </row>
      </sheetData>
      <sheetData sheetId="11164">
        <row r="5">
          <cell r="I5">
            <v>0</v>
          </cell>
        </row>
      </sheetData>
      <sheetData sheetId="11165">
        <row r="5">
          <cell r="I5">
            <v>0</v>
          </cell>
        </row>
      </sheetData>
      <sheetData sheetId="11166">
        <row r="5">
          <cell r="I5">
            <v>0</v>
          </cell>
        </row>
      </sheetData>
      <sheetData sheetId="11167" refreshError="1"/>
      <sheetData sheetId="11168" refreshError="1"/>
      <sheetData sheetId="11169">
        <row r="5">
          <cell r="I5">
            <v>0</v>
          </cell>
        </row>
      </sheetData>
      <sheetData sheetId="11170" refreshError="1"/>
      <sheetData sheetId="11171">
        <row r="5">
          <cell r="I5">
            <v>0</v>
          </cell>
        </row>
      </sheetData>
      <sheetData sheetId="11172" refreshError="1"/>
      <sheetData sheetId="11173" refreshError="1"/>
      <sheetData sheetId="11174">
        <row r="5">
          <cell r="I5">
            <v>0</v>
          </cell>
        </row>
      </sheetData>
      <sheetData sheetId="11175" refreshError="1"/>
      <sheetData sheetId="11176">
        <row r="5">
          <cell r="I5">
            <v>0</v>
          </cell>
        </row>
      </sheetData>
      <sheetData sheetId="11177">
        <row r="5">
          <cell r="I5">
            <v>0</v>
          </cell>
        </row>
      </sheetData>
      <sheetData sheetId="11178">
        <row r="5">
          <cell r="I5">
            <v>0</v>
          </cell>
        </row>
      </sheetData>
      <sheetData sheetId="11179">
        <row r="5">
          <cell r="I5">
            <v>0</v>
          </cell>
        </row>
      </sheetData>
      <sheetData sheetId="11180">
        <row r="5">
          <cell r="I5">
            <v>0</v>
          </cell>
        </row>
      </sheetData>
      <sheetData sheetId="11181" refreshError="1"/>
      <sheetData sheetId="11182">
        <row r="5">
          <cell r="I5">
            <v>0</v>
          </cell>
        </row>
      </sheetData>
      <sheetData sheetId="11183">
        <row r="5">
          <cell r="I5">
            <v>0</v>
          </cell>
        </row>
      </sheetData>
      <sheetData sheetId="11184">
        <row r="5">
          <cell r="I5">
            <v>0</v>
          </cell>
        </row>
      </sheetData>
      <sheetData sheetId="11185">
        <row r="5">
          <cell r="I5">
            <v>0</v>
          </cell>
        </row>
      </sheetData>
      <sheetData sheetId="11186">
        <row r="5">
          <cell r="I5">
            <v>0</v>
          </cell>
        </row>
      </sheetData>
      <sheetData sheetId="11187">
        <row r="5">
          <cell r="I5">
            <v>0</v>
          </cell>
        </row>
      </sheetData>
      <sheetData sheetId="11188">
        <row r="5">
          <cell r="I5">
            <v>0</v>
          </cell>
        </row>
      </sheetData>
      <sheetData sheetId="11189">
        <row r="5">
          <cell r="I5">
            <v>0</v>
          </cell>
        </row>
      </sheetData>
      <sheetData sheetId="11190">
        <row r="5">
          <cell r="I5">
            <v>0</v>
          </cell>
        </row>
      </sheetData>
      <sheetData sheetId="11191">
        <row r="5">
          <cell r="I5">
            <v>0</v>
          </cell>
        </row>
      </sheetData>
      <sheetData sheetId="11192">
        <row r="5">
          <cell r="I5">
            <v>0</v>
          </cell>
        </row>
      </sheetData>
      <sheetData sheetId="11193">
        <row r="5">
          <cell r="I5">
            <v>0</v>
          </cell>
        </row>
      </sheetData>
      <sheetData sheetId="11194">
        <row r="5">
          <cell r="I5">
            <v>0</v>
          </cell>
        </row>
      </sheetData>
      <sheetData sheetId="11195">
        <row r="5">
          <cell r="I5">
            <v>0</v>
          </cell>
        </row>
      </sheetData>
      <sheetData sheetId="11196">
        <row r="5">
          <cell r="I5">
            <v>0</v>
          </cell>
        </row>
      </sheetData>
      <sheetData sheetId="11197">
        <row r="5">
          <cell r="I5">
            <v>0</v>
          </cell>
        </row>
      </sheetData>
      <sheetData sheetId="11198">
        <row r="5">
          <cell r="I5">
            <v>0</v>
          </cell>
        </row>
      </sheetData>
      <sheetData sheetId="11199">
        <row r="5">
          <cell r="I5">
            <v>0</v>
          </cell>
        </row>
      </sheetData>
      <sheetData sheetId="11200">
        <row r="5">
          <cell r="I5">
            <v>0</v>
          </cell>
        </row>
      </sheetData>
      <sheetData sheetId="11201">
        <row r="5">
          <cell r="I5">
            <v>0</v>
          </cell>
        </row>
      </sheetData>
      <sheetData sheetId="11202">
        <row r="5">
          <cell r="I5">
            <v>0</v>
          </cell>
        </row>
      </sheetData>
      <sheetData sheetId="11203">
        <row r="5">
          <cell r="I5">
            <v>0</v>
          </cell>
        </row>
      </sheetData>
      <sheetData sheetId="11204">
        <row r="5">
          <cell r="I5">
            <v>0</v>
          </cell>
        </row>
      </sheetData>
      <sheetData sheetId="11205">
        <row r="5">
          <cell r="I5">
            <v>0</v>
          </cell>
        </row>
      </sheetData>
      <sheetData sheetId="11206">
        <row r="5">
          <cell r="I5">
            <v>0</v>
          </cell>
        </row>
      </sheetData>
      <sheetData sheetId="11207">
        <row r="5">
          <cell r="I5">
            <v>0</v>
          </cell>
        </row>
      </sheetData>
      <sheetData sheetId="11208">
        <row r="5">
          <cell r="I5">
            <v>0</v>
          </cell>
        </row>
      </sheetData>
      <sheetData sheetId="11209">
        <row r="5">
          <cell r="I5">
            <v>0</v>
          </cell>
        </row>
      </sheetData>
      <sheetData sheetId="11210">
        <row r="5">
          <cell r="I5">
            <v>0</v>
          </cell>
        </row>
      </sheetData>
      <sheetData sheetId="11211">
        <row r="5">
          <cell r="I5">
            <v>0</v>
          </cell>
        </row>
      </sheetData>
      <sheetData sheetId="11212">
        <row r="5">
          <cell r="I5">
            <v>0</v>
          </cell>
        </row>
      </sheetData>
      <sheetData sheetId="11213">
        <row r="5">
          <cell r="I5">
            <v>0</v>
          </cell>
        </row>
      </sheetData>
      <sheetData sheetId="11214">
        <row r="5">
          <cell r="I5">
            <v>0</v>
          </cell>
        </row>
      </sheetData>
      <sheetData sheetId="11215">
        <row r="5">
          <cell r="I5">
            <v>0</v>
          </cell>
        </row>
      </sheetData>
      <sheetData sheetId="11216">
        <row r="5">
          <cell r="I5">
            <v>0</v>
          </cell>
        </row>
      </sheetData>
      <sheetData sheetId="11217">
        <row r="5">
          <cell r="I5">
            <v>0</v>
          </cell>
        </row>
      </sheetData>
      <sheetData sheetId="11218">
        <row r="5">
          <cell r="I5">
            <v>0</v>
          </cell>
        </row>
      </sheetData>
      <sheetData sheetId="11219">
        <row r="5">
          <cell r="I5">
            <v>0</v>
          </cell>
        </row>
      </sheetData>
      <sheetData sheetId="11220">
        <row r="5">
          <cell r="I5">
            <v>0</v>
          </cell>
        </row>
      </sheetData>
      <sheetData sheetId="11221">
        <row r="5">
          <cell r="I5">
            <v>0</v>
          </cell>
        </row>
      </sheetData>
      <sheetData sheetId="11222">
        <row r="5">
          <cell r="I5">
            <v>0</v>
          </cell>
        </row>
      </sheetData>
      <sheetData sheetId="11223">
        <row r="5">
          <cell r="I5">
            <v>0</v>
          </cell>
        </row>
      </sheetData>
      <sheetData sheetId="11224">
        <row r="5">
          <cell r="I5">
            <v>0</v>
          </cell>
        </row>
      </sheetData>
      <sheetData sheetId="11225">
        <row r="5">
          <cell r="I5">
            <v>0</v>
          </cell>
        </row>
      </sheetData>
      <sheetData sheetId="11226">
        <row r="5">
          <cell r="I5">
            <v>0</v>
          </cell>
        </row>
      </sheetData>
      <sheetData sheetId="11227">
        <row r="5">
          <cell r="I5">
            <v>0</v>
          </cell>
        </row>
      </sheetData>
      <sheetData sheetId="11228">
        <row r="5">
          <cell r="I5">
            <v>0</v>
          </cell>
        </row>
      </sheetData>
      <sheetData sheetId="11229">
        <row r="5">
          <cell r="I5">
            <v>0</v>
          </cell>
        </row>
      </sheetData>
      <sheetData sheetId="11230">
        <row r="5">
          <cell r="I5">
            <v>0</v>
          </cell>
        </row>
      </sheetData>
      <sheetData sheetId="11231">
        <row r="5">
          <cell r="I5">
            <v>0</v>
          </cell>
        </row>
      </sheetData>
      <sheetData sheetId="11232">
        <row r="5">
          <cell r="I5">
            <v>0</v>
          </cell>
        </row>
      </sheetData>
      <sheetData sheetId="11233">
        <row r="5">
          <cell r="I5">
            <v>0</v>
          </cell>
        </row>
      </sheetData>
      <sheetData sheetId="11234">
        <row r="5">
          <cell r="I5">
            <v>0</v>
          </cell>
        </row>
      </sheetData>
      <sheetData sheetId="11235">
        <row r="5">
          <cell r="I5">
            <v>0</v>
          </cell>
        </row>
      </sheetData>
      <sheetData sheetId="11236">
        <row r="5">
          <cell r="I5">
            <v>0</v>
          </cell>
        </row>
      </sheetData>
      <sheetData sheetId="11237">
        <row r="5">
          <cell r="I5">
            <v>0</v>
          </cell>
        </row>
      </sheetData>
      <sheetData sheetId="11238">
        <row r="5">
          <cell r="I5">
            <v>0</v>
          </cell>
        </row>
      </sheetData>
      <sheetData sheetId="11239">
        <row r="5">
          <cell r="I5">
            <v>0</v>
          </cell>
        </row>
      </sheetData>
      <sheetData sheetId="11240">
        <row r="5">
          <cell r="I5">
            <v>0</v>
          </cell>
        </row>
      </sheetData>
      <sheetData sheetId="11241">
        <row r="5">
          <cell r="I5">
            <v>0</v>
          </cell>
        </row>
      </sheetData>
      <sheetData sheetId="11242">
        <row r="5">
          <cell r="I5">
            <v>0</v>
          </cell>
        </row>
      </sheetData>
      <sheetData sheetId="11243">
        <row r="5">
          <cell r="I5">
            <v>0</v>
          </cell>
        </row>
      </sheetData>
      <sheetData sheetId="11244">
        <row r="5">
          <cell r="I5">
            <v>0</v>
          </cell>
        </row>
      </sheetData>
      <sheetData sheetId="11245">
        <row r="5">
          <cell r="I5">
            <v>0</v>
          </cell>
        </row>
      </sheetData>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ow r="5">
          <cell r="I5">
            <v>0</v>
          </cell>
        </row>
      </sheetData>
      <sheetData sheetId="11381">
        <row r="5">
          <cell r="I5">
            <v>0</v>
          </cell>
        </row>
      </sheetData>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ow r="5">
          <cell r="I5">
            <v>0</v>
          </cell>
        </row>
      </sheetData>
      <sheetData sheetId="11393">
        <row r="5">
          <cell r="I5">
            <v>0</v>
          </cell>
        </row>
      </sheetData>
      <sheetData sheetId="11394" refreshError="1"/>
      <sheetData sheetId="11395" refreshError="1"/>
      <sheetData sheetId="11396" refreshError="1"/>
      <sheetData sheetId="11397">
        <row r="5">
          <cell r="I5">
            <v>0</v>
          </cell>
        </row>
      </sheetData>
      <sheetData sheetId="11398">
        <row r="5">
          <cell r="I5">
            <v>0</v>
          </cell>
        </row>
      </sheetData>
      <sheetData sheetId="11399">
        <row r="5">
          <cell r="I5">
            <v>0</v>
          </cell>
        </row>
      </sheetData>
      <sheetData sheetId="11400">
        <row r="5">
          <cell r="I5">
            <v>0</v>
          </cell>
        </row>
      </sheetData>
      <sheetData sheetId="11401">
        <row r="5">
          <cell r="I5">
            <v>0</v>
          </cell>
        </row>
      </sheetData>
      <sheetData sheetId="11402">
        <row r="5">
          <cell r="I5">
            <v>0</v>
          </cell>
        </row>
      </sheetData>
      <sheetData sheetId="11403">
        <row r="5">
          <cell r="I5">
            <v>0</v>
          </cell>
        </row>
      </sheetData>
      <sheetData sheetId="11404">
        <row r="5">
          <cell r="I5">
            <v>0</v>
          </cell>
        </row>
      </sheetData>
      <sheetData sheetId="11405">
        <row r="5">
          <cell r="I5">
            <v>0</v>
          </cell>
        </row>
      </sheetData>
      <sheetData sheetId="11406">
        <row r="5">
          <cell r="I5">
            <v>0</v>
          </cell>
        </row>
      </sheetData>
      <sheetData sheetId="11407">
        <row r="5">
          <cell r="I5">
            <v>0</v>
          </cell>
        </row>
      </sheetData>
      <sheetData sheetId="11408">
        <row r="5">
          <cell r="I5">
            <v>0</v>
          </cell>
        </row>
      </sheetData>
      <sheetData sheetId="11409">
        <row r="5">
          <cell r="I5">
            <v>0</v>
          </cell>
        </row>
      </sheetData>
      <sheetData sheetId="11410">
        <row r="5">
          <cell r="I5">
            <v>0</v>
          </cell>
        </row>
      </sheetData>
      <sheetData sheetId="11411">
        <row r="5">
          <cell r="I5">
            <v>0</v>
          </cell>
        </row>
      </sheetData>
      <sheetData sheetId="11412">
        <row r="5">
          <cell r="I5">
            <v>0</v>
          </cell>
        </row>
      </sheetData>
      <sheetData sheetId="11413">
        <row r="5">
          <cell r="I5">
            <v>0</v>
          </cell>
        </row>
      </sheetData>
      <sheetData sheetId="11414">
        <row r="5">
          <cell r="I5">
            <v>0</v>
          </cell>
        </row>
      </sheetData>
      <sheetData sheetId="11415">
        <row r="5">
          <cell r="I5">
            <v>0</v>
          </cell>
        </row>
      </sheetData>
      <sheetData sheetId="11416">
        <row r="5">
          <cell r="I5">
            <v>0</v>
          </cell>
        </row>
      </sheetData>
      <sheetData sheetId="11417">
        <row r="5">
          <cell r="I5">
            <v>0</v>
          </cell>
        </row>
      </sheetData>
      <sheetData sheetId="11418">
        <row r="5">
          <cell r="I5">
            <v>0</v>
          </cell>
        </row>
      </sheetData>
      <sheetData sheetId="11419">
        <row r="5">
          <cell r="I5">
            <v>0</v>
          </cell>
        </row>
      </sheetData>
      <sheetData sheetId="11420">
        <row r="5">
          <cell r="I5">
            <v>0</v>
          </cell>
        </row>
      </sheetData>
      <sheetData sheetId="11421">
        <row r="5">
          <cell r="I5">
            <v>0</v>
          </cell>
        </row>
      </sheetData>
      <sheetData sheetId="11422">
        <row r="5">
          <cell r="I5">
            <v>0</v>
          </cell>
        </row>
      </sheetData>
      <sheetData sheetId="11423" refreshError="1"/>
      <sheetData sheetId="11424">
        <row r="5">
          <cell r="I5">
            <v>0</v>
          </cell>
        </row>
      </sheetData>
      <sheetData sheetId="11425">
        <row r="5">
          <cell r="I5">
            <v>0</v>
          </cell>
        </row>
      </sheetData>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ow r="5">
          <cell r="I5">
            <v>0</v>
          </cell>
        </row>
      </sheetData>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ow r="5">
          <cell r="I5">
            <v>0</v>
          </cell>
        </row>
      </sheetData>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ow r="5">
          <cell r="I5">
            <v>0</v>
          </cell>
        </row>
      </sheetData>
      <sheetData sheetId="11515">
        <row r="19">
          <cell r="J19">
            <v>1.0499999999999999E-3</v>
          </cell>
        </row>
      </sheetData>
      <sheetData sheetId="11516">
        <row r="5">
          <cell r="I5">
            <v>0</v>
          </cell>
        </row>
      </sheetData>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ow r="5">
          <cell r="I5">
            <v>0</v>
          </cell>
        </row>
      </sheetData>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ow r="5">
          <cell r="I5">
            <v>0</v>
          </cell>
        </row>
      </sheetData>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ow r="5">
          <cell r="I5">
            <v>0</v>
          </cell>
        </row>
      </sheetData>
      <sheetData sheetId="11830">
        <row r="5">
          <cell r="I5">
            <v>0</v>
          </cell>
        </row>
      </sheetData>
      <sheetData sheetId="11831">
        <row r="5">
          <cell r="I5">
            <v>0</v>
          </cell>
        </row>
      </sheetData>
      <sheetData sheetId="11832">
        <row r="5">
          <cell r="I5">
            <v>0</v>
          </cell>
        </row>
      </sheetData>
      <sheetData sheetId="11833">
        <row r="5">
          <cell r="I5">
            <v>0</v>
          </cell>
        </row>
      </sheetData>
      <sheetData sheetId="11834">
        <row r="5">
          <cell r="I5">
            <v>0</v>
          </cell>
        </row>
      </sheetData>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ow r="5">
          <cell r="I5">
            <v>0</v>
          </cell>
        </row>
      </sheetData>
      <sheetData sheetId="11889">
        <row r="5">
          <cell r="I5">
            <v>0</v>
          </cell>
        </row>
      </sheetData>
      <sheetData sheetId="11890">
        <row r="5">
          <cell r="I5">
            <v>0</v>
          </cell>
        </row>
      </sheetData>
      <sheetData sheetId="11891">
        <row r="5">
          <cell r="I5">
            <v>0</v>
          </cell>
        </row>
      </sheetData>
      <sheetData sheetId="11892">
        <row r="5">
          <cell r="I5">
            <v>0</v>
          </cell>
        </row>
      </sheetData>
      <sheetData sheetId="11893">
        <row r="5">
          <cell r="I5">
            <v>0</v>
          </cell>
        </row>
      </sheetData>
      <sheetData sheetId="11894">
        <row r="5">
          <cell r="I5">
            <v>0</v>
          </cell>
        </row>
      </sheetData>
      <sheetData sheetId="11895">
        <row r="5">
          <cell r="I5">
            <v>0</v>
          </cell>
        </row>
      </sheetData>
      <sheetData sheetId="11896">
        <row r="5">
          <cell r="I5">
            <v>0</v>
          </cell>
        </row>
      </sheetData>
      <sheetData sheetId="11897">
        <row r="5">
          <cell r="I5">
            <v>0</v>
          </cell>
        </row>
      </sheetData>
      <sheetData sheetId="11898">
        <row r="5">
          <cell r="I5">
            <v>0</v>
          </cell>
        </row>
      </sheetData>
      <sheetData sheetId="11899">
        <row r="5">
          <cell r="I5">
            <v>0</v>
          </cell>
        </row>
      </sheetData>
      <sheetData sheetId="11900">
        <row r="5">
          <cell r="I5">
            <v>0</v>
          </cell>
        </row>
      </sheetData>
      <sheetData sheetId="11901">
        <row r="5">
          <cell r="I5">
            <v>0</v>
          </cell>
        </row>
      </sheetData>
      <sheetData sheetId="11902">
        <row r="5">
          <cell r="I5">
            <v>0</v>
          </cell>
        </row>
      </sheetData>
      <sheetData sheetId="11903">
        <row r="5">
          <cell r="I5">
            <v>0</v>
          </cell>
        </row>
      </sheetData>
      <sheetData sheetId="11904">
        <row r="5">
          <cell r="I5">
            <v>0</v>
          </cell>
        </row>
      </sheetData>
      <sheetData sheetId="11905">
        <row r="5">
          <cell r="I5">
            <v>0</v>
          </cell>
        </row>
      </sheetData>
      <sheetData sheetId="11906">
        <row r="5">
          <cell r="I5">
            <v>0</v>
          </cell>
        </row>
      </sheetData>
      <sheetData sheetId="11907">
        <row r="5">
          <cell r="I5">
            <v>0</v>
          </cell>
        </row>
      </sheetData>
      <sheetData sheetId="11908">
        <row r="5">
          <cell r="I5">
            <v>0</v>
          </cell>
        </row>
      </sheetData>
      <sheetData sheetId="11909">
        <row r="5">
          <cell r="I5">
            <v>0</v>
          </cell>
        </row>
      </sheetData>
      <sheetData sheetId="11910">
        <row r="5">
          <cell r="I5">
            <v>0</v>
          </cell>
        </row>
      </sheetData>
      <sheetData sheetId="11911">
        <row r="5">
          <cell r="I5">
            <v>0</v>
          </cell>
        </row>
      </sheetData>
      <sheetData sheetId="11912">
        <row r="5">
          <cell r="I5">
            <v>0</v>
          </cell>
        </row>
      </sheetData>
      <sheetData sheetId="11913">
        <row r="5">
          <cell r="I5">
            <v>0</v>
          </cell>
        </row>
      </sheetData>
      <sheetData sheetId="11914">
        <row r="5">
          <cell r="I5">
            <v>0</v>
          </cell>
        </row>
      </sheetData>
      <sheetData sheetId="11915">
        <row r="5">
          <cell r="I5">
            <v>0</v>
          </cell>
        </row>
      </sheetData>
      <sheetData sheetId="11916">
        <row r="5">
          <cell r="I5">
            <v>0</v>
          </cell>
        </row>
      </sheetData>
      <sheetData sheetId="11917">
        <row r="5">
          <cell r="I5">
            <v>0</v>
          </cell>
        </row>
      </sheetData>
      <sheetData sheetId="11918">
        <row r="5">
          <cell r="I5">
            <v>0</v>
          </cell>
        </row>
      </sheetData>
      <sheetData sheetId="11919">
        <row r="5">
          <cell r="I5">
            <v>0</v>
          </cell>
        </row>
      </sheetData>
      <sheetData sheetId="11920">
        <row r="5">
          <cell r="I5">
            <v>0</v>
          </cell>
        </row>
      </sheetData>
      <sheetData sheetId="11921">
        <row r="5">
          <cell r="I5">
            <v>0</v>
          </cell>
        </row>
      </sheetData>
      <sheetData sheetId="11922">
        <row r="5">
          <cell r="I5">
            <v>0</v>
          </cell>
        </row>
      </sheetData>
      <sheetData sheetId="11923">
        <row r="5">
          <cell r="I5">
            <v>0</v>
          </cell>
        </row>
      </sheetData>
      <sheetData sheetId="11924">
        <row r="5">
          <cell r="I5">
            <v>0</v>
          </cell>
        </row>
      </sheetData>
      <sheetData sheetId="11925">
        <row r="5">
          <cell r="I5">
            <v>0</v>
          </cell>
        </row>
      </sheetData>
      <sheetData sheetId="11926">
        <row r="5">
          <cell r="I5">
            <v>0</v>
          </cell>
        </row>
      </sheetData>
      <sheetData sheetId="11927">
        <row r="5">
          <cell r="I5">
            <v>0</v>
          </cell>
        </row>
      </sheetData>
      <sheetData sheetId="11928">
        <row r="5">
          <cell r="I5">
            <v>0</v>
          </cell>
        </row>
      </sheetData>
      <sheetData sheetId="11929">
        <row r="5">
          <cell r="I5">
            <v>0</v>
          </cell>
        </row>
      </sheetData>
      <sheetData sheetId="11930">
        <row r="5">
          <cell r="I5">
            <v>0</v>
          </cell>
        </row>
      </sheetData>
      <sheetData sheetId="11931">
        <row r="5">
          <cell r="I5">
            <v>0</v>
          </cell>
        </row>
      </sheetData>
      <sheetData sheetId="11932">
        <row r="5">
          <cell r="I5">
            <v>0</v>
          </cell>
        </row>
      </sheetData>
      <sheetData sheetId="11933">
        <row r="5">
          <cell r="I5">
            <v>0</v>
          </cell>
        </row>
      </sheetData>
      <sheetData sheetId="11934">
        <row r="5">
          <cell r="I5">
            <v>0</v>
          </cell>
        </row>
      </sheetData>
      <sheetData sheetId="11935">
        <row r="5">
          <cell r="I5">
            <v>0</v>
          </cell>
        </row>
      </sheetData>
      <sheetData sheetId="11936">
        <row r="5">
          <cell r="I5">
            <v>0</v>
          </cell>
        </row>
      </sheetData>
      <sheetData sheetId="11937">
        <row r="5">
          <cell r="I5">
            <v>0</v>
          </cell>
        </row>
      </sheetData>
      <sheetData sheetId="11938">
        <row r="5">
          <cell r="I5">
            <v>0</v>
          </cell>
        </row>
      </sheetData>
      <sheetData sheetId="11939">
        <row r="5">
          <cell r="I5">
            <v>0</v>
          </cell>
        </row>
      </sheetData>
      <sheetData sheetId="11940">
        <row r="5">
          <cell r="I5">
            <v>0</v>
          </cell>
        </row>
      </sheetData>
      <sheetData sheetId="11941">
        <row r="5">
          <cell r="I5">
            <v>0</v>
          </cell>
        </row>
      </sheetData>
      <sheetData sheetId="11942">
        <row r="5">
          <cell r="I5">
            <v>0</v>
          </cell>
        </row>
      </sheetData>
      <sheetData sheetId="11943">
        <row r="5">
          <cell r="I5">
            <v>0</v>
          </cell>
        </row>
      </sheetData>
      <sheetData sheetId="11944">
        <row r="5">
          <cell r="I5">
            <v>0</v>
          </cell>
        </row>
      </sheetData>
      <sheetData sheetId="11945">
        <row r="5">
          <cell r="I5">
            <v>0</v>
          </cell>
        </row>
      </sheetData>
      <sheetData sheetId="11946">
        <row r="5">
          <cell r="I5">
            <v>0</v>
          </cell>
        </row>
      </sheetData>
      <sheetData sheetId="11947">
        <row r="5">
          <cell r="I5">
            <v>0</v>
          </cell>
        </row>
      </sheetData>
      <sheetData sheetId="11948">
        <row r="5">
          <cell r="I5">
            <v>0</v>
          </cell>
        </row>
      </sheetData>
      <sheetData sheetId="11949">
        <row r="5">
          <cell r="I5">
            <v>0</v>
          </cell>
        </row>
      </sheetData>
      <sheetData sheetId="11950">
        <row r="5">
          <cell r="I5">
            <v>0</v>
          </cell>
        </row>
      </sheetData>
      <sheetData sheetId="11951">
        <row r="5">
          <cell r="I5">
            <v>0</v>
          </cell>
        </row>
      </sheetData>
      <sheetData sheetId="11952">
        <row r="5">
          <cell r="I5">
            <v>0</v>
          </cell>
        </row>
      </sheetData>
      <sheetData sheetId="11953">
        <row r="5">
          <cell r="I5">
            <v>0</v>
          </cell>
        </row>
      </sheetData>
      <sheetData sheetId="11954">
        <row r="5">
          <cell r="I5">
            <v>0</v>
          </cell>
        </row>
      </sheetData>
      <sheetData sheetId="11955">
        <row r="5">
          <cell r="I5">
            <v>0</v>
          </cell>
        </row>
      </sheetData>
      <sheetData sheetId="11956">
        <row r="5">
          <cell r="I5">
            <v>0</v>
          </cell>
        </row>
      </sheetData>
      <sheetData sheetId="11957">
        <row r="5">
          <cell r="I5">
            <v>0</v>
          </cell>
        </row>
      </sheetData>
      <sheetData sheetId="11958">
        <row r="5">
          <cell r="I5">
            <v>0</v>
          </cell>
        </row>
      </sheetData>
      <sheetData sheetId="11959">
        <row r="5">
          <cell r="I5">
            <v>0</v>
          </cell>
        </row>
      </sheetData>
      <sheetData sheetId="11960">
        <row r="5">
          <cell r="I5">
            <v>0</v>
          </cell>
        </row>
      </sheetData>
      <sheetData sheetId="11961">
        <row r="5">
          <cell r="I5">
            <v>0</v>
          </cell>
        </row>
      </sheetData>
      <sheetData sheetId="11962">
        <row r="5">
          <cell r="I5">
            <v>0</v>
          </cell>
        </row>
      </sheetData>
      <sheetData sheetId="11963">
        <row r="5">
          <cell r="I5">
            <v>0</v>
          </cell>
        </row>
      </sheetData>
      <sheetData sheetId="11964">
        <row r="5">
          <cell r="I5">
            <v>0</v>
          </cell>
        </row>
      </sheetData>
      <sheetData sheetId="11965">
        <row r="5">
          <cell r="I5">
            <v>0</v>
          </cell>
        </row>
      </sheetData>
      <sheetData sheetId="11966">
        <row r="5">
          <cell r="I5">
            <v>0</v>
          </cell>
        </row>
      </sheetData>
      <sheetData sheetId="11967">
        <row r="5">
          <cell r="I5">
            <v>0</v>
          </cell>
        </row>
      </sheetData>
      <sheetData sheetId="11968">
        <row r="5">
          <cell r="I5">
            <v>0</v>
          </cell>
        </row>
      </sheetData>
      <sheetData sheetId="11969">
        <row r="5">
          <cell r="I5">
            <v>0</v>
          </cell>
        </row>
      </sheetData>
      <sheetData sheetId="11970">
        <row r="5">
          <cell r="I5">
            <v>0</v>
          </cell>
        </row>
      </sheetData>
      <sheetData sheetId="11971">
        <row r="5">
          <cell r="I5">
            <v>0</v>
          </cell>
        </row>
      </sheetData>
      <sheetData sheetId="11972">
        <row r="5">
          <cell r="I5">
            <v>0</v>
          </cell>
        </row>
      </sheetData>
      <sheetData sheetId="11973">
        <row r="5">
          <cell r="I5">
            <v>0</v>
          </cell>
        </row>
      </sheetData>
      <sheetData sheetId="11974">
        <row r="5">
          <cell r="I5">
            <v>0</v>
          </cell>
        </row>
      </sheetData>
      <sheetData sheetId="11975">
        <row r="5">
          <cell r="I5">
            <v>0</v>
          </cell>
        </row>
      </sheetData>
      <sheetData sheetId="11976">
        <row r="5">
          <cell r="I5">
            <v>0</v>
          </cell>
        </row>
      </sheetData>
      <sheetData sheetId="11977">
        <row r="5">
          <cell r="I5">
            <v>0</v>
          </cell>
        </row>
      </sheetData>
      <sheetData sheetId="11978">
        <row r="5">
          <cell r="I5">
            <v>0</v>
          </cell>
        </row>
      </sheetData>
      <sheetData sheetId="11979">
        <row r="5">
          <cell r="I5">
            <v>0</v>
          </cell>
        </row>
      </sheetData>
      <sheetData sheetId="11980">
        <row r="5">
          <cell r="I5">
            <v>0</v>
          </cell>
        </row>
      </sheetData>
      <sheetData sheetId="11981">
        <row r="5">
          <cell r="I5">
            <v>0</v>
          </cell>
        </row>
      </sheetData>
      <sheetData sheetId="11982">
        <row r="5">
          <cell r="I5">
            <v>0</v>
          </cell>
        </row>
      </sheetData>
      <sheetData sheetId="11983">
        <row r="5">
          <cell r="I5">
            <v>0</v>
          </cell>
        </row>
      </sheetData>
      <sheetData sheetId="11984">
        <row r="5">
          <cell r="I5">
            <v>0</v>
          </cell>
        </row>
      </sheetData>
      <sheetData sheetId="11985">
        <row r="5">
          <cell r="I5">
            <v>0</v>
          </cell>
        </row>
      </sheetData>
      <sheetData sheetId="11986">
        <row r="5">
          <cell r="I5">
            <v>0</v>
          </cell>
        </row>
      </sheetData>
      <sheetData sheetId="11987">
        <row r="5">
          <cell r="I5">
            <v>0</v>
          </cell>
        </row>
      </sheetData>
      <sheetData sheetId="11988">
        <row r="5">
          <cell r="I5">
            <v>0</v>
          </cell>
        </row>
      </sheetData>
      <sheetData sheetId="11989">
        <row r="5">
          <cell r="I5">
            <v>0</v>
          </cell>
        </row>
      </sheetData>
      <sheetData sheetId="11990">
        <row r="5">
          <cell r="I5">
            <v>0</v>
          </cell>
        </row>
      </sheetData>
      <sheetData sheetId="11991">
        <row r="5">
          <cell r="I5">
            <v>0</v>
          </cell>
        </row>
      </sheetData>
      <sheetData sheetId="11992">
        <row r="5">
          <cell r="I5">
            <v>0</v>
          </cell>
        </row>
      </sheetData>
      <sheetData sheetId="11993">
        <row r="5">
          <cell r="I5">
            <v>0</v>
          </cell>
        </row>
      </sheetData>
      <sheetData sheetId="11994">
        <row r="5">
          <cell r="I5">
            <v>0</v>
          </cell>
        </row>
      </sheetData>
      <sheetData sheetId="11995">
        <row r="5">
          <cell r="I5">
            <v>0</v>
          </cell>
        </row>
      </sheetData>
      <sheetData sheetId="11996">
        <row r="5">
          <cell r="I5">
            <v>0</v>
          </cell>
        </row>
      </sheetData>
      <sheetData sheetId="11997">
        <row r="5">
          <cell r="I5">
            <v>0</v>
          </cell>
        </row>
      </sheetData>
      <sheetData sheetId="11998">
        <row r="5">
          <cell r="I5">
            <v>0</v>
          </cell>
        </row>
      </sheetData>
      <sheetData sheetId="11999">
        <row r="5">
          <cell r="I5">
            <v>0</v>
          </cell>
        </row>
      </sheetData>
      <sheetData sheetId="12000">
        <row r="5">
          <cell r="I5">
            <v>0</v>
          </cell>
        </row>
      </sheetData>
      <sheetData sheetId="12001">
        <row r="5">
          <cell r="I5">
            <v>0</v>
          </cell>
        </row>
      </sheetData>
      <sheetData sheetId="12002">
        <row r="5">
          <cell r="I5">
            <v>0</v>
          </cell>
        </row>
      </sheetData>
      <sheetData sheetId="12003">
        <row r="5">
          <cell r="I5">
            <v>0</v>
          </cell>
        </row>
      </sheetData>
      <sheetData sheetId="12004">
        <row r="5">
          <cell r="I5">
            <v>0</v>
          </cell>
        </row>
      </sheetData>
      <sheetData sheetId="12005">
        <row r="5">
          <cell r="I5">
            <v>0</v>
          </cell>
        </row>
      </sheetData>
      <sheetData sheetId="12006">
        <row r="5">
          <cell r="I5">
            <v>0</v>
          </cell>
        </row>
      </sheetData>
      <sheetData sheetId="12007">
        <row r="5">
          <cell r="I5">
            <v>0</v>
          </cell>
        </row>
      </sheetData>
      <sheetData sheetId="12008">
        <row r="5">
          <cell r="I5">
            <v>0</v>
          </cell>
        </row>
      </sheetData>
      <sheetData sheetId="12009">
        <row r="5">
          <cell r="I5">
            <v>0</v>
          </cell>
        </row>
      </sheetData>
      <sheetData sheetId="12010">
        <row r="5">
          <cell r="I5">
            <v>0</v>
          </cell>
        </row>
      </sheetData>
      <sheetData sheetId="12011">
        <row r="5">
          <cell r="I5">
            <v>0</v>
          </cell>
        </row>
      </sheetData>
      <sheetData sheetId="12012">
        <row r="5">
          <cell r="I5">
            <v>0</v>
          </cell>
        </row>
      </sheetData>
      <sheetData sheetId="12013">
        <row r="5">
          <cell r="I5">
            <v>0</v>
          </cell>
        </row>
      </sheetData>
      <sheetData sheetId="12014">
        <row r="5">
          <cell r="I5">
            <v>0</v>
          </cell>
        </row>
      </sheetData>
      <sheetData sheetId="12015">
        <row r="5">
          <cell r="I5">
            <v>0</v>
          </cell>
        </row>
      </sheetData>
      <sheetData sheetId="12016">
        <row r="5">
          <cell r="I5">
            <v>0</v>
          </cell>
        </row>
      </sheetData>
      <sheetData sheetId="12017">
        <row r="5">
          <cell r="I5">
            <v>0</v>
          </cell>
        </row>
      </sheetData>
      <sheetData sheetId="12018">
        <row r="5">
          <cell r="I5">
            <v>0</v>
          </cell>
        </row>
      </sheetData>
      <sheetData sheetId="12019">
        <row r="5">
          <cell r="I5">
            <v>0</v>
          </cell>
        </row>
      </sheetData>
      <sheetData sheetId="12020">
        <row r="5">
          <cell r="I5">
            <v>0</v>
          </cell>
        </row>
      </sheetData>
      <sheetData sheetId="12021">
        <row r="5">
          <cell r="I5">
            <v>0</v>
          </cell>
        </row>
      </sheetData>
      <sheetData sheetId="12022">
        <row r="5">
          <cell r="I5">
            <v>0</v>
          </cell>
        </row>
      </sheetData>
      <sheetData sheetId="12023">
        <row r="5">
          <cell r="I5">
            <v>0</v>
          </cell>
        </row>
      </sheetData>
      <sheetData sheetId="12024">
        <row r="5">
          <cell r="I5">
            <v>0</v>
          </cell>
        </row>
      </sheetData>
      <sheetData sheetId="12025">
        <row r="5">
          <cell r="I5">
            <v>0</v>
          </cell>
        </row>
      </sheetData>
      <sheetData sheetId="12026">
        <row r="5">
          <cell r="I5">
            <v>0</v>
          </cell>
        </row>
      </sheetData>
      <sheetData sheetId="12027">
        <row r="5">
          <cell r="I5">
            <v>0</v>
          </cell>
        </row>
      </sheetData>
      <sheetData sheetId="12028">
        <row r="5">
          <cell r="I5">
            <v>0</v>
          </cell>
        </row>
      </sheetData>
      <sheetData sheetId="12029">
        <row r="5">
          <cell r="I5">
            <v>0</v>
          </cell>
        </row>
      </sheetData>
      <sheetData sheetId="12030">
        <row r="5">
          <cell r="I5">
            <v>0</v>
          </cell>
        </row>
      </sheetData>
      <sheetData sheetId="12031">
        <row r="5">
          <cell r="I5">
            <v>0</v>
          </cell>
        </row>
      </sheetData>
      <sheetData sheetId="12032">
        <row r="5">
          <cell r="I5">
            <v>0</v>
          </cell>
        </row>
      </sheetData>
      <sheetData sheetId="12033">
        <row r="5">
          <cell r="I5">
            <v>0</v>
          </cell>
        </row>
      </sheetData>
      <sheetData sheetId="12034">
        <row r="5">
          <cell r="I5">
            <v>0</v>
          </cell>
        </row>
      </sheetData>
      <sheetData sheetId="12035">
        <row r="5">
          <cell r="I5">
            <v>0</v>
          </cell>
        </row>
      </sheetData>
      <sheetData sheetId="12036">
        <row r="5">
          <cell r="I5">
            <v>0</v>
          </cell>
        </row>
      </sheetData>
      <sheetData sheetId="12037">
        <row r="5">
          <cell r="I5">
            <v>0</v>
          </cell>
        </row>
      </sheetData>
      <sheetData sheetId="12038">
        <row r="5">
          <cell r="I5">
            <v>0</v>
          </cell>
        </row>
      </sheetData>
      <sheetData sheetId="12039">
        <row r="5">
          <cell r="I5">
            <v>0</v>
          </cell>
        </row>
      </sheetData>
      <sheetData sheetId="12040">
        <row r="5">
          <cell r="I5">
            <v>0</v>
          </cell>
        </row>
      </sheetData>
      <sheetData sheetId="12041">
        <row r="5">
          <cell r="I5">
            <v>0</v>
          </cell>
        </row>
      </sheetData>
      <sheetData sheetId="12042">
        <row r="5">
          <cell r="I5">
            <v>0</v>
          </cell>
        </row>
      </sheetData>
      <sheetData sheetId="12043">
        <row r="5">
          <cell r="I5">
            <v>0</v>
          </cell>
        </row>
      </sheetData>
      <sheetData sheetId="12044">
        <row r="5">
          <cell r="I5">
            <v>0</v>
          </cell>
        </row>
      </sheetData>
      <sheetData sheetId="12045">
        <row r="5">
          <cell r="I5">
            <v>0</v>
          </cell>
        </row>
      </sheetData>
      <sheetData sheetId="12046">
        <row r="5">
          <cell r="I5">
            <v>0</v>
          </cell>
        </row>
      </sheetData>
      <sheetData sheetId="12047">
        <row r="5">
          <cell r="I5">
            <v>0</v>
          </cell>
        </row>
      </sheetData>
      <sheetData sheetId="12048">
        <row r="5">
          <cell r="I5">
            <v>0</v>
          </cell>
        </row>
      </sheetData>
      <sheetData sheetId="12049">
        <row r="5">
          <cell r="I5">
            <v>0</v>
          </cell>
        </row>
      </sheetData>
      <sheetData sheetId="12050">
        <row r="5">
          <cell r="I5">
            <v>0</v>
          </cell>
        </row>
      </sheetData>
      <sheetData sheetId="12051">
        <row r="5">
          <cell r="I5">
            <v>0</v>
          </cell>
        </row>
      </sheetData>
      <sheetData sheetId="12052">
        <row r="5">
          <cell r="I5">
            <v>0</v>
          </cell>
        </row>
      </sheetData>
      <sheetData sheetId="12053">
        <row r="5">
          <cell r="I5">
            <v>0</v>
          </cell>
        </row>
      </sheetData>
      <sheetData sheetId="12054">
        <row r="5">
          <cell r="I5">
            <v>0</v>
          </cell>
        </row>
      </sheetData>
      <sheetData sheetId="12055">
        <row r="5">
          <cell r="I5">
            <v>0</v>
          </cell>
        </row>
      </sheetData>
      <sheetData sheetId="12056">
        <row r="5">
          <cell r="I5">
            <v>0</v>
          </cell>
        </row>
      </sheetData>
      <sheetData sheetId="12057">
        <row r="5">
          <cell r="I5">
            <v>0</v>
          </cell>
        </row>
      </sheetData>
      <sheetData sheetId="12058">
        <row r="5">
          <cell r="I5">
            <v>0</v>
          </cell>
        </row>
      </sheetData>
      <sheetData sheetId="12059">
        <row r="5">
          <cell r="I5">
            <v>0</v>
          </cell>
        </row>
      </sheetData>
      <sheetData sheetId="12060">
        <row r="5">
          <cell r="I5">
            <v>0</v>
          </cell>
        </row>
      </sheetData>
      <sheetData sheetId="12061">
        <row r="5">
          <cell r="I5">
            <v>0</v>
          </cell>
        </row>
      </sheetData>
      <sheetData sheetId="12062">
        <row r="5">
          <cell r="I5">
            <v>0</v>
          </cell>
        </row>
      </sheetData>
      <sheetData sheetId="12063">
        <row r="5">
          <cell r="I5">
            <v>0</v>
          </cell>
        </row>
      </sheetData>
      <sheetData sheetId="12064">
        <row r="5">
          <cell r="I5">
            <v>0</v>
          </cell>
        </row>
      </sheetData>
      <sheetData sheetId="12065">
        <row r="5">
          <cell r="I5">
            <v>0</v>
          </cell>
        </row>
      </sheetData>
      <sheetData sheetId="12066">
        <row r="5">
          <cell r="I5">
            <v>0</v>
          </cell>
        </row>
      </sheetData>
      <sheetData sheetId="12067">
        <row r="5">
          <cell r="I5">
            <v>0</v>
          </cell>
        </row>
      </sheetData>
      <sheetData sheetId="12068">
        <row r="5">
          <cell r="I5">
            <v>0</v>
          </cell>
        </row>
      </sheetData>
      <sheetData sheetId="12069">
        <row r="5">
          <cell r="I5">
            <v>0</v>
          </cell>
        </row>
      </sheetData>
      <sheetData sheetId="12070">
        <row r="5">
          <cell r="I5">
            <v>0</v>
          </cell>
        </row>
      </sheetData>
      <sheetData sheetId="12071">
        <row r="5">
          <cell r="I5">
            <v>0</v>
          </cell>
        </row>
      </sheetData>
      <sheetData sheetId="12072">
        <row r="5">
          <cell r="I5">
            <v>0</v>
          </cell>
        </row>
      </sheetData>
      <sheetData sheetId="12073">
        <row r="5">
          <cell r="I5">
            <v>0</v>
          </cell>
        </row>
      </sheetData>
      <sheetData sheetId="12074">
        <row r="5">
          <cell r="I5">
            <v>0</v>
          </cell>
        </row>
      </sheetData>
      <sheetData sheetId="12075">
        <row r="5">
          <cell r="I5">
            <v>0</v>
          </cell>
        </row>
      </sheetData>
      <sheetData sheetId="12076">
        <row r="5">
          <cell r="I5">
            <v>0</v>
          </cell>
        </row>
      </sheetData>
      <sheetData sheetId="12077">
        <row r="5">
          <cell r="I5">
            <v>0</v>
          </cell>
        </row>
      </sheetData>
      <sheetData sheetId="12078">
        <row r="5">
          <cell r="I5">
            <v>0</v>
          </cell>
        </row>
      </sheetData>
      <sheetData sheetId="12079">
        <row r="5">
          <cell r="I5">
            <v>0</v>
          </cell>
        </row>
      </sheetData>
      <sheetData sheetId="12080">
        <row r="5">
          <cell r="I5">
            <v>0</v>
          </cell>
        </row>
      </sheetData>
      <sheetData sheetId="12081">
        <row r="5">
          <cell r="I5">
            <v>0</v>
          </cell>
        </row>
      </sheetData>
      <sheetData sheetId="12082">
        <row r="5">
          <cell r="I5">
            <v>0</v>
          </cell>
        </row>
      </sheetData>
      <sheetData sheetId="12083">
        <row r="5">
          <cell r="I5">
            <v>0</v>
          </cell>
        </row>
      </sheetData>
      <sheetData sheetId="12084">
        <row r="5">
          <cell r="I5">
            <v>0</v>
          </cell>
        </row>
      </sheetData>
      <sheetData sheetId="12085">
        <row r="5">
          <cell r="I5">
            <v>0</v>
          </cell>
        </row>
      </sheetData>
      <sheetData sheetId="12086">
        <row r="5">
          <cell r="I5">
            <v>0</v>
          </cell>
        </row>
      </sheetData>
      <sheetData sheetId="12087">
        <row r="5">
          <cell r="I5">
            <v>0</v>
          </cell>
        </row>
      </sheetData>
      <sheetData sheetId="12088">
        <row r="5">
          <cell r="I5">
            <v>0</v>
          </cell>
        </row>
      </sheetData>
      <sheetData sheetId="12089">
        <row r="5">
          <cell r="I5">
            <v>0</v>
          </cell>
        </row>
      </sheetData>
      <sheetData sheetId="12090">
        <row r="5">
          <cell r="I5">
            <v>0</v>
          </cell>
        </row>
      </sheetData>
      <sheetData sheetId="12091">
        <row r="5">
          <cell r="I5">
            <v>0</v>
          </cell>
        </row>
      </sheetData>
      <sheetData sheetId="12092">
        <row r="5">
          <cell r="I5">
            <v>0</v>
          </cell>
        </row>
      </sheetData>
      <sheetData sheetId="12093">
        <row r="5">
          <cell r="I5">
            <v>0</v>
          </cell>
        </row>
      </sheetData>
      <sheetData sheetId="12094">
        <row r="5">
          <cell r="I5">
            <v>0</v>
          </cell>
        </row>
      </sheetData>
      <sheetData sheetId="12095">
        <row r="5">
          <cell r="I5">
            <v>0</v>
          </cell>
        </row>
      </sheetData>
      <sheetData sheetId="12096">
        <row r="5">
          <cell r="I5">
            <v>0</v>
          </cell>
        </row>
      </sheetData>
      <sheetData sheetId="12097">
        <row r="5">
          <cell r="I5">
            <v>0</v>
          </cell>
        </row>
      </sheetData>
      <sheetData sheetId="12098">
        <row r="5">
          <cell r="I5">
            <v>0</v>
          </cell>
        </row>
      </sheetData>
      <sheetData sheetId="12099">
        <row r="5">
          <cell r="I5">
            <v>0</v>
          </cell>
        </row>
      </sheetData>
      <sheetData sheetId="12100">
        <row r="5">
          <cell r="I5">
            <v>0</v>
          </cell>
        </row>
      </sheetData>
      <sheetData sheetId="12101">
        <row r="5">
          <cell r="I5">
            <v>0</v>
          </cell>
        </row>
      </sheetData>
      <sheetData sheetId="12102">
        <row r="5">
          <cell r="I5">
            <v>0</v>
          </cell>
        </row>
      </sheetData>
      <sheetData sheetId="12103">
        <row r="5">
          <cell r="I5">
            <v>0</v>
          </cell>
        </row>
      </sheetData>
      <sheetData sheetId="12104">
        <row r="5">
          <cell r="I5">
            <v>0</v>
          </cell>
        </row>
      </sheetData>
      <sheetData sheetId="12105">
        <row r="5">
          <cell r="I5">
            <v>0</v>
          </cell>
        </row>
      </sheetData>
      <sheetData sheetId="12106">
        <row r="5">
          <cell r="I5">
            <v>0</v>
          </cell>
        </row>
      </sheetData>
      <sheetData sheetId="12107">
        <row r="5">
          <cell r="I5">
            <v>0</v>
          </cell>
        </row>
      </sheetData>
      <sheetData sheetId="12108">
        <row r="5">
          <cell r="I5">
            <v>0</v>
          </cell>
        </row>
      </sheetData>
      <sheetData sheetId="12109">
        <row r="5">
          <cell r="I5">
            <v>0</v>
          </cell>
        </row>
      </sheetData>
      <sheetData sheetId="12110">
        <row r="5">
          <cell r="I5">
            <v>0</v>
          </cell>
        </row>
      </sheetData>
      <sheetData sheetId="12111">
        <row r="5">
          <cell r="I5">
            <v>0</v>
          </cell>
        </row>
      </sheetData>
      <sheetData sheetId="12112">
        <row r="5">
          <cell r="I5">
            <v>0</v>
          </cell>
        </row>
      </sheetData>
      <sheetData sheetId="12113">
        <row r="5">
          <cell r="I5">
            <v>0</v>
          </cell>
        </row>
      </sheetData>
      <sheetData sheetId="12114">
        <row r="5">
          <cell r="I5">
            <v>0</v>
          </cell>
        </row>
      </sheetData>
      <sheetData sheetId="12115">
        <row r="5">
          <cell r="I5">
            <v>0</v>
          </cell>
        </row>
      </sheetData>
      <sheetData sheetId="12116">
        <row r="5">
          <cell r="I5">
            <v>0</v>
          </cell>
        </row>
      </sheetData>
      <sheetData sheetId="12117">
        <row r="5">
          <cell r="I5">
            <v>0</v>
          </cell>
        </row>
      </sheetData>
      <sheetData sheetId="12118">
        <row r="5">
          <cell r="I5">
            <v>0</v>
          </cell>
        </row>
      </sheetData>
      <sheetData sheetId="12119">
        <row r="5">
          <cell r="I5">
            <v>0</v>
          </cell>
        </row>
      </sheetData>
      <sheetData sheetId="12120">
        <row r="5">
          <cell r="I5">
            <v>0</v>
          </cell>
        </row>
      </sheetData>
      <sheetData sheetId="12121">
        <row r="5">
          <cell r="I5">
            <v>0</v>
          </cell>
        </row>
      </sheetData>
      <sheetData sheetId="12122">
        <row r="5">
          <cell r="I5">
            <v>0</v>
          </cell>
        </row>
      </sheetData>
      <sheetData sheetId="12123">
        <row r="5">
          <cell r="I5">
            <v>0</v>
          </cell>
        </row>
      </sheetData>
      <sheetData sheetId="12124">
        <row r="5">
          <cell r="I5">
            <v>0</v>
          </cell>
        </row>
      </sheetData>
      <sheetData sheetId="12125">
        <row r="5">
          <cell r="I5">
            <v>0</v>
          </cell>
        </row>
      </sheetData>
      <sheetData sheetId="12126">
        <row r="5">
          <cell r="I5">
            <v>0</v>
          </cell>
        </row>
      </sheetData>
      <sheetData sheetId="12127">
        <row r="5">
          <cell r="I5">
            <v>0</v>
          </cell>
        </row>
      </sheetData>
      <sheetData sheetId="12128">
        <row r="5">
          <cell r="I5">
            <v>0</v>
          </cell>
        </row>
      </sheetData>
      <sheetData sheetId="12129">
        <row r="5">
          <cell r="I5">
            <v>0</v>
          </cell>
        </row>
      </sheetData>
      <sheetData sheetId="12130">
        <row r="5">
          <cell r="I5">
            <v>0</v>
          </cell>
        </row>
      </sheetData>
      <sheetData sheetId="12131">
        <row r="5">
          <cell r="I5">
            <v>0</v>
          </cell>
        </row>
      </sheetData>
      <sheetData sheetId="12132">
        <row r="5">
          <cell r="I5">
            <v>0</v>
          </cell>
        </row>
      </sheetData>
      <sheetData sheetId="12133">
        <row r="5">
          <cell r="I5">
            <v>0</v>
          </cell>
        </row>
      </sheetData>
      <sheetData sheetId="12134">
        <row r="5">
          <cell r="I5">
            <v>0</v>
          </cell>
        </row>
      </sheetData>
      <sheetData sheetId="12135">
        <row r="5">
          <cell r="I5">
            <v>0</v>
          </cell>
        </row>
      </sheetData>
      <sheetData sheetId="12136">
        <row r="5">
          <cell r="I5">
            <v>0</v>
          </cell>
        </row>
      </sheetData>
      <sheetData sheetId="12137">
        <row r="5">
          <cell r="I5">
            <v>0</v>
          </cell>
        </row>
      </sheetData>
      <sheetData sheetId="12138">
        <row r="5">
          <cell r="I5">
            <v>0</v>
          </cell>
        </row>
      </sheetData>
      <sheetData sheetId="12139">
        <row r="5">
          <cell r="I5">
            <v>0</v>
          </cell>
        </row>
      </sheetData>
      <sheetData sheetId="12140">
        <row r="5">
          <cell r="I5">
            <v>0</v>
          </cell>
        </row>
      </sheetData>
      <sheetData sheetId="12141">
        <row r="5">
          <cell r="I5">
            <v>0</v>
          </cell>
        </row>
      </sheetData>
      <sheetData sheetId="12142">
        <row r="5">
          <cell r="I5">
            <v>0</v>
          </cell>
        </row>
      </sheetData>
      <sheetData sheetId="12143">
        <row r="5">
          <cell r="I5">
            <v>0</v>
          </cell>
        </row>
      </sheetData>
      <sheetData sheetId="12144">
        <row r="5">
          <cell r="I5">
            <v>0</v>
          </cell>
        </row>
      </sheetData>
      <sheetData sheetId="12145">
        <row r="5">
          <cell r="I5">
            <v>0</v>
          </cell>
        </row>
      </sheetData>
      <sheetData sheetId="12146">
        <row r="5">
          <cell r="I5">
            <v>0</v>
          </cell>
        </row>
      </sheetData>
      <sheetData sheetId="12147">
        <row r="5">
          <cell r="I5">
            <v>0</v>
          </cell>
        </row>
      </sheetData>
      <sheetData sheetId="12148">
        <row r="5">
          <cell r="I5">
            <v>0</v>
          </cell>
        </row>
      </sheetData>
      <sheetData sheetId="12149">
        <row r="5">
          <cell r="I5">
            <v>0</v>
          </cell>
        </row>
      </sheetData>
      <sheetData sheetId="12150">
        <row r="5">
          <cell r="I5">
            <v>0</v>
          </cell>
        </row>
      </sheetData>
      <sheetData sheetId="12151">
        <row r="5">
          <cell r="I5">
            <v>0</v>
          </cell>
        </row>
      </sheetData>
      <sheetData sheetId="12152">
        <row r="5">
          <cell r="I5">
            <v>0</v>
          </cell>
        </row>
      </sheetData>
      <sheetData sheetId="12153">
        <row r="5">
          <cell r="I5">
            <v>0</v>
          </cell>
        </row>
      </sheetData>
      <sheetData sheetId="12154">
        <row r="5">
          <cell r="I5">
            <v>0</v>
          </cell>
        </row>
      </sheetData>
      <sheetData sheetId="12155">
        <row r="5">
          <cell r="I5">
            <v>0</v>
          </cell>
        </row>
      </sheetData>
      <sheetData sheetId="12156">
        <row r="5">
          <cell r="I5">
            <v>0</v>
          </cell>
        </row>
      </sheetData>
      <sheetData sheetId="12157">
        <row r="5">
          <cell r="I5">
            <v>0</v>
          </cell>
        </row>
      </sheetData>
      <sheetData sheetId="12158">
        <row r="5">
          <cell r="I5">
            <v>0</v>
          </cell>
        </row>
      </sheetData>
      <sheetData sheetId="12159">
        <row r="5">
          <cell r="I5">
            <v>0</v>
          </cell>
        </row>
      </sheetData>
      <sheetData sheetId="12160">
        <row r="5">
          <cell r="I5">
            <v>0</v>
          </cell>
        </row>
      </sheetData>
      <sheetData sheetId="12161">
        <row r="5">
          <cell r="I5">
            <v>0</v>
          </cell>
        </row>
      </sheetData>
      <sheetData sheetId="12162">
        <row r="5">
          <cell r="I5">
            <v>0</v>
          </cell>
        </row>
      </sheetData>
      <sheetData sheetId="12163">
        <row r="5">
          <cell r="I5">
            <v>0</v>
          </cell>
        </row>
      </sheetData>
      <sheetData sheetId="12164">
        <row r="5">
          <cell r="I5">
            <v>0</v>
          </cell>
        </row>
      </sheetData>
      <sheetData sheetId="12165">
        <row r="5">
          <cell r="I5">
            <v>0</v>
          </cell>
        </row>
      </sheetData>
      <sheetData sheetId="12166">
        <row r="5">
          <cell r="I5">
            <v>0</v>
          </cell>
        </row>
      </sheetData>
      <sheetData sheetId="12167">
        <row r="5">
          <cell r="I5">
            <v>0</v>
          </cell>
        </row>
      </sheetData>
      <sheetData sheetId="12168">
        <row r="5">
          <cell r="I5">
            <v>0</v>
          </cell>
        </row>
      </sheetData>
      <sheetData sheetId="12169">
        <row r="5">
          <cell r="I5">
            <v>0</v>
          </cell>
        </row>
      </sheetData>
      <sheetData sheetId="12170">
        <row r="5">
          <cell r="I5">
            <v>0</v>
          </cell>
        </row>
      </sheetData>
      <sheetData sheetId="12171">
        <row r="5">
          <cell r="I5">
            <v>0</v>
          </cell>
        </row>
      </sheetData>
      <sheetData sheetId="12172">
        <row r="5">
          <cell r="I5">
            <v>0</v>
          </cell>
        </row>
      </sheetData>
      <sheetData sheetId="12173">
        <row r="5">
          <cell r="I5">
            <v>0</v>
          </cell>
        </row>
      </sheetData>
      <sheetData sheetId="12174">
        <row r="5">
          <cell r="I5">
            <v>0</v>
          </cell>
        </row>
      </sheetData>
      <sheetData sheetId="12175">
        <row r="5">
          <cell r="I5">
            <v>0</v>
          </cell>
        </row>
      </sheetData>
      <sheetData sheetId="12176">
        <row r="5">
          <cell r="I5">
            <v>0</v>
          </cell>
        </row>
      </sheetData>
      <sheetData sheetId="12177">
        <row r="5">
          <cell r="I5">
            <v>0</v>
          </cell>
        </row>
      </sheetData>
      <sheetData sheetId="12178">
        <row r="5">
          <cell r="I5">
            <v>0</v>
          </cell>
        </row>
      </sheetData>
      <sheetData sheetId="12179">
        <row r="5">
          <cell r="I5">
            <v>0</v>
          </cell>
        </row>
      </sheetData>
      <sheetData sheetId="12180">
        <row r="5">
          <cell r="I5">
            <v>0</v>
          </cell>
        </row>
      </sheetData>
      <sheetData sheetId="12181">
        <row r="5">
          <cell r="I5">
            <v>0</v>
          </cell>
        </row>
      </sheetData>
      <sheetData sheetId="12182">
        <row r="5">
          <cell r="I5">
            <v>0</v>
          </cell>
        </row>
      </sheetData>
      <sheetData sheetId="12183">
        <row r="5">
          <cell r="I5">
            <v>0</v>
          </cell>
        </row>
      </sheetData>
      <sheetData sheetId="12184">
        <row r="5">
          <cell r="I5">
            <v>0</v>
          </cell>
        </row>
      </sheetData>
      <sheetData sheetId="12185">
        <row r="5">
          <cell r="I5">
            <v>0</v>
          </cell>
        </row>
      </sheetData>
      <sheetData sheetId="12186">
        <row r="5">
          <cell r="I5">
            <v>0</v>
          </cell>
        </row>
      </sheetData>
      <sheetData sheetId="12187">
        <row r="5">
          <cell r="I5">
            <v>0</v>
          </cell>
        </row>
      </sheetData>
      <sheetData sheetId="12188">
        <row r="5">
          <cell r="I5">
            <v>0</v>
          </cell>
        </row>
      </sheetData>
      <sheetData sheetId="12189">
        <row r="5">
          <cell r="I5">
            <v>0</v>
          </cell>
        </row>
      </sheetData>
      <sheetData sheetId="12190">
        <row r="5">
          <cell r="I5">
            <v>0</v>
          </cell>
        </row>
      </sheetData>
      <sheetData sheetId="12191">
        <row r="5">
          <cell r="I5">
            <v>0</v>
          </cell>
        </row>
      </sheetData>
      <sheetData sheetId="12192">
        <row r="5">
          <cell r="I5">
            <v>0</v>
          </cell>
        </row>
      </sheetData>
      <sheetData sheetId="12193">
        <row r="5">
          <cell r="I5">
            <v>0</v>
          </cell>
        </row>
      </sheetData>
      <sheetData sheetId="12194">
        <row r="5">
          <cell r="I5">
            <v>0</v>
          </cell>
        </row>
      </sheetData>
      <sheetData sheetId="12195">
        <row r="5">
          <cell r="I5">
            <v>0</v>
          </cell>
        </row>
      </sheetData>
      <sheetData sheetId="12196">
        <row r="5">
          <cell r="I5">
            <v>0</v>
          </cell>
        </row>
      </sheetData>
      <sheetData sheetId="12197">
        <row r="5">
          <cell r="I5">
            <v>0</v>
          </cell>
        </row>
      </sheetData>
      <sheetData sheetId="12198">
        <row r="5">
          <cell r="I5">
            <v>0</v>
          </cell>
        </row>
      </sheetData>
      <sheetData sheetId="12199">
        <row r="5">
          <cell r="I5">
            <v>0</v>
          </cell>
        </row>
      </sheetData>
      <sheetData sheetId="12200">
        <row r="5">
          <cell r="I5">
            <v>0</v>
          </cell>
        </row>
      </sheetData>
      <sheetData sheetId="12201">
        <row r="5">
          <cell r="I5">
            <v>0</v>
          </cell>
        </row>
      </sheetData>
      <sheetData sheetId="12202">
        <row r="5">
          <cell r="I5">
            <v>0</v>
          </cell>
        </row>
      </sheetData>
      <sheetData sheetId="12203">
        <row r="5">
          <cell r="I5">
            <v>0</v>
          </cell>
        </row>
      </sheetData>
      <sheetData sheetId="12204">
        <row r="5">
          <cell r="I5">
            <v>0</v>
          </cell>
        </row>
      </sheetData>
      <sheetData sheetId="12205">
        <row r="5">
          <cell r="I5">
            <v>0</v>
          </cell>
        </row>
      </sheetData>
      <sheetData sheetId="12206">
        <row r="5">
          <cell r="I5">
            <v>0</v>
          </cell>
        </row>
      </sheetData>
      <sheetData sheetId="12207">
        <row r="5">
          <cell r="I5">
            <v>0</v>
          </cell>
        </row>
      </sheetData>
      <sheetData sheetId="12208">
        <row r="5">
          <cell r="I5">
            <v>0</v>
          </cell>
        </row>
      </sheetData>
      <sheetData sheetId="12209">
        <row r="5">
          <cell r="I5">
            <v>0</v>
          </cell>
        </row>
      </sheetData>
      <sheetData sheetId="12210">
        <row r="5">
          <cell r="I5">
            <v>0</v>
          </cell>
        </row>
      </sheetData>
      <sheetData sheetId="12211">
        <row r="5">
          <cell r="I5">
            <v>0</v>
          </cell>
        </row>
      </sheetData>
      <sheetData sheetId="12212">
        <row r="5">
          <cell r="I5">
            <v>0</v>
          </cell>
        </row>
      </sheetData>
      <sheetData sheetId="12213">
        <row r="5">
          <cell r="I5">
            <v>0</v>
          </cell>
        </row>
      </sheetData>
      <sheetData sheetId="12214">
        <row r="5">
          <cell r="I5">
            <v>0</v>
          </cell>
        </row>
      </sheetData>
      <sheetData sheetId="12215">
        <row r="5">
          <cell r="I5">
            <v>0</v>
          </cell>
        </row>
      </sheetData>
      <sheetData sheetId="12216">
        <row r="5">
          <cell r="I5">
            <v>0</v>
          </cell>
        </row>
      </sheetData>
      <sheetData sheetId="12217">
        <row r="5">
          <cell r="I5">
            <v>0</v>
          </cell>
        </row>
      </sheetData>
      <sheetData sheetId="12218">
        <row r="5">
          <cell r="I5">
            <v>0</v>
          </cell>
        </row>
      </sheetData>
      <sheetData sheetId="12219">
        <row r="5">
          <cell r="I5">
            <v>0</v>
          </cell>
        </row>
      </sheetData>
      <sheetData sheetId="12220">
        <row r="5">
          <cell r="I5">
            <v>0</v>
          </cell>
        </row>
      </sheetData>
      <sheetData sheetId="12221">
        <row r="5">
          <cell r="I5">
            <v>0</v>
          </cell>
        </row>
      </sheetData>
      <sheetData sheetId="12222">
        <row r="5">
          <cell r="I5">
            <v>0</v>
          </cell>
        </row>
      </sheetData>
      <sheetData sheetId="12223">
        <row r="5">
          <cell r="I5">
            <v>0</v>
          </cell>
        </row>
      </sheetData>
      <sheetData sheetId="12224">
        <row r="5">
          <cell r="I5">
            <v>0</v>
          </cell>
        </row>
      </sheetData>
      <sheetData sheetId="12225">
        <row r="5">
          <cell r="I5">
            <v>0</v>
          </cell>
        </row>
      </sheetData>
      <sheetData sheetId="12226">
        <row r="5">
          <cell r="I5">
            <v>0</v>
          </cell>
        </row>
      </sheetData>
      <sheetData sheetId="12227">
        <row r="5">
          <cell r="I5">
            <v>0</v>
          </cell>
        </row>
      </sheetData>
      <sheetData sheetId="12228">
        <row r="5">
          <cell r="I5">
            <v>0</v>
          </cell>
        </row>
      </sheetData>
      <sheetData sheetId="12229">
        <row r="5">
          <cell r="I5">
            <v>0</v>
          </cell>
        </row>
      </sheetData>
      <sheetData sheetId="12230">
        <row r="5">
          <cell r="I5">
            <v>0</v>
          </cell>
        </row>
      </sheetData>
      <sheetData sheetId="12231">
        <row r="5">
          <cell r="I5">
            <v>0</v>
          </cell>
        </row>
      </sheetData>
      <sheetData sheetId="12232">
        <row r="5">
          <cell r="I5">
            <v>0</v>
          </cell>
        </row>
      </sheetData>
      <sheetData sheetId="12233">
        <row r="5">
          <cell r="I5">
            <v>0</v>
          </cell>
        </row>
      </sheetData>
      <sheetData sheetId="12234">
        <row r="5">
          <cell r="I5">
            <v>0</v>
          </cell>
        </row>
      </sheetData>
      <sheetData sheetId="12235">
        <row r="5">
          <cell r="I5">
            <v>0</v>
          </cell>
        </row>
      </sheetData>
      <sheetData sheetId="12236">
        <row r="5">
          <cell r="I5">
            <v>0</v>
          </cell>
        </row>
      </sheetData>
      <sheetData sheetId="12237">
        <row r="5">
          <cell r="I5">
            <v>0</v>
          </cell>
        </row>
      </sheetData>
      <sheetData sheetId="12238">
        <row r="5">
          <cell r="I5">
            <v>0</v>
          </cell>
        </row>
      </sheetData>
      <sheetData sheetId="12239">
        <row r="5">
          <cell r="I5">
            <v>0</v>
          </cell>
        </row>
      </sheetData>
      <sheetData sheetId="12240">
        <row r="5">
          <cell r="I5">
            <v>0</v>
          </cell>
        </row>
      </sheetData>
      <sheetData sheetId="12241">
        <row r="5">
          <cell r="I5">
            <v>0</v>
          </cell>
        </row>
      </sheetData>
      <sheetData sheetId="12242">
        <row r="5">
          <cell r="I5">
            <v>0</v>
          </cell>
        </row>
      </sheetData>
      <sheetData sheetId="12243">
        <row r="5">
          <cell r="I5">
            <v>0</v>
          </cell>
        </row>
      </sheetData>
      <sheetData sheetId="12244">
        <row r="5">
          <cell r="I5">
            <v>0</v>
          </cell>
        </row>
      </sheetData>
      <sheetData sheetId="12245">
        <row r="5">
          <cell r="I5">
            <v>0</v>
          </cell>
        </row>
      </sheetData>
      <sheetData sheetId="12246">
        <row r="5">
          <cell r="I5">
            <v>0</v>
          </cell>
        </row>
      </sheetData>
      <sheetData sheetId="12247">
        <row r="5">
          <cell r="I5">
            <v>0</v>
          </cell>
        </row>
      </sheetData>
      <sheetData sheetId="12248">
        <row r="5">
          <cell r="I5">
            <v>0</v>
          </cell>
        </row>
      </sheetData>
      <sheetData sheetId="12249">
        <row r="5">
          <cell r="I5">
            <v>0</v>
          </cell>
        </row>
      </sheetData>
      <sheetData sheetId="12250">
        <row r="5">
          <cell r="I5">
            <v>0</v>
          </cell>
        </row>
      </sheetData>
      <sheetData sheetId="12251">
        <row r="5">
          <cell r="I5">
            <v>0</v>
          </cell>
        </row>
      </sheetData>
      <sheetData sheetId="12252">
        <row r="5">
          <cell r="I5">
            <v>0</v>
          </cell>
        </row>
      </sheetData>
      <sheetData sheetId="12253">
        <row r="5">
          <cell r="I5">
            <v>0</v>
          </cell>
        </row>
      </sheetData>
      <sheetData sheetId="12254">
        <row r="5">
          <cell r="I5">
            <v>0</v>
          </cell>
        </row>
      </sheetData>
      <sheetData sheetId="12255">
        <row r="5">
          <cell r="I5">
            <v>0</v>
          </cell>
        </row>
      </sheetData>
      <sheetData sheetId="12256">
        <row r="5">
          <cell r="I5">
            <v>0</v>
          </cell>
        </row>
      </sheetData>
      <sheetData sheetId="12257">
        <row r="5">
          <cell r="I5">
            <v>0</v>
          </cell>
        </row>
      </sheetData>
      <sheetData sheetId="12258">
        <row r="5">
          <cell r="I5">
            <v>0</v>
          </cell>
        </row>
      </sheetData>
      <sheetData sheetId="12259">
        <row r="5">
          <cell r="I5">
            <v>0</v>
          </cell>
        </row>
      </sheetData>
      <sheetData sheetId="12260">
        <row r="5">
          <cell r="I5">
            <v>0</v>
          </cell>
        </row>
      </sheetData>
      <sheetData sheetId="12261">
        <row r="5">
          <cell r="I5">
            <v>0</v>
          </cell>
        </row>
      </sheetData>
      <sheetData sheetId="12262">
        <row r="5">
          <cell r="I5">
            <v>0</v>
          </cell>
        </row>
      </sheetData>
      <sheetData sheetId="12263">
        <row r="5">
          <cell r="I5">
            <v>0</v>
          </cell>
        </row>
      </sheetData>
      <sheetData sheetId="12264">
        <row r="5">
          <cell r="I5">
            <v>0</v>
          </cell>
        </row>
      </sheetData>
      <sheetData sheetId="12265">
        <row r="5">
          <cell r="I5">
            <v>0</v>
          </cell>
        </row>
      </sheetData>
      <sheetData sheetId="12266">
        <row r="5">
          <cell r="I5">
            <v>0</v>
          </cell>
        </row>
      </sheetData>
      <sheetData sheetId="12267">
        <row r="5">
          <cell r="I5">
            <v>0</v>
          </cell>
        </row>
      </sheetData>
      <sheetData sheetId="12268">
        <row r="5">
          <cell r="I5">
            <v>0</v>
          </cell>
        </row>
      </sheetData>
      <sheetData sheetId="12269">
        <row r="5">
          <cell r="I5">
            <v>0</v>
          </cell>
        </row>
      </sheetData>
      <sheetData sheetId="12270">
        <row r="5">
          <cell r="I5">
            <v>0</v>
          </cell>
        </row>
      </sheetData>
      <sheetData sheetId="12271">
        <row r="5">
          <cell r="I5">
            <v>0</v>
          </cell>
        </row>
      </sheetData>
      <sheetData sheetId="12272">
        <row r="5">
          <cell r="I5">
            <v>0</v>
          </cell>
        </row>
      </sheetData>
      <sheetData sheetId="12273">
        <row r="5">
          <cell r="I5">
            <v>0</v>
          </cell>
        </row>
      </sheetData>
      <sheetData sheetId="12274">
        <row r="5">
          <cell r="I5">
            <v>0</v>
          </cell>
        </row>
      </sheetData>
      <sheetData sheetId="12275">
        <row r="19">
          <cell r="J19">
            <v>1.0499999999999999E-3</v>
          </cell>
        </row>
      </sheetData>
      <sheetData sheetId="12276">
        <row r="5">
          <cell r="I5">
            <v>0</v>
          </cell>
        </row>
      </sheetData>
      <sheetData sheetId="12277">
        <row r="5">
          <cell r="I5">
            <v>0</v>
          </cell>
        </row>
      </sheetData>
      <sheetData sheetId="12278">
        <row r="5">
          <cell r="I5">
            <v>0</v>
          </cell>
        </row>
      </sheetData>
      <sheetData sheetId="12279">
        <row r="5">
          <cell r="I5">
            <v>0</v>
          </cell>
        </row>
      </sheetData>
      <sheetData sheetId="12280">
        <row r="5">
          <cell r="I5">
            <v>0</v>
          </cell>
        </row>
      </sheetData>
      <sheetData sheetId="12281">
        <row r="5">
          <cell r="I5">
            <v>0</v>
          </cell>
        </row>
      </sheetData>
      <sheetData sheetId="12282">
        <row r="5">
          <cell r="I5">
            <v>0</v>
          </cell>
        </row>
      </sheetData>
      <sheetData sheetId="12283">
        <row r="5">
          <cell r="I5">
            <v>0</v>
          </cell>
        </row>
      </sheetData>
      <sheetData sheetId="12284">
        <row r="5">
          <cell r="I5">
            <v>0</v>
          </cell>
        </row>
      </sheetData>
      <sheetData sheetId="12285">
        <row r="5">
          <cell r="I5">
            <v>0</v>
          </cell>
        </row>
      </sheetData>
      <sheetData sheetId="12286">
        <row r="5">
          <cell r="I5">
            <v>0</v>
          </cell>
        </row>
      </sheetData>
      <sheetData sheetId="12287">
        <row r="5">
          <cell r="I5">
            <v>0</v>
          </cell>
        </row>
      </sheetData>
      <sheetData sheetId="12288">
        <row r="5">
          <cell r="I5">
            <v>0</v>
          </cell>
        </row>
      </sheetData>
      <sheetData sheetId="12289">
        <row r="5">
          <cell r="I5">
            <v>0</v>
          </cell>
        </row>
      </sheetData>
      <sheetData sheetId="12290">
        <row r="5">
          <cell r="I5">
            <v>0</v>
          </cell>
        </row>
      </sheetData>
      <sheetData sheetId="12291">
        <row r="5">
          <cell r="I5">
            <v>0</v>
          </cell>
        </row>
      </sheetData>
      <sheetData sheetId="12292">
        <row r="5">
          <cell r="I5">
            <v>0</v>
          </cell>
        </row>
      </sheetData>
      <sheetData sheetId="12293">
        <row r="5">
          <cell r="I5">
            <v>0</v>
          </cell>
        </row>
      </sheetData>
      <sheetData sheetId="12294">
        <row r="5">
          <cell r="I5">
            <v>0</v>
          </cell>
        </row>
      </sheetData>
      <sheetData sheetId="12295">
        <row r="5">
          <cell r="I5">
            <v>0</v>
          </cell>
        </row>
      </sheetData>
      <sheetData sheetId="12296">
        <row r="5">
          <cell r="I5">
            <v>0</v>
          </cell>
        </row>
      </sheetData>
      <sheetData sheetId="12297">
        <row r="5">
          <cell r="I5">
            <v>0</v>
          </cell>
        </row>
      </sheetData>
      <sheetData sheetId="12298">
        <row r="5">
          <cell r="I5">
            <v>0</v>
          </cell>
        </row>
      </sheetData>
      <sheetData sheetId="12299">
        <row r="5">
          <cell r="I5">
            <v>0</v>
          </cell>
        </row>
      </sheetData>
      <sheetData sheetId="12300">
        <row r="5">
          <cell r="I5">
            <v>0</v>
          </cell>
        </row>
      </sheetData>
      <sheetData sheetId="12301">
        <row r="5">
          <cell r="I5">
            <v>0</v>
          </cell>
        </row>
      </sheetData>
      <sheetData sheetId="12302">
        <row r="5">
          <cell r="I5">
            <v>0</v>
          </cell>
        </row>
      </sheetData>
      <sheetData sheetId="12303">
        <row r="5">
          <cell r="I5">
            <v>0</v>
          </cell>
        </row>
      </sheetData>
      <sheetData sheetId="12304">
        <row r="5">
          <cell r="I5">
            <v>0</v>
          </cell>
        </row>
      </sheetData>
      <sheetData sheetId="12305">
        <row r="5">
          <cell r="I5">
            <v>0</v>
          </cell>
        </row>
      </sheetData>
      <sheetData sheetId="12306">
        <row r="5">
          <cell r="I5">
            <v>0</v>
          </cell>
        </row>
      </sheetData>
      <sheetData sheetId="12307">
        <row r="5">
          <cell r="I5">
            <v>0</v>
          </cell>
        </row>
      </sheetData>
      <sheetData sheetId="12308">
        <row r="5">
          <cell r="I5">
            <v>0</v>
          </cell>
        </row>
      </sheetData>
      <sheetData sheetId="12309">
        <row r="5">
          <cell r="I5">
            <v>0</v>
          </cell>
        </row>
      </sheetData>
      <sheetData sheetId="12310">
        <row r="5">
          <cell r="I5">
            <v>0</v>
          </cell>
        </row>
      </sheetData>
      <sheetData sheetId="12311">
        <row r="5">
          <cell r="I5">
            <v>0</v>
          </cell>
        </row>
      </sheetData>
      <sheetData sheetId="12312">
        <row r="5">
          <cell r="I5">
            <v>0</v>
          </cell>
        </row>
      </sheetData>
      <sheetData sheetId="12313">
        <row r="5">
          <cell r="I5">
            <v>0</v>
          </cell>
        </row>
      </sheetData>
      <sheetData sheetId="12314">
        <row r="5">
          <cell r="I5">
            <v>0</v>
          </cell>
        </row>
      </sheetData>
      <sheetData sheetId="12315">
        <row r="5">
          <cell r="I5">
            <v>0</v>
          </cell>
        </row>
      </sheetData>
      <sheetData sheetId="12316">
        <row r="5">
          <cell r="I5">
            <v>0</v>
          </cell>
        </row>
      </sheetData>
      <sheetData sheetId="12317">
        <row r="5">
          <cell r="I5">
            <v>0</v>
          </cell>
        </row>
      </sheetData>
      <sheetData sheetId="12318">
        <row r="5">
          <cell r="I5">
            <v>0</v>
          </cell>
        </row>
      </sheetData>
      <sheetData sheetId="12319">
        <row r="5">
          <cell r="I5">
            <v>0</v>
          </cell>
        </row>
      </sheetData>
      <sheetData sheetId="12320">
        <row r="5">
          <cell r="I5">
            <v>0</v>
          </cell>
        </row>
      </sheetData>
      <sheetData sheetId="12321">
        <row r="5">
          <cell r="I5">
            <v>0</v>
          </cell>
        </row>
      </sheetData>
      <sheetData sheetId="12322">
        <row r="5">
          <cell r="I5">
            <v>0</v>
          </cell>
        </row>
      </sheetData>
      <sheetData sheetId="12323">
        <row r="5">
          <cell r="I5">
            <v>0</v>
          </cell>
        </row>
      </sheetData>
      <sheetData sheetId="12324">
        <row r="5">
          <cell r="I5">
            <v>0</v>
          </cell>
        </row>
      </sheetData>
      <sheetData sheetId="12325">
        <row r="5">
          <cell r="I5">
            <v>0</v>
          </cell>
        </row>
      </sheetData>
      <sheetData sheetId="12326">
        <row r="5">
          <cell r="I5">
            <v>0</v>
          </cell>
        </row>
      </sheetData>
      <sheetData sheetId="12327">
        <row r="5">
          <cell r="I5">
            <v>0</v>
          </cell>
        </row>
      </sheetData>
      <sheetData sheetId="12328">
        <row r="5">
          <cell r="I5">
            <v>0</v>
          </cell>
        </row>
      </sheetData>
      <sheetData sheetId="12329">
        <row r="5">
          <cell r="I5">
            <v>0</v>
          </cell>
        </row>
      </sheetData>
      <sheetData sheetId="12330">
        <row r="5">
          <cell r="I5">
            <v>0</v>
          </cell>
        </row>
      </sheetData>
      <sheetData sheetId="12331">
        <row r="5">
          <cell r="I5">
            <v>0</v>
          </cell>
        </row>
      </sheetData>
      <sheetData sheetId="12332">
        <row r="5">
          <cell r="I5">
            <v>0</v>
          </cell>
        </row>
      </sheetData>
      <sheetData sheetId="12333">
        <row r="5">
          <cell r="I5">
            <v>0</v>
          </cell>
        </row>
      </sheetData>
      <sheetData sheetId="12334">
        <row r="5">
          <cell r="I5">
            <v>0</v>
          </cell>
        </row>
      </sheetData>
      <sheetData sheetId="12335">
        <row r="5">
          <cell r="I5">
            <v>0</v>
          </cell>
        </row>
      </sheetData>
      <sheetData sheetId="12336">
        <row r="5">
          <cell r="I5">
            <v>0</v>
          </cell>
        </row>
      </sheetData>
      <sheetData sheetId="12337">
        <row r="5">
          <cell r="I5">
            <v>0</v>
          </cell>
        </row>
      </sheetData>
      <sheetData sheetId="12338">
        <row r="5">
          <cell r="I5">
            <v>0</v>
          </cell>
        </row>
      </sheetData>
      <sheetData sheetId="12339">
        <row r="5">
          <cell r="I5">
            <v>0</v>
          </cell>
        </row>
      </sheetData>
      <sheetData sheetId="12340">
        <row r="5">
          <cell r="I5">
            <v>0</v>
          </cell>
        </row>
      </sheetData>
      <sheetData sheetId="12341">
        <row r="5">
          <cell r="I5">
            <v>0</v>
          </cell>
        </row>
      </sheetData>
      <sheetData sheetId="12342">
        <row r="5">
          <cell r="I5">
            <v>0</v>
          </cell>
        </row>
      </sheetData>
      <sheetData sheetId="12343">
        <row r="5">
          <cell r="I5">
            <v>0</v>
          </cell>
        </row>
      </sheetData>
      <sheetData sheetId="12344">
        <row r="5">
          <cell r="I5">
            <v>0</v>
          </cell>
        </row>
      </sheetData>
      <sheetData sheetId="12345">
        <row r="5">
          <cell r="I5">
            <v>0</v>
          </cell>
        </row>
      </sheetData>
      <sheetData sheetId="12346">
        <row r="5">
          <cell r="I5">
            <v>0</v>
          </cell>
        </row>
      </sheetData>
      <sheetData sheetId="12347">
        <row r="5">
          <cell r="I5">
            <v>0</v>
          </cell>
        </row>
      </sheetData>
      <sheetData sheetId="12348">
        <row r="5">
          <cell r="I5">
            <v>0</v>
          </cell>
        </row>
      </sheetData>
      <sheetData sheetId="12349">
        <row r="5">
          <cell r="I5">
            <v>0</v>
          </cell>
        </row>
      </sheetData>
      <sheetData sheetId="12350">
        <row r="5">
          <cell r="I5">
            <v>0</v>
          </cell>
        </row>
      </sheetData>
      <sheetData sheetId="12351">
        <row r="5">
          <cell r="I5">
            <v>0</v>
          </cell>
        </row>
      </sheetData>
      <sheetData sheetId="12352">
        <row r="5">
          <cell r="I5">
            <v>0</v>
          </cell>
        </row>
      </sheetData>
      <sheetData sheetId="12353">
        <row r="5">
          <cell r="I5">
            <v>0</v>
          </cell>
        </row>
      </sheetData>
      <sheetData sheetId="12354">
        <row r="5">
          <cell r="I5">
            <v>0</v>
          </cell>
        </row>
      </sheetData>
      <sheetData sheetId="12355">
        <row r="5">
          <cell r="I5">
            <v>0</v>
          </cell>
        </row>
      </sheetData>
      <sheetData sheetId="12356">
        <row r="5">
          <cell r="I5">
            <v>0</v>
          </cell>
        </row>
      </sheetData>
      <sheetData sheetId="12357">
        <row r="5">
          <cell r="I5">
            <v>0</v>
          </cell>
        </row>
      </sheetData>
      <sheetData sheetId="12358">
        <row r="5">
          <cell r="I5">
            <v>0</v>
          </cell>
        </row>
      </sheetData>
      <sheetData sheetId="12359">
        <row r="5">
          <cell r="I5">
            <v>0</v>
          </cell>
        </row>
      </sheetData>
      <sheetData sheetId="12360">
        <row r="5">
          <cell r="I5">
            <v>0</v>
          </cell>
        </row>
      </sheetData>
      <sheetData sheetId="12361">
        <row r="5">
          <cell r="I5">
            <v>0</v>
          </cell>
        </row>
      </sheetData>
      <sheetData sheetId="12362">
        <row r="5">
          <cell r="I5">
            <v>0</v>
          </cell>
        </row>
      </sheetData>
      <sheetData sheetId="12363">
        <row r="5">
          <cell r="I5">
            <v>0</v>
          </cell>
        </row>
      </sheetData>
      <sheetData sheetId="12364">
        <row r="5">
          <cell r="I5">
            <v>0</v>
          </cell>
        </row>
      </sheetData>
      <sheetData sheetId="12365">
        <row r="5">
          <cell r="I5">
            <v>0</v>
          </cell>
        </row>
      </sheetData>
      <sheetData sheetId="12366">
        <row r="5">
          <cell r="I5">
            <v>0</v>
          </cell>
        </row>
      </sheetData>
      <sheetData sheetId="12367">
        <row r="5">
          <cell r="I5">
            <v>0</v>
          </cell>
        </row>
      </sheetData>
      <sheetData sheetId="12368">
        <row r="5">
          <cell r="I5">
            <v>0</v>
          </cell>
        </row>
      </sheetData>
      <sheetData sheetId="12369">
        <row r="5">
          <cell r="I5">
            <v>0</v>
          </cell>
        </row>
      </sheetData>
      <sheetData sheetId="12370">
        <row r="5">
          <cell r="I5">
            <v>0</v>
          </cell>
        </row>
      </sheetData>
      <sheetData sheetId="12371">
        <row r="5">
          <cell r="I5">
            <v>0</v>
          </cell>
        </row>
      </sheetData>
      <sheetData sheetId="12372">
        <row r="5">
          <cell r="I5">
            <v>0</v>
          </cell>
        </row>
      </sheetData>
      <sheetData sheetId="12373">
        <row r="5">
          <cell r="I5">
            <v>0</v>
          </cell>
        </row>
      </sheetData>
      <sheetData sheetId="12374">
        <row r="5">
          <cell r="I5">
            <v>0</v>
          </cell>
        </row>
      </sheetData>
      <sheetData sheetId="12375">
        <row r="5">
          <cell r="I5">
            <v>0</v>
          </cell>
        </row>
      </sheetData>
      <sheetData sheetId="12376">
        <row r="5">
          <cell r="I5">
            <v>0</v>
          </cell>
        </row>
      </sheetData>
      <sheetData sheetId="12377">
        <row r="5">
          <cell r="I5">
            <v>0</v>
          </cell>
        </row>
      </sheetData>
      <sheetData sheetId="12378">
        <row r="5">
          <cell r="I5">
            <v>0</v>
          </cell>
        </row>
      </sheetData>
      <sheetData sheetId="12379">
        <row r="5">
          <cell r="I5">
            <v>0</v>
          </cell>
        </row>
      </sheetData>
      <sheetData sheetId="12380">
        <row r="5">
          <cell r="I5">
            <v>0</v>
          </cell>
        </row>
      </sheetData>
      <sheetData sheetId="12381">
        <row r="5">
          <cell r="I5">
            <v>0</v>
          </cell>
        </row>
      </sheetData>
      <sheetData sheetId="12382">
        <row r="5">
          <cell r="I5">
            <v>0</v>
          </cell>
        </row>
      </sheetData>
      <sheetData sheetId="12383">
        <row r="5">
          <cell r="I5">
            <v>0</v>
          </cell>
        </row>
      </sheetData>
      <sheetData sheetId="12384">
        <row r="5">
          <cell r="I5">
            <v>0</v>
          </cell>
        </row>
      </sheetData>
      <sheetData sheetId="12385">
        <row r="5">
          <cell r="I5">
            <v>0</v>
          </cell>
        </row>
      </sheetData>
      <sheetData sheetId="12386">
        <row r="5">
          <cell r="I5">
            <v>0</v>
          </cell>
        </row>
      </sheetData>
      <sheetData sheetId="12387">
        <row r="5">
          <cell r="I5">
            <v>0</v>
          </cell>
        </row>
      </sheetData>
      <sheetData sheetId="12388">
        <row r="5">
          <cell r="I5">
            <v>0</v>
          </cell>
        </row>
      </sheetData>
      <sheetData sheetId="12389">
        <row r="5">
          <cell r="I5">
            <v>0</v>
          </cell>
        </row>
      </sheetData>
      <sheetData sheetId="12390">
        <row r="5">
          <cell r="I5">
            <v>0</v>
          </cell>
        </row>
      </sheetData>
      <sheetData sheetId="12391">
        <row r="5">
          <cell r="I5">
            <v>0</v>
          </cell>
        </row>
      </sheetData>
      <sheetData sheetId="12392">
        <row r="5">
          <cell r="I5">
            <v>0</v>
          </cell>
        </row>
      </sheetData>
      <sheetData sheetId="12393">
        <row r="5">
          <cell r="I5">
            <v>0</v>
          </cell>
        </row>
      </sheetData>
      <sheetData sheetId="12394">
        <row r="5">
          <cell r="I5">
            <v>0</v>
          </cell>
        </row>
      </sheetData>
      <sheetData sheetId="12395">
        <row r="5">
          <cell r="I5">
            <v>0</v>
          </cell>
        </row>
      </sheetData>
      <sheetData sheetId="12396">
        <row r="5">
          <cell r="I5">
            <v>0</v>
          </cell>
        </row>
      </sheetData>
      <sheetData sheetId="12397">
        <row r="5">
          <cell r="I5">
            <v>0</v>
          </cell>
        </row>
      </sheetData>
      <sheetData sheetId="12398">
        <row r="5">
          <cell r="I5">
            <v>0</v>
          </cell>
        </row>
      </sheetData>
      <sheetData sheetId="12399">
        <row r="5">
          <cell r="I5">
            <v>0</v>
          </cell>
        </row>
      </sheetData>
      <sheetData sheetId="12400">
        <row r="5">
          <cell r="I5">
            <v>0</v>
          </cell>
        </row>
      </sheetData>
      <sheetData sheetId="12401">
        <row r="5">
          <cell r="I5">
            <v>0</v>
          </cell>
        </row>
      </sheetData>
      <sheetData sheetId="12402">
        <row r="5">
          <cell r="I5">
            <v>0</v>
          </cell>
        </row>
      </sheetData>
      <sheetData sheetId="12403">
        <row r="19">
          <cell r="J19">
            <v>1.0499999999999999E-3</v>
          </cell>
        </row>
      </sheetData>
      <sheetData sheetId="12404">
        <row r="5">
          <cell r="I5">
            <v>0</v>
          </cell>
        </row>
      </sheetData>
      <sheetData sheetId="12405">
        <row r="5">
          <cell r="I5">
            <v>0</v>
          </cell>
        </row>
      </sheetData>
      <sheetData sheetId="12406">
        <row r="5">
          <cell r="I5">
            <v>0</v>
          </cell>
        </row>
      </sheetData>
      <sheetData sheetId="12407">
        <row r="5">
          <cell r="I5">
            <v>0</v>
          </cell>
        </row>
      </sheetData>
      <sheetData sheetId="12408">
        <row r="5">
          <cell r="I5">
            <v>0</v>
          </cell>
        </row>
      </sheetData>
      <sheetData sheetId="12409">
        <row r="5">
          <cell r="I5">
            <v>0</v>
          </cell>
        </row>
      </sheetData>
      <sheetData sheetId="12410">
        <row r="5">
          <cell r="I5">
            <v>0</v>
          </cell>
        </row>
      </sheetData>
      <sheetData sheetId="12411">
        <row r="19">
          <cell r="J19">
            <v>1.0499999999999999E-3</v>
          </cell>
        </row>
      </sheetData>
      <sheetData sheetId="12412">
        <row r="5">
          <cell r="I5">
            <v>0</v>
          </cell>
        </row>
      </sheetData>
      <sheetData sheetId="12413">
        <row r="5">
          <cell r="I5">
            <v>0</v>
          </cell>
        </row>
      </sheetData>
      <sheetData sheetId="12414">
        <row r="5">
          <cell r="I5">
            <v>0</v>
          </cell>
        </row>
      </sheetData>
      <sheetData sheetId="12415">
        <row r="5">
          <cell r="I5">
            <v>0</v>
          </cell>
        </row>
      </sheetData>
      <sheetData sheetId="12416">
        <row r="5">
          <cell r="I5">
            <v>0</v>
          </cell>
        </row>
      </sheetData>
      <sheetData sheetId="12417">
        <row r="5">
          <cell r="I5">
            <v>0</v>
          </cell>
        </row>
      </sheetData>
      <sheetData sheetId="12418">
        <row r="5">
          <cell r="I5">
            <v>0</v>
          </cell>
        </row>
      </sheetData>
      <sheetData sheetId="12419">
        <row r="5">
          <cell r="I5">
            <v>0</v>
          </cell>
        </row>
      </sheetData>
      <sheetData sheetId="12420">
        <row r="5">
          <cell r="I5">
            <v>0</v>
          </cell>
        </row>
      </sheetData>
      <sheetData sheetId="12421">
        <row r="5">
          <cell r="I5">
            <v>0</v>
          </cell>
        </row>
      </sheetData>
      <sheetData sheetId="12422">
        <row r="5">
          <cell r="I5">
            <v>0</v>
          </cell>
        </row>
      </sheetData>
      <sheetData sheetId="12423">
        <row r="5">
          <cell r="I5">
            <v>0</v>
          </cell>
        </row>
      </sheetData>
      <sheetData sheetId="12424">
        <row r="5">
          <cell r="I5">
            <v>0</v>
          </cell>
        </row>
      </sheetData>
      <sheetData sheetId="12425">
        <row r="5">
          <cell r="I5">
            <v>0</v>
          </cell>
        </row>
      </sheetData>
      <sheetData sheetId="12426">
        <row r="5">
          <cell r="I5">
            <v>0</v>
          </cell>
        </row>
      </sheetData>
      <sheetData sheetId="12427">
        <row r="5">
          <cell r="I5">
            <v>0</v>
          </cell>
        </row>
      </sheetData>
      <sheetData sheetId="12428">
        <row r="5">
          <cell r="I5">
            <v>0</v>
          </cell>
        </row>
      </sheetData>
      <sheetData sheetId="12429">
        <row r="5">
          <cell r="I5">
            <v>0</v>
          </cell>
        </row>
      </sheetData>
      <sheetData sheetId="12430">
        <row r="5">
          <cell r="I5">
            <v>0</v>
          </cell>
        </row>
      </sheetData>
      <sheetData sheetId="12431">
        <row r="5">
          <cell r="I5">
            <v>0</v>
          </cell>
        </row>
      </sheetData>
      <sheetData sheetId="12432">
        <row r="5">
          <cell r="I5">
            <v>0</v>
          </cell>
        </row>
      </sheetData>
      <sheetData sheetId="12433">
        <row r="5">
          <cell r="I5">
            <v>0</v>
          </cell>
        </row>
      </sheetData>
      <sheetData sheetId="12434">
        <row r="5">
          <cell r="I5">
            <v>0</v>
          </cell>
        </row>
      </sheetData>
      <sheetData sheetId="12435">
        <row r="5">
          <cell r="I5">
            <v>0</v>
          </cell>
        </row>
      </sheetData>
      <sheetData sheetId="12436">
        <row r="5">
          <cell r="I5">
            <v>0</v>
          </cell>
        </row>
      </sheetData>
      <sheetData sheetId="12437">
        <row r="5">
          <cell r="I5">
            <v>0</v>
          </cell>
        </row>
      </sheetData>
      <sheetData sheetId="12438">
        <row r="5">
          <cell r="I5">
            <v>0</v>
          </cell>
        </row>
      </sheetData>
      <sheetData sheetId="12439">
        <row r="5">
          <cell r="I5">
            <v>0</v>
          </cell>
        </row>
      </sheetData>
      <sheetData sheetId="12440">
        <row r="5">
          <cell r="I5">
            <v>0</v>
          </cell>
        </row>
      </sheetData>
      <sheetData sheetId="12441">
        <row r="5">
          <cell r="I5">
            <v>0</v>
          </cell>
        </row>
      </sheetData>
      <sheetData sheetId="12442">
        <row r="5">
          <cell r="I5">
            <v>0</v>
          </cell>
        </row>
      </sheetData>
      <sheetData sheetId="12443">
        <row r="5">
          <cell r="I5">
            <v>0</v>
          </cell>
        </row>
      </sheetData>
      <sheetData sheetId="12444">
        <row r="5">
          <cell r="I5">
            <v>0</v>
          </cell>
        </row>
      </sheetData>
      <sheetData sheetId="12445">
        <row r="5">
          <cell r="I5">
            <v>0</v>
          </cell>
        </row>
      </sheetData>
      <sheetData sheetId="12446">
        <row r="5">
          <cell r="I5">
            <v>0</v>
          </cell>
        </row>
      </sheetData>
      <sheetData sheetId="12447">
        <row r="5">
          <cell r="I5">
            <v>0</v>
          </cell>
        </row>
      </sheetData>
      <sheetData sheetId="12448">
        <row r="5">
          <cell r="I5">
            <v>0</v>
          </cell>
        </row>
      </sheetData>
      <sheetData sheetId="12449">
        <row r="5">
          <cell r="I5">
            <v>0</v>
          </cell>
        </row>
      </sheetData>
      <sheetData sheetId="12450">
        <row r="5">
          <cell r="I5">
            <v>0</v>
          </cell>
        </row>
      </sheetData>
      <sheetData sheetId="12451">
        <row r="5">
          <cell r="I5">
            <v>0</v>
          </cell>
        </row>
      </sheetData>
      <sheetData sheetId="12452">
        <row r="5">
          <cell r="I5">
            <v>0</v>
          </cell>
        </row>
      </sheetData>
      <sheetData sheetId="12453">
        <row r="5">
          <cell r="I5">
            <v>0</v>
          </cell>
        </row>
      </sheetData>
      <sheetData sheetId="12454">
        <row r="5">
          <cell r="I5">
            <v>0</v>
          </cell>
        </row>
      </sheetData>
      <sheetData sheetId="12455">
        <row r="5">
          <cell r="I5">
            <v>0</v>
          </cell>
        </row>
      </sheetData>
      <sheetData sheetId="12456">
        <row r="5">
          <cell r="I5">
            <v>0</v>
          </cell>
        </row>
      </sheetData>
      <sheetData sheetId="12457">
        <row r="5">
          <cell r="I5">
            <v>0</v>
          </cell>
        </row>
      </sheetData>
      <sheetData sheetId="12458">
        <row r="5">
          <cell r="I5">
            <v>0</v>
          </cell>
        </row>
      </sheetData>
      <sheetData sheetId="12459">
        <row r="5">
          <cell r="I5">
            <v>0</v>
          </cell>
        </row>
      </sheetData>
      <sheetData sheetId="12460">
        <row r="5">
          <cell r="I5">
            <v>0</v>
          </cell>
        </row>
      </sheetData>
      <sheetData sheetId="12461">
        <row r="5">
          <cell r="I5">
            <v>0</v>
          </cell>
        </row>
      </sheetData>
      <sheetData sheetId="12462">
        <row r="5">
          <cell r="I5">
            <v>0</v>
          </cell>
        </row>
      </sheetData>
      <sheetData sheetId="12463">
        <row r="5">
          <cell r="I5">
            <v>0</v>
          </cell>
        </row>
      </sheetData>
      <sheetData sheetId="12464">
        <row r="5">
          <cell r="I5">
            <v>0</v>
          </cell>
        </row>
      </sheetData>
      <sheetData sheetId="12465">
        <row r="5">
          <cell r="I5">
            <v>0</v>
          </cell>
        </row>
      </sheetData>
      <sheetData sheetId="12466">
        <row r="5">
          <cell r="I5">
            <v>0</v>
          </cell>
        </row>
      </sheetData>
      <sheetData sheetId="12467">
        <row r="5">
          <cell r="I5">
            <v>0</v>
          </cell>
        </row>
      </sheetData>
      <sheetData sheetId="12468">
        <row r="5">
          <cell r="I5">
            <v>0</v>
          </cell>
        </row>
      </sheetData>
      <sheetData sheetId="12469">
        <row r="5">
          <cell r="I5">
            <v>0</v>
          </cell>
        </row>
      </sheetData>
      <sheetData sheetId="12470">
        <row r="19">
          <cell r="J19">
            <v>1.0499999999999999E-3</v>
          </cell>
        </row>
      </sheetData>
      <sheetData sheetId="12471">
        <row r="5">
          <cell r="I5">
            <v>0</v>
          </cell>
        </row>
      </sheetData>
      <sheetData sheetId="12472">
        <row r="5">
          <cell r="I5">
            <v>0</v>
          </cell>
        </row>
      </sheetData>
      <sheetData sheetId="12473">
        <row r="5">
          <cell r="I5">
            <v>0</v>
          </cell>
        </row>
      </sheetData>
      <sheetData sheetId="12474">
        <row r="5">
          <cell r="I5">
            <v>0</v>
          </cell>
        </row>
      </sheetData>
      <sheetData sheetId="12475">
        <row r="5">
          <cell r="I5">
            <v>0</v>
          </cell>
        </row>
      </sheetData>
      <sheetData sheetId="12476">
        <row r="5">
          <cell r="I5">
            <v>0</v>
          </cell>
        </row>
      </sheetData>
      <sheetData sheetId="12477">
        <row r="5">
          <cell r="I5">
            <v>0</v>
          </cell>
        </row>
      </sheetData>
      <sheetData sheetId="12478">
        <row r="5">
          <cell r="I5">
            <v>0</v>
          </cell>
        </row>
      </sheetData>
      <sheetData sheetId="12479">
        <row r="5">
          <cell r="I5">
            <v>0</v>
          </cell>
        </row>
      </sheetData>
      <sheetData sheetId="12480">
        <row r="5">
          <cell r="I5">
            <v>0</v>
          </cell>
        </row>
      </sheetData>
      <sheetData sheetId="12481">
        <row r="5">
          <cell r="I5">
            <v>0</v>
          </cell>
        </row>
      </sheetData>
      <sheetData sheetId="12482">
        <row r="5">
          <cell r="I5">
            <v>0</v>
          </cell>
        </row>
      </sheetData>
      <sheetData sheetId="12483">
        <row r="5">
          <cell r="I5">
            <v>0</v>
          </cell>
        </row>
      </sheetData>
      <sheetData sheetId="12484">
        <row r="5">
          <cell r="I5">
            <v>0</v>
          </cell>
        </row>
      </sheetData>
      <sheetData sheetId="12485">
        <row r="5">
          <cell r="I5">
            <v>0</v>
          </cell>
        </row>
      </sheetData>
      <sheetData sheetId="12486">
        <row r="5">
          <cell r="I5">
            <v>0</v>
          </cell>
        </row>
      </sheetData>
      <sheetData sheetId="12487">
        <row r="5">
          <cell r="I5">
            <v>0</v>
          </cell>
        </row>
      </sheetData>
      <sheetData sheetId="12488">
        <row r="5">
          <cell r="I5">
            <v>0</v>
          </cell>
        </row>
      </sheetData>
      <sheetData sheetId="12489">
        <row r="5">
          <cell r="I5">
            <v>0</v>
          </cell>
        </row>
      </sheetData>
      <sheetData sheetId="12490">
        <row r="5">
          <cell r="I5">
            <v>0</v>
          </cell>
        </row>
      </sheetData>
      <sheetData sheetId="12491">
        <row r="5">
          <cell r="I5">
            <v>0</v>
          </cell>
        </row>
      </sheetData>
      <sheetData sheetId="12492">
        <row r="5">
          <cell r="I5">
            <v>0</v>
          </cell>
        </row>
      </sheetData>
      <sheetData sheetId="12493">
        <row r="5">
          <cell r="I5">
            <v>0</v>
          </cell>
        </row>
      </sheetData>
      <sheetData sheetId="12494">
        <row r="5">
          <cell r="I5">
            <v>0</v>
          </cell>
        </row>
      </sheetData>
      <sheetData sheetId="12495">
        <row r="5">
          <cell r="I5">
            <v>0</v>
          </cell>
        </row>
      </sheetData>
      <sheetData sheetId="12496">
        <row r="5">
          <cell r="I5">
            <v>0</v>
          </cell>
        </row>
      </sheetData>
      <sheetData sheetId="12497">
        <row r="5">
          <cell r="I5">
            <v>0</v>
          </cell>
        </row>
      </sheetData>
      <sheetData sheetId="12498">
        <row r="5">
          <cell r="I5">
            <v>0</v>
          </cell>
        </row>
      </sheetData>
      <sheetData sheetId="12499">
        <row r="5">
          <cell r="I5">
            <v>0</v>
          </cell>
        </row>
      </sheetData>
      <sheetData sheetId="12500">
        <row r="5">
          <cell r="I5">
            <v>0</v>
          </cell>
        </row>
      </sheetData>
      <sheetData sheetId="12501">
        <row r="5">
          <cell r="I5">
            <v>0</v>
          </cell>
        </row>
      </sheetData>
      <sheetData sheetId="12502" refreshError="1"/>
      <sheetData sheetId="12503" refreshError="1"/>
      <sheetData sheetId="12504" refreshError="1"/>
      <sheetData sheetId="12505" refreshError="1"/>
      <sheetData sheetId="12506">
        <row r="5">
          <cell r="I5">
            <v>0</v>
          </cell>
        </row>
      </sheetData>
      <sheetData sheetId="12507" refreshError="1"/>
      <sheetData sheetId="12508" refreshError="1"/>
      <sheetData sheetId="12509">
        <row r="5">
          <cell r="I5">
            <v>0</v>
          </cell>
        </row>
      </sheetData>
      <sheetData sheetId="12510">
        <row r="5">
          <cell r="I5">
            <v>0</v>
          </cell>
        </row>
      </sheetData>
      <sheetData sheetId="12511">
        <row r="5">
          <cell r="I5">
            <v>0</v>
          </cell>
        </row>
      </sheetData>
      <sheetData sheetId="12512">
        <row r="5">
          <cell r="I5">
            <v>0</v>
          </cell>
        </row>
      </sheetData>
      <sheetData sheetId="12513">
        <row r="5">
          <cell r="I5">
            <v>0</v>
          </cell>
        </row>
      </sheetData>
      <sheetData sheetId="12514">
        <row r="5">
          <cell r="I5">
            <v>0</v>
          </cell>
        </row>
      </sheetData>
      <sheetData sheetId="12515">
        <row r="5">
          <cell r="I5">
            <v>0</v>
          </cell>
        </row>
      </sheetData>
      <sheetData sheetId="12516">
        <row r="5">
          <cell r="I5">
            <v>0</v>
          </cell>
        </row>
      </sheetData>
      <sheetData sheetId="12517">
        <row r="19">
          <cell r="J19">
            <v>1.0499999999999999E-3</v>
          </cell>
        </row>
      </sheetData>
      <sheetData sheetId="12518">
        <row r="5">
          <cell r="I5">
            <v>0</v>
          </cell>
        </row>
      </sheetData>
      <sheetData sheetId="12519">
        <row r="5">
          <cell r="I5">
            <v>0</v>
          </cell>
        </row>
      </sheetData>
      <sheetData sheetId="12520">
        <row r="5">
          <cell r="I5">
            <v>0</v>
          </cell>
        </row>
      </sheetData>
      <sheetData sheetId="12521">
        <row r="5">
          <cell r="I5">
            <v>0</v>
          </cell>
        </row>
      </sheetData>
      <sheetData sheetId="12522">
        <row r="5">
          <cell r="I5">
            <v>0</v>
          </cell>
        </row>
      </sheetData>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ow r="19">
          <cell r="J19">
            <v>1.0499999999999999E-3</v>
          </cell>
        </row>
      </sheetData>
      <sheetData sheetId="12533" refreshError="1"/>
      <sheetData sheetId="12534" refreshError="1"/>
      <sheetData sheetId="12535">
        <row r="5">
          <cell r="I5">
            <v>0</v>
          </cell>
        </row>
      </sheetData>
      <sheetData sheetId="12536">
        <row r="5">
          <cell r="I5">
            <v>0</v>
          </cell>
        </row>
      </sheetData>
      <sheetData sheetId="12537">
        <row r="5">
          <cell r="I5">
            <v>0</v>
          </cell>
        </row>
      </sheetData>
      <sheetData sheetId="12538">
        <row r="5">
          <cell r="I5">
            <v>0</v>
          </cell>
        </row>
      </sheetData>
      <sheetData sheetId="12539">
        <row r="5">
          <cell r="I5">
            <v>0</v>
          </cell>
        </row>
      </sheetData>
      <sheetData sheetId="12540">
        <row r="5">
          <cell r="I5">
            <v>0</v>
          </cell>
        </row>
      </sheetData>
      <sheetData sheetId="12541">
        <row r="5">
          <cell r="I5">
            <v>0</v>
          </cell>
        </row>
      </sheetData>
      <sheetData sheetId="12542">
        <row r="5">
          <cell r="I5">
            <v>0</v>
          </cell>
        </row>
      </sheetData>
      <sheetData sheetId="12543">
        <row r="5">
          <cell r="I5">
            <v>0</v>
          </cell>
        </row>
      </sheetData>
      <sheetData sheetId="12544">
        <row r="5">
          <cell r="I5">
            <v>0</v>
          </cell>
        </row>
      </sheetData>
      <sheetData sheetId="12545">
        <row r="5">
          <cell r="I5">
            <v>0</v>
          </cell>
        </row>
      </sheetData>
      <sheetData sheetId="12546">
        <row r="5">
          <cell r="I5">
            <v>0</v>
          </cell>
        </row>
      </sheetData>
      <sheetData sheetId="12547">
        <row r="5">
          <cell r="I5">
            <v>0</v>
          </cell>
        </row>
      </sheetData>
      <sheetData sheetId="12548">
        <row r="5">
          <cell r="I5">
            <v>0</v>
          </cell>
        </row>
      </sheetData>
      <sheetData sheetId="12549">
        <row r="5">
          <cell r="I5">
            <v>0</v>
          </cell>
        </row>
      </sheetData>
      <sheetData sheetId="12550">
        <row r="5">
          <cell r="I5">
            <v>0</v>
          </cell>
        </row>
      </sheetData>
      <sheetData sheetId="12551">
        <row r="5">
          <cell r="I5">
            <v>0</v>
          </cell>
        </row>
      </sheetData>
      <sheetData sheetId="12552">
        <row r="5">
          <cell r="I5">
            <v>0</v>
          </cell>
        </row>
      </sheetData>
      <sheetData sheetId="12553">
        <row r="5">
          <cell r="I5">
            <v>0</v>
          </cell>
        </row>
      </sheetData>
      <sheetData sheetId="12554">
        <row r="5">
          <cell r="I5">
            <v>0</v>
          </cell>
        </row>
      </sheetData>
      <sheetData sheetId="12555">
        <row r="5">
          <cell r="I5">
            <v>0</v>
          </cell>
        </row>
      </sheetData>
      <sheetData sheetId="12556">
        <row r="5">
          <cell r="I5">
            <v>0</v>
          </cell>
        </row>
      </sheetData>
      <sheetData sheetId="12557">
        <row r="5">
          <cell r="I5">
            <v>0</v>
          </cell>
        </row>
      </sheetData>
      <sheetData sheetId="12558">
        <row r="5">
          <cell r="I5">
            <v>0</v>
          </cell>
        </row>
      </sheetData>
      <sheetData sheetId="12559">
        <row r="5">
          <cell r="I5">
            <v>0</v>
          </cell>
        </row>
      </sheetData>
      <sheetData sheetId="12560">
        <row r="5">
          <cell r="I5">
            <v>0</v>
          </cell>
        </row>
      </sheetData>
      <sheetData sheetId="12561">
        <row r="5">
          <cell r="I5">
            <v>0</v>
          </cell>
        </row>
      </sheetData>
      <sheetData sheetId="12562">
        <row r="5">
          <cell r="I5">
            <v>0</v>
          </cell>
        </row>
      </sheetData>
      <sheetData sheetId="12563">
        <row r="5">
          <cell r="I5">
            <v>0</v>
          </cell>
        </row>
      </sheetData>
      <sheetData sheetId="12564">
        <row r="5">
          <cell r="I5">
            <v>0</v>
          </cell>
        </row>
      </sheetData>
      <sheetData sheetId="12565">
        <row r="5">
          <cell r="I5">
            <v>0</v>
          </cell>
        </row>
      </sheetData>
      <sheetData sheetId="12566">
        <row r="5">
          <cell r="I5">
            <v>0</v>
          </cell>
        </row>
      </sheetData>
      <sheetData sheetId="12567">
        <row r="5">
          <cell r="I5">
            <v>0</v>
          </cell>
        </row>
      </sheetData>
      <sheetData sheetId="12568">
        <row r="5">
          <cell r="I5">
            <v>0</v>
          </cell>
        </row>
      </sheetData>
      <sheetData sheetId="12569">
        <row r="5">
          <cell r="I5">
            <v>0</v>
          </cell>
        </row>
      </sheetData>
      <sheetData sheetId="12570">
        <row r="5">
          <cell r="I5">
            <v>0</v>
          </cell>
        </row>
      </sheetData>
      <sheetData sheetId="12571">
        <row r="5">
          <cell r="I5">
            <v>0</v>
          </cell>
        </row>
      </sheetData>
      <sheetData sheetId="12572">
        <row r="5">
          <cell r="I5">
            <v>0</v>
          </cell>
        </row>
      </sheetData>
      <sheetData sheetId="12573">
        <row r="5">
          <cell r="I5">
            <v>0</v>
          </cell>
        </row>
      </sheetData>
      <sheetData sheetId="12574">
        <row r="5">
          <cell r="I5">
            <v>0</v>
          </cell>
        </row>
      </sheetData>
      <sheetData sheetId="12575">
        <row r="5">
          <cell r="I5">
            <v>0</v>
          </cell>
        </row>
      </sheetData>
      <sheetData sheetId="12576">
        <row r="5">
          <cell r="I5">
            <v>0</v>
          </cell>
        </row>
      </sheetData>
      <sheetData sheetId="12577">
        <row r="5">
          <cell r="I5">
            <v>0</v>
          </cell>
        </row>
      </sheetData>
      <sheetData sheetId="12578">
        <row r="5">
          <cell r="I5">
            <v>0</v>
          </cell>
        </row>
      </sheetData>
      <sheetData sheetId="12579">
        <row r="5">
          <cell r="I5">
            <v>0</v>
          </cell>
        </row>
      </sheetData>
      <sheetData sheetId="12580">
        <row r="19">
          <cell r="J19">
            <v>1.0499999999999999E-3</v>
          </cell>
        </row>
      </sheetData>
      <sheetData sheetId="12581">
        <row r="5">
          <cell r="I5">
            <v>0</v>
          </cell>
        </row>
      </sheetData>
      <sheetData sheetId="12582">
        <row r="19">
          <cell r="J19">
            <v>1.0499999999999999E-3</v>
          </cell>
        </row>
      </sheetData>
      <sheetData sheetId="12583">
        <row r="5">
          <cell r="I5">
            <v>0</v>
          </cell>
        </row>
      </sheetData>
      <sheetData sheetId="12584">
        <row r="5">
          <cell r="I5">
            <v>0</v>
          </cell>
        </row>
      </sheetData>
      <sheetData sheetId="12585">
        <row r="5">
          <cell r="I5">
            <v>0</v>
          </cell>
        </row>
      </sheetData>
      <sheetData sheetId="12586">
        <row r="19">
          <cell r="J19">
            <v>1.0499999999999999E-3</v>
          </cell>
        </row>
      </sheetData>
      <sheetData sheetId="12587">
        <row r="5">
          <cell r="I5">
            <v>0</v>
          </cell>
        </row>
      </sheetData>
      <sheetData sheetId="12588">
        <row r="5">
          <cell r="I5">
            <v>0</v>
          </cell>
        </row>
      </sheetData>
      <sheetData sheetId="12589">
        <row r="5">
          <cell r="I5">
            <v>0</v>
          </cell>
        </row>
      </sheetData>
      <sheetData sheetId="12590">
        <row r="5">
          <cell r="I5">
            <v>0</v>
          </cell>
        </row>
      </sheetData>
      <sheetData sheetId="12591">
        <row r="5">
          <cell r="I5">
            <v>0</v>
          </cell>
        </row>
      </sheetData>
      <sheetData sheetId="12592">
        <row r="5">
          <cell r="I5">
            <v>0</v>
          </cell>
        </row>
      </sheetData>
      <sheetData sheetId="12593">
        <row r="5">
          <cell r="I5">
            <v>0</v>
          </cell>
        </row>
      </sheetData>
      <sheetData sheetId="12594">
        <row r="5">
          <cell r="I5">
            <v>0</v>
          </cell>
        </row>
      </sheetData>
      <sheetData sheetId="12595">
        <row r="5">
          <cell r="I5">
            <v>0</v>
          </cell>
        </row>
      </sheetData>
      <sheetData sheetId="12596">
        <row r="5">
          <cell r="I5">
            <v>0</v>
          </cell>
        </row>
      </sheetData>
      <sheetData sheetId="12597">
        <row r="5">
          <cell r="I5">
            <v>0</v>
          </cell>
        </row>
      </sheetData>
      <sheetData sheetId="12598">
        <row r="5">
          <cell r="I5">
            <v>0</v>
          </cell>
        </row>
      </sheetData>
      <sheetData sheetId="12599">
        <row r="5">
          <cell r="I5">
            <v>0</v>
          </cell>
        </row>
      </sheetData>
      <sheetData sheetId="12600">
        <row r="5">
          <cell r="I5">
            <v>0</v>
          </cell>
        </row>
      </sheetData>
      <sheetData sheetId="12601">
        <row r="5">
          <cell r="I5">
            <v>0</v>
          </cell>
        </row>
      </sheetData>
      <sheetData sheetId="12602">
        <row r="5">
          <cell r="I5">
            <v>0</v>
          </cell>
        </row>
      </sheetData>
      <sheetData sheetId="12603">
        <row r="19">
          <cell r="J19">
            <v>1.0499999999999999E-3</v>
          </cell>
        </row>
      </sheetData>
      <sheetData sheetId="12604">
        <row r="19">
          <cell r="J19">
            <v>1.0499999999999999E-3</v>
          </cell>
        </row>
      </sheetData>
      <sheetData sheetId="12605"/>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sheetData sheetId="12614" refreshError="1"/>
      <sheetData sheetId="12615" refreshError="1"/>
      <sheetData sheetId="12616" refreshError="1"/>
      <sheetData sheetId="12617" refreshError="1"/>
      <sheetData sheetId="12618" refreshError="1"/>
      <sheetData sheetId="12619" refreshError="1"/>
      <sheetData sheetId="12620">
        <row r="5">
          <cell r="I5">
            <v>0</v>
          </cell>
        </row>
      </sheetData>
      <sheetData sheetId="12621">
        <row r="5">
          <cell r="I5">
            <v>0</v>
          </cell>
        </row>
      </sheetData>
      <sheetData sheetId="12622">
        <row r="5">
          <cell r="I5">
            <v>0</v>
          </cell>
        </row>
      </sheetData>
      <sheetData sheetId="12623">
        <row r="5">
          <cell r="I5">
            <v>0</v>
          </cell>
        </row>
      </sheetData>
      <sheetData sheetId="12624">
        <row r="5">
          <cell r="I5">
            <v>0</v>
          </cell>
        </row>
      </sheetData>
      <sheetData sheetId="12625">
        <row r="5">
          <cell r="I5">
            <v>0</v>
          </cell>
        </row>
      </sheetData>
      <sheetData sheetId="12626">
        <row r="5">
          <cell r="I5">
            <v>0</v>
          </cell>
        </row>
      </sheetData>
      <sheetData sheetId="12627">
        <row r="5">
          <cell r="I5">
            <v>0</v>
          </cell>
        </row>
      </sheetData>
      <sheetData sheetId="12628">
        <row r="5">
          <cell r="I5">
            <v>0</v>
          </cell>
        </row>
      </sheetData>
      <sheetData sheetId="12629">
        <row r="5">
          <cell r="I5">
            <v>0</v>
          </cell>
        </row>
      </sheetData>
      <sheetData sheetId="12630">
        <row r="5">
          <cell r="I5">
            <v>0</v>
          </cell>
        </row>
      </sheetData>
      <sheetData sheetId="12631">
        <row r="5">
          <cell r="I5">
            <v>0</v>
          </cell>
        </row>
      </sheetData>
      <sheetData sheetId="12632">
        <row r="5">
          <cell r="I5">
            <v>0</v>
          </cell>
        </row>
      </sheetData>
      <sheetData sheetId="12633">
        <row r="5">
          <cell r="I5">
            <v>0</v>
          </cell>
        </row>
      </sheetData>
      <sheetData sheetId="12634">
        <row r="5">
          <cell r="I5">
            <v>0</v>
          </cell>
        </row>
      </sheetData>
      <sheetData sheetId="12635">
        <row r="5">
          <cell r="I5">
            <v>0</v>
          </cell>
        </row>
      </sheetData>
      <sheetData sheetId="12636">
        <row r="5">
          <cell r="I5">
            <v>0</v>
          </cell>
        </row>
      </sheetData>
      <sheetData sheetId="12637">
        <row r="5">
          <cell r="I5">
            <v>0</v>
          </cell>
        </row>
      </sheetData>
      <sheetData sheetId="12638">
        <row r="5">
          <cell r="I5">
            <v>0</v>
          </cell>
        </row>
      </sheetData>
      <sheetData sheetId="12639">
        <row r="5">
          <cell r="I5">
            <v>0</v>
          </cell>
        </row>
      </sheetData>
      <sheetData sheetId="12640">
        <row r="5">
          <cell r="I5">
            <v>0</v>
          </cell>
        </row>
      </sheetData>
      <sheetData sheetId="12641">
        <row r="5">
          <cell r="I5">
            <v>0</v>
          </cell>
        </row>
      </sheetData>
      <sheetData sheetId="12642">
        <row r="5">
          <cell r="I5">
            <v>0</v>
          </cell>
        </row>
      </sheetData>
      <sheetData sheetId="12643">
        <row r="5">
          <cell r="I5">
            <v>0</v>
          </cell>
        </row>
      </sheetData>
      <sheetData sheetId="12644">
        <row r="5">
          <cell r="I5">
            <v>0</v>
          </cell>
        </row>
      </sheetData>
      <sheetData sheetId="12645">
        <row r="5">
          <cell r="I5">
            <v>0</v>
          </cell>
        </row>
      </sheetData>
      <sheetData sheetId="12646">
        <row r="5">
          <cell r="I5">
            <v>0</v>
          </cell>
        </row>
      </sheetData>
      <sheetData sheetId="12647">
        <row r="5">
          <cell r="I5">
            <v>0</v>
          </cell>
        </row>
      </sheetData>
      <sheetData sheetId="12648">
        <row r="5">
          <cell r="I5">
            <v>0</v>
          </cell>
        </row>
      </sheetData>
      <sheetData sheetId="12649">
        <row r="5">
          <cell r="I5">
            <v>0</v>
          </cell>
        </row>
      </sheetData>
      <sheetData sheetId="12650">
        <row r="5">
          <cell r="I5">
            <v>0</v>
          </cell>
        </row>
      </sheetData>
      <sheetData sheetId="12651">
        <row r="5">
          <cell r="I5">
            <v>0</v>
          </cell>
        </row>
      </sheetData>
      <sheetData sheetId="12652">
        <row r="5">
          <cell r="I5">
            <v>0</v>
          </cell>
        </row>
      </sheetData>
      <sheetData sheetId="12653">
        <row r="5">
          <cell r="I5">
            <v>0</v>
          </cell>
        </row>
      </sheetData>
      <sheetData sheetId="12654">
        <row r="5">
          <cell r="I5">
            <v>0</v>
          </cell>
        </row>
      </sheetData>
      <sheetData sheetId="12655">
        <row r="5">
          <cell r="I5">
            <v>0</v>
          </cell>
        </row>
      </sheetData>
      <sheetData sheetId="12656">
        <row r="5">
          <cell r="I5">
            <v>0</v>
          </cell>
        </row>
      </sheetData>
      <sheetData sheetId="12657">
        <row r="5">
          <cell r="I5">
            <v>0</v>
          </cell>
        </row>
      </sheetData>
      <sheetData sheetId="12658">
        <row r="5">
          <cell r="I5">
            <v>0</v>
          </cell>
        </row>
      </sheetData>
      <sheetData sheetId="12659">
        <row r="5">
          <cell r="I5">
            <v>0</v>
          </cell>
        </row>
      </sheetData>
      <sheetData sheetId="12660">
        <row r="5">
          <cell r="I5">
            <v>0</v>
          </cell>
        </row>
      </sheetData>
      <sheetData sheetId="12661">
        <row r="5">
          <cell r="I5">
            <v>0</v>
          </cell>
        </row>
      </sheetData>
      <sheetData sheetId="12662">
        <row r="5">
          <cell r="I5">
            <v>0</v>
          </cell>
        </row>
      </sheetData>
      <sheetData sheetId="12663">
        <row r="5">
          <cell r="I5">
            <v>0</v>
          </cell>
        </row>
      </sheetData>
      <sheetData sheetId="12664">
        <row r="5">
          <cell r="I5">
            <v>0</v>
          </cell>
        </row>
      </sheetData>
      <sheetData sheetId="12665">
        <row r="5">
          <cell r="I5">
            <v>0</v>
          </cell>
        </row>
      </sheetData>
      <sheetData sheetId="12666">
        <row r="5">
          <cell r="I5">
            <v>0</v>
          </cell>
        </row>
      </sheetData>
      <sheetData sheetId="12667">
        <row r="5">
          <cell r="I5">
            <v>0</v>
          </cell>
        </row>
      </sheetData>
      <sheetData sheetId="12668">
        <row r="5">
          <cell r="I5">
            <v>0</v>
          </cell>
        </row>
      </sheetData>
      <sheetData sheetId="12669">
        <row r="5">
          <cell r="I5">
            <v>0</v>
          </cell>
        </row>
      </sheetData>
      <sheetData sheetId="12670">
        <row r="5">
          <cell r="I5">
            <v>0</v>
          </cell>
        </row>
      </sheetData>
      <sheetData sheetId="12671">
        <row r="5">
          <cell r="I5">
            <v>0</v>
          </cell>
        </row>
      </sheetData>
      <sheetData sheetId="12672">
        <row r="5">
          <cell r="I5">
            <v>0</v>
          </cell>
        </row>
      </sheetData>
      <sheetData sheetId="12673">
        <row r="5">
          <cell r="I5">
            <v>0</v>
          </cell>
        </row>
      </sheetData>
      <sheetData sheetId="12674">
        <row r="5">
          <cell r="I5">
            <v>0</v>
          </cell>
        </row>
      </sheetData>
      <sheetData sheetId="12675">
        <row r="5">
          <cell r="I5">
            <v>0</v>
          </cell>
        </row>
      </sheetData>
      <sheetData sheetId="12676">
        <row r="5">
          <cell r="I5">
            <v>0</v>
          </cell>
        </row>
      </sheetData>
      <sheetData sheetId="12677">
        <row r="5">
          <cell r="I5">
            <v>0</v>
          </cell>
        </row>
      </sheetData>
      <sheetData sheetId="12678">
        <row r="5">
          <cell r="I5">
            <v>0</v>
          </cell>
        </row>
      </sheetData>
      <sheetData sheetId="12679">
        <row r="5">
          <cell r="I5">
            <v>0</v>
          </cell>
        </row>
      </sheetData>
      <sheetData sheetId="12680">
        <row r="5">
          <cell r="I5">
            <v>0</v>
          </cell>
        </row>
      </sheetData>
      <sheetData sheetId="12681">
        <row r="5">
          <cell r="I5">
            <v>0</v>
          </cell>
        </row>
      </sheetData>
      <sheetData sheetId="12682">
        <row r="5">
          <cell r="I5">
            <v>0</v>
          </cell>
        </row>
      </sheetData>
      <sheetData sheetId="12683">
        <row r="5">
          <cell r="I5">
            <v>0</v>
          </cell>
        </row>
      </sheetData>
      <sheetData sheetId="12684">
        <row r="5">
          <cell r="I5">
            <v>0</v>
          </cell>
        </row>
      </sheetData>
      <sheetData sheetId="12685">
        <row r="5">
          <cell r="I5">
            <v>0</v>
          </cell>
        </row>
      </sheetData>
      <sheetData sheetId="12686">
        <row r="5">
          <cell r="I5">
            <v>0</v>
          </cell>
        </row>
      </sheetData>
      <sheetData sheetId="12687">
        <row r="5">
          <cell r="I5">
            <v>0</v>
          </cell>
        </row>
      </sheetData>
      <sheetData sheetId="12688">
        <row r="5">
          <cell r="I5">
            <v>0</v>
          </cell>
        </row>
      </sheetData>
      <sheetData sheetId="12689">
        <row r="5">
          <cell r="I5">
            <v>0</v>
          </cell>
        </row>
      </sheetData>
      <sheetData sheetId="12690">
        <row r="5">
          <cell r="I5">
            <v>0</v>
          </cell>
        </row>
      </sheetData>
      <sheetData sheetId="12691">
        <row r="5">
          <cell r="I5">
            <v>0</v>
          </cell>
        </row>
      </sheetData>
      <sheetData sheetId="12692">
        <row r="5">
          <cell r="I5">
            <v>0</v>
          </cell>
        </row>
      </sheetData>
      <sheetData sheetId="12693">
        <row r="5">
          <cell r="I5">
            <v>0</v>
          </cell>
        </row>
      </sheetData>
      <sheetData sheetId="12694">
        <row r="5">
          <cell r="I5">
            <v>0</v>
          </cell>
        </row>
      </sheetData>
      <sheetData sheetId="12695">
        <row r="5">
          <cell r="I5">
            <v>0</v>
          </cell>
        </row>
      </sheetData>
      <sheetData sheetId="12696">
        <row r="5">
          <cell r="I5">
            <v>0</v>
          </cell>
        </row>
      </sheetData>
      <sheetData sheetId="12697">
        <row r="5">
          <cell r="I5">
            <v>0</v>
          </cell>
        </row>
      </sheetData>
      <sheetData sheetId="12698">
        <row r="5">
          <cell r="I5">
            <v>0</v>
          </cell>
        </row>
      </sheetData>
      <sheetData sheetId="12699">
        <row r="5">
          <cell r="I5">
            <v>0</v>
          </cell>
        </row>
      </sheetData>
      <sheetData sheetId="12700">
        <row r="5">
          <cell r="I5">
            <v>0</v>
          </cell>
        </row>
      </sheetData>
      <sheetData sheetId="12701">
        <row r="5">
          <cell r="I5">
            <v>0</v>
          </cell>
        </row>
      </sheetData>
      <sheetData sheetId="12702">
        <row r="5">
          <cell r="I5">
            <v>0</v>
          </cell>
        </row>
      </sheetData>
      <sheetData sheetId="12703">
        <row r="5">
          <cell r="I5">
            <v>0</v>
          </cell>
        </row>
      </sheetData>
      <sheetData sheetId="12704">
        <row r="5">
          <cell r="I5">
            <v>0</v>
          </cell>
        </row>
      </sheetData>
      <sheetData sheetId="12705">
        <row r="5">
          <cell r="I5">
            <v>0</v>
          </cell>
        </row>
      </sheetData>
      <sheetData sheetId="12706">
        <row r="5">
          <cell r="I5">
            <v>0</v>
          </cell>
        </row>
      </sheetData>
      <sheetData sheetId="12707">
        <row r="5">
          <cell r="I5">
            <v>0</v>
          </cell>
        </row>
      </sheetData>
      <sheetData sheetId="12708">
        <row r="5">
          <cell r="I5">
            <v>0</v>
          </cell>
        </row>
      </sheetData>
      <sheetData sheetId="12709">
        <row r="5">
          <cell r="I5">
            <v>0</v>
          </cell>
        </row>
      </sheetData>
      <sheetData sheetId="12710">
        <row r="5">
          <cell r="I5">
            <v>0</v>
          </cell>
        </row>
      </sheetData>
      <sheetData sheetId="12711">
        <row r="5">
          <cell r="I5">
            <v>0</v>
          </cell>
        </row>
      </sheetData>
      <sheetData sheetId="12712">
        <row r="5">
          <cell r="I5">
            <v>0</v>
          </cell>
        </row>
      </sheetData>
      <sheetData sheetId="12713">
        <row r="5">
          <cell r="I5">
            <v>0</v>
          </cell>
        </row>
      </sheetData>
      <sheetData sheetId="12714">
        <row r="5">
          <cell r="I5">
            <v>0</v>
          </cell>
        </row>
      </sheetData>
      <sheetData sheetId="12715">
        <row r="5">
          <cell r="I5">
            <v>0</v>
          </cell>
        </row>
      </sheetData>
      <sheetData sheetId="12716">
        <row r="5">
          <cell r="I5">
            <v>0</v>
          </cell>
        </row>
      </sheetData>
      <sheetData sheetId="12717">
        <row r="5">
          <cell r="I5">
            <v>0</v>
          </cell>
        </row>
      </sheetData>
      <sheetData sheetId="12718">
        <row r="5">
          <cell r="I5">
            <v>0</v>
          </cell>
        </row>
      </sheetData>
      <sheetData sheetId="12719">
        <row r="5">
          <cell r="I5">
            <v>0</v>
          </cell>
        </row>
      </sheetData>
      <sheetData sheetId="12720">
        <row r="5">
          <cell r="I5">
            <v>0</v>
          </cell>
        </row>
      </sheetData>
      <sheetData sheetId="12721">
        <row r="5">
          <cell r="I5">
            <v>0</v>
          </cell>
        </row>
      </sheetData>
      <sheetData sheetId="12722">
        <row r="5">
          <cell r="I5">
            <v>0</v>
          </cell>
        </row>
      </sheetData>
      <sheetData sheetId="12723">
        <row r="5">
          <cell r="I5">
            <v>0</v>
          </cell>
        </row>
      </sheetData>
      <sheetData sheetId="12724">
        <row r="5">
          <cell r="I5">
            <v>0</v>
          </cell>
        </row>
      </sheetData>
      <sheetData sheetId="12725">
        <row r="5">
          <cell r="I5">
            <v>0</v>
          </cell>
        </row>
      </sheetData>
      <sheetData sheetId="12726">
        <row r="5">
          <cell r="I5">
            <v>0</v>
          </cell>
        </row>
      </sheetData>
      <sheetData sheetId="12727">
        <row r="5">
          <cell r="I5">
            <v>0</v>
          </cell>
        </row>
      </sheetData>
      <sheetData sheetId="12728">
        <row r="5">
          <cell r="I5">
            <v>0</v>
          </cell>
        </row>
      </sheetData>
      <sheetData sheetId="12729">
        <row r="5">
          <cell r="I5">
            <v>0</v>
          </cell>
        </row>
      </sheetData>
      <sheetData sheetId="12730">
        <row r="5">
          <cell r="I5">
            <v>0</v>
          </cell>
        </row>
      </sheetData>
      <sheetData sheetId="12731">
        <row r="5">
          <cell r="I5">
            <v>0</v>
          </cell>
        </row>
      </sheetData>
      <sheetData sheetId="12732">
        <row r="5">
          <cell r="I5">
            <v>0</v>
          </cell>
        </row>
      </sheetData>
      <sheetData sheetId="12733">
        <row r="5">
          <cell r="I5">
            <v>0</v>
          </cell>
        </row>
      </sheetData>
      <sheetData sheetId="12734">
        <row r="5">
          <cell r="I5">
            <v>0</v>
          </cell>
        </row>
      </sheetData>
      <sheetData sheetId="12735">
        <row r="5">
          <cell r="I5">
            <v>0</v>
          </cell>
        </row>
      </sheetData>
      <sheetData sheetId="12736">
        <row r="5">
          <cell r="I5">
            <v>0</v>
          </cell>
        </row>
      </sheetData>
      <sheetData sheetId="12737">
        <row r="5">
          <cell r="I5">
            <v>0</v>
          </cell>
        </row>
      </sheetData>
      <sheetData sheetId="12738">
        <row r="5">
          <cell r="I5">
            <v>0</v>
          </cell>
        </row>
      </sheetData>
      <sheetData sheetId="12739">
        <row r="5">
          <cell r="I5">
            <v>0</v>
          </cell>
        </row>
      </sheetData>
      <sheetData sheetId="12740">
        <row r="5">
          <cell r="I5">
            <v>0</v>
          </cell>
        </row>
      </sheetData>
      <sheetData sheetId="12741">
        <row r="5">
          <cell r="I5">
            <v>0</v>
          </cell>
        </row>
      </sheetData>
      <sheetData sheetId="12742">
        <row r="5">
          <cell r="I5">
            <v>0</v>
          </cell>
        </row>
      </sheetData>
      <sheetData sheetId="12743">
        <row r="5">
          <cell r="I5">
            <v>0</v>
          </cell>
        </row>
      </sheetData>
      <sheetData sheetId="12744">
        <row r="5">
          <cell r="I5">
            <v>0</v>
          </cell>
        </row>
      </sheetData>
      <sheetData sheetId="12745">
        <row r="5">
          <cell r="I5">
            <v>0</v>
          </cell>
        </row>
      </sheetData>
      <sheetData sheetId="12746">
        <row r="5">
          <cell r="I5">
            <v>0</v>
          </cell>
        </row>
      </sheetData>
      <sheetData sheetId="12747">
        <row r="5">
          <cell r="I5">
            <v>0</v>
          </cell>
        </row>
      </sheetData>
      <sheetData sheetId="12748">
        <row r="5">
          <cell r="I5">
            <v>0</v>
          </cell>
        </row>
      </sheetData>
      <sheetData sheetId="12749">
        <row r="5">
          <cell r="I5">
            <v>0</v>
          </cell>
        </row>
      </sheetData>
      <sheetData sheetId="12750">
        <row r="5">
          <cell r="I5">
            <v>0</v>
          </cell>
        </row>
      </sheetData>
      <sheetData sheetId="12751">
        <row r="5">
          <cell r="I5">
            <v>0</v>
          </cell>
        </row>
      </sheetData>
      <sheetData sheetId="12752">
        <row r="5">
          <cell r="I5">
            <v>0</v>
          </cell>
        </row>
      </sheetData>
      <sheetData sheetId="12753">
        <row r="5">
          <cell r="I5">
            <v>0</v>
          </cell>
        </row>
      </sheetData>
      <sheetData sheetId="12754">
        <row r="5">
          <cell r="I5">
            <v>0</v>
          </cell>
        </row>
      </sheetData>
      <sheetData sheetId="12755">
        <row r="5">
          <cell r="I5">
            <v>0</v>
          </cell>
        </row>
      </sheetData>
      <sheetData sheetId="12756">
        <row r="5">
          <cell r="I5">
            <v>0</v>
          </cell>
        </row>
      </sheetData>
      <sheetData sheetId="12757">
        <row r="5">
          <cell r="I5">
            <v>0</v>
          </cell>
        </row>
      </sheetData>
      <sheetData sheetId="12758">
        <row r="5">
          <cell r="I5">
            <v>0</v>
          </cell>
        </row>
      </sheetData>
      <sheetData sheetId="12759">
        <row r="5">
          <cell r="I5">
            <v>0</v>
          </cell>
        </row>
      </sheetData>
      <sheetData sheetId="12760">
        <row r="5">
          <cell r="I5">
            <v>0</v>
          </cell>
        </row>
      </sheetData>
      <sheetData sheetId="12761">
        <row r="5">
          <cell r="I5">
            <v>0</v>
          </cell>
        </row>
      </sheetData>
      <sheetData sheetId="12762">
        <row r="5">
          <cell r="I5">
            <v>0</v>
          </cell>
        </row>
      </sheetData>
      <sheetData sheetId="12763">
        <row r="5">
          <cell r="I5">
            <v>0</v>
          </cell>
        </row>
      </sheetData>
      <sheetData sheetId="12764">
        <row r="5">
          <cell r="I5">
            <v>0</v>
          </cell>
        </row>
      </sheetData>
      <sheetData sheetId="12765">
        <row r="5">
          <cell r="I5">
            <v>0</v>
          </cell>
        </row>
      </sheetData>
      <sheetData sheetId="12766">
        <row r="5">
          <cell r="I5">
            <v>0</v>
          </cell>
        </row>
      </sheetData>
      <sheetData sheetId="12767">
        <row r="5">
          <cell r="I5">
            <v>0</v>
          </cell>
        </row>
      </sheetData>
      <sheetData sheetId="12768">
        <row r="5">
          <cell r="I5">
            <v>0</v>
          </cell>
        </row>
      </sheetData>
      <sheetData sheetId="12769">
        <row r="5">
          <cell r="I5">
            <v>0</v>
          </cell>
        </row>
      </sheetData>
      <sheetData sheetId="12770">
        <row r="5">
          <cell r="I5">
            <v>0</v>
          </cell>
        </row>
      </sheetData>
      <sheetData sheetId="12771">
        <row r="5">
          <cell r="I5">
            <v>0</v>
          </cell>
        </row>
      </sheetData>
      <sheetData sheetId="12772">
        <row r="5">
          <cell r="I5">
            <v>0</v>
          </cell>
        </row>
      </sheetData>
      <sheetData sheetId="12773">
        <row r="5">
          <cell r="I5">
            <v>0</v>
          </cell>
        </row>
      </sheetData>
      <sheetData sheetId="12774">
        <row r="5">
          <cell r="I5">
            <v>0</v>
          </cell>
        </row>
      </sheetData>
      <sheetData sheetId="12775">
        <row r="5">
          <cell r="I5">
            <v>0</v>
          </cell>
        </row>
      </sheetData>
      <sheetData sheetId="12776">
        <row r="5">
          <cell r="I5">
            <v>0</v>
          </cell>
        </row>
      </sheetData>
      <sheetData sheetId="12777">
        <row r="5">
          <cell r="I5">
            <v>0</v>
          </cell>
        </row>
      </sheetData>
      <sheetData sheetId="12778">
        <row r="5">
          <cell r="I5">
            <v>0</v>
          </cell>
        </row>
      </sheetData>
      <sheetData sheetId="12779">
        <row r="5">
          <cell r="I5">
            <v>0</v>
          </cell>
        </row>
      </sheetData>
      <sheetData sheetId="12780">
        <row r="5">
          <cell r="I5">
            <v>0</v>
          </cell>
        </row>
      </sheetData>
      <sheetData sheetId="12781">
        <row r="5">
          <cell r="I5">
            <v>0</v>
          </cell>
        </row>
      </sheetData>
      <sheetData sheetId="12782">
        <row r="5">
          <cell r="I5">
            <v>0</v>
          </cell>
        </row>
      </sheetData>
      <sheetData sheetId="12783">
        <row r="5">
          <cell r="I5">
            <v>0</v>
          </cell>
        </row>
      </sheetData>
      <sheetData sheetId="12784">
        <row r="5">
          <cell r="I5">
            <v>0</v>
          </cell>
        </row>
      </sheetData>
      <sheetData sheetId="12785">
        <row r="5">
          <cell r="I5">
            <v>0</v>
          </cell>
        </row>
      </sheetData>
      <sheetData sheetId="12786">
        <row r="5">
          <cell r="I5">
            <v>0</v>
          </cell>
        </row>
      </sheetData>
      <sheetData sheetId="12787">
        <row r="5">
          <cell r="I5">
            <v>0</v>
          </cell>
        </row>
      </sheetData>
      <sheetData sheetId="12788">
        <row r="5">
          <cell r="I5">
            <v>0</v>
          </cell>
        </row>
      </sheetData>
      <sheetData sheetId="12789">
        <row r="5">
          <cell r="I5">
            <v>0</v>
          </cell>
        </row>
      </sheetData>
      <sheetData sheetId="12790">
        <row r="5">
          <cell r="I5">
            <v>0</v>
          </cell>
        </row>
      </sheetData>
      <sheetData sheetId="12791">
        <row r="5">
          <cell r="I5">
            <v>0</v>
          </cell>
        </row>
      </sheetData>
      <sheetData sheetId="12792">
        <row r="5">
          <cell r="I5">
            <v>0</v>
          </cell>
        </row>
      </sheetData>
      <sheetData sheetId="12793">
        <row r="5">
          <cell r="I5">
            <v>0</v>
          </cell>
        </row>
      </sheetData>
      <sheetData sheetId="12794">
        <row r="5">
          <cell r="I5">
            <v>0</v>
          </cell>
        </row>
      </sheetData>
      <sheetData sheetId="12795">
        <row r="5">
          <cell r="I5">
            <v>0</v>
          </cell>
        </row>
      </sheetData>
      <sheetData sheetId="12796">
        <row r="5">
          <cell r="I5">
            <v>0</v>
          </cell>
        </row>
      </sheetData>
      <sheetData sheetId="12797">
        <row r="5">
          <cell r="I5">
            <v>0</v>
          </cell>
        </row>
      </sheetData>
      <sheetData sheetId="12798">
        <row r="5">
          <cell r="I5">
            <v>0</v>
          </cell>
        </row>
      </sheetData>
      <sheetData sheetId="12799">
        <row r="5">
          <cell r="I5">
            <v>0</v>
          </cell>
        </row>
      </sheetData>
      <sheetData sheetId="12800">
        <row r="5">
          <cell r="I5">
            <v>0</v>
          </cell>
        </row>
      </sheetData>
      <sheetData sheetId="12801">
        <row r="5">
          <cell r="I5">
            <v>0</v>
          </cell>
        </row>
      </sheetData>
      <sheetData sheetId="12802">
        <row r="5">
          <cell r="I5">
            <v>0</v>
          </cell>
        </row>
      </sheetData>
      <sheetData sheetId="12803">
        <row r="5">
          <cell r="I5">
            <v>0</v>
          </cell>
        </row>
      </sheetData>
      <sheetData sheetId="12804">
        <row r="5">
          <cell r="I5">
            <v>0</v>
          </cell>
        </row>
      </sheetData>
      <sheetData sheetId="12805">
        <row r="5">
          <cell r="I5">
            <v>0</v>
          </cell>
        </row>
      </sheetData>
      <sheetData sheetId="12806">
        <row r="5">
          <cell r="I5">
            <v>0</v>
          </cell>
        </row>
      </sheetData>
      <sheetData sheetId="12807">
        <row r="5">
          <cell r="I5">
            <v>0</v>
          </cell>
        </row>
      </sheetData>
      <sheetData sheetId="12808">
        <row r="5">
          <cell r="I5">
            <v>0</v>
          </cell>
        </row>
      </sheetData>
      <sheetData sheetId="12809">
        <row r="5">
          <cell r="I5">
            <v>0</v>
          </cell>
        </row>
      </sheetData>
      <sheetData sheetId="12810">
        <row r="5">
          <cell r="I5">
            <v>0</v>
          </cell>
        </row>
      </sheetData>
      <sheetData sheetId="12811">
        <row r="5">
          <cell r="I5">
            <v>0</v>
          </cell>
        </row>
      </sheetData>
      <sheetData sheetId="12812">
        <row r="5">
          <cell r="I5">
            <v>0</v>
          </cell>
        </row>
      </sheetData>
      <sheetData sheetId="12813">
        <row r="5">
          <cell r="I5">
            <v>0</v>
          </cell>
        </row>
      </sheetData>
      <sheetData sheetId="12814">
        <row r="5">
          <cell r="I5">
            <v>0</v>
          </cell>
        </row>
      </sheetData>
      <sheetData sheetId="12815">
        <row r="5">
          <cell r="I5">
            <v>0</v>
          </cell>
        </row>
      </sheetData>
      <sheetData sheetId="12816">
        <row r="5">
          <cell r="I5">
            <v>0</v>
          </cell>
        </row>
      </sheetData>
      <sheetData sheetId="12817">
        <row r="5">
          <cell r="I5">
            <v>0</v>
          </cell>
        </row>
      </sheetData>
      <sheetData sheetId="12818">
        <row r="5">
          <cell r="I5">
            <v>0</v>
          </cell>
        </row>
      </sheetData>
      <sheetData sheetId="12819">
        <row r="5">
          <cell r="I5">
            <v>0</v>
          </cell>
        </row>
      </sheetData>
      <sheetData sheetId="12820">
        <row r="5">
          <cell r="I5">
            <v>0</v>
          </cell>
        </row>
      </sheetData>
      <sheetData sheetId="12821">
        <row r="5">
          <cell r="I5">
            <v>0</v>
          </cell>
        </row>
      </sheetData>
      <sheetData sheetId="12822">
        <row r="5">
          <cell r="I5">
            <v>0</v>
          </cell>
        </row>
      </sheetData>
      <sheetData sheetId="12823">
        <row r="5">
          <cell r="I5">
            <v>0</v>
          </cell>
        </row>
      </sheetData>
      <sheetData sheetId="12824">
        <row r="5">
          <cell r="I5">
            <v>0</v>
          </cell>
        </row>
      </sheetData>
      <sheetData sheetId="12825">
        <row r="5">
          <cell r="I5">
            <v>0</v>
          </cell>
        </row>
      </sheetData>
      <sheetData sheetId="12826">
        <row r="5">
          <cell r="I5">
            <v>0</v>
          </cell>
        </row>
      </sheetData>
      <sheetData sheetId="12827">
        <row r="5">
          <cell r="I5">
            <v>0</v>
          </cell>
        </row>
      </sheetData>
      <sheetData sheetId="12828">
        <row r="5">
          <cell r="I5">
            <v>0</v>
          </cell>
        </row>
      </sheetData>
      <sheetData sheetId="12829">
        <row r="5">
          <cell r="I5">
            <v>0</v>
          </cell>
        </row>
      </sheetData>
      <sheetData sheetId="12830">
        <row r="5">
          <cell r="I5">
            <v>0</v>
          </cell>
        </row>
      </sheetData>
      <sheetData sheetId="12831">
        <row r="5">
          <cell r="I5">
            <v>0</v>
          </cell>
        </row>
      </sheetData>
      <sheetData sheetId="12832">
        <row r="5">
          <cell r="I5">
            <v>0</v>
          </cell>
        </row>
      </sheetData>
      <sheetData sheetId="12833">
        <row r="5">
          <cell r="I5">
            <v>0</v>
          </cell>
        </row>
      </sheetData>
      <sheetData sheetId="12834">
        <row r="5">
          <cell r="I5">
            <v>0</v>
          </cell>
        </row>
      </sheetData>
      <sheetData sheetId="12835">
        <row r="5">
          <cell r="I5">
            <v>0</v>
          </cell>
        </row>
      </sheetData>
      <sheetData sheetId="12836">
        <row r="5">
          <cell r="I5">
            <v>0</v>
          </cell>
        </row>
      </sheetData>
      <sheetData sheetId="12837">
        <row r="5">
          <cell r="I5">
            <v>0</v>
          </cell>
        </row>
      </sheetData>
      <sheetData sheetId="12838">
        <row r="5">
          <cell r="I5">
            <v>0</v>
          </cell>
        </row>
      </sheetData>
      <sheetData sheetId="12839">
        <row r="5">
          <cell r="I5">
            <v>0</v>
          </cell>
        </row>
      </sheetData>
      <sheetData sheetId="12840">
        <row r="5">
          <cell r="I5">
            <v>0</v>
          </cell>
        </row>
      </sheetData>
      <sheetData sheetId="12841">
        <row r="5">
          <cell r="I5">
            <v>0</v>
          </cell>
        </row>
      </sheetData>
      <sheetData sheetId="12842">
        <row r="5">
          <cell r="I5">
            <v>0</v>
          </cell>
        </row>
      </sheetData>
      <sheetData sheetId="12843">
        <row r="5">
          <cell r="I5">
            <v>0</v>
          </cell>
        </row>
      </sheetData>
      <sheetData sheetId="12844">
        <row r="5">
          <cell r="I5">
            <v>0</v>
          </cell>
        </row>
      </sheetData>
      <sheetData sheetId="12845">
        <row r="5">
          <cell r="I5">
            <v>0</v>
          </cell>
        </row>
      </sheetData>
      <sheetData sheetId="12846">
        <row r="5">
          <cell r="I5">
            <v>0</v>
          </cell>
        </row>
      </sheetData>
      <sheetData sheetId="12847">
        <row r="5">
          <cell r="I5">
            <v>0</v>
          </cell>
        </row>
      </sheetData>
      <sheetData sheetId="12848">
        <row r="5">
          <cell r="I5">
            <v>0</v>
          </cell>
        </row>
      </sheetData>
      <sheetData sheetId="12849">
        <row r="5">
          <cell r="I5">
            <v>0</v>
          </cell>
        </row>
      </sheetData>
      <sheetData sheetId="12850">
        <row r="5">
          <cell r="I5">
            <v>0</v>
          </cell>
        </row>
      </sheetData>
      <sheetData sheetId="12851">
        <row r="5">
          <cell r="I5">
            <v>0</v>
          </cell>
        </row>
      </sheetData>
      <sheetData sheetId="12852">
        <row r="5">
          <cell r="I5">
            <v>0</v>
          </cell>
        </row>
      </sheetData>
      <sheetData sheetId="12853">
        <row r="5">
          <cell r="I5">
            <v>0</v>
          </cell>
        </row>
      </sheetData>
      <sheetData sheetId="12854">
        <row r="5">
          <cell r="I5">
            <v>0</v>
          </cell>
        </row>
      </sheetData>
      <sheetData sheetId="12855">
        <row r="5">
          <cell r="I5">
            <v>0</v>
          </cell>
        </row>
      </sheetData>
      <sheetData sheetId="12856">
        <row r="5">
          <cell r="I5">
            <v>0</v>
          </cell>
        </row>
      </sheetData>
      <sheetData sheetId="12857">
        <row r="5">
          <cell r="I5">
            <v>0</v>
          </cell>
        </row>
      </sheetData>
      <sheetData sheetId="12858">
        <row r="5">
          <cell r="I5">
            <v>0</v>
          </cell>
        </row>
      </sheetData>
      <sheetData sheetId="12859">
        <row r="5">
          <cell r="I5">
            <v>0</v>
          </cell>
        </row>
      </sheetData>
      <sheetData sheetId="12860">
        <row r="5">
          <cell r="I5">
            <v>0</v>
          </cell>
        </row>
      </sheetData>
      <sheetData sheetId="12861">
        <row r="5">
          <cell r="I5">
            <v>0</v>
          </cell>
        </row>
      </sheetData>
      <sheetData sheetId="12862">
        <row r="5">
          <cell r="I5">
            <v>0</v>
          </cell>
        </row>
      </sheetData>
      <sheetData sheetId="12863">
        <row r="5">
          <cell r="I5">
            <v>0</v>
          </cell>
        </row>
      </sheetData>
      <sheetData sheetId="12864">
        <row r="5">
          <cell r="I5">
            <v>0</v>
          </cell>
        </row>
      </sheetData>
      <sheetData sheetId="12865">
        <row r="5">
          <cell r="I5">
            <v>0</v>
          </cell>
        </row>
      </sheetData>
      <sheetData sheetId="12866">
        <row r="5">
          <cell r="I5">
            <v>0</v>
          </cell>
        </row>
      </sheetData>
      <sheetData sheetId="12867">
        <row r="5">
          <cell r="I5">
            <v>0</v>
          </cell>
        </row>
      </sheetData>
      <sheetData sheetId="12868">
        <row r="5">
          <cell r="I5">
            <v>0</v>
          </cell>
        </row>
      </sheetData>
      <sheetData sheetId="12869">
        <row r="5">
          <cell r="I5">
            <v>0</v>
          </cell>
        </row>
      </sheetData>
      <sheetData sheetId="12870">
        <row r="5">
          <cell r="I5">
            <v>0</v>
          </cell>
        </row>
      </sheetData>
      <sheetData sheetId="12871">
        <row r="5">
          <cell r="I5">
            <v>0</v>
          </cell>
        </row>
      </sheetData>
      <sheetData sheetId="12872">
        <row r="5">
          <cell r="I5">
            <v>0</v>
          </cell>
        </row>
      </sheetData>
      <sheetData sheetId="12873">
        <row r="5">
          <cell r="I5">
            <v>0</v>
          </cell>
        </row>
      </sheetData>
      <sheetData sheetId="12874">
        <row r="5">
          <cell r="I5">
            <v>0</v>
          </cell>
        </row>
      </sheetData>
      <sheetData sheetId="12875">
        <row r="5">
          <cell r="I5">
            <v>0</v>
          </cell>
        </row>
      </sheetData>
      <sheetData sheetId="12876">
        <row r="5">
          <cell r="I5">
            <v>0</v>
          </cell>
        </row>
      </sheetData>
      <sheetData sheetId="12877">
        <row r="5">
          <cell r="I5">
            <v>0</v>
          </cell>
        </row>
      </sheetData>
      <sheetData sheetId="12878">
        <row r="5">
          <cell r="I5">
            <v>0</v>
          </cell>
        </row>
      </sheetData>
      <sheetData sheetId="12879">
        <row r="5">
          <cell r="I5">
            <v>0</v>
          </cell>
        </row>
      </sheetData>
      <sheetData sheetId="12880">
        <row r="19">
          <cell r="J19">
            <v>1.0499999999999999E-3</v>
          </cell>
        </row>
      </sheetData>
      <sheetData sheetId="12881">
        <row r="5">
          <cell r="I5">
            <v>0</v>
          </cell>
        </row>
      </sheetData>
      <sheetData sheetId="12882">
        <row r="5">
          <cell r="I5">
            <v>0</v>
          </cell>
        </row>
      </sheetData>
      <sheetData sheetId="12883">
        <row r="5">
          <cell r="I5">
            <v>0</v>
          </cell>
        </row>
      </sheetData>
      <sheetData sheetId="12884">
        <row r="5">
          <cell r="I5">
            <v>0</v>
          </cell>
        </row>
      </sheetData>
      <sheetData sheetId="12885">
        <row r="5">
          <cell r="I5">
            <v>0</v>
          </cell>
        </row>
      </sheetData>
      <sheetData sheetId="12886">
        <row r="5">
          <cell r="I5">
            <v>0</v>
          </cell>
        </row>
      </sheetData>
      <sheetData sheetId="12887">
        <row r="5">
          <cell r="I5">
            <v>0</v>
          </cell>
        </row>
      </sheetData>
      <sheetData sheetId="12888">
        <row r="5">
          <cell r="I5">
            <v>0</v>
          </cell>
        </row>
      </sheetData>
      <sheetData sheetId="12889">
        <row r="5">
          <cell r="I5">
            <v>0</v>
          </cell>
        </row>
      </sheetData>
      <sheetData sheetId="12890">
        <row r="5">
          <cell r="I5">
            <v>0</v>
          </cell>
        </row>
      </sheetData>
      <sheetData sheetId="12891">
        <row r="5">
          <cell r="I5">
            <v>0</v>
          </cell>
        </row>
      </sheetData>
      <sheetData sheetId="12892">
        <row r="5">
          <cell r="I5">
            <v>0</v>
          </cell>
        </row>
      </sheetData>
      <sheetData sheetId="12893">
        <row r="5">
          <cell r="I5">
            <v>0</v>
          </cell>
        </row>
      </sheetData>
      <sheetData sheetId="12894">
        <row r="5">
          <cell r="I5">
            <v>0</v>
          </cell>
        </row>
      </sheetData>
      <sheetData sheetId="12895">
        <row r="5">
          <cell r="I5">
            <v>0</v>
          </cell>
        </row>
      </sheetData>
      <sheetData sheetId="12896">
        <row r="5">
          <cell r="I5">
            <v>0</v>
          </cell>
        </row>
      </sheetData>
      <sheetData sheetId="12897">
        <row r="5">
          <cell r="I5">
            <v>0</v>
          </cell>
        </row>
      </sheetData>
      <sheetData sheetId="12898">
        <row r="5">
          <cell r="I5">
            <v>0</v>
          </cell>
        </row>
      </sheetData>
      <sheetData sheetId="12899">
        <row r="5">
          <cell r="I5">
            <v>0</v>
          </cell>
        </row>
      </sheetData>
      <sheetData sheetId="12900">
        <row r="5">
          <cell r="I5">
            <v>0</v>
          </cell>
        </row>
      </sheetData>
      <sheetData sheetId="12901">
        <row r="5">
          <cell r="I5">
            <v>0</v>
          </cell>
        </row>
      </sheetData>
      <sheetData sheetId="12902">
        <row r="5">
          <cell r="I5">
            <v>0</v>
          </cell>
        </row>
      </sheetData>
      <sheetData sheetId="12903">
        <row r="5">
          <cell r="I5">
            <v>0</v>
          </cell>
        </row>
      </sheetData>
      <sheetData sheetId="12904">
        <row r="5">
          <cell r="I5">
            <v>0</v>
          </cell>
        </row>
      </sheetData>
      <sheetData sheetId="12905">
        <row r="5">
          <cell r="I5">
            <v>0</v>
          </cell>
        </row>
      </sheetData>
      <sheetData sheetId="12906">
        <row r="19">
          <cell r="J19">
            <v>1.0499999999999999E-3</v>
          </cell>
        </row>
      </sheetData>
      <sheetData sheetId="12907">
        <row r="5">
          <cell r="I5">
            <v>0</v>
          </cell>
        </row>
      </sheetData>
      <sheetData sheetId="12908">
        <row r="5">
          <cell r="I5">
            <v>0</v>
          </cell>
        </row>
      </sheetData>
      <sheetData sheetId="12909">
        <row r="5">
          <cell r="I5">
            <v>0</v>
          </cell>
        </row>
      </sheetData>
      <sheetData sheetId="12910">
        <row r="5">
          <cell r="I5">
            <v>0</v>
          </cell>
        </row>
      </sheetData>
      <sheetData sheetId="12911">
        <row r="5">
          <cell r="I5">
            <v>0</v>
          </cell>
        </row>
      </sheetData>
      <sheetData sheetId="12912">
        <row r="5">
          <cell r="I5">
            <v>0</v>
          </cell>
        </row>
      </sheetData>
      <sheetData sheetId="12913">
        <row r="5">
          <cell r="I5">
            <v>0</v>
          </cell>
        </row>
      </sheetData>
      <sheetData sheetId="12914">
        <row r="5">
          <cell r="I5">
            <v>0</v>
          </cell>
        </row>
      </sheetData>
      <sheetData sheetId="12915">
        <row r="5">
          <cell r="I5">
            <v>0</v>
          </cell>
        </row>
      </sheetData>
      <sheetData sheetId="12916">
        <row r="5">
          <cell r="I5">
            <v>0</v>
          </cell>
        </row>
      </sheetData>
      <sheetData sheetId="12917">
        <row r="5">
          <cell r="I5">
            <v>0</v>
          </cell>
        </row>
      </sheetData>
      <sheetData sheetId="12918">
        <row r="5">
          <cell r="I5">
            <v>0</v>
          </cell>
        </row>
      </sheetData>
      <sheetData sheetId="12919">
        <row r="5">
          <cell r="I5">
            <v>0</v>
          </cell>
        </row>
      </sheetData>
      <sheetData sheetId="12920">
        <row r="5">
          <cell r="I5">
            <v>0</v>
          </cell>
        </row>
      </sheetData>
      <sheetData sheetId="12921">
        <row r="5">
          <cell r="I5">
            <v>0</v>
          </cell>
        </row>
      </sheetData>
      <sheetData sheetId="12922">
        <row r="5">
          <cell r="I5">
            <v>0</v>
          </cell>
        </row>
      </sheetData>
      <sheetData sheetId="12923">
        <row r="5">
          <cell r="I5">
            <v>0</v>
          </cell>
        </row>
      </sheetData>
      <sheetData sheetId="12924">
        <row r="5">
          <cell r="I5">
            <v>0</v>
          </cell>
        </row>
      </sheetData>
      <sheetData sheetId="12925">
        <row r="5">
          <cell r="I5">
            <v>0</v>
          </cell>
        </row>
      </sheetData>
      <sheetData sheetId="12926">
        <row r="5">
          <cell r="I5">
            <v>0</v>
          </cell>
        </row>
      </sheetData>
      <sheetData sheetId="12927">
        <row r="5">
          <cell r="I5">
            <v>0</v>
          </cell>
        </row>
      </sheetData>
      <sheetData sheetId="12928">
        <row r="5">
          <cell r="I5">
            <v>0</v>
          </cell>
        </row>
      </sheetData>
      <sheetData sheetId="12929">
        <row r="5">
          <cell r="I5">
            <v>0</v>
          </cell>
        </row>
      </sheetData>
      <sheetData sheetId="12930">
        <row r="5">
          <cell r="I5">
            <v>0</v>
          </cell>
        </row>
      </sheetData>
      <sheetData sheetId="12931">
        <row r="5">
          <cell r="I5">
            <v>0</v>
          </cell>
        </row>
      </sheetData>
      <sheetData sheetId="12932">
        <row r="5">
          <cell r="I5">
            <v>0</v>
          </cell>
        </row>
      </sheetData>
      <sheetData sheetId="12933">
        <row r="5">
          <cell r="I5">
            <v>0</v>
          </cell>
        </row>
      </sheetData>
      <sheetData sheetId="12934">
        <row r="5">
          <cell r="I5">
            <v>0</v>
          </cell>
        </row>
      </sheetData>
      <sheetData sheetId="12935">
        <row r="5">
          <cell r="I5">
            <v>0</v>
          </cell>
        </row>
      </sheetData>
      <sheetData sheetId="12936">
        <row r="5">
          <cell r="I5">
            <v>0</v>
          </cell>
        </row>
      </sheetData>
      <sheetData sheetId="12937">
        <row r="5">
          <cell r="I5">
            <v>0</v>
          </cell>
        </row>
      </sheetData>
      <sheetData sheetId="12938">
        <row r="5">
          <cell r="I5">
            <v>0</v>
          </cell>
        </row>
      </sheetData>
      <sheetData sheetId="12939">
        <row r="5">
          <cell r="I5">
            <v>0</v>
          </cell>
        </row>
      </sheetData>
      <sheetData sheetId="12940">
        <row r="5">
          <cell r="I5">
            <v>0</v>
          </cell>
        </row>
      </sheetData>
      <sheetData sheetId="12941">
        <row r="5">
          <cell r="I5">
            <v>0</v>
          </cell>
        </row>
      </sheetData>
      <sheetData sheetId="12942">
        <row r="5">
          <cell r="I5">
            <v>0</v>
          </cell>
        </row>
      </sheetData>
      <sheetData sheetId="12943">
        <row r="5">
          <cell r="I5">
            <v>0</v>
          </cell>
        </row>
      </sheetData>
      <sheetData sheetId="12944">
        <row r="5">
          <cell r="I5">
            <v>0</v>
          </cell>
        </row>
      </sheetData>
      <sheetData sheetId="12945">
        <row r="19">
          <cell r="J19">
            <v>1.0499999999999999E-3</v>
          </cell>
        </row>
      </sheetData>
      <sheetData sheetId="12946">
        <row r="19">
          <cell r="J19">
            <v>1.0499999999999999E-3</v>
          </cell>
        </row>
      </sheetData>
      <sheetData sheetId="12947">
        <row r="5">
          <cell r="I5">
            <v>0</v>
          </cell>
        </row>
      </sheetData>
      <sheetData sheetId="12948">
        <row r="19">
          <cell r="J19">
            <v>1.0499999999999999E-3</v>
          </cell>
        </row>
      </sheetData>
      <sheetData sheetId="12949">
        <row r="5">
          <cell r="I5">
            <v>0</v>
          </cell>
        </row>
      </sheetData>
      <sheetData sheetId="12950">
        <row r="5">
          <cell r="I5">
            <v>0</v>
          </cell>
        </row>
      </sheetData>
      <sheetData sheetId="12951">
        <row r="5">
          <cell r="I5">
            <v>0</v>
          </cell>
        </row>
      </sheetData>
      <sheetData sheetId="12952">
        <row r="5">
          <cell r="I5">
            <v>0</v>
          </cell>
        </row>
      </sheetData>
      <sheetData sheetId="12953">
        <row r="5">
          <cell r="I5">
            <v>0</v>
          </cell>
        </row>
      </sheetData>
      <sheetData sheetId="12954">
        <row r="5">
          <cell r="I5">
            <v>0</v>
          </cell>
        </row>
      </sheetData>
      <sheetData sheetId="12955">
        <row r="5">
          <cell r="I5">
            <v>0</v>
          </cell>
        </row>
      </sheetData>
      <sheetData sheetId="12956">
        <row r="5">
          <cell r="I5">
            <v>0</v>
          </cell>
        </row>
      </sheetData>
      <sheetData sheetId="12957">
        <row r="5">
          <cell r="I5">
            <v>0</v>
          </cell>
        </row>
      </sheetData>
      <sheetData sheetId="12958">
        <row r="5">
          <cell r="I5">
            <v>0</v>
          </cell>
        </row>
      </sheetData>
      <sheetData sheetId="12959">
        <row r="5">
          <cell r="I5">
            <v>0</v>
          </cell>
        </row>
      </sheetData>
      <sheetData sheetId="12960">
        <row r="5">
          <cell r="I5">
            <v>0</v>
          </cell>
        </row>
      </sheetData>
      <sheetData sheetId="12961">
        <row r="5">
          <cell r="I5">
            <v>0</v>
          </cell>
        </row>
      </sheetData>
      <sheetData sheetId="12962">
        <row r="5">
          <cell r="I5">
            <v>0</v>
          </cell>
        </row>
      </sheetData>
      <sheetData sheetId="12963">
        <row r="5">
          <cell r="I5">
            <v>0</v>
          </cell>
        </row>
      </sheetData>
      <sheetData sheetId="12964">
        <row r="5">
          <cell r="I5">
            <v>0</v>
          </cell>
        </row>
      </sheetData>
      <sheetData sheetId="12965">
        <row r="5">
          <cell r="I5">
            <v>0</v>
          </cell>
        </row>
      </sheetData>
      <sheetData sheetId="12966">
        <row r="5">
          <cell r="I5">
            <v>0</v>
          </cell>
        </row>
      </sheetData>
      <sheetData sheetId="12967">
        <row r="5">
          <cell r="I5">
            <v>0</v>
          </cell>
        </row>
      </sheetData>
      <sheetData sheetId="12968">
        <row r="5">
          <cell r="I5">
            <v>0</v>
          </cell>
        </row>
      </sheetData>
      <sheetData sheetId="12969">
        <row r="5">
          <cell r="I5">
            <v>0</v>
          </cell>
        </row>
      </sheetData>
      <sheetData sheetId="12970">
        <row r="5">
          <cell r="I5">
            <v>0</v>
          </cell>
        </row>
      </sheetData>
      <sheetData sheetId="12971">
        <row r="5">
          <cell r="I5">
            <v>0</v>
          </cell>
        </row>
      </sheetData>
      <sheetData sheetId="12972">
        <row r="5">
          <cell r="I5">
            <v>0</v>
          </cell>
        </row>
      </sheetData>
      <sheetData sheetId="12973">
        <row r="5">
          <cell r="I5">
            <v>0</v>
          </cell>
        </row>
      </sheetData>
      <sheetData sheetId="12974">
        <row r="5">
          <cell r="I5">
            <v>0</v>
          </cell>
        </row>
      </sheetData>
      <sheetData sheetId="12975">
        <row r="5">
          <cell r="I5">
            <v>0</v>
          </cell>
        </row>
      </sheetData>
      <sheetData sheetId="12976">
        <row r="5">
          <cell r="I5">
            <v>0</v>
          </cell>
        </row>
      </sheetData>
      <sheetData sheetId="12977">
        <row r="5">
          <cell r="I5">
            <v>0</v>
          </cell>
        </row>
      </sheetData>
      <sheetData sheetId="12978">
        <row r="5">
          <cell r="I5">
            <v>0</v>
          </cell>
        </row>
      </sheetData>
      <sheetData sheetId="12979">
        <row r="5">
          <cell r="I5">
            <v>0</v>
          </cell>
        </row>
      </sheetData>
      <sheetData sheetId="12980">
        <row r="5">
          <cell r="I5">
            <v>0</v>
          </cell>
        </row>
      </sheetData>
      <sheetData sheetId="12981">
        <row r="5">
          <cell r="I5">
            <v>0</v>
          </cell>
        </row>
      </sheetData>
      <sheetData sheetId="12982">
        <row r="5">
          <cell r="I5">
            <v>0</v>
          </cell>
        </row>
      </sheetData>
      <sheetData sheetId="12983">
        <row r="5">
          <cell r="I5">
            <v>0</v>
          </cell>
        </row>
      </sheetData>
      <sheetData sheetId="12984">
        <row r="5">
          <cell r="I5">
            <v>0</v>
          </cell>
        </row>
      </sheetData>
      <sheetData sheetId="12985">
        <row r="5">
          <cell r="I5">
            <v>0</v>
          </cell>
        </row>
      </sheetData>
      <sheetData sheetId="12986">
        <row r="5">
          <cell r="I5">
            <v>0</v>
          </cell>
        </row>
      </sheetData>
      <sheetData sheetId="12987">
        <row r="5">
          <cell r="I5">
            <v>0</v>
          </cell>
        </row>
      </sheetData>
      <sheetData sheetId="12988">
        <row r="5">
          <cell r="I5">
            <v>0</v>
          </cell>
        </row>
      </sheetData>
      <sheetData sheetId="12989">
        <row r="5">
          <cell r="I5">
            <v>0</v>
          </cell>
        </row>
      </sheetData>
      <sheetData sheetId="12990">
        <row r="5">
          <cell r="I5">
            <v>0</v>
          </cell>
        </row>
      </sheetData>
      <sheetData sheetId="12991">
        <row r="5">
          <cell r="I5">
            <v>0</v>
          </cell>
        </row>
      </sheetData>
      <sheetData sheetId="12992">
        <row r="5">
          <cell r="I5">
            <v>0</v>
          </cell>
        </row>
      </sheetData>
      <sheetData sheetId="12993">
        <row r="5">
          <cell r="I5">
            <v>0</v>
          </cell>
        </row>
      </sheetData>
      <sheetData sheetId="12994">
        <row r="5">
          <cell r="I5">
            <v>0</v>
          </cell>
        </row>
      </sheetData>
      <sheetData sheetId="12995">
        <row r="5">
          <cell r="I5">
            <v>0</v>
          </cell>
        </row>
      </sheetData>
      <sheetData sheetId="12996">
        <row r="5">
          <cell r="I5">
            <v>0</v>
          </cell>
        </row>
      </sheetData>
      <sheetData sheetId="12997">
        <row r="5">
          <cell r="I5">
            <v>0</v>
          </cell>
        </row>
      </sheetData>
      <sheetData sheetId="12998">
        <row r="5">
          <cell r="I5">
            <v>0</v>
          </cell>
        </row>
      </sheetData>
      <sheetData sheetId="12999">
        <row r="5">
          <cell r="I5">
            <v>0</v>
          </cell>
        </row>
      </sheetData>
      <sheetData sheetId="13000">
        <row r="5">
          <cell r="I5">
            <v>0</v>
          </cell>
        </row>
      </sheetData>
      <sheetData sheetId="13001">
        <row r="5">
          <cell r="I5">
            <v>0</v>
          </cell>
        </row>
      </sheetData>
      <sheetData sheetId="13002">
        <row r="5">
          <cell r="I5">
            <v>0</v>
          </cell>
        </row>
      </sheetData>
      <sheetData sheetId="13003">
        <row r="5">
          <cell r="I5">
            <v>0</v>
          </cell>
        </row>
      </sheetData>
      <sheetData sheetId="13004">
        <row r="5">
          <cell r="I5">
            <v>0</v>
          </cell>
        </row>
      </sheetData>
      <sheetData sheetId="13005">
        <row r="5">
          <cell r="I5">
            <v>0</v>
          </cell>
        </row>
      </sheetData>
      <sheetData sheetId="13006">
        <row r="5">
          <cell r="I5">
            <v>0</v>
          </cell>
        </row>
      </sheetData>
      <sheetData sheetId="13007">
        <row r="5">
          <cell r="I5">
            <v>0</v>
          </cell>
        </row>
      </sheetData>
      <sheetData sheetId="13008">
        <row r="5">
          <cell r="I5">
            <v>0</v>
          </cell>
        </row>
      </sheetData>
      <sheetData sheetId="13009">
        <row r="5">
          <cell r="I5">
            <v>0</v>
          </cell>
        </row>
      </sheetData>
      <sheetData sheetId="13010">
        <row r="19">
          <cell r="J19">
            <v>1.0499999999999999E-3</v>
          </cell>
        </row>
      </sheetData>
      <sheetData sheetId="13011">
        <row r="5">
          <cell r="I5">
            <v>0</v>
          </cell>
        </row>
      </sheetData>
      <sheetData sheetId="13012">
        <row r="5">
          <cell r="I5">
            <v>0</v>
          </cell>
        </row>
      </sheetData>
      <sheetData sheetId="13013">
        <row r="19">
          <cell r="J19">
            <v>1.0499999999999999E-3</v>
          </cell>
        </row>
      </sheetData>
      <sheetData sheetId="13014">
        <row r="19">
          <cell r="J19">
            <v>1.0499999999999999E-3</v>
          </cell>
        </row>
      </sheetData>
      <sheetData sheetId="13015">
        <row r="19">
          <cell r="J19">
            <v>1.0499999999999999E-3</v>
          </cell>
        </row>
      </sheetData>
      <sheetData sheetId="13016">
        <row r="19">
          <cell r="J19">
            <v>1.0499999999999999E-3</v>
          </cell>
        </row>
      </sheetData>
      <sheetData sheetId="13017">
        <row r="19">
          <cell r="J19">
            <v>1.0499999999999999E-3</v>
          </cell>
        </row>
      </sheetData>
      <sheetData sheetId="13018">
        <row r="19">
          <cell r="J19">
            <v>1.0499999999999999E-3</v>
          </cell>
        </row>
      </sheetData>
      <sheetData sheetId="13019">
        <row r="19">
          <cell r="J19">
            <v>1.0499999999999999E-3</v>
          </cell>
        </row>
      </sheetData>
      <sheetData sheetId="13020">
        <row r="19">
          <cell r="J19">
            <v>1.0499999999999999E-3</v>
          </cell>
        </row>
      </sheetData>
      <sheetData sheetId="13021"/>
      <sheetData sheetId="13022">
        <row r="5">
          <cell r="I5">
            <v>0</v>
          </cell>
        </row>
      </sheetData>
      <sheetData sheetId="13023"/>
      <sheetData sheetId="13024"/>
      <sheetData sheetId="13025"/>
      <sheetData sheetId="13026">
        <row r="19">
          <cell r="J19">
            <v>1.0499999999999999E-3</v>
          </cell>
        </row>
      </sheetData>
      <sheetData sheetId="13027">
        <row r="19">
          <cell r="J19">
            <v>1.0499999999999999E-3</v>
          </cell>
        </row>
      </sheetData>
      <sheetData sheetId="13028">
        <row r="19">
          <cell r="J19">
            <v>1.0499999999999999E-3</v>
          </cell>
        </row>
      </sheetData>
      <sheetData sheetId="13029">
        <row r="19">
          <cell r="J19">
            <v>1.0499999999999999E-3</v>
          </cell>
        </row>
      </sheetData>
      <sheetData sheetId="13030">
        <row r="19">
          <cell r="J19">
            <v>1.0499999999999999E-3</v>
          </cell>
        </row>
      </sheetData>
      <sheetData sheetId="13031">
        <row r="19">
          <cell r="J19">
            <v>1.0499999999999999E-3</v>
          </cell>
        </row>
      </sheetData>
      <sheetData sheetId="13032">
        <row r="19">
          <cell r="J19">
            <v>1.0499999999999999E-3</v>
          </cell>
        </row>
      </sheetData>
      <sheetData sheetId="13033">
        <row r="5">
          <cell r="I5">
            <v>0</v>
          </cell>
        </row>
      </sheetData>
      <sheetData sheetId="13034">
        <row r="5">
          <cell r="I5">
            <v>0</v>
          </cell>
        </row>
      </sheetData>
      <sheetData sheetId="13035">
        <row r="5">
          <cell r="I5">
            <v>0</v>
          </cell>
        </row>
      </sheetData>
      <sheetData sheetId="13036">
        <row r="5">
          <cell r="I5">
            <v>0</v>
          </cell>
        </row>
      </sheetData>
      <sheetData sheetId="13037">
        <row r="5">
          <cell r="I5">
            <v>0</v>
          </cell>
        </row>
      </sheetData>
      <sheetData sheetId="13038">
        <row r="19">
          <cell r="J19">
            <v>1.0499999999999999E-3</v>
          </cell>
        </row>
      </sheetData>
      <sheetData sheetId="13039">
        <row r="5">
          <cell r="I5">
            <v>0</v>
          </cell>
        </row>
      </sheetData>
      <sheetData sheetId="13040">
        <row r="5">
          <cell r="I5">
            <v>0</v>
          </cell>
        </row>
      </sheetData>
      <sheetData sheetId="13041">
        <row r="5">
          <cell r="I5">
            <v>0</v>
          </cell>
        </row>
      </sheetData>
      <sheetData sheetId="13042">
        <row r="5">
          <cell r="I5">
            <v>0</v>
          </cell>
        </row>
      </sheetData>
      <sheetData sheetId="13043">
        <row r="19">
          <cell r="J19">
            <v>1.0499999999999999E-3</v>
          </cell>
        </row>
      </sheetData>
      <sheetData sheetId="13044">
        <row r="19">
          <cell r="J19">
            <v>1.0499999999999999E-3</v>
          </cell>
        </row>
      </sheetData>
      <sheetData sheetId="13045"/>
      <sheetData sheetId="13046"/>
      <sheetData sheetId="13047">
        <row r="5">
          <cell r="I5">
            <v>0</v>
          </cell>
        </row>
      </sheetData>
      <sheetData sheetId="13048">
        <row r="5">
          <cell r="I5">
            <v>0</v>
          </cell>
        </row>
      </sheetData>
      <sheetData sheetId="13049">
        <row r="5">
          <cell r="I5">
            <v>0</v>
          </cell>
        </row>
      </sheetData>
      <sheetData sheetId="13050">
        <row r="5">
          <cell r="I5">
            <v>0</v>
          </cell>
        </row>
      </sheetData>
      <sheetData sheetId="13051">
        <row r="5">
          <cell r="I5">
            <v>0</v>
          </cell>
        </row>
      </sheetData>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row r="5">
          <cell r="I5">
            <v>0</v>
          </cell>
        </row>
      </sheetData>
      <sheetData sheetId="13123">
        <row r="5">
          <cell r="I5">
            <v>0</v>
          </cell>
        </row>
      </sheetData>
      <sheetData sheetId="13124"/>
      <sheetData sheetId="13125"/>
      <sheetData sheetId="13126">
        <row r="19">
          <cell r="J19">
            <v>1.0499999999999999E-3</v>
          </cell>
        </row>
      </sheetData>
      <sheetData sheetId="13127">
        <row r="19">
          <cell r="J19">
            <v>1.0499999999999999E-3</v>
          </cell>
        </row>
      </sheetData>
      <sheetData sheetId="13128">
        <row r="19">
          <cell r="J19">
            <v>1.0499999999999999E-3</v>
          </cell>
        </row>
      </sheetData>
      <sheetData sheetId="13129">
        <row r="19">
          <cell r="J19">
            <v>1.0499999999999999E-3</v>
          </cell>
        </row>
      </sheetData>
      <sheetData sheetId="13130">
        <row r="19">
          <cell r="J19">
            <v>1.0499999999999999E-3</v>
          </cell>
        </row>
      </sheetData>
      <sheetData sheetId="13131"/>
      <sheetData sheetId="13132">
        <row r="19">
          <cell r="J19">
            <v>1.0499999999999999E-3</v>
          </cell>
        </row>
      </sheetData>
      <sheetData sheetId="13133"/>
      <sheetData sheetId="13134"/>
      <sheetData sheetId="13135"/>
      <sheetData sheetId="13136">
        <row r="19">
          <cell r="J19">
            <v>1.0499999999999999E-3</v>
          </cell>
        </row>
      </sheetData>
      <sheetData sheetId="13137">
        <row r="19">
          <cell r="J19">
            <v>1.0499999999999999E-3</v>
          </cell>
        </row>
      </sheetData>
      <sheetData sheetId="13138">
        <row r="19">
          <cell r="J19">
            <v>1.0499999999999999E-3</v>
          </cell>
        </row>
      </sheetData>
      <sheetData sheetId="13139">
        <row r="19">
          <cell r="J19">
            <v>1.0499999999999999E-3</v>
          </cell>
        </row>
      </sheetData>
      <sheetData sheetId="13140">
        <row r="19">
          <cell r="J19">
            <v>1.0499999999999999E-3</v>
          </cell>
        </row>
      </sheetData>
      <sheetData sheetId="13141"/>
      <sheetData sheetId="13142">
        <row r="19">
          <cell r="J19">
            <v>1.0499999999999999E-3</v>
          </cell>
        </row>
      </sheetData>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row r="19">
          <cell r="J19">
            <v>1.0499999999999999E-3</v>
          </cell>
        </row>
      </sheetData>
      <sheetData sheetId="13198"/>
      <sheetData sheetId="13199">
        <row r="19">
          <cell r="J19">
            <v>1.0499999999999999E-3</v>
          </cell>
        </row>
      </sheetData>
      <sheetData sheetId="13200" refreshError="1"/>
      <sheetData sheetId="13201" refreshError="1"/>
      <sheetData sheetId="13202" refreshError="1"/>
      <sheetData sheetId="13203">
        <row r="5">
          <cell r="I5">
            <v>0</v>
          </cell>
        </row>
      </sheetData>
      <sheetData sheetId="13204">
        <row r="19">
          <cell r="J19">
            <v>1.0499999999999999E-3</v>
          </cell>
        </row>
      </sheetData>
      <sheetData sheetId="13205">
        <row r="5">
          <cell r="I5">
            <v>0</v>
          </cell>
        </row>
      </sheetData>
      <sheetData sheetId="13206">
        <row r="5">
          <cell r="I5">
            <v>0</v>
          </cell>
        </row>
      </sheetData>
      <sheetData sheetId="13207">
        <row r="5">
          <cell r="I5">
            <v>0</v>
          </cell>
        </row>
      </sheetData>
      <sheetData sheetId="13208">
        <row r="5">
          <cell r="I5">
            <v>0</v>
          </cell>
        </row>
      </sheetData>
      <sheetData sheetId="13209">
        <row r="5">
          <cell r="I5">
            <v>0</v>
          </cell>
        </row>
      </sheetData>
      <sheetData sheetId="13210">
        <row r="5">
          <cell r="I5">
            <v>0</v>
          </cell>
        </row>
      </sheetData>
      <sheetData sheetId="13211">
        <row r="5">
          <cell r="I5">
            <v>0</v>
          </cell>
        </row>
      </sheetData>
      <sheetData sheetId="13212">
        <row r="5">
          <cell r="I5">
            <v>0</v>
          </cell>
        </row>
      </sheetData>
      <sheetData sheetId="13213">
        <row r="5">
          <cell r="I5">
            <v>0</v>
          </cell>
        </row>
      </sheetData>
      <sheetData sheetId="13214">
        <row r="5">
          <cell r="I5">
            <v>0</v>
          </cell>
        </row>
      </sheetData>
      <sheetData sheetId="13215">
        <row r="5">
          <cell r="I5">
            <v>0</v>
          </cell>
        </row>
      </sheetData>
      <sheetData sheetId="13216">
        <row r="5">
          <cell r="I5">
            <v>0</v>
          </cell>
        </row>
      </sheetData>
      <sheetData sheetId="13217">
        <row r="5">
          <cell r="I5">
            <v>0</v>
          </cell>
        </row>
      </sheetData>
      <sheetData sheetId="13218">
        <row r="5">
          <cell r="I5">
            <v>0</v>
          </cell>
        </row>
      </sheetData>
      <sheetData sheetId="13219">
        <row r="5">
          <cell r="I5">
            <v>0</v>
          </cell>
        </row>
      </sheetData>
      <sheetData sheetId="13220">
        <row r="5">
          <cell r="I5">
            <v>0</v>
          </cell>
        </row>
      </sheetData>
      <sheetData sheetId="13221">
        <row r="5">
          <cell r="I5">
            <v>0</v>
          </cell>
        </row>
      </sheetData>
      <sheetData sheetId="13222">
        <row r="5">
          <cell r="I5">
            <v>0</v>
          </cell>
        </row>
      </sheetData>
      <sheetData sheetId="13223">
        <row r="5">
          <cell r="I5">
            <v>0</v>
          </cell>
        </row>
      </sheetData>
      <sheetData sheetId="13224">
        <row r="5">
          <cell r="I5">
            <v>0</v>
          </cell>
        </row>
      </sheetData>
      <sheetData sheetId="13225">
        <row r="5">
          <cell r="I5">
            <v>0</v>
          </cell>
        </row>
      </sheetData>
      <sheetData sheetId="13226">
        <row r="5">
          <cell r="I5">
            <v>0</v>
          </cell>
        </row>
      </sheetData>
      <sheetData sheetId="13227">
        <row r="5">
          <cell r="I5">
            <v>0</v>
          </cell>
        </row>
      </sheetData>
      <sheetData sheetId="13228">
        <row r="5">
          <cell r="I5">
            <v>0</v>
          </cell>
        </row>
      </sheetData>
      <sheetData sheetId="13229">
        <row r="5">
          <cell r="I5">
            <v>0</v>
          </cell>
        </row>
      </sheetData>
      <sheetData sheetId="13230">
        <row r="5">
          <cell r="I5">
            <v>0</v>
          </cell>
        </row>
      </sheetData>
      <sheetData sheetId="13231">
        <row r="5">
          <cell r="I5">
            <v>0</v>
          </cell>
        </row>
      </sheetData>
      <sheetData sheetId="13232">
        <row r="5">
          <cell r="I5">
            <v>0</v>
          </cell>
        </row>
      </sheetData>
      <sheetData sheetId="13233">
        <row r="5">
          <cell r="I5">
            <v>0</v>
          </cell>
        </row>
      </sheetData>
      <sheetData sheetId="13234">
        <row r="5">
          <cell r="I5">
            <v>0</v>
          </cell>
        </row>
      </sheetData>
      <sheetData sheetId="13235">
        <row r="5">
          <cell r="I5">
            <v>0</v>
          </cell>
        </row>
      </sheetData>
      <sheetData sheetId="13236">
        <row r="5">
          <cell r="I5">
            <v>0</v>
          </cell>
        </row>
      </sheetData>
      <sheetData sheetId="13237">
        <row r="5">
          <cell r="I5">
            <v>0</v>
          </cell>
        </row>
      </sheetData>
      <sheetData sheetId="13238">
        <row r="5">
          <cell r="I5">
            <v>0</v>
          </cell>
        </row>
      </sheetData>
      <sheetData sheetId="13239">
        <row r="5">
          <cell r="I5">
            <v>0</v>
          </cell>
        </row>
      </sheetData>
      <sheetData sheetId="13240">
        <row r="5">
          <cell r="I5">
            <v>0</v>
          </cell>
        </row>
      </sheetData>
      <sheetData sheetId="13241">
        <row r="5">
          <cell r="I5">
            <v>0</v>
          </cell>
        </row>
      </sheetData>
      <sheetData sheetId="13242">
        <row r="5">
          <cell r="I5">
            <v>0</v>
          </cell>
        </row>
      </sheetData>
      <sheetData sheetId="13243">
        <row r="5">
          <cell r="I5">
            <v>0</v>
          </cell>
        </row>
      </sheetData>
      <sheetData sheetId="13244">
        <row r="5">
          <cell r="I5">
            <v>0</v>
          </cell>
        </row>
      </sheetData>
      <sheetData sheetId="13245">
        <row r="5">
          <cell r="I5">
            <v>0</v>
          </cell>
        </row>
      </sheetData>
      <sheetData sheetId="13246">
        <row r="5">
          <cell r="I5">
            <v>0</v>
          </cell>
        </row>
      </sheetData>
      <sheetData sheetId="13247">
        <row r="5">
          <cell r="I5">
            <v>0</v>
          </cell>
        </row>
      </sheetData>
      <sheetData sheetId="13248">
        <row r="5">
          <cell r="I5">
            <v>0</v>
          </cell>
        </row>
      </sheetData>
      <sheetData sheetId="13249">
        <row r="5">
          <cell r="I5">
            <v>0</v>
          </cell>
        </row>
      </sheetData>
      <sheetData sheetId="13250">
        <row r="5">
          <cell r="I5">
            <v>0</v>
          </cell>
        </row>
      </sheetData>
      <sheetData sheetId="13251">
        <row r="5">
          <cell r="I5">
            <v>0</v>
          </cell>
        </row>
      </sheetData>
      <sheetData sheetId="13252">
        <row r="5">
          <cell r="I5">
            <v>0</v>
          </cell>
        </row>
      </sheetData>
      <sheetData sheetId="13253">
        <row r="5">
          <cell r="I5">
            <v>0</v>
          </cell>
        </row>
      </sheetData>
      <sheetData sheetId="13254">
        <row r="5">
          <cell r="I5">
            <v>0</v>
          </cell>
        </row>
      </sheetData>
      <sheetData sheetId="13255">
        <row r="5">
          <cell r="I5">
            <v>0</v>
          </cell>
        </row>
      </sheetData>
      <sheetData sheetId="13256">
        <row r="5">
          <cell r="I5">
            <v>0</v>
          </cell>
        </row>
      </sheetData>
      <sheetData sheetId="13257">
        <row r="5">
          <cell r="I5">
            <v>0</v>
          </cell>
        </row>
      </sheetData>
      <sheetData sheetId="13258">
        <row r="5">
          <cell r="I5">
            <v>0</v>
          </cell>
        </row>
      </sheetData>
      <sheetData sheetId="13259">
        <row r="5">
          <cell r="I5">
            <v>0</v>
          </cell>
        </row>
      </sheetData>
      <sheetData sheetId="13260">
        <row r="5">
          <cell r="I5">
            <v>0</v>
          </cell>
        </row>
      </sheetData>
      <sheetData sheetId="13261">
        <row r="5">
          <cell r="I5">
            <v>0</v>
          </cell>
        </row>
      </sheetData>
      <sheetData sheetId="13262">
        <row r="5">
          <cell r="I5">
            <v>0</v>
          </cell>
        </row>
      </sheetData>
      <sheetData sheetId="13263">
        <row r="5">
          <cell r="I5">
            <v>0</v>
          </cell>
        </row>
      </sheetData>
      <sheetData sheetId="13264">
        <row r="5">
          <cell r="I5">
            <v>0</v>
          </cell>
        </row>
      </sheetData>
      <sheetData sheetId="13265">
        <row r="5">
          <cell r="I5">
            <v>0</v>
          </cell>
        </row>
      </sheetData>
      <sheetData sheetId="13266">
        <row r="5">
          <cell r="I5">
            <v>0</v>
          </cell>
        </row>
      </sheetData>
      <sheetData sheetId="13267">
        <row r="5">
          <cell r="I5">
            <v>0</v>
          </cell>
        </row>
      </sheetData>
      <sheetData sheetId="13268">
        <row r="5">
          <cell r="I5">
            <v>0</v>
          </cell>
        </row>
      </sheetData>
      <sheetData sheetId="13269">
        <row r="5">
          <cell r="I5">
            <v>0</v>
          </cell>
        </row>
      </sheetData>
      <sheetData sheetId="13270">
        <row r="5">
          <cell r="I5">
            <v>0</v>
          </cell>
        </row>
      </sheetData>
      <sheetData sheetId="13271">
        <row r="5">
          <cell r="I5">
            <v>0</v>
          </cell>
        </row>
      </sheetData>
      <sheetData sheetId="13272">
        <row r="5">
          <cell r="I5">
            <v>0</v>
          </cell>
        </row>
      </sheetData>
      <sheetData sheetId="13273">
        <row r="5">
          <cell r="I5">
            <v>0</v>
          </cell>
        </row>
      </sheetData>
      <sheetData sheetId="13274">
        <row r="5">
          <cell r="I5">
            <v>0</v>
          </cell>
        </row>
      </sheetData>
      <sheetData sheetId="13275">
        <row r="5">
          <cell r="I5">
            <v>0</v>
          </cell>
        </row>
      </sheetData>
      <sheetData sheetId="13276" refreshError="1"/>
      <sheetData sheetId="13277" refreshError="1"/>
      <sheetData sheetId="13278" refreshError="1"/>
      <sheetData sheetId="13279" refreshError="1"/>
      <sheetData sheetId="13280">
        <row r="5">
          <cell r="I5">
            <v>0</v>
          </cell>
        </row>
      </sheetData>
      <sheetData sheetId="13281">
        <row r="5">
          <cell r="I5">
            <v>0</v>
          </cell>
        </row>
      </sheetData>
      <sheetData sheetId="13282" refreshError="1"/>
      <sheetData sheetId="13283" refreshError="1"/>
      <sheetData sheetId="13284"/>
      <sheetData sheetId="13285"/>
      <sheetData sheetId="13286" refreshError="1"/>
      <sheetData sheetId="13287" refreshError="1"/>
      <sheetData sheetId="13288">
        <row r="5">
          <cell r="I5">
            <v>0</v>
          </cell>
        </row>
      </sheetData>
      <sheetData sheetId="13289">
        <row r="5">
          <cell r="I5">
            <v>0</v>
          </cell>
        </row>
      </sheetData>
      <sheetData sheetId="13290" refreshError="1"/>
      <sheetData sheetId="13291" refreshError="1"/>
      <sheetData sheetId="13292" refreshError="1"/>
      <sheetData sheetId="13293" refreshError="1"/>
      <sheetData sheetId="13294" refreshError="1"/>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refreshError="1"/>
      <sheetData sheetId="13315" refreshError="1"/>
      <sheetData sheetId="13316">
        <row r="5">
          <cell r="I5">
            <v>0</v>
          </cell>
        </row>
      </sheetData>
      <sheetData sheetId="13317">
        <row r="5">
          <cell r="I5">
            <v>0</v>
          </cell>
        </row>
      </sheetData>
      <sheetData sheetId="13318">
        <row r="19">
          <cell r="J19">
            <v>1.0499999999999999E-3</v>
          </cell>
        </row>
      </sheetData>
      <sheetData sheetId="13319">
        <row r="5">
          <cell r="I5">
            <v>0</v>
          </cell>
        </row>
      </sheetData>
      <sheetData sheetId="13320">
        <row r="19">
          <cell r="J19">
            <v>1.0499999999999999E-3</v>
          </cell>
        </row>
      </sheetData>
      <sheetData sheetId="13321">
        <row r="19">
          <cell r="J19">
            <v>1.0499999999999999E-3</v>
          </cell>
        </row>
      </sheetData>
      <sheetData sheetId="13322">
        <row r="19">
          <cell r="J19">
            <v>1.0499999999999999E-3</v>
          </cell>
        </row>
      </sheetData>
      <sheetData sheetId="13323">
        <row r="19">
          <cell r="J19">
            <v>1.0499999999999999E-3</v>
          </cell>
        </row>
      </sheetData>
      <sheetData sheetId="13324"/>
      <sheetData sheetId="13325">
        <row r="19">
          <cell r="J19">
            <v>1.0499999999999999E-3</v>
          </cell>
        </row>
      </sheetData>
      <sheetData sheetId="13326">
        <row r="19">
          <cell r="J19">
            <v>1.0499999999999999E-3</v>
          </cell>
        </row>
      </sheetData>
      <sheetData sheetId="13327">
        <row r="19">
          <cell r="J19">
            <v>1.0499999999999999E-3</v>
          </cell>
        </row>
      </sheetData>
      <sheetData sheetId="13328">
        <row r="19">
          <cell r="J19">
            <v>1.0499999999999999E-3</v>
          </cell>
        </row>
      </sheetData>
      <sheetData sheetId="13329">
        <row r="5">
          <cell r="I5">
            <v>0</v>
          </cell>
        </row>
      </sheetData>
      <sheetData sheetId="13330">
        <row r="19">
          <cell r="J19">
            <v>1.0499999999999999E-3</v>
          </cell>
        </row>
      </sheetData>
      <sheetData sheetId="13331">
        <row r="5">
          <cell r="I5">
            <v>0</v>
          </cell>
        </row>
      </sheetData>
      <sheetData sheetId="13332">
        <row r="5">
          <cell r="I5">
            <v>0</v>
          </cell>
        </row>
      </sheetData>
      <sheetData sheetId="13333">
        <row r="5">
          <cell r="I5">
            <v>0</v>
          </cell>
        </row>
      </sheetData>
      <sheetData sheetId="13334">
        <row r="5">
          <cell r="I5">
            <v>0</v>
          </cell>
        </row>
      </sheetData>
      <sheetData sheetId="13335">
        <row r="19">
          <cell r="J19">
            <v>1.0499999999999999E-3</v>
          </cell>
        </row>
      </sheetData>
      <sheetData sheetId="13336">
        <row r="19">
          <cell r="J19">
            <v>1.0499999999999999E-3</v>
          </cell>
        </row>
      </sheetData>
      <sheetData sheetId="13337">
        <row r="19">
          <cell r="J19">
            <v>1.0499999999999999E-3</v>
          </cell>
        </row>
      </sheetData>
      <sheetData sheetId="13338">
        <row r="19">
          <cell r="J19">
            <v>1.0499999999999999E-3</v>
          </cell>
        </row>
      </sheetData>
      <sheetData sheetId="13339">
        <row r="19">
          <cell r="J19">
            <v>1.0499999999999999E-3</v>
          </cell>
        </row>
      </sheetData>
      <sheetData sheetId="13340">
        <row r="19">
          <cell r="J19">
            <v>1.0499999999999999E-3</v>
          </cell>
        </row>
      </sheetData>
      <sheetData sheetId="13341"/>
      <sheetData sheetId="13342">
        <row r="19">
          <cell r="J19">
            <v>1.0499999999999999E-3</v>
          </cell>
        </row>
      </sheetData>
      <sheetData sheetId="13343">
        <row r="19">
          <cell r="J19">
            <v>1.0499999999999999E-3</v>
          </cell>
        </row>
      </sheetData>
      <sheetData sheetId="13344">
        <row r="19">
          <cell r="J19">
            <v>1.0499999999999999E-3</v>
          </cell>
        </row>
      </sheetData>
      <sheetData sheetId="13345">
        <row r="5">
          <cell r="I5">
            <v>0</v>
          </cell>
        </row>
      </sheetData>
      <sheetData sheetId="13346">
        <row r="5">
          <cell r="I5">
            <v>0</v>
          </cell>
        </row>
      </sheetData>
      <sheetData sheetId="13347">
        <row r="19">
          <cell r="J19">
            <v>1.0499999999999999E-3</v>
          </cell>
        </row>
      </sheetData>
      <sheetData sheetId="13348">
        <row r="5">
          <cell r="I5">
            <v>0</v>
          </cell>
        </row>
      </sheetData>
      <sheetData sheetId="13349">
        <row r="5">
          <cell r="I5">
            <v>0</v>
          </cell>
        </row>
      </sheetData>
      <sheetData sheetId="13350">
        <row r="5">
          <cell r="I5">
            <v>0</v>
          </cell>
        </row>
      </sheetData>
      <sheetData sheetId="13351">
        <row r="5">
          <cell r="I5">
            <v>0</v>
          </cell>
        </row>
      </sheetData>
      <sheetData sheetId="13352">
        <row r="5">
          <cell r="I5">
            <v>0</v>
          </cell>
        </row>
      </sheetData>
      <sheetData sheetId="13353">
        <row r="5">
          <cell r="I5">
            <v>0</v>
          </cell>
        </row>
      </sheetData>
      <sheetData sheetId="13354">
        <row r="5">
          <cell r="I5">
            <v>0</v>
          </cell>
        </row>
      </sheetData>
      <sheetData sheetId="13355">
        <row r="5">
          <cell r="I5">
            <v>0</v>
          </cell>
        </row>
      </sheetData>
      <sheetData sheetId="13356">
        <row r="5">
          <cell r="I5">
            <v>0</v>
          </cell>
        </row>
      </sheetData>
      <sheetData sheetId="13357">
        <row r="19">
          <cell r="J19">
            <v>1.0499999999999999E-3</v>
          </cell>
        </row>
      </sheetData>
      <sheetData sheetId="13358">
        <row r="19">
          <cell r="J19">
            <v>1.0499999999999999E-3</v>
          </cell>
        </row>
      </sheetData>
      <sheetData sheetId="13359">
        <row r="19">
          <cell r="J19">
            <v>1.0499999999999999E-3</v>
          </cell>
        </row>
      </sheetData>
      <sheetData sheetId="13360">
        <row r="19">
          <cell r="J19">
            <v>1.0499999999999999E-3</v>
          </cell>
        </row>
      </sheetData>
      <sheetData sheetId="13361">
        <row r="19">
          <cell r="J19">
            <v>1.0499999999999999E-3</v>
          </cell>
        </row>
      </sheetData>
      <sheetData sheetId="13362">
        <row r="19">
          <cell r="J19">
            <v>1.0499999999999999E-3</v>
          </cell>
        </row>
      </sheetData>
      <sheetData sheetId="13363">
        <row r="19">
          <cell r="J19">
            <v>1.0499999999999999E-3</v>
          </cell>
        </row>
      </sheetData>
      <sheetData sheetId="13364">
        <row r="19">
          <cell r="J19">
            <v>1.0499999999999999E-3</v>
          </cell>
        </row>
      </sheetData>
      <sheetData sheetId="13365">
        <row r="19">
          <cell r="J19">
            <v>1.0499999999999999E-3</v>
          </cell>
        </row>
      </sheetData>
      <sheetData sheetId="13366">
        <row r="19">
          <cell r="J19">
            <v>1.0499999999999999E-3</v>
          </cell>
        </row>
      </sheetData>
      <sheetData sheetId="13367">
        <row r="19">
          <cell r="J19">
            <v>1.0499999999999999E-3</v>
          </cell>
        </row>
      </sheetData>
      <sheetData sheetId="13368">
        <row r="19">
          <cell r="J19">
            <v>1.0499999999999999E-3</v>
          </cell>
        </row>
      </sheetData>
      <sheetData sheetId="13369">
        <row r="19">
          <cell r="J19">
            <v>1.0499999999999999E-3</v>
          </cell>
        </row>
      </sheetData>
      <sheetData sheetId="13370">
        <row r="19">
          <cell r="J19">
            <v>1.0499999999999999E-3</v>
          </cell>
        </row>
      </sheetData>
      <sheetData sheetId="13371">
        <row r="19">
          <cell r="J19">
            <v>1.0499999999999999E-3</v>
          </cell>
        </row>
      </sheetData>
      <sheetData sheetId="13372">
        <row r="19">
          <cell r="J19">
            <v>1.0499999999999999E-3</v>
          </cell>
        </row>
      </sheetData>
      <sheetData sheetId="13373">
        <row r="19">
          <cell r="J19">
            <v>1.0499999999999999E-3</v>
          </cell>
        </row>
      </sheetData>
      <sheetData sheetId="13374">
        <row r="19">
          <cell r="J19">
            <v>1.0499999999999999E-3</v>
          </cell>
        </row>
      </sheetData>
      <sheetData sheetId="13375">
        <row r="19">
          <cell r="J19">
            <v>1.0499999999999999E-3</v>
          </cell>
        </row>
      </sheetData>
      <sheetData sheetId="13376">
        <row r="19">
          <cell r="J19">
            <v>1.0499999999999999E-3</v>
          </cell>
        </row>
      </sheetData>
      <sheetData sheetId="13377">
        <row r="19">
          <cell r="J19">
            <v>1.0499999999999999E-3</v>
          </cell>
        </row>
      </sheetData>
      <sheetData sheetId="13378">
        <row r="19">
          <cell r="J19">
            <v>1.0499999999999999E-3</v>
          </cell>
        </row>
      </sheetData>
      <sheetData sheetId="13379">
        <row r="19">
          <cell r="J19">
            <v>1.0499999999999999E-3</v>
          </cell>
        </row>
      </sheetData>
      <sheetData sheetId="13380">
        <row r="19">
          <cell r="J19">
            <v>1.0499999999999999E-3</v>
          </cell>
        </row>
      </sheetData>
      <sheetData sheetId="13381">
        <row r="19">
          <cell r="J19">
            <v>1.0499999999999999E-3</v>
          </cell>
        </row>
      </sheetData>
      <sheetData sheetId="13382">
        <row r="19">
          <cell r="J19">
            <v>1.0499999999999999E-3</v>
          </cell>
        </row>
      </sheetData>
      <sheetData sheetId="13383">
        <row r="19">
          <cell r="J19">
            <v>1.0499999999999999E-3</v>
          </cell>
        </row>
      </sheetData>
      <sheetData sheetId="13384">
        <row r="19">
          <cell r="J19">
            <v>1.0499999999999999E-3</v>
          </cell>
        </row>
      </sheetData>
      <sheetData sheetId="13385">
        <row r="19">
          <cell r="J19">
            <v>1.0499999999999999E-3</v>
          </cell>
        </row>
      </sheetData>
      <sheetData sheetId="13386">
        <row r="19">
          <cell r="J19">
            <v>1.0499999999999999E-3</v>
          </cell>
        </row>
      </sheetData>
      <sheetData sheetId="13387">
        <row r="19">
          <cell r="J19">
            <v>1.0499999999999999E-3</v>
          </cell>
        </row>
      </sheetData>
      <sheetData sheetId="13388">
        <row r="5">
          <cell r="I5">
            <v>0</v>
          </cell>
        </row>
      </sheetData>
      <sheetData sheetId="13389">
        <row r="5">
          <cell r="I5">
            <v>0</v>
          </cell>
        </row>
      </sheetData>
      <sheetData sheetId="13390">
        <row r="19">
          <cell r="J19">
            <v>1.0499999999999999E-3</v>
          </cell>
        </row>
      </sheetData>
      <sheetData sheetId="13391">
        <row r="5">
          <cell r="I5">
            <v>0</v>
          </cell>
        </row>
      </sheetData>
      <sheetData sheetId="13392">
        <row r="5">
          <cell r="I5">
            <v>0</v>
          </cell>
        </row>
      </sheetData>
      <sheetData sheetId="13393">
        <row r="5">
          <cell r="I5">
            <v>0</v>
          </cell>
        </row>
      </sheetData>
      <sheetData sheetId="13394">
        <row r="5">
          <cell r="I5">
            <v>0</v>
          </cell>
        </row>
      </sheetData>
      <sheetData sheetId="13395">
        <row r="19">
          <cell r="J19">
            <v>1.0499999999999999E-3</v>
          </cell>
        </row>
      </sheetData>
      <sheetData sheetId="13396">
        <row r="5">
          <cell r="I5">
            <v>0</v>
          </cell>
        </row>
      </sheetData>
      <sheetData sheetId="13397">
        <row r="5">
          <cell r="I5">
            <v>0</v>
          </cell>
        </row>
      </sheetData>
      <sheetData sheetId="13398">
        <row r="19">
          <cell r="J19">
            <v>1.0499999999999999E-3</v>
          </cell>
        </row>
      </sheetData>
      <sheetData sheetId="13399">
        <row r="19">
          <cell r="J19">
            <v>1.0499999999999999E-3</v>
          </cell>
        </row>
      </sheetData>
      <sheetData sheetId="13400">
        <row r="19">
          <cell r="J19">
            <v>1.0499999999999999E-3</v>
          </cell>
        </row>
      </sheetData>
      <sheetData sheetId="13401">
        <row r="19">
          <cell r="J19">
            <v>1.0499999999999999E-3</v>
          </cell>
        </row>
      </sheetData>
      <sheetData sheetId="13402">
        <row r="19">
          <cell r="J19">
            <v>1.0499999999999999E-3</v>
          </cell>
        </row>
      </sheetData>
      <sheetData sheetId="13403">
        <row r="19">
          <cell r="J19">
            <v>1.0499999999999999E-3</v>
          </cell>
        </row>
      </sheetData>
      <sheetData sheetId="13404">
        <row r="19">
          <cell r="J19">
            <v>1.0499999999999999E-3</v>
          </cell>
        </row>
      </sheetData>
      <sheetData sheetId="13405">
        <row r="19">
          <cell r="J19">
            <v>1.0499999999999999E-3</v>
          </cell>
        </row>
      </sheetData>
      <sheetData sheetId="13406">
        <row r="19">
          <cell r="J19">
            <v>1.0499999999999999E-3</v>
          </cell>
        </row>
      </sheetData>
      <sheetData sheetId="13407">
        <row r="5">
          <cell r="I5">
            <v>0</v>
          </cell>
        </row>
      </sheetData>
      <sheetData sheetId="13408">
        <row r="19">
          <cell r="J19">
            <v>1.0499999999999999E-3</v>
          </cell>
        </row>
      </sheetData>
      <sheetData sheetId="13409">
        <row r="19">
          <cell r="J19">
            <v>1.0499999999999999E-3</v>
          </cell>
        </row>
      </sheetData>
      <sheetData sheetId="13410">
        <row r="19">
          <cell r="J19">
            <v>1.0499999999999999E-3</v>
          </cell>
        </row>
      </sheetData>
      <sheetData sheetId="13411">
        <row r="19">
          <cell r="J19">
            <v>1.0499999999999999E-3</v>
          </cell>
        </row>
      </sheetData>
      <sheetData sheetId="13412">
        <row r="19">
          <cell r="J19">
            <v>1.0499999999999999E-3</v>
          </cell>
        </row>
      </sheetData>
      <sheetData sheetId="13413">
        <row r="19">
          <cell r="J19">
            <v>1.0499999999999999E-3</v>
          </cell>
        </row>
      </sheetData>
      <sheetData sheetId="13414">
        <row r="19">
          <cell r="J19">
            <v>1.0499999999999999E-3</v>
          </cell>
        </row>
      </sheetData>
      <sheetData sheetId="13415">
        <row r="19">
          <cell r="J19">
            <v>1.0499999999999999E-3</v>
          </cell>
        </row>
      </sheetData>
      <sheetData sheetId="13416">
        <row r="19">
          <cell r="J19">
            <v>1.0499999999999999E-3</v>
          </cell>
        </row>
      </sheetData>
      <sheetData sheetId="13417">
        <row r="19">
          <cell r="J19">
            <v>1.0499999999999999E-3</v>
          </cell>
        </row>
      </sheetData>
      <sheetData sheetId="13418">
        <row r="19">
          <cell r="J19">
            <v>1.0499999999999999E-3</v>
          </cell>
        </row>
      </sheetData>
      <sheetData sheetId="13419">
        <row r="19">
          <cell r="J19">
            <v>1.0499999999999999E-3</v>
          </cell>
        </row>
      </sheetData>
      <sheetData sheetId="13420">
        <row r="19">
          <cell r="J19">
            <v>1.0499999999999999E-3</v>
          </cell>
        </row>
      </sheetData>
      <sheetData sheetId="13421">
        <row r="19">
          <cell r="J19">
            <v>1.0499999999999999E-3</v>
          </cell>
        </row>
      </sheetData>
      <sheetData sheetId="13422"/>
      <sheetData sheetId="13423">
        <row r="19">
          <cell r="J19">
            <v>1.0499999999999999E-3</v>
          </cell>
        </row>
      </sheetData>
      <sheetData sheetId="13424">
        <row r="19">
          <cell r="J19">
            <v>1.0499999999999999E-3</v>
          </cell>
        </row>
      </sheetData>
      <sheetData sheetId="13425">
        <row r="5">
          <cell r="I5">
            <v>0</v>
          </cell>
        </row>
      </sheetData>
      <sheetData sheetId="13426">
        <row r="5">
          <cell r="I5">
            <v>0</v>
          </cell>
        </row>
      </sheetData>
      <sheetData sheetId="13427">
        <row r="5">
          <cell r="I5">
            <v>0</v>
          </cell>
        </row>
      </sheetData>
      <sheetData sheetId="13428">
        <row r="5">
          <cell r="I5">
            <v>0</v>
          </cell>
        </row>
      </sheetData>
      <sheetData sheetId="13429">
        <row r="5">
          <cell r="I5">
            <v>0</v>
          </cell>
        </row>
      </sheetData>
      <sheetData sheetId="13430">
        <row r="5">
          <cell r="I5">
            <v>0</v>
          </cell>
        </row>
      </sheetData>
      <sheetData sheetId="13431">
        <row r="5">
          <cell r="I5">
            <v>0</v>
          </cell>
        </row>
      </sheetData>
      <sheetData sheetId="13432">
        <row r="5">
          <cell r="I5">
            <v>0</v>
          </cell>
        </row>
      </sheetData>
      <sheetData sheetId="13433">
        <row r="5">
          <cell r="I5">
            <v>0</v>
          </cell>
        </row>
      </sheetData>
      <sheetData sheetId="13434">
        <row r="19">
          <cell r="J19">
            <v>1.0499999999999999E-3</v>
          </cell>
        </row>
      </sheetData>
      <sheetData sheetId="13435">
        <row r="19">
          <cell r="J19">
            <v>1.0499999999999999E-3</v>
          </cell>
        </row>
      </sheetData>
      <sheetData sheetId="13436">
        <row r="5">
          <cell r="I5">
            <v>0</v>
          </cell>
        </row>
      </sheetData>
      <sheetData sheetId="13437">
        <row r="19">
          <cell r="J19">
            <v>1.0499999999999999E-3</v>
          </cell>
        </row>
      </sheetData>
      <sheetData sheetId="13438">
        <row r="5">
          <cell r="I5">
            <v>0</v>
          </cell>
        </row>
      </sheetData>
      <sheetData sheetId="13439">
        <row r="5">
          <cell r="I5">
            <v>0</v>
          </cell>
        </row>
      </sheetData>
      <sheetData sheetId="13440">
        <row r="5">
          <cell r="I5">
            <v>0</v>
          </cell>
        </row>
      </sheetData>
      <sheetData sheetId="13441">
        <row r="5">
          <cell r="I5">
            <v>0</v>
          </cell>
        </row>
      </sheetData>
      <sheetData sheetId="13442">
        <row r="5">
          <cell r="I5">
            <v>0</v>
          </cell>
        </row>
      </sheetData>
      <sheetData sheetId="13443">
        <row r="5">
          <cell r="I5">
            <v>0</v>
          </cell>
        </row>
      </sheetData>
      <sheetData sheetId="13444">
        <row r="5">
          <cell r="I5">
            <v>0</v>
          </cell>
        </row>
      </sheetData>
      <sheetData sheetId="13445"/>
      <sheetData sheetId="13446">
        <row r="19">
          <cell r="J19">
            <v>1.0499999999999999E-3</v>
          </cell>
        </row>
      </sheetData>
      <sheetData sheetId="13447"/>
      <sheetData sheetId="13448">
        <row r="19">
          <cell r="J19">
            <v>1.0499999999999999E-3</v>
          </cell>
        </row>
      </sheetData>
      <sheetData sheetId="13449">
        <row r="19">
          <cell r="J19">
            <v>1.0499999999999999E-3</v>
          </cell>
        </row>
      </sheetData>
      <sheetData sheetId="13450"/>
      <sheetData sheetId="13451">
        <row r="19">
          <cell r="J19">
            <v>1.0499999999999999E-3</v>
          </cell>
        </row>
      </sheetData>
      <sheetData sheetId="13452">
        <row r="5">
          <cell r="I5">
            <v>0</v>
          </cell>
        </row>
      </sheetData>
      <sheetData sheetId="13453"/>
      <sheetData sheetId="13454">
        <row r="5">
          <cell r="I5">
            <v>0</v>
          </cell>
        </row>
      </sheetData>
      <sheetData sheetId="13455"/>
      <sheetData sheetId="13456"/>
      <sheetData sheetId="13457"/>
      <sheetData sheetId="13458"/>
      <sheetData sheetId="13459"/>
      <sheetData sheetId="13460"/>
      <sheetData sheetId="13461"/>
      <sheetData sheetId="13462">
        <row r="19">
          <cell r="J19">
            <v>1.0499999999999999E-3</v>
          </cell>
        </row>
      </sheetData>
      <sheetData sheetId="13463"/>
      <sheetData sheetId="13464">
        <row r="19">
          <cell r="J19">
            <v>1.0499999999999999E-3</v>
          </cell>
        </row>
      </sheetData>
      <sheetData sheetId="13465"/>
      <sheetData sheetId="13466">
        <row r="19">
          <cell r="J19">
            <v>1.0499999999999999E-3</v>
          </cell>
        </row>
      </sheetData>
      <sheetData sheetId="13467"/>
      <sheetData sheetId="13468"/>
      <sheetData sheetId="13469"/>
      <sheetData sheetId="13470"/>
      <sheetData sheetId="13471"/>
      <sheetData sheetId="13472">
        <row r="19">
          <cell r="J19">
            <v>1.0499999999999999E-3</v>
          </cell>
        </row>
      </sheetData>
      <sheetData sheetId="13473"/>
      <sheetData sheetId="13474">
        <row r="19">
          <cell r="J19">
            <v>1.0499999999999999E-3</v>
          </cell>
        </row>
      </sheetData>
      <sheetData sheetId="13475">
        <row r="19">
          <cell r="J19">
            <v>1.0499999999999999E-3</v>
          </cell>
        </row>
      </sheetData>
      <sheetData sheetId="13476">
        <row r="19">
          <cell r="J19">
            <v>1.0499999999999999E-3</v>
          </cell>
        </row>
      </sheetData>
      <sheetData sheetId="13477">
        <row r="19">
          <cell r="J19">
            <v>1.0499999999999999E-3</v>
          </cell>
        </row>
      </sheetData>
      <sheetData sheetId="13478">
        <row r="19">
          <cell r="J19">
            <v>1.0499999999999999E-3</v>
          </cell>
        </row>
      </sheetData>
      <sheetData sheetId="13479">
        <row r="19">
          <cell r="J19">
            <v>1.0499999999999999E-3</v>
          </cell>
        </row>
      </sheetData>
      <sheetData sheetId="13480">
        <row r="19">
          <cell r="J19">
            <v>1.0499999999999999E-3</v>
          </cell>
        </row>
      </sheetData>
      <sheetData sheetId="13481">
        <row r="5">
          <cell r="I5">
            <v>0</v>
          </cell>
        </row>
      </sheetData>
      <sheetData sheetId="13482">
        <row r="19">
          <cell r="J19">
            <v>1.0499999999999999E-3</v>
          </cell>
        </row>
      </sheetData>
      <sheetData sheetId="13483">
        <row r="19">
          <cell r="J19">
            <v>1.0499999999999999E-3</v>
          </cell>
        </row>
      </sheetData>
      <sheetData sheetId="13484">
        <row r="19">
          <cell r="J19">
            <v>1.0499999999999999E-3</v>
          </cell>
        </row>
      </sheetData>
      <sheetData sheetId="13485">
        <row r="19">
          <cell r="J19">
            <v>1.0499999999999999E-3</v>
          </cell>
        </row>
      </sheetData>
      <sheetData sheetId="13486">
        <row r="19">
          <cell r="J19">
            <v>1.0499999999999999E-3</v>
          </cell>
        </row>
      </sheetData>
      <sheetData sheetId="13487"/>
      <sheetData sheetId="13488"/>
      <sheetData sheetId="13489"/>
      <sheetData sheetId="13490"/>
      <sheetData sheetId="13491"/>
      <sheetData sheetId="13492"/>
      <sheetData sheetId="13493"/>
      <sheetData sheetId="13494"/>
      <sheetData sheetId="13495"/>
      <sheetData sheetId="13496">
        <row r="19">
          <cell r="J19">
            <v>1.0499999999999999E-3</v>
          </cell>
        </row>
      </sheetData>
      <sheetData sheetId="13497">
        <row r="5">
          <cell r="I5">
            <v>0</v>
          </cell>
        </row>
      </sheetData>
      <sheetData sheetId="13498">
        <row r="5">
          <cell r="I5">
            <v>0</v>
          </cell>
        </row>
      </sheetData>
      <sheetData sheetId="13499">
        <row r="19">
          <cell r="J19">
            <v>1.0499999999999999E-3</v>
          </cell>
        </row>
      </sheetData>
      <sheetData sheetId="13500">
        <row r="19">
          <cell r="J19">
            <v>1.0499999999999999E-3</v>
          </cell>
        </row>
      </sheetData>
      <sheetData sheetId="13501">
        <row r="5">
          <cell r="I5">
            <v>0</v>
          </cell>
        </row>
      </sheetData>
      <sheetData sheetId="13502">
        <row r="5">
          <cell r="I5">
            <v>0</v>
          </cell>
        </row>
      </sheetData>
      <sheetData sheetId="13503">
        <row r="19">
          <cell r="J19">
            <v>1.0499999999999999E-3</v>
          </cell>
        </row>
      </sheetData>
      <sheetData sheetId="13504">
        <row r="19">
          <cell r="J19">
            <v>1.0499999999999999E-3</v>
          </cell>
        </row>
      </sheetData>
      <sheetData sheetId="13505">
        <row r="19">
          <cell r="J19">
            <v>1.0499999999999999E-3</v>
          </cell>
        </row>
      </sheetData>
      <sheetData sheetId="13506">
        <row r="19">
          <cell r="J19">
            <v>1.0499999999999999E-3</v>
          </cell>
        </row>
      </sheetData>
      <sheetData sheetId="13507"/>
      <sheetData sheetId="13508"/>
      <sheetData sheetId="13509">
        <row r="19">
          <cell r="J19">
            <v>1.0499999999999999E-3</v>
          </cell>
        </row>
      </sheetData>
      <sheetData sheetId="13510"/>
      <sheetData sheetId="13511"/>
      <sheetData sheetId="13512"/>
      <sheetData sheetId="13513">
        <row r="19">
          <cell r="J19">
            <v>1.0499999999999999E-3</v>
          </cell>
        </row>
      </sheetData>
      <sheetData sheetId="13514"/>
      <sheetData sheetId="13515"/>
      <sheetData sheetId="13516">
        <row r="5">
          <cell r="I5">
            <v>0</v>
          </cell>
        </row>
      </sheetData>
      <sheetData sheetId="13517">
        <row r="5">
          <cell r="I5">
            <v>0</v>
          </cell>
        </row>
      </sheetData>
      <sheetData sheetId="13518">
        <row r="5">
          <cell r="I5">
            <v>0</v>
          </cell>
        </row>
      </sheetData>
      <sheetData sheetId="13519">
        <row r="5">
          <cell r="I5">
            <v>0</v>
          </cell>
        </row>
      </sheetData>
      <sheetData sheetId="13520">
        <row r="5">
          <cell r="I5">
            <v>0</v>
          </cell>
        </row>
      </sheetData>
      <sheetData sheetId="13521">
        <row r="5">
          <cell r="I5">
            <v>0</v>
          </cell>
        </row>
      </sheetData>
      <sheetData sheetId="13522">
        <row r="5">
          <cell r="I5">
            <v>0</v>
          </cell>
        </row>
      </sheetData>
      <sheetData sheetId="13523"/>
      <sheetData sheetId="13524"/>
      <sheetData sheetId="13525"/>
      <sheetData sheetId="13526"/>
      <sheetData sheetId="13527"/>
      <sheetData sheetId="13528">
        <row r="19">
          <cell r="J19">
            <v>1.0499999999999999E-3</v>
          </cell>
        </row>
      </sheetData>
      <sheetData sheetId="13529"/>
      <sheetData sheetId="13530">
        <row r="19">
          <cell r="J19">
            <v>1.0499999999999999E-3</v>
          </cell>
        </row>
      </sheetData>
      <sheetData sheetId="13531">
        <row r="19">
          <cell r="J19">
            <v>1.0499999999999999E-3</v>
          </cell>
        </row>
      </sheetData>
      <sheetData sheetId="13532"/>
      <sheetData sheetId="13533">
        <row r="19">
          <cell r="J19">
            <v>1.0499999999999999E-3</v>
          </cell>
        </row>
      </sheetData>
      <sheetData sheetId="13534"/>
      <sheetData sheetId="13535">
        <row r="19">
          <cell r="J19">
            <v>1.0499999999999999E-3</v>
          </cell>
        </row>
      </sheetData>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ow r="19">
          <cell r="J19">
            <v>1.0499999999999999E-3</v>
          </cell>
        </row>
      </sheetData>
      <sheetData sheetId="13782">
        <row r="19">
          <cell r="J19">
            <v>1.0499999999999999E-3</v>
          </cell>
        </row>
      </sheetData>
      <sheetData sheetId="13783">
        <row r="19">
          <cell r="J19">
            <v>1.0499999999999999E-3</v>
          </cell>
        </row>
      </sheetData>
      <sheetData sheetId="13784">
        <row r="5">
          <cell r="I5">
            <v>0</v>
          </cell>
        </row>
      </sheetData>
      <sheetData sheetId="13785">
        <row r="5">
          <cell r="I5">
            <v>0</v>
          </cell>
        </row>
      </sheetData>
      <sheetData sheetId="13786">
        <row r="5">
          <cell r="I5">
            <v>0</v>
          </cell>
        </row>
      </sheetData>
      <sheetData sheetId="13787">
        <row r="5">
          <cell r="I5">
            <v>0</v>
          </cell>
        </row>
      </sheetData>
      <sheetData sheetId="13788">
        <row r="19">
          <cell r="J19">
            <v>1.0499999999999999E-3</v>
          </cell>
        </row>
      </sheetData>
      <sheetData sheetId="13789">
        <row r="19">
          <cell r="J19">
            <v>1.0499999999999999E-3</v>
          </cell>
        </row>
      </sheetData>
      <sheetData sheetId="13790">
        <row r="19">
          <cell r="J19">
            <v>1.0499999999999999E-3</v>
          </cell>
        </row>
      </sheetData>
      <sheetData sheetId="13791">
        <row r="19">
          <cell r="J19">
            <v>1.0499999999999999E-3</v>
          </cell>
        </row>
      </sheetData>
      <sheetData sheetId="13792">
        <row r="19">
          <cell r="J19">
            <v>1.0499999999999999E-3</v>
          </cell>
        </row>
      </sheetData>
      <sheetData sheetId="13793">
        <row r="19">
          <cell r="J19">
            <v>1.0499999999999999E-3</v>
          </cell>
        </row>
      </sheetData>
      <sheetData sheetId="13794">
        <row r="5">
          <cell r="I5">
            <v>0</v>
          </cell>
        </row>
      </sheetData>
      <sheetData sheetId="13795">
        <row r="5">
          <cell r="I5">
            <v>0</v>
          </cell>
        </row>
      </sheetData>
      <sheetData sheetId="13796">
        <row r="5">
          <cell r="I5">
            <v>0</v>
          </cell>
        </row>
      </sheetData>
      <sheetData sheetId="13797">
        <row r="19">
          <cell r="J19">
            <v>1.0499999999999999E-3</v>
          </cell>
        </row>
      </sheetData>
      <sheetData sheetId="13798">
        <row r="19">
          <cell r="J19">
            <v>1.0499999999999999E-3</v>
          </cell>
        </row>
      </sheetData>
      <sheetData sheetId="13799">
        <row r="5">
          <cell r="I5">
            <v>0</v>
          </cell>
        </row>
      </sheetData>
      <sheetData sheetId="13800">
        <row r="5">
          <cell r="I5">
            <v>0</v>
          </cell>
        </row>
      </sheetData>
      <sheetData sheetId="13801">
        <row r="5">
          <cell r="I5">
            <v>0</v>
          </cell>
        </row>
      </sheetData>
      <sheetData sheetId="13802">
        <row r="5">
          <cell r="I5">
            <v>0</v>
          </cell>
        </row>
      </sheetData>
      <sheetData sheetId="13803">
        <row r="5">
          <cell r="I5">
            <v>0</v>
          </cell>
        </row>
      </sheetData>
      <sheetData sheetId="13804">
        <row r="19">
          <cell r="J19">
            <v>1.0499999999999999E-3</v>
          </cell>
        </row>
      </sheetData>
      <sheetData sheetId="13805">
        <row r="5">
          <cell r="I5">
            <v>0</v>
          </cell>
        </row>
      </sheetData>
      <sheetData sheetId="13806">
        <row r="19">
          <cell r="J19">
            <v>1.0499999999999999E-3</v>
          </cell>
        </row>
      </sheetData>
      <sheetData sheetId="13807"/>
      <sheetData sheetId="13808"/>
      <sheetData sheetId="13809"/>
      <sheetData sheetId="13810"/>
      <sheetData sheetId="13811">
        <row r="19">
          <cell r="J19">
            <v>1.0499999999999999E-3</v>
          </cell>
        </row>
      </sheetData>
      <sheetData sheetId="13812">
        <row r="19">
          <cell r="J19">
            <v>1.0499999999999999E-3</v>
          </cell>
        </row>
      </sheetData>
      <sheetData sheetId="13813">
        <row r="19">
          <cell r="J19">
            <v>1.0499999999999999E-3</v>
          </cell>
        </row>
      </sheetData>
      <sheetData sheetId="13814">
        <row r="19">
          <cell r="J19">
            <v>1.0499999999999999E-3</v>
          </cell>
        </row>
      </sheetData>
      <sheetData sheetId="13815">
        <row r="19">
          <cell r="J19">
            <v>1.0499999999999999E-3</v>
          </cell>
        </row>
      </sheetData>
      <sheetData sheetId="13816">
        <row r="19">
          <cell r="J19">
            <v>1.0499999999999999E-3</v>
          </cell>
        </row>
      </sheetData>
      <sheetData sheetId="13817">
        <row r="19">
          <cell r="J19">
            <v>1.0499999999999999E-3</v>
          </cell>
        </row>
      </sheetData>
      <sheetData sheetId="13818">
        <row r="19">
          <cell r="J19">
            <v>1.0499999999999999E-3</v>
          </cell>
        </row>
      </sheetData>
      <sheetData sheetId="13819">
        <row r="19">
          <cell r="J19">
            <v>1.0499999999999999E-3</v>
          </cell>
        </row>
      </sheetData>
      <sheetData sheetId="13820">
        <row r="19">
          <cell r="J19">
            <v>1.0499999999999999E-3</v>
          </cell>
        </row>
      </sheetData>
      <sheetData sheetId="13821">
        <row r="19">
          <cell r="J19">
            <v>1.0499999999999999E-3</v>
          </cell>
        </row>
      </sheetData>
      <sheetData sheetId="13822">
        <row r="19">
          <cell r="J19">
            <v>1.0499999999999999E-3</v>
          </cell>
        </row>
      </sheetData>
      <sheetData sheetId="13823">
        <row r="19">
          <cell r="J19">
            <v>1.0499999999999999E-3</v>
          </cell>
        </row>
      </sheetData>
      <sheetData sheetId="13824">
        <row r="19">
          <cell r="J19">
            <v>1.0499999999999999E-3</v>
          </cell>
        </row>
      </sheetData>
      <sheetData sheetId="13825">
        <row r="19">
          <cell r="J19">
            <v>1.0499999999999999E-3</v>
          </cell>
        </row>
      </sheetData>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ow r="5">
          <cell r="I5">
            <v>0</v>
          </cell>
        </row>
      </sheetData>
      <sheetData sheetId="13839">
        <row r="5">
          <cell r="I5">
            <v>0</v>
          </cell>
        </row>
      </sheetData>
      <sheetData sheetId="13840" refreshError="1"/>
      <sheetData sheetId="13841" refreshError="1"/>
      <sheetData sheetId="13842" refreshError="1"/>
      <sheetData sheetId="13843" refreshError="1"/>
      <sheetData sheetId="13844" refreshError="1"/>
      <sheetData sheetId="13845">
        <row r="5">
          <cell r="I5">
            <v>0</v>
          </cell>
        </row>
      </sheetData>
      <sheetData sheetId="13846">
        <row r="5">
          <cell r="I5">
            <v>0</v>
          </cell>
        </row>
      </sheetData>
      <sheetData sheetId="13847" refreshError="1"/>
      <sheetData sheetId="13848" refreshError="1"/>
      <sheetData sheetId="13849" refreshError="1"/>
      <sheetData sheetId="13850">
        <row r="5">
          <cell r="I5">
            <v>0</v>
          </cell>
        </row>
      </sheetData>
      <sheetData sheetId="13851" refreshError="1"/>
      <sheetData sheetId="13852" refreshError="1"/>
      <sheetData sheetId="13853" refreshError="1"/>
      <sheetData sheetId="13854" refreshError="1"/>
      <sheetData sheetId="13855"/>
      <sheetData sheetId="13856">
        <row r="19">
          <cell r="J19">
            <v>1.0499999999999999E-3</v>
          </cell>
        </row>
      </sheetData>
      <sheetData sheetId="13857">
        <row r="19">
          <cell r="J19">
            <v>1.0499999999999999E-3</v>
          </cell>
        </row>
      </sheetData>
      <sheetData sheetId="13858">
        <row r="19">
          <cell r="J19">
            <v>1.0499999999999999E-3</v>
          </cell>
        </row>
      </sheetData>
      <sheetData sheetId="13859">
        <row r="19">
          <cell r="J19">
            <v>1.0499999999999999E-3</v>
          </cell>
        </row>
      </sheetData>
      <sheetData sheetId="13860"/>
      <sheetData sheetId="13861"/>
      <sheetData sheetId="13862"/>
      <sheetData sheetId="13863"/>
      <sheetData sheetId="13864"/>
      <sheetData sheetId="13865"/>
      <sheetData sheetId="13866">
        <row r="19">
          <cell r="J19">
            <v>1.0499999999999999E-3</v>
          </cell>
        </row>
      </sheetData>
      <sheetData sheetId="13867">
        <row r="19">
          <cell r="J19">
            <v>1.0499999999999999E-3</v>
          </cell>
        </row>
      </sheetData>
      <sheetData sheetId="13868">
        <row r="19">
          <cell r="J19">
            <v>1.0499999999999999E-3</v>
          </cell>
        </row>
      </sheetData>
      <sheetData sheetId="13869">
        <row r="19">
          <cell r="J19">
            <v>1.0499999999999999E-3</v>
          </cell>
        </row>
      </sheetData>
      <sheetData sheetId="13870">
        <row r="19">
          <cell r="J19">
            <v>1.0499999999999999E-3</v>
          </cell>
        </row>
      </sheetData>
      <sheetData sheetId="13871">
        <row r="5">
          <cell r="I5">
            <v>0</v>
          </cell>
        </row>
      </sheetData>
      <sheetData sheetId="13872">
        <row r="5">
          <cell r="I5">
            <v>0</v>
          </cell>
        </row>
      </sheetData>
      <sheetData sheetId="13873">
        <row r="5">
          <cell r="I5">
            <v>0</v>
          </cell>
        </row>
      </sheetData>
      <sheetData sheetId="13874">
        <row r="19">
          <cell r="J19">
            <v>1.0499999999999999E-3</v>
          </cell>
        </row>
      </sheetData>
      <sheetData sheetId="13875">
        <row r="5">
          <cell r="I5">
            <v>0</v>
          </cell>
        </row>
      </sheetData>
      <sheetData sheetId="13876">
        <row r="19">
          <cell r="J19">
            <v>1.0499999999999999E-3</v>
          </cell>
        </row>
      </sheetData>
      <sheetData sheetId="13877">
        <row r="19">
          <cell r="J19">
            <v>1.0499999999999999E-3</v>
          </cell>
        </row>
      </sheetData>
      <sheetData sheetId="13878">
        <row r="19">
          <cell r="J19">
            <v>1.0499999999999999E-3</v>
          </cell>
        </row>
      </sheetData>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row r="19">
          <cell r="J19">
            <v>1.0499999999999999E-3</v>
          </cell>
        </row>
      </sheetData>
      <sheetData sheetId="13955">
        <row r="19">
          <cell r="J19">
            <v>1.0499999999999999E-3</v>
          </cell>
        </row>
      </sheetData>
      <sheetData sheetId="13956">
        <row r="19">
          <cell r="J19">
            <v>1.0499999999999999E-3</v>
          </cell>
        </row>
      </sheetData>
      <sheetData sheetId="13957">
        <row r="19">
          <cell r="J19">
            <v>1.0499999999999999E-3</v>
          </cell>
        </row>
      </sheetData>
      <sheetData sheetId="13958"/>
      <sheetData sheetId="13959"/>
      <sheetData sheetId="13960"/>
      <sheetData sheetId="13961"/>
      <sheetData sheetId="13962"/>
      <sheetData sheetId="13963"/>
      <sheetData sheetId="13964">
        <row r="19">
          <cell r="J19">
            <v>1.0499999999999999E-3</v>
          </cell>
        </row>
      </sheetData>
      <sheetData sheetId="13965">
        <row r="19">
          <cell r="J19">
            <v>1.0499999999999999E-3</v>
          </cell>
        </row>
      </sheetData>
      <sheetData sheetId="13966">
        <row r="19">
          <cell r="J19">
            <v>1.0499999999999999E-3</v>
          </cell>
        </row>
      </sheetData>
      <sheetData sheetId="13967">
        <row r="19">
          <cell r="J19">
            <v>1.0499999999999999E-3</v>
          </cell>
        </row>
      </sheetData>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row r="19">
          <cell r="J19">
            <v>1.0499999999999999E-3</v>
          </cell>
        </row>
      </sheetData>
      <sheetData sheetId="14027">
        <row r="19">
          <cell r="J19">
            <v>1.0499999999999999E-3</v>
          </cell>
        </row>
      </sheetData>
      <sheetData sheetId="14028">
        <row r="19">
          <cell r="J19">
            <v>1.0499999999999999E-3</v>
          </cell>
        </row>
      </sheetData>
      <sheetData sheetId="14029">
        <row r="5">
          <cell r="I5">
            <v>0</v>
          </cell>
        </row>
      </sheetData>
      <sheetData sheetId="14030">
        <row r="5">
          <cell r="I5">
            <v>0</v>
          </cell>
        </row>
      </sheetData>
      <sheetData sheetId="14031">
        <row r="5">
          <cell r="I5">
            <v>0</v>
          </cell>
        </row>
      </sheetData>
      <sheetData sheetId="14032">
        <row r="5">
          <cell r="I5">
            <v>0</v>
          </cell>
        </row>
      </sheetData>
      <sheetData sheetId="14033">
        <row r="19">
          <cell r="J19">
            <v>1.0499999999999999E-3</v>
          </cell>
        </row>
      </sheetData>
      <sheetData sheetId="14034">
        <row r="19">
          <cell r="J19">
            <v>1.0499999999999999E-3</v>
          </cell>
        </row>
      </sheetData>
      <sheetData sheetId="14035"/>
      <sheetData sheetId="14036"/>
      <sheetData sheetId="14037"/>
      <sheetData sheetId="14038"/>
      <sheetData sheetId="14039"/>
      <sheetData sheetId="14040"/>
      <sheetData sheetId="14041"/>
      <sheetData sheetId="14042"/>
      <sheetData sheetId="14043"/>
      <sheetData sheetId="14044"/>
      <sheetData sheetId="14045"/>
      <sheetData sheetId="14046">
        <row r="5">
          <cell r="I5">
            <v>0</v>
          </cell>
        </row>
      </sheetData>
      <sheetData sheetId="14047">
        <row r="5">
          <cell r="I5">
            <v>0</v>
          </cell>
        </row>
      </sheetData>
      <sheetData sheetId="14048">
        <row r="5">
          <cell r="I5">
            <v>0</v>
          </cell>
        </row>
      </sheetData>
      <sheetData sheetId="14049">
        <row r="5">
          <cell r="I5">
            <v>0</v>
          </cell>
        </row>
      </sheetData>
      <sheetData sheetId="14050">
        <row r="19">
          <cell r="J19">
            <v>1.0499999999999999E-3</v>
          </cell>
        </row>
      </sheetData>
      <sheetData sheetId="14051"/>
      <sheetData sheetId="14052"/>
      <sheetData sheetId="14053"/>
      <sheetData sheetId="14054"/>
      <sheetData sheetId="14055"/>
      <sheetData sheetId="14056"/>
      <sheetData sheetId="14057"/>
      <sheetData sheetId="14058">
        <row r="19">
          <cell r="J19">
            <v>1.0499999999999999E-3</v>
          </cell>
        </row>
      </sheetData>
      <sheetData sheetId="14059">
        <row r="19">
          <cell r="J19">
            <v>1.0499999999999999E-3</v>
          </cell>
        </row>
      </sheetData>
      <sheetData sheetId="14060">
        <row r="19">
          <cell r="J19">
            <v>1.0499999999999999E-3</v>
          </cell>
        </row>
      </sheetData>
      <sheetData sheetId="14061">
        <row r="19">
          <cell r="J19">
            <v>1.0499999999999999E-3</v>
          </cell>
        </row>
      </sheetData>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row r="5">
          <cell r="I5">
            <v>0</v>
          </cell>
        </row>
      </sheetData>
      <sheetData sheetId="14246">
        <row r="5">
          <cell r="I5">
            <v>0</v>
          </cell>
        </row>
      </sheetData>
      <sheetData sheetId="14247">
        <row r="5">
          <cell r="I5">
            <v>0</v>
          </cell>
        </row>
      </sheetData>
      <sheetData sheetId="14248">
        <row r="5">
          <cell r="I5">
            <v>0</v>
          </cell>
        </row>
      </sheetData>
      <sheetData sheetId="14249">
        <row r="5">
          <cell r="I5">
            <v>0</v>
          </cell>
        </row>
      </sheetData>
      <sheetData sheetId="14250">
        <row r="5">
          <cell r="I5">
            <v>0</v>
          </cell>
        </row>
      </sheetData>
      <sheetData sheetId="14251">
        <row r="5">
          <cell r="I5">
            <v>0</v>
          </cell>
        </row>
      </sheetData>
      <sheetData sheetId="14252">
        <row r="5">
          <cell r="I5">
            <v>0</v>
          </cell>
        </row>
      </sheetData>
      <sheetData sheetId="14253">
        <row r="5">
          <cell r="I5">
            <v>0</v>
          </cell>
        </row>
      </sheetData>
      <sheetData sheetId="14254">
        <row r="5">
          <cell r="I5">
            <v>0</v>
          </cell>
        </row>
      </sheetData>
      <sheetData sheetId="14255">
        <row r="5">
          <cell r="I5">
            <v>0</v>
          </cell>
        </row>
      </sheetData>
      <sheetData sheetId="14256">
        <row r="5">
          <cell r="I5">
            <v>0</v>
          </cell>
        </row>
      </sheetData>
      <sheetData sheetId="14257">
        <row r="5">
          <cell r="I5">
            <v>0</v>
          </cell>
        </row>
      </sheetData>
      <sheetData sheetId="14258">
        <row r="5">
          <cell r="I5">
            <v>0</v>
          </cell>
        </row>
      </sheetData>
      <sheetData sheetId="14259">
        <row r="5">
          <cell r="I5">
            <v>0</v>
          </cell>
        </row>
      </sheetData>
      <sheetData sheetId="14260"/>
      <sheetData sheetId="14261">
        <row r="5">
          <cell r="I5">
            <v>0</v>
          </cell>
        </row>
      </sheetData>
      <sheetData sheetId="14262">
        <row r="5">
          <cell r="I5">
            <v>0</v>
          </cell>
        </row>
      </sheetData>
      <sheetData sheetId="14263">
        <row r="5">
          <cell r="I5">
            <v>0</v>
          </cell>
        </row>
      </sheetData>
      <sheetData sheetId="14264">
        <row r="5">
          <cell r="I5">
            <v>0</v>
          </cell>
        </row>
      </sheetData>
      <sheetData sheetId="14265">
        <row r="5">
          <cell r="I5">
            <v>0</v>
          </cell>
        </row>
      </sheetData>
      <sheetData sheetId="14266">
        <row r="19">
          <cell r="J19">
            <v>1.0499999999999999E-3</v>
          </cell>
        </row>
      </sheetData>
      <sheetData sheetId="14267">
        <row r="19">
          <cell r="J19">
            <v>1.0499999999999999E-3</v>
          </cell>
        </row>
      </sheetData>
      <sheetData sheetId="14268">
        <row r="19">
          <cell r="J19">
            <v>1.0499999999999999E-3</v>
          </cell>
        </row>
      </sheetData>
      <sheetData sheetId="14269">
        <row r="5">
          <cell r="I5">
            <v>0</v>
          </cell>
        </row>
      </sheetData>
      <sheetData sheetId="14270">
        <row r="5">
          <cell r="I5">
            <v>0</v>
          </cell>
        </row>
      </sheetData>
      <sheetData sheetId="14271">
        <row r="5">
          <cell r="I5">
            <v>0</v>
          </cell>
        </row>
      </sheetData>
      <sheetData sheetId="14272">
        <row r="5">
          <cell r="I5">
            <v>0</v>
          </cell>
        </row>
      </sheetData>
      <sheetData sheetId="14273">
        <row r="5">
          <cell r="I5">
            <v>0</v>
          </cell>
        </row>
      </sheetData>
      <sheetData sheetId="14274">
        <row r="5">
          <cell r="I5">
            <v>0</v>
          </cell>
        </row>
      </sheetData>
      <sheetData sheetId="14275">
        <row r="19">
          <cell r="J19">
            <v>1.0499999999999999E-3</v>
          </cell>
        </row>
      </sheetData>
      <sheetData sheetId="14276">
        <row r="19">
          <cell r="J19">
            <v>1.0499999999999999E-3</v>
          </cell>
        </row>
      </sheetData>
      <sheetData sheetId="14277">
        <row r="19">
          <cell r="J19">
            <v>1.0499999999999999E-3</v>
          </cell>
        </row>
      </sheetData>
      <sheetData sheetId="14278">
        <row r="19">
          <cell r="J19">
            <v>1.0499999999999999E-3</v>
          </cell>
        </row>
      </sheetData>
      <sheetData sheetId="14279">
        <row r="19">
          <cell r="J19">
            <v>1.0499999999999999E-3</v>
          </cell>
        </row>
      </sheetData>
      <sheetData sheetId="14280">
        <row r="19">
          <cell r="J19">
            <v>1.0499999999999999E-3</v>
          </cell>
        </row>
      </sheetData>
      <sheetData sheetId="14281">
        <row r="19">
          <cell r="J19">
            <v>1.0499999999999999E-3</v>
          </cell>
        </row>
      </sheetData>
      <sheetData sheetId="14282">
        <row r="19">
          <cell r="J19">
            <v>1.0499999999999999E-3</v>
          </cell>
        </row>
      </sheetData>
      <sheetData sheetId="14283">
        <row r="19">
          <cell r="J19">
            <v>1.0499999999999999E-3</v>
          </cell>
        </row>
      </sheetData>
      <sheetData sheetId="14284">
        <row r="19">
          <cell r="J19">
            <v>1.0499999999999999E-3</v>
          </cell>
        </row>
      </sheetData>
      <sheetData sheetId="14285">
        <row r="19">
          <cell r="J19">
            <v>1.0499999999999999E-3</v>
          </cell>
        </row>
      </sheetData>
      <sheetData sheetId="14286">
        <row r="19">
          <cell r="J19">
            <v>1.0499999999999999E-3</v>
          </cell>
        </row>
      </sheetData>
      <sheetData sheetId="14287">
        <row r="19">
          <cell r="J19">
            <v>1.0499999999999999E-3</v>
          </cell>
        </row>
      </sheetData>
      <sheetData sheetId="14288">
        <row r="19">
          <cell r="J19">
            <v>1.0499999999999999E-3</v>
          </cell>
        </row>
      </sheetData>
      <sheetData sheetId="14289">
        <row r="19">
          <cell r="J19">
            <v>1.0499999999999999E-3</v>
          </cell>
        </row>
      </sheetData>
      <sheetData sheetId="14290">
        <row r="19">
          <cell r="J19">
            <v>1.0499999999999999E-3</v>
          </cell>
        </row>
      </sheetData>
      <sheetData sheetId="14291">
        <row r="19">
          <cell r="J19">
            <v>1.0499999999999999E-3</v>
          </cell>
        </row>
      </sheetData>
      <sheetData sheetId="14292">
        <row r="19">
          <cell r="J19">
            <v>1.0499999999999999E-3</v>
          </cell>
        </row>
      </sheetData>
      <sheetData sheetId="14293">
        <row r="19">
          <cell r="J19">
            <v>1.0499999999999999E-3</v>
          </cell>
        </row>
      </sheetData>
      <sheetData sheetId="14294">
        <row r="19">
          <cell r="J19">
            <v>1.0499999999999999E-3</v>
          </cell>
        </row>
      </sheetData>
      <sheetData sheetId="14295">
        <row r="19">
          <cell r="J19">
            <v>1.0499999999999999E-3</v>
          </cell>
        </row>
      </sheetData>
      <sheetData sheetId="14296">
        <row r="19">
          <cell r="J19">
            <v>1.0499999999999999E-3</v>
          </cell>
        </row>
      </sheetData>
      <sheetData sheetId="14297">
        <row r="19">
          <cell r="J19">
            <v>1.0499999999999999E-3</v>
          </cell>
        </row>
      </sheetData>
      <sheetData sheetId="14298">
        <row r="19">
          <cell r="J19">
            <v>1.0499999999999999E-3</v>
          </cell>
        </row>
      </sheetData>
      <sheetData sheetId="14299">
        <row r="19">
          <cell r="J19">
            <v>1.0499999999999999E-3</v>
          </cell>
        </row>
      </sheetData>
      <sheetData sheetId="14300">
        <row r="5">
          <cell r="I5">
            <v>0</v>
          </cell>
        </row>
      </sheetData>
      <sheetData sheetId="14301">
        <row r="5">
          <cell r="I5">
            <v>0</v>
          </cell>
        </row>
      </sheetData>
      <sheetData sheetId="14302">
        <row r="5">
          <cell r="I5">
            <v>0</v>
          </cell>
        </row>
      </sheetData>
      <sheetData sheetId="14303">
        <row r="5">
          <cell r="I5">
            <v>0</v>
          </cell>
        </row>
      </sheetData>
      <sheetData sheetId="14304">
        <row r="5">
          <cell r="I5">
            <v>0</v>
          </cell>
        </row>
      </sheetData>
      <sheetData sheetId="14305">
        <row r="5">
          <cell r="I5">
            <v>0</v>
          </cell>
        </row>
      </sheetData>
      <sheetData sheetId="14306">
        <row r="5">
          <cell r="I5">
            <v>0</v>
          </cell>
        </row>
      </sheetData>
      <sheetData sheetId="14307">
        <row r="5">
          <cell r="I5">
            <v>0</v>
          </cell>
        </row>
      </sheetData>
      <sheetData sheetId="14308">
        <row r="5">
          <cell r="I5">
            <v>0</v>
          </cell>
        </row>
      </sheetData>
      <sheetData sheetId="14309">
        <row r="5">
          <cell r="I5">
            <v>0</v>
          </cell>
        </row>
      </sheetData>
      <sheetData sheetId="14310">
        <row r="5">
          <cell r="I5">
            <v>0</v>
          </cell>
        </row>
      </sheetData>
      <sheetData sheetId="14311">
        <row r="5">
          <cell r="I5">
            <v>0</v>
          </cell>
        </row>
      </sheetData>
      <sheetData sheetId="14312">
        <row r="5">
          <cell r="I5">
            <v>0</v>
          </cell>
        </row>
      </sheetData>
      <sheetData sheetId="14313">
        <row r="5">
          <cell r="I5">
            <v>0</v>
          </cell>
        </row>
      </sheetData>
      <sheetData sheetId="14314">
        <row r="5">
          <cell r="I5">
            <v>0</v>
          </cell>
        </row>
      </sheetData>
      <sheetData sheetId="14315">
        <row r="5">
          <cell r="I5">
            <v>0</v>
          </cell>
        </row>
      </sheetData>
      <sheetData sheetId="14316">
        <row r="5">
          <cell r="I5">
            <v>0</v>
          </cell>
        </row>
      </sheetData>
      <sheetData sheetId="14317">
        <row r="5">
          <cell r="I5">
            <v>0</v>
          </cell>
        </row>
      </sheetData>
      <sheetData sheetId="14318">
        <row r="5">
          <cell r="I5">
            <v>0</v>
          </cell>
        </row>
      </sheetData>
      <sheetData sheetId="14319">
        <row r="19">
          <cell r="J19">
            <v>1.0499999999999999E-3</v>
          </cell>
        </row>
      </sheetData>
      <sheetData sheetId="14320">
        <row r="19">
          <cell r="J19">
            <v>1.0499999999999999E-3</v>
          </cell>
        </row>
      </sheetData>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row r="19">
          <cell r="J19">
            <v>1.0499999999999999E-3</v>
          </cell>
        </row>
      </sheetData>
      <sheetData sheetId="14365">
        <row r="19">
          <cell r="J19">
            <v>1.0499999999999999E-3</v>
          </cell>
        </row>
      </sheetData>
      <sheetData sheetId="14366">
        <row r="19">
          <cell r="J19">
            <v>1.0499999999999999E-3</v>
          </cell>
        </row>
      </sheetData>
      <sheetData sheetId="14367">
        <row r="19">
          <cell r="J19">
            <v>1.0499999999999999E-3</v>
          </cell>
        </row>
      </sheetData>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row r="19">
          <cell r="J19">
            <v>1.0499999999999999E-3</v>
          </cell>
        </row>
      </sheetData>
      <sheetData sheetId="14412">
        <row r="19">
          <cell r="J19">
            <v>1.0499999999999999E-3</v>
          </cell>
        </row>
      </sheetData>
      <sheetData sheetId="14413">
        <row r="19">
          <cell r="J19">
            <v>1.0499999999999999E-3</v>
          </cell>
        </row>
      </sheetData>
      <sheetData sheetId="14414">
        <row r="19">
          <cell r="J19">
            <v>1.0499999999999999E-3</v>
          </cell>
        </row>
      </sheetData>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row r="19">
          <cell r="J19">
            <v>1.0499999999999999E-3</v>
          </cell>
        </row>
      </sheetData>
      <sheetData sheetId="14430">
        <row r="19">
          <cell r="J19">
            <v>1.0499999999999999E-3</v>
          </cell>
        </row>
      </sheetData>
      <sheetData sheetId="14431">
        <row r="19">
          <cell r="J19">
            <v>1.0499999999999999E-3</v>
          </cell>
        </row>
      </sheetData>
      <sheetData sheetId="14432">
        <row r="19">
          <cell r="J19">
            <v>1.0499999999999999E-3</v>
          </cell>
        </row>
      </sheetData>
      <sheetData sheetId="14433">
        <row r="19">
          <cell r="J19">
            <v>1.0499999999999999E-3</v>
          </cell>
        </row>
      </sheetData>
      <sheetData sheetId="14434">
        <row r="19">
          <cell r="J19">
            <v>1.0499999999999999E-3</v>
          </cell>
        </row>
      </sheetData>
      <sheetData sheetId="14435">
        <row r="19">
          <cell r="J19">
            <v>1.0499999999999999E-3</v>
          </cell>
        </row>
      </sheetData>
      <sheetData sheetId="14436">
        <row r="19">
          <cell r="J19">
            <v>1.0499999999999999E-3</v>
          </cell>
        </row>
      </sheetData>
      <sheetData sheetId="14437">
        <row r="19">
          <cell r="J19">
            <v>1.0499999999999999E-3</v>
          </cell>
        </row>
      </sheetData>
      <sheetData sheetId="14438">
        <row r="19">
          <cell r="J19">
            <v>1.0499999999999999E-3</v>
          </cell>
        </row>
      </sheetData>
      <sheetData sheetId="14439">
        <row r="19">
          <cell r="J19">
            <v>1.0499999999999999E-3</v>
          </cell>
        </row>
      </sheetData>
      <sheetData sheetId="14440">
        <row r="19">
          <cell r="J19">
            <v>1.0499999999999999E-3</v>
          </cell>
        </row>
      </sheetData>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row r="19">
          <cell r="J19">
            <v>1.0499999999999999E-3</v>
          </cell>
        </row>
      </sheetData>
      <sheetData sheetId="14523">
        <row r="19">
          <cell r="J19">
            <v>1.0499999999999999E-3</v>
          </cell>
        </row>
      </sheetData>
      <sheetData sheetId="14524">
        <row r="19">
          <cell r="J19">
            <v>1.0499999999999999E-3</v>
          </cell>
        </row>
      </sheetData>
      <sheetData sheetId="14525">
        <row r="19">
          <cell r="J19">
            <v>1.0499999999999999E-3</v>
          </cell>
        </row>
      </sheetData>
      <sheetData sheetId="14526"/>
      <sheetData sheetId="14527"/>
      <sheetData sheetId="14528"/>
      <sheetData sheetId="14529"/>
      <sheetData sheetId="14530"/>
      <sheetData sheetId="14531"/>
      <sheetData sheetId="14532">
        <row r="19">
          <cell r="J19">
            <v>1.0499999999999999E-3</v>
          </cell>
        </row>
      </sheetData>
      <sheetData sheetId="14533">
        <row r="19">
          <cell r="J19">
            <v>1.0499999999999999E-3</v>
          </cell>
        </row>
      </sheetData>
      <sheetData sheetId="14534">
        <row r="19">
          <cell r="J19">
            <v>1.0499999999999999E-3</v>
          </cell>
        </row>
      </sheetData>
      <sheetData sheetId="14535">
        <row r="19">
          <cell r="J19">
            <v>1.0499999999999999E-3</v>
          </cell>
        </row>
      </sheetData>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row r="19">
          <cell r="J19">
            <v>1.0499999999999999E-3</v>
          </cell>
        </row>
      </sheetData>
      <sheetData sheetId="14601">
        <row r="19">
          <cell r="J19">
            <v>1.0499999999999999E-3</v>
          </cell>
        </row>
      </sheetData>
      <sheetData sheetId="14602">
        <row r="19">
          <cell r="J19">
            <v>1.0499999999999999E-3</v>
          </cell>
        </row>
      </sheetData>
      <sheetData sheetId="14603">
        <row r="5">
          <cell r="I5">
            <v>0</v>
          </cell>
        </row>
      </sheetData>
      <sheetData sheetId="14604">
        <row r="5">
          <cell r="I5">
            <v>0</v>
          </cell>
        </row>
      </sheetData>
      <sheetData sheetId="14605">
        <row r="5">
          <cell r="I5">
            <v>0</v>
          </cell>
        </row>
      </sheetData>
      <sheetData sheetId="14606">
        <row r="5">
          <cell r="I5">
            <v>0</v>
          </cell>
        </row>
      </sheetData>
      <sheetData sheetId="14607">
        <row r="19">
          <cell r="J19">
            <v>1.0499999999999999E-3</v>
          </cell>
        </row>
      </sheetData>
      <sheetData sheetId="14608">
        <row r="19">
          <cell r="J19">
            <v>1.0499999999999999E-3</v>
          </cell>
        </row>
      </sheetData>
      <sheetData sheetId="14609"/>
      <sheetData sheetId="14610"/>
      <sheetData sheetId="14611"/>
      <sheetData sheetId="14612"/>
      <sheetData sheetId="14613"/>
      <sheetData sheetId="14614"/>
      <sheetData sheetId="14615"/>
      <sheetData sheetId="14616"/>
      <sheetData sheetId="14617"/>
      <sheetData sheetId="14618"/>
      <sheetData sheetId="14619"/>
      <sheetData sheetId="14620">
        <row r="5">
          <cell r="I5">
            <v>0</v>
          </cell>
        </row>
      </sheetData>
      <sheetData sheetId="14621">
        <row r="5">
          <cell r="I5">
            <v>0</v>
          </cell>
        </row>
      </sheetData>
      <sheetData sheetId="14622">
        <row r="5">
          <cell r="I5">
            <v>0</v>
          </cell>
        </row>
      </sheetData>
      <sheetData sheetId="14623">
        <row r="5">
          <cell r="I5">
            <v>0</v>
          </cell>
        </row>
      </sheetData>
      <sheetData sheetId="14624">
        <row r="19">
          <cell r="J19">
            <v>1.0499999999999999E-3</v>
          </cell>
        </row>
      </sheetData>
      <sheetData sheetId="14625"/>
      <sheetData sheetId="14626"/>
      <sheetData sheetId="14627"/>
      <sheetData sheetId="14628"/>
      <sheetData sheetId="14629"/>
      <sheetData sheetId="14630"/>
      <sheetData sheetId="14631"/>
      <sheetData sheetId="14632">
        <row r="19">
          <cell r="J19">
            <v>1.0499999999999999E-3</v>
          </cell>
        </row>
      </sheetData>
      <sheetData sheetId="14633">
        <row r="19">
          <cell r="J19">
            <v>1.0499999999999999E-3</v>
          </cell>
        </row>
      </sheetData>
      <sheetData sheetId="14634">
        <row r="19">
          <cell r="J19">
            <v>1.0499999999999999E-3</v>
          </cell>
        </row>
      </sheetData>
      <sheetData sheetId="14635">
        <row r="19">
          <cell r="J19">
            <v>1.0499999999999999E-3</v>
          </cell>
        </row>
      </sheetData>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row r="5">
          <cell r="I5">
            <v>0</v>
          </cell>
        </row>
      </sheetData>
      <sheetData sheetId="14820">
        <row r="5">
          <cell r="I5">
            <v>0</v>
          </cell>
        </row>
      </sheetData>
      <sheetData sheetId="14821">
        <row r="5">
          <cell r="I5">
            <v>0</v>
          </cell>
        </row>
      </sheetData>
      <sheetData sheetId="14822">
        <row r="5">
          <cell r="I5">
            <v>0</v>
          </cell>
        </row>
      </sheetData>
      <sheetData sheetId="14823">
        <row r="5">
          <cell r="I5">
            <v>0</v>
          </cell>
        </row>
      </sheetData>
      <sheetData sheetId="14824">
        <row r="5">
          <cell r="I5">
            <v>0</v>
          </cell>
        </row>
      </sheetData>
      <sheetData sheetId="14825">
        <row r="5">
          <cell r="I5">
            <v>0</v>
          </cell>
        </row>
      </sheetData>
      <sheetData sheetId="14826">
        <row r="5">
          <cell r="I5">
            <v>0</v>
          </cell>
        </row>
      </sheetData>
      <sheetData sheetId="14827">
        <row r="5">
          <cell r="I5">
            <v>0</v>
          </cell>
        </row>
      </sheetData>
      <sheetData sheetId="14828">
        <row r="5">
          <cell r="I5">
            <v>0</v>
          </cell>
        </row>
      </sheetData>
      <sheetData sheetId="14829">
        <row r="5">
          <cell r="I5">
            <v>0</v>
          </cell>
        </row>
      </sheetData>
      <sheetData sheetId="14830">
        <row r="5">
          <cell r="I5">
            <v>0</v>
          </cell>
        </row>
      </sheetData>
      <sheetData sheetId="14831">
        <row r="5">
          <cell r="I5">
            <v>0</v>
          </cell>
        </row>
      </sheetData>
      <sheetData sheetId="14832">
        <row r="5">
          <cell r="I5">
            <v>0</v>
          </cell>
        </row>
      </sheetData>
      <sheetData sheetId="14833">
        <row r="5">
          <cell r="I5">
            <v>0</v>
          </cell>
        </row>
      </sheetData>
      <sheetData sheetId="14834"/>
      <sheetData sheetId="14835">
        <row r="5">
          <cell r="I5">
            <v>0</v>
          </cell>
        </row>
      </sheetData>
      <sheetData sheetId="14836">
        <row r="5">
          <cell r="I5">
            <v>0</v>
          </cell>
        </row>
      </sheetData>
      <sheetData sheetId="14837">
        <row r="5">
          <cell r="I5">
            <v>0</v>
          </cell>
        </row>
      </sheetData>
      <sheetData sheetId="14838">
        <row r="5">
          <cell r="I5">
            <v>0</v>
          </cell>
        </row>
      </sheetData>
      <sheetData sheetId="14839">
        <row r="5">
          <cell r="I5">
            <v>0</v>
          </cell>
        </row>
      </sheetData>
      <sheetData sheetId="14840">
        <row r="19">
          <cell r="J19">
            <v>1.0499999999999999E-3</v>
          </cell>
        </row>
      </sheetData>
      <sheetData sheetId="14841">
        <row r="19">
          <cell r="J19">
            <v>1.0499999999999999E-3</v>
          </cell>
        </row>
      </sheetData>
      <sheetData sheetId="14842">
        <row r="19">
          <cell r="J19">
            <v>1.0499999999999999E-3</v>
          </cell>
        </row>
      </sheetData>
      <sheetData sheetId="14843">
        <row r="5">
          <cell r="I5">
            <v>0</v>
          </cell>
        </row>
      </sheetData>
      <sheetData sheetId="14844">
        <row r="5">
          <cell r="I5">
            <v>0</v>
          </cell>
        </row>
      </sheetData>
      <sheetData sheetId="14845">
        <row r="5">
          <cell r="I5">
            <v>0</v>
          </cell>
        </row>
      </sheetData>
      <sheetData sheetId="14846">
        <row r="5">
          <cell r="I5">
            <v>0</v>
          </cell>
        </row>
      </sheetData>
      <sheetData sheetId="14847">
        <row r="5">
          <cell r="I5">
            <v>0</v>
          </cell>
        </row>
      </sheetData>
      <sheetData sheetId="14848">
        <row r="5">
          <cell r="I5">
            <v>0</v>
          </cell>
        </row>
      </sheetData>
      <sheetData sheetId="14849">
        <row r="19">
          <cell r="J19">
            <v>1.0499999999999999E-3</v>
          </cell>
        </row>
      </sheetData>
      <sheetData sheetId="14850">
        <row r="19">
          <cell r="J19">
            <v>1.0499999999999999E-3</v>
          </cell>
        </row>
      </sheetData>
      <sheetData sheetId="14851">
        <row r="19">
          <cell r="J19">
            <v>1.0499999999999999E-3</v>
          </cell>
        </row>
      </sheetData>
      <sheetData sheetId="14852">
        <row r="19">
          <cell r="J19">
            <v>1.0499999999999999E-3</v>
          </cell>
        </row>
      </sheetData>
      <sheetData sheetId="14853">
        <row r="19">
          <cell r="J19">
            <v>1.0499999999999999E-3</v>
          </cell>
        </row>
      </sheetData>
      <sheetData sheetId="14854">
        <row r="19">
          <cell r="J19">
            <v>1.0499999999999999E-3</v>
          </cell>
        </row>
      </sheetData>
      <sheetData sheetId="14855">
        <row r="19">
          <cell r="J19">
            <v>1.0499999999999999E-3</v>
          </cell>
        </row>
      </sheetData>
      <sheetData sheetId="14856">
        <row r="19">
          <cell r="J19">
            <v>1.0499999999999999E-3</v>
          </cell>
        </row>
      </sheetData>
      <sheetData sheetId="14857">
        <row r="19">
          <cell r="J19">
            <v>1.0499999999999999E-3</v>
          </cell>
        </row>
      </sheetData>
      <sheetData sheetId="14858">
        <row r="19">
          <cell r="J19">
            <v>1.0499999999999999E-3</v>
          </cell>
        </row>
      </sheetData>
      <sheetData sheetId="14859">
        <row r="19">
          <cell r="J19">
            <v>1.0499999999999999E-3</v>
          </cell>
        </row>
      </sheetData>
      <sheetData sheetId="14860"/>
      <sheetData sheetId="14861"/>
      <sheetData sheetId="14862"/>
      <sheetData sheetId="14863">
        <row r="19">
          <cell r="J19">
            <v>1.0499999999999999E-3</v>
          </cell>
        </row>
      </sheetData>
      <sheetData sheetId="14864">
        <row r="19">
          <cell r="J19">
            <v>1.0499999999999999E-3</v>
          </cell>
        </row>
      </sheetData>
      <sheetData sheetId="14865">
        <row r="19">
          <cell r="J19">
            <v>1.0499999999999999E-3</v>
          </cell>
        </row>
      </sheetData>
      <sheetData sheetId="14866">
        <row r="19">
          <cell r="J19">
            <v>1.0499999999999999E-3</v>
          </cell>
        </row>
      </sheetData>
      <sheetData sheetId="14867">
        <row r="19">
          <cell r="J19">
            <v>1.0499999999999999E-3</v>
          </cell>
        </row>
      </sheetData>
      <sheetData sheetId="14868">
        <row r="19">
          <cell r="J19">
            <v>1.0499999999999999E-3</v>
          </cell>
        </row>
      </sheetData>
      <sheetData sheetId="14869">
        <row r="19">
          <cell r="J19">
            <v>1.0499999999999999E-3</v>
          </cell>
        </row>
      </sheetData>
      <sheetData sheetId="14870">
        <row r="19">
          <cell r="J19">
            <v>1.0499999999999999E-3</v>
          </cell>
        </row>
      </sheetData>
      <sheetData sheetId="14871">
        <row r="19">
          <cell r="J19">
            <v>1.0499999999999999E-3</v>
          </cell>
        </row>
      </sheetData>
      <sheetData sheetId="14872">
        <row r="19">
          <cell r="J19">
            <v>1.0499999999999999E-3</v>
          </cell>
        </row>
      </sheetData>
      <sheetData sheetId="14873">
        <row r="19">
          <cell r="J19">
            <v>1.0499999999999999E-3</v>
          </cell>
        </row>
      </sheetData>
      <sheetData sheetId="14874">
        <row r="19">
          <cell r="J19">
            <v>1.0499999999999999E-3</v>
          </cell>
        </row>
      </sheetData>
      <sheetData sheetId="14875">
        <row r="19">
          <cell r="J19">
            <v>1.0499999999999999E-3</v>
          </cell>
        </row>
      </sheetData>
      <sheetData sheetId="14876">
        <row r="19">
          <cell r="J19">
            <v>1.0499999999999999E-3</v>
          </cell>
        </row>
      </sheetData>
      <sheetData sheetId="14877">
        <row r="19">
          <cell r="J19">
            <v>1.0499999999999999E-3</v>
          </cell>
        </row>
      </sheetData>
      <sheetData sheetId="14878">
        <row r="19">
          <cell r="J19">
            <v>1.0499999999999999E-3</v>
          </cell>
        </row>
      </sheetData>
      <sheetData sheetId="14879">
        <row r="19">
          <cell r="J19">
            <v>1.0499999999999999E-3</v>
          </cell>
        </row>
      </sheetData>
      <sheetData sheetId="14880">
        <row r="19">
          <cell r="J19">
            <v>1.0499999999999999E-3</v>
          </cell>
        </row>
      </sheetData>
      <sheetData sheetId="14881">
        <row r="19">
          <cell r="J19">
            <v>1.0499999999999999E-3</v>
          </cell>
        </row>
      </sheetData>
      <sheetData sheetId="14882">
        <row r="19">
          <cell r="J19">
            <v>1.0499999999999999E-3</v>
          </cell>
        </row>
      </sheetData>
      <sheetData sheetId="14883">
        <row r="5">
          <cell r="I5">
            <v>0</v>
          </cell>
        </row>
      </sheetData>
      <sheetData sheetId="14884">
        <row r="5">
          <cell r="I5">
            <v>0</v>
          </cell>
        </row>
      </sheetData>
      <sheetData sheetId="14885">
        <row r="5">
          <cell r="I5">
            <v>0</v>
          </cell>
        </row>
      </sheetData>
      <sheetData sheetId="14886">
        <row r="5">
          <cell r="I5">
            <v>0</v>
          </cell>
        </row>
      </sheetData>
      <sheetData sheetId="14887">
        <row r="5">
          <cell r="I5">
            <v>0</v>
          </cell>
        </row>
      </sheetData>
      <sheetData sheetId="14888">
        <row r="5">
          <cell r="I5">
            <v>0</v>
          </cell>
        </row>
      </sheetData>
      <sheetData sheetId="14889">
        <row r="5">
          <cell r="I5">
            <v>0</v>
          </cell>
        </row>
      </sheetData>
      <sheetData sheetId="14890">
        <row r="5">
          <cell r="I5">
            <v>0</v>
          </cell>
        </row>
      </sheetData>
      <sheetData sheetId="14891">
        <row r="5">
          <cell r="I5">
            <v>0</v>
          </cell>
        </row>
      </sheetData>
      <sheetData sheetId="14892">
        <row r="5">
          <cell r="I5">
            <v>0</v>
          </cell>
        </row>
      </sheetData>
      <sheetData sheetId="14893">
        <row r="5">
          <cell r="I5">
            <v>0</v>
          </cell>
        </row>
      </sheetData>
      <sheetData sheetId="14894">
        <row r="5">
          <cell r="I5">
            <v>0</v>
          </cell>
        </row>
      </sheetData>
      <sheetData sheetId="14895">
        <row r="5">
          <cell r="I5">
            <v>0</v>
          </cell>
        </row>
      </sheetData>
      <sheetData sheetId="14896">
        <row r="5">
          <cell r="I5">
            <v>0</v>
          </cell>
        </row>
      </sheetData>
      <sheetData sheetId="14897">
        <row r="5">
          <cell r="I5">
            <v>0</v>
          </cell>
        </row>
      </sheetData>
      <sheetData sheetId="14898">
        <row r="5">
          <cell r="I5">
            <v>0</v>
          </cell>
        </row>
      </sheetData>
      <sheetData sheetId="14899">
        <row r="5">
          <cell r="I5">
            <v>0</v>
          </cell>
        </row>
      </sheetData>
      <sheetData sheetId="14900">
        <row r="5">
          <cell r="I5">
            <v>0</v>
          </cell>
        </row>
      </sheetData>
      <sheetData sheetId="14901">
        <row r="5">
          <cell r="I5">
            <v>0</v>
          </cell>
        </row>
      </sheetData>
      <sheetData sheetId="14902">
        <row r="19">
          <cell r="J19">
            <v>1.0499999999999999E-3</v>
          </cell>
        </row>
      </sheetData>
      <sheetData sheetId="14903">
        <row r="19">
          <cell r="J19">
            <v>1.0499999999999999E-3</v>
          </cell>
        </row>
      </sheetData>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row r="19">
          <cell r="J19">
            <v>1.0499999999999999E-3</v>
          </cell>
        </row>
      </sheetData>
      <sheetData sheetId="14951">
        <row r="19">
          <cell r="J19">
            <v>1.0499999999999999E-3</v>
          </cell>
        </row>
      </sheetData>
      <sheetData sheetId="14952">
        <row r="19">
          <cell r="J19">
            <v>1.0499999999999999E-3</v>
          </cell>
        </row>
      </sheetData>
      <sheetData sheetId="14953">
        <row r="19">
          <cell r="J19">
            <v>1.0499999999999999E-3</v>
          </cell>
        </row>
      </sheetData>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row r="19">
          <cell r="J19">
            <v>1.0499999999999999E-3</v>
          </cell>
        </row>
      </sheetData>
      <sheetData sheetId="15001">
        <row r="19">
          <cell r="J19">
            <v>1.0499999999999999E-3</v>
          </cell>
        </row>
      </sheetData>
      <sheetData sheetId="15002">
        <row r="19">
          <cell r="J19">
            <v>1.0499999999999999E-3</v>
          </cell>
        </row>
      </sheetData>
      <sheetData sheetId="15003">
        <row r="19">
          <cell r="J19">
            <v>1.0499999999999999E-3</v>
          </cell>
        </row>
      </sheetData>
      <sheetData sheetId="15004">
        <row r="19">
          <cell r="J19">
            <v>1.0499999999999999E-3</v>
          </cell>
        </row>
      </sheetData>
      <sheetData sheetId="15005">
        <row r="19">
          <cell r="J19">
            <v>1.0499999999999999E-3</v>
          </cell>
        </row>
      </sheetData>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row r="19">
          <cell r="J19">
            <v>1.0499999999999999E-3</v>
          </cell>
        </row>
      </sheetData>
      <sheetData sheetId="15029">
        <row r="19">
          <cell r="J19">
            <v>1.0499999999999999E-3</v>
          </cell>
        </row>
      </sheetData>
      <sheetData sheetId="15030">
        <row r="19">
          <cell r="J19">
            <v>1.0499999999999999E-3</v>
          </cell>
        </row>
      </sheetData>
      <sheetData sheetId="15031">
        <row r="19">
          <cell r="J19">
            <v>1.0499999999999999E-3</v>
          </cell>
        </row>
      </sheetData>
      <sheetData sheetId="15032">
        <row r="19">
          <cell r="J19">
            <v>1.0499999999999999E-3</v>
          </cell>
        </row>
      </sheetData>
      <sheetData sheetId="15033">
        <row r="19">
          <cell r="J19">
            <v>1.0499999999999999E-3</v>
          </cell>
        </row>
      </sheetData>
      <sheetData sheetId="15034">
        <row r="19">
          <cell r="J19">
            <v>1.0499999999999999E-3</v>
          </cell>
        </row>
      </sheetData>
      <sheetData sheetId="15035">
        <row r="19">
          <cell r="J19">
            <v>1.0499999999999999E-3</v>
          </cell>
        </row>
      </sheetData>
      <sheetData sheetId="15036">
        <row r="19">
          <cell r="J19">
            <v>1.0499999999999999E-3</v>
          </cell>
        </row>
      </sheetData>
      <sheetData sheetId="15037">
        <row r="19">
          <cell r="J19">
            <v>1.0499999999999999E-3</v>
          </cell>
        </row>
      </sheetData>
      <sheetData sheetId="15038">
        <row r="19">
          <cell r="J19">
            <v>1.0499999999999999E-3</v>
          </cell>
        </row>
      </sheetData>
      <sheetData sheetId="15039">
        <row r="19">
          <cell r="J19">
            <v>1.0499999999999999E-3</v>
          </cell>
        </row>
      </sheetData>
      <sheetData sheetId="15040">
        <row r="19">
          <cell r="J19">
            <v>1.0499999999999999E-3</v>
          </cell>
        </row>
      </sheetData>
      <sheetData sheetId="15041">
        <row r="19">
          <cell r="J19">
            <v>1.0499999999999999E-3</v>
          </cell>
        </row>
      </sheetData>
      <sheetData sheetId="15042">
        <row r="19">
          <cell r="J19">
            <v>1.0499999999999999E-3</v>
          </cell>
        </row>
      </sheetData>
      <sheetData sheetId="15043">
        <row r="19">
          <cell r="J19">
            <v>1.0499999999999999E-3</v>
          </cell>
        </row>
      </sheetData>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row r="19">
          <cell r="J19">
            <v>1.0499999999999999E-3</v>
          </cell>
        </row>
      </sheetData>
      <sheetData sheetId="15131">
        <row r="19">
          <cell r="J19">
            <v>1.0499999999999999E-3</v>
          </cell>
        </row>
      </sheetData>
      <sheetData sheetId="15132">
        <row r="19">
          <cell r="J19">
            <v>1.0499999999999999E-3</v>
          </cell>
        </row>
      </sheetData>
      <sheetData sheetId="15133">
        <row r="19">
          <cell r="J19">
            <v>1.0499999999999999E-3</v>
          </cell>
        </row>
      </sheetData>
      <sheetData sheetId="15134"/>
      <sheetData sheetId="15135"/>
      <sheetData sheetId="15136"/>
      <sheetData sheetId="15137"/>
      <sheetData sheetId="15138"/>
      <sheetData sheetId="15139"/>
      <sheetData sheetId="15140">
        <row r="19">
          <cell r="J19">
            <v>1.0499999999999999E-3</v>
          </cell>
        </row>
      </sheetData>
      <sheetData sheetId="15141">
        <row r="19">
          <cell r="J19">
            <v>1.0499999999999999E-3</v>
          </cell>
        </row>
      </sheetData>
      <sheetData sheetId="15142">
        <row r="19">
          <cell r="J19">
            <v>1.0499999999999999E-3</v>
          </cell>
        </row>
      </sheetData>
      <sheetData sheetId="15143">
        <row r="19">
          <cell r="J19">
            <v>1.0499999999999999E-3</v>
          </cell>
        </row>
      </sheetData>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row r="19">
          <cell r="J19">
            <v>1.0499999999999999E-3</v>
          </cell>
        </row>
      </sheetData>
      <sheetData sheetId="15209">
        <row r="19">
          <cell r="J19">
            <v>1.0499999999999999E-3</v>
          </cell>
        </row>
      </sheetData>
      <sheetData sheetId="15210">
        <row r="19">
          <cell r="J19">
            <v>1.0499999999999999E-3</v>
          </cell>
        </row>
      </sheetData>
      <sheetData sheetId="15211">
        <row r="5">
          <cell r="I5">
            <v>0</v>
          </cell>
        </row>
      </sheetData>
      <sheetData sheetId="15212">
        <row r="5">
          <cell r="I5">
            <v>0</v>
          </cell>
        </row>
      </sheetData>
      <sheetData sheetId="15213">
        <row r="5">
          <cell r="I5">
            <v>0</v>
          </cell>
        </row>
      </sheetData>
      <sheetData sheetId="15214">
        <row r="5">
          <cell r="I5">
            <v>0</v>
          </cell>
        </row>
      </sheetData>
      <sheetData sheetId="15215">
        <row r="19">
          <cell r="J19">
            <v>1.0499999999999999E-3</v>
          </cell>
        </row>
      </sheetData>
      <sheetData sheetId="15216">
        <row r="19">
          <cell r="J19">
            <v>1.0499999999999999E-3</v>
          </cell>
        </row>
      </sheetData>
      <sheetData sheetId="15217"/>
      <sheetData sheetId="15218"/>
      <sheetData sheetId="15219"/>
      <sheetData sheetId="15220"/>
      <sheetData sheetId="15221"/>
      <sheetData sheetId="15222"/>
      <sheetData sheetId="15223"/>
      <sheetData sheetId="15224"/>
      <sheetData sheetId="15225"/>
      <sheetData sheetId="15226"/>
      <sheetData sheetId="15227"/>
      <sheetData sheetId="15228">
        <row r="5">
          <cell r="I5">
            <v>0</v>
          </cell>
        </row>
      </sheetData>
      <sheetData sheetId="15229">
        <row r="5">
          <cell r="I5">
            <v>0</v>
          </cell>
        </row>
      </sheetData>
      <sheetData sheetId="15230">
        <row r="5">
          <cell r="I5">
            <v>0</v>
          </cell>
        </row>
      </sheetData>
      <sheetData sheetId="15231">
        <row r="5">
          <cell r="I5">
            <v>0</v>
          </cell>
        </row>
      </sheetData>
      <sheetData sheetId="15232">
        <row r="19">
          <cell r="J19">
            <v>1.0499999999999999E-3</v>
          </cell>
        </row>
      </sheetData>
      <sheetData sheetId="15233"/>
      <sheetData sheetId="15234"/>
      <sheetData sheetId="15235"/>
      <sheetData sheetId="15236"/>
      <sheetData sheetId="15237"/>
      <sheetData sheetId="15238"/>
      <sheetData sheetId="15239"/>
      <sheetData sheetId="15240">
        <row r="19">
          <cell r="J19">
            <v>1.0499999999999999E-3</v>
          </cell>
        </row>
      </sheetData>
      <sheetData sheetId="15241">
        <row r="19">
          <cell r="J19">
            <v>1.0499999999999999E-3</v>
          </cell>
        </row>
      </sheetData>
      <sheetData sheetId="15242">
        <row r="19">
          <cell r="J19">
            <v>1.0499999999999999E-3</v>
          </cell>
        </row>
      </sheetData>
      <sheetData sheetId="15243">
        <row r="19">
          <cell r="J19">
            <v>1.0499999999999999E-3</v>
          </cell>
        </row>
      </sheetData>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row r="5">
          <cell r="I5">
            <v>0</v>
          </cell>
        </row>
      </sheetData>
      <sheetData sheetId="15428">
        <row r="5">
          <cell r="I5">
            <v>0</v>
          </cell>
        </row>
      </sheetData>
      <sheetData sheetId="15429">
        <row r="5">
          <cell r="I5">
            <v>0</v>
          </cell>
        </row>
      </sheetData>
      <sheetData sheetId="15430">
        <row r="5">
          <cell r="I5">
            <v>0</v>
          </cell>
        </row>
      </sheetData>
      <sheetData sheetId="15431">
        <row r="5">
          <cell r="I5">
            <v>0</v>
          </cell>
        </row>
      </sheetData>
      <sheetData sheetId="15432">
        <row r="5">
          <cell r="I5">
            <v>0</v>
          </cell>
        </row>
      </sheetData>
      <sheetData sheetId="15433">
        <row r="5">
          <cell r="I5">
            <v>0</v>
          </cell>
        </row>
      </sheetData>
      <sheetData sheetId="15434">
        <row r="5">
          <cell r="I5">
            <v>0</v>
          </cell>
        </row>
      </sheetData>
      <sheetData sheetId="15435">
        <row r="5">
          <cell r="I5">
            <v>0</v>
          </cell>
        </row>
      </sheetData>
      <sheetData sheetId="15436">
        <row r="5">
          <cell r="I5">
            <v>0</v>
          </cell>
        </row>
      </sheetData>
      <sheetData sheetId="15437">
        <row r="5">
          <cell r="I5">
            <v>0</v>
          </cell>
        </row>
      </sheetData>
      <sheetData sheetId="15438">
        <row r="5">
          <cell r="I5">
            <v>0</v>
          </cell>
        </row>
      </sheetData>
      <sheetData sheetId="15439">
        <row r="5">
          <cell r="I5">
            <v>0</v>
          </cell>
        </row>
      </sheetData>
      <sheetData sheetId="15440">
        <row r="5">
          <cell r="I5">
            <v>0</v>
          </cell>
        </row>
      </sheetData>
      <sheetData sheetId="15441">
        <row r="5">
          <cell r="I5">
            <v>0</v>
          </cell>
        </row>
      </sheetData>
      <sheetData sheetId="15442"/>
      <sheetData sheetId="15443">
        <row r="5">
          <cell r="I5">
            <v>0</v>
          </cell>
        </row>
      </sheetData>
      <sheetData sheetId="15444">
        <row r="5">
          <cell r="I5">
            <v>0</v>
          </cell>
        </row>
      </sheetData>
      <sheetData sheetId="15445">
        <row r="5">
          <cell r="I5">
            <v>0</v>
          </cell>
        </row>
      </sheetData>
      <sheetData sheetId="15446">
        <row r="5">
          <cell r="I5">
            <v>0</v>
          </cell>
        </row>
      </sheetData>
      <sheetData sheetId="15447">
        <row r="5">
          <cell r="I5">
            <v>0</v>
          </cell>
        </row>
      </sheetData>
      <sheetData sheetId="15448">
        <row r="19">
          <cell r="J19">
            <v>1.0499999999999999E-3</v>
          </cell>
        </row>
      </sheetData>
      <sheetData sheetId="15449">
        <row r="19">
          <cell r="J19">
            <v>1.0499999999999999E-3</v>
          </cell>
        </row>
      </sheetData>
      <sheetData sheetId="15450">
        <row r="19">
          <cell r="J19">
            <v>1.0499999999999999E-3</v>
          </cell>
        </row>
      </sheetData>
      <sheetData sheetId="15451">
        <row r="5">
          <cell r="I5">
            <v>0</v>
          </cell>
        </row>
      </sheetData>
      <sheetData sheetId="15452">
        <row r="5">
          <cell r="I5">
            <v>0</v>
          </cell>
        </row>
      </sheetData>
      <sheetData sheetId="15453">
        <row r="5">
          <cell r="I5">
            <v>0</v>
          </cell>
        </row>
      </sheetData>
      <sheetData sheetId="15454">
        <row r="5">
          <cell r="I5">
            <v>0</v>
          </cell>
        </row>
      </sheetData>
      <sheetData sheetId="15455">
        <row r="5">
          <cell r="I5">
            <v>0</v>
          </cell>
        </row>
      </sheetData>
      <sheetData sheetId="15456">
        <row r="5">
          <cell r="I5">
            <v>0</v>
          </cell>
        </row>
      </sheetData>
      <sheetData sheetId="15457">
        <row r="19">
          <cell r="J19">
            <v>1.0499999999999999E-3</v>
          </cell>
        </row>
      </sheetData>
      <sheetData sheetId="15458">
        <row r="19">
          <cell r="J19">
            <v>1.0499999999999999E-3</v>
          </cell>
        </row>
      </sheetData>
      <sheetData sheetId="15459">
        <row r="19">
          <cell r="J19">
            <v>1.0499999999999999E-3</v>
          </cell>
        </row>
      </sheetData>
      <sheetData sheetId="15460">
        <row r="19">
          <cell r="J19">
            <v>1.0499999999999999E-3</v>
          </cell>
        </row>
      </sheetData>
      <sheetData sheetId="15461">
        <row r="19">
          <cell r="J19">
            <v>1.0499999999999999E-3</v>
          </cell>
        </row>
      </sheetData>
      <sheetData sheetId="15462">
        <row r="19">
          <cell r="J19">
            <v>1.0499999999999999E-3</v>
          </cell>
        </row>
      </sheetData>
      <sheetData sheetId="15463">
        <row r="19">
          <cell r="J19">
            <v>1.0499999999999999E-3</v>
          </cell>
        </row>
      </sheetData>
      <sheetData sheetId="15464">
        <row r="19">
          <cell r="J19">
            <v>1.0499999999999999E-3</v>
          </cell>
        </row>
      </sheetData>
      <sheetData sheetId="15465">
        <row r="19">
          <cell r="J19">
            <v>1.0499999999999999E-3</v>
          </cell>
        </row>
      </sheetData>
      <sheetData sheetId="15466">
        <row r="19">
          <cell r="J19">
            <v>1.0499999999999999E-3</v>
          </cell>
        </row>
      </sheetData>
      <sheetData sheetId="15467">
        <row r="19">
          <cell r="J19">
            <v>1.0499999999999999E-3</v>
          </cell>
        </row>
      </sheetData>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row r="5">
          <cell r="I5">
            <v>0</v>
          </cell>
        </row>
      </sheetData>
      <sheetData sheetId="15852">
        <row r="5">
          <cell r="I5">
            <v>0</v>
          </cell>
        </row>
      </sheetData>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ow r="5">
          <cell r="I5">
            <v>0</v>
          </cell>
        </row>
      </sheetData>
      <sheetData sheetId="15861">
        <row r="5">
          <cell r="I5">
            <v>0</v>
          </cell>
        </row>
      </sheetData>
      <sheetData sheetId="15862" refreshError="1"/>
      <sheetData sheetId="15863" refreshError="1"/>
      <sheetData sheetId="15864" refreshError="1"/>
      <sheetData sheetId="15865" refreshError="1"/>
      <sheetData sheetId="15866" refreshError="1"/>
      <sheetData sheetId="15867">
        <row r="5">
          <cell r="I5">
            <v>0</v>
          </cell>
        </row>
      </sheetData>
      <sheetData sheetId="15868">
        <row r="5">
          <cell r="I5">
            <v>0</v>
          </cell>
        </row>
      </sheetData>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ow r="5">
          <cell r="I5">
            <v>0</v>
          </cell>
        </row>
      </sheetData>
      <sheetData sheetId="15878">
        <row r="5">
          <cell r="I5">
            <v>0</v>
          </cell>
        </row>
      </sheetData>
      <sheetData sheetId="15879" refreshError="1"/>
      <sheetData sheetId="15880" refreshError="1"/>
      <sheetData sheetId="15881" refreshError="1"/>
      <sheetData sheetId="15882" refreshError="1"/>
      <sheetData sheetId="15883" refreshError="1"/>
      <sheetData sheetId="15884">
        <row r="5">
          <cell r="I5">
            <v>0</v>
          </cell>
        </row>
      </sheetData>
      <sheetData sheetId="15885">
        <row r="5">
          <cell r="I5">
            <v>0</v>
          </cell>
        </row>
      </sheetData>
      <sheetData sheetId="15886" refreshError="1"/>
      <sheetData sheetId="15887" refreshError="1"/>
      <sheetData sheetId="15888" refreshError="1"/>
      <sheetData sheetId="15889" refreshError="1"/>
      <sheetData sheetId="15890"/>
      <sheetData sheetId="15891"/>
      <sheetData sheetId="15892"/>
      <sheetData sheetId="15893"/>
      <sheetData sheetId="15894" refreshError="1"/>
      <sheetData sheetId="15895" refreshError="1"/>
      <sheetData sheetId="15896" refreshError="1"/>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sheetData sheetId="15974"/>
      <sheetData sheetId="15975"/>
      <sheetData sheetId="15976" refreshError="1"/>
      <sheetData sheetId="15977"/>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IF COST ITEM"/>
      <sheetName val="CES COST ITEM LIST"/>
      <sheetName val="FORM7"/>
      <sheetName val="Testing"/>
      <sheetName val="Kfactor"/>
      <sheetName val="Job Details"/>
      <sheetName val="ValEdits"/>
      <sheetName val="Elem 2G Pricing"/>
      <sheetName val="Elem 2G Synopsis"/>
      <sheetName val="Elem 2H Synopsis"/>
      <sheetName val="Elem 3A Pricing"/>
      <sheetName val="Elem 3A Synopsis"/>
      <sheetName val="Lstsub"/>
      <sheetName val="Doha WBS Clean"/>
      <sheetName val="HQ-TO"/>
      <sheetName val="Sheet1"/>
      <sheetName val="Basis"/>
      <sheetName val="ancillary"/>
      <sheetName val="Master Data Sheet"/>
      <sheetName val="Raw Data"/>
      <sheetName val="CES%20COST%20ITEM%20LIST.xls"/>
      <sheetName val="Control"/>
      <sheetName val="CPA33-34"/>
      <sheetName val="Construction"/>
      <sheetName val="Boq"/>
      <sheetName val="간접비"/>
      <sheetName val="Tank"/>
      <sheetName val="Sch. Areas"/>
      <sheetName val="Ra  stair"/>
      <sheetName val="\\Pcspc7\my documents\My Docume"/>
      <sheetName val="CES COST ITEM LIST.xls"/>
      <sheetName val="Ground Covers Schedule"/>
      <sheetName val="Plants_Shrubs_Trees"/>
      <sheetName val="Planting_Data"/>
      <sheetName val="Bill"/>
      <sheetName val="CIF_COST_ITEM"/>
      <sheetName val="CES_COST_ITEM_LIST"/>
      <sheetName val="Job_Details"/>
      <sheetName val="Elem_2G_Pricing"/>
      <sheetName val="Elem_2G_Synopsis"/>
      <sheetName val="Elem_2H_Synopsis"/>
      <sheetName val="Elem_3A_Pricing"/>
      <sheetName val="Elem_3A_Synopsis"/>
      <sheetName val="Doha_WBS_Clean"/>
      <sheetName val="Master_Data_Sheet"/>
      <sheetName val="CES%20COST%20ITEM%20LIST_xls"/>
      <sheetName val="Raw_Data"/>
      <sheetName val="Sch__Areas"/>
      <sheetName val="Ra__stair"/>
      <sheetName val="\\Pcspc7\my_documents\My_Docume"/>
      <sheetName val="CES_COST_ITEM_LIST_xls"/>
      <sheetName val="Ground_Covers_Schedule"/>
      <sheetName val="BQ"/>
      <sheetName val="BQ External"/>
      <sheetName val="HVAC BoQ"/>
      <sheetName val="CCS Summary"/>
      <sheetName val="Basement Budget"/>
      <sheetName val=""/>
      <sheetName val="LOOKUP-II"/>
      <sheetName val="LOOKUP-I"/>
      <sheetName val="Data Control Centre"/>
      <sheetName val="DPS17"/>
      <sheetName val="NPV"/>
      <sheetName val="COEFF"/>
      <sheetName val="Gen Sum"/>
      <sheetName val="CR#13 - SUMMARY"/>
      <sheetName val="CR#13 Additions"/>
      <sheetName val="CR#13 Ommisions"/>
      <sheetName val="Measurements-127"/>
      <sheetName val="Measurements-132"/>
      <sheetName val="Measurements-142"/>
      <sheetName val="Rate Buildup-129"/>
      <sheetName val="BOND &amp; INSURENCE"/>
      <sheetName val="Cash Flow"/>
      <sheetName val="Jafiliya"/>
      <sheetName val="Oud Metha"/>
      <sheetName val="Port Saeed"/>
      <sheetName val="Al Wasl"/>
      <sheetName val="Zabeel"/>
      <sheetName val="Contents"/>
      <sheetName val="OCT.FDN"/>
      <sheetName val="__Pcspc7_my documents_My Docume"/>
      <sheetName val="SubmitCal"/>
      <sheetName val="StructSchedules"/>
      <sheetName val="DW Shed"/>
      <sheetName val="BQ_External"/>
      <sheetName val="Data_Control_Centre"/>
      <sheetName val="Notes"/>
      <sheetName val="Intro"/>
      <sheetName val="Hotel Summary"/>
      <sheetName val="Sensitivities"/>
      <sheetName val="CIF_COST_ITEM2"/>
      <sheetName val="CES_COST_ITEM_LIST2"/>
      <sheetName val="Job_Details2"/>
      <sheetName val="Doha_WBS_Clean2"/>
      <sheetName val="Master_Data_Sheet2"/>
      <sheetName val="CES%20COST%20ITEM%20LIST_xls2"/>
      <sheetName val="Elem_2G_Pricing2"/>
      <sheetName val="Elem_2G_Synopsis2"/>
      <sheetName val="Elem_2H_Synopsis2"/>
      <sheetName val="Elem_3A_Pricing2"/>
      <sheetName val="Elem_3A_Synopsis2"/>
      <sheetName val="HVAC_BoQ1"/>
      <sheetName val="BQ_External1"/>
      <sheetName val="Sch__Areas1"/>
      <sheetName val="Raw_Data2"/>
      <sheetName val="Ra__stair1"/>
      <sheetName val="CCS_Summary1"/>
      <sheetName val="CES_COST_ITEM_LIST_xls1"/>
      <sheetName val="Data_Control_Centre1"/>
      <sheetName val="\\Pcspc7\my_documents\My_Docum1"/>
      <sheetName val="Ground_Covers_Schedule1"/>
      <sheetName val="Gen_Sum1"/>
      <sheetName val="CR#13_-_SUMMARY1"/>
      <sheetName val="CR#13_Additions1"/>
      <sheetName val="CR#13_Ommisions1"/>
      <sheetName val="Rate_Buildup-1291"/>
      <sheetName val="BOND_&amp;_INSURENCE1"/>
      <sheetName val="Cash_Flow1"/>
      <sheetName val="Oud_Metha1"/>
      <sheetName val="Port_Saeed1"/>
      <sheetName val="Al_Wasl1"/>
      <sheetName val="Basement_Budget1"/>
      <sheetName val="CIF_COST_ITEM1"/>
      <sheetName val="CES_COST_ITEM_LIST1"/>
      <sheetName val="Job_Details1"/>
      <sheetName val="Doha_WBS_Clean1"/>
      <sheetName val="Master_Data_Sheet1"/>
      <sheetName val="CES%20COST%20ITEM%20LIST_xls1"/>
      <sheetName val="Elem_2G_Pricing1"/>
      <sheetName val="Elem_2G_Synopsis1"/>
      <sheetName val="Elem_2H_Synopsis1"/>
      <sheetName val="Elem_3A_Pricing1"/>
      <sheetName val="Elem_3A_Synopsis1"/>
      <sheetName val="HVAC_BoQ"/>
      <sheetName val="Raw_Data1"/>
      <sheetName val="CCS_Summary"/>
      <sheetName val="Gen_Sum"/>
      <sheetName val="CR#13_-_SUMMARY"/>
      <sheetName val="CR#13_Additions"/>
      <sheetName val="CR#13_Ommisions"/>
      <sheetName val="Rate_Buildup-129"/>
      <sheetName val="BOND_&amp;_INSURENCE"/>
      <sheetName val="Cash_Flow"/>
      <sheetName val="Oud_Metha"/>
      <sheetName val="Port_Saeed"/>
      <sheetName val="Al_Wasl"/>
      <sheetName val="Basement_Budget"/>
      <sheetName val="CIF_COST_ITEM3"/>
      <sheetName val="CES_COST_ITEM_LIST3"/>
      <sheetName val="Job_Details3"/>
      <sheetName val="Doha_WBS_Clean3"/>
      <sheetName val="Master_Data_Sheet3"/>
      <sheetName val="CES%20COST%20ITEM%20LIST_xls3"/>
      <sheetName val="Elem_2G_Pricing3"/>
      <sheetName val="Elem_2G_Synopsis3"/>
      <sheetName val="Elem_2H_Synopsis3"/>
      <sheetName val="Elem_3A_Pricing3"/>
      <sheetName val="Elem_3A_Synopsis3"/>
      <sheetName val="Raw_Data3"/>
      <sheetName val="HVAC_BoQ2"/>
      <sheetName val="Sch__Areas2"/>
      <sheetName val="BQ_External2"/>
      <sheetName val="Ra__stair2"/>
      <sheetName val="CCS_Summary2"/>
      <sheetName val="CES_COST_ITEM_LIST_xls2"/>
      <sheetName val="Data_Control_Centre2"/>
      <sheetName val="\\Pcspc7\my_documents\My_Docum2"/>
      <sheetName val="Ground_Covers_Schedule2"/>
      <sheetName val="Gen_Sum2"/>
      <sheetName val="CR#13_-_SUMMARY2"/>
      <sheetName val="CR#13_Additions2"/>
      <sheetName val="CR#13_Ommisions2"/>
      <sheetName val="Rate_Buildup-1292"/>
      <sheetName val="BOND_&amp;_INSURENCE2"/>
      <sheetName val="Cash_Flow2"/>
      <sheetName val="Oud_Metha2"/>
      <sheetName val="Port_Saeed2"/>
      <sheetName val="Al_Wasl2"/>
      <sheetName val="DW_Shed"/>
      <sheetName val="Basement_Budget2"/>
      <sheetName val="BQLIST"/>
      <sheetName val="ARCH"/>
      <sheetName val="PriceSummary"/>
      <sheetName val="2-Conc"/>
      <sheetName val="Design"/>
      <sheetName val="IO LIST"/>
      <sheetName val="FitOutConfCentre"/>
      <sheetName val="OVERALL"/>
      <sheetName val="Electrical_database"/>
      <sheetName val="Sheet1_(2)"/>
      <sheetName val="[CES COST ITEM LIST.xls][CES CO"/>
      <sheetName val="Sum6Jun99"/>
      <sheetName val="Rate Analysis"/>
      <sheetName val="G"/>
      <sheetName val="1 Summary"/>
      <sheetName val="ESTIMATE"/>
      <sheetName val="#3E1_GCR"/>
      <sheetName val="qty schedule"/>
      <sheetName val="Sub Cont. Comp."/>
      <sheetName val="Narrative"/>
      <sheetName val="Enablement Wks Summary"/>
      <sheetName val="Pier C Summary"/>
      <sheetName val="T2 Breakdown"/>
      <sheetName val="T2 Summary"/>
      <sheetName val="Pier E Breakdown"/>
      <sheetName val="Pier E Summary"/>
      <sheetName val="Ext Wks Breakdown"/>
      <sheetName val="Ext Wks Summary"/>
      <sheetName val="OCT_FDN"/>
      <sheetName val="__Pcspc7_my_documents_My_Docume"/>
      <sheetName val="Hotel_Summary"/>
      <sheetName val="DW_Shed1"/>
      <sheetName val="OCT_FDN1"/>
      <sheetName val="__Pcspc7_my_documents_My_Docum1"/>
      <sheetName val="Hotel_Summary1"/>
      <sheetName val="CIF_COST_ITEM4"/>
      <sheetName val="CES_COST_ITEM_LIST4"/>
      <sheetName val="Job_Details4"/>
      <sheetName val="Elem_2G_Pricing4"/>
      <sheetName val="Elem_2G_Synopsis4"/>
      <sheetName val="Elem_2H_Synopsis4"/>
      <sheetName val="Elem_3A_Pricing4"/>
      <sheetName val="Elem_3A_Synopsis4"/>
      <sheetName val="Doha_WBS_Clean4"/>
      <sheetName val="Master_Data_Sheet4"/>
      <sheetName val="Raw_Data4"/>
      <sheetName val="CES%20COST%20ITEM%20LIST_xls4"/>
      <sheetName val="Sch__Areas4"/>
      <sheetName val="Ra__stair3"/>
      <sheetName val="\\Pcspc7\my_documents\My_Docum3"/>
      <sheetName val="CES_COST_ITEM_LIST_xls3"/>
      <sheetName val="Ground_Covers_Schedule3"/>
      <sheetName val="BQ_External4"/>
      <sheetName val="HVAC_BoQ3"/>
      <sheetName val="CCS_Summary3"/>
      <sheetName val="Data_Control_Centre4"/>
      <sheetName val="Gen_Sum3"/>
      <sheetName val="CR#13_-_SUMMARY3"/>
      <sheetName val="CR#13_Additions3"/>
      <sheetName val="CR#13_Ommisions3"/>
      <sheetName val="Rate_Buildup-1293"/>
      <sheetName val="BOND_&amp;_INSURENCE3"/>
      <sheetName val="Cash_Flow3"/>
      <sheetName val="Oud_Metha3"/>
      <sheetName val="Port_Saeed3"/>
      <sheetName val="Al_Wasl3"/>
      <sheetName val="Basement_Budget3"/>
      <sheetName val="DW_Shed3"/>
      <sheetName val="OCT_FDN3"/>
      <sheetName val="__Pcspc7_my_documents_My_Docum3"/>
      <sheetName val="Hotel_Summary3"/>
      <sheetName val="Sch__Areas3"/>
      <sheetName val="BQ_External3"/>
      <sheetName val="Data_Control_Centre3"/>
      <sheetName val="DW_Shed2"/>
      <sheetName val="OCT_FDN2"/>
      <sheetName val="__Pcspc7_my_documents_My_Docum2"/>
      <sheetName val="Hotel_Summary2"/>
      <sheetName val="CIF_COST_ITEM5"/>
      <sheetName val="CES_COST_ITEM_LIST5"/>
      <sheetName val="Job_Details5"/>
      <sheetName val="Elem_2G_Pricing5"/>
      <sheetName val="Elem_2G_Synopsis5"/>
      <sheetName val="Elem_2H_Synopsis5"/>
      <sheetName val="Elem_3A_Pricing5"/>
      <sheetName val="Elem_3A_Synopsis5"/>
      <sheetName val="Doha_WBS_Clean5"/>
      <sheetName val="Master_Data_Sheet5"/>
      <sheetName val="Raw_Data5"/>
      <sheetName val="CES%20COST%20ITEM%20LIST_xls5"/>
      <sheetName val="Sch__Areas5"/>
      <sheetName val="Ra__stair4"/>
      <sheetName val="\\Pcspc7\my_documents\My_Docum4"/>
      <sheetName val="CES_COST_ITEM_LIST_xls4"/>
      <sheetName val="Ground_Covers_Schedule4"/>
      <sheetName val="BQ_External5"/>
      <sheetName val="HVAC_BoQ4"/>
      <sheetName val="CCS_Summary4"/>
      <sheetName val="Data_Control_Centre5"/>
      <sheetName val="Gen_Sum4"/>
      <sheetName val="CR#13_-_SUMMARY4"/>
      <sheetName val="CR#13_Additions4"/>
      <sheetName val="CR#13_Ommisions4"/>
      <sheetName val="Rate_Buildup-1294"/>
      <sheetName val="BOND_&amp;_INSURENCE4"/>
      <sheetName val="Cash_Flow4"/>
      <sheetName val="Oud_Metha4"/>
      <sheetName val="Port_Saeed4"/>
      <sheetName val="Al_Wasl4"/>
      <sheetName val="Basement_Budget4"/>
      <sheetName val="OCT_FDN4"/>
      <sheetName val="__Pcspc7_my_documents_My_Docum4"/>
      <sheetName val="DW_Shed4"/>
      <sheetName val="Hotel_Summary4"/>
      <sheetName val="[CES COST ITEM LIST.xls]\\Pcspc"/>
      <sheetName val="Cash Flow Working"/>
      <sheetName val="K"/>
      <sheetName val="Section 2-SCHEDULE OF DAYWORK"/>
      <sheetName val="Sheet2"/>
      <sheetName val="Day work"/>
      <sheetName val="기계내역서"/>
      <sheetName val="Summary"/>
      <sheetName val="beam-reinf "/>
      <sheetName val="finalj"/>
      <sheetName val="BQ-Ext  "/>
      <sheetName val="E_Summary"/>
      <sheetName val="D_Cntnts"/>
      <sheetName val="SPT vs PHI"/>
      <sheetName val="Faktor"/>
      <sheetName val="_CES COST ITEM LIST.xls__CES CO"/>
      <sheetName val="_CES COST ITEM LIST.xls___Pcspc"/>
      <sheetName val="BOQ건축"/>
      <sheetName val="Schedule S-Curve Revision#3"/>
      <sheetName val="BaseWeight"/>
      <sheetName val="Building 1"/>
      <sheetName val="Varitations Not Agreed"/>
      <sheetName val="inflation calculator"/>
      <sheetName val="Rates for public areas"/>
      <sheetName val="INSIND"/>
      <sheetName val="11"/>
      <sheetName val="CIF_COST_ITEM7"/>
      <sheetName val="CES_COST_ITEM_LIST7"/>
      <sheetName val="Job_Details7"/>
      <sheetName val="Elem_2G_Pricing7"/>
      <sheetName val="Elem_2G_Synopsis7"/>
      <sheetName val="Elem_2H_Synopsis7"/>
      <sheetName val="Elem_3A_Pricing7"/>
      <sheetName val="Elem_3A_Synopsis7"/>
      <sheetName val="Doha_WBS_Clean7"/>
      <sheetName val="Master_Data_Sheet7"/>
      <sheetName val="Raw_Data7"/>
      <sheetName val="CES%20COST%20ITEM%20LIST_xls7"/>
      <sheetName val="Data_Control_Centre6"/>
      <sheetName val="Sch__Areas6"/>
      <sheetName val="BQ_External6"/>
      <sheetName val="Ra__stair6"/>
      <sheetName val="\\Pcspc7\my_documents\My_Docum6"/>
      <sheetName val="CES_COST_ITEM_LIST_xls6"/>
      <sheetName val="Ground_Covers_Schedule6"/>
      <sheetName val="Basement_Budget6"/>
      <sheetName val="HVAC_BoQ6"/>
      <sheetName val="CCS_Summary6"/>
      <sheetName val="Oud_Metha6"/>
      <sheetName val="Port_Saeed6"/>
      <sheetName val="Al_Wasl6"/>
      <sheetName val="Gen_Sum6"/>
      <sheetName val="CR#13_-_SUMMARY6"/>
      <sheetName val="CR#13_Additions6"/>
      <sheetName val="CR#13_Ommisions6"/>
      <sheetName val="Rate_Buildup-1296"/>
      <sheetName val="BOND_&amp;_INSURENCE6"/>
      <sheetName val="Cash_Flow6"/>
      <sheetName val="CIF_COST_ITEM6"/>
      <sheetName val="CES_COST_ITEM_LIST6"/>
      <sheetName val="Job_Details6"/>
      <sheetName val="Elem_2G_Pricing6"/>
      <sheetName val="Elem_2G_Synopsis6"/>
      <sheetName val="Elem_2H_Synopsis6"/>
      <sheetName val="Elem_3A_Pricing6"/>
      <sheetName val="Elem_3A_Synopsis6"/>
      <sheetName val="Doha_WBS_Clean6"/>
      <sheetName val="Master_Data_Sheet6"/>
      <sheetName val="Raw_Data6"/>
      <sheetName val="CES%20COST%20ITEM%20LIST_xls6"/>
      <sheetName val="Ra__stair5"/>
      <sheetName val="\\Pcspc7\my_documents\My_Docum5"/>
      <sheetName val="CES_COST_ITEM_LIST_xls5"/>
      <sheetName val="Ground_Covers_Schedule5"/>
      <sheetName val="Basement_Budget5"/>
      <sheetName val="HVAC_BoQ5"/>
      <sheetName val="CCS_Summary5"/>
      <sheetName val="Oud_Metha5"/>
      <sheetName val="Port_Saeed5"/>
      <sheetName val="Al_Wasl5"/>
      <sheetName val="Gen_Sum5"/>
      <sheetName val="CR#13_-_SUMMARY5"/>
      <sheetName val="CR#13_Additions5"/>
      <sheetName val="CR#13_Ommisions5"/>
      <sheetName val="Rate_Buildup-1295"/>
      <sheetName val="BOND_&amp;_INSURENCE5"/>
      <sheetName val="Cash_Flow5"/>
      <sheetName val="Item정리"/>
      <sheetName val="Package Status"/>
      <sheetName val="Varsayımlar"/>
      <sheetName val="Detail Page"/>
      <sheetName val="Dv02"/>
      <sheetName val="Dv03"/>
      <sheetName val="Dv04"/>
      <sheetName val="Dv05"/>
      <sheetName val="Dv06"/>
      <sheetName val="Dv07"/>
      <sheetName val="Dv09"/>
      <sheetName val="Dv10"/>
      <sheetName val="Dv11"/>
      <sheetName val="Dv12"/>
      <sheetName val="Wordsdata"/>
      <sheetName val="Initial Data"/>
      <sheetName val="MOTOR"/>
      <sheetName val="ÖZET"/>
      <sheetName val="OH-Recovery"/>
      <sheetName val="Data"/>
      <sheetName val="Panels (DWG)"/>
      <sheetName val="Gen Summary"/>
      <sheetName val="XREF"/>
      <sheetName val="268"/>
      <sheetName val="Sch__Areas7"/>
      <sheetName val="BQ_External7"/>
      <sheetName val="Data_Control_Centre7"/>
      <sheetName val="OCT_FDN6"/>
      <sheetName val="__Pcspc7_my_documents_My_Docum6"/>
      <sheetName val="DW_Shed6"/>
      <sheetName val="Initial_Data1"/>
      <sheetName val="Package_Status1"/>
      <sheetName val="Hotel_Summary6"/>
      <sheetName val="IO_LIST1"/>
      <sheetName val="[CES_COST_ITEM_LIST_xls][CES_C1"/>
      <sheetName val="Rate_Analysis1"/>
      <sheetName val="1_Summary1"/>
      <sheetName val="Sub_Cont__Comp_1"/>
      <sheetName val="[CES_COST_ITEM_LIST_xls]\\Pcsp1"/>
      <sheetName val="Rates_for_public_areas1"/>
      <sheetName val="Enablement_Wks_Summary1"/>
      <sheetName val="Pier_C_Summary1"/>
      <sheetName val="T2_Breakdown1"/>
      <sheetName val="T2_Summary1"/>
      <sheetName val="Pier_E_Breakdown1"/>
      <sheetName val="Pier_E_Summary1"/>
      <sheetName val="Ext_Wks_Breakdown1"/>
      <sheetName val="Ext_Wks_Summary1"/>
      <sheetName val="OCT_FDN5"/>
      <sheetName val="__Pcspc7_my_documents_My_Docum5"/>
      <sheetName val="DW_Shed5"/>
      <sheetName val="Initial_Data"/>
      <sheetName val="Package_Status"/>
      <sheetName val="Hotel_Summary5"/>
      <sheetName val="IO_LIST"/>
      <sheetName val="[CES_COST_ITEM_LIST_xls][CES_CO"/>
      <sheetName val="Rate_Analysis"/>
      <sheetName val="1_Summary"/>
      <sheetName val="Sub_Cont__Comp_"/>
      <sheetName val="[CES_COST_ITEM_LIST_xls]\\Pcspc"/>
      <sheetName val="Rates_for_public_areas"/>
      <sheetName val="Enablement_Wks_Summary"/>
      <sheetName val="Pier_C_Summary"/>
      <sheetName val="T2_Breakdown"/>
      <sheetName val="T2_Summary"/>
      <sheetName val="Pier_E_Breakdown"/>
      <sheetName val="Pier_E_Summary"/>
      <sheetName val="Ext_Wks_Breakdown"/>
      <sheetName val="Ext_Wks_Summary"/>
      <sheetName val="info"/>
      <sheetName val="Planned"/>
      <sheetName val="Break up Sheet"/>
      <sheetName val="CIF_COST_ITEM8"/>
      <sheetName val="CES_COST_ITEM_LIST8"/>
      <sheetName val="Job_Details8"/>
      <sheetName val="Elem_2G_Pricing8"/>
      <sheetName val="Elem_2G_Synopsis8"/>
      <sheetName val="Elem_2H_Synopsis8"/>
      <sheetName val="Elem_3A_Pricing8"/>
      <sheetName val="Elem_3A_Synopsis8"/>
      <sheetName val="Doha_WBS_Clean8"/>
      <sheetName val="Master_Data_Sheet8"/>
      <sheetName val="CES%20COST%20ITEM%20LIST_xls8"/>
      <sheetName val="Raw_Data8"/>
      <sheetName val="Ra__stair7"/>
      <sheetName val="\\Pcspc7\my_documents\My_Docum7"/>
      <sheetName val="CES_COST_ITEM_LIST_xls7"/>
      <sheetName val="Ground_Covers_Schedule7"/>
      <sheetName val="HVAC_BoQ7"/>
      <sheetName val="CCS_Summary7"/>
      <sheetName val="Gen_Sum7"/>
      <sheetName val="CR#13_-_SUMMARY7"/>
      <sheetName val="CR#13_Additions7"/>
      <sheetName val="CR#13_Ommisions7"/>
      <sheetName val="Rate_Buildup-1297"/>
      <sheetName val="BOND_&amp;_INSURENCE7"/>
      <sheetName val="Cash_Flow7"/>
      <sheetName val="Oud_Metha7"/>
      <sheetName val="Port_Saeed7"/>
      <sheetName val="Al_Wasl7"/>
      <sheetName val="Basement_Budget7"/>
      <sheetName val="qty_schedule"/>
      <sheetName val="Cash_Flow_Working"/>
      <sheetName val="Section_2-SCHEDULE_OF_DAYWORK"/>
      <sheetName val="Day_work"/>
      <sheetName val="beam-reinf_"/>
      <sheetName val="BQ-Ext__"/>
      <sheetName val="SPT_vs_PHI"/>
      <sheetName val="_CES_COST_ITEM_LIST_xls__CES_CO"/>
      <sheetName val="_CES_COST_ITEM_LIST_xls___Pcspc"/>
      <sheetName val="Schedule_S-Curve_Revision#3"/>
      <sheetName val="Building_1"/>
      <sheetName val="Varitations_Not_Agreed"/>
      <sheetName val="inflation_calculator"/>
      <sheetName val="Detail_Page"/>
      <sheetName val="water prop."/>
      <sheetName val="Schedules"/>
      <sheetName val="References"/>
      <sheetName val="Base_Data"/>
      <sheetName val="Labor abs-NMR"/>
      <sheetName val="월선수금"/>
      <sheetName val="Ironmongery "/>
      <sheetName val="Cover sheet"/>
      <sheetName val="#REF"/>
      <sheetName val="HISTOGRAM"/>
      <sheetName val="CIF_COST_ITEM9"/>
      <sheetName val="CES_COST_ITEM_LIST9"/>
      <sheetName val="Job_Details9"/>
      <sheetName val="Elem_2G_Pricing9"/>
      <sheetName val="Elem_2G_Synopsis9"/>
      <sheetName val="Elem_2H_Synopsis9"/>
      <sheetName val="Elem_3A_Pricing9"/>
      <sheetName val="Elem_3A_Synopsis9"/>
      <sheetName val="Doha_WBS_Clean9"/>
      <sheetName val="Master_Data_Sheet9"/>
      <sheetName val="CES%20COST%20ITEM%20LIST_xls9"/>
      <sheetName val="Raw_Data9"/>
      <sheetName val="Sch__Areas8"/>
      <sheetName val="HVAC_BoQ8"/>
      <sheetName val="BQ_External8"/>
      <sheetName val="Ra__stair8"/>
      <sheetName val="Data_Control_Centre8"/>
      <sheetName val="CCS_Summary8"/>
      <sheetName val="CES_COST_ITEM_LIST_xls8"/>
      <sheetName val="\\Pcspc7\my_documents\My_Docum8"/>
      <sheetName val="Ground_Covers_Schedule8"/>
      <sheetName val="Basement_Budget8"/>
      <sheetName val="Gen_Sum8"/>
      <sheetName val="Oud_Metha8"/>
      <sheetName val="Port_Saeed8"/>
      <sheetName val="Al_Wasl8"/>
      <sheetName val="CR#13_-_SUMMARY8"/>
      <sheetName val="CR#13_Additions8"/>
      <sheetName val="CR#13_Ommisions8"/>
      <sheetName val="Rate_Buildup-1298"/>
      <sheetName val="BOND_&amp;_INSURENCE8"/>
      <sheetName val="Cash_Flow8"/>
      <sheetName val="beam-reinf_1"/>
      <sheetName val="qty_schedule1"/>
      <sheetName val="Day_work1"/>
      <sheetName val="BQ-Ext__1"/>
      <sheetName val="Section_2-SCHEDULE_OF_DAYWORK1"/>
      <sheetName val="DW_Shed7"/>
      <sheetName val="OCT_FDN7"/>
      <sheetName val="__Pcspc7_my_documents_My_Docum7"/>
      <sheetName val="Hotel_Summary7"/>
      <sheetName val="Rate_Analysis2"/>
      <sheetName val="Sub_Cont__Comp_2"/>
      <sheetName val="beam-reinf_2"/>
      <sheetName val="qty_schedule2"/>
      <sheetName val="IO_LIST2"/>
      <sheetName val="[CES_COST_ITEM_LIST_xls][CES_C2"/>
      <sheetName val="[CES_COST_ITEM_LIST_xls]\\Pcsp2"/>
      <sheetName val="Day_work2"/>
      <sheetName val="BQ-Ext__2"/>
      <sheetName val="Section_2-SCHEDULE_OF_DAYWORK2"/>
      <sheetName val="Enablement_Wks_Summary2"/>
      <sheetName val="Pier_C_Summary2"/>
      <sheetName val="T2_Breakdown2"/>
      <sheetName val="T2_Summary2"/>
      <sheetName val="Pier_E_Breakdown2"/>
      <sheetName val="Pier_E_Summary2"/>
      <sheetName val="Ext_Wks_Breakdown2"/>
      <sheetName val="Ext_Wks_Summary2"/>
      <sheetName val="Ironmongery"/>
      <sheetName val="Leaf"/>
      <sheetName val="Fire Ratings"/>
      <sheetName val="Security"/>
      <sheetName val="Fire Shutters &amp; Rolling Blinds"/>
      <sheetName val="SHAH-02,04,06,08"/>
      <sheetName val="Summ SHA-02,04,06,08"/>
      <sheetName val="AMS"/>
      <sheetName val="GRSummary"/>
      <sheetName val="Controls"/>
      <sheetName val="Div-1"/>
      <sheetName val="CCTV KAMERE (2)"/>
      <sheetName val="KATSAYILAR"/>
      <sheetName val="Liabilities"/>
      <sheetName val="Database"/>
      <sheetName val="schedule nos"/>
      <sheetName val="Sch__Areas9"/>
      <sheetName val="BQ_External9"/>
      <sheetName val="Data_Control_Centre9"/>
      <sheetName val="DW_Shed8"/>
      <sheetName val="OCT_FDN8"/>
      <sheetName val="__Pcspc7_my_documents_My_Docum8"/>
      <sheetName val="Hotel_Summary8"/>
      <sheetName val="[CES_COST_ITEM_LIST_xls][CES_C3"/>
      <sheetName val="Rate_Analysis3"/>
      <sheetName val="Sub_Cont__Comp_3"/>
      <sheetName val="[CES_COST_ITEM_LIST_xls]\\Pcsp3"/>
      <sheetName val="IO_LIST3"/>
      <sheetName val="Gen_Summary"/>
      <sheetName val="Labor_abs-NMR"/>
      <sheetName val="Day_work3"/>
      <sheetName val="qty_schedule3"/>
      <sheetName val="beam-reinf_3"/>
      <sheetName val="Section_2-SCHEDULE_OF_DAYWORK3"/>
      <sheetName val="BQ-Ext__3"/>
      <sheetName val="Ironmongery_"/>
      <sheetName val="Enablement_Wks_Summary3"/>
      <sheetName val="Pier_C_Summary3"/>
      <sheetName val="T2_Breakdown3"/>
      <sheetName val="T2_Summary3"/>
      <sheetName val="Pier_E_Breakdown3"/>
      <sheetName val="Pier_E_Summary3"/>
      <sheetName val="Ext_Wks_Breakdown3"/>
      <sheetName val="Ext_Wks_Summary3"/>
      <sheetName val="Panels_(DWG)"/>
      <sheetName val="Tk off"/>
      <sheetName val="Analiz"/>
      <sheetName val="Mp-team 1"/>
      <sheetName val="Cost Summary"/>
      <sheetName val="Design Devmt"/>
      <sheetName val="Prelim_Summ"/>
      <sheetName val="LOCAL RATES"/>
      <sheetName val="Option"/>
      <sheetName val="Reference"/>
      <sheetName val="Publicbuilding"/>
      <sheetName val="PRECAST lightconc-II"/>
      <sheetName val="QUOTE_E"/>
      <sheetName val="base"/>
      <sheetName val="1-1 GRN ALL"/>
      <sheetName val="2-1 LPO "/>
      <sheetName val="LPO Compliment"/>
      <sheetName val="A"/>
      <sheetName val="Rates"/>
      <sheetName val="DataInvoice!"/>
      <sheetName val="Recovered_Sheet1"/>
      <sheetName val="item"/>
      <sheetName val="(MoS Summ &amp; Detail)"/>
      <sheetName val="upa"/>
      <sheetName val="8 -Ext. Work"/>
      <sheetName val="Services_InitialEst_UtilityServ"/>
      <sheetName val="int_retn"/>
      <sheetName val="SALARY"/>
      <sheetName val="jobhours"/>
      <sheetName val="WORK-VOL"/>
      <sheetName val="RECAP"/>
      <sheetName val="[CES COST ITEM LIST.xls]__Pcs_2"/>
      <sheetName val="Jan 19 -Feb 18 O.T"/>
      <sheetName val="Jan 19 -Feb 18 T.SHEET"/>
      <sheetName val="[CES COST ITEM LIST.xls]__Pcs_3"/>
      <sheetName val="[CES COST ITEM LIST.xls]__Pcs_4"/>
      <sheetName val="[CES COST ITEM LIST.xls]__Pcs_5"/>
      <sheetName val="Cash_Flow_Working1"/>
      <sheetName val="SPT_vs_PHI1"/>
      <sheetName val="_CES_COST_ITEM_LIST_xls__CES_C1"/>
      <sheetName val="_CES_COST_ITEM_LIST_xls___Pcsp1"/>
      <sheetName val="Schedule_S-Curve_Revision#31"/>
      <sheetName val="Building_11"/>
      <sheetName val="Varitations_Not_Agreed1"/>
      <sheetName val="inflation_calculator1"/>
      <sheetName val="Detail_Page1"/>
      <sheetName val="water_prop_"/>
      <sheetName val="Cashflow"/>
      <sheetName val="[CES COST ITEM LIST.xls]__Pcs_6"/>
      <sheetName val="[CES COST ITEM LIST.xls]_CES__2"/>
      <sheetName val="[CES COST ITEM LIST.xls]__Pcs_7"/>
      <sheetName val="[CES COST ITEM LIST.xls]__Pcs_8"/>
      <sheetName val="[CES COST ITEM LIST.xls]__Pcs_9"/>
      <sheetName val="[CES COST ITEM LIST.xls]__Pc_10"/>
      <sheetName val="[CES COST ITEM LIST.xls]__Pc_11"/>
      <sheetName val="[CES COST ITEM LIST.xls]__Pc_12"/>
      <sheetName val="[CES COST ITEM LIST.xls]_CES__3"/>
      <sheetName val="[CES COST ITEM LIST.xls]__Pc_13"/>
      <sheetName val="[CES COST ITEM LIST.xls]__Pc_14"/>
      <sheetName val="[CES COST ITEM LIST.xls]__Pc_15"/>
      <sheetName val="[CES COST ITEM LIST.xls]__Pc_16"/>
      <sheetName val="[CES COST ITEM LIST.xls]__Pc_17"/>
      <sheetName val="[CES COST ITEM LIST.xls]__Pc_18"/>
      <sheetName val="[CES COST ITEM LIST.xls]_CES__4"/>
      <sheetName val="[CES COST ITEM LIST.xls]__Pc_19"/>
      <sheetName val="A.O.R."/>
      <sheetName val="[CES COST ITEM LIST.xls]_CES__5"/>
      <sheetName val="[CES COST ITEM LIST.xls]_CES__6"/>
      <sheetName val="[CES COST ITEM LIST.xls]__Pc_20"/>
      <sheetName val="[CES COST ITEM LIST.xls]__Pc_21"/>
      <sheetName val="[CES COST ITEM LIST.xls]_CES__7"/>
      <sheetName val="[CES COST ITEM LIST.xls]_CES__8"/>
      <sheetName val="[CES COST ITEM LIST.xls]_CES__9"/>
      <sheetName val="CIF_COST_ITEM10"/>
      <sheetName val="HVAC_BoQ9"/>
      <sheetName val="CES_COST_ITEM_LIST10"/>
      <sheetName val="Job_Details10"/>
      <sheetName val="Doha_WBS_Clean10"/>
      <sheetName val="Master_Data_Sheet10"/>
      <sheetName val="CES%20COST%20ITEM%20LIST_xls10"/>
      <sheetName val="Elem_2G_Pricing10"/>
      <sheetName val="Elem_2G_Synopsis10"/>
      <sheetName val="Elem_2H_Synopsis10"/>
      <sheetName val="Elem_3A_Pricing10"/>
      <sheetName val="Elem_3A_Synopsis10"/>
      <sheetName val="Raw_Data10"/>
      <sheetName val="Ra__stair9"/>
      <sheetName val="CCS_Summary9"/>
      <sheetName val="CES_COST_ITEM_LIST_xls9"/>
      <sheetName val="\\Pcspc7\my_documents\My_Docum9"/>
      <sheetName val="Ground_Covers_Schedule9"/>
      <sheetName val="Basement_Budget9"/>
      <sheetName val="Oud_Metha9"/>
      <sheetName val="Port_Saeed9"/>
      <sheetName val="Al_Wasl9"/>
      <sheetName val="Gen_Sum9"/>
      <sheetName val="CR#13_-_SUMMARY9"/>
      <sheetName val="CR#13_Additions9"/>
      <sheetName val="CR#13_Ommisions9"/>
      <sheetName val="Rate_Buildup-1299"/>
      <sheetName val="BOND_&amp;_INSURENCE9"/>
      <sheetName val="Cash_Flow9"/>
      <sheetName val="[CES_COST_ITEM_LIST_xls]__Pcs_2"/>
      <sheetName val="[CES_COST_ITEM_LIST_xls]__Pcs_3"/>
      <sheetName val="[CES_COST_ITEM_LIST_xls]__Pcs_4"/>
      <sheetName val="[CES_COST_ITEM_LIST_xls]__Pcs_5"/>
      <sheetName val="Fire_Ratings"/>
      <sheetName val="Cover_sheet"/>
      <sheetName val="sheeet7"/>
      <sheetName val="BD-1 (2)"/>
      <sheetName val="2 Div 21"/>
      <sheetName val="BOQ-Civil"/>
      <sheetName val="PRI-LS"/>
      <sheetName val="Vehicles"/>
      <sheetName val="Inputs"/>
      <sheetName val="RA"/>
      <sheetName val="List"/>
      <sheetName val="Local Ring 1"/>
      <sheetName val="[CES COST ITEM LIST.xls]__Pc_22"/>
      <sheetName val="[CES COST ITEM LIST.xls]__Pc_23"/>
      <sheetName val="[CES COST ITEM LIST.xls]__Pc_24"/>
      <sheetName val="[CES COST ITEM LIST.xls]__Pc_25"/>
      <sheetName val="[CES COST ITEM LIST.xls]__Pc_26"/>
      <sheetName val="[CES COST ITEM LIST.xls]_CES_10"/>
      <sheetName val="[CES COST ITEM LIST.xls]__Pc_27"/>
      <sheetName val="[CES COST ITEM LIST.xls]__Pc_28"/>
      <sheetName val="[CES COST ITEM LIST.xls]__Pc_29"/>
      <sheetName val="[CES COST ITEM LIST.xls]__Pc_30"/>
      <sheetName val="[CES COST ITEM LIST.xls]__Pc_31"/>
      <sheetName val="[CES COST ITEM LIST.xls]_CES_11"/>
      <sheetName val="[CES COST ITEM LIST.xls]_CES_12"/>
      <sheetName val="[CES COST ITEM LIST.xls]_CES_13"/>
      <sheetName val="HO rates"/>
      <sheetName val="Cashflow Formula"/>
      <sheetName val="Assumptions"/>
      <sheetName val="[CES COST ITEM LIST.xls]__Pc_32"/>
      <sheetName val="[CES COST ITEM LIST.xls]__Pc_33"/>
      <sheetName val="[CES COST ITEM LIST.xls]__Pc_34"/>
      <sheetName val="[CES COST ITEM LIST.xls]__Pc_35"/>
      <sheetName val="[CES COST ITEM LIST.xls]__Pc_36"/>
      <sheetName val="[CES COST ITEM LIST.xls]_CES_14"/>
      <sheetName val="[CES COST ITEM LIST.xls]__Pc_37"/>
      <sheetName val="[CES COST ITEM LIST.xls]__Pc_38"/>
      <sheetName val="[CES COST ITEM LIST.xls]__Pc_39"/>
      <sheetName val="[CES COST ITEM LIST.xls]__Pc_40"/>
      <sheetName val="[CES COST ITEM LIST.xls]__Pc_41"/>
      <sheetName val="[CES COST ITEM LIST.xls]_CES_15"/>
      <sheetName val="[CES COST ITEM LIST.xls]_CES_16"/>
      <sheetName val="[CES COST ITEM LIST.xls]_CES_17"/>
      <sheetName val="[CES COST ITEM LIST.xls]_CES_18"/>
      <sheetName val="2158 00 PS 1501.02  Rev. A"/>
      <sheetName val="PROCESS AREAS"/>
      <sheetName val="1-1_GRN_ALL"/>
      <sheetName val="2-1_LPO_"/>
      <sheetName val="LPO_Compliment"/>
      <sheetName val="Jan_19_-Feb_18_O_T"/>
      <sheetName val="Jan_19_-Feb_18_T_SHEET"/>
      <sheetName val="LOCAL_RATES"/>
      <sheetName val="Summ_SHA-02,04,06,08"/>
      <sheetName val="PROCURE"/>
      <sheetName val="1_Summary2"/>
      <sheetName val="Rates_for_public_areas2"/>
      <sheetName val="Initial_Data2"/>
      <sheetName val="Package_Status2"/>
      <sheetName val="Fire_Shutters_&amp;_Rolling_Blinds"/>
      <sheetName val="CCTV_KAMERE_(2)"/>
      <sheetName val="CIF_COST_ITEM11"/>
      <sheetName val="CES_COST_ITEM_LIST11"/>
      <sheetName val="Job_Details11"/>
      <sheetName val="Elem_2G_Pricing11"/>
      <sheetName val="Elem_2G_Synopsis11"/>
      <sheetName val="Elem_2H_Synopsis11"/>
      <sheetName val="Elem_3A_Pricing11"/>
      <sheetName val="Elem_3A_Synopsis11"/>
      <sheetName val="Doha_WBS_Clean11"/>
      <sheetName val="Master_Data_Sheet11"/>
      <sheetName val="CES%20COST%20ITEM%20LIST_xls11"/>
      <sheetName val="Raw_Data11"/>
      <sheetName val="Sch__Areas10"/>
      <sheetName val="Ra__stair10"/>
      <sheetName val="\\Pcspc7\my_documents\My_Docu10"/>
      <sheetName val="CES_COST_ITEM_LIST_xls10"/>
      <sheetName val="Ground_Covers_Schedule10"/>
      <sheetName val="BQ_External10"/>
      <sheetName val="Data_Control_Centre10"/>
      <sheetName val="HVAC_BoQ10"/>
      <sheetName val="CCS_Summary10"/>
      <sheetName val="Basement_Budget10"/>
      <sheetName val="DW_Shed9"/>
      <sheetName val="Gen_Sum10"/>
      <sheetName val="Oud_Metha10"/>
      <sheetName val="Port_Saeed10"/>
      <sheetName val="Al_Wasl10"/>
      <sheetName val="CR#13_-_SUMMARY10"/>
      <sheetName val="CR#13_Additions10"/>
      <sheetName val="CR#13_Ommisions10"/>
      <sheetName val="Rate_Buildup-12910"/>
      <sheetName val="BOND_&amp;_INSURENCE10"/>
      <sheetName val="Cash_Flow10"/>
      <sheetName val="OCT_FDN9"/>
      <sheetName val="__Pcspc7_my_documents_My_Docum9"/>
      <sheetName val="Hotel_Summary9"/>
      <sheetName val="Rate_Analysis4"/>
      <sheetName val="Sub_Cont__Comp_4"/>
      <sheetName val="Gen_Summary1"/>
      <sheetName val="[CES_COST_ITEM_LIST_xls][CES_C4"/>
      <sheetName val="[CES_COST_ITEM_LIST_xls]\\Pcsp4"/>
      <sheetName val="IO_LIST4"/>
      <sheetName val="1_Summary3"/>
      <sheetName val="Labor_abs-NMR1"/>
      <sheetName val="Day_work4"/>
      <sheetName val="Rates_for_public_areas3"/>
      <sheetName val="Initial_Data3"/>
      <sheetName val="Package_Status3"/>
      <sheetName val="qty_schedule4"/>
      <sheetName val="beam-reinf_4"/>
      <sheetName val="BQ-Ext__4"/>
      <sheetName val="Section_2-SCHEDULE_OF_DAYWORK4"/>
      <sheetName val="Enablement_Wks_Summary4"/>
      <sheetName val="Pier_C_Summary4"/>
      <sheetName val="T2_Breakdown4"/>
      <sheetName val="T2_Summary4"/>
      <sheetName val="Pier_E_Breakdown4"/>
      <sheetName val="Pier_E_Summary4"/>
      <sheetName val="Ext_Wks_Breakdown4"/>
      <sheetName val="Ext_Wks_Summary4"/>
      <sheetName val="Panels_(DWG)1"/>
      <sheetName val="Ironmongery_1"/>
      <sheetName val="Fire_Ratings1"/>
      <sheetName val="Summ_SHA-02,04,06,081"/>
      <sheetName val="Fire_Shutters_&amp;_Rolling_Blinds1"/>
      <sheetName val="Cover_sheet1"/>
      <sheetName val="CCTV_KAMERE_(2)1"/>
      <sheetName val="CIF_COST_ITEM12"/>
      <sheetName val="CES_COST_ITEM_LIST12"/>
      <sheetName val="Job_Details12"/>
      <sheetName val="Elem_2G_Pricing12"/>
      <sheetName val="Elem_2G_Synopsis12"/>
      <sheetName val="Elem_2H_Synopsis12"/>
      <sheetName val="Elem_3A_Pricing12"/>
      <sheetName val="Elem_3A_Synopsis12"/>
      <sheetName val="Doha_WBS_Clean12"/>
      <sheetName val="Master_Data_Sheet12"/>
      <sheetName val="CES%20COST%20ITEM%20LIST_xls12"/>
      <sheetName val="Raw_Data12"/>
      <sheetName val="Sch__Areas11"/>
      <sheetName val="Ra__stair11"/>
      <sheetName val="\\Pcspc7\my_documents\My_Docu11"/>
      <sheetName val="CES_COST_ITEM_LIST_xls11"/>
      <sheetName val="Ground_Covers_Schedule11"/>
      <sheetName val="BQ_External11"/>
      <sheetName val="Data_Control_Centre11"/>
      <sheetName val="HVAC_BoQ11"/>
      <sheetName val="CCS_Summary11"/>
      <sheetName val="Basement_Budget11"/>
      <sheetName val="DW_Shed10"/>
      <sheetName val="Gen_Sum11"/>
      <sheetName val="Oud_Metha11"/>
      <sheetName val="Port_Saeed11"/>
      <sheetName val="Al_Wasl11"/>
      <sheetName val="CR#13_-_SUMMARY11"/>
      <sheetName val="CR#13_Additions11"/>
      <sheetName val="CR#13_Ommisions11"/>
      <sheetName val="Rate_Buildup-12911"/>
      <sheetName val="BOND_&amp;_INSURENCE11"/>
      <sheetName val="Cash_Flow11"/>
      <sheetName val="OCT_FDN10"/>
      <sheetName val="__Pcspc7_my_documents_My_Docu10"/>
      <sheetName val="Hotel_Summary10"/>
      <sheetName val="Rate_Analysis5"/>
      <sheetName val="Sub_Cont__Comp_5"/>
      <sheetName val="Gen_Summary2"/>
      <sheetName val="[CES_COST_ITEM_LIST_xls][CES_C5"/>
      <sheetName val="[CES_COST_ITEM_LIST_xls]\\Pcsp5"/>
      <sheetName val="IO_LIST5"/>
      <sheetName val="1_Summary4"/>
      <sheetName val="Labor_abs-NMR2"/>
      <sheetName val="Day_work5"/>
      <sheetName val="Rates_for_public_areas4"/>
      <sheetName val="Initial_Data4"/>
      <sheetName val="Package_Status4"/>
      <sheetName val="beam-reinf_5"/>
      <sheetName val="qty_schedule5"/>
      <sheetName val="Cash_Flow_Working2"/>
      <sheetName val="BQ-Ext__5"/>
      <sheetName val="Section_2-SCHEDULE_OF_DAYWORK5"/>
      <sheetName val="Enablement_Wks_Summary5"/>
      <sheetName val="Pier_C_Summary5"/>
      <sheetName val="T2_Breakdown5"/>
      <sheetName val="T2_Summary5"/>
      <sheetName val="Pier_E_Breakdown5"/>
      <sheetName val="Pier_E_Summary5"/>
      <sheetName val="Ext_Wks_Breakdown5"/>
      <sheetName val="Ext_Wks_Summary5"/>
      <sheetName val="Varitations_Not_Agreed2"/>
      <sheetName val="Panels_(DWG)2"/>
      <sheetName val="Building_12"/>
      <sheetName val="inflation_calculator2"/>
      <sheetName val="Ironmongery_2"/>
      <sheetName val="SPT_vs_PHI2"/>
      <sheetName val="_CES_COST_ITEM_LIST_xls__CES_C2"/>
      <sheetName val="_CES_COST_ITEM_LIST_xls___Pcsp2"/>
      <sheetName val="Schedule_S-Curve_Revision#32"/>
      <sheetName val="Detail_Page2"/>
      <sheetName val="Fire_Ratings2"/>
      <sheetName val="Summ_SHA-02,04,06,082"/>
      <sheetName val="Fire_Shutters_&amp;_Rolling_Blinds2"/>
      <sheetName val="Cover_sheet2"/>
      <sheetName val="CCTV_KAMERE_(2)2"/>
      <sheetName val="CIF_COST_ITEM13"/>
      <sheetName val="CES_COST_ITEM_LIST13"/>
      <sheetName val="Job_Details13"/>
      <sheetName val="Elem_2G_Pricing13"/>
      <sheetName val="Elem_2G_Synopsis13"/>
      <sheetName val="Elem_2H_Synopsis13"/>
      <sheetName val="Elem_3A_Pricing13"/>
      <sheetName val="Elem_3A_Synopsis13"/>
      <sheetName val="Doha_WBS_Clean13"/>
      <sheetName val="Master_Data_Sheet13"/>
      <sheetName val="CES%20COST%20ITEM%20LIST_xls13"/>
      <sheetName val="Raw_Data13"/>
      <sheetName val="Sch__Areas12"/>
      <sheetName val="Ra__stair12"/>
      <sheetName val="\\Pcspc7\my_documents\My_Docu12"/>
      <sheetName val="CES_COST_ITEM_LIST_xls12"/>
      <sheetName val="Ground_Covers_Schedule12"/>
      <sheetName val="BQ_External12"/>
      <sheetName val="Data_Control_Centre12"/>
      <sheetName val="HVAC_BoQ12"/>
      <sheetName val="CCS_Summary12"/>
      <sheetName val="Basement_Budget12"/>
      <sheetName val="DW_Shed11"/>
      <sheetName val="Gen_Sum12"/>
      <sheetName val="Oud_Metha12"/>
      <sheetName val="Port_Saeed12"/>
      <sheetName val="Al_Wasl12"/>
      <sheetName val="CR#13_-_SUMMARY12"/>
      <sheetName val="CR#13_Additions12"/>
      <sheetName val="CR#13_Ommisions12"/>
      <sheetName val="Rate_Buildup-12912"/>
      <sheetName val="BOND_&amp;_INSURENCE12"/>
      <sheetName val="Cash_Flow12"/>
      <sheetName val="OCT_FDN11"/>
      <sheetName val="__Pcspc7_my_documents_My_Docu11"/>
      <sheetName val="Hotel_Summary11"/>
      <sheetName val="Rate_Analysis6"/>
      <sheetName val="Sub_Cont__Comp_6"/>
      <sheetName val="Gen_Summary3"/>
      <sheetName val="[CES_COST_ITEM_LIST_xls][CES_C6"/>
      <sheetName val="[CES_COST_ITEM_LIST_xls]\\Pcsp6"/>
      <sheetName val="IO_LIST6"/>
      <sheetName val="1_Summary5"/>
      <sheetName val="Labor_abs-NMR3"/>
      <sheetName val="Day_work6"/>
      <sheetName val="Rates_for_public_areas5"/>
      <sheetName val="Initial_Data5"/>
      <sheetName val="Package_Status5"/>
      <sheetName val="beam-reinf_6"/>
      <sheetName val="qty_schedule6"/>
      <sheetName val="Cash_Flow_Working3"/>
      <sheetName val="BQ-Ext__6"/>
      <sheetName val="Section_2-SCHEDULE_OF_DAYWORK6"/>
      <sheetName val="Enablement_Wks_Summary6"/>
      <sheetName val="Pier_C_Summary6"/>
      <sheetName val="T2_Breakdown6"/>
      <sheetName val="T2_Summary6"/>
      <sheetName val="Pier_E_Breakdown6"/>
      <sheetName val="Pier_E_Summary6"/>
      <sheetName val="Ext_Wks_Breakdown6"/>
      <sheetName val="Ext_Wks_Summary6"/>
      <sheetName val="Varitations_Not_Agreed3"/>
      <sheetName val="Panels_(DWG)3"/>
      <sheetName val="Building_13"/>
      <sheetName val="inflation_calculator3"/>
      <sheetName val="Ironmongery_3"/>
      <sheetName val="SPT_vs_PHI3"/>
      <sheetName val="_CES_COST_ITEM_LIST_xls__CES_C3"/>
      <sheetName val="_CES_COST_ITEM_LIST_xls___Pcsp3"/>
      <sheetName val="Schedule_S-Curve_Revision#33"/>
      <sheetName val="Detail_Page3"/>
      <sheetName val="Fire_Ratings3"/>
      <sheetName val="Summ_SHA-02,04,06,083"/>
      <sheetName val="Fire_Shutters_&amp;_Rolling_Blinds3"/>
      <sheetName val="Cover_sheet3"/>
      <sheetName val="CCTV_KAMERE_(2)3"/>
      <sheetName val="CIF_COST_ITEM14"/>
      <sheetName val="CES_COST_ITEM_LIST14"/>
      <sheetName val="Job_Details14"/>
      <sheetName val="Elem_2G_Pricing14"/>
      <sheetName val="Elem_2G_Synopsis14"/>
      <sheetName val="Elem_2H_Synopsis14"/>
      <sheetName val="Elem_3A_Pricing14"/>
      <sheetName val="Elem_3A_Synopsis14"/>
      <sheetName val="Doha_WBS_Clean14"/>
      <sheetName val="Master_Data_Sheet14"/>
      <sheetName val="CES%20COST%20ITEM%20LIST_xls14"/>
      <sheetName val="Raw_Data14"/>
      <sheetName val="Sch__Areas13"/>
      <sheetName val="Ra__stair13"/>
      <sheetName val="\\Pcspc7\my_documents\My_Docu13"/>
      <sheetName val="CES_COST_ITEM_LIST_xls13"/>
      <sheetName val="Ground_Covers_Schedule13"/>
      <sheetName val="BQ_External13"/>
      <sheetName val="Data_Control_Centre13"/>
      <sheetName val="HVAC_BoQ13"/>
      <sheetName val="CCS_Summary13"/>
      <sheetName val="Basement_Budget13"/>
      <sheetName val="DW_Shed12"/>
      <sheetName val="Gen_Sum13"/>
      <sheetName val="Oud_Metha13"/>
      <sheetName val="Port_Saeed13"/>
      <sheetName val="Al_Wasl13"/>
      <sheetName val="CR#13_-_SUMMARY13"/>
      <sheetName val="CR#13_Additions13"/>
      <sheetName val="CR#13_Ommisions13"/>
      <sheetName val="Rate_Buildup-12913"/>
      <sheetName val="BOND_&amp;_INSURENCE13"/>
      <sheetName val="Cash_Flow13"/>
      <sheetName val="OCT_FDN12"/>
      <sheetName val="__Pcspc7_my_documents_My_Docu12"/>
      <sheetName val="Hotel_Summary12"/>
      <sheetName val="Rate_Analysis7"/>
      <sheetName val="Sub_Cont__Comp_7"/>
      <sheetName val="Gen_Summary4"/>
      <sheetName val="[CES_COST_ITEM_LIST_xls][CES_C7"/>
      <sheetName val="[CES_COST_ITEM_LIST_xls]\\Pcsp7"/>
      <sheetName val="IO_LIST7"/>
      <sheetName val="1_Summary6"/>
      <sheetName val="Labor_abs-NMR4"/>
      <sheetName val="Day_work7"/>
      <sheetName val="Rates_for_public_areas6"/>
      <sheetName val="Initial_Data6"/>
      <sheetName val="Package_Status6"/>
      <sheetName val="beam-reinf_7"/>
      <sheetName val="qty_schedule7"/>
      <sheetName val="Cash_Flow_Working4"/>
      <sheetName val="BQ-Ext__7"/>
      <sheetName val="Section_2-SCHEDULE_OF_DAYWORK7"/>
      <sheetName val="Enablement_Wks_Summary7"/>
      <sheetName val="Pier_C_Summary7"/>
      <sheetName val="T2_Breakdown7"/>
      <sheetName val="T2_Summary7"/>
      <sheetName val="Pier_E_Breakdown7"/>
      <sheetName val="Pier_E_Summary7"/>
      <sheetName val="Ext_Wks_Breakdown7"/>
      <sheetName val="Ext_Wks_Summary7"/>
      <sheetName val="Varitations_Not_Agreed4"/>
      <sheetName val="Panels_(DWG)4"/>
      <sheetName val="Building_14"/>
      <sheetName val="inflation_calculator4"/>
      <sheetName val="Ironmongery_4"/>
      <sheetName val="SPT_vs_PHI4"/>
      <sheetName val="_CES_COST_ITEM_LIST_xls__CES_C4"/>
      <sheetName val="_CES_COST_ITEM_LIST_xls___Pcsp4"/>
      <sheetName val="Schedule_S-Curve_Revision#34"/>
      <sheetName val="Detail_Page4"/>
      <sheetName val="Fire_Ratings4"/>
      <sheetName val="Summ_SHA-02,04,06,084"/>
      <sheetName val="Fire_Shutters_&amp;_Rolling_Blinds4"/>
      <sheetName val="Cover_sheet4"/>
      <sheetName val="CCTV_KAMERE_(2)4"/>
      <sheetName val="CIF_COST_ITEM15"/>
      <sheetName val="CES_COST_ITEM_LIST15"/>
      <sheetName val="Job_Details15"/>
      <sheetName val="Elem_2G_Pricing15"/>
      <sheetName val="Elem_2G_Synopsis15"/>
      <sheetName val="Elem_2H_Synopsis15"/>
      <sheetName val="Elem_3A_Pricing15"/>
      <sheetName val="Elem_3A_Synopsis15"/>
      <sheetName val="Doha_WBS_Clean15"/>
      <sheetName val="Master_Data_Sheet15"/>
      <sheetName val="CES%20COST%20ITEM%20LIST_xls15"/>
      <sheetName val="Raw_Data15"/>
      <sheetName val="Sch__Areas14"/>
      <sheetName val="Ra__stair14"/>
      <sheetName val="\\Pcspc7\my_documents\My_Docu14"/>
      <sheetName val="CES_COST_ITEM_LIST_xls14"/>
      <sheetName val="Ground_Covers_Schedule14"/>
      <sheetName val="BQ_External14"/>
      <sheetName val="Data_Control_Centre14"/>
      <sheetName val="HVAC_BoQ14"/>
      <sheetName val="CCS_Summary14"/>
      <sheetName val="Basement_Budget14"/>
      <sheetName val="DW_Shed13"/>
      <sheetName val="Gen_Sum14"/>
      <sheetName val="Oud_Metha14"/>
      <sheetName val="Port_Saeed14"/>
      <sheetName val="Al_Wasl14"/>
      <sheetName val="CR#13_-_SUMMARY14"/>
      <sheetName val="CR#13_Additions14"/>
      <sheetName val="CR#13_Ommisions14"/>
      <sheetName val="Rate_Buildup-12914"/>
      <sheetName val="BOND_&amp;_INSURENCE14"/>
      <sheetName val="Cash_Flow14"/>
      <sheetName val="OCT_FDN13"/>
      <sheetName val="__Pcspc7_my_documents_My_Docu13"/>
      <sheetName val="Hotel_Summary13"/>
      <sheetName val="Rate_Analysis8"/>
      <sheetName val="Sub_Cont__Comp_8"/>
      <sheetName val="Gen_Summary5"/>
      <sheetName val="[CES_COST_ITEM_LIST_xls][CES_C8"/>
      <sheetName val="[CES_COST_ITEM_LIST_xls]\\Pcsp8"/>
      <sheetName val="IO_LIST8"/>
      <sheetName val="1_Summary7"/>
      <sheetName val="Labor_abs-NMR5"/>
      <sheetName val="Day_work8"/>
      <sheetName val="Rates_for_public_areas7"/>
      <sheetName val="Initial_Data7"/>
      <sheetName val="Package_Status7"/>
      <sheetName val="beam-reinf_8"/>
      <sheetName val="qty_schedule8"/>
      <sheetName val="Cash_Flow_Working5"/>
      <sheetName val="BQ-Ext__8"/>
      <sheetName val="Section_2-SCHEDULE_OF_DAYWORK8"/>
      <sheetName val="Enablement_Wks_Summary8"/>
      <sheetName val="Pier_C_Summary8"/>
      <sheetName val="T2_Breakdown8"/>
      <sheetName val="T2_Summary8"/>
      <sheetName val="Pier_E_Breakdown8"/>
      <sheetName val="Pier_E_Summary8"/>
      <sheetName val="Ext_Wks_Breakdown8"/>
      <sheetName val="Ext_Wks_Summary8"/>
      <sheetName val="Varitations_Not_Agreed5"/>
      <sheetName val="Panels_(DWG)5"/>
      <sheetName val="Building_15"/>
      <sheetName val="inflation_calculator5"/>
      <sheetName val="Ironmongery_5"/>
      <sheetName val="SPT_vs_PHI5"/>
      <sheetName val="_CES_COST_ITEM_LIST_xls__CES_C5"/>
      <sheetName val="_CES_COST_ITEM_LIST_xls___Pcsp5"/>
      <sheetName val="Schedule_S-Curve_Revision#35"/>
      <sheetName val="Detail_Page5"/>
      <sheetName val="Fire_Ratings5"/>
      <sheetName val="Summ_SHA-02,04,06,085"/>
      <sheetName val="Fire_Shutters_&amp;_Rolling_Blinds5"/>
      <sheetName val="Cover_sheet5"/>
      <sheetName val="CCTV_KAMERE_(2)5"/>
      <sheetName val="CIF_COST_ITEM16"/>
      <sheetName val="CES_COST_ITEM_LIST16"/>
      <sheetName val="Job_Details16"/>
      <sheetName val="Elem_2G_Pricing16"/>
      <sheetName val="Elem_2G_Synopsis16"/>
      <sheetName val="Elem_2H_Synopsis16"/>
      <sheetName val="Elem_3A_Pricing16"/>
      <sheetName val="Elem_3A_Synopsis16"/>
      <sheetName val="Doha_WBS_Clean16"/>
      <sheetName val="Master_Data_Sheet16"/>
      <sheetName val="CES%20COST%20ITEM%20LIST_xls16"/>
      <sheetName val="Raw_Data16"/>
      <sheetName val="Sch__Areas15"/>
      <sheetName val="Ra__stair15"/>
      <sheetName val="\\Pcspc7\my_documents\My_Docu15"/>
      <sheetName val="CES_COST_ITEM_LIST_xls15"/>
      <sheetName val="Ground_Covers_Schedule15"/>
      <sheetName val="BQ_External15"/>
      <sheetName val="Data_Control_Centre15"/>
      <sheetName val="HVAC_BoQ15"/>
      <sheetName val="CCS_Summary15"/>
      <sheetName val="Basement_Budget15"/>
      <sheetName val="DW_Shed14"/>
      <sheetName val="Gen_Sum15"/>
      <sheetName val="Oud_Metha15"/>
      <sheetName val="Port_Saeed15"/>
      <sheetName val="Al_Wasl15"/>
      <sheetName val="CR#13_-_SUMMARY15"/>
      <sheetName val="CR#13_Additions15"/>
      <sheetName val="CR#13_Ommisions15"/>
      <sheetName val="Rate_Buildup-12915"/>
      <sheetName val="BOND_&amp;_INSURENCE15"/>
      <sheetName val="Cash_Flow15"/>
      <sheetName val="OCT_FDN14"/>
      <sheetName val="__Pcspc7_my_documents_My_Docu14"/>
      <sheetName val="Hotel_Summary14"/>
      <sheetName val="Rate_Analysis9"/>
      <sheetName val="Sub_Cont__Comp_9"/>
      <sheetName val="Gen_Summary6"/>
      <sheetName val="[CES_COST_ITEM_LIST_xls][CES_C9"/>
      <sheetName val="[CES_COST_ITEM_LIST_xls]\\Pcsp9"/>
      <sheetName val="IO_LIST9"/>
      <sheetName val="1_Summary8"/>
      <sheetName val="Labor_abs-NMR6"/>
      <sheetName val="Day_work9"/>
      <sheetName val="Rates_for_public_areas8"/>
      <sheetName val="Initial_Data8"/>
      <sheetName val="Package_Status8"/>
      <sheetName val="beam-reinf_9"/>
      <sheetName val="qty_schedule9"/>
      <sheetName val="Cash_Flow_Working6"/>
      <sheetName val="BQ-Ext__9"/>
      <sheetName val="Section_2-SCHEDULE_OF_DAYWORK9"/>
      <sheetName val="Enablement_Wks_Summary9"/>
      <sheetName val="Pier_C_Summary9"/>
      <sheetName val="T2_Breakdown9"/>
      <sheetName val="T2_Summary9"/>
      <sheetName val="Pier_E_Breakdown9"/>
      <sheetName val="Pier_E_Summary9"/>
      <sheetName val="Ext_Wks_Breakdown9"/>
      <sheetName val="Ext_Wks_Summary9"/>
      <sheetName val="Varitations_Not_Agreed6"/>
      <sheetName val="Panels_(DWG)6"/>
      <sheetName val="Building_16"/>
      <sheetName val="inflation_calculator6"/>
      <sheetName val="Ironmongery_6"/>
      <sheetName val="SPT_vs_PHI6"/>
      <sheetName val="_CES_COST_ITEM_LIST_xls__CES_C6"/>
      <sheetName val="_CES_COST_ITEM_LIST_xls___Pcsp6"/>
      <sheetName val="Schedule_S-Curve_Revision#36"/>
      <sheetName val="Detail_Page6"/>
      <sheetName val="Fire_Ratings6"/>
      <sheetName val="Summ_SHA-02,04,06,086"/>
      <sheetName val="Fire_Shutters_&amp;_Rolling_Blinds6"/>
      <sheetName val="Cover_sheet6"/>
      <sheetName val="CCTV_KAMERE_(2)6"/>
      <sheetName val="Sheet1 _2_"/>
      <sheetName val="[CES CO"/>
      <sheetName val="\\Pcspc"/>
      <sheetName val="[CES_CO"/>
      <sheetName val="[CES_C1"/>
      <sheetName val="\\Pcsp1"/>
      <sheetName val="[CES_C2"/>
      <sheetName val="\\Pcsp2"/>
      <sheetName val="TOTAL"/>
      <sheetName val="Selling Price"/>
      <sheetName val="GT"/>
      <sheetName val="Lead"/>
      <sheetName val="purpose&amp;input"/>
      <sheetName val="Breakdown"/>
      <sheetName val="F4.13"/>
      <sheetName val="Hic_150EOffice"/>
      <sheetName val="EA Sum"/>
      <sheetName val="Appendix A"/>
      <sheetName val="MFG"/>
      <sheetName val="Table"/>
      <sheetName val="Sheet7"/>
      <sheetName val="MG"/>
      <sheetName val="Supp of General Ledger"/>
      <sheetName val="3-1 GRN costing step 2"/>
      <sheetName val="MASTER"/>
      <sheetName val="G2TempSheet"/>
      <sheetName val="CW"/>
      <sheetName val="Costing"/>
      <sheetName val="X rate"/>
      <sheetName val="beam-reinft"/>
      <sheetName val="HPL"/>
      <sheetName val="Guard House #1; D,E,F"/>
      <sheetName val="Z- GENERAL PRICE SUMMARY"/>
      <sheetName val="WITHOUT C&amp;I PROFIT (3)"/>
      <sheetName val="16"/>
      <sheetName val="1"/>
      <sheetName val="10"/>
      <sheetName val="12"/>
      <sheetName val="13"/>
      <sheetName val="15"/>
      <sheetName val="17"/>
      <sheetName val="18"/>
      <sheetName val="19"/>
      <sheetName val="2"/>
      <sheetName val="20"/>
      <sheetName val="22"/>
      <sheetName val="23"/>
      <sheetName val="24"/>
      <sheetName val="25"/>
      <sheetName val="26"/>
      <sheetName val="8"/>
      <sheetName val="9"/>
      <sheetName val="Lookup"/>
      <sheetName val="slab"/>
      <sheetName val="LIST OF MAKES"/>
      <sheetName val="TOTAL MPR"/>
      <sheetName val="[CES COST ITEM LIST.xls]__Pc_42"/>
      <sheetName val="[CES COST ITEM LIST.xls]__Pc_43"/>
      <sheetName val="[CES COST ITEM LIST.xls]__Pc_44"/>
      <sheetName val="[CES COST ITEM LIST.xls]__Pc_45"/>
      <sheetName val="[CES COST ITEM LIST.xls]__Pc_46"/>
      <sheetName val="[CES COST ITEM LIST.xls]__Pc_47"/>
      <sheetName val="[CES COST ITEM LIST.xls]__Pc_48"/>
      <sheetName val="[CES COST ITEM LIST.xls]__Pc_49"/>
      <sheetName val="[CES COST ITEM LIST.xls]__Pc_50"/>
      <sheetName val="[CES COST ITEM LIST.xls]__Pc_51"/>
      <sheetName val="[CES COST ITEM LIST.xls]__Pc_52"/>
      <sheetName val="[CES COST ITEM LIST.xls]__Pc_53"/>
      <sheetName val="[CES COST ITEM LIST.xls]__Pc_54"/>
      <sheetName val="[CES COST ITEM LIST.xls]__Pc_55"/>
      <sheetName val="[CES COST ITEM LIST.xls]__Pc_56"/>
      <sheetName val="[CES COST ITEM LIST.xls]__Pc_57"/>
      <sheetName val="[CES COST ITEM LIST.xls]__Pc_58"/>
      <sheetName val="[CES COST ITEM LIST.xls]__Pc_59"/>
      <sheetName val="[CES COST ITEM LIST.xls]__Pc_60"/>
      <sheetName val="[CES COST ITEM LIST.xls]__Pc_61"/>
      <sheetName val="1515"/>
      <sheetName val="CERTIFICATE"/>
      <sheetName val="Project Brief"/>
      <sheetName val="PRECAST_lightconc-II"/>
      <sheetName val="water_prop_1"/>
      <sheetName val="PRECAST_lightconc-II1"/>
      <sheetName val="water_prop_2"/>
      <sheetName val="PRECAST_lightconc-II2"/>
      <sheetName val="water_prop_3"/>
      <sheetName val="PRECAST_lightconc-II3"/>
      <sheetName val="water_prop_4"/>
      <sheetName val="PRECAST_lightconc-II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refreshError="1"/>
      <sheetData sheetId="659"/>
      <sheetData sheetId="660" refreshError="1"/>
      <sheetData sheetId="661"/>
      <sheetData sheetId="662"/>
      <sheetData sheetId="663"/>
      <sheetData sheetId="664"/>
      <sheetData sheetId="665"/>
      <sheetData sheetId="666" refreshError="1"/>
      <sheetData sheetId="667" refreshError="1"/>
      <sheetData sheetId="668"/>
      <sheetData sheetId="669"/>
      <sheetData sheetId="670"/>
      <sheetData sheetId="671"/>
      <sheetData sheetId="672"/>
      <sheetData sheetId="673"/>
      <sheetData sheetId="674"/>
      <sheetData sheetId="675"/>
      <sheetData sheetId="676" refreshError="1"/>
      <sheetData sheetId="677"/>
      <sheetData sheetId="678" refreshError="1"/>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sheetData sheetId="731"/>
      <sheetData sheetId="732"/>
      <sheetData sheetId="733"/>
      <sheetData sheetId="734" refreshError="1"/>
      <sheetData sheetId="735"/>
      <sheetData sheetId="736"/>
      <sheetData sheetId="737"/>
      <sheetData sheetId="738"/>
      <sheetData sheetId="739"/>
      <sheetData sheetId="740"/>
      <sheetData sheetId="741"/>
      <sheetData sheetId="742"/>
      <sheetData sheetId="743" refreshError="1"/>
      <sheetData sheetId="744" refreshError="1"/>
      <sheetData sheetId="745" refreshError="1"/>
      <sheetData sheetId="746" refreshError="1"/>
      <sheetData sheetId="747"/>
      <sheetData sheetId="748"/>
      <sheetData sheetId="749"/>
      <sheetData sheetId="750"/>
      <sheetData sheetId="751" refreshError="1"/>
      <sheetData sheetId="752"/>
      <sheetData sheetId="753"/>
      <sheetData sheetId="754"/>
      <sheetData sheetId="755"/>
      <sheetData sheetId="756"/>
      <sheetData sheetId="757"/>
      <sheetData sheetId="758"/>
      <sheetData sheetId="759"/>
      <sheetData sheetId="760"/>
      <sheetData sheetId="761" refreshError="1"/>
      <sheetData sheetId="762" refreshError="1"/>
      <sheetData sheetId="763"/>
      <sheetData sheetId="764"/>
      <sheetData sheetId="765"/>
      <sheetData sheetId="766"/>
      <sheetData sheetId="767"/>
      <sheetData sheetId="768"/>
      <sheetData sheetId="769"/>
      <sheetData sheetId="770" refreshError="1"/>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refreshError="1"/>
      <sheetData sheetId="1225" refreshError="1"/>
      <sheetData sheetId="1226"/>
      <sheetData sheetId="1227"/>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sheetData sheetId="1282"/>
      <sheetData sheetId="1283"/>
      <sheetData sheetId="1284"/>
      <sheetData sheetId="1285"/>
      <sheetData sheetId="1286"/>
      <sheetData sheetId="1287"/>
      <sheetData sheetId="1288"/>
      <sheetData sheetId="1289"/>
      <sheetData sheetId="1290" refreshError="1"/>
      <sheetData sheetId="1291"/>
      <sheetData sheetId="1292"/>
      <sheetData sheetId="1293"/>
      <sheetData sheetId="1294"/>
      <sheetData sheetId="1295"/>
      <sheetData sheetId="1296"/>
      <sheetData sheetId="1297"/>
      <sheetData sheetId="1298"/>
      <sheetData sheetId="1299"/>
      <sheetData sheetId="1300" refreshError="1"/>
      <sheetData sheetId="1301" refreshError="1"/>
      <sheetData sheetId="1302" refreshError="1"/>
      <sheetData sheetId="1303"/>
      <sheetData sheetId="1304"/>
      <sheetData sheetId="1305"/>
      <sheetData sheetId="1306"/>
      <sheetData sheetId="1307"/>
      <sheetData sheetId="1308"/>
      <sheetData sheetId="1309"/>
      <sheetData sheetId="1310"/>
      <sheetData sheetId="131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CH CAUSEWAY 34M"/>
      <sheetName val="ARCH CAUSEWAY 25M"/>
      <sheetName val="SUMMARY OF SCOPE"/>
      <sheetName val="PRECAST ARCH Causeway 25.5m"/>
      <sheetName val="PRECAST ARCH (BEBO)"/>
      <sheetName val="Arch Causeway Details"/>
      <sheetName val="ARCH CAUSEWAY 25.5m"/>
      <sheetName val="ARCH CAUSEWAY 35.5m"/>
      <sheetName val="ARCH CAUSEWAY 30m"/>
      <sheetName val="ARCH CAUSEWAY 35.5m (1)"/>
      <sheetName val="ARCH CAUSEWAY 25.5m (1)"/>
      <sheetName val="ARC CAUSEWAY 30m"/>
      <sheetName val="ARCH CAUSEWAY FORMAT"/>
      <sheetName val="ROCK Causeway (Temporary)"/>
      <sheetName val="AREA SUMMARY (DRAFT)"/>
      <sheetName val="Sheet1"/>
      <sheetName val="Road at grade "/>
      <sheetName val="ROCK Causeway"/>
      <sheetName val="Bridge 1"/>
      <sheetName val="Bridge 2"/>
      <sheetName val="RAMP 1A"/>
      <sheetName val="RAMP 1B"/>
      <sheetName val="ROAD SIGN &amp; MARKING"/>
      <sheetName val="ROAD SIGN (SCHEDULE)"/>
      <sheetName val="AREA SUMMARY"/>
      <sheetName val="PILES TOTAL"/>
      <sheetName val="BRIDGE 2 Steel Weight Table"/>
      <sheetName val="PILING SUMMARY"/>
      <sheetName val="Public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7">
          <cell r="W37">
            <v>7943.9</v>
          </cell>
        </row>
      </sheetData>
      <sheetData sheetId="16"/>
      <sheetData sheetId="17"/>
      <sheetData sheetId="18"/>
      <sheetData sheetId="19"/>
      <sheetData sheetId="20"/>
      <sheetData sheetId="21"/>
      <sheetData sheetId="22"/>
      <sheetData sheetId="23">
        <row r="6">
          <cell r="K6" t="str">
            <v>m3</v>
          </cell>
        </row>
      </sheetData>
      <sheetData sheetId="24"/>
      <sheetData sheetId="25"/>
      <sheetData sheetId="26"/>
      <sheetData sheetId="27"/>
      <sheetData sheetId="28"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ATSITE"/>
      <sheetName val="cash flow"/>
      <sheetName val="kerbs"/>
      <sheetName val="asphalt,tile area"/>
      <sheetName val="revisoin of road sign"/>
      <sheetName val="ROAD SIGNS"/>
      <sheetName val="As built ducts"/>
      <sheetName val="inspection chamber"/>
      <sheetName val="quatation"/>
      <sheetName val="format straight edge"/>
      <sheetName val="REMOVALS"/>
      <sheetName val="tiles"/>
      <sheetName val="CO-OR.-LEN"/>
      <sheetName val="T.T VARI."/>
      <sheetName val="Jupitar Summary"/>
      <sheetName val="MAT_ATSITE"/>
      <sheetName val="cash_flow"/>
      <sheetName val="asphalt,tile_area"/>
      <sheetName val="revisoin_of_road_sign"/>
      <sheetName val="ROAD_SIGNS"/>
      <sheetName val="As_built_ducts"/>
      <sheetName val="inspection_chamber"/>
      <sheetName val="format_straight_edge"/>
      <sheetName val="CO-OR_-LEN"/>
      <sheetName val="T_T_VARI_"/>
      <sheetName val="Jupitar_Summary"/>
      <sheetName val="CIF COST ITEM"/>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金融中心概估  (2)"/>
      <sheetName val="金融中心概估  (3)"/>
      <sheetName val="金融中心概估  (4)"/>
      <sheetName val="CT-1 (3)"/>
      <sheetName val="SRC-B3U2"/>
      <sheetName val="SRC_B3U2"/>
      <sheetName val="001"/>
      <sheetName val="BSD (2)"/>
      <sheetName val="정부노임단가"/>
      <sheetName val="특수선일위대가"/>
      <sheetName val="당초"/>
      <sheetName val="Bill 1"/>
      <sheetName val="Bill 2"/>
      <sheetName val="Bill 3"/>
      <sheetName val="Bill 4"/>
      <sheetName val="Bill 5"/>
      <sheetName val="Bill 6"/>
      <sheetName val="Bill 7"/>
      <sheetName val="Site Expenses"/>
      <sheetName val="dropdowns"/>
      <sheetName val="Tank"/>
      <sheetName val="金融中心概估__(2)"/>
      <sheetName val="金融中心概估__(3)"/>
      <sheetName val="金融中心概估__(4)"/>
      <sheetName val="CT-1_(3)"/>
      <sheetName val="BSD_(2)"/>
      <sheetName val="Bill_1"/>
      <sheetName val="Bill_2"/>
      <sheetName val="Bill_3"/>
      <sheetName val="Bill_4"/>
      <sheetName val="Bill_5"/>
      <sheetName val="Bill_6"/>
      <sheetName val="Bill_7"/>
      <sheetName val="Site_Expenses"/>
      <sheetName val="SubmitCal"/>
      <sheetName val="입찰내역 발주처 양식"/>
      <sheetName val="材料单"/>
      <sheetName val="单价"/>
      <sheetName val="安装费测算"/>
      <sheetName val="境外安装费"/>
      <sheetName val="BOQ"/>
      <sheetName val="Summary"/>
      <sheetName val="POWER"/>
      <sheetName val="制造厂收费标准"/>
      <sheetName val="属性"/>
      <sheetName val="Project Brief"/>
      <sheetName val="4"/>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OTOR"/>
      <sheetName val="Customer Databas"/>
      <sheetName val="A-4"/>
      <sheetName val="FACTOR"/>
      <sheetName val="물량산출근거"/>
      <sheetName val="Tender Summary"/>
      <sheetName val="협조전"/>
      <sheetName val="BOQ건축"/>
      <sheetName val="BID"/>
      <sheetName val="총괄"/>
      <sheetName val="산출내역서"/>
      <sheetName val="PriceSummary"/>
      <sheetName val="BOQ-Rev.3"/>
      <sheetName val="Cost Summary"/>
      <sheetName val="u_rates"/>
      <sheetName val="beam"/>
      <sheetName val="james's"/>
      <sheetName val="Windows"/>
      <sheetName val="ACCOUNT"/>
      <sheetName val="finalj"/>
      <sheetName val="LAB"/>
      <sheetName val="1"/>
      <sheetName val="ITEM"/>
      <sheetName val="분석"/>
      <sheetName val="단가표"/>
      <sheetName val="XZLC004_PART2"/>
      <sheetName val="공사비내역서"/>
      <sheetName val="환율change"/>
      <sheetName val="Summary Rates From Contract"/>
      <sheetName val="analysis"/>
      <sheetName val="金融中心概估__(2)1"/>
      <sheetName val="金融中心概估__(3)1"/>
      <sheetName val="金融中心概估__(4)1"/>
      <sheetName val="CT-1_(3)1"/>
      <sheetName val="BSD_(2)1"/>
      <sheetName val="Bill_11"/>
      <sheetName val="Bill_21"/>
      <sheetName val="Bill_31"/>
      <sheetName val="Bill_41"/>
      <sheetName val="Bill_51"/>
      <sheetName val="Bill_61"/>
      <sheetName val="Bill_71"/>
      <sheetName val="Site_Expenses1"/>
      <sheetName val="입찰내역_발주처_양식"/>
      <sheetName val="Project_Brief"/>
      <sheetName val="_Structural"/>
      <sheetName val="Travel_Cranes"/>
      <sheetName val="Recap_Architect"/>
      <sheetName val="Recap_External"/>
      <sheetName val="Recap_Struct"/>
      <sheetName val="Recap_Travel_Crane"/>
      <sheetName val="Package_1"/>
      <sheetName val="Recap_Lift"/>
      <sheetName val="Customer_Databas"/>
      <sheetName val="Tender_Summary"/>
      <sheetName val="BOQ-Rev_3"/>
      <sheetName val="Cost_Summary"/>
      <sheetName val="金融中心概估__(2)2"/>
      <sheetName val="金融中心概估__(3)2"/>
      <sheetName val="金融中心概估__(4)2"/>
      <sheetName val="CT-1_(3)2"/>
      <sheetName val="BSD_(2)2"/>
      <sheetName val="Bill_12"/>
      <sheetName val="Bill_22"/>
      <sheetName val="Bill_32"/>
      <sheetName val="Bill_42"/>
      <sheetName val="Bill_52"/>
      <sheetName val="Bill_62"/>
      <sheetName val="Bill_72"/>
      <sheetName val="Site_Expenses2"/>
      <sheetName val="입찰내역_발주처_양식1"/>
      <sheetName val="Project_Brief1"/>
      <sheetName val="_Structural1"/>
      <sheetName val="Travel_Cranes1"/>
      <sheetName val="Recap_Architect1"/>
      <sheetName val="Recap_External1"/>
      <sheetName val="Recap_Struct1"/>
      <sheetName val="Recap_Travel_Crane1"/>
      <sheetName val="Package_11"/>
      <sheetName val="Recap_Lift1"/>
      <sheetName val="Customer_Databas1"/>
      <sheetName val="Tender_Summary1"/>
      <sheetName val="BOQ-Rev_31"/>
      <sheetName val="Cost_Summary1"/>
      <sheetName val="金融中心概估__(2)3"/>
      <sheetName val="金融中心概估__(3)3"/>
      <sheetName val="金融中心概估__(4)3"/>
      <sheetName val="CT-1_(3)3"/>
      <sheetName val="BSD_(2)3"/>
      <sheetName val="Bill_13"/>
      <sheetName val="Bill_23"/>
      <sheetName val="Bill_33"/>
      <sheetName val="Bill_43"/>
      <sheetName val="Bill_53"/>
      <sheetName val="Bill_63"/>
      <sheetName val="Bill_73"/>
      <sheetName val="Site_Expenses3"/>
      <sheetName val="입찰내역_발주처_양식2"/>
      <sheetName val="Project_Brief2"/>
      <sheetName val="_Structural2"/>
      <sheetName val="Travel_Cranes2"/>
      <sheetName val="Recap_Architect2"/>
      <sheetName val="Recap_External2"/>
      <sheetName val="Recap_Struct2"/>
      <sheetName val="Recap_Travel_Crane2"/>
      <sheetName val="Package_12"/>
      <sheetName val="Recap_Lift2"/>
      <sheetName val="Customer_Databas2"/>
      <sheetName val="Tender_Summary2"/>
      <sheetName val="BOQ-Rev_32"/>
      <sheetName val="Cost_Summary2"/>
      <sheetName val="金融中心概估__(2)4"/>
      <sheetName val="金融中心概估__(3)4"/>
      <sheetName val="金融中心概估__(4)4"/>
      <sheetName val="CT-1_(3)4"/>
      <sheetName val="BSD_(2)4"/>
      <sheetName val="Bill_14"/>
      <sheetName val="Bill_24"/>
      <sheetName val="Bill_34"/>
      <sheetName val="Bill_44"/>
      <sheetName val="Bill_54"/>
      <sheetName val="Bill_64"/>
      <sheetName val="Bill_74"/>
      <sheetName val="Site_Expenses4"/>
      <sheetName val="입찰내역_발주처_양식3"/>
      <sheetName val="Project_Brief3"/>
      <sheetName val="_Structural3"/>
      <sheetName val="Travel_Cranes3"/>
      <sheetName val="Recap_Architect3"/>
      <sheetName val="Recap_External3"/>
      <sheetName val="Recap_Struct3"/>
      <sheetName val="Recap_Travel_Crane3"/>
      <sheetName val="Package_13"/>
      <sheetName val="Recap_Lift3"/>
      <sheetName val="Customer_Databas3"/>
      <sheetName val="Tender_Summary3"/>
      <sheetName val="BOQ-Rev_33"/>
      <sheetName val="Cost_Summary3"/>
      <sheetName val="Tender Analysis (Original)"/>
      <sheetName val="金融中心概估__(2)5"/>
      <sheetName val="金融中心概估__(3)5"/>
      <sheetName val="金融中心概估__(4)5"/>
      <sheetName val="CT-1_(3)5"/>
      <sheetName val="BSD_(2)5"/>
      <sheetName val="Bill_15"/>
      <sheetName val="Bill_25"/>
      <sheetName val="Bill_35"/>
      <sheetName val="Bill_45"/>
      <sheetName val="Bill_55"/>
      <sheetName val="Bill_65"/>
      <sheetName val="Bill_75"/>
      <sheetName val="Site_Expenses5"/>
      <sheetName val="입찰내역_발주처_양식4"/>
      <sheetName val="Project_Brief4"/>
      <sheetName val="_Structural4"/>
      <sheetName val="Travel_Cranes4"/>
      <sheetName val="Recap_Architect4"/>
      <sheetName val="Recap_External4"/>
      <sheetName val="Recap_Struct4"/>
      <sheetName val="Recap_Travel_Crane4"/>
      <sheetName val="Package_14"/>
      <sheetName val="Recap_Lift4"/>
      <sheetName val="Customer_Databas4"/>
      <sheetName val="Tender_Summary4"/>
      <sheetName val="BOQ-Rev_34"/>
      <sheetName val="Cost_Summary4"/>
      <sheetName val="CIF COST ITEM"/>
      <sheetName val="Data"/>
      <sheetName val="金融中心概估__(2)6"/>
      <sheetName val="金融中心概估__(3)6"/>
      <sheetName val="金融中心概估__(4)6"/>
      <sheetName val="CT-1_(3)6"/>
      <sheetName val="BSD_(2)6"/>
      <sheetName val="Bill_16"/>
      <sheetName val="Bill_26"/>
      <sheetName val="Bill_36"/>
      <sheetName val="Bill_46"/>
      <sheetName val="Bill_56"/>
      <sheetName val="Bill_66"/>
      <sheetName val="Bill_76"/>
      <sheetName val="Site_Expenses6"/>
      <sheetName val="입찰내역_발주처_양식5"/>
      <sheetName val="Project_Brief5"/>
      <sheetName val="_Structural5"/>
      <sheetName val="Travel_Cranes5"/>
      <sheetName val="Recap_Architect5"/>
      <sheetName val="Recap_External5"/>
      <sheetName val="Recap_Struct5"/>
      <sheetName val="Recap_Travel_Crane5"/>
      <sheetName val="Package_15"/>
      <sheetName val="Recap_Lift5"/>
      <sheetName val="Customer_Databas5"/>
      <sheetName val="Tender_Summary5"/>
      <sheetName val="BOQ-Rev_35"/>
      <sheetName val="Cost_Summary5"/>
      <sheetName val="Sheet1"/>
      <sheetName val="Rate Analysis"/>
      <sheetName val="DATA(BAC)"/>
      <sheetName val="실행품의서"/>
      <sheetName val="목록표"/>
      <sheetName val="을"/>
      <sheetName val="터널조도"/>
      <sheetName val="직원소요계획"/>
      <sheetName val="드롭다운 목록"/>
      <sheetName val="Summary_Rates_From_Contract"/>
      <sheetName val="Names"/>
      <sheetName val="Sheet2"/>
      <sheetName val="金融中心概估__(2)7"/>
      <sheetName val="金融中心概估__(3)7"/>
      <sheetName val="金融中心概估__(4)7"/>
      <sheetName val="CT-1_(3)7"/>
      <sheetName val="BSD_(2)7"/>
      <sheetName val="Bill_17"/>
      <sheetName val="Bill_27"/>
      <sheetName val="Bill_37"/>
      <sheetName val="Bill_47"/>
      <sheetName val="Bill_57"/>
      <sheetName val="Bill_67"/>
      <sheetName val="Bill_77"/>
      <sheetName val="Site_Expenses7"/>
      <sheetName val="입찰내역_발주처_양식6"/>
      <sheetName val="Project_Brief6"/>
      <sheetName val="_Structural6"/>
      <sheetName val="Travel_Cranes6"/>
      <sheetName val="Recap_Architect6"/>
      <sheetName val="Recap_External6"/>
      <sheetName val="Recap_Struct6"/>
      <sheetName val="Recap_Travel_Crane6"/>
      <sheetName val="Package_16"/>
      <sheetName val="Recap_Lift6"/>
      <sheetName val="Customer_Databas6"/>
      <sheetName val="Tender_Summary6"/>
      <sheetName val="BOQ-Rev_36"/>
      <sheetName val="Cost_Summary6"/>
      <sheetName val="CIF_COST_ITEM"/>
      <sheetName val="드롭다운_목록"/>
      <sheetName val="Summary_Rates_From_Contract1"/>
      <sheetName val="合成単価作成・-BLDG"/>
      <sheetName val="PROJECT BRIEF(EX.NEW)"/>
      <sheetName val="BXLDL"/>
      <sheetName val="CAT_5"/>
      <sheetName val="노임단가"/>
      <sheetName val="※ 드롭다운 목록"/>
      <sheetName val="Development"/>
      <sheetName val="ancillary"/>
      <sheetName val="Add2-om-mep"/>
      <sheetName val="Item정리"/>
      <sheetName val="#REF"/>
      <sheetName val="Tender_Analysis_(Original)"/>
      <sheetName val="Tender_Analysis_(Original)1"/>
      <sheetName val="Summary_Rates_From_Contract3"/>
      <sheetName val="Tender_Analysis_(Original)3"/>
      <sheetName val="Summary_Rates_From_Contract2"/>
      <sheetName val="Tender_Analysis_(Original)2"/>
      <sheetName val="Summary_Rates_From_Contract4"/>
      <sheetName val="Tender_Analysis_(Original)4"/>
      <sheetName val="Gen Sum"/>
      <sheetName val="Struktur KST, NL"/>
      <sheetName val="金融中心概估__(2)8"/>
      <sheetName val="金融中心概估__(3)8"/>
      <sheetName val="金融中心概估__(4)8"/>
      <sheetName val="CT-1_(3)8"/>
      <sheetName val="BSD_(2)8"/>
      <sheetName val="Bill_18"/>
      <sheetName val="Bill_28"/>
      <sheetName val="Bill_38"/>
      <sheetName val="Bill_48"/>
      <sheetName val="Bill_58"/>
      <sheetName val="Bill_68"/>
      <sheetName val="Bill_78"/>
      <sheetName val="Site_Expenses8"/>
      <sheetName val="입찰내역_발주처_양식7"/>
      <sheetName val="Project_Brief7"/>
      <sheetName val="_Structural7"/>
      <sheetName val="Travel_Cranes7"/>
      <sheetName val="Recap_Architect7"/>
      <sheetName val="Recap_External7"/>
      <sheetName val="Recap_Struct7"/>
      <sheetName val="Recap_Travel_Crane7"/>
      <sheetName val="Package_17"/>
      <sheetName val="Recap_Lift7"/>
      <sheetName val="Customer_Databas7"/>
      <sheetName val="Tender_Summary7"/>
      <sheetName val="BOQ-Rev_37"/>
      <sheetName val="Cost_Summary7"/>
      <sheetName val="CIF_COST_ITEM1"/>
      <sheetName val="Rate_Analysis"/>
      <sheetName val="드롭다운_목록1"/>
      <sheetName val="train cash"/>
      <sheetName val="金融中心概估__(2)9"/>
      <sheetName val="金融中心概估__(3)9"/>
      <sheetName val="金融中心概估__(4)9"/>
      <sheetName val="CT-1_(3)9"/>
      <sheetName val="BSD_(2)9"/>
      <sheetName val="Bill_19"/>
      <sheetName val="Bill_29"/>
      <sheetName val="Bill_39"/>
      <sheetName val="Bill_49"/>
      <sheetName val="Bill_59"/>
      <sheetName val="Bill_69"/>
      <sheetName val="Bill_79"/>
      <sheetName val="Site_Expenses9"/>
      <sheetName val="입찰내역_발주처_양식8"/>
      <sheetName val="Customer_Databas8"/>
      <sheetName val="Tender_Summary8"/>
      <sheetName val="Project_Brief8"/>
      <sheetName val="_Structural8"/>
      <sheetName val="Travel_Cranes8"/>
      <sheetName val="Recap_Architect8"/>
      <sheetName val="Recap_External8"/>
      <sheetName val="Recap_Struct8"/>
      <sheetName val="Recap_Travel_Crane8"/>
      <sheetName val="Package_18"/>
      <sheetName val="Recap_Lift8"/>
      <sheetName val="BOQ-Rev_38"/>
      <sheetName val="Cost_Summary8"/>
      <sheetName val="Summary_Rates_From_Contract5"/>
      <sheetName val="Tender_Analysis_(Original)5"/>
      <sheetName val="CIF_COST_ITEM2"/>
      <sheetName val="Rate_Analysis1"/>
      <sheetName val="드롭다운_목록2"/>
      <sheetName val="※_드롭다운_목록"/>
      <sheetName val="Struktur_KST,_NL"/>
      <sheetName val="Gen_Sum"/>
      <sheetName val="train_cash"/>
      <sheetName val="金融中心概估__(2)10"/>
      <sheetName val="金融中心概估__(3)10"/>
      <sheetName val="金融中心概估__(4)10"/>
      <sheetName val="CT-1_(3)10"/>
      <sheetName val="BSD_(2)10"/>
      <sheetName val="Bill_110"/>
      <sheetName val="Bill_210"/>
      <sheetName val="Bill_310"/>
      <sheetName val="Bill_410"/>
      <sheetName val="Bill_510"/>
      <sheetName val="Bill_610"/>
      <sheetName val="Bill_710"/>
      <sheetName val="Site_Expenses10"/>
      <sheetName val="Customer_Databas9"/>
      <sheetName val="입찰내역_발주처_양식9"/>
      <sheetName val="Tender_Summary9"/>
      <sheetName val="Project_Brief9"/>
      <sheetName val="_Structural9"/>
      <sheetName val="Travel_Cranes9"/>
      <sheetName val="Recap_Architect9"/>
      <sheetName val="Recap_External9"/>
      <sheetName val="Recap_Struct9"/>
      <sheetName val="Recap_Travel_Crane9"/>
      <sheetName val="Package_19"/>
      <sheetName val="Recap_Lift9"/>
      <sheetName val="BOQ-Rev_39"/>
      <sheetName val="Cost_Summary9"/>
      <sheetName val="Summary_Rates_From_Contract6"/>
      <sheetName val="Tender_Analysis_(Original)6"/>
      <sheetName val="CIF_COST_ITEM3"/>
      <sheetName val="Rate_Analysis2"/>
      <sheetName val="드롭다운_목록3"/>
      <sheetName val="※_드롭다운_목록1"/>
      <sheetName val="Gen_Sum1"/>
      <sheetName val="Struktur_KST,_NL1"/>
      <sheetName val="train_cash1"/>
      <sheetName val="w't table"/>
      <sheetName val="XREF"/>
      <sheetName val="Contents"/>
      <sheetName val="???? ??? ??"/>
      <sheetName val="T08-2102"/>
      <sheetName val="A.O.R."/>
      <sheetName val="Equipment"/>
      <sheetName val="Labor"/>
      <sheetName val="Materials"/>
      <sheetName val="intr stool brkup"/>
      <sheetName val="FINA"/>
      <sheetName val="PE"/>
      <sheetName val="Demand"/>
      <sheetName val="Occ"/>
      <sheetName val="FitOutConfCentre"/>
      <sheetName val="Measurements"/>
      <sheetName val="Tables"/>
      <sheetName val="Flooring"/>
      <sheetName val="Ceilings"/>
      <sheetName val="ACAD Finishes"/>
      <sheetName val="Site Details"/>
      <sheetName val="Chair"/>
      <sheetName val="Site Area Statement"/>
      <sheetName val="Doors"/>
      <sheetName val="Estimate"/>
      <sheetName val="Material Master"/>
      <sheetName val="Macro"/>
      <sheetName val="mw"/>
      <sheetName val="Kur"/>
      <sheetName val="Keşif-I"/>
      <sheetName val="BUTCE+MANHOUR"/>
      <sheetName val="keşif özeti"/>
      <sheetName val="Katsayılar"/>
      <sheetName val="BREAK UP SHEET"/>
      <sheetName val="Struct_Earth"/>
      <sheetName val="M-Book for Conc"/>
      <sheetName val="M-Book for FW"/>
      <sheetName val="CASHFLOWS"/>
      <sheetName val="ESCON"/>
      <sheetName val="SEX"/>
      <sheetName val="P"/>
      <sheetName val="Pipe-Weekly"/>
      <sheetName val="Sensetivities"/>
      <sheetName val="Model"/>
      <sheetName val="Indiana Sensitivites"/>
      <sheetName val="Marina sensitivities"/>
      <sheetName val="공사비 내역 (가)"/>
      <sheetName val="except wiring"/>
      <sheetName val="Day work"/>
      <sheetName val="7.조직표 (수정)"/>
      <sheetName val="B1"/>
      <sheetName val="Publicbuilding"/>
      <sheetName val="Part-A"/>
      <sheetName val="ChiTietDZ"/>
      <sheetName val="VuaBT"/>
      <sheetName val="NOTE"/>
      <sheetName val="COLUMN"/>
      <sheetName val="PL"/>
      <sheetName val="Cash2"/>
      <sheetName val="Z"/>
      <sheetName val="Summ"/>
      <sheetName val="ASD Sum of Parts"/>
      <sheetName val="Bill.10"/>
      <sheetName val="cover page"/>
      <sheetName val="Sheet3"/>
      <sheetName val="Labor abs-NMR"/>
      <sheetName val="FORM7"/>
      <sheetName val="VOP_June_07"/>
      <sheetName val="VOP_June_07 _rev1_"/>
      <sheetName val="VOP_Sept_07"/>
      <sheetName val="Funding Drwdn"/>
      <sheetName val="MEXICO-C"/>
      <sheetName val="입찰기준"/>
      <sheetName val="Ext. Stone-P"/>
      <sheetName val="PAINT"/>
      <sheetName val="금액내역서"/>
      <sheetName val="12용지"/>
      <sheetName val="입찰안"/>
      <sheetName val="공문"/>
      <sheetName val="차수"/>
      <sheetName val="물량표"/>
      <sheetName val="45,46"/>
      <sheetName val="Material Prices"/>
      <sheetName val="FREYSSINET"/>
      <sheetName val="내역서"/>
      <sheetName val="인원계획-미화"/>
      <sheetName val="예산변경사항"/>
      <sheetName val="giathanh1"/>
      <sheetName val="2.대외공문"/>
      <sheetName val="연돌일위집계"/>
      <sheetName val="TEL"/>
      <sheetName val="Sheet4"/>
      <sheetName val="물량표(신)"/>
      <sheetName val="총괄표"/>
      <sheetName val="수곡내역"/>
      <sheetName val="건축-물가변동"/>
      <sheetName val="기계설비-물가변동"/>
      <sheetName val="노임"/>
      <sheetName val="견적대비표"/>
      <sheetName val="내역"/>
      <sheetName val="차액보증"/>
      <sheetName val="일위대가"/>
      <sheetName val="AP1"/>
      <sheetName val="준공시전망_원본"/>
      <sheetName val="2"/>
      <sheetName val="Macro1"/>
      <sheetName val="Macro2"/>
      <sheetName val="동해title"/>
      <sheetName val="06매입만"/>
      <sheetName val="N賃率-職"/>
      <sheetName val="裝潢工程石材工程"/>
      <sheetName val="現金流量表"/>
      <sheetName val="LD_全-2.25"/>
      <sheetName val="BaseUT"/>
      <sheetName val="土地"/>
      <sheetName val="土地買賣比較法(東側停車場)"/>
      <sheetName val="土開法(東側停車場)"/>
      <sheetName val="1土地鑑定表"/>
      <sheetName val="5成本"/>
      <sheetName val="3建物鑑定表"/>
      <sheetName val="2面積整理"/>
      <sheetName val="土地同意比例(951004)"/>
      <sheetName val="合法拆補"/>
      <sheetName val="拆除計畫"/>
      <sheetName val="建設補修"/>
      <sheetName val="hvac(제어동)"/>
      <sheetName val="1공구(을)"/>
      <sheetName val="조도계산서 (도서)"/>
      <sheetName val="7IFS-5A"/>
      <sheetName val="7_조직표_(수정)1"/>
      <sheetName val="7_조직표_(수정)"/>
      <sheetName val="intr_stool_brkup"/>
      <sheetName val="A_O_R_"/>
      <sheetName val="PROJECT_BRIEF(EX_NEW)"/>
      <sheetName val="KILB LANE FO Detail"/>
      <sheetName val="Data (adj."/>
      <sheetName val="Staircase-Conc"/>
      <sheetName val="INDEX"/>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BLOCK-A (MEA.SHEET)"/>
      <sheetName val="GRSummary"/>
      <sheetName val="ACTUAL Construction"/>
      <sheetName val="Planned"/>
      <sheetName val="Assets"/>
      <sheetName val="UPA(Part C,D,E,G,H)"/>
      <sheetName val="UPA(Part F)"/>
      <sheetName val="DVM Sizing Calculator- 10 ips "/>
      <sheetName val="M-Book_for_Conc"/>
      <sheetName val="M-Book_for_FW"/>
      <sheetName val="w't_table1"/>
      <sheetName val="M-Book_for_Conc1"/>
      <sheetName val="M-Book_for_FW1"/>
      <sheetName val="cover_page"/>
      <sheetName val="w't_table"/>
      <sheetName val="Data_(adj_"/>
      <sheetName val="????_???_??"/>
      <sheetName val="Funding_Drwdn"/>
      <sheetName val="金融中心概估__(2)12"/>
      <sheetName val="金融中心概估__(3)12"/>
      <sheetName val="金融中心概估__(4)12"/>
      <sheetName val="CT-1_(3)12"/>
      <sheetName val="BSD_(2)12"/>
      <sheetName val="Bill_112"/>
      <sheetName val="Bill_212"/>
      <sheetName val="Bill_312"/>
      <sheetName val="Bill_412"/>
      <sheetName val="Bill_512"/>
      <sheetName val="Bill_612"/>
      <sheetName val="Bill_712"/>
      <sheetName val="Site_Expenses12"/>
      <sheetName val="입찰내역_발주처_양식11"/>
      <sheetName val="Project_Brief11"/>
      <sheetName val="_Structural11"/>
      <sheetName val="Travel_Cranes11"/>
      <sheetName val="Recap_Architect11"/>
      <sheetName val="Recap_External11"/>
      <sheetName val="Recap_Struct11"/>
      <sheetName val="Recap_Travel_Crane11"/>
      <sheetName val="Package_111"/>
      <sheetName val="Recap_Lift11"/>
      <sheetName val="Customer_Databas11"/>
      <sheetName val="Tender_Summary11"/>
      <sheetName val="BOQ-Rev_311"/>
      <sheetName val="Cost_Summary11"/>
      <sheetName val="Summary_Rates_From_Contract9"/>
      <sheetName val="CIF_COST_ITEM5"/>
      <sheetName val="드롭다운_목록5"/>
      <sheetName val="Tender_Analysis_(Original)9"/>
      <sheetName val="Rate_Analysis4"/>
      <sheetName val="M-Book_for_Conc4"/>
      <sheetName val="M-Book_for_FW4"/>
      <sheetName val="※_드롭다운_목록4"/>
      <sheetName val="Struktur_KST,_NL4"/>
      <sheetName val="w't_table4"/>
      <sheetName val="cover_page3"/>
      <sheetName val="Data_(adj_3"/>
      <sheetName val="Gen_Sum4"/>
      <sheetName val="????_???_??3"/>
      <sheetName val="Funding_Drwdn3"/>
      <sheetName val="Summary_Rates_From_Contract7"/>
      <sheetName val="Tender_Analysis_(Original)7"/>
      <sheetName val="M-Book_for_Conc2"/>
      <sheetName val="M-Book_for_FW2"/>
      <sheetName val="※_드롭다운_목록2"/>
      <sheetName val="Struktur_KST,_NL2"/>
      <sheetName val="w't_table2"/>
      <sheetName val="cover_page1"/>
      <sheetName val="Data_(adj_1"/>
      <sheetName val="Gen_Sum2"/>
      <sheetName val="????_???_??1"/>
      <sheetName val="Funding_Drwdn1"/>
      <sheetName val="金融中心概估__(2)11"/>
      <sheetName val="金融中心概估__(3)11"/>
      <sheetName val="金融中心概估__(4)11"/>
      <sheetName val="CT-1_(3)11"/>
      <sheetName val="BSD_(2)11"/>
      <sheetName val="Bill_111"/>
      <sheetName val="Bill_211"/>
      <sheetName val="Bill_311"/>
      <sheetName val="Bill_411"/>
      <sheetName val="Bill_511"/>
      <sheetName val="Bill_611"/>
      <sheetName val="Bill_711"/>
      <sheetName val="Site_Expenses11"/>
      <sheetName val="입찰내역_발주처_양식10"/>
      <sheetName val="Project_Brief10"/>
      <sheetName val="_Structural10"/>
      <sheetName val="Travel_Cranes10"/>
      <sheetName val="Recap_Architect10"/>
      <sheetName val="Recap_External10"/>
      <sheetName val="Recap_Struct10"/>
      <sheetName val="Recap_Travel_Crane10"/>
      <sheetName val="Package_110"/>
      <sheetName val="Recap_Lift10"/>
      <sheetName val="Customer_Databas10"/>
      <sheetName val="Tender_Summary10"/>
      <sheetName val="BOQ-Rev_310"/>
      <sheetName val="Cost_Summary10"/>
      <sheetName val="Summary_Rates_From_Contract8"/>
      <sheetName val="CIF_COST_ITEM4"/>
      <sheetName val="드롭다운_목록4"/>
      <sheetName val="Tender_Analysis_(Original)8"/>
      <sheetName val="Rate_Analysis3"/>
      <sheetName val="M-Book_for_Conc3"/>
      <sheetName val="M-Book_for_FW3"/>
      <sheetName val="※_드롭다운_목록3"/>
      <sheetName val="Struktur_KST,_NL3"/>
      <sheetName val="w't_table3"/>
      <sheetName val="cover_page2"/>
      <sheetName val="Data_(adj_2"/>
      <sheetName val="Gen_Sum3"/>
      <sheetName val="????_???_??2"/>
      <sheetName val="Funding_Drwdn2"/>
      <sheetName val="金融中心概估__(2)13"/>
      <sheetName val="金融中心概估__(3)13"/>
      <sheetName val="金融中心概估__(4)13"/>
      <sheetName val="CT-1_(3)13"/>
      <sheetName val="BSD_(2)13"/>
      <sheetName val="Bill_113"/>
      <sheetName val="Bill_213"/>
      <sheetName val="Bill_313"/>
      <sheetName val="Bill_413"/>
      <sheetName val="Bill_513"/>
      <sheetName val="Bill_613"/>
      <sheetName val="Bill_713"/>
      <sheetName val="Site_Expenses13"/>
      <sheetName val="입찰내역_발주처_양식12"/>
      <sheetName val="Project_Brief12"/>
      <sheetName val="_Structural12"/>
      <sheetName val="Travel_Cranes12"/>
      <sheetName val="Recap_Architect12"/>
      <sheetName val="Recap_External12"/>
      <sheetName val="Recap_Struct12"/>
      <sheetName val="Recap_Travel_Crane12"/>
      <sheetName val="Package_112"/>
      <sheetName val="Recap_Lift12"/>
      <sheetName val="Customer_Databas12"/>
      <sheetName val="Tender_Summary12"/>
      <sheetName val="BOQ-Rev_312"/>
      <sheetName val="Cost_Summary12"/>
      <sheetName val="Summary_Rates_From_Contract10"/>
      <sheetName val="Tender_Analysis_(Original)10"/>
      <sheetName val="CIF_COST_ITEM6"/>
      <sheetName val="Rate_Analysis5"/>
      <sheetName val="드롭다운_목록6"/>
      <sheetName val="Struktur_KST,_NL5"/>
      <sheetName val="w't_table5"/>
      <sheetName val="※_드롭다운_목록5"/>
      <sheetName val="M-Book_for_Conc5"/>
      <sheetName val="M-Book_for_FW5"/>
      <sheetName val="cover_page4"/>
      <sheetName val="Data_(adj_4"/>
      <sheetName val="Gen_Sum5"/>
      <sheetName val="????_???_??4"/>
      <sheetName val="Funding_Drwdn4"/>
      <sheetName val="金融中心概估__(2)14"/>
      <sheetName val="金融中心概估__(3)14"/>
      <sheetName val="金融中心概估__(4)14"/>
      <sheetName val="CT-1_(3)14"/>
      <sheetName val="BSD_(2)14"/>
      <sheetName val="Bill_114"/>
      <sheetName val="Bill_214"/>
      <sheetName val="Bill_314"/>
      <sheetName val="Bill_414"/>
      <sheetName val="Bill_514"/>
      <sheetName val="Bill_614"/>
      <sheetName val="Bill_714"/>
      <sheetName val="Site_Expenses14"/>
      <sheetName val="입찰내역_발주처_양식13"/>
      <sheetName val="Project_Brief13"/>
      <sheetName val="_Structural13"/>
      <sheetName val="Travel_Cranes13"/>
      <sheetName val="Recap_Architect13"/>
      <sheetName val="Recap_External13"/>
      <sheetName val="Recap_Struct13"/>
      <sheetName val="Recap_Travel_Crane13"/>
      <sheetName val="Package_113"/>
      <sheetName val="Recap_Lift13"/>
      <sheetName val="Customer_Databas13"/>
      <sheetName val="Tender_Summary13"/>
      <sheetName val="BOQ-Rev_313"/>
      <sheetName val="Cost_Summary13"/>
      <sheetName val="Summary_Rates_From_Contract11"/>
      <sheetName val="Tender_Analysis_(Original)11"/>
      <sheetName val="CIF_COST_ITEM7"/>
      <sheetName val="Rate_Analysis6"/>
      <sheetName val="드롭다운_목록7"/>
      <sheetName val="Struktur_KST,_NL6"/>
      <sheetName val="w't_table6"/>
      <sheetName val="※_드롭다운_목록6"/>
      <sheetName val="M-Book_for_Conc6"/>
      <sheetName val="M-Book_for_FW6"/>
      <sheetName val="cover_page5"/>
      <sheetName val="Data_(adj_5"/>
      <sheetName val="Gen_Sum6"/>
      <sheetName val="????_???_??5"/>
      <sheetName val="Funding_Drwdn5"/>
      <sheetName val="金融中心概估__(2)15"/>
      <sheetName val="金融中心概估__(3)15"/>
      <sheetName val="金融中心概估__(4)15"/>
      <sheetName val="CT-1_(3)15"/>
      <sheetName val="BSD_(2)15"/>
      <sheetName val="Bill_115"/>
      <sheetName val="Bill_215"/>
      <sheetName val="Bill_315"/>
      <sheetName val="Bill_415"/>
      <sheetName val="Bill_515"/>
      <sheetName val="Bill_615"/>
      <sheetName val="Bill_715"/>
      <sheetName val="Site_Expenses15"/>
      <sheetName val="입찰내역_발주처_양식14"/>
      <sheetName val="Project_Brief14"/>
      <sheetName val="_Structural14"/>
      <sheetName val="Travel_Cranes14"/>
      <sheetName val="Recap_Architect14"/>
      <sheetName val="Recap_External14"/>
      <sheetName val="Recap_Struct14"/>
      <sheetName val="Recap_Travel_Crane14"/>
      <sheetName val="Package_114"/>
      <sheetName val="Recap_Lift14"/>
      <sheetName val="Customer_Databas14"/>
      <sheetName val="Tender_Summary14"/>
      <sheetName val="BOQ-Rev_314"/>
      <sheetName val="Cost_Summary14"/>
      <sheetName val="Summary_Rates_From_Contract12"/>
      <sheetName val="Tender_Analysis_(Original)12"/>
      <sheetName val="CIF_COST_ITEM8"/>
      <sheetName val="Rate_Analysis7"/>
      <sheetName val="드롭다운_목록8"/>
      <sheetName val="Struktur_KST,_NL7"/>
      <sheetName val="w't_table7"/>
      <sheetName val="※_드롭다운_목록7"/>
      <sheetName val="M-Book_for_Conc7"/>
      <sheetName val="M-Book_for_FW7"/>
      <sheetName val="cover_page6"/>
      <sheetName val="Data_(adj_6"/>
      <sheetName val="Gen_Sum7"/>
      <sheetName val="????_???_??6"/>
      <sheetName val="Funding_Drwdn6"/>
      <sheetName val="金融中心概估__(2)16"/>
      <sheetName val="金融中心概估__(3)16"/>
      <sheetName val="金融中心概估__(4)16"/>
      <sheetName val="CT-1_(3)16"/>
      <sheetName val="BSD_(2)16"/>
      <sheetName val="Bill_116"/>
      <sheetName val="Bill_216"/>
      <sheetName val="Bill_316"/>
      <sheetName val="Bill_416"/>
      <sheetName val="Bill_516"/>
      <sheetName val="Bill_616"/>
      <sheetName val="Bill_716"/>
      <sheetName val="Site_Expenses16"/>
      <sheetName val="입찰내역_발주처_양식15"/>
      <sheetName val="Project_Brief15"/>
      <sheetName val="_Structural15"/>
      <sheetName val="Travel_Cranes15"/>
      <sheetName val="Recap_Architect15"/>
      <sheetName val="Recap_External15"/>
      <sheetName val="Recap_Struct15"/>
      <sheetName val="Recap_Travel_Crane15"/>
      <sheetName val="Package_115"/>
      <sheetName val="Recap_Lift15"/>
      <sheetName val="Customer_Databas15"/>
      <sheetName val="Tender_Summary15"/>
      <sheetName val="BOQ-Rev_315"/>
      <sheetName val="Cost_Summary15"/>
      <sheetName val="Summary_Rates_From_Contract13"/>
      <sheetName val="Tender_Analysis_(Original)13"/>
      <sheetName val="CIF_COST_ITEM9"/>
      <sheetName val="Rate_Analysis8"/>
      <sheetName val="드롭다운_목록9"/>
      <sheetName val="w't_table8"/>
      <sheetName val="※_드롭다운_목록8"/>
      <sheetName val="Struktur_KST,_NL8"/>
      <sheetName val="M-Book_for_Conc8"/>
      <sheetName val="M-Book_for_FW8"/>
      <sheetName val="cover_page7"/>
      <sheetName val="Data_(adj_7"/>
      <sheetName val="Gen_Sum8"/>
      <sheetName val="????_???_??7"/>
      <sheetName val="Funding_Drwdn7"/>
      <sheetName val="kitc"/>
      <sheetName val="Bldg"/>
      <sheetName val="Cert"/>
      <sheetName val="金融中心概估__(2)17"/>
      <sheetName val="金融中心概估__(3)17"/>
      <sheetName val="金融中心概估__(4)17"/>
      <sheetName val="CT-1_(3)17"/>
      <sheetName val="Bill_117"/>
      <sheetName val="Bill_217"/>
      <sheetName val="Bill_317"/>
      <sheetName val="Bill_417"/>
      <sheetName val="Bill_517"/>
      <sheetName val="Bill_617"/>
      <sheetName val="Bill_717"/>
      <sheetName val="BSD_(2)17"/>
      <sheetName val="입찰내역_발주처_양식16"/>
      <sheetName val="Site_Expenses17"/>
      <sheetName val="Customer_Databas16"/>
      <sheetName val="Tender_Summary16"/>
      <sheetName val="Project_Brief16"/>
      <sheetName val="_Structural16"/>
      <sheetName val="Travel_Cranes16"/>
      <sheetName val="Recap_Architect16"/>
      <sheetName val="Recap_External16"/>
      <sheetName val="Recap_Struct16"/>
      <sheetName val="Recap_Travel_Crane16"/>
      <sheetName val="Package_116"/>
      <sheetName val="Recap_Lift16"/>
      <sheetName val="BOQ-Rev_316"/>
      <sheetName val="Cost_Summary16"/>
      <sheetName val="CIF_COST_ITEM10"/>
      <sheetName val="드롭다운_목록10"/>
      <sheetName val="Summary_Rates_From_Contract14"/>
      <sheetName val="Tender_Analysis_(Original)14"/>
      <sheetName val="Struktur_KST,_NL9"/>
      <sheetName val="Rate_Analysis9"/>
      <sheetName val="※_드롭다운_목록9"/>
      <sheetName val="w't_table9"/>
      <sheetName val="M-Book_for_Conc9"/>
      <sheetName val="M-Book_for_FW9"/>
      <sheetName val="cover_page8"/>
      <sheetName val="Data_(adj_8"/>
      <sheetName val="Gen_Sum9"/>
      <sheetName val="????_???_??8"/>
      <sheetName val="Funding_Drwdn8"/>
      <sheetName val="金融中心概估__(2)25"/>
      <sheetName val="金融中心概估__(3)25"/>
      <sheetName val="金融中心概估__(4)25"/>
      <sheetName val="CT-1_(3)25"/>
      <sheetName val="BSD_(2)25"/>
      <sheetName val="Bill_125"/>
      <sheetName val="Bill_225"/>
      <sheetName val="Bill_325"/>
      <sheetName val="Bill_425"/>
      <sheetName val="Bill_525"/>
      <sheetName val="Bill_625"/>
      <sheetName val="Bill_725"/>
      <sheetName val="Site_Expenses25"/>
      <sheetName val="입찰내역_발주처_양식24"/>
      <sheetName val="Project_Brief24"/>
      <sheetName val="_Structural24"/>
      <sheetName val="Travel_Cranes24"/>
      <sheetName val="Recap_Architect24"/>
      <sheetName val="Recap_External24"/>
      <sheetName val="Recap_Struct24"/>
      <sheetName val="Recap_Travel_Crane24"/>
      <sheetName val="Package_124"/>
      <sheetName val="Recap_Lift24"/>
      <sheetName val="Customer_Databas24"/>
      <sheetName val="Tender_Summary24"/>
      <sheetName val="BOQ-Rev_324"/>
      <sheetName val="Cost_Summary24"/>
      <sheetName val="Summary_Rates_From_Contract22"/>
      <sheetName val="Tender_Analysis_(Original)22"/>
      <sheetName val="CIF_COST_ITEM18"/>
      <sheetName val="Rate_Analysis17"/>
      <sheetName val="드롭다운_목록18"/>
      <sheetName val="Struktur_KST,_NL17"/>
      <sheetName val="w't_table17"/>
      <sheetName val="※_드롭다운_목록17"/>
      <sheetName val="M-Book_for_Conc17"/>
      <sheetName val="M-Book_for_FW17"/>
      <sheetName val="cover_page16"/>
      <sheetName val="Data_(adj_16"/>
      <sheetName val="Gen_Sum17"/>
      <sheetName val="????_???_??16"/>
      <sheetName val="Funding_Drwdn16"/>
      <sheetName val="A_O_R_1"/>
      <sheetName val="train_cash3"/>
      <sheetName val="ACAD_Finishes1"/>
      <sheetName val="Site_Details1"/>
      <sheetName val="Site_Area_Statement1"/>
      <sheetName val="Material_Master1"/>
      <sheetName val="keşif_özeti1"/>
      <sheetName val="Day_work1"/>
      <sheetName val="金融中心概估__(2)21"/>
      <sheetName val="金融中心概估__(3)21"/>
      <sheetName val="金融中心概估__(4)21"/>
      <sheetName val="CT-1_(3)21"/>
      <sheetName val="BSD_(2)21"/>
      <sheetName val="Bill_121"/>
      <sheetName val="Bill_221"/>
      <sheetName val="Bill_321"/>
      <sheetName val="Bill_421"/>
      <sheetName val="Bill_521"/>
      <sheetName val="Bill_621"/>
      <sheetName val="Bill_721"/>
      <sheetName val="Site_Expenses21"/>
      <sheetName val="입찰내역_발주처_양식20"/>
      <sheetName val="Project_Brief20"/>
      <sheetName val="_Structural20"/>
      <sheetName val="Travel_Cranes20"/>
      <sheetName val="Recap_Architect20"/>
      <sheetName val="Recap_External20"/>
      <sheetName val="Recap_Struct20"/>
      <sheetName val="Recap_Travel_Crane20"/>
      <sheetName val="Package_120"/>
      <sheetName val="Recap_Lift20"/>
      <sheetName val="Customer_Databas20"/>
      <sheetName val="Tender_Summary20"/>
      <sheetName val="BOQ-Rev_320"/>
      <sheetName val="Cost_Summary20"/>
      <sheetName val="Summary_Rates_From_Contract18"/>
      <sheetName val="Tender_Analysis_(Original)18"/>
      <sheetName val="CIF_COST_ITEM14"/>
      <sheetName val="Rate_Analysis13"/>
      <sheetName val="드롭다운_목록14"/>
      <sheetName val="Struktur_KST,_NL13"/>
      <sheetName val="w't_table13"/>
      <sheetName val="※_드롭다운_목록13"/>
      <sheetName val="M-Book_for_Conc13"/>
      <sheetName val="M-Book_for_FW13"/>
      <sheetName val="cover_page12"/>
      <sheetName val="Data_(adj_12"/>
      <sheetName val="Gen_Sum13"/>
      <sheetName val="????_???_??12"/>
      <sheetName val="Funding_Drwdn12"/>
      <sheetName val="金融中心概估__(2)18"/>
      <sheetName val="金融中心概估__(3)18"/>
      <sheetName val="金融中心概估__(4)18"/>
      <sheetName val="CT-1_(3)18"/>
      <sheetName val="BSD_(2)18"/>
      <sheetName val="Bill_118"/>
      <sheetName val="Bill_218"/>
      <sheetName val="Bill_318"/>
      <sheetName val="Bill_418"/>
      <sheetName val="Bill_518"/>
      <sheetName val="Bill_618"/>
      <sheetName val="Bill_718"/>
      <sheetName val="Site_Expenses18"/>
      <sheetName val="입찰내역_발주처_양식17"/>
      <sheetName val="Project_Brief17"/>
      <sheetName val="_Structural17"/>
      <sheetName val="Travel_Cranes17"/>
      <sheetName val="Recap_Architect17"/>
      <sheetName val="Recap_External17"/>
      <sheetName val="Recap_Struct17"/>
      <sheetName val="Recap_Travel_Crane17"/>
      <sheetName val="Package_117"/>
      <sheetName val="Recap_Lift17"/>
      <sheetName val="Customer_Databas17"/>
      <sheetName val="Tender_Summary17"/>
      <sheetName val="BOQ-Rev_317"/>
      <sheetName val="Cost_Summary17"/>
      <sheetName val="Summary_Rates_From_Contract15"/>
      <sheetName val="Tender_Analysis_(Original)15"/>
      <sheetName val="CIF_COST_ITEM11"/>
      <sheetName val="Rate_Analysis10"/>
      <sheetName val="드롭다운_목록11"/>
      <sheetName val="Struktur_KST,_NL10"/>
      <sheetName val="w't_table10"/>
      <sheetName val="※_드롭다운_목록10"/>
      <sheetName val="M-Book_for_Conc10"/>
      <sheetName val="M-Book_for_FW10"/>
      <sheetName val="cover_page9"/>
      <sheetName val="Data_(adj_9"/>
      <sheetName val="Gen_Sum10"/>
      <sheetName val="????_???_??9"/>
      <sheetName val="Funding_Drwdn9"/>
      <sheetName val="train_cash2"/>
      <sheetName val="ACAD_Finishes"/>
      <sheetName val="Site_Details"/>
      <sheetName val="Site_Area_Statement"/>
      <sheetName val="Material_Master"/>
      <sheetName val="keşif_özeti"/>
      <sheetName val="Day_work"/>
      <sheetName val="金融中心概估__(2)19"/>
      <sheetName val="金融中心概估__(3)19"/>
      <sheetName val="金融中心概估__(4)19"/>
      <sheetName val="CT-1_(3)19"/>
      <sheetName val="BSD_(2)19"/>
      <sheetName val="Bill_119"/>
      <sheetName val="Bill_219"/>
      <sheetName val="Bill_319"/>
      <sheetName val="Bill_419"/>
      <sheetName val="Bill_519"/>
      <sheetName val="Bill_619"/>
      <sheetName val="Bill_719"/>
      <sheetName val="Site_Expenses19"/>
      <sheetName val="입찰내역_발주처_양식18"/>
      <sheetName val="Project_Brief18"/>
      <sheetName val="_Structural18"/>
      <sheetName val="Travel_Cranes18"/>
      <sheetName val="Recap_Architect18"/>
      <sheetName val="Recap_External18"/>
      <sheetName val="Recap_Struct18"/>
      <sheetName val="Recap_Travel_Crane18"/>
      <sheetName val="Package_118"/>
      <sheetName val="Recap_Lift18"/>
      <sheetName val="Customer_Databas18"/>
      <sheetName val="Tender_Summary18"/>
      <sheetName val="BOQ-Rev_318"/>
      <sheetName val="Cost_Summary18"/>
      <sheetName val="Summary_Rates_From_Contract16"/>
      <sheetName val="Tender_Analysis_(Original)16"/>
      <sheetName val="CIF_COST_ITEM12"/>
      <sheetName val="Rate_Analysis11"/>
      <sheetName val="드롭다운_목록12"/>
      <sheetName val="Struktur_KST,_NL11"/>
      <sheetName val="w't_table11"/>
      <sheetName val="※_드롭다운_목록11"/>
      <sheetName val="M-Book_for_Conc11"/>
      <sheetName val="M-Book_for_FW11"/>
      <sheetName val="cover_page10"/>
      <sheetName val="Data_(adj_10"/>
      <sheetName val="Gen_Sum11"/>
      <sheetName val="????_???_??10"/>
      <sheetName val="Funding_Drwdn10"/>
      <sheetName val="金融中心概估__(2)20"/>
      <sheetName val="金融中心概估__(3)20"/>
      <sheetName val="金融中心概估__(4)20"/>
      <sheetName val="CT-1_(3)20"/>
      <sheetName val="BSD_(2)20"/>
      <sheetName val="Bill_120"/>
      <sheetName val="Bill_220"/>
      <sheetName val="Bill_320"/>
      <sheetName val="Bill_420"/>
      <sheetName val="Bill_520"/>
      <sheetName val="Bill_620"/>
      <sheetName val="Bill_720"/>
      <sheetName val="Site_Expenses20"/>
      <sheetName val="입찰내역_발주처_양식19"/>
      <sheetName val="Project_Brief19"/>
      <sheetName val="_Structural19"/>
      <sheetName val="Travel_Cranes19"/>
      <sheetName val="Recap_Architect19"/>
      <sheetName val="Recap_External19"/>
      <sheetName val="Recap_Struct19"/>
      <sheetName val="Recap_Travel_Crane19"/>
      <sheetName val="Package_119"/>
      <sheetName val="Recap_Lift19"/>
      <sheetName val="Customer_Databas19"/>
      <sheetName val="Tender_Summary19"/>
      <sheetName val="BOQ-Rev_319"/>
      <sheetName val="Cost_Summary19"/>
      <sheetName val="Summary_Rates_From_Contract17"/>
      <sheetName val="Tender_Analysis_(Original)17"/>
      <sheetName val="CIF_COST_ITEM13"/>
      <sheetName val="Rate_Analysis12"/>
      <sheetName val="드롭다운_목록13"/>
      <sheetName val="Struktur_KST,_NL12"/>
      <sheetName val="w't_table12"/>
      <sheetName val="※_드롭다운_목록12"/>
      <sheetName val="M-Book_for_Conc12"/>
      <sheetName val="M-Book_for_FW12"/>
      <sheetName val="cover_page11"/>
      <sheetName val="Data_(adj_11"/>
      <sheetName val="Gen_Sum12"/>
      <sheetName val="????_???_??11"/>
      <sheetName val="Funding_Drwdn11"/>
      <sheetName val="金融中心概估__(2)24"/>
      <sheetName val="金融中心概估__(3)24"/>
      <sheetName val="金融中心概估__(4)24"/>
      <sheetName val="CT-1_(3)24"/>
      <sheetName val="BSD_(2)24"/>
      <sheetName val="Bill_124"/>
      <sheetName val="Bill_224"/>
      <sheetName val="Bill_324"/>
      <sheetName val="Bill_424"/>
      <sheetName val="Bill_524"/>
      <sheetName val="Bill_624"/>
      <sheetName val="Bill_724"/>
      <sheetName val="Site_Expenses24"/>
      <sheetName val="입찰내역_발주처_양식23"/>
      <sheetName val="Project_Brief23"/>
      <sheetName val="_Structural23"/>
      <sheetName val="Travel_Cranes23"/>
      <sheetName val="Recap_Architect23"/>
      <sheetName val="Recap_External23"/>
      <sheetName val="Recap_Struct23"/>
      <sheetName val="Recap_Travel_Crane23"/>
      <sheetName val="Package_123"/>
      <sheetName val="Recap_Lift23"/>
      <sheetName val="Customer_Databas23"/>
      <sheetName val="Tender_Summary23"/>
      <sheetName val="BOQ-Rev_323"/>
      <sheetName val="Cost_Summary23"/>
      <sheetName val="Summary_Rates_From_Contract21"/>
      <sheetName val="Tender_Analysis_(Original)21"/>
      <sheetName val="CIF_COST_ITEM17"/>
      <sheetName val="Rate_Analysis16"/>
      <sheetName val="드롭다운_목록17"/>
      <sheetName val="Struktur_KST,_NL16"/>
      <sheetName val="w't_table16"/>
      <sheetName val="※_드롭다운_목록16"/>
      <sheetName val="M-Book_for_Conc16"/>
      <sheetName val="M-Book_for_FW16"/>
      <sheetName val="cover_page15"/>
      <sheetName val="Data_(adj_15"/>
      <sheetName val="Gen_Sum16"/>
      <sheetName val="????_???_??15"/>
      <sheetName val="Funding_Drwdn15"/>
      <sheetName val="金融中心概估__(2)22"/>
      <sheetName val="金融中心概估__(3)22"/>
      <sheetName val="金融中心概估__(4)22"/>
      <sheetName val="CT-1_(3)22"/>
      <sheetName val="BSD_(2)22"/>
      <sheetName val="Bill_122"/>
      <sheetName val="Bill_222"/>
      <sheetName val="Bill_322"/>
      <sheetName val="Bill_422"/>
      <sheetName val="Bill_522"/>
      <sheetName val="Bill_622"/>
      <sheetName val="Bill_722"/>
      <sheetName val="Site_Expenses22"/>
      <sheetName val="입찰내역_발주처_양식21"/>
      <sheetName val="Project_Brief21"/>
      <sheetName val="_Structural21"/>
      <sheetName val="Travel_Cranes21"/>
      <sheetName val="Recap_Architect21"/>
      <sheetName val="Recap_External21"/>
      <sheetName val="Recap_Struct21"/>
      <sheetName val="Recap_Travel_Crane21"/>
      <sheetName val="Package_121"/>
      <sheetName val="Recap_Lift21"/>
      <sheetName val="Customer_Databas21"/>
      <sheetName val="Tender_Summary21"/>
      <sheetName val="BOQ-Rev_321"/>
      <sheetName val="Cost_Summary21"/>
      <sheetName val="Summary_Rates_From_Contract19"/>
      <sheetName val="Tender_Analysis_(Original)19"/>
      <sheetName val="CIF_COST_ITEM15"/>
      <sheetName val="Rate_Analysis14"/>
      <sheetName val="드롭다운_목록15"/>
      <sheetName val="Struktur_KST,_NL14"/>
      <sheetName val="w't_table14"/>
      <sheetName val="※_드롭다운_목록14"/>
      <sheetName val="M-Book_for_Conc14"/>
      <sheetName val="M-Book_for_FW14"/>
      <sheetName val="cover_page13"/>
      <sheetName val="Data_(adj_13"/>
      <sheetName val="Gen_Sum14"/>
      <sheetName val="????_???_??13"/>
      <sheetName val="Funding_Drwdn13"/>
      <sheetName val="金融中心概估__(2)23"/>
      <sheetName val="金融中心概估__(3)23"/>
      <sheetName val="金融中心概估__(4)23"/>
      <sheetName val="CT-1_(3)23"/>
      <sheetName val="BSD_(2)23"/>
      <sheetName val="Bill_123"/>
      <sheetName val="Bill_223"/>
      <sheetName val="Bill_323"/>
      <sheetName val="Bill_423"/>
      <sheetName val="Bill_523"/>
      <sheetName val="Bill_623"/>
      <sheetName val="Bill_723"/>
      <sheetName val="Site_Expenses23"/>
      <sheetName val="입찰내역_발주처_양식22"/>
      <sheetName val="Project_Brief22"/>
      <sheetName val="_Structural22"/>
      <sheetName val="Travel_Cranes22"/>
      <sheetName val="Recap_Architect22"/>
      <sheetName val="Recap_External22"/>
      <sheetName val="Recap_Struct22"/>
      <sheetName val="Recap_Travel_Crane22"/>
      <sheetName val="Package_122"/>
      <sheetName val="Recap_Lift22"/>
      <sheetName val="Customer_Databas22"/>
      <sheetName val="Tender_Summary22"/>
      <sheetName val="BOQ-Rev_322"/>
      <sheetName val="Cost_Summary22"/>
      <sheetName val="Summary_Rates_From_Contract20"/>
      <sheetName val="Tender_Analysis_(Original)20"/>
      <sheetName val="CIF_COST_ITEM16"/>
      <sheetName val="Rate_Analysis15"/>
      <sheetName val="드롭다운_목록16"/>
      <sheetName val="Struktur_KST,_NL15"/>
      <sheetName val="w't_table15"/>
      <sheetName val="※_드롭다운_목록15"/>
      <sheetName val="M-Book_for_Conc15"/>
      <sheetName val="M-Book_for_FW15"/>
      <sheetName val="cover_page14"/>
      <sheetName val="Data_(adj_14"/>
      <sheetName val="Gen_Sum15"/>
      <sheetName val="????_???_??14"/>
      <sheetName val="Funding_Drwdn14"/>
      <sheetName val="金融中心概估__(2)26"/>
      <sheetName val="金融中心概估__(3)26"/>
      <sheetName val="金融中心概估__(4)26"/>
      <sheetName val="CT-1_(3)26"/>
      <sheetName val="BSD_(2)26"/>
      <sheetName val="Bill_126"/>
      <sheetName val="Bill_226"/>
      <sheetName val="Bill_326"/>
      <sheetName val="Bill_426"/>
      <sheetName val="Bill_526"/>
      <sheetName val="Bill_626"/>
      <sheetName val="Bill_726"/>
      <sheetName val="Site_Expenses26"/>
      <sheetName val="입찰내역_발주처_양식25"/>
      <sheetName val="Project_Brief25"/>
      <sheetName val="_Structural25"/>
      <sheetName val="Travel_Cranes25"/>
      <sheetName val="Recap_Architect25"/>
      <sheetName val="Recap_External25"/>
      <sheetName val="Recap_Struct25"/>
      <sheetName val="Recap_Travel_Crane25"/>
      <sheetName val="Package_125"/>
      <sheetName val="Recap_Lift25"/>
      <sheetName val="Customer_Databas25"/>
      <sheetName val="Tender_Summary25"/>
      <sheetName val="BOQ-Rev_325"/>
      <sheetName val="Cost_Summary25"/>
      <sheetName val="Summary_Rates_From_Contract23"/>
      <sheetName val="Tender_Analysis_(Original)23"/>
      <sheetName val="CIF_COST_ITEM19"/>
      <sheetName val="Rate_Analysis18"/>
      <sheetName val="드롭다운_목록19"/>
      <sheetName val="Struktur_KST,_NL18"/>
      <sheetName val="w't_table18"/>
      <sheetName val="※_드롭다운_목록18"/>
      <sheetName val="M-Book_for_Conc18"/>
      <sheetName val="M-Book_for_FW18"/>
      <sheetName val="cover_page17"/>
      <sheetName val="Data_(adj_17"/>
      <sheetName val="Gen_Sum18"/>
      <sheetName val="????_???_??17"/>
      <sheetName val="Funding_Drwdn17"/>
      <sheetName val="金融中心概估__(2)27"/>
      <sheetName val="金融中心概估__(3)27"/>
      <sheetName val="金融中心概估__(4)27"/>
      <sheetName val="CT-1_(3)27"/>
      <sheetName val="BSD_(2)27"/>
      <sheetName val="Bill_127"/>
      <sheetName val="Bill_227"/>
      <sheetName val="Bill_327"/>
      <sheetName val="Bill_427"/>
      <sheetName val="Bill_527"/>
      <sheetName val="Bill_627"/>
      <sheetName val="Bill_727"/>
      <sheetName val="Site_Expenses27"/>
      <sheetName val="입찰내역_발주처_양식26"/>
      <sheetName val="Project_Brief26"/>
      <sheetName val="_Structural26"/>
      <sheetName val="Travel_Cranes26"/>
      <sheetName val="Recap_Architect26"/>
      <sheetName val="Recap_External26"/>
      <sheetName val="Recap_Struct26"/>
      <sheetName val="Recap_Travel_Crane26"/>
      <sheetName val="Package_126"/>
      <sheetName val="Recap_Lift26"/>
      <sheetName val="Customer_Databas26"/>
      <sheetName val="Tender_Summary26"/>
      <sheetName val="BOQ-Rev_326"/>
      <sheetName val="Cost_Summary26"/>
      <sheetName val="Summary_Rates_From_Contract24"/>
      <sheetName val="Tender_Analysis_(Original)24"/>
      <sheetName val="CIF_COST_ITEM20"/>
      <sheetName val="Rate_Analysis19"/>
      <sheetName val="드롭다운_목록20"/>
      <sheetName val="Struktur_KST,_NL19"/>
      <sheetName val="w't_table19"/>
      <sheetName val="※_드롭다운_목록19"/>
      <sheetName val="M-Book_for_Conc19"/>
      <sheetName val="M-Book_for_FW19"/>
      <sheetName val="cover_page18"/>
      <sheetName val="Data_(adj_18"/>
      <sheetName val="Gen_Sum19"/>
      <sheetName val="????_???_??18"/>
      <sheetName val="Funding_Drwdn18"/>
      <sheetName val="A_O_R_2"/>
      <sheetName val="train_cash4"/>
      <sheetName val="ACAD_Finishes2"/>
      <sheetName val="Site_Details2"/>
      <sheetName val="Site_Area_Statement2"/>
      <sheetName val="Material_Master2"/>
      <sheetName val="keşif_özeti2"/>
      <sheetName val="Day_work2"/>
      <sheetName val="A_O_R_3"/>
      <sheetName val="train_cash5"/>
      <sheetName val="ACAD_Finishes3"/>
      <sheetName val="Site_Details3"/>
      <sheetName val="Site_Area_Statement3"/>
      <sheetName val="Material_Master3"/>
      <sheetName val="keşif_özeti3"/>
      <sheetName val="Day_work3"/>
      <sheetName val="BREAK_UP_SHEET"/>
      <sheetName val="New Bld"/>
      <sheetName val="MOS"/>
      <sheetName val="New_Bld"/>
      <sheetName val="공사비_내역_(가)"/>
      <sheetName val="except_wiring"/>
      <sheetName val="GS"/>
      <sheetName val="NPV"/>
      <sheetName val="BoatTMP"/>
      <sheetName val="Equipment Ref."/>
      <sheetName val="Drivers"/>
      <sheetName val="金融中心概估__(2)28"/>
      <sheetName val="金融中心概估__(3)28"/>
      <sheetName val="金融中心概估__(4)28"/>
      <sheetName val="CT-1_(3)28"/>
      <sheetName val="Bill_128"/>
      <sheetName val="Bill_228"/>
      <sheetName val="Bill_328"/>
      <sheetName val="Bill_428"/>
      <sheetName val="Bill_528"/>
      <sheetName val="Bill_628"/>
      <sheetName val="Bill_728"/>
      <sheetName val="BSD_(2)28"/>
      <sheetName val="입찰내역_발주처_양식27"/>
      <sheetName val="Site_Expenses28"/>
      <sheetName val="Customer_Databas27"/>
      <sheetName val="Project_Brief27"/>
      <sheetName val="_Structural27"/>
      <sheetName val="Travel_Cranes27"/>
      <sheetName val="Recap_Architect27"/>
      <sheetName val="Recap_External27"/>
      <sheetName val="Recap_Struct27"/>
      <sheetName val="Recap_Travel_Crane27"/>
      <sheetName val="Package_127"/>
      <sheetName val="Recap_Lift27"/>
      <sheetName val="Tender_Summary27"/>
      <sheetName val="BOQ-Rev_327"/>
      <sheetName val="Cost_Summary27"/>
      <sheetName val="Summary_Rates_From_Contract25"/>
      <sheetName val="CIF_COST_ITEM21"/>
      <sheetName val="드롭다운_목록21"/>
      <sheetName val="Tender_Analysis_(Original)25"/>
      <sheetName val="Rate_Analysis20"/>
      <sheetName val="Struktur_KST,_NL20"/>
      <sheetName val="w't_table20"/>
      <sheetName val="M-Book_for_Conc20"/>
      <sheetName val="M-Book_for_FW20"/>
      <sheetName val="※_드롭다운_목록20"/>
      <sheetName val="cover_page19"/>
      <sheetName val="Day_work4"/>
      <sheetName val="A_O_R_4"/>
      <sheetName val="Data_(adj_19"/>
      <sheetName val="Gen_Sum20"/>
      <sheetName val="????_???_??19"/>
      <sheetName val="Funding_Drwdn19"/>
      <sheetName val="train_cash6"/>
      <sheetName val="ACAD_Finishes4"/>
      <sheetName val="Site_Details4"/>
      <sheetName val="Site_Area_Statement4"/>
      <sheetName val="Material_Master4"/>
      <sheetName val="keşif_özeti4"/>
      <sheetName val="PROJECT_BRIEF(EX_NEW)1"/>
      <sheetName val="BREAK_UP_SHEET1"/>
      <sheetName val="DVM_Sizing_Calculator-_10_ips_"/>
      <sheetName val="Indiana_Sensitivites"/>
      <sheetName val="Marina_sensitivities"/>
      <sheetName val="金融中心概估__(2)29"/>
      <sheetName val="金融中心概估__(3)29"/>
      <sheetName val="金融中心概估__(4)29"/>
      <sheetName val="CT-1_(3)29"/>
      <sheetName val="BSD_(2)29"/>
      <sheetName val="Bill_129"/>
      <sheetName val="Bill_229"/>
      <sheetName val="Bill_329"/>
      <sheetName val="Bill_429"/>
      <sheetName val="Bill_529"/>
      <sheetName val="Bill_629"/>
      <sheetName val="Bill_729"/>
      <sheetName val="Site_Expenses29"/>
      <sheetName val="입찰내역_발주처_양식28"/>
      <sheetName val="Project_Brief28"/>
      <sheetName val="_Structural28"/>
      <sheetName val="Travel_Cranes28"/>
      <sheetName val="Recap_Architect28"/>
      <sheetName val="Recap_External28"/>
      <sheetName val="Recap_Struct28"/>
      <sheetName val="Recap_Travel_Crane28"/>
      <sheetName val="Package_128"/>
      <sheetName val="Recap_Lift28"/>
      <sheetName val="Customer_Databas28"/>
      <sheetName val="Tender_Summary28"/>
      <sheetName val="BOQ-Rev_328"/>
      <sheetName val="Cost_Summary28"/>
      <sheetName val="Summary_Rates_From_Contract26"/>
      <sheetName val="Tender_Analysis_(Original)26"/>
      <sheetName val="CIF_COST_ITEM22"/>
      <sheetName val="Rate_Analysis21"/>
      <sheetName val="드롭다운_목록22"/>
      <sheetName val="w't_table21"/>
      <sheetName val="※_드롭다운_목록21"/>
      <sheetName val="Struktur_KST,_NL21"/>
      <sheetName val="M-Book_for_Conc21"/>
      <sheetName val="M-Book_for_FW21"/>
      <sheetName val="cover_page20"/>
      <sheetName val="Data_(adj_20"/>
      <sheetName val="Gen_Sum21"/>
      <sheetName val="????_???_??20"/>
      <sheetName val="Funding_Drwdn20"/>
      <sheetName val="A_O_R_5"/>
      <sheetName val="train_cash7"/>
      <sheetName val="ACAD_Finishes5"/>
      <sheetName val="Site_Details5"/>
      <sheetName val="Site_Area_Statement5"/>
      <sheetName val="Material_Master5"/>
      <sheetName val="keşif_özeti5"/>
      <sheetName val="Day_work5"/>
      <sheetName val="PROJECT_BRIEF(EX_NEW)2"/>
      <sheetName val="BREAK_UP_SHEET2"/>
      <sheetName val="intr_stool_brkup1"/>
      <sheetName val="공사비_내역_(가)1"/>
      <sheetName val="except_wiring1"/>
      <sheetName val="DVM_Sizing_Calculator-_10_ips_1"/>
      <sheetName val="Indiana_Sensitivites1"/>
      <sheetName val="Marina_sensitivities1"/>
      <sheetName val="Tk off"/>
      <sheetName val="Hilti"/>
      <sheetName val="SP Break Up"/>
      <sheetName val="MN T.B."/>
      <sheetName val="Precios"/>
      <sheetName val="Raw Data"/>
      <sheetName val="MAT.ATSITE"/>
      <sheetName val="Standard"/>
      <sheetName val="Sec__A-PQ"/>
      <sheetName val="Preamble_B"/>
      <sheetName val="Sec__C-Dayworks"/>
      <sheetName val="d5_"/>
      <sheetName val="Room Finishes"/>
      <sheetName val="Initial Data"/>
      <sheetName val="평균환율-USD"/>
      <sheetName val="金融中心概估__(2)30"/>
      <sheetName val="金融中心概估__(3)30"/>
      <sheetName val="金融中心概估__(4)30"/>
      <sheetName val="CT-1_(3)30"/>
      <sheetName val="BSD_(2)30"/>
      <sheetName val="Bill_130"/>
      <sheetName val="Bill_230"/>
      <sheetName val="Bill_330"/>
      <sheetName val="Bill_430"/>
      <sheetName val="Bill_530"/>
      <sheetName val="Bill_630"/>
      <sheetName val="Bill_730"/>
      <sheetName val="Site_Expenses30"/>
      <sheetName val="입찰내역_발주처_양식29"/>
      <sheetName val="Project_Brief29"/>
      <sheetName val="_Structural29"/>
      <sheetName val="Travel_Cranes29"/>
      <sheetName val="Recap_Architect29"/>
      <sheetName val="Recap_External29"/>
      <sheetName val="Recap_Struct29"/>
      <sheetName val="Recap_Travel_Crane29"/>
      <sheetName val="Package_129"/>
      <sheetName val="Recap_Lift29"/>
      <sheetName val="Customer_Databas29"/>
      <sheetName val="Tender_Summary29"/>
      <sheetName val="BOQ-Rev_329"/>
      <sheetName val="Cost_Summary29"/>
      <sheetName val="Summary_Rates_From_Contract27"/>
      <sheetName val="Tender_Analysis_(Original)27"/>
      <sheetName val="CIF_COST_ITEM23"/>
      <sheetName val="Rate_Analysis22"/>
      <sheetName val="드롭다운_목록23"/>
      <sheetName val="Struktur_KST,_NL22"/>
      <sheetName val="w't_table22"/>
      <sheetName val="※_드롭다운_목록22"/>
      <sheetName val="M-Book_for_Conc22"/>
      <sheetName val="M-Book_for_FW22"/>
      <sheetName val="cover_page21"/>
      <sheetName val="Data_(adj_21"/>
      <sheetName val="Gen_Sum22"/>
      <sheetName val="????_???_??21"/>
      <sheetName val="Funding_Drwdn21"/>
      <sheetName val="A_O_R_6"/>
      <sheetName val="train_cash8"/>
      <sheetName val="ACAD_Finishes6"/>
      <sheetName val="Site_Details6"/>
      <sheetName val="Site_Area_Statement6"/>
      <sheetName val="Material_Master6"/>
      <sheetName val="keşif_özeti6"/>
      <sheetName val="Day_work6"/>
      <sheetName val="PROJECT_BRIEF(EX_NEW)3"/>
      <sheetName val="BREAK_UP_SHEET3"/>
      <sheetName val="intr_stool_brkup2"/>
      <sheetName val="공사비_내역_(가)2"/>
      <sheetName val="except_wiring2"/>
      <sheetName val="DVM_Sizing_Calculator-_10_ips_2"/>
      <sheetName val="Indiana_Sensitivites2"/>
      <sheetName val="Marina_sensitivities2"/>
      <sheetName val="7_조직표_(수정)2"/>
      <sheetName val="BLOCK-A_(MEA_SHEET)"/>
      <sheetName val="ACTUAL_Construction"/>
      <sheetName val="UPA(Part_C,D,E,G,H)"/>
      <sheetName val="UPA(Part_F)"/>
      <sheetName val="Bill_10"/>
      <sheetName val="ASD_Sum_of_Parts"/>
      <sheetName val="VOP_June_07__rev1_"/>
      <sheetName val="SP_Break_Up"/>
      <sheetName val="MN_T_B_"/>
      <sheetName val="New_Bld1"/>
      <sheetName val="Equipment_Ref_"/>
      <sheetName val="Cash Flow Working"/>
      <sheetName val="BLOCK-A_(MEA_SHEET)1"/>
      <sheetName val="ACTUAL_Construction1"/>
      <sheetName val="UPA(Part_C,D,E,G,H)1"/>
      <sheetName val="UPA(Part_F)1"/>
      <sheetName val="Database"/>
      <sheetName val="schedule nos"/>
      <sheetName val="Labor_abs-NMR"/>
      <sheetName val="Ext__Stone-P"/>
      <sheetName val="Material_Prices"/>
      <sheetName val="2_대외공문"/>
      <sheetName val="LD_全-2_25"/>
      <sheetName val="조도계산서_(도서)"/>
      <sheetName val="KILB_LANE_FO_Detail"/>
      <sheetName val="BLOCK-A_(MEA_SHEET)2"/>
      <sheetName val="ACTUAL_Construction2"/>
      <sheetName val="UPA(Part_C,D,E,G,H)2"/>
      <sheetName val="UPA(Part_F)2"/>
      <sheetName val="Tk_off"/>
      <sheetName val="schedule_nos"/>
      <sheetName val="COEFF"/>
      <sheetName val="GAE8'97"/>
      <sheetName val="3 P&amp;L "/>
      <sheetName val="Prelims"/>
      <sheetName val="Customize Your Invoice"/>
      <sheetName val="Basis Definition &amp; Lists"/>
      <sheetName val="CostPlan"/>
      <sheetName val="F4-F7"/>
    </sheetNames>
    <sheetDataSet>
      <sheetData sheetId="0"/>
      <sheetData sheetId="1"/>
      <sheetData sheetId="2"/>
      <sheetData sheetId="3"/>
      <sheetData sheetId="4"/>
      <sheetData sheetId="5"/>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refreshError="1"/>
      <sheetData sheetId="315" refreshError="1"/>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refreshError="1"/>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refreshError="1"/>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sheetData sheetId="551"/>
      <sheetData sheetId="552"/>
      <sheetData sheetId="553" refreshError="1"/>
      <sheetData sheetId="554" refreshError="1"/>
      <sheetData sheetId="555" refreshError="1"/>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refreshError="1"/>
      <sheetData sheetId="872" refreshError="1"/>
      <sheetData sheetId="873" refreshError="1"/>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refreshError="1"/>
      <sheetData sheetId="1369" refreshError="1"/>
      <sheetData sheetId="1370"/>
      <sheetData sheetId="1371"/>
      <sheetData sheetId="1372"/>
      <sheetData sheetId="1373" refreshError="1"/>
      <sheetData sheetId="1374" refreshError="1"/>
      <sheetData sheetId="1375" refreshError="1"/>
      <sheetData sheetId="1376" refreshError="1"/>
      <sheetData sheetId="1377" refreshError="1"/>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sheetData sheetId="1500"/>
      <sheetData sheetId="1501"/>
      <sheetData sheetId="1502"/>
      <sheetData sheetId="1503" refreshError="1"/>
      <sheetData sheetId="1504" refreshError="1"/>
      <sheetData sheetId="1505" refreshError="1"/>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refreshError="1"/>
      <sheetData sheetId="1577"/>
      <sheetData sheetId="1578"/>
      <sheetData sheetId="1579"/>
      <sheetData sheetId="1580"/>
      <sheetData sheetId="1581" refreshError="1"/>
      <sheetData sheetId="1582" refreshError="1"/>
      <sheetData sheetId="1583"/>
      <sheetData sheetId="1584"/>
      <sheetData sheetId="1585"/>
      <sheetData sheetId="1586"/>
      <sheetData sheetId="1587"/>
      <sheetData sheetId="1588"/>
      <sheetData sheetId="1589"/>
      <sheetData sheetId="1590"/>
      <sheetData sheetId="1591"/>
      <sheetData sheetId="1592"/>
      <sheetData sheetId="1593"/>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c pipes actual qty"/>
      <sheetName val="Mec Valves actual qty"/>
      <sheetName val="Mec valves acc Act qty"/>
      <sheetName val="PVO"/>
      <sheetName val="Cover"/>
      <sheetName val="Narrative cover"/>
      <sheetName val="Narrative"/>
      <sheetName val="V.Sum Cover"/>
      <sheetName val="V.Cost.B"/>
      <sheetName val="V.Summary"/>
      <sheetName val="TO Cover"/>
      <sheetName val="DWG Cover"/>
      <sheetName val="DWG List"/>
      <sheetName val="Corro Cover"/>
      <sheetName val="Cover "/>
      <sheetName val="PVO "/>
      <sheetName val="Index"/>
      <sheetName val="Narrative cover "/>
      <sheetName val="Instruction"/>
      <sheetName val="V.Sum Covr"/>
      <sheetName val="V..Summary"/>
      <sheetName val="V.Cost.Summary"/>
      <sheetName val="Prelim"/>
      <sheetName val="Mec ETTS"/>
      <sheetName val="Rate Breakdown"/>
      <sheetName val="Cost breakdown-Material"/>
      <sheetName val="Cost breakdown-Labour &amp; Too "/>
      <sheetName val="Cost breakdown-Overhead "/>
      <sheetName val="Supplier Quotations"/>
      <sheetName val="Cost breakdown-Labour &amp; Tools"/>
      <sheetName val="Cost breakdown-Overhead"/>
      <sheetName val="ELC ETTS "/>
      <sheetName val="Chiller compairson"/>
      <sheetName val="fly sheet 00"/>
      <sheetName val="Drawings"/>
      <sheetName val="Measurement Sheet"/>
      <sheetName val="Est. Final Cont. Value "/>
      <sheetName val="Rate Break Downs"/>
      <sheetName val="dBase"/>
      <sheetName val="BASIS -DEC 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ancillary"/>
      <sheetName val="Sheet1"/>
      <sheetName val="Gym AV"/>
      <sheetName val="간접비내역-1"/>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tructure"/>
      <sheetName val="Superstructure"/>
      <sheetName val="Steelwork"/>
      <sheetName val="BulkCheckLibrary"/>
      <sheetName val="BC_MS"/>
      <sheetName val="Foundation"/>
      <sheetName val="Wall"/>
      <sheetName val="Concrete column"/>
      <sheetName val="Concrete beam"/>
      <sheetName val="Steel column&amp;Beam"/>
      <sheetName val="roughcheckJG"/>
      <sheetName val="Concrete_column"/>
      <sheetName val="Concrete_beam"/>
      <sheetName val="Steel_column&amp;Beam"/>
      <sheetName val="SRC-B3U2"/>
    </sheetNames>
    <sheetDataSet>
      <sheetData sheetId="0" refreshError="1"/>
      <sheetData sheetId="1" refreshError="1"/>
      <sheetData sheetId="2" refreshError="1"/>
      <sheetData sheetId="3" refreshError="1">
        <row r="5">
          <cell r="B5" t="str">
            <v>Earthwork</v>
          </cell>
        </row>
        <row r="6">
          <cell r="B6" t="str">
            <v>Concrete</v>
          </cell>
        </row>
        <row r="7">
          <cell r="B7" t="str">
            <v>Formwork</v>
          </cell>
        </row>
        <row r="8">
          <cell r="B8" t="str">
            <v>Thermal and Moisture Protection</v>
          </cell>
        </row>
        <row r="9">
          <cell r="B9" t="str">
            <v>Miscellaneous</v>
          </cell>
        </row>
        <row r="10">
          <cell r="B10" t="str">
            <v>Precast</v>
          </cell>
        </row>
        <row r="11">
          <cell r="B11" t="str">
            <v>Steelwork</v>
          </cell>
        </row>
      </sheetData>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tings"/>
      <sheetName val="Sheet2"/>
      <sheetName val="Bill 2"/>
      <sheetName val="Tender Cash Flow Analysis"/>
      <sheetName val="B Prelim"/>
      <sheetName val="Sheet1"/>
      <sheetName val="Tender Prelimes"/>
      <sheetName val="LAB"/>
      <sheetName val="Rate Breakdown"/>
      <sheetName val="CIF COST ITE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_app"/>
      <sheetName val="Bid_Prep-assign"/>
      <sheetName val="Bid_Prep_atho-form"/>
      <sheetName val="Spread_sht"/>
      <sheetName val="boq"/>
    </sheetNames>
    <sheetDataSet>
      <sheetData sheetId="0" refreshError="1"/>
      <sheetData sheetId="1" refreshError="1"/>
      <sheetData sheetId="2" refreshError="1"/>
      <sheetData sheetId="3" refreshError="1">
        <row r="87">
          <cell r="G87" t="str">
            <v>BD</v>
          </cell>
        </row>
      </sheetData>
      <sheetData sheetId="4"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cover"/>
      <sheetName val="Index"/>
      <sheetName val="Bill No 2"/>
      <sheetName val="Bill 8"/>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9"/>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ublicbuilding"/>
      <sheetName val="BQLIST"/>
      <sheetName val="LAB"/>
      <sheetName val="MASTER"/>
      <sheetName val="ROAD SIGN (SCHEDULE)"/>
      <sheetName val="Words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cover"/>
      <sheetName val="Index"/>
      <sheetName val="Bill No 2"/>
      <sheetName val="Bill 8"/>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9"/>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Builtup Are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Summary_budgets"/>
      <sheetName val="Trade_Contractors_budgets"/>
      <sheetName val="underslab_drainage"/>
      <sheetName val="VARIANCE_"/>
      <sheetName val="Sewage_tank"/>
      <sheetName val="BCIS_comp"/>
      <sheetName val="opstat"/>
      <sheetName val="allowances"/>
      <sheetName val="analysis"/>
      <sheetName val="costs"/>
      <sheetName val="tender allowances"/>
      <sheetName val=" Summary BKG 0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Electrical"/>
      <sheetName val="Elec"/>
      <sheetName val="TO Cover"/>
      <sheetName val="Measurement"/>
      <sheetName val="DWG Cover"/>
      <sheetName val="DWG List"/>
      <sheetName val="BOQ Rates"/>
      <sheetName val="RBD Cover"/>
      <sheetName val="RBD LDS"/>
      <sheetName val="Cooker BB"/>
      <sheetName val="Dimmer BB"/>
      <sheetName val="SUP Quot"/>
      <sheetName val="Final Con. Val.Cover"/>
      <sheetName val="Est. Final Cont. Value "/>
      <sheetName val="Time Impact"/>
      <sheetName val="Time Impact Calc"/>
      <sheetName val="Correspondence"/>
      <sheetName val="Corres.Reg"/>
      <sheetName val="Bill No 8 - A"/>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ow r="63">
          <cell r="H63">
            <v>39219.599999999999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75">
          <cell r="I75">
            <v>560.28</v>
          </cell>
        </row>
      </sheetData>
      <sheetData sheetId="18">
        <row r="78">
          <cell r="I78">
            <v>560.28</v>
          </cell>
        </row>
      </sheetData>
      <sheetData sheetId="19" refreshError="1"/>
      <sheetData sheetId="20" refreshError="1"/>
      <sheetData sheetId="21"/>
      <sheetData sheetId="22" refreshError="1"/>
      <sheetData sheetId="23" refreshError="1"/>
      <sheetData sheetId="24" refreshError="1"/>
      <sheetData sheetId="25" refreshError="1"/>
      <sheetData sheetId="26"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 Level 2, ELEC "/>
      <sheetName val="Panels (BoQ)"/>
      <sheetName val="Panels (DWG)"/>
      <sheetName val="MCC"/>
      <sheetName val="Isolators"/>
      <sheetName val="Wir ACC"/>
      <sheetName val="BUS BAR"/>
      <sheetName val="FP 400 (BOQ)"/>
      <sheetName val="Light Ftg Comp"/>
      <sheetName val="Converted Light Ftg Comp"/>
      <sheetName val="Panels _DWG_"/>
      <sheetName val="DBs"/>
      <sheetName val="CHW INS-contract"/>
      <sheetName val="FEVA"/>
      <sheetName val="HO Costs"/>
      <sheetName val="_file___SHAJI_Others_DATA_20BAN"/>
      <sheetName val="Recovered_Sheet1"/>
      <sheetName val="PMI Sch"/>
      <sheetName val="#REF"/>
      <sheetName val="Mp-team 1"/>
      <sheetName val="Basement Extract"/>
      <sheetName val="SAD"/>
      <sheetName val="SA Plen."/>
      <sheetName val="Retu. Duct"/>
      <sheetName val="RA Plen."/>
      <sheetName val="T. Ex. Duct"/>
      <sheetName val="LAB"/>
      <sheetName val="_Level_2,_ELEC_"/>
      <sheetName val="Panels_(BoQ)"/>
      <sheetName val="Panels_(DWG)"/>
      <sheetName val="Wir_ACC"/>
      <sheetName val="BUS_BAR"/>
      <sheetName val="FP_400_(BOQ)"/>
      <sheetName val="Light_Ftg_Comp"/>
      <sheetName val="Converted_Light_Ftg_Comp"/>
      <sheetName val="Panels__DWG_"/>
      <sheetName val="Schedules"/>
      <sheetName val="_Level_2,_ELEC_1"/>
      <sheetName val="Panels_(BoQ)1"/>
      <sheetName val="Panels_(DWG)1"/>
      <sheetName val="Wir_ACC1"/>
      <sheetName val="BUS_BAR1"/>
      <sheetName val="FP_400_(BOQ)1"/>
      <sheetName val="Light_Ftg_Comp1"/>
      <sheetName val="Converted_Light_Ftg_Comp1"/>
      <sheetName val="Panels__DWG_1"/>
      <sheetName val="CHW_INS-contract"/>
      <sheetName val="HO_Costs"/>
      <sheetName val="PMI_Sch"/>
      <sheetName val="Mp-team_1"/>
      <sheetName val="Basement_Extract"/>
      <sheetName val="SA_Plen_"/>
      <sheetName val="Retu__Duct"/>
      <sheetName val="RA_Plen_"/>
      <sheetName val="T__Ex__Duct"/>
      <sheetName val="_Level_2,_ELEC_2"/>
      <sheetName val="Panels_(BoQ)2"/>
      <sheetName val="Panels_(DWG)2"/>
      <sheetName val="Wir_ACC2"/>
      <sheetName val="BUS_BAR2"/>
      <sheetName val="FP_400_(BOQ)2"/>
      <sheetName val="Light_Ftg_Comp2"/>
      <sheetName val="Converted_Light_Ftg_Comp2"/>
      <sheetName val="Panels__DWG_2"/>
      <sheetName val="CHW_INS-contract2"/>
      <sheetName val="HO_Costs2"/>
      <sheetName val="PMI_Sch2"/>
      <sheetName val="Mp-team_12"/>
      <sheetName val="Basement_Extract1"/>
      <sheetName val="SA_Plen_1"/>
      <sheetName val="Retu__Duct1"/>
      <sheetName val="RA_Plen_1"/>
      <sheetName val="T__Ex__Duct1"/>
      <sheetName val="CHW_INS-contract1"/>
      <sheetName val="HO_Costs1"/>
      <sheetName val="PMI_Sch1"/>
      <sheetName val="Mp-team_11"/>
      <sheetName val="_Level_2,_ELEC_3"/>
      <sheetName val="Panels_(BoQ)3"/>
      <sheetName val="Panels_(DWG)3"/>
      <sheetName val="Wir_ACC3"/>
      <sheetName val="BUS_BAR3"/>
      <sheetName val="FP_400_(BOQ)3"/>
      <sheetName val="Light_Ftg_Comp3"/>
      <sheetName val="Converted_Light_Ftg_Comp3"/>
      <sheetName val="Panels__DWG_3"/>
      <sheetName val="CHW_INS-contract3"/>
      <sheetName val="HO_Costs3"/>
      <sheetName val="PMI_Sch3"/>
      <sheetName val="Mp-team_13"/>
      <sheetName val="Basement_Extract2"/>
      <sheetName val="SA_Plen_2"/>
      <sheetName val="Retu__Duct2"/>
      <sheetName val="RA_Plen_2"/>
      <sheetName val="T__Ex__Duct2"/>
      <sheetName val="_Level_2,_ELEC_4"/>
      <sheetName val="Panels_(BoQ)4"/>
      <sheetName val="Panels_(DWG)4"/>
      <sheetName val="Wir_ACC4"/>
      <sheetName val="BUS_BAR4"/>
      <sheetName val="FP_400_(BOQ)4"/>
      <sheetName val="Light_Ftg_Comp4"/>
      <sheetName val="Converted_Light_Ftg_Comp4"/>
      <sheetName val="Panels__DWG_4"/>
      <sheetName val="CHW_INS-contract4"/>
      <sheetName val="HO_Costs4"/>
      <sheetName val="PMI_Sch4"/>
      <sheetName val="Mp-team_14"/>
      <sheetName val="Basement_Extract3"/>
      <sheetName val="SA_Plen_3"/>
      <sheetName val="Retu__Duct3"/>
      <sheetName val="RA_Plen_3"/>
      <sheetName val="T__Ex__Duct3"/>
      <sheetName val="_Level_2,_ELEC_5"/>
      <sheetName val="Panels_(BoQ)5"/>
      <sheetName val="Panels_(DWG)5"/>
      <sheetName val="Wir_ACC5"/>
      <sheetName val="BUS_BAR5"/>
      <sheetName val="FP_400_(BOQ)5"/>
      <sheetName val="Light_Ftg_Comp5"/>
      <sheetName val="Converted_Light_Ftg_Comp5"/>
      <sheetName val="Panels__DWG_5"/>
      <sheetName val="CHW_INS-contract5"/>
      <sheetName val="HO_Costs5"/>
      <sheetName val="PMI_Sch5"/>
      <sheetName val="Mp-team_15"/>
      <sheetName val="Basement_Extract4"/>
      <sheetName val="SA_Plen_4"/>
      <sheetName val="Retu__Duct4"/>
      <sheetName val="RA_Plen_4"/>
      <sheetName val="T__Ex__Duct4"/>
      <sheetName val="_Level_2,_ELEC_6"/>
      <sheetName val="Panels_(BoQ)6"/>
      <sheetName val="Panels_(DWG)6"/>
      <sheetName val="Wir_ACC6"/>
      <sheetName val="BUS_BAR6"/>
      <sheetName val="FP_400_(BOQ)6"/>
      <sheetName val="Light_Ftg_Comp6"/>
      <sheetName val="Converted_Light_Ftg_Comp6"/>
      <sheetName val="Panels__DWG_6"/>
      <sheetName val="CHW_INS-contract6"/>
      <sheetName val="HO_Costs6"/>
      <sheetName val="PMI_Sch6"/>
      <sheetName val="Mp-team_16"/>
      <sheetName val="Basement_Extract5"/>
      <sheetName val="SA_Plen_5"/>
      <sheetName val="Retu__Duct5"/>
      <sheetName val="RA_Plen_5"/>
      <sheetName val="T__Ex__Duct5"/>
      <sheetName val="ancillary"/>
      <sheetName val="Golden Mile, Palm Jumeirah - El"/>
      <sheetName val="CIF COST ITEM"/>
      <sheetName val="Bill No 8 - A"/>
      <sheetName val="MASTER"/>
      <sheetName val="MATER._TO`T"/>
      <sheetName val="TEST_PREL_PROD"/>
      <sheetName val="ICM"/>
      <sheetName val="Rate analysis"/>
      <sheetName val="Base Rates"/>
      <sheetName val="HQ-TO"/>
      <sheetName val="Testing"/>
      <sheetName val="Fill this out first..."/>
      <sheetName val="_Level_2,_ELEC_7"/>
      <sheetName val="Panels_(BoQ)7"/>
      <sheetName val="Panels_(DWG)7"/>
      <sheetName val="Wir_ACC7"/>
      <sheetName val="BUS_BAR7"/>
      <sheetName val="FP_400_(BOQ)7"/>
      <sheetName val="Light_Ftg_Comp7"/>
      <sheetName val="Converted_Light_Ftg_Comp7"/>
      <sheetName val="Panels__DWG_7"/>
      <sheetName val="CHW_INS-contract7"/>
      <sheetName val="HO_Costs7"/>
      <sheetName val="PMI_Sch7"/>
      <sheetName val="Mp-team_17"/>
      <sheetName val="Basement_Extract6"/>
      <sheetName val="SA_Plen_6"/>
      <sheetName val="Retu__Duct6"/>
      <sheetName val="RA_Plen_6"/>
      <sheetName val="T__Ex__Duct6"/>
      <sheetName val="Golden_Mile,_Palm_Jumeirah_-_El"/>
      <sheetName val="CIF_COST_ITEM"/>
      <sheetName val="Rate_analysis"/>
      <sheetName val="Base_Rates"/>
      <sheetName val="Fill_this_out_first___"/>
      <sheetName val="Bill_No_8_-_A"/>
      <sheetName val="Publicbuilding"/>
      <sheetName val="00-R.T."/>
      <sheetName val="MP"/>
      <sheetName val="Info"/>
      <sheetName val="MPR_PA_1"/>
      <sheetName val="4.총괄(통합)"/>
      <sheetName val="Base data Security Procedures"/>
      <sheetName val="Control"/>
      <sheetName val="NPV"/>
      <sheetName val="BM DATA SHEET"/>
      <sheetName val="BOQ HT"/>
      <sheetName val="DATA"/>
      <sheetName val="OVERALL CURVE"/>
      <sheetName val="TABLE"/>
      <sheetName val="Equip Codes"/>
      <sheetName val="Labor"/>
      <sheetName val="Materials"/>
      <sheetName val="집계"/>
      <sheetName val="PROJECT BRIEF(EX.NEW)"/>
      <sheetName val="TASKRSRC (2)"/>
      <sheetName val="TARGET"/>
      <sheetName val="BASELINE"/>
      <sheetName val="External_Doors"/>
      <sheetName val="Contents"/>
      <sheetName val="List"/>
      <sheetName val="_Level_2,_ELEC_9"/>
      <sheetName val="Panels_(BoQ)9"/>
      <sheetName val="Panels_(DWG)9"/>
      <sheetName val="Wir_ACC9"/>
      <sheetName val="BUS_BAR9"/>
      <sheetName val="FP_400_(BOQ)9"/>
      <sheetName val="Light_Ftg_Comp9"/>
      <sheetName val="Converted_Light_Ftg_Comp9"/>
      <sheetName val="Panels__DWG_9"/>
      <sheetName val="CHW_INS-contract9"/>
      <sheetName val="HO_Costs9"/>
      <sheetName val="PMI_Sch9"/>
      <sheetName val="Mp-team_19"/>
      <sheetName val="Basement_Extract8"/>
      <sheetName val="SA_Plen_8"/>
      <sheetName val="Retu__Duct8"/>
      <sheetName val="RA_Plen_8"/>
      <sheetName val="T__Ex__Duct8"/>
      <sheetName val="00-R_T_1"/>
      <sheetName val="Golden_Mile,_Palm_Jumeirah_-_E2"/>
      <sheetName val="CIF_COST_ITEM2"/>
      <sheetName val="BM_DATA_SHEET1"/>
      <sheetName val="BOQ_HT1"/>
      <sheetName val="OVERALL_CURVE1"/>
      <sheetName val="Equip_Codes1"/>
      <sheetName val="Bill_No_8_-_A1"/>
      <sheetName val="Rate_analysis1"/>
      <sheetName val="Base_Rates1"/>
      <sheetName val="Fill_this_out_first___1"/>
      <sheetName val="4_총괄(통합)1"/>
      <sheetName val="Base_data_Security_Procedures1"/>
      <sheetName val="PROJECT_BRIEF(EX_NEW)1"/>
      <sheetName val="TASKRSRC_(2)1"/>
      <sheetName val="_Level_2,_ELEC_8"/>
      <sheetName val="Panels_(BoQ)8"/>
      <sheetName val="Panels_(DWG)8"/>
      <sheetName val="Wir_ACC8"/>
      <sheetName val="BUS_BAR8"/>
      <sheetName val="FP_400_(BOQ)8"/>
      <sheetName val="Light_Ftg_Comp8"/>
      <sheetName val="Converted_Light_Ftg_Comp8"/>
      <sheetName val="Panels__DWG_8"/>
      <sheetName val="CHW_INS-contract8"/>
      <sheetName val="HO_Costs8"/>
      <sheetName val="PMI_Sch8"/>
      <sheetName val="Mp-team_18"/>
      <sheetName val="Basement_Extract7"/>
      <sheetName val="SA_Plen_7"/>
      <sheetName val="Retu__Duct7"/>
      <sheetName val="RA_Plen_7"/>
      <sheetName val="T__Ex__Duct7"/>
      <sheetName val="00-R_T_"/>
      <sheetName val="Golden_Mile,_Palm_Jumeirah_-_E1"/>
      <sheetName val="CIF_COST_ITEM1"/>
      <sheetName val="BM_DATA_SHEET"/>
      <sheetName val="BOQ_HT"/>
      <sheetName val="OVERALL_CURVE"/>
      <sheetName val="Equip_Codes"/>
      <sheetName val="4_총괄(통합)"/>
      <sheetName val="Base_data_Security_Procedures"/>
      <sheetName val="PROJECT_BRIEF(EX_NEW)"/>
      <sheetName val="TASKRSRC_(2)"/>
      <sheetName val="_Level_2,_ELEC_10"/>
      <sheetName val="Panels_(BoQ)10"/>
      <sheetName val="Panels_(DWG)10"/>
      <sheetName val="Wir_ACC10"/>
      <sheetName val="BUS_BAR10"/>
      <sheetName val="FP_400_(BOQ)10"/>
      <sheetName val="Light_Ftg_Comp10"/>
      <sheetName val="Converted_Light_Ftg_Comp10"/>
      <sheetName val="Panels__DWG_10"/>
      <sheetName val="CHW_INS-contract10"/>
      <sheetName val="HO_Costs10"/>
      <sheetName val="PMI_Sch10"/>
      <sheetName val="Mp-team_110"/>
      <sheetName val="Basement_Extract9"/>
      <sheetName val="SA_Plen_9"/>
      <sheetName val="Retu__Duct9"/>
      <sheetName val="RA_Plen_9"/>
      <sheetName val="T__Ex__Duct9"/>
      <sheetName val="00-R_T_2"/>
      <sheetName val="Golden_Mile,_Palm_Jumeirah_-_E3"/>
      <sheetName val="CIF_COST_ITEM3"/>
      <sheetName val="BM_DATA_SHEET2"/>
      <sheetName val="BOQ_HT2"/>
      <sheetName val="OVERALL_CURVE2"/>
      <sheetName val="Equip_Codes2"/>
      <sheetName val="Bill_No_8_-_A2"/>
      <sheetName val="Rate_analysis2"/>
      <sheetName val="Base_Rates2"/>
      <sheetName val="Fill_this_out_first___2"/>
      <sheetName val="4_총괄(통합)2"/>
      <sheetName val="Base_data_Security_Procedures2"/>
      <sheetName val="PROJECT_BRIEF(EX_NEW)2"/>
      <sheetName val="TASKRSRC_(2)2"/>
      <sheetName val="_Level_2,_ELEC_11"/>
      <sheetName val="Panels_(BoQ)11"/>
      <sheetName val="Panels_(DWG)11"/>
      <sheetName val="Wir_ACC11"/>
      <sheetName val="BUS_BAR11"/>
      <sheetName val="FP_400_(BOQ)11"/>
      <sheetName val="Light_Ftg_Comp11"/>
      <sheetName val="Converted_Light_Ftg_Comp11"/>
      <sheetName val="Panels__DWG_11"/>
      <sheetName val="CHW_INS-contract11"/>
      <sheetName val="HO_Costs11"/>
      <sheetName val="PMI_Sch11"/>
      <sheetName val="Mp-team_111"/>
      <sheetName val="Basement_Extract10"/>
      <sheetName val="SA_Plen_10"/>
      <sheetName val="Retu__Duct10"/>
      <sheetName val="RA_Plen_10"/>
      <sheetName val="T__Ex__Duct10"/>
      <sheetName val="00-R_T_3"/>
      <sheetName val="Golden_Mile,_Palm_Jumeirah_-_E4"/>
      <sheetName val="CIF_COST_ITEM4"/>
      <sheetName val="BM_DATA_SHEET3"/>
      <sheetName val="BOQ_HT3"/>
      <sheetName val="OVERALL_CURVE3"/>
      <sheetName val="Equip_Codes3"/>
      <sheetName val="Bill_No_8_-_A3"/>
      <sheetName val="Rate_analysis3"/>
      <sheetName val="Base_Rates3"/>
      <sheetName val="Fill_this_out_first___3"/>
      <sheetName val="4_총괄(통합)3"/>
      <sheetName val="Base_data_Security_Procedures3"/>
      <sheetName val="PROJECT_BRIEF(EX_NEW)3"/>
      <sheetName val="TASKRSRC_(2)3"/>
      <sheetName val="_Level_2,_ELEC_12"/>
      <sheetName val="Panels_(BoQ)12"/>
      <sheetName val="Panels_(DWG)12"/>
      <sheetName val="Wir_ACC12"/>
      <sheetName val="BUS_BAR12"/>
      <sheetName val="FP_400_(BOQ)12"/>
      <sheetName val="Light_Ftg_Comp12"/>
      <sheetName val="Converted_Light_Ftg_Comp12"/>
      <sheetName val="Panels__DWG_12"/>
      <sheetName val="CHW_INS-contract12"/>
      <sheetName val="HO_Costs12"/>
      <sheetName val="PMI_Sch12"/>
      <sheetName val="Mp-team_112"/>
      <sheetName val="Basement_Extract11"/>
      <sheetName val="SA_Plen_11"/>
      <sheetName val="Retu__Duct11"/>
      <sheetName val="RA_Plen_11"/>
      <sheetName val="T__Ex__Duct11"/>
      <sheetName val="00-R_T_4"/>
      <sheetName val="Golden_Mile,_Palm_Jumeirah_-_E5"/>
      <sheetName val="CIF_COST_ITEM5"/>
      <sheetName val="BM_DATA_SHEET4"/>
      <sheetName val="BOQ_HT4"/>
      <sheetName val="OVERALL_CURVE4"/>
      <sheetName val="Equip_Codes4"/>
      <sheetName val="Bill_No_8_-_A4"/>
      <sheetName val="Rate_analysis4"/>
      <sheetName val="Base_Rates4"/>
      <sheetName val="Fill_this_out_first___4"/>
      <sheetName val="4_총괄(통합)4"/>
      <sheetName val="Base_data_Security_Procedures4"/>
      <sheetName val="PROJECT_BRIEF(EX_NEW)4"/>
      <sheetName val="TASKRSRC_(2)4"/>
      <sheetName val="9600-T1"/>
      <sheetName val="SUMMARY"/>
      <sheetName val="dBase"/>
      <sheetName val="DATI_CONS"/>
      <sheetName val="Financing Assumptions"/>
      <sheetName val="Equity shares analysis"/>
      <sheetName val="Loan covenant tests"/>
      <sheetName val="Liabilities"/>
      <sheetName val="JUCK"/>
      <sheetName val="7.조직표 (수정)"/>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Electrical"/>
      <sheetName val="Elec"/>
      <sheetName val="TO Cover"/>
      <sheetName val="Measurement"/>
      <sheetName val="DWG Cover"/>
      <sheetName val="DWG List"/>
      <sheetName val="BOQ Rates"/>
      <sheetName val="RBD Cover"/>
      <sheetName val="RBD LDS"/>
      <sheetName val="Cooker BB"/>
      <sheetName val="Dimmer BB"/>
      <sheetName val="SUP Quot"/>
      <sheetName val="Final Con. Val.Cover"/>
      <sheetName val="Est. Final Cont. Value "/>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Cooker_BB"/>
      <sheetName val="Dimmer_BB"/>
      <sheetName val="SUP_Quot"/>
      <sheetName val="Final_Con__Val_Cover"/>
      <sheetName val="Est__Final_Cont__Value_"/>
      <sheetName val="Time_Impact"/>
      <sheetName val="Time_Impact_Calc"/>
      <sheetName val="Corres_Reg"/>
      <sheetName val="Bill No 8 - A"/>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ow r="63">
          <cell r="H63">
            <v>39219.599999999999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75">
          <cell r="I75">
            <v>560.28</v>
          </cell>
        </row>
      </sheetData>
      <sheetData sheetId="18">
        <row r="78">
          <cell r="I78">
            <v>560.28</v>
          </cell>
        </row>
      </sheetData>
      <sheetData sheetId="19" refreshError="1"/>
      <sheetData sheetId="20" refreshError="1"/>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row r="75">
          <cell r="I75">
            <v>560.28</v>
          </cell>
        </row>
      </sheetData>
      <sheetData sheetId="37">
        <row r="78">
          <cell r="I78">
            <v>560.28</v>
          </cell>
        </row>
      </sheetData>
      <sheetData sheetId="38"/>
      <sheetData sheetId="39"/>
      <sheetData sheetId="40"/>
      <sheetData sheetId="41"/>
      <sheetData sheetId="42"/>
      <sheetData sheetId="43"/>
      <sheetData sheetId="44"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lect. cost 27.10.04"/>
      <sheetName val="P-Sum-Cab"/>
      <sheetName val="P-Sum-TRK"/>
      <sheetName val="Cable Price"/>
      <sheetName val="Elect__cost_27_10_04"/>
      <sheetName val="Cable_Price"/>
      <sheetName val="Project Budget Worksheet"/>
      <sheetName val="Base &amp; Pod (elec)"/>
      <sheetName val="Abstract"/>
      <sheetName val="Elect__cost_27_10_041"/>
      <sheetName val="Cable_Price1"/>
      <sheetName val="Base_&amp;_Pod_(elec)"/>
      <sheetName val="Elect__cost_27_10_042"/>
      <sheetName val="Cable_Price2"/>
      <sheetName val="Base_&amp;_Pod_(elec)1"/>
      <sheetName val="Elect__cost_27_10_043"/>
      <sheetName val="Cable_Price3"/>
      <sheetName val="Base_&amp;_Pod_(elec)2"/>
      <sheetName val="Elect__cost_27_10_044"/>
      <sheetName val="Cable_Price4"/>
      <sheetName val="Base_&amp;_Pod_(elec)3"/>
      <sheetName val="ancillary"/>
      <sheetName val="PRI-LS"/>
      <sheetName val="MH Compensate-Nov"/>
      <sheetName val="③赤紙(日文)"/>
      <sheetName val="KG-LS"/>
      <sheetName val="FitOutConfCentre"/>
      <sheetName val="Category Lookup Table"/>
      <sheetName val="Netstatement"/>
      <sheetName val="Doors"/>
      <sheetName val="ACAD Finishes"/>
      <sheetName val="Site Details"/>
      <sheetName val="Flooring"/>
      <sheetName val="Estimate"/>
      <sheetName val="Ceilings"/>
      <sheetName val="Measurements"/>
      <sheetName val="Chair"/>
      <sheetName val="Tables"/>
      <sheetName val="Site Area Statement"/>
      <sheetName val="6"/>
      <sheetName val="Builtup Area"/>
      <sheetName val="Cost Plan Tracker"/>
      <sheetName val="CIF COST ITEM"/>
      <sheetName val="Electrical"/>
      <sheetName val="Cooker BB"/>
      <sheetName val="Dimmer BB"/>
      <sheetName val="CPA33-34"/>
      <sheetName val="Elect__cost_27_10_045"/>
      <sheetName val="Cable_Price5"/>
      <sheetName val="Base_&amp;_Pod_(elec)4"/>
      <sheetName val="MH_Compensate-Nov"/>
      <sheetName val="Category_Lookup_Table"/>
      <sheetName val="ACAD_Finishes"/>
      <sheetName val="Site_Details"/>
      <sheetName val="Site_Area_Statement"/>
      <sheetName val="CIF_COST_ITEM"/>
      <sheetName val="Cooker_BB"/>
      <sheetName val="Dimmer_BB"/>
    </sheetNames>
    <sheetDataSet>
      <sheetData sheetId="0" refreshError="1"/>
      <sheetData sheetId="1" refreshError="1"/>
      <sheetData sheetId="2" refreshError="1">
        <row r="3">
          <cell r="C3" t="str">
            <v>Level</v>
          </cell>
        </row>
        <row r="4">
          <cell r="B4" t="str">
            <v>Description</v>
          </cell>
          <cell r="C4">
            <v>1</v>
          </cell>
          <cell r="D4">
            <v>2</v>
          </cell>
          <cell r="E4" t="str">
            <v>1M</v>
          </cell>
          <cell r="F4" t="str">
            <v>2M</v>
          </cell>
          <cell r="G4" t="str">
            <v>G</v>
          </cell>
          <cell r="H4" t="str">
            <v>GM</v>
          </cell>
          <cell r="I4" t="str">
            <v>LG</v>
          </cell>
          <cell r="J4" t="str">
            <v>LGM</v>
          </cell>
          <cell r="K4" t="str">
            <v>R</v>
          </cell>
          <cell r="L4" t="str">
            <v>Grand Total</v>
          </cell>
        </row>
        <row r="5">
          <cell r="B5" t="str">
            <v>1000A Bus duct tap-off</v>
          </cell>
          <cell r="I5">
            <v>1</v>
          </cell>
          <cell r="L5">
            <v>1</v>
          </cell>
        </row>
        <row r="6">
          <cell r="B6" t="str">
            <v>1000A Busduct feeder</v>
          </cell>
          <cell r="I6">
            <v>865</v>
          </cell>
          <cell r="L6">
            <v>865</v>
          </cell>
        </row>
        <row r="7">
          <cell r="B7" t="str">
            <v>100A Bus duct tap-off</v>
          </cell>
          <cell r="I7">
            <v>19</v>
          </cell>
          <cell r="L7">
            <v>19</v>
          </cell>
        </row>
        <row r="8">
          <cell r="B8" t="str">
            <v>1200A Busduct feeder</v>
          </cell>
          <cell r="I8">
            <v>2281</v>
          </cell>
          <cell r="L8">
            <v>2281</v>
          </cell>
        </row>
        <row r="9">
          <cell r="B9" t="str">
            <v>125A Bus duct tap-off</v>
          </cell>
          <cell r="I9">
            <v>2</v>
          </cell>
          <cell r="L9">
            <v>2</v>
          </cell>
        </row>
        <row r="10">
          <cell r="B10" t="str">
            <v>150A Bus duct tap-off</v>
          </cell>
          <cell r="I10">
            <v>7</v>
          </cell>
          <cell r="L10">
            <v>7</v>
          </cell>
        </row>
        <row r="11">
          <cell r="B11" t="str">
            <v>1600A Busduct feeder</v>
          </cell>
          <cell r="I11">
            <v>220</v>
          </cell>
          <cell r="L11">
            <v>220</v>
          </cell>
        </row>
        <row r="12">
          <cell r="B12" t="str">
            <v>160A Bus duct tap-off</v>
          </cell>
          <cell r="I12">
            <v>60</v>
          </cell>
          <cell r="L12">
            <v>60</v>
          </cell>
        </row>
        <row r="13">
          <cell r="B13" t="str">
            <v>2000A Busduct feeder</v>
          </cell>
          <cell r="I13">
            <v>655</v>
          </cell>
          <cell r="L13">
            <v>655</v>
          </cell>
        </row>
        <row r="14">
          <cell r="B14" t="str">
            <v>200A Bus duct tap-off</v>
          </cell>
          <cell r="I14">
            <v>61</v>
          </cell>
          <cell r="L14">
            <v>61</v>
          </cell>
        </row>
        <row r="15">
          <cell r="B15" t="str">
            <v>250A Bus duct tap-off</v>
          </cell>
          <cell r="I15">
            <v>27</v>
          </cell>
          <cell r="L15">
            <v>27</v>
          </cell>
        </row>
        <row r="16">
          <cell r="B16" t="str">
            <v>300A Bus duct tap-off</v>
          </cell>
          <cell r="I16">
            <v>39</v>
          </cell>
          <cell r="L16">
            <v>39</v>
          </cell>
        </row>
        <row r="17">
          <cell r="B17" t="str">
            <v>400A Bus duct tap-off</v>
          </cell>
          <cell r="I17">
            <v>27</v>
          </cell>
          <cell r="L17">
            <v>27</v>
          </cell>
        </row>
        <row r="18">
          <cell r="B18" t="str">
            <v>400A Busduct feeder</v>
          </cell>
          <cell r="I18">
            <v>1593</v>
          </cell>
          <cell r="L18">
            <v>1593</v>
          </cell>
        </row>
        <row r="19">
          <cell r="B19" t="str">
            <v>400A FR Busduct feeder</v>
          </cell>
          <cell r="I19">
            <v>120</v>
          </cell>
          <cell r="L19">
            <v>120</v>
          </cell>
        </row>
        <row r="20">
          <cell r="B20" t="str">
            <v>40A Bus duct tap-off</v>
          </cell>
          <cell r="I20">
            <v>7</v>
          </cell>
          <cell r="L20">
            <v>7</v>
          </cell>
        </row>
        <row r="21">
          <cell r="B21" t="str">
            <v>60A Bus duct tap-off</v>
          </cell>
          <cell r="I21">
            <v>33</v>
          </cell>
          <cell r="L21">
            <v>33</v>
          </cell>
        </row>
        <row r="22">
          <cell r="B22" t="str">
            <v>630A Bus duct tap-off</v>
          </cell>
          <cell r="I22">
            <v>12</v>
          </cell>
          <cell r="L22">
            <v>12</v>
          </cell>
        </row>
        <row r="23">
          <cell r="B23" t="str">
            <v>630A Busduct feeder</v>
          </cell>
          <cell r="I23">
            <v>2917</v>
          </cell>
          <cell r="L23">
            <v>2917</v>
          </cell>
        </row>
        <row r="24">
          <cell r="B24" t="str">
            <v>630A FR Busduct feeder</v>
          </cell>
          <cell r="I24">
            <v>217</v>
          </cell>
          <cell r="L24">
            <v>217</v>
          </cell>
        </row>
        <row r="25">
          <cell r="B25" t="str">
            <v>63A Bus duct tap-off</v>
          </cell>
          <cell r="I25">
            <v>3</v>
          </cell>
          <cell r="L25">
            <v>3</v>
          </cell>
        </row>
        <row r="26">
          <cell r="B26" t="str">
            <v>800A Bus duct tap-off</v>
          </cell>
          <cell r="I26">
            <v>5</v>
          </cell>
          <cell r="L26">
            <v>5</v>
          </cell>
        </row>
        <row r="27">
          <cell r="B27" t="str">
            <v>800A Busduct feeder</v>
          </cell>
          <cell r="I27">
            <v>817</v>
          </cell>
          <cell r="L27">
            <v>817</v>
          </cell>
        </row>
        <row r="28">
          <cell r="B28" t="str">
            <v>800A FR Busduct feeder</v>
          </cell>
          <cell r="I28">
            <v>147</v>
          </cell>
          <cell r="L28">
            <v>147</v>
          </cell>
        </row>
        <row r="29">
          <cell r="B29" t="str">
            <v>80A Bus duct tap-off</v>
          </cell>
          <cell r="I29">
            <v>5</v>
          </cell>
          <cell r="L29">
            <v>5</v>
          </cell>
        </row>
        <row r="30">
          <cell r="B30" t="str">
            <v>Bracket - 1000A Busduct feeder</v>
          </cell>
          <cell r="I30">
            <v>643</v>
          </cell>
          <cell r="L30">
            <v>643</v>
          </cell>
        </row>
        <row r="31">
          <cell r="B31" t="str">
            <v>Bracket - 1200A Busduct feeder</v>
          </cell>
          <cell r="I31">
            <v>1818</v>
          </cell>
          <cell r="L31">
            <v>1818</v>
          </cell>
        </row>
        <row r="32">
          <cell r="B32" t="str">
            <v>Bracket - 1600A Busduct feeder</v>
          </cell>
          <cell r="I32">
            <v>168</v>
          </cell>
          <cell r="L32">
            <v>168</v>
          </cell>
        </row>
        <row r="33">
          <cell r="B33" t="str">
            <v>Bracket - 2000A Busduct feeder</v>
          </cell>
          <cell r="I33">
            <v>520</v>
          </cell>
          <cell r="L33">
            <v>520</v>
          </cell>
        </row>
        <row r="34">
          <cell r="B34" t="str">
            <v>Bracket - 400A Busduct feeder</v>
          </cell>
          <cell r="I34">
            <v>1228</v>
          </cell>
          <cell r="L34">
            <v>1228</v>
          </cell>
        </row>
        <row r="35">
          <cell r="B35" t="str">
            <v>Bracket - 400A FR Busduct feeder</v>
          </cell>
          <cell r="I35">
            <v>96</v>
          </cell>
          <cell r="L35">
            <v>96</v>
          </cell>
        </row>
        <row r="36">
          <cell r="B36" t="str">
            <v>Bracket - 630A Busduct feeder</v>
          </cell>
          <cell r="I36">
            <v>2411</v>
          </cell>
          <cell r="L36">
            <v>2411</v>
          </cell>
        </row>
        <row r="37">
          <cell r="B37" t="str">
            <v>Bracket - 630A FR Busduct feeder</v>
          </cell>
          <cell r="I37">
            <v>169</v>
          </cell>
          <cell r="L37">
            <v>169</v>
          </cell>
        </row>
        <row r="38">
          <cell r="B38" t="str">
            <v>Bracket - 800A Busduct feeder</v>
          </cell>
          <cell r="I38">
            <v>619</v>
          </cell>
          <cell r="L38">
            <v>619</v>
          </cell>
        </row>
        <row r="39">
          <cell r="B39" t="str">
            <v>Bracket - 800A FR Busduct feeder</v>
          </cell>
          <cell r="I39">
            <v>119</v>
          </cell>
          <cell r="L39">
            <v>119</v>
          </cell>
        </row>
        <row r="40">
          <cell r="B40" t="str">
            <v>End closer - 1000A Busduct feeder</v>
          </cell>
          <cell r="I40">
            <v>7</v>
          </cell>
          <cell r="L40">
            <v>7</v>
          </cell>
        </row>
        <row r="41">
          <cell r="B41" t="str">
            <v>End closer - 1200A Busduct feeder</v>
          </cell>
          <cell r="I41">
            <v>9</v>
          </cell>
          <cell r="L41">
            <v>9</v>
          </cell>
        </row>
        <row r="42">
          <cell r="B42" t="str">
            <v>End closer - 1600A Busduct feeder</v>
          </cell>
          <cell r="I42">
            <v>2</v>
          </cell>
          <cell r="L42">
            <v>2</v>
          </cell>
        </row>
        <row r="43">
          <cell r="B43" t="str">
            <v>End closer - 400A Busduct feeder</v>
          </cell>
          <cell r="I43">
            <v>11</v>
          </cell>
          <cell r="L43">
            <v>11</v>
          </cell>
        </row>
        <row r="44">
          <cell r="B44" t="str">
            <v>End closer - 400A FR Busduct feeder</v>
          </cell>
          <cell r="I44">
            <v>1</v>
          </cell>
          <cell r="L44">
            <v>1</v>
          </cell>
        </row>
        <row r="45">
          <cell r="B45" t="str">
            <v>End closer - 630A Busduct feeder</v>
          </cell>
          <cell r="I45">
            <v>21</v>
          </cell>
          <cell r="L45">
            <v>21</v>
          </cell>
        </row>
        <row r="46">
          <cell r="B46" t="str">
            <v>End closer - 630A FR Busduct feeder</v>
          </cell>
          <cell r="I46">
            <v>2</v>
          </cell>
          <cell r="L46">
            <v>2</v>
          </cell>
        </row>
        <row r="47">
          <cell r="B47" t="str">
            <v>End closer - 800A Busduct feeder</v>
          </cell>
          <cell r="I47">
            <v>8</v>
          </cell>
          <cell r="L47">
            <v>8</v>
          </cell>
        </row>
        <row r="48">
          <cell r="B48" t="str">
            <v>End closer - 800A FR Busduct feeder</v>
          </cell>
          <cell r="I48">
            <v>2</v>
          </cell>
          <cell r="L48">
            <v>2</v>
          </cell>
        </row>
        <row r="49">
          <cell r="B49" t="str">
            <v>Flange end - 1000A Busduct feeder</v>
          </cell>
          <cell r="I49">
            <v>27</v>
          </cell>
          <cell r="L49">
            <v>27</v>
          </cell>
        </row>
        <row r="50">
          <cell r="B50" t="str">
            <v>Flange end - 1200A Busduct feeder</v>
          </cell>
          <cell r="I50">
            <v>139</v>
          </cell>
          <cell r="L50">
            <v>139</v>
          </cell>
        </row>
        <row r="51">
          <cell r="B51" t="str">
            <v>Flange end - 2000A Busduct feeder</v>
          </cell>
          <cell r="I51">
            <v>21</v>
          </cell>
          <cell r="L51">
            <v>21</v>
          </cell>
        </row>
        <row r="52">
          <cell r="B52" t="str">
            <v>Flange end - 400A Busduct feeder</v>
          </cell>
          <cell r="I52">
            <v>13</v>
          </cell>
          <cell r="L52">
            <v>13</v>
          </cell>
        </row>
        <row r="53">
          <cell r="B53" t="str">
            <v>Flange end - 400A FR Busduct feeder</v>
          </cell>
          <cell r="I53">
            <v>1</v>
          </cell>
          <cell r="L53">
            <v>1</v>
          </cell>
        </row>
        <row r="54">
          <cell r="B54" t="str">
            <v>Flange end - 630A Busduct feeder</v>
          </cell>
          <cell r="I54">
            <v>21</v>
          </cell>
          <cell r="L54">
            <v>21</v>
          </cell>
        </row>
        <row r="55">
          <cell r="B55" t="str">
            <v>Flange end - 630A FR Busduct feeder</v>
          </cell>
          <cell r="I55">
            <v>2</v>
          </cell>
          <cell r="L55">
            <v>2</v>
          </cell>
        </row>
        <row r="56">
          <cell r="B56" t="str">
            <v>Flange end - 800A FR Busduct feeder</v>
          </cell>
          <cell r="I56">
            <v>2</v>
          </cell>
          <cell r="L56">
            <v>2</v>
          </cell>
        </row>
        <row r="57">
          <cell r="B57" t="str">
            <v>Plug in hole - 1000A Busduct feeder</v>
          </cell>
          <cell r="I57">
            <v>28</v>
          </cell>
          <cell r="L57">
            <v>28</v>
          </cell>
        </row>
        <row r="58">
          <cell r="B58" t="str">
            <v>Plug in hole - 1200A Busduct feeder</v>
          </cell>
          <cell r="I58">
            <v>43</v>
          </cell>
          <cell r="L58">
            <v>43</v>
          </cell>
        </row>
        <row r="59">
          <cell r="B59" t="str">
            <v>Plug in hole - 1600A Busduct feeder</v>
          </cell>
          <cell r="I59">
            <v>6</v>
          </cell>
          <cell r="L59">
            <v>6</v>
          </cell>
        </row>
        <row r="60">
          <cell r="B60" t="str">
            <v>Plug in hole - 400A Busduct feeder</v>
          </cell>
          <cell r="I60">
            <v>47</v>
          </cell>
          <cell r="L60">
            <v>47</v>
          </cell>
        </row>
        <row r="61">
          <cell r="B61" t="str">
            <v>Plug in hole - 400A FR Busduct feeder</v>
          </cell>
          <cell r="I61">
            <v>2</v>
          </cell>
          <cell r="L61">
            <v>2</v>
          </cell>
        </row>
        <row r="62">
          <cell r="B62" t="str">
            <v>Plug in hole - 630A Busduct feeder</v>
          </cell>
          <cell r="I62">
            <v>98</v>
          </cell>
          <cell r="L62">
            <v>98</v>
          </cell>
        </row>
        <row r="63">
          <cell r="B63" t="str">
            <v>Plug in hole - 630A FR Busduct feeder</v>
          </cell>
          <cell r="I63">
            <v>6</v>
          </cell>
          <cell r="L63">
            <v>6</v>
          </cell>
        </row>
        <row r="64">
          <cell r="B64" t="str">
            <v>Plug in hole - 800A Busduct feeder</v>
          </cell>
          <cell r="I64">
            <v>43</v>
          </cell>
          <cell r="L64">
            <v>43</v>
          </cell>
        </row>
        <row r="65">
          <cell r="B65" t="str">
            <v>Plug in hole - 800A FR Busduct feeder</v>
          </cell>
          <cell r="I65">
            <v>5</v>
          </cell>
          <cell r="L65">
            <v>5</v>
          </cell>
        </row>
        <row r="66">
          <cell r="B66" t="str">
            <v>Rigid hanger - 1000A Busduct feeder</v>
          </cell>
          <cell r="I66">
            <v>56</v>
          </cell>
          <cell r="L66">
            <v>56</v>
          </cell>
        </row>
        <row r="67">
          <cell r="B67" t="str">
            <v>Rigid hanger - 1200A Busduct feeder</v>
          </cell>
          <cell r="I67">
            <v>84</v>
          </cell>
          <cell r="L67">
            <v>84</v>
          </cell>
        </row>
        <row r="68">
          <cell r="B68" t="str">
            <v>Rigid hanger - 1600A Busduct feeder</v>
          </cell>
          <cell r="I68">
            <v>12</v>
          </cell>
          <cell r="L68">
            <v>12</v>
          </cell>
        </row>
        <row r="69">
          <cell r="B69" t="str">
            <v>Rigid hanger - 400A Busduct feeder</v>
          </cell>
          <cell r="I69">
            <v>94</v>
          </cell>
          <cell r="L69">
            <v>94</v>
          </cell>
        </row>
        <row r="70">
          <cell r="B70" t="str">
            <v>Rigid hanger - 400A FR Busduct feeder</v>
          </cell>
          <cell r="I70">
            <v>4</v>
          </cell>
          <cell r="L70">
            <v>4</v>
          </cell>
        </row>
        <row r="71">
          <cell r="B71" t="str">
            <v>Rigid hanger - 630A Busduct feeder</v>
          </cell>
          <cell r="I71">
            <v>196</v>
          </cell>
          <cell r="L71">
            <v>196</v>
          </cell>
        </row>
        <row r="72">
          <cell r="B72" t="str">
            <v>Rigid hanger - 630A FR Busduct feeder</v>
          </cell>
          <cell r="I72">
            <v>12</v>
          </cell>
          <cell r="L72">
            <v>12</v>
          </cell>
        </row>
        <row r="73">
          <cell r="B73" t="str">
            <v>Rigid hanger - 800A Busduct feeder</v>
          </cell>
          <cell r="I73">
            <v>86</v>
          </cell>
          <cell r="L73">
            <v>86</v>
          </cell>
        </row>
        <row r="74">
          <cell r="B74" t="str">
            <v>Rigid hanger - 800A FR Busduct feeder</v>
          </cell>
          <cell r="I74">
            <v>10</v>
          </cell>
          <cell r="L74">
            <v>10</v>
          </cell>
        </row>
        <row r="75">
          <cell r="B75" t="str">
            <v>Vertical spring hanger - 1000A Busduct feeder</v>
          </cell>
          <cell r="I75">
            <v>56</v>
          </cell>
          <cell r="L75">
            <v>56</v>
          </cell>
        </row>
        <row r="76">
          <cell r="B76" t="str">
            <v>Vertical spring hanger - 1200A Busduct feeder</v>
          </cell>
          <cell r="I76">
            <v>84</v>
          </cell>
          <cell r="L76">
            <v>84</v>
          </cell>
        </row>
        <row r="77">
          <cell r="B77" t="str">
            <v>Vertical spring hanger - 1600A Busduct feeder</v>
          </cell>
          <cell r="I77">
            <v>12</v>
          </cell>
          <cell r="L77">
            <v>12</v>
          </cell>
        </row>
        <row r="78">
          <cell r="B78" t="str">
            <v>Vertical spring hanger - 400A Busduct feeder</v>
          </cell>
          <cell r="I78">
            <v>94</v>
          </cell>
          <cell r="L78">
            <v>94</v>
          </cell>
        </row>
        <row r="79">
          <cell r="B79" t="str">
            <v>Vertical spring hanger - 400A FR Busduct feeder</v>
          </cell>
          <cell r="I79">
            <v>4</v>
          </cell>
          <cell r="L79">
            <v>4</v>
          </cell>
        </row>
        <row r="80">
          <cell r="B80" t="str">
            <v>Vertical spring hanger - 630A Busduct feeder</v>
          </cell>
          <cell r="I80">
            <v>196</v>
          </cell>
          <cell r="L80">
            <v>196</v>
          </cell>
        </row>
        <row r="81">
          <cell r="B81" t="str">
            <v>Vertical spring hanger - 630A FR Busduct feeder</v>
          </cell>
          <cell r="I81">
            <v>12</v>
          </cell>
          <cell r="L81">
            <v>12</v>
          </cell>
        </row>
        <row r="82">
          <cell r="B82" t="str">
            <v>Vertical spring hanger - 800A Busduct feeder</v>
          </cell>
          <cell r="I82">
            <v>86</v>
          </cell>
          <cell r="L82">
            <v>86</v>
          </cell>
        </row>
        <row r="83">
          <cell r="B83" t="str">
            <v>Vertical spring hanger - 800A FR Busduct feeder</v>
          </cell>
          <cell r="I83">
            <v>10</v>
          </cell>
          <cell r="L83">
            <v>10</v>
          </cell>
        </row>
        <row r="84">
          <cell r="B84" t="str">
            <v>1600A FR Busduct feeder</v>
          </cell>
          <cell r="I84">
            <v>360</v>
          </cell>
          <cell r="L84">
            <v>360</v>
          </cell>
        </row>
        <row r="85">
          <cell r="B85" t="str">
            <v>Bracket - 1600A FR Busduct feeder</v>
          </cell>
          <cell r="I85">
            <v>336</v>
          </cell>
          <cell r="L85">
            <v>336</v>
          </cell>
        </row>
        <row r="86">
          <cell r="B86" t="str">
            <v>Flange end - 1600A FR Busduct feeder</v>
          </cell>
          <cell r="I86">
            <v>1</v>
          </cell>
          <cell r="L86">
            <v>1</v>
          </cell>
        </row>
        <row r="87">
          <cell r="B87" t="str">
            <v>1000A FR Busduct feeder</v>
          </cell>
          <cell r="I87">
            <v>262</v>
          </cell>
          <cell r="L87">
            <v>262</v>
          </cell>
        </row>
        <row r="88">
          <cell r="B88" t="str">
            <v>Bracket - 1000A FR Busduct feeder</v>
          </cell>
          <cell r="I88">
            <v>238</v>
          </cell>
          <cell r="L88">
            <v>238</v>
          </cell>
        </row>
        <row r="89">
          <cell r="B89" t="str">
            <v>Flange end - 1000A FR Busduct feeder</v>
          </cell>
          <cell r="I89">
            <v>1</v>
          </cell>
          <cell r="L89">
            <v>1</v>
          </cell>
        </row>
        <row r="90">
          <cell r="B90" t="str">
            <v>2500A FR Busduct feeder</v>
          </cell>
          <cell r="I90">
            <v>30</v>
          </cell>
          <cell r="L90">
            <v>30</v>
          </cell>
        </row>
        <row r="91">
          <cell r="B91" t="str">
            <v>Bracket - 2500A FR Busduct feeder</v>
          </cell>
          <cell r="I91">
            <v>18</v>
          </cell>
          <cell r="L91">
            <v>18</v>
          </cell>
        </row>
        <row r="92">
          <cell r="B92" t="str">
            <v>Flange end - 2500A FR Busduct feeder</v>
          </cell>
          <cell r="I92">
            <v>6</v>
          </cell>
          <cell r="L92">
            <v>6</v>
          </cell>
        </row>
        <row r="93">
          <cell r="B93" t="str">
            <v>Flexible link - 2500A FR Busduct feeder</v>
          </cell>
          <cell r="I93">
            <v>3</v>
          </cell>
          <cell r="L93">
            <v>3</v>
          </cell>
        </row>
        <row r="94">
          <cell r="B94" t="str">
            <v>Horizontal elbow - 1200A Busduct feeder - WMS</v>
          </cell>
          <cell r="I94">
            <v>42</v>
          </cell>
          <cell r="L94">
            <v>42</v>
          </cell>
        </row>
        <row r="95">
          <cell r="B95" t="str">
            <v>Vertical elbow - 1200A Busduct feeder - WMS</v>
          </cell>
          <cell r="I95">
            <v>148</v>
          </cell>
          <cell r="L95">
            <v>148</v>
          </cell>
        </row>
        <row r="96">
          <cell r="B96" t="str">
            <v>Horizontal elbow - 630A Busduct feeder - WMS</v>
          </cell>
          <cell r="I96">
            <v>98</v>
          </cell>
          <cell r="L96">
            <v>98</v>
          </cell>
        </row>
        <row r="97">
          <cell r="B97" t="str">
            <v>Vertical elbow - 630A Busduct feeder - WMS</v>
          </cell>
          <cell r="I97">
            <v>42</v>
          </cell>
          <cell r="L97">
            <v>42</v>
          </cell>
        </row>
        <row r="98">
          <cell r="B98" t="str">
            <v>Horizontal elbow - 2500A FR Busduct feeder - WMS</v>
          </cell>
          <cell r="I98">
            <v>3</v>
          </cell>
          <cell r="L98">
            <v>3</v>
          </cell>
        </row>
        <row r="99">
          <cell r="B99" t="str">
            <v>Vertical elbow - 2500A FR Busduct feeder - WMS</v>
          </cell>
          <cell r="I99">
            <v>6</v>
          </cell>
          <cell r="L99">
            <v>6</v>
          </cell>
        </row>
        <row r="100">
          <cell r="B100" t="str">
            <v>Horizontal elbow - 1600A FR Busduct feeder - WMS</v>
          </cell>
          <cell r="I100">
            <v>5</v>
          </cell>
          <cell r="L100">
            <v>5</v>
          </cell>
        </row>
        <row r="101">
          <cell r="B101" t="str">
            <v>Vertical elbow - 1600A FR Busduct feeder - WMS</v>
          </cell>
          <cell r="I101">
            <v>2</v>
          </cell>
          <cell r="L101">
            <v>2</v>
          </cell>
        </row>
        <row r="102">
          <cell r="B102" t="str">
            <v>Horizontal elbow - 400A FR Busduct feeder - WMS</v>
          </cell>
          <cell r="I102">
            <v>4</v>
          </cell>
          <cell r="L102">
            <v>4</v>
          </cell>
        </row>
        <row r="103">
          <cell r="B103" t="str">
            <v>Vertical elbow - 400A FR Busduct feeder - WMS</v>
          </cell>
          <cell r="I103">
            <v>2</v>
          </cell>
          <cell r="L103">
            <v>2</v>
          </cell>
        </row>
        <row r="104">
          <cell r="B104" t="str">
            <v>Horizontal elbow - 2000A Busduct feeder - WMS</v>
          </cell>
          <cell r="I104">
            <v>37</v>
          </cell>
          <cell r="L104">
            <v>37</v>
          </cell>
        </row>
        <row r="105">
          <cell r="B105" t="str">
            <v>Vertical elbow - 2000A Busduct feeder - WMS</v>
          </cell>
          <cell r="I105">
            <v>26</v>
          </cell>
          <cell r="L105">
            <v>26</v>
          </cell>
        </row>
        <row r="106">
          <cell r="B106" t="str">
            <v>Horizontal elbow - 1000A Busduct feeder - WMS</v>
          </cell>
          <cell r="I106">
            <v>45</v>
          </cell>
          <cell r="L106">
            <v>45</v>
          </cell>
        </row>
        <row r="107">
          <cell r="B107" t="str">
            <v>Vertical elbow - 1000A Busduct feeder - WMS</v>
          </cell>
          <cell r="I107">
            <v>36</v>
          </cell>
          <cell r="L107">
            <v>36</v>
          </cell>
        </row>
        <row r="108">
          <cell r="B108" t="str">
            <v>Horizontal elbow - 400A Busduct feeder - WMS</v>
          </cell>
          <cell r="I108">
            <v>60</v>
          </cell>
          <cell r="L108">
            <v>60</v>
          </cell>
        </row>
        <row r="109">
          <cell r="B109" t="str">
            <v>Vertical elbow - 400A Busduct feeder - WMS</v>
          </cell>
          <cell r="I109">
            <v>24</v>
          </cell>
          <cell r="L109">
            <v>24</v>
          </cell>
        </row>
        <row r="110">
          <cell r="B110" t="str">
            <v>Horizontal elbow - 630A FR Busduct feeder - WMS</v>
          </cell>
          <cell r="I110">
            <v>9</v>
          </cell>
          <cell r="L110">
            <v>9</v>
          </cell>
        </row>
        <row r="111">
          <cell r="B111" t="str">
            <v>Vertical elbow - 630A FR Busduct feeder - WMS</v>
          </cell>
          <cell r="I111">
            <v>4</v>
          </cell>
          <cell r="L111">
            <v>4</v>
          </cell>
        </row>
        <row r="112">
          <cell r="B112" t="str">
            <v>Horizontal elbow - 800A FR Busduct feeder - WMS</v>
          </cell>
          <cell r="I112">
            <v>6</v>
          </cell>
          <cell r="L112">
            <v>6</v>
          </cell>
        </row>
        <row r="113">
          <cell r="B113" t="str">
            <v>Vertical elbow - 800A FR Busduct feeder - WMS</v>
          </cell>
          <cell r="I113">
            <v>4</v>
          </cell>
          <cell r="L113">
            <v>4</v>
          </cell>
        </row>
        <row r="114">
          <cell r="B114" t="str">
            <v>Horizontal elbow - 800A Busduct feeder - WMS</v>
          </cell>
          <cell r="I114">
            <v>25</v>
          </cell>
          <cell r="L114">
            <v>25</v>
          </cell>
        </row>
        <row r="115">
          <cell r="B115" t="str">
            <v>Vertical elbow - 800A Busduct feeder - WMS</v>
          </cell>
          <cell r="I115">
            <v>16</v>
          </cell>
          <cell r="L115">
            <v>16</v>
          </cell>
        </row>
        <row r="116">
          <cell r="B116" t="str">
            <v>Horizontal elbow - 1000A FR Busduct feeder - WMS</v>
          </cell>
          <cell r="I116">
            <v>5</v>
          </cell>
          <cell r="L116">
            <v>5</v>
          </cell>
        </row>
        <row r="117">
          <cell r="B117" t="str">
            <v>Vertical elbow - 1000A FR Busduct feeder - WMS</v>
          </cell>
          <cell r="I117">
            <v>2</v>
          </cell>
          <cell r="L117">
            <v>2</v>
          </cell>
        </row>
        <row r="118">
          <cell r="B118" t="str">
            <v>Horizontal elbow - 1600A Busduct feeder - WMS</v>
          </cell>
          <cell r="I118">
            <v>10</v>
          </cell>
          <cell r="L118">
            <v>10</v>
          </cell>
        </row>
        <row r="119">
          <cell r="B119" t="str">
            <v>Vertical elbow - 1600A Busduct feeder - WMS</v>
          </cell>
          <cell r="I119">
            <v>6</v>
          </cell>
          <cell r="L119">
            <v>6</v>
          </cell>
        </row>
        <row r="120">
          <cell r="B120" t="str">
            <v>Flange end - 800A Busduct feeder</v>
          </cell>
          <cell r="I120">
            <v>8</v>
          </cell>
          <cell r="L120">
            <v>8</v>
          </cell>
        </row>
        <row r="121">
          <cell r="B121" t="str">
            <v>Flange end - 1600A Busduct feeder</v>
          </cell>
          <cell r="I121">
            <v>4</v>
          </cell>
          <cell r="L121">
            <v>4</v>
          </cell>
        </row>
        <row r="122">
          <cell r="B122" t="str">
            <v>Expansion Joint - 1200A Busduct feeder</v>
          </cell>
          <cell r="I122">
            <v>62</v>
          </cell>
          <cell r="L122">
            <v>62</v>
          </cell>
        </row>
        <row r="123">
          <cell r="B123" t="str">
            <v>Expansion Joint - 630A Busduct feeder</v>
          </cell>
          <cell r="I123">
            <v>101</v>
          </cell>
          <cell r="L123">
            <v>101</v>
          </cell>
        </row>
        <row r="124">
          <cell r="B124" t="str">
            <v>Expansion Joint - 2500A FR Busduct feeder</v>
          </cell>
          <cell r="I124">
            <v>0</v>
          </cell>
          <cell r="L124">
            <v>0</v>
          </cell>
        </row>
        <row r="125">
          <cell r="B125" t="str">
            <v>Expansion Joint - 1600A FR Busduct feeder</v>
          </cell>
          <cell r="I125">
            <v>12</v>
          </cell>
          <cell r="L125">
            <v>12</v>
          </cell>
        </row>
        <row r="126">
          <cell r="B126" t="str">
            <v>Expansion Joint - 400A FR Busduct feeder</v>
          </cell>
          <cell r="I126">
            <v>4</v>
          </cell>
          <cell r="L126">
            <v>4</v>
          </cell>
        </row>
        <row r="127">
          <cell r="B127" t="str">
            <v>Expansion Joint - 1000A Busduct feeder</v>
          </cell>
          <cell r="I127">
            <v>27</v>
          </cell>
          <cell r="L127">
            <v>27</v>
          </cell>
        </row>
        <row r="128">
          <cell r="B128" t="str">
            <v>Expansion Joint - 400A Busduct feeder</v>
          </cell>
          <cell r="I128">
            <v>50</v>
          </cell>
          <cell r="L128">
            <v>50</v>
          </cell>
        </row>
        <row r="129">
          <cell r="B129" t="str">
            <v>Expansion Joint - 630A FR Busduct feeder</v>
          </cell>
          <cell r="I129">
            <v>8</v>
          </cell>
          <cell r="L129">
            <v>8</v>
          </cell>
        </row>
        <row r="130">
          <cell r="B130" t="str">
            <v>Expansion Joint - 800A FR Busduct feeder</v>
          </cell>
          <cell r="I130">
            <v>5</v>
          </cell>
          <cell r="L130">
            <v>5</v>
          </cell>
        </row>
        <row r="131">
          <cell r="B131" t="str">
            <v>Expansion Joint - 800A Busduct feeder</v>
          </cell>
          <cell r="I131">
            <v>27</v>
          </cell>
          <cell r="L131">
            <v>27</v>
          </cell>
        </row>
        <row r="132">
          <cell r="B132" t="str">
            <v>Expansion Joint - 1600A Busduct feeder</v>
          </cell>
          <cell r="I132">
            <v>7</v>
          </cell>
          <cell r="L132">
            <v>7</v>
          </cell>
        </row>
        <row r="133">
          <cell r="B133" t="str">
            <v>Expansion Joint - 1000A FR Busduct feeder</v>
          </cell>
          <cell r="I133">
            <v>9</v>
          </cell>
          <cell r="L133">
            <v>9</v>
          </cell>
        </row>
        <row r="134">
          <cell r="B134" t="str">
            <v>350A Bus duct tap-off</v>
          </cell>
          <cell r="I134">
            <v>2</v>
          </cell>
          <cell r="L134">
            <v>2</v>
          </cell>
        </row>
        <row r="135">
          <cell r="B135" t="str">
            <v>Plug in hole - 2000A Busduct feeder</v>
          </cell>
          <cell r="I135">
            <v>18</v>
          </cell>
          <cell r="L135">
            <v>18</v>
          </cell>
        </row>
        <row r="136">
          <cell r="B136" t="str">
            <v>Expansion Joint - 2000A Busduct feeder</v>
          </cell>
          <cell r="I136">
            <v>20</v>
          </cell>
          <cell r="L136">
            <v>20</v>
          </cell>
        </row>
        <row r="137">
          <cell r="B137" t="str">
            <v>Vertical spring hanger - 2000A Busduct feeder</v>
          </cell>
          <cell r="I137">
            <v>36</v>
          </cell>
          <cell r="L137">
            <v>36</v>
          </cell>
        </row>
        <row r="138">
          <cell r="B138" t="str">
            <v>Rigid hanger - 2000A Busduct feeder</v>
          </cell>
          <cell r="I138">
            <v>36</v>
          </cell>
          <cell r="L138">
            <v>36</v>
          </cell>
        </row>
        <row r="139">
          <cell r="B139" t="str">
            <v>End closer - 2000A Busduct feeder</v>
          </cell>
          <cell r="I139">
            <v>4</v>
          </cell>
          <cell r="L139">
            <v>4</v>
          </cell>
        </row>
        <row r="140">
          <cell r="B140" t="str">
            <v>1200A Bus duct tap-off</v>
          </cell>
          <cell r="I140">
            <v>2</v>
          </cell>
          <cell r="L140">
            <v>2</v>
          </cell>
        </row>
        <row r="141">
          <cell r="B141" t="str">
            <v>1400A Busduct feeder</v>
          </cell>
          <cell r="I141">
            <v>180</v>
          </cell>
          <cell r="L141">
            <v>180</v>
          </cell>
        </row>
        <row r="142">
          <cell r="B142" t="str">
            <v>Horizontal elbow - 1400A Busduct feeder - WMS</v>
          </cell>
          <cell r="I142">
            <v>15</v>
          </cell>
          <cell r="L142">
            <v>15</v>
          </cell>
        </row>
        <row r="143">
          <cell r="B143" t="str">
            <v>Vertical elbow - 1400A Busduct feeder - WMS</v>
          </cell>
          <cell r="I143">
            <v>10</v>
          </cell>
          <cell r="L143">
            <v>10</v>
          </cell>
        </row>
        <row r="144">
          <cell r="B144" t="str">
            <v>Plug in hole - 1400A Busduct feeder</v>
          </cell>
          <cell r="I144">
            <v>4</v>
          </cell>
          <cell r="L144">
            <v>4</v>
          </cell>
        </row>
        <row r="145">
          <cell r="B145" t="str">
            <v>Bracket - 1400A Busduct feeder</v>
          </cell>
          <cell r="I145">
            <v>140</v>
          </cell>
          <cell r="L145">
            <v>140</v>
          </cell>
        </row>
        <row r="146">
          <cell r="B146" t="str">
            <v>Flange end - 1400A Busduct feeder</v>
          </cell>
          <cell r="I146">
            <v>9</v>
          </cell>
          <cell r="L146">
            <v>9</v>
          </cell>
        </row>
        <row r="147">
          <cell r="B147" t="str">
            <v>Expansion Joint - 1400A Busduct feeder</v>
          </cell>
          <cell r="I147">
            <v>5</v>
          </cell>
          <cell r="L147">
            <v>5</v>
          </cell>
        </row>
        <row r="148">
          <cell r="B148" t="str">
            <v>Vertical spring hanger - 1400A Busduct feeder</v>
          </cell>
          <cell r="I148">
            <v>8</v>
          </cell>
          <cell r="L148">
            <v>8</v>
          </cell>
        </row>
        <row r="149">
          <cell r="B149" t="str">
            <v>Rigid hanger - 1400A Busduct feeder</v>
          </cell>
          <cell r="I149">
            <v>8</v>
          </cell>
          <cell r="L149">
            <v>8</v>
          </cell>
        </row>
        <row r="150">
          <cell r="B150" t="str">
            <v>End closer - 1400A Busduct feeder</v>
          </cell>
          <cell r="I150">
            <v>1</v>
          </cell>
          <cell r="L150">
            <v>1</v>
          </cell>
        </row>
        <row r="151">
          <cell r="B151" t="str">
            <v>225A Bus duct tap-off</v>
          </cell>
          <cell r="I151">
            <v>1</v>
          </cell>
          <cell r="L151">
            <v>1</v>
          </cell>
        </row>
        <row r="152">
          <cell r="B152" t="str">
            <v>Plug in hole - 1600A FR Busduct feeder</v>
          </cell>
          <cell r="I152">
            <v>3</v>
          </cell>
          <cell r="L152">
            <v>3</v>
          </cell>
        </row>
        <row r="153">
          <cell r="B153" t="str">
            <v>Vertical spring hanger - 1600A FR Busduct feeder</v>
          </cell>
          <cell r="I153">
            <v>6</v>
          </cell>
          <cell r="L153">
            <v>6</v>
          </cell>
        </row>
        <row r="154">
          <cell r="B154" t="str">
            <v>Rigid hanger - 1600A FR Busduct feeder</v>
          </cell>
          <cell r="I154">
            <v>6</v>
          </cell>
          <cell r="L154">
            <v>6</v>
          </cell>
        </row>
        <row r="155">
          <cell r="B155" t="str">
            <v>End closer - 1600A FR Busduct feeder</v>
          </cell>
          <cell r="I155">
            <v>1</v>
          </cell>
          <cell r="L155">
            <v>1</v>
          </cell>
        </row>
        <row r="156">
          <cell r="B156" t="str">
            <v>2400A Busduct feeder</v>
          </cell>
          <cell r="I156">
            <v>372</v>
          </cell>
          <cell r="L156">
            <v>372</v>
          </cell>
        </row>
        <row r="157">
          <cell r="B157" t="str">
            <v>Horizontal elbow - 2400A Busduct feeder - WMS</v>
          </cell>
          <cell r="I157">
            <v>5</v>
          </cell>
          <cell r="L157">
            <v>5</v>
          </cell>
        </row>
        <row r="158">
          <cell r="B158" t="str">
            <v>Vertical elbow - 2400A Busduct feeder - WMS</v>
          </cell>
          <cell r="I158">
            <v>2</v>
          </cell>
          <cell r="L158">
            <v>2</v>
          </cell>
        </row>
        <row r="159">
          <cell r="B159" t="str">
            <v>Plug in hole - 2400A Busduct feeder</v>
          </cell>
          <cell r="I159">
            <v>8</v>
          </cell>
          <cell r="L159">
            <v>8</v>
          </cell>
        </row>
        <row r="160">
          <cell r="B160" t="str">
            <v>Bracket - 2400A Busduct feeder</v>
          </cell>
          <cell r="I160">
            <v>345</v>
          </cell>
          <cell r="L160">
            <v>345</v>
          </cell>
        </row>
        <row r="161">
          <cell r="B161" t="str">
            <v>Flange end - 2400A Busduct feeder</v>
          </cell>
          <cell r="I161">
            <v>1</v>
          </cell>
          <cell r="L161">
            <v>1</v>
          </cell>
        </row>
        <row r="162">
          <cell r="B162" t="str">
            <v>Expansion Joint - 2400A Busduct feeder</v>
          </cell>
          <cell r="I162">
            <v>12</v>
          </cell>
          <cell r="L162">
            <v>12</v>
          </cell>
        </row>
        <row r="163">
          <cell r="B163" t="str">
            <v>Vertical spring hanger - 2400A Busduct feeder</v>
          </cell>
          <cell r="I163">
            <v>16</v>
          </cell>
          <cell r="L163">
            <v>16</v>
          </cell>
        </row>
        <row r="164">
          <cell r="B164" t="str">
            <v>Rigid hanger - 2400A Busduct feeder</v>
          </cell>
          <cell r="I164">
            <v>16</v>
          </cell>
          <cell r="L164">
            <v>16</v>
          </cell>
        </row>
        <row r="165">
          <cell r="B165" t="str">
            <v>End closer - 2400A Busduct feeder</v>
          </cell>
          <cell r="I165">
            <v>1</v>
          </cell>
          <cell r="L165">
            <v>1</v>
          </cell>
        </row>
        <row r="166">
          <cell r="B166" t="str">
            <v>Plug in hole - 1000A FR Busduct feeder</v>
          </cell>
          <cell r="I166">
            <v>4</v>
          </cell>
          <cell r="L166">
            <v>4</v>
          </cell>
        </row>
        <row r="167">
          <cell r="B167" t="str">
            <v>Vertical spring hanger - 1000A FR Busduct feeder</v>
          </cell>
          <cell r="I167">
            <v>8</v>
          </cell>
          <cell r="L167">
            <v>8</v>
          </cell>
        </row>
        <row r="168">
          <cell r="B168" t="str">
            <v>Rigid hanger - 1000A FR Busduct feeder</v>
          </cell>
          <cell r="I168">
            <v>8</v>
          </cell>
          <cell r="L168">
            <v>8</v>
          </cell>
        </row>
        <row r="169">
          <cell r="B169" t="str">
            <v>End closer - 1000A FR Busduct feeder</v>
          </cell>
          <cell r="I169">
            <v>1</v>
          </cell>
          <cell r="L169">
            <v>1</v>
          </cell>
        </row>
        <row r="170">
          <cell r="I170">
            <v>23166</v>
          </cell>
          <cell r="L170">
            <v>23166</v>
          </cell>
        </row>
        <row r="171">
          <cell r="B171" t="str">
            <v>1 ×2C10 mm² FR cable</v>
          </cell>
          <cell r="K171">
            <v>165</v>
          </cell>
          <cell r="L171">
            <v>165</v>
          </cell>
        </row>
        <row r="172">
          <cell r="B172" t="str">
            <v>1 ×3C10 mm² FR cable</v>
          </cell>
          <cell r="C172">
            <v>0</v>
          </cell>
          <cell r="D172">
            <v>0</v>
          </cell>
          <cell r="E172">
            <v>0</v>
          </cell>
          <cell r="F172">
            <v>0</v>
          </cell>
          <cell r="G172">
            <v>0</v>
          </cell>
          <cell r="H172">
            <v>0</v>
          </cell>
          <cell r="I172">
            <v>0</v>
          </cell>
          <cell r="J172">
            <v>0</v>
          </cell>
          <cell r="K172">
            <v>61</v>
          </cell>
          <cell r="L172">
            <v>61</v>
          </cell>
        </row>
        <row r="173">
          <cell r="B173" t="str">
            <v>1 ×3C16 mm² FR cable</v>
          </cell>
          <cell r="C173">
            <v>0</v>
          </cell>
          <cell r="D173">
            <v>0</v>
          </cell>
          <cell r="E173">
            <v>0</v>
          </cell>
          <cell r="F173">
            <v>0</v>
          </cell>
          <cell r="G173">
            <v>0</v>
          </cell>
          <cell r="H173">
            <v>0</v>
          </cell>
          <cell r="I173">
            <v>0</v>
          </cell>
          <cell r="J173">
            <v>0</v>
          </cell>
          <cell r="K173">
            <v>11</v>
          </cell>
          <cell r="L173">
            <v>11</v>
          </cell>
        </row>
        <row r="174">
          <cell r="B174" t="str">
            <v>1 ×3C6 mm² FR cable</v>
          </cell>
          <cell r="C174">
            <v>0</v>
          </cell>
          <cell r="D174">
            <v>0</v>
          </cell>
          <cell r="E174">
            <v>0</v>
          </cell>
          <cell r="F174">
            <v>0</v>
          </cell>
          <cell r="G174">
            <v>0</v>
          </cell>
          <cell r="H174">
            <v>0</v>
          </cell>
          <cell r="I174">
            <v>0</v>
          </cell>
          <cell r="J174">
            <v>0</v>
          </cell>
          <cell r="K174">
            <v>202</v>
          </cell>
          <cell r="L174">
            <v>202</v>
          </cell>
        </row>
        <row r="175">
          <cell r="B175" t="str">
            <v>1 ×4C10 mm² FR cable</v>
          </cell>
          <cell r="C175">
            <v>88</v>
          </cell>
          <cell r="D175">
            <v>287</v>
          </cell>
          <cell r="E175">
            <v>14</v>
          </cell>
          <cell r="F175">
            <v>13</v>
          </cell>
          <cell r="G175">
            <v>246</v>
          </cell>
          <cell r="H175">
            <v>45</v>
          </cell>
          <cell r="I175">
            <v>4800</v>
          </cell>
          <cell r="J175">
            <v>28</v>
          </cell>
          <cell r="K175">
            <v>663</v>
          </cell>
          <cell r="L175">
            <v>6184</v>
          </cell>
        </row>
        <row r="176">
          <cell r="B176" t="str">
            <v>1 ×4C120 mm² FR cable</v>
          </cell>
          <cell r="C176">
            <v>0</v>
          </cell>
          <cell r="D176">
            <v>0</v>
          </cell>
          <cell r="E176">
            <v>0</v>
          </cell>
          <cell r="F176">
            <v>0</v>
          </cell>
          <cell r="G176">
            <v>0</v>
          </cell>
          <cell r="H176">
            <v>0</v>
          </cell>
          <cell r="I176">
            <v>279</v>
          </cell>
          <cell r="J176">
            <v>0</v>
          </cell>
          <cell r="K176">
            <v>59</v>
          </cell>
          <cell r="L176">
            <v>338</v>
          </cell>
        </row>
        <row r="177">
          <cell r="B177" t="str">
            <v>1 ×4C150 mm² FR cable</v>
          </cell>
          <cell r="C177">
            <v>0</v>
          </cell>
          <cell r="D177">
            <v>0</v>
          </cell>
          <cell r="E177">
            <v>0</v>
          </cell>
          <cell r="F177">
            <v>0</v>
          </cell>
          <cell r="G177">
            <v>4</v>
          </cell>
          <cell r="H177">
            <v>0</v>
          </cell>
          <cell r="I177">
            <v>2400</v>
          </cell>
          <cell r="J177">
            <v>0</v>
          </cell>
          <cell r="K177">
            <v>247</v>
          </cell>
          <cell r="L177">
            <v>2651</v>
          </cell>
        </row>
        <row r="178">
          <cell r="B178" t="str">
            <v>1 ×4C16 mm² FR cable</v>
          </cell>
          <cell r="C178">
            <v>131</v>
          </cell>
          <cell r="D178">
            <v>181</v>
          </cell>
          <cell r="E178">
            <v>14</v>
          </cell>
          <cell r="F178">
            <v>13</v>
          </cell>
          <cell r="G178">
            <v>130</v>
          </cell>
          <cell r="H178">
            <v>30</v>
          </cell>
          <cell r="I178">
            <v>1613</v>
          </cell>
          <cell r="J178">
            <v>32</v>
          </cell>
          <cell r="K178">
            <v>47</v>
          </cell>
          <cell r="L178">
            <v>2191</v>
          </cell>
        </row>
        <row r="179">
          <cell r="B179" t="str">
            <v>1 ×4C185 mm² FR cable</v>
          </cell>
          <cell r="C179">
            <v>8</v>
          </cell>
          <cell r="D179">
            <v>24</v>
          </cell>
          <cell r="E179">
            <v>0</v>
          </cell>
          <cell r="F179">
            <v>0</v>
          </cell>
          <cell r="G179">
            <v>4</v>
          </cell>
          <cell r="H179">
            <v>0</v>
          </cell>
          <cell r="I179">
            <v>1430</v>
          </cell>
          <cell r="J179">
            <v>0</v>
          </cell>
          <cell r="K179">
            <v>273</v>
          </cell>
          <cell r="L179">
            <v>1739</v>
          </cell>
        </row>
        <row r="180">
          <cell r="B180" t="str">
            <v>1 ×4C25 mm² FR cable</v>
          </cell>
          <cell r="C180">
            <v>0</v>
          </cell>
          <cell r="D180">
            <v>4</v>
          </cell>
          <cell r="E180">
            <v>0</v>
          </cell>
          <cell r="F180">
            <v>0</v>
          </cell>
          <cell r="G180">
            <v>4</v>
          </cell>
          <cell r="H180">
            <v>0</v>
          </cell>
          <cell r="I180">
            <v>4</v>
          </cell>
          <cell r="J180">
            <v>0</v>
          </cell>
          <cell r="K180">
            <v>0</v>
          </cell>
          <cell r="L180">
            <v>12</v>
          </cell>
        </row>
        <row r="181">
          <cell r="B181" t="str">
            <v>1 ×4C35 mm² FR cable</v>
          </cell>
          <cell r="C181">
            <v>166</v>
          </cell>
          <cell r="D181">
            <v>32</v>
          </cell>
          <cell r="E181">
            <v>0</v>
          </cell>
          <cell r="F181">
            <v>0</v>
          </cell>
          <cell r="G181">
            <v>11</v>
          </cell>
          <cell r="H181">
            <v>0</v>
          </cell>
          <cell r="I181">
            <v>5067</v>
          </cell>
          <cell r="J181">
            <v>0</v>
          </cell>
          <cell r="K181">
            <v>145</v>
          </cell>
          <cell r="L181">
            <v>5421</v>
          </cell>
        </row>
        <row r="182">
          <cell r="B182" t="str">
            <v>1 ×4C50 mm² FR cable</v>
          </cell>
          <cell r="C182">
            <v>0</v>
          </cell>
          <cell r="D182">
            <v>4</v>
          </cell>
          <cell r="E182">
            <v>0</v>
          </cell>
          <cell r="F182">
            <v>0</v>
          </cell>
          <cell r="G182">
            <v>0</v>
          </cell>
          <cell r="H182">
            <v>0</v>
          </cell>
          <cell r="I182">
            <v>952</v>
          </cell>
          <cell r="J182">
            <v>0</v>
          </cell>
          <cell r="K182">
            <v>55</v>
          </cell>
          <cell r="L182">
            <v>1011</v>
          </cell>
        </row>
        <row r="183">
          <cell r="B183" t="str">
            <v>1 ×4C6 mm² FR cable</v>
          </cell>
          <cell r="C183">
            <v>0</v>
          </cell>
          <cell r="D183">
            <v>0</v>
          </cell>
          <cell r="E183">
            <v>0</v>
          </cell>
          <cell r="F183">
            <v>0</v>
          </cell>
          <cell r="G183">
            <v>0</v>
          </cell>
          <cell r="H183">
            <v>0</v>
          </cell>
          <cell r="I183">
            <v>0</v>
          </cell>
          <cell r="J183">
            <v>0</v>
          </cell>
          <cell r="K183">
            <v>410</v>
          </cell>
          <cell r="L183">
            <v>410</v>
          </cell>
        </row>
        <row r="184">
          <cell r="B184" t="str">
            <v>1 ×4C70 mm² FR cable</v>
          </cell>
          <cell r="C184">
            <v>8</v>
          </cell>
          <cell r="D184">
            <v>4</v>
          </cell>
          <cell r="E184">
            <v>0</v>
          </cell>
          <cell r="F184">
            <v>0</v>
          </cell>
          <cell r="G184">
            <v>8</v>
          </cell>
          <cell r="H184">
            <v>0</v>
          </cell>
          <cell r="I184">
            <v>3273</v>
          </cell>
          <cell r="J184">
            <v>0</v>
          </cell>
          <cell r="K184">
            <v>147</v>
          </cell>
          <cell r="L184">
            <v>3440</v>
          </cell>
        </row>
        <row r="185">
          <cell r="B185" t="str">
            <v>1 ×4C95 mm² FR cable</v>
          </cell>
          <cell r="C185">
            <v>12</v>
          </cell>
          <cell r="D185">
            <v>12</v>
          </cell>
          <cell r="E185">
            <v>0</v>
          </cell>
          <cell r="F185">
            <v>0</v>
          </cell>
          <cell r="G185">
            <v>8</v>
          </cell>
          <cell r="H185">
            <v>0</v>
          </cell>
          <cell r="I185">
            <v>2598</v>
          </cell>
          <cell r="J185">
            <v>4</v>
          </cell>
          <cell r="K185">
            <v>359</v>
          </cell>
          <cell r="L185">
            <v>2993</v>
          </cell>
        </row>
        <row r="186">
          <cell r="B186" t="str">
            <v>2 ×4C185 mm² FR cable</v>
          </cell>
          <cell r="C186">
            <v>0</v>
          </cell>
          <cell r="D186">
            <v>0</v>
          </cell>
          <cell r="E186">
            <v>0</v>
          </cell>
          <cell r="F186">
            <v>0</v>
          </cell>
          <cell r="G186">
            <v>0</v>
          </cell>
          <cell r="H186">
            <v>0</v>
          </cell>
          <cell r="I186">
            <v>516</v>
          </cell>
          <cell r="J186">
            <v>0</v>
          </cell>
          <cell r="K186">
            <v>56</v>
          </cell>
          <cell r="L186">
            <v>572</v>
          </cell>
        </row>
        <row r="187">
          <cell r="B187" t="str">
            <v>2 ×4C240 mm² FR cable</v>
          </cell>
          <cell r="C187">
            <v>0</v>
          </cell>
          <cell r="D187">
            <v>0</v>
          </cell>
          <cell r="E187">
            <v>0</v>
          </cell>
          <cell r="F187">
            <v>4</v>
          </cell>
          <cell r="G187">
            <v>8</v>
          </cell>
          <cell r="H187">
            <v>0</v>
          </cell>
          <cell r="I187">
            <v>144</v>
          </cell>
          <cell r="J187">
            <v>0</v>
          </cell>
          <cell r="K187">
            <v>18</v>
          </cell>
          <cell r="L187">
            <v>174</v>
          </cell>
        </row>
        <row r="188">
          <cell r="B188" t="str">
            <v>2 ×4C95 mm² FR cable</v>
          </cell>
          <cell r="C188">
            <v>0</v>
          </cell>
          <cell r="D188">
            <v>0</v>
          </cell>
          <cell r="E188">
            <v>0</v>
          </cell>
          <cell r="F188">
            <v>0</v>
          </cell>
          <cell r="G188">
            <v>4</v>
          </cell>
          <cell r="H188">
            <v>0</v>
          </cell>
          <cell r="I188">
            <v>1063</v>
          </cell>
          <cell r="J188">
            <v>0</v>
          </cell>
          <cell r="K188">
            <v>135</v>
          </cell>
          <cell r="L188">
            <v>1202</v>
          </cell>
        </row>
        <row r="189">
          <cell r="B189" t="str">
            <v>4 ×4C240 mm² FR cable</v>
          </cell>
          <cell r="C189">
            <v>0</v>
          </cell>
          <cell r="D189">
            <v>0</v>
          </cell>
          <cell r="E189">
            <v>0</v>
          </cell>
          <cell r="F189">
            <v>0</v>
          </cell>
          <cell r="G189">
            <v>0</v>
          </cell>
          <cell r="H189">
            <v>0</v>
          </cell>
          <cell r="I189">
            <v>235</v>
          </cell>
          <cell r="J189">
            <v>0</v>
          </cell>
          <cell r="K189">
            <v>0</v>
          </cell>
          <cell r="L189">
            <v>235</v>
          </cell>
        </row>
        <row r="190">
          <cell r="B190" t="str">
            <v>5 ×4C240 mm² FR cable</v>
          </cell>
          <cell r="I190">
            <v>930</v>
          </cell>
          <cell r="L190">
            <v>930</v>
          </cell>
        </row>
        <row r="191">
          <cell r="B191" t="str">
            <v>1 ×3C2.5 mm² FR cable</v>
          </cell>
          <cell r="C191">
            <v>0</v>
          </cell>
          <cell r="D191">
            <v>0</v>
          </cell>
          <cell r="E191">
            <v>0</v>
          </cell>
          <cell r="F191">
            <v>0</v>
          </cell>
          <cell r="G191">
            <v>0</v>
          </cell>
          <cell r="H191">
            <v>0</v>
          </cell>
          <cell r="I191">
            <v>1873</v>
          </cell>
          <cell r="J191">
            <v>0</v>
          </cell>
          <cell r="K191">
            <v>0</v>
          </cell>
          <cell r="L191">
            <v>1873</v>
          </cell>
        </row>
        <row r="192">
          <cell r="B192" t="str">
            <v>3 ×4C185 mm² FR cable</v>
          </cell>
          <cell r="C192">
            <v>0</v>
          </cell>
          <cell r="D192">
            <v>0</v>
          </cell>
          <cell r="E192">
            <v>0</v>
          </cell>
          <cell r="F192">
            <v>0</v>
          </cell>
          <cell r="G192">
            <v>0</v>
          </cell>
          <cell r="H192">
            <v>0</v>
          </cell>
          <cell r="I192">
            <v>167</v>
          </cell>
          <cell r="J192">
            <v>0</v>
          </cell>
          <cell r="K192">
            <v>0</v>
          </cell>
          <cell r="L192">
            <v>167</v>
          </cell>
        </row>
        <row r="193">
          <cell r="B193" t="str">
            <v>2 ×4C150 mm² FR cable</v>
          </cell>
          <cell r="C193">
            <v>0</v>
          </cell>
          <cell r="D193">
            <v>0</v>
          </cell>
          <cell r="E193">
            <v>0</v>
          </cell>
          <cell r="F193">
            <v>0</v>
          </cell>
          <cell r="G193">
            <v>0</v>
          </cell>
          <cell r="H193">
            <v>0</v>
          </cell>
          <cell r="I193">
            <v>553</v>
          </cell>
          <cell r="J193">
            <v>0</v>
          </cell>
          <cell r="K193">
            <v>28</v>
          </cell>
          <cell r="L193">
            <v>581</v>
          </cell>
        </row>
        <row r="194">
          <cell r="B194" t="str">
            <v>6 ×4C185 mm² FR cable</v>
          </cell>
          <cell r="C194">
            <v>0</v>
          </cell>
          <cell r="D194">
            <v>0</v>
          </cell>
          <cell r="E194">
            <v>0</v>
          </cell>
          <cell r="F194">
            <v>0</v>
          </cell>
          <cell r="G194">
            <v>0</v>
          </cell>
          <cell r="H194">
            <v>0</v>
          </cell>
          <cell r="I194">
            <v>13</v>
          </cell>
          <cell r="J194">
            <v>0</v>
          </cell>
          <cell r="K194">
            <v>0</v>
          </cell>
          <cell r="L194">
            <v>13</v>
          </cell>
        </row>
        <row r="195">
          <cell r="B195" t="str">
            <v>6 ×4C240 mm² FR cable</v>
          </cell>
          <cell r="C195">
            <v>0</v>
          </cell>
          <cell r="D195">
            <v>0</v>
          </cell>
          <cell r="E195">
            <v>0</v>
          </cell>
          <cell r="F195">
            <v>0</v>
          </cell>
          <cell r="G195">
            <v>0</v>
          </cell>
          <cell r="H195">
            <v>0</v>
          </cell>
          <cell r="I195">
            <v>914</v>
          </cell>
          <cell r="J195">
            <v>0</v>
          </cell>
          <cell r="K195">
            <v>0</v>
          </cell>
          <cell r="L195">
            <v>914</v>
          </cell>
        </row>
        <row r="196">
          <cell r="B196" t="str">
            <v>Using 3 ×4C150 mm² FR cable</v>
          </cell>
          <cell r="I196">
            <v>499</v>
          </cell>
          <cell r="L196">
            <v>499</v>
          </cell>
        </row>
        <row r="197">
          <cell r="B197" t="str">
            <v>Using 2 ×4C240 mm² FR cable</v>
          </cell>
          <cell r="I197">
            <v>209</v>
          </cell>
          <cell r="L197">
            <v>209</v>
          </cell>
        </row>
        <row r="198">
          <cell r="B198" t="str">
            <v>1 ×2C6 mm² FR cable</v>
          </cell>
          <cell r="C198">
            <v>341</v>
          </cell>
          <cell r="D198">
            <v>341</v>
          </cell>
          <cell r="G198">
            <v>341</v>
          </cell>
          <cell r="I198">
            <v>341</v>
          </cell>
          <cell r="K198">
            <v>206</v>
          </cell>
          <cell r="L198">
            <v>1570</v>
          </cell>
        </row>
        <row r="199">
          <cell r="C199">
            <v>754</v>
          </cell>
          <cell r="D199">
            <v>889</v>
          </cell>
          <cell r="E199">
            <v>28</v>
          </cell>
          <cell r="F199">
            <v>30</v>
          </cell>
          <cell r="G199">
            <v>768</v>
          </cell>
          <cell r="H199">
            <v>75</v>
          </cell>
          <cell r="I199">
            <v>29873</v>
          </cell>
          <cell r="J199">
            <v>64</v>
          </cell>
          <cell r="K199">
            <v>3287</v>
          </cell>
          <cell r="L199">
            <v>35768</v>
          </cell>
        </row>
        <row r="200">
          <cell r="B200" t="str">
            <v>1 ×1C10 mm² X/L cable</v>
          </cell>
          <cell r="C200">
            <v>96</v>
          </cell>
          <cell r="D200">
            <v>299</v>
          </cell>
          <cell r="E200">
            <v>14</v>
          </cell>
          <cell r="F200">
            <v>13</v>
          </cell>
          <cell r="G200">
            <v>250</v>
          </cell>
          <cell r="H200">
            <v>45</v>
          </cell>
          <cell r="I200">
            <v>172</v>
          </cell>
          <cell r="J200">
            <v>28</v>
          </cell>
          <cell r="K200">
            <v>919</v>
          </cell>
          <cell r="L200">
            <v>1836</v>
          </cell>
        </row>
        <row r="201">
          <cell r="B201" t="str">
            <v>1 ×1C120 mm² X/L cable</v>
          </cell>
          <cell r="C201">
            <v>4</v>
          </cell>
          <cell r="D201">
            <v>16</v>
          </cell>
          <cell r="E201">
            <v>0</v>
          </cell>
          <cell r="F201">
            <v>0</v>
          </cell>
          <cell r="G201">
            <v>4</v>
          </cell>
          <cell r="H201">
            <v>0</v>
          </cell>
          <cell r="I201">
            <v>668</v>
          </cell>
          <cell r="J201">
            <v>0</v>
          </cell>
          <cell r="K201">
            <v>4</v>
          </cell>
          <cell r="L201">
            <v>696</v>
          </cell>
        </row>
        <row r="202">
          <cell r="B202" t="str">
            <v>1 ×1C150 mm² X/L cable</v>
          </cell>
          <cell r="C202">
            <v>0</v>
          </cell>
          <cell r="D202">
            <v>4</v>
          </cell>
          <cell r="E202">
            <v>0</v>
          </cell>
          <cell r="F202">
            <v>4</v>
          </cell>
          <cell r="G202">
            <v>4</v>
          </cell>
          <cell r="H202">
            <v>4</v>
          </cell>
          <cell r="I202">
            <v>0</v>
          </cell>
          <cell r="J202">
            <v>17</v>
          </cell>
          <cell r="K202">
            <v>0</v>
          </cell>
          <cell r="L202">
            <v>33</v>
          </cell>
        </row>
        <row r="203">
          <cell r="B203" t="str">
            <v>1 ×1C16 mm² X/L cable</v>
          </cell>
          <cell r="C203">
            <v>918</v>
          </cell>
          <cell r="D203">
            <v>1087</v>
          </cell>
          <cell r="E203">
            <v>737</v>
          </cell>
          <cell r="F203">
            <v>461</v>
          </cell>
          <cell r="G203">
            <v>2058</v>
          </cell>
          <cell r="H203">
            <v>553</v>
          </cell>
          <cell r="I203">
            <v>9448</v>
          </cell>
          <cell r="J203">
            <v>1930</v>
          </cell>
          <cell r="K203">
            <v>750</v>
          </cell>
          <cell r="L203">
            <v>17942</v>
          </cell>
        </row>
        <row r="204">
          <cell r="B204" t="str">
            <v>1 ×1C25 mm² X/L cable</v>
          </cell>
          <cell r="C204">
            <v>627</v>
          </cell>
          <cell r="D204">
            <v>322</v>
          </cell>
          <cell r="E204">
            <v>456</v>
          </cell>
          <cell r="F204">
            <v>384</v>
          </cell>
          <cell r="G204">
            <v>141</v>
          </cell>
          <cell r="H204">
            <v>207</v>
          </cell>
          <cell r="I204">
            <v>1522</v>
          </cell>
          <cell r="J204">
            <v>0</v>
          </cell>
          <cell r="K204">
            <v>87</v>
          </cell>
          <cell r="L204">
            <v>3746</v>
          </cell>
        </row>
        <row r="205">
          <cell r="B205" t="str">
            <v>1 ×1C35 mm² X/L cable</v>
          </cell>
          <cell r="C205">
            <v>122</v>
          </cell>
          <cell r="D205">
            <v>190</v>
          </cell>
          <cell r="E205">
            <v>4</v>
          </cell>
          <cell r="F205">
            <v>38</v>
          </cell>
          <cell r="G205">
            <v>151</v>
          </cell>
          <cell r="H205">
            <v>4</v>
          </cell>
          <cell r="I205">
            <v>4223</v>
          </cell>
          <cell r="J205">
            <v>41</v>
          </cell>
          <cell r="K205">
            <v>344</v>
          </cell>
          <cell r="L205">
            <v>5117</v>
          </cell>
        </row>
        <row r="206">
          <cell r="B206" t="str">
            <v>1 ×1C50 mm² X/L cable</v>
          </cell>
          <cell r="C206">
            <v>81</v>
          </cell>
          <cell r="D206">
            <v>256</v>
          </cell>
          <cell r="E206">
            <v>20</v>
          </cell>
          <cell r="F206">
            <v>23</v>
          </cell>
          <cell r="G206">
            <v>103</v>
          </cell>
          <cell r="H206">
            <v>16</v>
          </cell>
          <cell r="I206">
            <v>3764</v>
          </cell>
          <cell r="J206">
            <v>79</v>
          </cell>
          <cell r="K206">
            <v>617</v>
          </cell>
          <cell r="L206">
            <v>4959</v>
          </cell>
        </row>
        <row r="207">
          <cell r="B207" t="str">
            <v>1 ×1C6 mm² X/L cable</v>
          </cell>
          <cell r="C207">
            <v>0</v>
          </cell>
          <cell r="D207">
            <v>0</v>
          </cell>
          <cell r="E207">
            <v>0</v>
          </cell>
          <cell r="F207">
            <v>0</v>
          </cell>
          <cell r="G207">
            <v>0</v>
          </cell>
          <cell r="H207">
            <v>0</v>
          </cell>
          <cell r="I207">
            <v>0</v>
          </cell>
          <cell r="J207">
            <v>0</v>
          </cell>
          <cell r="K207">
            <v>818</v>
          </cell>
          <cell r="L207">
            <v>818</v>
          </cell>
        </row>
        <row r="208">
          <cell r="B208" t="str">
            <v>1 ×1C70 mm² X/L cable</v>
          </cell>
          <cell r="C208">
            <v>8</v>
          </cell>
          <cell r="D208">
            <v>4</v>
          </cell>
          <cell r="E208">
            <v>4</v>
          </cell>
          <cell r="F208">
            <v>8</v>
          </cell>
          <cell r="G208">
            <v>24</v>
          </cell>
          <cell r="H208">
            <v>4</v>
          </cell>
          <cell r="I208">
            <v>804</v>
          </cell>
          <cell r="J208">
            <v>0</v>
          </cell>
          <cell r="K208">
            <v>129</v>
          </cell>
          <cell r="L208">
            <v>985</v>
          </cell>
        </row>
        <row r="209">
          <cell r="B209" t="str">
            <v>1 ×1C95 mm² X/L cable</v>
          </cell>
          <cell r="C209">
            <v>52</v>
          </cell>
          <cell r="D209">
            <v>116</v>
          </cell>
          <cell r="E209">
            <v>20</v>
          </cell>
          <cell r="F209">
            <v>8</v>
          </cell>
          <cell r="G209">
            <v>63</v>
          </cell>
          <cell r="H209">
            <v>28</v>
          </cell>
          <cell r="I209">
            <v>7729</v>
          </cell>
          <cell r="J209">
            <v>515</v>
          </cell>
          <cell r="K209">
            <v>535</v>
          </cell>
          <cell r="L209">
            <v>9066</v>
          </cell>
        </row>
        <row r="210">
          <cell r="B210" t="str">
            <v>2 ×1C120 mm² X/L cable</v>
          </cell>
          <cell r="C210">
            <v>20</v>
          </cell>
          <cell r="D210">
            <v>28</v>
          </cell>
          <cell r="E210">
            <v>0</v>
          </cell>
          <cell r="F210">
            <v>8</v>
          </cell>
          <cell r="G210">
            <v>56</v>
          </cell>
          <cell r="H210">
            <v>0</v>
          </cell>
          <cell r="I210">
            <v>2714</v>
          </cell>
          <cell r="J210">
            <v>4</v>
          </cell>
          <cell r="K210">
            <v>18</v>
          </cell>
          <cell r="L210">
            <v>2848</v>
          </cell>
        </row>
        <row r="211">
          <cell r="B211" t="str">
            <v>2 ×1C50 mm² X/L cable</v>
          </cell>
          <cell r="C211">
            <v>20</v>
          </cell>
          <cell r="D211">
            <v>75</v>
          </cell>
          <cell r="E211">
            <v>0</v>
          </cell>
          <cell r="F211">
            <v>0</v>
          </cell>
          <cell r="G211">
            <v>43</v>
          </cell>
          <cell r="H211">
            <v>0</v>
          </cell>
          <cell r="I211">
            <v>1507</v>
          </cell>
          <cell r="J211">
            <v>8</v>
          </cell>
          <cell r="K211">
            <v>135</v>
          </cell>
          <cell r="L211">
            <v>1788</v>
          </cell>
        </row>
        <row r="212">
          <cell r="B212" t="str">
            <v>2 ×1C95 mm² X/L cable</v>
          </cell>
          <cell r="C212">
            <v>0</v>
          </cell>
          <cell r="D212">
            <v>0</v>
          </cell>
          <cell r="E212">
            <v>0</v>
          </cell>
          <cell r="F212">
            <v>0</v>
          </cell>
          <cell r="G212">
            <v>0</v>
          </cell>
          <cell r="H212">
            <v>0</v>
          </cell>
          <cell r="I212">
            <v>1481</v>
          </cell>
          <cell r="J212">
            <v>0</v>
          </cell>
          <cell r="K212">
            <v>84</v>
          </cell>
          <cell r="L212">
            <v>1565</v>
          </cell>
        </row>
        <row r="213">
          <cell r="B213" t="str">
            <v>3 ×1C95 mm² X/L cable</v>
          </cell>
          <cell r="C213">
            <v>12</v>
          </cell>
          <cell r="D213">
            <v>481</v>
          </cell>
          <cell r="E213">
            <v>0</v>
          </cell>
          <cell r="F213">
            <v>0</v>
          </cell>
          <cell r="G213">
            <v>16</v>
          </cell>
          <cell r="H213">
            <v>0</v>
          </cell>
          <cell r="I213">
            <v>1031</v>
          </cell>
          <cell r="J213">
            <v>0</v>
          </cell>
          <cell r="K213">
            <v>0</v>
          </cell>
          <cell r="L213">
            <v>1540</v>
          </cell>
        </row>
        <row r="214">
          <cell r="B214" t="str">
            <v>4 ×1C120 mm² X/L cable</v>
          </cell>
          <cell r="C214">
            <v>16</v>
          </cell>
          <cell r="D214">
            <v>12</v>
          </cell>
          <cell r="E214">
            <v>4</v>
          </cell>
          <cell r="F214">
            <v>0</v>
          </cell>
          <cell r="G214">
            <v>4</v>
          </cell>
          <cell r="H214">
            <v>4</v>
          </cell>
          <cell r="I214">
            <v>2481</v>
          </cell>
          <cell r="J214">
            <v>4</v>
          </cell>
          <cell r="K214">
            <v>0</v>
          </cell>
          <cell r="L214">
            <v>2525</v>
          </cell>
        </row>
        <row r="215">
          <cell r="B215" t="str">
            <v>5 ×1C120 mm² X/L cable</v>
          </cell>
          <cell r="C215">
            <v>0</v>
          </cell>
          <cell r="D215">
            <v>0</v>
          </cell>
          <cell r="E215">
            <v>0</v>
          </cell>
          <cell r="F215">
            <v>0</v>
          </cell>
          <cell r="G215">
            <v>8</v>
          </cell>
          <cell r="H215">
            <v>0</v>
          </cell>
          <cell r="I215">
            <v>1799</v>
          </cell>
          <cell r="J215">
            <v>0</v>
          </cell>
          <cell r="K215">
            <v>0</v>
          </cell>
          <cell r="L215">
            <v>1807</v>
          </cell>
        </row>
        <row r="216">
          <cell r="B216" t="str">
            <v>2 ×1C70 mm² X/L cable</v>
          </cell>
          <cell r="C216">
            <v>4</v>
          </cell>
          <cell r="D216">
            <v>0</v>
          </cell>
          <cell r="E216">
            <v>0</v>
          </cell>
          <cell r="F216">
            <v>0</v>
          </cell>
          <cell r="G216">
            <v>0</v>
          </cell>
          <cell r="H216">
            <v>0</v>
          </cell>
          <cell r="I216">
            <v>153</v>
          </cell>
          <cell r="K216">
            <v>0</v>
          </cell>
          <cell r="L216">
            <v>157</v>
          </cell>
        </row>
        <row r="217">
          <cell r="B217" t="str">
            <v>3 ×1C120 mm² X/L cable</v>
          </cell>
          <cell r="C217">
            <v>0</v>
          </cell>
          <cell r="D217">
            <v>4</v>
          </cell>
          <cell r="E217">
            <v>0</v>
          </cell>
          <cell r="F217">
            <v>0</v>
          </cell>
          <cell r="G217">
            <v>8</v>
          </cell>
          <cell r="H217">
            <v>0</v>
          </cell>
          <cell r="I217">
            <v>542</v>
          </cell>
          <cell r="J217">
            <v>0</v>
          </cell>
          <cell r="K217">
            <v>0</v>
          </cell>
          <cell r="L217">
            <v>554</v>
          </cell>
        </row>
        <row r="218">
          <cell r="B218" t="str">
            <v>4 ×1C95 mm² X/L cable</v>
          </cell>
          <cell r="C218">
            <v>0</v>
          </cell>
          <cell r="D218">
            <v>59</v>
          </cell>
          <cell r="E218">
            <v>0</v>
          </cell>
          <cell r="F218">
            <v>0</v>
          </cell>
          <cell r="G218">
            <v>8</v>
          </cell>
          <cell r="H218">
            <v>0</v>
          </cell>
          <cell r="I218">
            <v>223</v>
          </cell>
          <cell r="J218">
            <v>0</v>
          </cell>
          <cell r="K218">
            <v>0</v>
          </cell>
          <cell r="L218">
            <v>290</v>
          </cell>
        </row>
        <row r="219">
          <cell r="B219" t="str">
            <v>6 ×1C120 mm² X/L cable</v>
          </cell>
          <cell r="C219">
            <v>0</v>
          </cell>
          <cell r="D219">
            <v>0</v>
          </cell>
          <cell r="E219">
            <v>0</v>
          </cell>
          <cell r="F219">
            <v>0</v>
          </cell>
          <cell r="G219">
            <v>4</v>
          </cell>
          <cell r="H219">
            <v>0</v>
          </cell>
          <cell r="I219">
            <v>1569</v>
          </cell>
          <cell r="J219">
            <v>0</v>
          </cell>
          <cell r="K219">
            <v>0</v>
          </cell>
          <cell r="L219">
            <v>1573</v>
          </cell>
        </row>
        <row r="220">
          <cell r="B220" t="str">
            <v>8 ×1C120 mm² X/L cable</v>
          </cell>
          <cell r="C220">
            <v>4</v>
          </cell>
          <cell r="D220">
            <v>0</v>
          </cell>
          <cell r="E220">
            <v>0</v>
          </cell>
          <cell r="F220">
            <v>0</v>
          </cell>
          <cell r="G220">
            <v>0</v>
          </cell>
          <cell r="H220">
            <v>0</v>
          </cell>
          <cell r="I220">
            <v>251</v>
          </cell>
          <cell r="J220">
            <v>0</v>
          </cell>
          <cell r="K220">
            <v>0</v>
          </cell>
          <cell r="L220">
            <v>255</v>
          </cell>
        </row>
        <row r="221">
          <cell r="B221" t="str">
            <v>7 ×1C120 mm² X/L cable</v>
          </cell>
          <cell r="C221">
            <v>0</v>
          </cell>
          <cell r="D221">
            <v>0</v>
          </cell>
          <cell r="E221">
            <v>0</v>
          </cell>
          <cell r="F221">
            <v>0</v>
          </cell>
          <cell r="G221">
            <v>18</v>
          </cell>
          <cell r="H221">
            <v>0</v>
          </cell>
          <cell r="I221">
            <v>0</v>
          </cell>
          <cell r="J221">
            <v>0</v>
          </cell>
          <cell r="K221">
            <v>0</v>
          </cell>
          <cell r="L221">
            <v>18</v>
          </cell>
        </row>
        <row r="222">
          <cell r="B222" t="str">
            <v>6 ×1C95 mm² X/L cable</v>
          </cell>
          <cell r="C222">
            <v>0</v>
          </cell>
          <cell r="D222">
            <v>0</v>
          </cell>
          <cell r="E222">
            <v>0</v>
          </cell>
          <cell r="F222">
            <v>0</v>
          </cell>
          <cell r="G222">
            <v>0</v>
          </cell>
          <cell r="H222">
            <v>0</v>
          </cell>
          <cell r="I222">
            <v>13</v>
          </cell>
          <cell r="J222">
            <v>0</v>
          </cell>
          <cell r="K222">
            <v>0</v>
          </cell>
          <cell r="L222">
            <v>13</v>
          </cell>
        </row>
        <row r="223">
          <cell r="B223" t="str">
            <v>1 ×1C240 mm² X/L cable</v>
          </cell>
        </row>
        <row r="224">
          <cell r="B224" t="str">
            <v>5 ×1C95 mm² X/L cable</v>
          </cell>
        </row>
        <row r="225">
          <cell r="B225" t="str">
            <v>4 ×1C70 mm² X/L cable</v>
          </cell>
          <cell r="I225">
            <v>246</v>
          </cell>
          <cell r="L225">
            <v>246</v>
          </cell>
        </row>
        <row r="226">
          <cell r="C226">
            <v>1984</v>
          </cell>
          <cell r="D226">
            <v>2953</v>
          </cell>
          <cell r="E226">
            <v>1259</v>
          </cell>
          <cell r="F226">
            <v>947</v>
          </cell>
          <cell r="G226">
            <v>2963</v>
          </cell>
          <cell r="H226">
            <v>865</v>
          </cell>
          <cell r="I226">
            <v>42340</v>
          </cell>
          <cell r="J226">
            <v>2626</v>
          </cell>
          <cell r="K226">
            <v>4440</v>
          </cell>
          <cell r="L226">
            <v>60377</v>
          </cell>
        </row>
        <row r="227">
          <cell r="B227" t="str">
            <v>1 ×3C2.5 mm² XSL cable</v>
          </cell>
          <cell r="C227">
            <v>0</v>
          </cell>
          <cell r="D227">
            <v>0</v>
          </cell>
          <cell r="E227">
            <v>0</v>
          </cell>
          <cell r="F227">
            <v>0</v>
          </cell>
          <cell r="G227">
            <v>0</v>
          </cell>
          <cell r="H227">
            <v>0</v>
          </cell>
          <cell r="I227">
            <v>1030</v>
          </cell>
          <cell r="J227">
            <v>0</v>
          </cell>
          <cell r="K227">
            <v>0</v>
          </cell>
          <cell r="L227">
            <v>1030</v>
          </cell>
        </row>
        <row r="228">
          <cell r="B228" t="str">
            <v>1 ×4C150 mm² XSL cable</v>
          </cell>
          <cell r="C228">
            <v>20</v>
          </cell>
          <cell r="D228">
            <v>44</v>
          </cell>
          <cell r="E228">
            <v>8</v>
          </cell>
          <cell r="F228">
            <v>12</v>
          </cell>
          <cell r="G228">
            <v>36</v>
          </cell>
          <cell r="H228">
            <v>8</v>
          </cell>
          <cell r="I228">
            <v>1834</v>
          </cell>
          <cell r="J228">
            <v>471</v>
          </cell>
          <cell r="K228">
            <v>81</v>
          </cell>
          <cell r="L228">
            <v>2514</v>
          </cell>
        </row>
        <row r="229">
          <cell r="B229" t="str">
            <v>1 ×4C300 mm² XSL cable</v>
          </cell>
          <cell r="C229">
            <v>0</v>
          </cell>
          <cell r="D229">
            <v>4</v>
          </cell>
          <cell r="E229">
            <v>0</v>
          </cell>
          <cell r="F229">
            <v>4</v>
          </cell>
          <cell r="G229">
            <v>4</v>
          </cell>
          <cell r="H229">
            <v>4</v>
          </cell>
          <cell r="I229">
            <v>0</v>
          </cell>
          <cell r="J229">
            <v>0</v>
          </cell>
          <cell r="K229">
            <v>0</v>
          </cell>
          <cell r="L229">
            <v>16</v>
          </cell>
        </row>
        <row r="230">
          <cell r="B230" t="str">
            <v>11 ×1C630 mm² XSL cable</v>
          </cell>
          <cell r="I230">
            <v>2978</v>
          </cell>
          <cell r="L230">
            <v>2978</v>
          </cell>
        </row>
        <row r="231">
          <cell r="B231" t="str">
            <v>1 ×4C10 mm² XSL cable</v>
          </cell>
          <cell r="C231">
            <v>8</v>
          </cell>
          <cell r="D231">
            <v>12</v>
          </cell>
          <cell r="E231">
            <v>0</v>
          </cell>
          <cell r="F231">
            <v>0</v>
          </cell>
          <cell r="G231">
            <v>4</v>
          </cell>
          <cell r="H231">
            <v>0</v>
          </cell>
          <cell r="I231">
            <v>4</v>
          </cell>
          <cell r="J231">
            <v>0</v>
          </cell>
          <cell r="K231">
            <v>30</v>
          </cell>
          <cell r="L231">
            <v>58</v>
          </cell>
        </row>
        <row r="232">
          <cell r="B232" t="str">
            <v>1 ×4C120 mm² XSL cable</v>
          </cell>
          <cell r="C232">
            <v>0</v>
          </cell>
          <cell r="D232">
            <v>0</v>
          </cell>
          <cell r="E232">
            <v>0</v>
          </cell>
          <cell r="F232">
            <v>0</v>
          </cell>
          <cell r="G232">
            <v>4</v>
          </cell>
          <cell r="H232">
            <v>0</v>
          </cell>
          <cell r="I232">
            <v>489</v>
          </cell>
          <cell r="J232">
            <v>0</v>
          </cell>
          <cell r="K232">
            <v>4</v>
          </cell>
          <cell r="L232">
            <v>497</v>
          </cell>
        </row>
        <row r="233">
          <cell r="B233" t="str">
            <v>1 ×4C16 mm² XSL cable</v>
          </cell>
          <cell r="C233">
            <v>175</v>
          </cell>
          <cell r="D233">
            <v>300</v>
          </cell>
          <cell r="E233">
            <v>0</v>
          </cell>
          <cell r="F233">
            <v>30</v>
          </cell>
          <cell r="G233">
            <v>799</v>
          </cell>
          <cell r="H233">
            <v>0</v>
          </cell>
          <cell r="I233">
            <v>104</v>
          </cell>
          <cell r="J233">
            <v>0</v>
          </cell>
          <cell r="K233">
            <v>347</v>
          </cell>
          <cell r="L233">
            <v>1755</v>
          </cell>
        </row>
        <row r="234">
          <cell r="B234" t="str">
            <v>1 ×4C185 mm² XSL cable</v>
          </cell>
          <cell r="C234">
            <v>32</v>
          </cell>
          <cell r="D234">
            <v>52</v>
          </cell>
          <cell r="E234">
            <v>16</v>
          </cell>
          <cell r="F234">
            <v>4</v>
          </cell>
          <cell r="G234">
            <v>39</v>
          </cell>
          <cell r="H234">
            <v>24</v>
          </cell>
          <cell r="I234">
            <v>2097</v>
          </cell>
          <cell r="J234">
            <v>61</v>
          </cell>
          <cell r="K234">
            <v>0</v>
          </cell>
          <cell r="L234">
            <v>2325</v>
          </cell>
        </row>
        <row r="235">
          <cell r="B235" t="str">
            <v>1 ×4C25 mm² XSL cable</v>
          </cell>
          <cell r="C235">
            <v>333</v>
          </cell>
          <cell r="D235">
            <v>509</v>
          </cell>
          <cell r="E235">
            <v>310</v>
          </cell>
          <cell r="F235">
            <v>418</v>
          </cell>
          <cell r="G235">
            <v>332</v>
          </cell>
          <cell r="H235">
            <v>311</v>
          </cell>
          <cell r="I235">
            <v>934</v>
          </cell>
          <cell r="J235">
            <v>333</v>
          </cell>
          <cell r="K235">
            <v>63</v>
          </cell>
          <cell r="L235">
            <v>3543</v>
          </cell>
        </row>
        <row r="236">
          <cell r="B236" t="str">
            <v>1 ×4C35 mm² XSL cable</v>
          </cell>
          <cell r="C236">
            <v>601</v>
          </cell>
          <cell r="D236">
            <v>274</v>
          </cell>
          <cell r="E236">
            <v>869</v>
          </cell>
          <cell r="F236">
            <v>278</v>
          </cell>
          <cell r="G236">
            <v>782</v>
          </cell>
          <cell r="H236">
            <v>419</v>
          </cell>
          <cell r="I236">
            <v>1889</v>
          </cell>
          <cell r="J236">
            <v>1565</v>
          </cell>
          <cell r="K236">
            <v>169</v>
          </cell>
          <cell r="L236">
            <v>6846</v>
          </cell>
        </row>
        <row r="237">
          <cell r="B237" t="str">
            <v>1 ×4C50 mm² XSL cable</v>
          </cell>
          <cell r="C237">
            <v>143</v>
          </cell>
          <cell r="D237">
            <v>105</v>
          </cell>
          <cell r="E237">
            <v>0</v>
          </cell>
          <cell r="F237">
            <v>106</v>
          </cell>
          <cell r="G237">
            <v>141</v>
          </cell>
          <cell r="H237">
            <v>0</v>
          </cell>
          <cell r="I237">
            <v>566</v>
          </cell>
          <cell r="J237">
            <v>0</v>
          </cell>
          <cell r="K237">
            <v>0</v>
          </cell>
          <cell r="L237">
            <v>1061</v>
          </cell>
        </row>
        <row r="238">
          <cell r="B238" t="str">
            <v>1 ×4C70 mm² XSL cable</v>
          </cell>
          <cell r="C238">
            <v>110</v>
          </cell>
          <cell r="D238">
            <v>186</v>
          </cell>
          <cell r="E238">
            <v>4</v>
          </cell>
          <cell r="F238">
            <v>38</v>
          </cell>
          <cell r="G238">
            <v>143</v>
          </cell>
          <cell r="H238">
            <v>4</v>
          </cell>
          <cell r="I238">
            <v>791</v>
          </cell>
          <cell r="J238">
            <v>41</v>
          </cell>
          <cell r="K238">
            <v>197</v>
          </cell>
          <cell r="L238">
            <v>1514</v>
          </cell>
        </row>
        <row r="239">
          <cell r="B239" t="str">
            <v>1 ×4C95 mm² XSL cable</v>
          </cell>
          <cell r="C239">
            <v>69</v>
          </cell>
          <cell r="D239">
            <v>244</v>
          </cell>
          <cell r="E239">
            <v>20</v>
          </cell>
          <cell r="F239">
            <v>23</v>
          </cell>
          <cell r="G239">
            <v>95</v>
          </cell>
          <cell r="H239">
            <v>16</v>
          </cell>
          <cell r="I239">
            <v>1170</v>
          </cell>
          <cell r="J239">
            <v>75</v>
          </cell>
          <cell r="K239">
            <v>258</v>
          </cell>
          <cell r="L239">
            <v>1970</v>
          </cell>
        </row>
        <row r="240">
          <cell r="B240" t="str">
            <v>2 ×4C185 mm² XSL cable</v>
          </cell>
          <cell r="C240">
            <v>0</v>
          </cell>
          <cell r="D240">
            <v>0</v>
          </cell>
          <cell r="E240">
            <v>0</v>
          </cell>
          <cell r="F240">
            <v>0</v>
          </cell>
          <cell r="G240">
            <v>0</v>
          </cell>
          <cell r="H240">
            <v>0</v>
          </cell>
          <cell r="I240">
            <v>277</v>
          </cell>
          <cell r="J240">
            <v>0</v>
          </cell>
          <cell r="K240">
            <v>0</v>
          </cell>
          <cell r="L240">
            <v>277</v>
          </cell>
        </row>
        <row r="241">
          <cell r="B241" t="str">
            <v>2 ×4C240 mm² XSL cable</v>
          </cell>
          <cell r="C241">
            <v>20</v>
          </cell>
          <cell r="D241">
            <v>28</v>
          </cell>
          <cell r="E241">
            <v>0</v>
          </cell>
          <cell r="F241">
            <v>4</v>
          </cell>
          <cell r="G241">
            <v>48</v>
          </cell>
          <cell r="H241">
            <v>0</v>
          </cell>
          <cell r="I241">
            <v>2570</v>
          </cell>
          <cell r="J241">
            <v>4</v>
          </cell>
          <cell r="K241">
            <v>0</v>
          </cell>
          <cell r="L241">
            <v>2674</v>
          </cell>
        </row>
        <row r="242">
          <cell r="B242" t="str">
            <v>2 ×4C95 mm² XSL cable</v>
          </cell>
          <cell r="C242">
            <v>20</v>
          </cell>
          <cell r="D242">
            <v>75</v>
          </cell>
          <cell r="E242">
            <v>0</v>
          </cell>
          <cell r="F242">
            <v>0</v>
          </cell>
          <cell r="G242">
            <v>39</v>
          </cell>
          <cell r="H242">
            <v>0</v>
          </cell>
          <cell r="I242">
            <v>444</v>
          </cell>
          <cell r="J242">
            <v>8</v>
          </cell>
          <cell r="K242">
            <v>0</v>
          </cell>
          <cell r="L242">
            <v>586</v>
          </cell>
        </row>
        <row r="243">
          <cell r="B243" t="str">
            <v>3 ×4C185 mm² XSL cable</v>
          </cell>
          <cell r="C243">
            <v>12</v>
          </cell>
          <cell r="D243">
            <v>481</v>
          </cell>
          <cell r="E243">
            <v>0</v>
          </cell>
          <cell r="F243">
            <v>0</v>
          </cell>
          <cell r="G243">
            <v>16</v>
          </cell>
          <cell r="H243">
            <v>0</v>
          </cell>
          <cell r="I243">
            <v>864</v>
          </cell>
          <cell r="J243">
            <v>0</v>
          </cell>
          <cell r="K243">
            <v>0</v>
          </cell>
          <cell r="L243">
            <v>1373</v>
          </cell>
        </row>
        <row r="244">
          <cell r="B244" t="str">
            <v>5 ×4C240 mm² XSL cable</v>
          </cell>
          <cell r="C244">
            <v>0</v>
          </cell>
          <cell r="D244">
            <v>0</v>
          </cell>
          <cell r="E244">
            <v>0</v>
          </cell>
          <cell r="F244">
            <v>0</v>
          </cell>
          <cell r="G244">
            <v>8</v>
          </cell>
          <cell r="H244">
            <v>0</v>
          </cell>
          <cell r="I244">
            <v>869</v>
          </cell>
          <cell r="J244">
            <v>0</v>
          </cell>
          <cell r="K244">
            <v>0</v>
          </cell>
          <cell r="L244">
            <v>877</v>
          </cell>
        </row>
        <row r="245">
          <cell r="B245" t="str">
            <v>2 ×4C150 mm² XSL cable</v>
          </cell>
          <cell r="C245">
            <v>0</v>
          </cell>
          <cell r="D245">
            <v>0</v>
          </cell>
          <cell r="E245">
            <v>0</v>
          </cell>
          <cell r="F245">
            <v>0</v>
          </cell>
          <cell r="G245">
            <v>0</v>
          </cell>
          <cell r="H245">
            <v>0</v>
          </cell>
          <cell r="I245">
            <v>135</v>
          </cell>
          <cell r="J245">
            <v>0</v>
          </cell>
          <cell r="K245">
            <v>0</v>
          </cell>
          <cell r="L245">
            <v>135</v>
          </cell>
        </row>
        <row r="246">
          <cell r="B246" t="str">
            <v>4 ×4C240 mm² XSL cable</v>
          </cell>
          <cell r="C246">
            <v>16</v>
          </cell>
          <cell r="D246">
            <v>8</v>
          </cell>
          <cell r="E246">
            <v>4</v>
          </cell>
          <cell r="F246">
            <v>0</v>
          </cell>
          <cell r="G246">
            <v>4</v>
          </cell>
          <cell r="H246">
            <v>4</v>
          </cell>
          <cell r="I246">
            <v>2246</v>
          </cell>
          <cell r="J246">
            <v>4</v>
          </cell>
          <cell r="K246">
            <v>0</v>
          </cell>
          <cell r="L246">
            <v>2286</v>
          </cell>
        </row>
        <row r="247">
          <cell r="B247" t="str">
            <v>2 ×4C120 mm² XSL cable</v>
          </cell>
          <cell r="C247">
            <v>4</v>
          </cell>
          <cell r="D247">
            <v>0</v>
          </cell>
          <cell r="E247">
            <v>0</v>
          </cell>
          <cell r="F247">
            <v>0</v>
          </cell>
          <cell r="G247">
            <v>0</v>
          </cell>
          <cell r="H247">
            <v>0</v>
          </cell>
          <cell r="I247">
            <v>153</v>
          </cell>
          <cell r="J247">
            <v>0</v>
          </cell>
          <cell r="K247">
            <v>0</v>
          </cell>
          <cell r="L247">
            <v>157</v>
          </cell>
        </row>
        <row r="248">
          <cell r="B248" t="str">
            <v>3 ×4C240 mm² XSL cable</v>
          </cell>
          <cell r="C248">
            <v>0</v>
          </cell>
          <cell r="D248">
            <v>4</v>
          </cell>
          <cell r="E248">
            <v>0</v>
          </cell>
          <cell r="F248">
            <v>0</v>
          </cell>
          <cell r="G248">
            <v>8</v>
          </cell>
          <cell r="H248">
            <v>0</v>
          </cell>
          <cell r="I248">
            <v>542</v>
          </cell>
          <cell r="J248">
            <v>0</v>
          </cell>
          <cell r="K248">
            <v>0</v>
          </cell>
          <cell r="L248">
            <v>554</v>
          </cell>
        </row>
        <row r="249">
          <cell r="B249" t="str">
            <v>4 ×4C185 mm² XSL cable</v>
          </cell>
          <cell r="C249">
            <v>0</v>
          </cell>
          <cell r="D249">
            <v>63</v>
          </cell>
          <cell r="E249">
            <v>0</v>
          </cell>
          <cell r="F249">
            <v>0</v>
          </cell>
          <cell r="G249">
            <v>8</v>
          </cell>
          <cell r="H249">
            <v>0</v>
          </cell>
          <cell r="I249">
            <v>223</v>
          </cell>
          <cell r="J249">
            <v>0</v>
          </cell>
          <cell r="K249">
            <v>0</v>
          </cell>
          <cell r="L249">
            <v>294</v>
          </cell>
        </row>
        <row r="250">
          <cell r="B250" t="str">
            <v>4 ×4C150 mm² XSL cable</v>
          </cell>
          <cell r="C250">
            <v>0</v>
          </cell>
          <cell r="D250">
            <v>0</v>
          </cell>
          <cell r="E250">
            <v>0</v>
          </cell>
          <cell r="F250">
            <v>0</v>
          </cell>
          <cell r="G250">
            <v>0</v>
          </cell>
          <cell r="H250">
            <v>0</v>
          </cell>
          <cell r="I250">
            <v>246</v>
          </cell>
          <cell r="J250">
            <v>0</v>
          </cell>
          <cell r="K250">
            <v>0</v>
          </cell>
          <cell r="L250">
            <v>246</v>
          </cell>
        </row>
        <row r="251">
          <cell r="B251" t="str">
            <v>6 ×4C240 mm² XSL cable</v>
          </cell>
          <cell r="C251">
            <v>0</v>
          </cell>
          <cell r="D251">
            <v>0</v>
          </cell>
          <cell r="E251">
            <v>0</v>
          </cell>
          <cell r="F251">
            <v>0</v>
          </cell>
          <cell r="G251">
            <v>4</v>
          </cell>
          <cell r="H251">
            <v>0</v>
          </cell>
          <cell r="I251">
            <v>655</v>
          </cell>
          <cell r="J251">
            <v>0</v>
          </cell>
          <cell r="K251">
            <v>0</v>
          </cell>
          <cell r="L251">
            <v>659</v>
          </cell>
        </row>
        <row r="252">
          <cell r="B252" t="str">
            <v>8 ×4C240 mm² XSL cable</v>
          </cell>
          <cell r="C252">
            <v>4</v>
          </cell>
          <cell r="D252">
            <v>0</v>
          </cell>
          <cell r="E252">
            <v>0</v>
          </cell>
          <cell r="F252">
            <v>0</v>
          </cell>
          <cell r="G252">
            <v>0</v>
          </cell>
          <cell r="H252">
            <v>0</v>
          </cell>
          <cell r="I252">
            <v>251</v>
          </cell>
          <cell r="J252">
            <v>0</v>
          </cell>
          <cell r="K252">
            <v>0</v>
          </cell>
          <cell r="L252">
            <v>255</v>
          </cell>
        </row>
        <row r="253">
          <cell r="B253" t="str">
            <v>1 ×4C240 mm² XSL cable</v>
          </cell>
          <cell r="C253">
            <v>4</v>
          </cell>
          <cell r="D253">
            <v>16</v>
          </cell>
          <cell r="E253">
            <v>0</v>
          </cell>
          <cell r="F253">
            <v>0</v>
          </cell>
          <cell r="G253">
            <v>4</v>
          </cell>
          <cell r="H253">
            <v>0</v>
          </cell>
          <cell r="I253">
            <v>668</v>
          </cell>
          <cell r="J253">
            <v>0</v>
          </cell>
          <cell r="K253">
            <v>4</v>
          </cell>
          <cell r="L253">
            <v>696</v>
          </cell>
        </row>
        <row r="254">
          <cell r="B254" t="str">
            <v>7 ×4C240 mm² XSL cable</v>
          </cell>
          <cell r="C254">
            <v>0</v>
          </cell>
          <cell r="D254">
            <v>0</v>
          </cell>
          <cell r="E254">
            <v>0</v>
          </cell>
          <cell r="F254">
            <v>0</v>
          </cell>
          <cell r="G254">
            <v>18</v>
          </cell>
          <cell r="H254">
            <v>0</v>
          </cell>
          <cell r="I254">
            <v>0</v>
          </cell>
          <cell r="J254">
            <v>0</v>
          </cell>
          <cell r="K254">
            <v>0</v>
          </cell>
          <cell r="L254">
            <v>18</v>
          </cell>
        </row>
        <row r="255">
          <cell r="B255" t="str">
            <v>1 ×2C16 mm² XSL cable</v>
          </cell>
        </row>
        <row r="256">
          <cell r="B256" t="str">
            <v>5 ×4C185 mm² XSL cable</v>
          </cell>
        </row>
        <row r="257">
          <cell r="B257" t="str">
            <v>Using 1 ×4C185 mm² XSL cable</v>
          </cell>
          <cell r="C257">
            <v>67</v>
          </cell>
          <cell r="D257">
            <v>182</v>
          </cell>
          <cell r="G257">
            <v>117</v>
          </cell>
          <cell r="I257">
            <v>249</v>
          </cell>
          <cell r="K257">
            <v>52</v>
          </cell>
          <cell r="L257">
            <v>667</v>
          </cell>
        </row>
        <row r="258">
          <cell r="B258" t="str">
            <v>Using 1 ×4C240 mm² XSL cable</v>
          </cell>
          <cell r="C258">
            <v>336</v>
          </cell>
          <cell r="D258">
            <v>161</v>
          </cell>
          <cell r="G258">
            <v>191</v>
          </cell>
          <cell r="I258">
            <v>73</v>
          </cell>
          <cell r="L258">
            <v>761</v>
          </cell>
        </row>
        <row r="259">
          <cell r="B259" t="str">
            <v>Using 2 ×4C150 mm² XSL cable</v>
          </cell>
          <cell r="D259">
            <v>136.5</v>
          </cell>
          <cell r="L259">
            <v>136.5</v>
          </cell>
        </row>
        <row r="260">
          <cell r="B260" t="str">
            <v>Using 5 ×4C240 mm² XSL cable</v>
          </cell>
          <cell r="D260">
            <v>270.5</v>
          </cell>
          <cell r="I260">
            <v>995</v>
          </cell>
          <cell r="L260">
            <v>1265.5</v>
          </cell>
        </row>
        <row r="261">
          <cell r="B261" t="str">
            <v>Using 3 ×4C240 mm² XSL cable</v>
          </cell>
          <cell r="C261">
            <v>108.5</v>
          </cell>
          <cell r="I261">
            <v>202</v>
          </cell>
          <cell r="L261">
            <v>310.5</v>
          </cell>
        </row>
        <row r="262">
          <cell r="B262" t="str">
            <v>Using 4 ×4C240 mm² XSL cable</v>
          </cell>
          <cell r="C262">
            <v>68</v>
          </cell>
          <cell r="D262">
            <v>66.5</v>
          </cell>
          <cell r="G262">
            <v>49</v>
          </cell>
          <cell r="I262">
            <v>423</v>
          </cell>
          <cell r="L262">
            <v>606.5</v>
          </cell>
        </row>
        <row r="263">
          <cell r="B263" t="str">
            <v>Using 7 ×4C240 mm² XSL cable</v>
          </cell>
          <cell r="D263">
            <v>302.5</v>
          </cell>
          <cell r="I263">
            <v>234</v>
          </cell>
          <cell r="L263">
            <v>536.5</v>
          </cell>
        </row>
        <row r="264">
          <cell r="B264" t="str">
            <v>Using 6 ×4C240 mm² XSL cable</v>
          </cell>
          <cell r="C264">
            <v>51.5</v>
          </cell>
          <cell r="I264">
            <v>184</v>
          </cell>
          <cell r="L264">
            <v>235.5</v>
          </cell>
        </row>
        <row r="265">
          <cell r="B265" t="str">
            <v>Using 2 ×4C240 mm² XSL cable</v>
          </cell>
          <cell r="C265">
            <v>293.5</v>
          </cell>
          <cell r="D265">
            <v>650</v>
          </cell>
          <cell r="G265">
            <v>227</v>
          </cell>
          <cell r="L265">
            <v>1170.5</v>
          </cell>
        </row>
        <row r="266">
          <cell r="B266" t="str">
            <v>Using 3 ×4C185 mm² XSL cable</v>
          </cell>
          <cell r="C266">
            <v>77</v>
          </cell>
          <cell r="D266">
            <v>443.5</v>
          </cell>
          <cell r="G266">
            <v>137</v>
          </cell>
          <cell r="L266">
            <v>657.5</v>
          </cell>
        </row>
        <row r="267">
          <cell r="B267" t="str">
            <v>Using 4 ×4C185 mm² XSL cable</v>
          </cell>
          <cell r="C267">
            <v>122.5</v>
          </cell>
          <cell r="L267">
            <v>122.5</v>
          </cell>
        </row>
        <row r="268">
          <cell r="C268">
            <v>2695</v>
          </cell>
          <cell r="D268">
            <v>4617.5</v>
          </cell>
          <cell r="E268">
            <v>1231</v>
          </cell>
          <cell r="F268">
            <v>917</v>
          </cell>
          <cell r="G268">
            <v>3257</v>
          </cell>
          <cell r="H268">
            <v>790</v>
          </cell>
          <cell r="I268">
            <v>26389</v>
          </cell>
          <cell r="J268">
            <v>2562</v>
          </cell>
          <cell r="K268">
            <v>1205</v>
          </cell>
          <cell r="L268">
            <v>43663.5</v>
          </cell>
        </row>
        <row r="269">
          <cell r="B269" t="str">
            <v>200mm cable tray</v>
          </cell>
          <cell r="C269">
            <v>120</v>
          </cell>
          <cell r="D269">
            <v>90</v>
          </cell>
          <cell r="G269">
            <v>60</v>
          </cell>
          <cell r="I269">
            <v>90</v>
          </cell>
          <cell r="K269">
            <v>15</v>
          </cell>
          <cell r="L269">
            <v>375</v>
          </cell>
        </row>
        <row r="270">
          <cell r="B270" t="str">
            <v>300mm cable tray</v>
          </cell>
          <cell r="C270">
            <v>90</v>
          </cell>
          <cell r="D270">
            <v>120</v>
          </cell>
          <cell r="G270">
            <v>75</v>
          </cell>
          <cell r="I270">
            <v>30</v>
          </cell>
          <cell r="L270">
            <v>315</v>
          </cell>
        </row>
        <row r="271">
          <cell r="B271" t="str">
            <v>400mm cable tray</v>
          </cell>
          <cell r="C271">
            <v>45</v>
          </cell>
          <cell r="D271">
            <v>15</v>
          </cell>
          <cell r="G271">
            <v>15</v>
          </cell>
          <cell r="I271">
            <v>120</v>
          </cell>
          <cell r="L271">
            <v>195</v>
          </cell>
        </row>
        <row r="272">
          <cell r="B272" t="str">
            <v>500mm cable tray</v>
          </cell>
          <cell r="C272">
            <v>15</v>
          </cell>
          <cell r="D272">
            <v>30</v>
          </cell>
          <cell r="I272">
            <v>105</v>
          </cell>
          <cell r="L272">
            <v>150</v>
          </cell>
        </row>
        <row r="273">
          <cell r="C273">
            <v>270</v>
          </cell>
          <cell r="D273">
            <v>255</v>
          </cell>
          <cell r="G273">
            <v>150</v>
          </cell>
          <cell r="I273">
            <v>345</v>
          </cell>
          <cell r="K273">
            <v>15</v>
          </cell>
          <cell r="L273">
            <v>1035</v>
          </cell>
        </row>
        <row r="274">
          <cell r="B274" t="str">
            <v>200mm cable tray - bracket</v>
          </cell>
          <cell r="C274">
            <v>120</v>
          </cell>
          <cell r="D274">
            <v>90</v>
          </cell>
          <cell r="G274">
            <v>60</v>
          </cell>
          <cell r="I274">
            <v>90</v>
          </cell>
          <cell r="K274">
            <v>15</v>
          </cell>
          <cell r="L274">
            <v>375</v>
          </cell>
        </row>
        <row r="275">
          <cell r="B275" t="str">
            <v>300mm cable tray - bracket</v>
          </cell>
          <cell r="C275">
            <v>90</v>
          </cell>
          <cell r="D275">
            <v>120</v>
          </cell>
          <cell r="G275">
            <v>75</v>
          </cell>
          <cell r="I275">
            <v>30</v>
          </cell>
          <cell r="L275">
            <v>315</v>
          </cell>
        </row>
        <row r="276">
          <cell r="B276" t="str">
            <v>400mm cable tray - bracket</v>
          </cell>
          <cell r="C276">
            <v>45</v>
          </cell>
          <cell r="D276">
            <v>15</v>
          </cell>
          <cell r="G276">
            <v>15</v>
          </cell>
          <cell r="I276">
            <v>120</v>
          </cell>
          <cell r="L276">
            <v>195</v>
          </cell>
        </row>
        <row r="277">
          <cell r="B277" t="str">
            <v>500mm cable tray - bracket</v>
          </cell>
          <cell r="C277">
            <v>15</v>
          </cell>
          <cell r="D277">
            <v>30</v>
          </cell>
          <cell r="I277">
            <v>105</v>
          </cell>
          <cell r="L277">
            <v>150</v>
          </cell>
        </row>
        <row r="278">
          <cell r="C278">
            <v>270</v>
          </cell>
          <cell r="D278">
            <v>255</v>
          </cell>
          <cell r="G278">
            <v>150</v>
          </cell>
          <cell r="I278">
            <v>345</v>
          </cell>
          <cell r="K278">
            <v>15</v>
          </cell>
          <cell r="L278">
            <v>1035</v>
          </cell>
        </row>
        <row r="279">
          <cell r="B279" t="str">
            <v>cu link</v>
          </cell>
          <cell r="C279">
            <v>109</v>
          </cell>
          <cell r="D279">
            <v>102</v>
          </cell>
          <cell r="G279">
            <v>60</v>
          </cell>
          <cell r="I279">
            <v>139</v>
          </cell>
          <cell r="K279">
            <v>6</v>
          </cell>
          <cell r="L279">
            <v>416</v>
          </cell>
        </row>
        <row r="280">
          <cell r="C280">
            <v>109</v>
          </cell>
          <cell r="D280">
            <v>102</v>
          </cell>
          <cell r="G280">
            <v>60</v>
          </cell>
          <cell r="I280">
            <v>139</v>
          </cell>
          <cell r="K280">
            <v>6</v>
          </cell>
          <cell r="L280">
            <v>416</v>
          </cell>
        </row>
        <row r="281">
          <cell r="C281">
            <v>6082</v>
          </cell>
          <cell r="D281">
            <v>9071.5</v>
          </cell>
          <cell r="E281">
            <v>2518</v>
          </cell>
          <cell r="F281">
            <v>1894</v>
          </cell>
          <cell r="G281">
            <v>7348</v>
          </cell>
          <cell r="H281">
            <v>1730</v>
          </cell>
          <cell r="I281">
            <v>122597</v>
          </cell>
          <cell r="J281">
            <v>5252</v>
          </cell>
          <cell r="K281">
            <v>8968</v>
          </cell>
          <cell r="L281">
            <v>165460.5</v>
          </cell>
        </row>
      </sheetData>
      <sheetData sheetId="3" refreshError="1"/>
      <sheetData sheetId="4" refreshError="1"/>
      <sheetData sheetId="5"/>
      <sheetData sheetId="6"/>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Q SUMMARY"/>
    </sheetNames>
    <definedNames>
      <definedName name="Number_of_Payments" refersTo="#REF!"/>
    </definedNames>
    <sheetDataSet>
      <sheetData sheetId="0"/>
      <sheetData sheetId="1"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reamble COVER"/>
      <sheetName val="PKG 8 PREAMBLES"/>
      <sheetName val="GS"/>
      <sheetName val="GI COVER"/>
      <sheetName val="GENERAL ITEMS"/>
      <sheetName val="PKG 1.1 COVER "/>
      <sheetName val="1.1A - Ground Investigation"/>
      <sheetName val="1.1B - Excavation &amp; Earth works"/>
      <sheetName val="1.1C - Hard Landscaping"/>
      <sheetName val="1.1D - Soft Landscaping"/>
      <sheetName val="1.1E - Irrigation"/>
      <sheetName val="1.1F - Signage &amp; Wayfinding"/>
      <sheetName val="1.1G - ELV Services"/>
      <sheetName val="1.1H - Lighting &amp; Electrical "/>
      <sheetName val="1.1J - Plumbing Services "/>
      <sheetName val="SUMMARY - MAIN ENTRA STAGE  1"/>
      <sheetName val="PKG 1.2 COVER"/>
      <sheetName val="1.2A - Ground Investigation"/>
      <sheetName val="1.2B - Excavation &amp; Earth Works"/>
      <sheetName val="1.2C - Hard Landscaping"/>
      <sheetName val="1.2D - Soft Landscaping"/>
      <sheetName val="1.2E - Irrigation"/>
      <sheetName val="1.2F - ELV Services"/>
      <sheetName val="1.2G - Lighting &amp; Electrical"/>
      <sheetName val="1.2H - Plumbing Services "/>
      <sheetName val="SUMMARY - MAIN ENTRA STAGE 2"/>
      <sheetName val="PKG 1.3 COVER "/>
      <sheetName val="1.3A - Ground Investigation"/>
      <sheetName val="1.3B - Excavation &amp; Earth Works"/>
      <sheetName val="1.3C - Hard Landscaping"/>
      <sheetName val="1.3D - Soft Landscaping"/>
      <sheetName val="1.3E - Irrigation"/>
      <sheetName val="1.3F - Signage &amp; Wayfinding"/>
      <sheetName val="1.3G - Specialized item"/>
      <sheetName val="1.3H - ELV Services"/>
      <sheetName val="1.3J - Lighting &amp; Electrical"/>
      <sheetName val="1.3K-Plumbing Services"/>
      <sheetName val="SUMMARY-1.3- STUDIO CENTRAL"/>
      <sheetName val="PKG 1.4 COVER  "/>
      <sheetName val="1.4A - Ground Investigation "/>
      <sheetName val="1.4B - Excavation &amp; Earth W "/>
      <sheetName val="1.4C - Hard Landscaping"/>
      <sheetName val="1.4D - Soft Landscaping"/>
      <sheetName val="1.4E - Irrigation "/>
      <sheetName val="1.4F - Signage &amp; Wayfinding"/>
      <sheetName val="1.4H - ELV Services"/>
      <sheetName val="1.4J - Lighting &amp; Electrica"/>
      <sheetName val="1.4K-Plumbing Services"/>
      <sheetName val="SUMMARY - 1.4 - AREA X (ZONE(5)"/>
      <sheetName val="PKG 2 COVER"/>
      <sheetName val="2A - Ground Investigation"/>
      <sheetName val="2B -  Excavation &amp; Earth Works"/>
      <sheetName val="2C - Hard Landscaping"/>
      <sheetName val="2D - Soft Landscaping"/>
      <sheetName val="2E - Irrigation"/>
      <sheetName val="2F - Bridge Work"/>
      <sheetName val="2G - Lagoon"/>
      <sheetName val="2H - Signage"/>
      <sheetName val="2J Site Structures "/>
      <sheetName val="2K - ELV Services"/>
      <sheetName val="2L - Lighting &amp; Electrical"/>
      <sheetName val="2M-Plumbing Services"/>
      <sheetName val="SUMMARY"/>
      <sheetName val="PKG 3 COVER"/>
      <sheetName val="3A - Ground Investigation"/>
      <sheetName val="3B - Excavation &amp; Earth works "/>
      <sheetName val="3C - Hard Landscaping"/>
      <sheetName val="3D - Soft landscaping"/>
      <sheetName val="3E -Site Structures"/>
      <sheetName val="3F - Irrigation"/>
      <sheetName val="3G - Signage"/>
      <sheetName val="3H - ELV Services"/>
      <sheetName val="3J - Lighting &amp; Electrical "/>
      <sheetName val="3K-Plumbing Services"/>
      <sheetName val="SUMMARY -SMURF VILLAGE"/>
      <sheetName val="PKG 5 COVER "/>
      <sheetName val="5A - Ground Investigation"/>
      <sheetName val="5B - Excavation &amp; Earth Works "/>
      <sheetName val="5C - Soft Landscaping"/>
      <sheetName val="5D - Irrigation "/>
      <sheetName val="SUMMARY - BOH"/>
      <sheetName val="PKG 6 COVER "/>
      <sheetName val="Dayworks"/>
      <sheetName val="SUMMARY - DAYWORKS"/>
      <sheetName val="7 -PS"/>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FRONT"/>
      <sheetName val="V.Sum Cover"/>
      <sheetName val="V.Summary"/>
      <sheetName val="V.Cost.B"/>
      <sheetName val="V.Cost.Summary"/>
      <sheetName val="Electrical Cost proposal "/>
      <sheetName val="SW-CPRSN"/>
      <sheetName val="Measurements cover"/>
      <sheetName val="measurements -WB"/>
      <sheetName val="BOQ Rates"/>
      <sheetName val="New Rates cover"/>
      <sheetName val="Rate 100mm duct"/>
      <sheetName val="Cabling"/>
      <sheetName val="TO Cover"/>
      <sheetName val="T.O-Mech"/>
      <sheetName val="1.f-MCCCable"/>
      <sheetName val="measurements Electrical"/>
      <sheetName val="VWB"/>
      <sheetName val="DWG Cover"/>
      <sheetName val="DWG List"/>
      <sheetName val="RBD Cover"/>
      <sheetName val="SUP Quot"/>
      <sheetName val="Duct Rate"/>
      <sheetName val="Supplyer Quotation"/>
      <sheetName val="Final Con. Val.Cover"/>
      <sheetName val="Est. Final Cont. Value"/>
      <sheetName val="Time Impact"/>
      <sheetName val="Correspondence"/>
      <sheetName val="Corres.Reg"/>
      <sheetName val="Time Impact Calc"/>
      <sheetName val="Approved MTD Proj #'s"/>
    </sheetNames>
    <sheetDataSet>
      <sheetData sheetId="0"/>
      <sheetData sheetId="1" refreshError="1"/>
      <sheetData sheetId="2" refreshError="1"/>
      <sheetData sheetId="3" refreshError="1"/>
      <sheetData sheetId="4" refreshError="1"/>
      <sheetData sheetId="5">
        <row r="3">
          <cell r="C3" t="str">
            <v>RESIDENTIAL TOWER, NAJMAT, REEM ISLAND, ABU DHABI</v>
          </cell>
        </row>
      </sheetData>
      <sheetData sheetId="6" refreshError="1"/>
      <sheetData sheetId="7">
        <row r="3">
          <cell r="C3" t="str">
            <v>RESIDENTIAL TOWER, NAJMAT, REEM ISLAND, ABU DHABI</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42">
          <cell r="F42">
            <v>853.74849999999992</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FRONT"/>
      <sheetName val="V.Sum Cover"/>
      <sheetName val="V.Summary"/>
      <sheetName val="V.Cost.B"/>
      <sheetName val="V.Cost.Summary"/>
      <sheetName val="Electrical Cost proposal "/>
      <sheetName val="SW-CPRSN"/>
      <sheetName val="Measurements cover"/>
      <sheetName val="measurements -WB"/>
      <sheetName val="BOQ Rates"/>
      <sheetName val="New Rates cover"/>
      <sheetName val="Rate 100mm duct"/>
      <sheetName val="Cabling"/>
      <sheetName val="TO Cover"/>
      <sheetName val="T.O-Mech"/>
      <sheetName val="1.f-MCCCable"/>
      <sheetName val="measurements Electrical"/>
      <sheetName val="VWB"/>
      <sheetName val="DWG Cover"/>
      <sheetName val="DWG List"/>
      <sheetName val="RBD Cover"/>
      <sheetName val="SUP Quot"/>
      <sheetName val="Duct Rate"/>
      <sheetName val="Supplyer Quotation"/>
      <sheetName val="Final Con. Val.Cover"/>
      <sheetName val="Est. Final Cont. Value"/>
      <sheetName val="Time Impact"/>
      <sheetName val="Correspondence"/>
      <sheetName val="Corres.Reg"/>
      <sheetName val="Time Impact Calc"/>
      <sheetName val="V_Sum_Cover"/>
      <sheetName val="V_Summary"/>
      <sheetName val="V_Cost_B"/>
      <sheetName val="V_Cost_Summary"/>
      <sheetName val="Electrical_Cost_proposal_"/>
      <sheetName val="Measurements_cover"/>
      <sheetName val="measurements_-WB"/>
      <sheetName val="BOQ_Rates"/>
      <sheetName val="New_Rates_cover"/>
      <sheetName val="Rate_100mm_duct"/>
      <sheetName val="TO_Cover"/>
      <sheetName val="T_O-Mech"/>
      <sheetName val="1_f-MCCCable"/>
      <sheetName val="measurements_Electrical"/>
      <sheetName val="DWG_Cover"/>
      <sheetName val="DWG_List"/>
      <sheetName val="RBD_Cover"/>
      <sheetName val="SUP_Quot"/>
      <sheetName val="Duct_Rate"/>
      <sheetName val="Supplyer_Quotation"/>
      <sheetName val="Final_Con__Val_Cover"/>
      <sheetName val="Est__Final_Cont__Value"/>
      <sheetName val="Time_Impact"/>
      <sheetName val="Corres_Reg"/>
      <sheetName val="Time_Impact_Calc"/>
      <sheetName val="PROJECT BRIEF(EX.NEW)"/>
    </sheetNames>
    <sheetDataSet>
      <sheetData sheetId="0"/>
      <sheetData sheetId="1" refreshError="1"/>
      <sheetData sheetId="2" refreshError="1"/>
      <sheetData sheetId="3" refreshError="1"/>
      <sheetData sheetId="4" refreshError="1"/>
      <sheetData sheetId="5">
        <row r="3">
          <cell r="C3" t="str">
            <v>RESIDENTIAL TOWER, NAJMAT, REEM ISLAND, ABU DHABI</v>
          </cell>
        </row>
        <row r="4">
          <cell r="C4" t="str">
            <v>MECHANICAL ENGINEERING-CHANGING OF WASH BASIN FROM PEDESTAL TYPE TO VANITY TYPE</v>
          </cell>
        </row>
      </sheetData>
      <sheetData sheetId="6" refreshError="1"/>
      <sheetData sheetId="7">
        <row r="3">
          <cell r="C3" t="str">
            <v>RESIDENTIAL TOWER, NAJMAT, REEM ISLAND, ABU DHABI</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42">
          <cell r="F42">
            <v>853.74849999999992</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ow r="3">
          <cell r="C3" t="str">
            <v>RESIDENTIAL TOWER, NAJMAT, REEM ISLAND, ABU DHABI</v>
          </cell>
        </row>
      </sheetData>
      <sheetData sheetId="35"/>
      <sheetData sheetId="36">
        <row r="3">
          <cell r="C3" t="str">
            <v>RESIDENTIAL TOWER, NAJMAT, REEM ISLAND, ABU DHABI</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ningSchd"/>
      <sheetName val="기구조직"/>
      <sheetName val="기구조직 (2)"/>
      <sheetName val="기구조직 (3)"/>
      <sheetName val="한국인급여"/>
      <sheetName val="급여조견(해외현장)"/>
      <sheetName val="필리핀"/>
      <sheetName val="Manning(계산용)"/>
      <sheetName val="원안대비"/>
      <sheetName val="30개월기준대비표 아랍택)"/>
      <sheetName val="총괄표"/>
      <sheetName val="총괄표 (2)"/>
      <sheetName val="현관비"/>
      <sheetName val="공통가설"/>
      <sheetName val="공통가설 (정리)"/>
      <sheetName val="3rd PLANT"/>
      <sheetName val="한국인급여금액대비표"/>
      <sheetName val="32개월기준대비표 (3)"/>
      <sheetName val="총괄"/>
      <sheetName val="Manning(Sub)"/>
      <sheetName val="30개월기준대비표 아랍택_"/>
      <sheetName val="총괄표 _2_"/>
      <sheetName val="LAB"/>
      <sheetName val="PROJECT BRIEF(EX.NEW)"/>
      <sheetName val="DATA"/>
      <sheetName val="기구조직_(2)"/>
      <sheetName val="기구조직_(3)"/>
      <sheetName val="30개월기준대비표_아랍택)"/>
      <sheetName val="총괄표_(2)"/>
      <sheetName val="공통가설_(정리)"/>
      <sheetName val="3rd_PLANT"/>
      <sheetName val="32개월기준대비표_(3)"/>
      <sheetName val="30개월기준대비표_아랍택_"/>
      <sheetName val="총괄표__2_"/>
      <sheetName val="집계"/>
      <sheetName val="Criteria"/>
      <sheetName val="Project Brief"/>
      <sheetName val="gap-makrana"/>
      <sheetName val="summary"/>
      <sheetName val="dBase"/>
      <sheetName val="TOTAL"/>
      <sheetName val="Contents"/>
      <sheetName val="Material Lookup Table"/>
      <sheetName val="slap"/>
      <sheetName val="tank"/>
      <sheetName val="Boq"/>
      <sheetName val="Notes"/>
      <sheetName val="③赤紙(日文)"/>
      <sheetName val="Bill of Quantitys"/>
      <sheetName val="Staircase"/>
      <sheetName val="Bill No- 04"/>
      <sheetName val="Masonry"/>
      <sheetName val="POWER"/>
      <sheetName val="PROJECT BRIEF_EX_NEW_"/>
      <sheetName val="BOQ건축"/>
      <sheetName val="Plinth"/>
      <sheetName val="Beam"/>
      <sheetName val="Foot,col,parapt.Reinf"/>
      <sheetName val="Project Budget Worksheet"/>
      <sheetName val="Panels (DWG)"/>
      <sheetName val="기구조직_(2)1"/>
      <sheetName val="기구조직_(3)1"/>
      <sheetName val="30개월기준대비표_아랍택)1"/>
      <sheetName val="총괄표_(2)1"/>
      <sheetName val="공통가설_(정리)1"/>
      <sheetName val="3rd_PLANT1"/>
      <sheetName val="32개월기준대비표_(3)1"/>
      <sheetName val="30개월기준대비표_아랍택_1"/>
      <sheetName val="총괄표__2_1"/>
      <sheetName val="PROJECT_BRIEF(EX_NEW)"/>
      <sheetName val="Project_Brief"/>
      <sheetName val="Sheet1"/>
      <sheetName val="cutting lists"/>
      <sheetName val="Sumcosts"/>
      <sheetName val="Macro custom function"/>
      <sheetName val="eval"/>
      <sheetName val=" Est "/>
      <sheetName val="??? (2)"/>
      <sheetName val="orgoae"/>
      <sheetName val="Manning Schedule"/>
      <sheetName val="Rev. 00 - 20.07.04"/>
      <sheetName val="Master data"/>
      <sheetName val="Material_Lookup_Table"/>
      <sheetName val="Material List"/>
      <sheetName val="Project Info"/>
      <sheetName val="Office Addresses"/>
      <sheetName val="Schedules"/>
      <sheetName val="???_(2)"/>
      <sheetName val="Manning_Schedule"/>
      <sheetName val="_Est_"/>
      <sheetName val="Project_Budget_Worksheet"/>
      <sheetName val="Panels_(DWG)"/>
      <sheetName val="기구조직_(2)2"/>
      <sheetName val="기구조직_(3)2"/>
      <sheetName val="30개월기준대비표_아랍택)2"/>
      <sheetName val="총괄표_(2)2"/>
      <sheetName val="공통가설_(정리)2"/>
      <sheetName val="3rd_PLANT2"/>
      <sheetName val="32개월기준대비표_(3)2"/>
      <sheetName val="30개월기준대비표_아랍택_2"/>
      <sheetName val="총괄표__2_2"/>
      <sheetName val="PROJECT_BRIEF(EX_NEW)1"/>
      <sheetName val="Material_Lookup_Table1"/>
      <sheetName val="???_(2)1"/>
      <sheetName val="Manning_Schedule1"/>
      <sheetName val="Project_Brief1"/>
      <sheetName val="_Est_1"/>
      <sheetName val="Project_Budget_Worksheet1"/>
      <sheetName val="Panels_(DWG)1"/>
      <sheetName val="기구조직_(2)4"/>
      <sheetName val="기구조직_(3)4"/>
      <sheetName val="30개월기준대비표_아랍택)4"/>
      <sheetName val="총괄표_(2)4"/>
      <sheetName val="공통가설_(정리)4"/>
      <sheetName val="3rd_PLANT4"/>
      <sheetName val="32개월기준대비표_(3)4"/>
      <sheetName val="30개월기준대비표_아랍택_4"/>
      <sheetName val="총괄표__2_4"/>
      <sheetName val="PROJECT_BRIEF(EX_NEW)3"/>
      <sheetName val="Material_Lookup_Table3"/>
      <sheetName val="???_(2)3"/>
      <sheetName val="Manning_Schedule3"/>
      <sheetName val="Project_Brief3"/>
      <sheetName val="_Est_3"/>
      <sheetName val="Project_Budget_Worksheet3"/>
      <sheetName val="Panels_(DWG)3"/>
      <sheetName val="기구조직_(2)3"/>
      <sheetName val="기구조직_(3)3"/>
      <sheetName val="30개월기준대비표_아랍택)3"/>
      <sheetName val="총괄표_(2)3"/>
      <sheetName val="공통가설_(정리)3"/>
      <sheetName val="3rd_PLANT3"/>
      <sheetName val="32개월기준대비표_(3)3"/>
      <sheetName val="30개월기준대비표_아랍택_3"/>
      <sheetName val="총괄표__2_3"/>
      <sheetName val="PROJECT_BRIEF(EX_NEW)2"/>
      <sheetName val="Material_Lookup_Table2"/>
      <sheetName val="???_(2)2"/>
      <sheetName val="Manning_Schedule2"/>
      <sheetName val="Project_Brief2"/>
      <sheetName val="_Est_2"/>
      <sheetName val="Project_Budget_Worksheet2"/>
      <sheetName val="Panels_(DWG)2"/>
      <sheetName val="기구조직_(2)5"/>
      <sheetName val="기구조직_(3)5"/>
      <sheetName val="30개월기준대비표_아랍택)5"/>
      <sheetName val="총괄표_(2)5"/>
      <sheetName val="공통가설_(정리)5"/>
      <sheetName val="3rd_PLANT5"/>
      <sheetName val="32개월기준대비표_(3)5"/>
      <sheetName val="30개월기준대비표_아랍택_5"/>
      <sheetName val="총괄표__2_5"/>
      <sheetName val="PROJECT_BRIEF(EX_NEW)4"/>
      <sheetName val="Material_Lookup_Table4"/>
      <sheetName val="???_(2)4"/>
      <sheetName val="Manning_Schedule4"/>
      <sheetName val="Project_Brief4"/>
      <sheetName val="_Est_4"/>
      <sheetName val="Project_Budget_Worksheet4"/>
      <sheetName val="Panels_(DWG)4"/>
      <sheetName val="기구조직_(2)6"/>
      <sheetName val="기구조직_(3)6"/>
      <sheetName val="30개월기준대비표_아랍택)6"/>
      <sheetName val="총괄표_(2)6"/>
      <sheetName val="공통가설_(정리)6"/>
      <sheetName val="3rd_PLANT6"/>
      <sheetName val="32개월기준대비표_(3)6"/>
      <sheetName val="30개월기준대비표_아랍택_6"/>
      <sheetName val="총괄표__2_6"/>
      <sheetName val="Material_Lookup_Table5"/>
      <sheetName val="PROJECT_BRIEF(EX_NEW)5"/>
      <sheetName val="Project_Brief5"/>
      <sheetName val="Project_Budget_Worksheet5"/>
      <sheetName val="Panels_(DWG)5"/>
      <sheetName val="Bill_of_Quantitys"/>
      <sheetName val="Bill_No-_04"/>
      <sheetName val="PROJECT_BRIEF_EX_NEW_"/>
      <sheetName val="Foot,col,parapt_Reinf"/>
      <sheetName val="cutting_lists"/>
      <sheetName val="_Est_5"/>
      <sheetName val="Rev__00_-_20_07_04"/>
      <sheetName val="Master_data"/>
      <sheetName val="Manning_Schedule5"/>
      <sheetName val="???_(2)5"/>
      <sheetName val="Material_List"/>
      <sheetName val="Macro_custom_function"/>
      <sheetName val="Project_Info"/>
      <sheetName val="Office_Addresses"/>
      <sheetName val="기구조직_(2)7"/>
      <sheetName val="기구조직_(3)7"/>
      <sheetName val="30개월기준대비표_아랍택)7"/>
      <sheetName val="총괄표_(2)7"/>
      <sheetName val="공통가설_(정리)7"/>
      <sheetName val="3rd_PLANT7"/>
      <sheetName val="32개월기준대비표_(3)7"/>
      <sheetName val="30개월기준대비표_아랍택_7"/>
      <sheetName val="총괄표__2_7"/>
      <sheetName val="Material_Lookup_Table6"/>
      <sheetName val="PROJECT_BRIEF(EX_NEW)6"/>
      <sheetName val="Project_Brief6"/>
      <sheetName val="cutting_lists1"/>
      <sheetName val="Project_Budget_Worksheet6"/>
      <sheetName val="Panels_(DWG)6"/>
      <sheetName val="Bill_of_Quantitys1"/>
      <sheetName val="Bill_No-_041"/>
      <sheetName val="PROJECT_BRIEF_EX_NEW_1"/>
      <sheetName val="Foot,col,parapt_Reinf1"/>
      <sheetName val="_Est_6"/>
      <sheetName val="Rev__00_-_20_07_041"/>
      <sheetName val="Master_data1"/>
      <sheetName val="Manning_Schedule6"/>
      <sheetName val="Macro_custom_function1"/>
      <sheetName val="???_(2)6"/>
      <sheetName val="Material_List1"/>
      <sheetName val="Project_Info1"/>
      <sheetName val="Office_Addresses1"/>
      <sheetName val="___ (2)"/>
      <sheetName val="Drop Down List"/>
      <sheetName val="Initial Data"/>
      <sheetName val="MEP-4"/>
      <sheetName val="Confidential"/>
      <sheetName val="Aggregation Page (INPUT)"/>
      <sheetName val="Forecast Variance Planning hrs"/>
      <sheetName val="Instructions"/>
      <sheetName val="Chemlist"/>
      <sheetName val="currency"/>
      <sheetName val="ITR+Data"/>
      <sheetName val="HR Costs "/>
      <sheetName val="Part-A"/>
      <sheetName val="Cov"/>
      <sheetName val="Date and %"/>
      <sheetName val="Civil Works"/>
      <sheetName val="csb(11-12,0820)"/>
      <sheetName val="Overhead"/>
      <sheetName val="CABLE DATA"/>
      <sheetName val="Data Sheet"/>
      <sheetName val="Approved MTD Proj #'s"/>
      <sheetName val="ADDC 간접비"/>
      <sheetName val="Bill summary of cost"/>
      <sheetName val="공사수행방안"/>
      <sheetName val="공종별_집계금액"/>
      <sheetName val="PriceSummary"/>
      <sheetName val="材料单"/>
      <sheetName val="james's"/>
      <sheetName val="对比表L塔"/>
      <sheetName val="Cost bd-&quot;A&quot;"/>
      <sheetName val="C7B-MEP-Civil"/>
      <sheetName val="IN"/>
      <sheetName val="factors"/>
      <sheetName val="p&amp;m"/>
      <sheetName val="spi"/>
      <sheetName val="PRECAST lightconc-II"/>
      <sheetName val="IPS new"/>
      <sheetName val="BILL-1"/>
      <sheetName val="Sheet3"/>
      <sheetName val="labour coeff"/>
      <sheetName val="CIF COST ITEM"/>
      <sheetName val="ContractValuation"/>
      <sheetName val="FlexibleBudget"/>
      <sheetName val="Budget vs Projection (CCL)"/>
      <sheetName val="MONTH"/>
      <sheetName val="Codes,..."/>
      <sheetName val="MTO"/>
      <sheetName val="INNER TANK"/>
      <sheetName val="IPE"/>
      <sheetName val="Cover"/>
      <sheetName val="기구조직_(2)8"/>
      <sheetName val="기구조직_(3)8"/>
      <sheetName val="30개월기준대비표_아랍택)8"/>
      <sheetName val="총괄표_(2)8"/>
      <sheetName val="공통가설_(정리)8"/>
      <sheetName val="3rd_PLANT8"/>
      <sheetName val="32개월기준대비표_(3)8"/>
      <sheetName val="30개월기준대비표_아랍택_8"/>
      <sheetName val="총괄표__2_8"/>
      <sheetName val="PROJECT_BRIEF(EX_NEW)7"/>
      <sheetName val="Project_Brief7"/>
      <sheetName val="Material_Lookup_Table7"/>
      <sheetName val="Project_Budget_Worksheet7"/>
      <sheetName val="Panels_(DWG)7"/>
      <sheetName val="Bill_of_Quantitys2"/>
      <sheetName val="Bill_No-_042"/>
      <sheetName val="PROJECT_BRIEF_EX_NEW_2"/>
      <sheetName val="Data_Sheet"/>
      <sheetName val="Foot,col,parapt_Reinf2"/>
      <sheetName val="cutting_lists2"/>
      <sheetName val="Macro_custom_function2"/>
      <sheetName val="_Est_7"/>
      <sheetName val="???_(2)7"/>
      <sheetName val="Manning_Schedule7"/>
      <sheetName val="Rev__00_-_20_07_042"/>
      <sheetName val="Master_data2"/>
      <sheetName val="Material_List2"/>
      <sheetName val="Project_Info2"/>
      <sheetName val="Office_Addresses2"/>
      <sheetName val="____(2)"/>
      <sheetName val="Drop_Down_List"/>
      <sheetName val="Initial_Data"/>
      <sheetName val="Aggregation_Page_(INPUT)"/>
      <sheetName val="Forecast_Variance_Planning_hrs"/>
      <sheetName val="HR_Costs_"/>
      <sheetName val="Date_and_%"/>
      <sheetName val="Civil_Works"/>
      <sheetName val="CABLE_DATA"/>
      <sheetName val="PRECAST_lightconc-II"/>
      <sheetName val="IPS_new"/>
      <sheetName val="EL-Bill"/>
      <sheetName val="Raw Data"/>
      <sheetName val="Details"/>
      <sheetName val="NEW_DATA"/>
      <sheetName val="E_Summary"/>
      <sheetName val="D_Cntnts"/>
      <sheetName val="Material Prices"/>
      <sheetName val="Prelims"/>
      <sheetName val="MPR_PA_1"/>
      <sheetName val="SHAH-02,04,06,08"/>
      <sheetName val="Summ SHA-02,04,06,08"/>
      <sheetName val="HR_Costs_2"/>
      <sheetName val="____(2)2"/>
      <sheetName val="Date_and_%2"/>
      <sheetName val="Raw_Data2"/>
      <sheetName val="Data_Sheet2"/>
      <sheetName val="Forecast_Variance_Planning_hrs2"/>
      <sheetName val="Cost_bd-&quot;A&quot;2"/>
      <sheetName val="Material_Prices2"/>
      <sheetName val="Raw_Data"/>
      <sheetName val="Cost_bd-&quot;A&quot;"/>
      <sheetName val="Material_Prices"/>
      <sheetName val="HR_Costs_1"/>
      <sheetName val="____(2)1"/>
      <sheetName val="Date_and_%1"/>
      <sheetName val="Raw_Data1"/>
      <sheetName val="Data_Sheet1"/>
      <sheetName val="Forecast_Variance_Planning_hrs1"/>
      <sheetName val="Cost_bd-&quot;A&quot;1"/>
      <sheetName val="Material_Prices1"/>
      <sheetName val="Bill_of_Quantitys3"/>
      <sheetName val="Bill_No-_043"/>
      <sheetName val="PROJECT_BRIEF_EX_NEW_3"/>
      <sheetName val="Foot,col,parapt_Reinf3"/>
      <sheetName val="Rev__00_-_20_07_043"/>
      <sheetName val="cutting_lists3"/>
      <sheetName val="Master_data3"/>
      <sheetName val="Project_Info3"/>
      <sheetName val="Office_Addresses3"/>
      <sheetName val="Material_List3"/>
      <sheetName val="HR_Costs_3"/>
      <sheetName val="Macro_custom_function3"/>
      <sheetName val="____(2)3"/>
      <sheetName val="Date_and_%3"/>
      <sheetName val="Raw_Data3"/>
      <sheetName val="Data_Sheet3"/>
      <sheetName val="Forecast_Variance_Planning_hrs3"/>
      <sheetName val="Cost_bd-&quot;A&quot;3"/>
      <sheetName val="Material_Prices3"/>
      <sheetName val="Bill_of_Quantitys4"/>
      <sheetName val="Bill_No-_044"/>
      <sheetName val="PROJECT_BRIEF_EX_NEW_4"/>
      <sheetName val="Foot,col,parapt_Reinf4"/>
      <sheetName val="Rev__00_-_20_07_044"/>
      <sheetName val="cutting_lists4"/>
      <sheetName val="Master_data4"/>
      <sheetName val="Project_Info4"/>
      <sheetName val="Office_Addresses4"/>
      <sheetName val="Material_List4"/>
      <sheetName val="HR_Costs_4"/>
      <sheetName val="Macro_custom_function4"/>
      <sheetName val="____(2)4"/>
      <sheetName val="Date_and_%4"/>
      <sheetName val="Raw_Data4"/>
      <sheetName val="Data_Sheet4"/>
      <sheetName val="Forecast_Variance_Planning_hrs4"/>
      <sheetName val="Cost_bd-&quot;A&quot;4"/>
      <sheetName val="Material_Prices4"/>
      <sheetName val="Bill_of_Quantitys5"/>
      <sheetName val="Bill_No-_045"/>
      <sheetName val="PROJECT_BRIEF_EX_NEW_5"/>
      <sheetName val="Foot,col,parapt_Reinf5"/>
      <sheetName val="Rev__00_-_20_07_045"/>
      <sheetName val="cutting_lists5"/>
      <sheetName val="Master_data5"/>
      <sheetName val="Project_Info5"/>
      <sheetName val="Office_Addresses5"/>
      <sheetName val="Material_List5"/>
      <sheetName val="HR_Costs_5"/>
      <sheetName val="Macro_custom_function5"/>
      <sheetName val="____(2)5"/>
      <sheetName val="Date_and_%5"/>
      <sheetName val="Raw_Data5"/>
      <sheetName val="Data_Sheet5"/>
      <sheetName val="Forecast_Variance_Planning_hrs5"/>
      <sheetName val="Cost_bd-&quot;A&quot;5"/>
      <sheetName val="Material_Prices5"/>
      <sheetName val="Schedule of Openings"/>
      <sheetName val="Summary -New with C8A)"/>
      <sheetName val="Hardfinishes-Contemporary"/>
      <sheetName val="Queens House"/>
      <sheetName val="CPC_N3RACK"/>
      <sheetName val="CPC_1641smt"/>
      <sheetName val="기구조직_(2)15"/>
      <sheetName val="기구조직_(3)15"/>
      <sheetName val="30개월기준대비표_아랍택)15"/>
      <sheetName val="총괄표_(2)15"/>
      <sheetName val="공통가설_(정리)15"/>
      <sheetName val="3rd_PLANT15"/>
      <sheetName val="32개월기준대비표_(3)15"/>
      <sheetName val="30개월기준대비표_아랍택_15"/>
      <sheetName val="총괄표__2_15"/>
      <sheetName val="PROJECT_BRIEF(EX_NEW)14"/>
      <sheetName val="Project_Brief14"/>
      <sheetName val="Material_Lookup_Table14"/>
      <sheetName val="Project_Budget_Worksheet13"/>
      <sheetName val="Panels_(DWG)13"/>
      <sheetName val="Bill_of_Quantitys13"/>
      <sheetName val="Bill_No-_0413"/>
      <sheetName val="PROJECT_BRIEF_EX_NEW_13"/>
      <sheetName val="Foot,col,parapt_Reinf13"/>
      <sheetName val="_Est_13"/>
      <sheetName val="Rev__00_-_20_07_0413"/>
      <sheetName val="Manning_Schedule13"/>
      <sheetName val="cutting_lists13"/>
      <sheetName val="???_(2)13"/>
      <sheetName val="Master_data13"/>
      <sheetName val="Project_Info13"/>
      <sheetName val="Office_Addresses13"/>
      <sheetName val="Material_List13"/>
      <sheetName val="HR_Costs_13"/>
      <sheetName val="Macro_custom_function13"/>
      <sheetName val="____(2)13"/>
      <sheetName val="Date_and_%13"/>
      <sheetName val="Raw_Data13"/>
      <sheetName val="Data_Sheet13"/>
      <sheetName val="Forecast_Variance_Planning_hr13"/>
      <sheetName val="Cost_bd-&quot;A&quot;13"/>
      <sheetName val="Material_Prices13"/>
      <sheetName val="기구조직_(2)11"/>
      <sheetName val="기구조직_(3)11"/>
      <sheetName val="30개월기준대비표_아랍택)11"/>
      <sheetName val="총괄표_(2)11"/>
      <sheetName val="공통가설_(정리)11"/>
      <sheetName val="3rd_PLANT11"/>
      <sheetName val="32개월기준대비표_(3)11"/>
      <sheetName val="30개월기준대비표_아랍택_11"/>
      <sheetName val="총괄표__2_11"/>
      <sheetName val="PROJECT_BRIEF(EX_NEW)10"/>
      <sheetName val="Project_Brief10"/>
      <sheetName val="Material_Lookup_Table10"/>
      <sheetName val="Project_Budget_Worksheet9"/>
      <sheetName val="Panels_(DWG)9"/>
      <sheetName val="Bill_of_Quantitys9"/>
      <sheetName val="Bill_No-_049"/>
      <sheetName val="PROJECT_BRIEF_EX_NEW_9"/>
      <sheetName val="Foot,col,parapt_Reinf9"/>
      <sheetName val="_Est_9"/>
      <sheetName val="Rev__00_-_20_07_049"/>
      <sheetName val="Manning_Schedule9"/>
      <sheetName val="cutting_lists9"/>
      <sheetName val="???_(2)9"/>
      <sheetName val="Master_data9"/>
      <sheetName val="Project_Info9"/>
      <sheetName val="Office_Addresses9"/>
      <sheetName val="Material_List9"/>
      <sheetName val="HR_Costs_9"/>
      <sheetName val="Macro_custom_function9"/>
      <sheetName val="____(2)9"/>
      <sheetName val="Date_and_%9"/>
      <sheetName val="Raw_Data9"/>
      <sheetName val="Data_Sheet9"/>
      <sheetName val="Forecast_Variance_Planning_hrs9"/>
      <sheetName val="Cost_bd-&quot;A&quot;9"/>
      <sheetName val="Material_Prices9"/>
      <sheetName val="Bill_of_Quantitys6"/>
      <sheetName val="Bill_No-_046"/>
      <sheetName val="PROJECT_BRIEF_EX_NEW_6"/>
      <sheetName val="Foot,col,parapt_Reinf6"/>
      <sheetName val="Rev__00_-_20_07_046"/>
      <sheetName val="cutting_lists6"/>
      <sheetName val="Master_data6"/>
      <sheetName val="Project_Info6"/>
      <sheetName val="Office_Addresses6"/>
      <sheetName val="Material_List6"/>
      <sheetName val="HR_Costs_6"/>
      <sheetName val="Macro_custom_function6"/>
      <sheetName val="____(2)6"/>
      <sheetName val="Date_and_%6"/>
      <sheetName val="Raw_Data6"/>
      <sheetName val="Data_Sheet6"/>
      <sheetName val="Forecast_Variance_Planning_hrs6"/>
      <sheetName val="Cost_bd-&quot;A&quot;6"/>
      <sheetName val="Material_Prices6"/>
      <sheetName val="기구조직_(2)9"/>
      <sheetName val="기구조직_(3)9"/>
      <sheetName val="30개월기준대비표_아랍택)9"/>
      <sheetName val="총괄표_(2)9"/>
      <sheetName val="공통가설_(정리)9"/>
      <sheetName val="3rd_PLANT9"/>
      <sheetName val="32개월기준대비표_(3)9"/>
      <sheetName val="30개월기준대비표_아랍택_9"/>
      <sheetName val="총괄표__2_9"/>
      <sheetName val="PROJECT_BRIEF(EX_NEW)8"/>
      <sheetName val="Project_Brief8"/>
      <sheetName val="Material_Lookup_Table8"/>
      <sheetName val="Bill_of_Quantitys7"/>
      <sheetName val="Bill_No-_047"/>
      <sheetName val="PROJECT_BRIEF_EX_NEW_7"/>
      <sheetName val="Foot,col,parapt_Reinf7"/>
      <sheetName val="Rev__00_-_20_07_047"/>
      <sheetName val="cutting_lists7"/>
      <sheetName val="Master_data7"/>
      <sheetName val="Project_Info7"/>
      <sheetName val="Office_Addresses7"/>
      <sheetName val="Material_List7"/>
      <sheetName val="HR_Costs_7"/>
      <sheetName val="Macro_custom_function7"/>
      <sheetName val="____(2)7"/>
      <sheetName val="Date_and_%7"/>
      <sheetName val="Raw_Data7"/>
      <sheetName val="Data_Sheet7"/>
      <sheetName val="Forecast_Variance_Planning_hrs7"/>
      <sheetName val="Cost_bd-&quot;A&quot;7"/>
      <sheetName val="Material_Prices7"/>
      <sheetName val="기구조직_(2)10"/>
      <sheetName val="기구조직_(3)10"/>
      <sheetName val="30개월기준대비표_아랍택)10"/>
      <sheetName val="총괄표_(2)10"/>
      <sheetName val="공통가설_(정리)10"/>
      <sheetName val="3rd_PLANT10"/>
      <sheetName val="32개월기준대비표_(3)10"/>
      <sheetName val="30개월기준대비표_아랍택_10"/>
      <sheetName val="총괄표__2_10"/>
      <sheetName val="PROJECT_BRIEF(EX_NEW)9"/>
      <sheetName val="Project_Brief9"/>
      <sheetName val="Material_Lookup_Table9"/>
      <sheetName val="Project_Budget_Worksheet8"/>
      <sheetName val="Panels_(DWG)8"/>
      <sheetName val="Bill_of_Quantitys8"/>
      <sheetName val="Bill_No-_048"/>
      <sheetName val="PROJECT_BRIEF_EX_NEW_8"/>
      <sheetName val="Foot,col,parapt_Reinf8"/>
      <sheetName val="_Est_8"/>
      <sheetName val="Rev__00_-_20_07_048"/>
      <sheetName val="Manning_Schedule8"/>
      <sheetName val="cutting_lists8"/>
      <sheetName val="???_(2)8"/>
      <sheetName val="Master_data8"/>
      <sheetName val="Project_Info8"/>
      <sheetName val="Office_Addresses8"/>
      <sheetName val="Material_List8"/>
      <sheetName val="HR_Costs_8"/>
      <sheetName val="Macro_custom_function8"/>
      <sheetName val="____(2)8"/>
      <sheetName val="Date_and_%8"/>
      <sheetName val="Raw_Data8"/>
      <sheetName val="Data_Sheet8"/>
      <sheetName val="Forecast_Variance_Planning_hrs8"/>
      <sheetName val="Cost_bd-&quot;A&quot;8"/>
      <sheetName val="Material_Prices8"/>
      <sheetName val="기구조직_(2)14"/>
      <sheetName val="기구조직_(3)14"/>
      <sheetName val="30개월기준대비표_아랍택)14"/>
      <sheetName val="총괄표_(2)14"/>
      <sheetName val="공통가설_(정리)14"/>
      <sheetName val="3rd_PLANT14"/>
      <sheetName val="32개월기준대비표_(3)14"/>
      <sheetName val="30개월기준대비표_아랍택_14"/>
      <sheetName val="총괄표__2_14"/>
      <sheetName val="PROJECT_BRIEF(EX_NEW)13"/>
      <sheetName val="Project_Brief13"/>
      <sheetName val="Material_Lookup_Table13"/>
      <sheetName val="Project_Budget_Worksheet12"/>
      <sheetName val="Panels_(DWG)12"/>
      <sheetName val="Bill_of_Quantitys12"/>
      <sheetName val="Bill_No-_0412"/>
      <sheetName val="PROJECT_BRIEF_EX_NEW_12"/>
      <sheetName val="Foot,col,parapt_Reinf12"/>
      <sheetName val="_Est_12"/>
      <sheetName val="Rev__00_-_20_07_0412"/>
      <sheetName val="Manning_Schedule12"/>
      <sheetName val="cutting_lists12"/>
      <sheetName val="???_(2)12"/>
      <sheetName val="Master_data12"/>
      <sheetName val="Project_Info12"/>
      <sheetName val="Office_Addresses12"/>
      <sheetName val="Material_List12"/>
      <sheetName val="HR_Costs_12"/>
      <sheetName val="Macro_custom_function12"/>
      <sheetName val="____(2)12"/>
      <sheetName val="Date_and_%12"/>
      <sheetName val="Raw_Data12"/>
      <sheetName val="Data_Sheet12"/>
      <sheetName val="Forecast_Variance_Planning_hr12"/>
      <sheetName val="Cost_bd-&quot;A&quot;12"/>
      <sheetName val="Material_Prices12"/>
      <sheetName val="기구조직_(2)12"/>
      <sheetName val="기구조직_(3)12"/>
      <sheetName val="30개월기준대비표_아랍택)12"/>
      <sheetName val="총괄표_(2)12"/>
      <sheetName val="공통가설_(정리)12"/>
      <sheetName val="3rd_PLANT12"/>
      <sheetName val="32개월기준대비표_(3)12"/>
      <sheetName val="30개월기준대비표_아랍택_12"/>
      <sheetName val="총괄표__2_12"/>
      <sheetName val="PROJECT_BRIEF(EX_NEW)11"/>
      <sheetName val="Project_Brief11"/>
      <sheetName val="Material_Lookup_Table11"/>
      <sheetName val="Project_Budget_Worksheet10"/>
      <sheetName val="Panels_(DWG)10"/>
      <sheetName val="Bill_of_Quantitys10"/>
      <sheetName val="Bill_No-_0410"/>
      <sheetName val="PROJECT_BRIEF_EX_NEW_10"/>
      <sheetName val="Foot,col,parapt_Reinf10"/>
      <sheetName val="_Est_10"/>
      <sheetName val="Rev__00_-_20_07_0410"/>
      <sheetName val="Manning_Schedule10"/>
      <sheetName val="cutting_lists10"/>
      <sheetName val="???_(2)10"/>
      <sheetName val="Master_data10"/>
      <sheetName val="Project_Info10"/>
      <sheetName val="Office_Addresses10"/>
      <sheetName val="Material_List10"/>
      <sheetName val="HR_Costs_10"/>
      <sheetName val="Macro_custom_function10"/>
      <sheetName val="____(2)10"/>
      <sheetName val="Date_and_%10"/>
      <sheetName val="Raw_Data10"/>
      <sheetName val="Data_Sheet10"/>
      <sheetName val="Forecast_Variance_Planning_hr10"/>
      <sheetName val="Cost_bd-&quot;A&quot;10"/>
      <sheetName val="Material_Prices10"/>
      <sheetName val="기구조직_(2)13"/>
      <sheetName val="기구조직_(3)13"/>
      <sheetName val="30개월기준대비표_아랍택)13"/>
      <sheetName val="총괄표_(2)13"/>
      <sheetName val="공통가설_(정리)13"/>
      <sheetName val="3rd_PLANT13"/>
      <sheetName val="32개월기준대비표_(3)13"/>
      <sheetName val="30개월기준대비표_아랍택_13"/>
      <sheetName val="총괄표__2_13"/>
      <sheetName val="PROJECT_BRIEF(EX_NEW)12"/>
      <sheetName val="Project_Brief12"/>
      <sheetName val="Material_Lookup_Table12"/>
      <sheetName val="Project_Budget_Worksheet11"/>
      <sheetName val="Panels_(DWG)11"/>
      <sheetName val="Bill_of_Quantitys11"/>
      <sheetName val="Bill_No-_0411"/>
      <sheetName val="PROJECT_BRIEF_EX_NEW_11"/>
      <sheetName val="Foot,col,parapt_Reinf11"/>
      <sheetName val="_Est_11"/>
      <sheetName val="Rev__00_-_20_07_0411"/>
      <sheetName val="Manning_Schedule11"/>
      <sheetName val="cutting_lists11"/>
      <sheetName val="???_(2)11"/>
      <sheetName val="Master_data11"/>
      <sheetName val="Project_Info11"/>
      <sheetName val="Office_Addresses11"/>
      <sheetName val="Material_List11"/>
      <sheetName val="HR_Costs_11"/>
      <sheetName val="Macro_custom_function11"/>
      <sheetName val="____(2)11"/>
      <sheetName val="Date_and_%11"/>
      <sheetName val="Raw_Data11"/>
      <sheetName val="Data_Sheet11"/>
      <sheetName val="Forecast_Variance_Planning_hr11"/>
      <sheetName val="Cost_bd-&quot;A&quot;11"/>
      <sheetName val="Material_Prices11"/>
      <sheetName val="기구조직_(2)16"/>
      <sheetName val="기구조직_(3)16"/>
      <sheetName val="30개월기준대비표_아랍택)16"/>
      <sheetName val="총괄표_(2)16"/>
      <sheetName val="공통가설_(정리)16"/>
      <sheetName val="3rd_PLANT16"/>
      <sheetName val="32개월기준대비표_(3)16"/>
      <sheetName val="30개월기준대비표_아랍택_16"/>
      <sheetName val="총괄표__2_16"/>
      <sheetName val="PROJECT_BRIEF(EX_NEW)15"/>
      <sheetName val="Project_Brief15"/>
      <sheetName val="Material_Lookup_Table15"/>
      <sheetName val="Project_Budget_Worksheet14"/>
      <sheetName val="Panels_(DWG)14"/>
      <sheetName val="Bill_of_Quantitys14"/>
      <sheetName val="Bill_No-_0414"/>
      <sheetName val="PROJECT_BRIEF_EX_NEW_14"/>
      <sheetName val="Foot,col,parapt_Reinf14"/>
      <sheetName val="Manning_Schedule14"/>
      <sheetName val="_Est_14"/>
      <sheetName val="Rev__00_-_20_07_0414"/>
      <sheetName val="Project_Info14"/>
      <sheetName val="Office_Addresses14"/>
      <sheetName val="cutting_lists14"/>
      <sheetName val="???_(2)14"/>
      <sheetName val="Master_data14"/>
      <sheetName val="Material_List14"/>
      <sheetName val="HR_Costs_14"/>
      <sheetName val="Macro_custom_function14"/>
      <sheetName val="____(2)14"/>
      <sheetName val="Date_and_%14"/>
      <sheetName val="Raw_Data14"/>
      <sheetName val="Data_Sheet14"/>
      <sheetName val="Forecast_Variance_Planning_hr14"/>
      <sheetName val="Cost_bd-&quot;A&quot;14"/>
      <sheetName val="Material_Prices14"/>
      <sheetName val="Summ_SHA-02,04,06,08"/>
      <sheetName val="Codes,___"/>
      <sheetName val="INNER_TANK"/>
      <sheetName val="Budget_vs_Projection_(CCL)"/>
      <sheetName val="ADDC_간접비"/>
      <sheetName val="기구조직_(2)17"/>
      <sheetName val="기구조직_(3)17"/>
      <sheetName val="30개월기준대비표_아랍택)17"/>
      <sheetName val="총괄표_(2)17"/>
      <sheetName val="공통가설_(정리)17"/>
      <sheetName val="3rd_PLANT17"/>
      <sheetName val="32개월기준대비표_(3)17"/>
      <sheetName val="Project_Brief16"/>
      <sheetName val="PROJECT_BRIEF(EX_NEW)16"/>
      <sheetName val="30개월기준대비표_아랍택_17"/>
      <sheetName val="총괄표__2_17"/>
      <sheetName val="Material_Lookup_Table16"/>
      <sheetName val="Project_Budget_Worksheet15"/>
      <sheetName val="Panels_(DWG)15"/>
      <sheetName val="Bill_of_Quantitys15"/>
      <sheetName val="Bill_No-_0415"/>
      <sheetName val="PROJECT_BRIEF_EX_NEW_15"/>
      <sheetName val="Foot,col,parapt_Reinf15"/>
      <sheetName val="Manning_Schedule15"/>
      <sheetName val="_Est_15"/>
      <sheetName val="Rev__00_-_20_07_0415"/>
      <sheetName val="Project_Info15"/>
      <sheetName val="Office_Addresses15"/>
      <sheetName val="cutting_lists15"/>
      <sheetName val="???_(2)15"/>
      <sheetName val="Master_data15"/>
      <sheetName val="Material_List15"/>
      <sheetName val="HR_Costs_15"/>
      <sheetName val="Macro_custom_function15"/>
      <sheetName val="____(2)15"/>
      <sheetName val="Date_and_%15"/>
      <sheetName val="Raw_Data15"/>
      <sheetName val="Data_Sheet15"/>
      <sheetName val="Forecast_Variance_Planning_hr15"/>
      <sheetName val="Cost_bd-&quot;A&quot;15"/>
      <sheetName val="Material_Prices15"/>
      <sheetName val="Civil_Works1"/>
      <sheetName val="Summ_SHA-02,04,06,081"/>
      <sheetName val="Initial_Data1"/>
      <sheetName val="Aggregation_Page_(INPUT)1"/>
      <sheetName val="Codes,___1"/>
      <sheetName val="INNER_TANK1"/>
      <sheetName val="Drop_Down_List1"/>
      <sheetName val="CABLE_DATA1"/>
      <sheetName val="Budget_vs_Projection_(CCL)1"/>
      <sheetName val="ADDC_간접비1"/>
      <sheetName val="konsolide"/>
      <sheetName val="SILICATE"/>
      <sheetName val="Mast"/>
      <sheetName val="Index"/>
      <sheetName val="MSN MoneyCentral Currency Rates"/>
      <sheetName val="Schedule_of_Openings1"/>
      <sheetName val="MSN_MoneyCentral_Currency_Rate1"/>
      <sheetName val="Schedule_of_Openings"/>
      <sheetName val="MSN_MoneyCentral_Currency_Rates"/>
      <sheetName val="conc-foot-gradeslab"/>
      <sheetName val="sheeet7"/>
      <sheetName val="CW DB"/>
      <sheetName val="Door DB"/>
      <sheetName val="WD DB"/>
      <sheetName val="Matdb"/>
      <sheetName val="MPdb"/>
      <sheetName val="MEP Factors"/>
      <sheetName val="rate"/>
      <sheetName val="Listen"/>
      <sheetName val="Overall Summary "/>
      <sheetName val="Code Sheet"/>
      <sheetName val="VarianceAnalysis"/>
      <sheetName val="Costing"/>
      <sheetName val="Names"/>
      <sheetName val="Qty_A1_22.06"/>
      <sheetName val="Qty_A1_22.11"/>
      <sheetName val="Qty_A1_22.51"/>
      <sheetName val="Qty_A2_22.54(f)"/>
      <sheetName val="Qty_A1_22.66"/>
      <sheetName val="Qty_A1_22.67"/>
      <sheetName val="Qty_A1_22.68"/>
      <sheetName val="Qty_A1_22.79"/>
      <sheetName val="Lookups"/>
      <sheetName val="Common"/>
      <sheetName val="Sizing Estimator - PAL Cameras"/>
      <sheetName val="elec"/>
      <sheetName val="Masonry Wall"/>
      <sheetName val="Precast Concrete"/>
      <sheetName val="Rip Rap"/>
      <sheetName val="Indent"/>
      <sheetName val="Validation Tables"/>
      <sheetName val="Supply"/>
      <sheetName val=" PE-F-42 MR 9 Manpower"/>
      <sheetName val="data_mci"/>
      <sheetName val="Summary "/>
      <sheetName val="ESTIMATE"/>
      <sheetName val="Storage Units"/>
      <sheetName val="Data Input"/>
      <sheetName val="ACCOUNT"/>
      <sheetName val="Material Price(Elec)"/>
      <sheetName val="General Data"/>
      <sheetName val="7670"/>
      <sheetName val="S1 "/>
      <sheetName val="S7B "/>
      <sheetName val="S7A"/>
      <sheetName val="S6 "/>
      <sheetName val="S3 "/>
      <sheetName val="S2 "/>
      <sheetName val="Builtup Area"/>
      <sheetName val="Sales Plan"/>
      <sheetName val="Meas.-Hotel Part"/>
      <sheetName val="S1_"/>
      <sheetName val="S7B_"/>
      <sheetName val="S6_"/>
      <sheetName val="S3_"/>
      <sheetName val="S2_"/>
      <sheetName val="Builtup_Area"/>
      <sheetName val="Sales_Plan"/>
      <sheetName val="Meas_-Hotel_Part"/>
      <sheetName val="S1_1"/>
      <sheetName val="S7B_1"/>
      <sheetName val="S6_1"/>
      <sheetName val="S3_1"/>
      <sheetName val="S2_1"/>
      <sheetName val="Builtup_Area1"/>
      <sheetName val="Sales_Plan1"/>
      <sheetName val="Meas_-Hotel_P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ow r="1">
          <cell r="B1">
            <v>1</v>
          </cell>
        </row>
      </sheetData>
      <sheetData sheetId="14" refreshError="1"/>
      <sheetData sheetId="15">
        <row r="1">
          <cell r="B1">
            <v>1</v>
          </cell>
        </row>
      </sheetData>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ow r="1">
          <cell r="B1">
            <v>1</v>
          </cell>
        </row>
      </sheetData>
      <sheetData sheetId="61">
        <row r="1">
          <cell r="B1">
            <v>1</v>
          </cell>
        </row>
      </sheetData>
      <sheetData sheetId="62">
        <row r="1">
          <cell r="B1">
            <v>1</v>
          </cell>
        </row>
      </sheetData>
      <sheetData sheetId="63">
        <row r="1">
          <cell r="B1">
            <v>1</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1">
          <cell r="B1">
            <v>1</v>
          </cell>
        </row>
      </sheetData>
      <sheetData sheetId="88">
        <row r="1">
          <cell r="B1">
            <v>1</v>
          </cell>
        </row>
      </sheetData>
      <sheetData sheetId="89">
        <row r="1">
          <cell r="B1">
            <v>1</v>
          </cell>
        </row>
      </sheetData>
      <sheetData sheetId="90">
        <row r="1">
          <cell r="B1">
            <v>1</v>
          </cell>
        </row>
      </sheetData>
      <sheetData sheetId="91">
        <row r="1">
          <cell r="B1">
            <v>1</v>
          </cell>
        </row>
      </sheetData>
      <sheetData sheetId="92">
        <row r="1">
          <cell r="B1">
            <v>1</v>
          </cell>
        </row>
      </sheetData>
      <sheetData sheetId="93">
        <row r="1">
          <cell r="B1">
            <v>1</v>
          </cell>
        </row>
      </sheetData>
      <sheetData sheetId="94">
        <row r="1">
          <cell r="B1">
            <v>1</v>
          </cell>
        </row>
      </sheetData>
      <sheetData sheetId="95">
        <row r="1">
          <cell r="B1">
            <v>1</v>
          </cell>
        </row>
      </sheetData>
      <sheetData sheetId="96">
        <row r="1">
          <cell r="B1">
            <v>1</v>
          </cell>
        </row>
      </sheetData>
      <sheetData sheetId="97">
        <row r="1">
          <cell r="B1">
            <v>1</v>
          </cell>
        </row>
      </sheetData>
      <sheetData sheetId="98">
        <row r="1">
          <cell r="B1">
            <v>1</v>
          </cell>
        </row>
      </sheetData>
      <sheetData sheetId="99">
        <row r="1">
          <cell r="B1">
            <v>1</v>
          </cell>
        </row>
      </sheetData>
      <sheetData sheetId="100">
        <row r="1">
          <cell r="B1">
            <v>1</v>
          </cell>
        </row>
      </sheetData>
      <sheetData sheetId="101">
        <row r="1">
          <cell r="B1">
            <v>1</v>
          </cell>
        </row>
      </sheetData>
      <sheetData sheetId="102">
        <row r="1">
          <cell r="B1">
            <v>1</v>
          </cell>
        </row>
      </sheetData>
      <sheetData sheetId="103">
        <row r="1">
          <cell r="B1">
            <v>1</v>
          </cell>
        </row>
      </sheetData>
      <sheetData sheetId="104">
        <row r="1">
          <cell r="B1">
            <v>1</v>
          </cell>
        </row>
      </sheetData>
      <sheetData sheetId="105">
        <row r="1">
          <cell r="B1">
            <v>1</v>
          </cell>
        </row>
      </sheetData>
      <sheetData sheetId="106">
        <row r="1">
          <cell r="B1">
            <v>1</v>
          </cell>
        </row>
      </sheetData>
      <sheetData sheetId="107">
        <row r="1">
          <cell r="B1">
            <v>1</v>
          </cell>
        </row>
      </sheetData>
      <sheetData sheetId="108">
        <row r="1">
          <cell r="B1">
            <v>1</v>
          </cell>
        </row>
      </sheetData>
      <sheetData sheetId="109">
        <row r="1">
          <cell r="B1">
            <v>1</v>
          </cell>
        </row>
      </sheetData>
      <sheetData sheetId="110">
        <row r="1">
          <cell r="B1">
            <v>1</v>
          </cell>
        </row>
      </sheetData>
      <sheetData sheetId="111">
        <row r="1">
          <cell r="B1">
            <v>1</v>
          </cell>
        </row>
      </sheetData>
      <sheetData sheetId="112">
        <row r="1">
          <cell r="B1">
            <v>1</v>
          </cell>
        </row>
      </sheetData>
      <sheetData sheetId="113">
        <row r="1">
          <cell r="B1">
            <v>1</v>
          </cell>
        </row>
      </sheetData>
      <sheetData sheetId="114">
        <row r="1">
          <cell r="B1">
            <v>1</v>
          </cell>
        </row>
      </sheetData>
      <sheetData sheetId="115">
        <row r="1">
          <cell r="B1">
            <v>1</v>
          </cell>
        </row>
      </sheetData>
      <sheetData sheetId="116">
        <row r="1">
          <cell r="B1">
            <v>1</v>
          </cell>
        </row>
      </sheetData>
      <sheetData sheetId="117">
        <row r="1">
          <cell r="B1">
            <v>1</v>
          </cell>
        </row>
      </sheetData>
      <sheetData sheetId="118">
        <row r="1">
          <cell r="B1">
            <v>1</v>
          </cell>
        </row>
      </sheetData>
      <sheetData sheetId="119">
        <row r="1">
          <cell r="B1">
            <v>1</v>
          </cell>
        </row>
      </sheetData>
      <sheetData sheetId="120">
        <row r="1">
          <cell r="B1">
            <v>1</v>
          </cell>
        </row>
      </sheetData>
      <sheetData sheetId="121">
        <row r="1">
          <cell r="B1">
            <v>1</v>
          </cell>
        </row>
      </sheetData>
      <sheetData sheetId="122">
        <row r="1">
          <cell r="B1">
            <v>1</v>
          </cell>
        </row>
      </sheetData>
      <sheetData sheetId="123">
        <row r="1">
          <cell r="B1">
            <v>1</v>
          </cell>
        </row>
      </sheetData>
      <sheetData sheetId="124">
        <row r="1">
          <cell r="B1">
            <v>1</v>
          </cell>
        </row>
      </sheetData>
      <sheetData sheetId="125">
        <row r="1">
          <cell r="B1">
            <v>1</v>
          </cell>
        </row>
      </sheetData>
      <sheetData sheetId="126">
        <row r="1">
          <cell r="B1">
            <v>1</v>
          </cell>
        </row>
      </sheetData>
      <sheetData sheetId="127">
        <row r="1">
          <cell r="B1">
            <v>1</v>
          </cell>
        </row>
      </sheetData>
      <sheetData sheetId="128">
        <row r="1">
          <cell r="B1">
            <v>1</v>
          </cell>
        </row>
      </sheetData>
      <sheetData sheetId="129">
        <row r="1">
          <cell r="B1">
            <v>1</v>
          </cell>
        </row>
      </sheetData>
      <sheetData sheetId="130">
        <row r="1">
          <cell r="B1">
            <v>1</v>
          </cell>
        </row>
      </sheetData>
      <sheetData sheetId="131">
        <row r="1">
          <cell r="B1">
            <v>1</v>
          </cell>
        </row>
      </sheetData>
      <sheetData sheetId="132">
        <row r="1">
          <cell r="B1">
            <v>1</v>
          </cell>
        </row>
      </sheetData>
      <sheetData sheetId="133">
        <row r="1">
          <cell r="B1">
            <v>1</v>
          </cell>
        </row>
      </sheetData>
      <sheetData sheetId="134">
        <row r="1">
          <cell r="B1">
            <v>1</v>
          </cell>
        </row>
      </sheetData>
      <sheetData sheetId="135">
        <row r="1">
          <cell r="B1">
            <v>1</v>
          </cell>
        </row>
      </sheetData>
      <sheetData sheetId="136">
        <row r="1">
          <cell r="B1">
            <v>1</v>
          </cell>
        </row>
      </sheetData>
      <sheetData sheetId="137">
        <row r="1">
          <cell r="B1">
            <v>1</v>
          </cell>
        </row>
      </sheetData>
      <sheetData sheetId="138">
        <row r="1">
          <cell r="B1">
            <v>1</v>
          </cell>
        </row>
      </sheetData>
      <sheetData sheetId="139">
        <row r="1">
          <cell r="B1">
            <v>1</v>
          </cell>
        </row>
      </sheetData>
      <sheetData sheetId="140">
        <row r="1">
          <cell r="B1">
            <v>1</v>
          </cell>
        </row>
      </sheetData>
      <sheetData sheetId="141">
        <row r="1">
          <cell r="B1">
            <v>1</v>
          </cell>
        </row>
      </sheetData>
      <sheetData sheetId="142">
        <row r="1">
          <cell r="B1">
            <v>1</v>
          </cell>
        </row>
      </sheetData>
      <sheetData sheetId="143">
        <row r="1">
          <cell r="B1">
            <v>1</v>
          </cell>
        </row>
      </sheetData>
      <sheetData sheetId="144">
        <row r="1">
          <cell r="B1">
            <v>1</v>
          </cell>
        </row>
      </sheetData>
      <sheetData sheetId="145">
        <row r="1">
          <cell r="B1">
            <v>1</v>
          </cell>
        </row>
      </sheetData>
      <sheetData sheetId="146">
        <row r="1">
          <cell r="B1">
            <v>1</v>
          </cell>
        </row>
      </sheetData>
      <sheetData sheetId="147">
        <row r="1">
          <cell r="B1">
            <v>1</v>
          </cell>
        </row>
      </sheetData>
      <sheetData sheetId="148">
        <row r="1">
          <cell r="B1">
            <v>1</v>
          </cell>
        </row>
      </sheetData>
      <sheetData sheetId="149">
        <row r="1">
          <cell r="B1">
            <v>1</v>
          </cell>
        </row>
      </sheetData>
      <sheetData sheetId="150">
        <row r="1">
          <cell r="B1">
            <v>1</v>
          </cell>
        </row>
      </sheetData>
      <sheetData sheetId="151">
        <row r="1">
          <cell r="B1">
            <v>1</v>
          </cell>
        </row>
      </sheetData>
      <sheetData sheetId="152">
        <row r="1">
          <cell r="B1">
            <v>1</v>
          </cell>
        </row>
      </sheetData>
      <sheetData sheetId="153">
        <row r="1">
          <cell r="B1">
            <v>1</v>
          </cell>
        </row>
      </sheetData>
      <sheetData sheetId="154">
        <row r="1">
          <cell r="B1">
            <v>1</v>
          </cell>
        </row>
      </sheetData>
      <sheetData sheetId="155">
        <row r="1">
          <cell r="B1">
            <v>1</v>
          </cell>
        </row>
      </sheetData>
      <sheetData sheetId="156">
        <row r="1">
          <cell r="B1">
            <v>1</v>
          </cell>
        </row>
      </sheetData>
      <sheetData sheetId="157">
        <row r="1">
          <cell r="B1">
            <v>1</v>
          </cell>
        </row>
      </sheetData>
      <sheetData sheetId="158">
        <row r="1">
          <cell r="B1">
            <v>1</v>
          </cell>
        </row>
      </sheetData>
      <sheetData sheetId="159">
        <row r="1">
          <cell r="B1">
            <v>1</v>
          </cell>
        </row>
      </sheetData>
      <sheetData sheetId="160">
        <row r="1">
          <cell r="B1">
            <v>1</v>
          </cell>
        </row>
      </sheetData>
      <sheetData sheetId="161">
        <row r="1">
          <cell r="B1">
            <v>1</v>
          </cell>
        </row>
      </sheetData>
      <sheetData sheetId="162">
        <row r="1">
          <cell r="B1">
            <v>1</v>
          </cell>
        </row>
      </sheetData>
      <sheetData sheetId="163">
        <row r="1">
          <cell r="B1">
            <v>1</v>
          </cell>
        </row>
      </sheetData>
      <sheetData sheetId="164">
        <row r="1">
          <cell r="B1">
            <v>1</v>
          </cell>
        </row>
      </sheetData>
      <sheetData sheetId="165">
        <row r="1">
          <cell r="B1">
            <v>1</v>
          </cell>
        </row>
      </sheetData>
      <sheetData sheetId="166">
        <row r="1">
          <cell r="B1">
            <v>1</v>
          </cell>
        </row>
      </sheetData>
      <sheetData sheetId="167">
        <row r="1">
          <cell r="B1">
            <v>1</v>
          </cell>
        </row>
      </sheetData>
      <sheetData sheetId="168">
        <row r="1">
          <cell r="B1">
            <v>1</v>
          </cell>
        </row>
      </sheetData>
      <sheetData sheetId="169">
        <row r="1">
          <cell r="B1">
            <v>1</v>
          </cell>
        </row>
      </sheetData>
      <sheetData sheetId="170">
        <row r="1">
          <cell r="B1">
            <v>1</v>
          </cell>
        </row>
      </sheetData>
      <sheetData sheetId="171">
        <row r="1">
          <cell r="B1">
            <v>1</v>
          </cell>
        </row>
      </sheetData>
      <sheetData sheetId="172">
        <row r="1">
          <cell r="B1">
            <v>1</v>
          </cell>
        </row>
      </sheetData>
      <sheetData sheetId="173">
        <row r="1">
          <cell r="B1">
            <v>1</v>
          </cell>
        </row>
      </sheetData>
      <sheetData sheetId="174">
        <row r="1">
          <cell r="B1">
            <v>1</v>
          </cell>
        </row>
      </sheetData>
      <sheetData sheetId="175">
        <row r="1">
          <cell r="B1">
            <v>1</v>
          </cell>
        </row>
      </sheetData>
      <sheetData sheetId="176">
        <row r="1">
          <cell r="B1">
            <v>1</v>
          </cell>
        </row>
      </sheetData>
      <sheetData sheetId="177">
        <row r="1">
          <cell r="B1">
            <v>1</v>
          </cell>
        </row>
      </sheetData>
      <sheetData sheetId="178">
        <row r="1">
          <cell r="B1">
            <v>1</v>
          </cell>
        </row>
      </sheetData>
      <sheetData sheetId="179">
        <row r="1">
          <cell r="B1">
            <v>1</v>
          </cell>
        </row>
      </sheetData>
      <sheetData sheetId="180">
        <row r="1">
          <cell r="B1">
            <v>1</v>
          </cell>
        </row>
      </sheetData>
      <sheetData sheetId="181">
        <row r="1">
          <cell r="B1">
            <v>1</v>
          </cell>
        </row>
      </sheetData>
      <sheetData sheetId="182">
        <row r="1">
          <cell r="B1">
            <v>1</v>
          </cell>
        </row>
      </sheetData>
      <sheetData sheetId="183">
        <row r="1">
          <cell r="B1">
            <v>1</v>
          </cell>
        </row>
      </sheetData>
      <sheetData sheetId="184">
        <row r="1">
          <cell r="B1">
            <v>1</v>
          </cell>
        </row>
      </sheetData>
      <sheetData sheetId="185">
        <row r="1">
          <cell r="B1">
            <v>1</v>
          </cell>
        </row>
      </sheetData>
      <sheetData sheetId="186"/>
      <sheetData sheetId="187"/>
      <sheetData sheetId="188"/>
      <sheetData sheetId="189">
        <row r="1">
          <cell r="B1">
            <v>1</v>
          </cell>
        </row>
      </sheetData>
      <sheetData sheetId="190">
        <row r="1">
          <cell r="B1">
            <v>1</v>
          </cell>
        </row>
      </sheetData>
      <sheetData sheetId="191">
        <row r="1">
          <cell r="B1">
            <v>1</v>
          </cell>
        </row>
      </sheetData>
      <sheetData sheetId="192">
        <row r="1">
          <cell r="B1">
            <v>1</v>
          </cell>
        </row>
      </sheetData>
      <sheetData sheetId="193"/>
      <sheetData sheetId="194"/>
      <sheetData sheetId="195"/>
      <sheetData sheetId="196"/>
      <sheetData sheetId="197"/>
      <sheetData sheetId="198"/>
      <sheetData sheetId="199"/>
      <sheetData sheetId="200">
        <row r="1">
          <cell r="B1">
            <v>1</v>
          </cell>
        </row>
      </sheetData>
      <sheetData sheetId="201"/>
      <sheetData sheetId="202"/>
      <sheetData sheetId="203">
        <row r="1">
          <cell r="B1">
            <v>1</v>
          </cell>
        </row>
      </sheetData>
      <sheetData sheetId="204">
        <row r="1">
          <cell r="B1">
            <v>1</v>
          </cell>
        </row>
      </sheetData>
      <sheetData sheetId="205">
        <row r="1">
          <cell r="B1">
            <v>1</v>
          </cell>
        </row>
      </sheetData>
      <sheetData sheetId="206">
        <row r="1">
          <cell r="B1">
            <v>1</v>
          </cell>
        </row>
      </sheetData>
      <sheetData sheetId="207"/>
      <sheetData sheetId="208">
        <row r="1">
          <cell r="B1">
            <v>1</v>
          </cell>
        </row>
      </sheetData>
      <sheetData sheetId="209">
        <row r="1">
          <cell r="B1">
            <v>1</v>
          </cell>
        </row>
      </sheetData>
      <sheetData sheetId="210"/>
      <sheetData sheetId="211">
        <row r="1">
          <cell r="B1">
            <v>1</v>
          </cell>
        </row>
      </sheetData>
      <sheetData sheetId="212"/>
      <sheetData sheetId="213">
        <row r="1">
          <cell r="B1">
            <v>1</v>
          </cell>
        </row>
      </sheetData>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ow r="1">
          <cell r="B1">
            <v>1</v>
          </cell>
        </row>
      </sheetData>
      <sheetData sheetId="268">
        <row r="1">
          <cell r="B1">
            <v>1</v>
          </cell>
        </row>
      </sheetData>
      <sheetData sheetId="269">
        <row r="1">
          <cell r="B1">
            <v>1</v>
          </cell>
        </row>
      </sheetData>
      <sheetData sheetId="270"/>
      <sheetData sheetId="271">
        <row r="1">
          <cell r="B1">
            <v>1</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ow r="1">
          <cell r="B1">
            <v>1</v>
          </cell>
        </row>
      </sheetData>
      <sheetData sheetId="296"/>
      <sheetData sheetId="297">
        <row r="1">
          <cell r="B1">
            <v>1</v>
          </cell>
        </row>
      </sheetData>
      <sheetData sheetId="298"/>
      <sheetData sheetId="299">
        <row r="1">
          <cell r="B1">
            <v>1</v>
          </cell>
        </row>
      </sheetData>
      <sheetData sheetId="300">
        <row r="1">
          <cell r="B1">
            <v>1</v>
          </cell>
        </row>
      </sheetData>
      <sheetData sheetId="301">
        <row r="1">
          <cell r="B1">
            <v>1</v>
          </cell>
        </row>
      </sheetData>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sheetData sheetId="328">
        <row r="1">
          <cell r="B1">
            <v>1</v>
          </cell>
        </row>
      </sheetData>
      <sheetData sheetId="329">
        <row r="1">
          <cell r="B1">
            <v>1</v>
          </cell>
        </row>
      </sheetData>
      <sheetData sheetId="330"/>
      <sheetData sheetId="331"/>
      <sheetData sheetId="332"/>
      <sheetData sheetId="333">
        <row r="1">
          <cell r="B1">
            <v>1</v>
          </cell>
        </row>
      </sheetData>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ow r="1">
          <cell r="B1">
            <v>1</v>
          </cell>
        </row>
      </sheetData>
      <sheetData sheetId="359">
        <row r="1">
          <cell r="B1">
            <v>1</v>
          </cell>
        </row>
      </sheetData>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refreshError="1"/>
      <sheetData sheetId="394" refreshError="1"/>
      <sheetData sheetId="395" refreshError="1"/>
      <sheetData sheetId="396" refreshError="1"/>
      <sheetData sheetId="397" refreshError="1"/>
      <sheetData sheetId="398" refreshError="1"/>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v>1</v>
          </cell>
        </row>
      </sheetData>
      <sheetData sheetId="431"/>
      <sheetData sheetId="432"/>
      <sheetData sheetId="433"/>
      <sheetData sheetId="434"/>
      <sheetData sheetId="435"/>
      <sheetData sheetId="436">
        <row r="1">
          <cell r="B1">
            <v>1</v>
          </cell>
        </row>
      </sheetData>
      <sheetData sheetId="437">
        <row r="1">
          <cell r="B1">
            <v>1</v>
          </cell>
        </row>
      </sheetData>
      <sheetData sheetId="438">
        <row r="1">
          <cell r="B1">
            <v>1</v>
          </cell>
        </row>
      </sheetData>
      <sheetData sheetId="439"/>
      <sheetData sheetId="440">
        <row r="1">
          <cell r="B1">
            <v>1</v>
          </cell>
        </row>
      </sheetData>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ow r="1">
          <cell r="B1">
            <v>1</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row r="1">
          <cell r="B1">
            <v>1</v>
          </cell>
        </row>
      </sheetData>
      <sheetData sheetId="486"/>
      <sheetData sheetId="487"/>
      <sheetData sheetId="488"/>
      <sheetData sheetId="489"/>
      <sheetData sheetId="490"/>
      <sheetData sheetId="491">
        <row r="1">
          <cell r="B1">
            <v>1</v>
          </cell>
        </row>
      </sheetData>
      <sheetData sheetId="492">
        <row r="1">
          <cell r="B1">
            <v>1</v>
          </cell>
        </row>
      </sheetData>
      <sheetData sheetId="493">
        <row r="1">
          <cell r="B1">
            <v>1</v>
          </cell>
        </row>
      </sheetData>
      <sheetData sheetId="494"/>
      <sheetData sheetId="495">
        <row r="1">
          <cell r="B1">
            <v>1</v>
          </cell>
        </row>
      </sheetData>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ow r="1">
          <cell r="B1">
            <v>1</v>
          </cell>
        </row>
      </sheetData>
      <sheetData sheetId="553"/>
      <sheetData sheetId="554"/>
      <sheetData sheetId="555"/>
      <sheetData sheetId="556"/>
      <sheetData sheetId="557"/>
      <sheetData sheetId="558">
        <row r="1">
          <cell r="B1">
            <v>1</v>
          </cell>
        </row>
      </sheetData>
      <sheetData sheetId="559">
        <row r="1">
          <cell r="B1">
            <v>1</v>
          </cell>
        </row>
      </sheetData>
      <sheetData sheetId="560">
        <row r="1">
          <cell r="B1">
            <v>1</v>
          </cell>
        </row>
      </sheetData>
      <sheetData sheetId="561"/>
      <sheetData sheetId="562">
        <row r="1">
          <cell r="B1">
            <v>1</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ow r="1">
          <cell r="B1">
            <v>1</v>
          </cell>
        </row>
      </sheetData>
      <sheetData sheetId="589"/>
      <sheetData sheetId="590"/>
      <sheetData sheetId="591"/>
      <sheetData sheetId="592"/>
      <sheetData sheetId="593"/>
      <sheetData sheetId="594">
        <row r="1">
          <cell r="B1">
            <v>1</v>
          </cell>
        </row>
      </sheetData>
      <sheetData sheetId="595">
        <row r="1">
          <cell r="B1">
            <v>1</v>
          </cell>
        </row>
      </sheetData>
      <sheetData sheetId="596">
        <row r="1">
          <cell r="B1">
            <v>1</v>
          </cell>
        </row>
      </sheetData>
      <sheetData sheetId="597"/>
      <sheetData sheetId="598">
        <row r="1">
          <cell r="B1">
            <v>1</v>
          </cell>
        </row>
      </sheetData>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ow r="1">
          <cell r="B1">
            <v>1</v>
          </cell>
        </row>
      </sheetData>
      <sheetData sheetId="661"/>
      <sheetData sheetId="662">
        <row r="1">
          <cell r="B1">
            <v>1</v>
          </cell>
        </row>
      </sheetData>
      <sheetData sheetId="663"/>
      <sheetData sheetId="664"/>
      <sheetData sheetId="665"/>
      <sheetData sheetId="666">
        <row r="1">
          <cell r="B1">
            <v>1</v>
          </cell>
        </row>
      </sheetData>
      <sheetData sheetId="667">
        <row r="1">
          <cell r="B1">
            <v>1</v>
          </cell>
        </row>
      </sheetData>
      <sheetData sheetId="668">
        <row r="1">
          <cell r="B1">
            <v>1</v>
          </cell>
        </row>
      </sheetData>
      <sheetData sheetId="669">
        <row r="1">
          <cell r="B1">
            <v>1</v>
          </cell>
        </row>
      </sheetData>
      <sheetData sheetId="670">
        <row r="1">
          <cell r="B1">
            <v>1</v>
          </cell>
        </row>
      </sheetData>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ow r="1">
          <cell r="B1">
            <v>1</v>
          </cell>
        </row>
      </sheetData>
      <sheetData sheetId="704"/>
      <sheetData sheetId="705"/>
      <sheetData sheetId="706"/>
      <sheetData sheetId="707"/>
      <sheetData sheetId="708"/>
      <sheetData sheetId="709">
        <row r="1">
          <cell r="B1">
            <v>1</v>
          </cell>
        </row>
      </sheetData>
      <sheetData sheetId="710">
        <row r="1">
          <cell r="B1">
            <v>1</v>
          </cell>
        </row>
      </sheetData>
      <sheetData sheetId="711">
        <row r="1">
          <cell r="B1">
            <v>1</v>
          </cell>
        </row>
      </sheetData>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row r="1">
          <cell r="B1">
            <v>1</v>
          </cell>
        </row>
      </sheetData>
      <sheetData sheetId="745"/>
      <sheetData sheetId="746"/>
      <sheetData sheetId="747"/>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ow r="1">
          <cell r="B1">
            <v>1</v>
          </cell>
        </row>
      </sheetData>
      <sheetData sheetId="758">
        <row r="1">
          <cell r="B1">
            <v>1</v>
          </cell>
        </row>
      </sheetData>
      <sheetData sheetId="759">
        <row r="1">
          <cell r="B1">
            <v>1</v>
          </cell>
        </row>
      </sheetData>
      <sheetData sheetId="760">
        <row r="1">
          <cell r="B1">
            <v>1</v>
          </cell>
        </row>
      </sheetData>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sheetData sheetId="814"/>
      <sheetData sheetId="815"/>
      <sheetData sheetId="816">
        <row r="1">
          <cell r="B1">
            <v>1</v>
          </cell>
        </row>
      </sheetData>
      <sheetData sheetId="817"/>
      <sheetData sheetId="818"/>
      <sheetData sheetId="819"/>
      <sheetData sheetId="820"/>
      <sheetData sheetId="821"/>
      <sheetData sheetId="822"/>
      <sheetData sheetId="823">
        <row r="1">
          <cell r="B1">
            <v>1</v>
          </cell>
        </row>
      </sheetData>
      <sheetData sheetId="824"/>
      <sheetData sheetId="825"/>
      <sheetData sheetId="826"/>
      <sheetData sheetId="827"/>
      <sheetData sheetId="828"/>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ver"/>
      <sheetName val="Document Issue Sheet"/>
      <sheetName val="Contents"/>
      <sheetName val="1.0 Executive Summary"/>
      <sheetName val="2.0 Cost PlanSummary"/>
      <sheetName val="3.0 Cost Reconciliation"/>
      <sheetName val="4.0 Elemental Cost "/>
      <sheetName val="5.0 Basis and Assumptions"/>
      <sheetName val="6.0 Exclusions"/>
      <sheetName val="7.0 Schedule of Floor Areas"/>
      <sheetName val="8.0 Drawings List"/>
      <sheetName val="9.0 Sch of Changes"/>
      <sheetName val="10.0 Inflation"/>
      <sheetName val="11.0 Commodities Graph"/>
      <sheetName val="11.0 Commodities Price"/>
      <sheetName val="Deviders for Cost Plan"/>
      <sheetName val="Flysheets"/>
      <sheetName val="4.0 Elemental Cost (3)"/>
      <sheetName val="Notes"/>
      <sheetName val="eval"/>
      <sheetName val="③赤紙(日文)"/>
      <sheetName val="Raw Data"/>
      <sheetName val="PROJECT BRIEF(EX.NEW)"/>
      <sheetName val="Project Budget Worksheet"/>
      <sheetName val="Building 1"/>
      <sheetName val="Basement Budget"/>
      <sheetName val="#REF"/>
      <sheetName val="LAB"/>
      <sheetName val="PLANT"/>
      <sheetName val="DATA"/>
      <sheetName val="Min r Value"/>
      <sheetName val="Sheet1"/>
      <sheetName val="ESTIMATE"/>
      <sheetName val="Change_control"/>
      <sheetName val="Document_Issue_Sheet"/>
      <sheetName val="1_0_Executive_Summary"/>
      <sheetName val="2_0_Cost_PlanSummary"/>
      <sheetName val="3_0_Cost_Reconciliation"/>
      <sheetName val="4_0_Elemental_Cost_"/>
      <sheetName val="5_0_Basis_and_Assumptions"/>
      <sheetName val="6_0_Exclusions"/>
      <sheetName val="7_0_Schedule_of_Floor_Areas"/>
      <sheetName val="8_0_Drawings_List"/>
      <sheetName val="9_0_Sch_of_Changes"/>
      <sheetName val="10_0_Inflation"/>
      <sheetName val="11_0_Commodities_Graph"/>
      <sheetName val="11_0_Commodities_Price"/>
      <sheetName val="Deviders_for_Cost_Plan"/>
      <sheetName val="4_0_Elemental_Cost_(3)"/>
      <sheetName val="Raw_Data"/>
      <sheetName val="PROJECT_BRIEF(EX_NEW)"/>
      <sheetName val="Project_Budget_Worksheet"/>
      <sheetName val="Building_1"/>
      <sheetName val="Basement_Budget"/>
      <sheetName val="Control"/>
      <sheetName val="ADIC Indicative Cost Plan Nr 3 "/>
      <sheetName val="Important Details &amp; Validation"/>
      <sheetName val="1 Summary"/>
      <sheetName val="CIF COST ITEM"/>
      <sheetName val="SUMMARY"/>
      <sheetName val="Gen Sum"/>
      <sheetName val="V.Summary"/>
      <sheetName val="V.Cost.Summary"/>
      <sheetName val="VWB"/>
      <sheetName val="Electrical"/>
      <sheetName val="Cooker BB"/>
      <sheetName val="Dimmer BB"/>
      <sheetName val="Basis"/>
      <sheetName val="Master Data Sheet"/>
      <sheetName val="Spread_sht"/>
      <sheetName val="총괄표 (2)"/>
      <sheetName val="MONTH"/>
      <sheetName val="Macro-cons"/>
      <sheetName val="External"/>
      <sheetName val="Assumptions"/>
      <sheetName val="Panels (DWG)"/>
      <sheetName val="Bill No 8 - A"/>
      <sheetName val="Planned"/>
      <sheetName val="Imported Materials"/>
      <sheetName val="Approved MTD Proj #'s"/>
      <sheetName val="TNHCHINH"/>
      <sheetName val="Drainage ok"/>
      <sheetName val="B3"/>
      <sheetName val="PLT-SUM"/>
      <sheetName val="Database"/>
      <sheetName val="schedule nos"/>
      <sheetName val="집계"/>
      <sheetName val="SHORT LIST"/>
      <sheetName val="Data Input"/>
      <sheetName val="P-Sum-Cab"/>
      <sheetName val="Resources"/>
      <sheetName val="CF.3 Expend Profiles"/>
      <sheetName val="CF.1 CF Breakdown"/>
      <sheetName val="FACTORY"/>
      <sheetName val="TOTAL"/>
      <sheetName val="#3E1_GCR"/>
      <sheetName val="Improvements"/>
      <sheetName val="Liabilities"/>
      <sheetName val="MASTER"/>
      <sheetName val="BOQ3"/>
      <sheetName val="BQ"/>
      <sheetName val="Executive Summary"/>
      <sheetName val="Elemental Buildup"/>
      <sheetName val="Rates"/>
      <sheetName val="Tender Rates"/>
      <sheetName val="Summary Rates From Contract"/>
      <sheetName val="piping"/>
      <sheetName val="Mast"/>
      <sheetName val="General"/>
      <sheetName val="Bill 5_11Sep19"/>
      <sheetName val="Input"/>
      <sheetName val="2-SITE "/>
      <sheetName val="Presupuesto"/>
      <sheetName val="021-1spare"/>
      <sheetName val="SCHEDULE"/>
      <sheetName val="MPR_PA_1"/>
      <sheetName val="ancillary"/>
      <sheetName val="MultipleSecurities"/>
      <sheetName val="PROJECT_BRIEF(EX_NEW)1"/>
      <sheetName val="PROJECT_BRIEF(EX_NEW)2"/>
      <sheetName val="PROJECT_BRIEF(EX_NEW)3"/>
      <sheetName val="spi"/>
      <sheetName val="Testing"/>
      <sheetName val="Rate Analysis"/>
      <sheetName val="Summary "/>
      <sheetName val="Co-ef"/>
      <sheetName val="Fill this out first..."/>
      <sheetName val="PRL"/>
      <sheetName val="Building_11"/>
      <sheetName val="자압"/>
      <sheetName val="Coversheet"/>
      <sheetName val="Back up Figures"/>
      <sheetName val="Details"/>
      <sheetName val="Indent"/>
      <sheetName val="Provisional Sums"/>
      <sheetName val="PROJECT_BRIEF(EX_NEW)4"/>
      <sheetName val="Bill 2 Hard"/>
      <sheetName val="NBS"/>
      <sheetName val="Masonry Wall"/>
      <sheetName val="Precast Concrete"/>
      <sheetName val="Rip Rap"/>
      <sheetName val="Total All By Trades highest 1st"/>
      <sheetName val="Change_control1"/>
      <sheetName val="Document_Issue_Sheet1"/>
      <sheetName val="1_0_Executive_Summary1"/>
      <sheetName val="2_0_Cost_PlanSummary1"/>
      <sheetName val="3_0_Cost_Reconciliation1"/>
      <sheetName val="4_0_Elemental_Cost_1"/>
      <sheetName val="5_0_Basis_and_Assumptions1"/>
      <sheetName val="6_0_Exclusions1"/>
      <sheetName val="7_0_Schedule_of_Floor_Areas1"/>
      <sheetName val="8_0_Drawings_List1"/>
      <sheetName val="9_0_Sch_of_Changes1"/>
      <sheetName val="10_0_Inflation1"/>
      <sheetName val="11_0_Commodities_Graph1"/>
      <sheetName val="11_0_Commodities_Price1"/>
      <sheetName val="Deviders_for_Cost_Plan1"/>
      <sheetName val="4_0_Elemental_Cost_(3)1"/>
      <sheetName val="Raw_Data1"/>
      <sheetName val="Basement_Budget1"/>
      <sheetName val="Project_Budget_Worksheet1"/>
      <sheetName val="Min_r_Value"/>
      <sheetName val="1_Summary"/>
      <sheetName val="CIF_COST_ITEM"/>
      <sheetName val="Gen_Sum"/>
      <sheetName val="ADIC_Indicative_Cost_Plan_Nr_3_"/>
      <sheetName val="Imported_Materials"/>
      <sheetName val="Important_Details_&amp;_Validation"/>
      <sheetName val="총괄표_(2)"/>
      <sheetName val="V_Summary"/>
      <sheetName val="V_Cost_Summary"/>
      <sheetName val="Cooker_BB"/>
      <sheetName val="Dimmer_BB"/>
      <sheetName val="Master_Data_Sheet"/>
      <sheetName val="schedule_nos"/>
      <sheetName val="SHORT_LIST"/>
      <sheetName val="Panels_(DWG)"/>
      <sheetName val="Bill_No_8_-_A"/>
      <sheetName val="Data_Input"/>
      <sheetName val="Summary_Rates_From_Contract"/>
      <sheetName val="Approved_MTD_Proj_#'s"/>
      <sheetName val="Drainage_ok"/>
      <sheetName val="CF_3_Expend_Profiles"/>
      <sheetName val="CF_1_CF_Breakdown"/>
      <sheetName val="ARCH"/>
      <sheetName val="VDL-1"/>
      <sheetName val="PLvAC"/>
      <sheetName val="wsVwr"/>
      <sheetName val="RECAPITULATION"/>
      <sheetName val="Controls"/>
      <sheetName val="Mp-team 1"/>
      <sheetName val="Factor"/>
      <sheetName val="Const2Self Build"/>
      <sheetName val="Provisional_Sums"/>
      <sheetName val="Change_control2"/>
      <sheetName val="Document_Issue_Sheet2"/>
      <sheetName val="1_0_Executive_Summary2"/>
      <sheetName val="2_0_Cost_PlanSummary2"/>
      <sheetName val="3_0_Cost_Reconciliation2"/>
      <sheetName val="4_0_Elemental_Cost_2"/>
      <sheetName val="5_0_Basis_and_Assumptions2"/>
      <sheetName val="6_0_Exclusions2"/>
      <sheetName val="7_0_Schedule_of_Floor_Areas2"/>
      <sheetName val="8_0_Drawings_List2"/>
      <sheetName val="9_0_Sch_of_Changes2"/>
      <sheetName val="10_0_Inflation2"/>
      <sheetName val="11_0_Commodities_Graph2"/>
      <sheetName val="11_0_Commodities_Price2"/>
      <sheetName val="Deviders_for_Cost_Plan2"/>
      <sheetName val="4_0_Elemental_Cost_(3)2"/>
      <sheetName val="Raw_Data2"/>
      <sheetName val="Building_12"/>
      <sheetName val="Basement_Budget2"/>
      <sheetName val="Project_Budget_Worksheet2"/>
      <sheetName val="Min_r_Value1"/>
      <sheetName val="1_Summary1"/>
      <sheetName val="CIF_COST_ITEM1"/>
      <sheetName val="Gen_Sum1"/>
      <sheetName val="총괄표_(2)1"/>
      <sheetName val="Important_Details_&amp;_Validation1"/>
      <sheetName val="ADIC_Indicative_Cost_Plan_Nr_31"/>
      <sheetName val="Provisional_Sums1"/>
      <sheetName val="V_Summary1"/>
      <sheetName val="V_Cost_Summary1"/>
      <sheetName val="Cooker_BB1"/>
      <sheetName val="Dimmer_BB1"/>
      <sheetName val="Master_Data_Sheet1"/>
      <sheetName val="Westin FOH &amp; BOH Split"/>
      <sheetName val="Boq"/>
      <sheetName val="Panels_(DWG)1"/>
      <sheetName val="Bill_No_8_-_A1"/>
      <sheetName val="schedule_nos1"/>
      <sheetName val="SHORT_LIST1"/>
      <sheetName val="CF_3_Expend_Profiles1"/>
      <sheetName val="CF_1_CF_Breakdown1"/>
      <sheetName val="Approved_MTD_Proj_#'s1"/>
      <sheetName val="Drainage_ok1"/>
      <sheetName val="Data_Input1"/>
      <sheetName val="Imported_Materials1"/>
      <sheetName val="Summary_Rates_From_Contract1"/>
      <sheetName val="PumpSp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32">
          <cell r="E32" t="str">
            <v>ADIC</v>
          </cell>
        </row>
        <row r="36">
          <cell r="E36" t="str">
            <v>Indicative Cost Plan Nr 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e system"/>
      <sheetName val="Front Page"/>
      <sheetName val="Pend.Req"/>
      <sheetName val="BOQ"/>
      <sheetName val="ID"/>
      <sheetName val="Requests Z1"/>
      <sheetName val="Requests Z2"/>
      <sheetName val="Requests Z3"/>
      <sheetName val="Al Nasr"/>
      <sheetName val="Hyder"/>
      <sheetName val="Tebodin"/>
      <sheetName val="File_system"/>
      <sheetName val="Front_Page"/>
      <sheetName val="Pend_Req"/>
      <sheetName val="Requests_Z1"/>
      <sheetName val="Requests_Z2"/>
      <sheetName val="Requests_Z3"/>
      <sheetName val="Al_Nasr"/>
      <sheetName val="V.Summary"/>
      <sheetName val="V.Cost.Summary"/>
      <sheetName val="VW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PCC"/>
      <sheetName val="Approved MTD Proj #'s"/>
      <sheetName val="Input"/>
      <sheetName val="COMP"/>
      <sheetName val="Formulas"/>
      <sheetName val="Project Budget Worksheet"/>
      <sheetName val="August TB"/>
      <sheetName val="Vcap1500"/>
      <sheetName val="총괄표 (2)"/>
      <sheetName val="BOQ"/>
      <sheetName val="Sheet3 (2)"/>
      <sheetName val="Sheet1"/>
      <sheetName val="INDIGINEOUS ITEMS "/>
      <sheetName val="Macro1"/>
      <sheetName val="MH Compensate-Nov"/>
      <sheetName val="Break up Sheet"/>
      <sheetName val="DATA"/>
      <sheetName val="Trial"/>
      <sheetName val="Sched"/>
      <sheetName val="FA_Fin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BQLIST"/>
      <sheetName val="Wordsdata"/>
      <sheetName val="CIF COST ITEM"/>
      <sheetName val="Design"/>
    </sheetNames>
    <sheetDataSet>
      <sheetData sheetId="0">
        <row r="46">
          <cell r="R46">
            <v>0.9</v>
          </cell>
        </row>
      </sheetData>
      <sheetData sheetId="1"/>
      <sheetData sheetId="2"/>
      <sheetData sheetId="3">
        <row r="46">
          <cell r="R46">
            <v>0.9</v>
          </cell>
        </row>
      </sheetData>
      <sheetData sheetId="4" refreshError="1"/>
      <sheetData sheetId="5" refreshError="1"/>
      <sheetData sheetId="6" refreshError="1"/>
      <sheetData sheetId="7"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O"/>
      <sheetName val="Cover"/>
      <sheetName val="Narrative cover"/>
      <sheetName val="Narrative"/>
      <sheetName val="V.Sum Cover"/>
      <sheetName val="V.Cost.B"/>
      <sheetName val="V.Summary"/>
      <sheetName val="V.Cost.Summary"/>
      <sheetName val="Conduits"/>
      <sheetName val="Electrical Cost proposal "/>
      <sheetName val="New Rates cover"/>
      <sheetName val="Rate 100mm duct"/>
      <sheetName val="25mm GI conduits "/>
      <sheetName val="25mm pvc conduits"/>
      <sheetName val="TO Cover"/>
      <sheetName val="T.O-Mech"/>
      <sheetName val="1.f-MCCCable"/>
      <sheetName val="meas summary"/>
      <sheetName val="measurements "/>
      <sheetName val="measurements Electrical"/>
      <sheetName val="Measurements TEL"/>
      <sheetName val="Measurements Lightning"/>
      <sheetName val="Measurements Ele"/>
      <sheetName val="DWG Cover"/>
      <sheetName val="DWG List"/>
      <sheetName val="BOQ Rates"/>
      <sheetName val="SUP Quot"/>
      <sheetName val="Supplyer Quotation"/>
      <sheetName val="Corro Cover"/>
      <sheetName val="COn Value cov"/>
      <sheetName val="Con value"/>
      <sheetName val="PCC"/>
    </sheetNames>
    <sheetDataSet>
      <sheetData sheetId="0" refreshError="1"/>
      <sheetData sheetId="1">
        <row r="14">
          <cell r="C14" t="str">
            <v>Façade Lighting Conduiting</v>
          </cell>
        </row>
      </sheetData>
      <sheetData sheetId="2" refreshError="1"/>
      <sheetData sheetId="3" refreshError="1"/>
      <sheetData sheetId="4" refreshError="1"/>
      <sheetData sheetId="5" refreshError="1"/>
      <sheetData sheetId="6">
        <row r="4">
          <cell r="C4" t="str">
            <v>GP 220 -The Distinction</v>
          </cell>
        </row>
      </sheetData>
      <sheetData sheetId="7">
        <row r="4">
          <cell r="G4" t="str">
            <v>03/R1</v>
          </cell>
        </row>
      </sheetData>
      <sheetData sheetId="8" refreshError="1"/>
      <sheetData sheetId="9" refreshError="1"/>
      <sheetData sheetId="10" refreshError="1"/>
      <sheetData sheetId="11" refreshError="1"/>
      <sheetData sheetId="12"/>
      <sheetData sheetId="13">
        <row r="55">
          <cell r="F55">
            <v>6.17</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IBASE2"/>
      <sheetName val="E_Summary"/>
      <sheetName val="D_Cntnts"/>
      <sheetName val="CIF COST ITEM"/>
      <sheetName val="Boq"/>
      <sheetName val="RateAn"/>
      <sheetName val="001"/>
      <sheetName val="finalj"/>
      <sheetName val="IBASE2.XLS"/>
      <sheetName val="FlexibleBudget"/>
      <sheetName val="총괄표 (2)"/>
      <sheetName val="Details for Charts"/>
      <sheetName val="LAB"/>
      <sheetName val="dg-VTu"/>
      <sheetName val="Tke"/>
      <sheetName val="Lines (1 - 1)"/>
      <sheetName val="CIF_COST_ITEM"/>
      <sheetName val="IBASE2_XLS"/>
      <sheetName val="총괄표_(2)"/>
      <sheetName val="Details_for_Charts"/>
      <sheetName val="Lines_(1_-_1)"/>
      <sheetName val="Notes"/>
    </sheetNames>
    <definedNames>
      <definedName name="NToS"/>
    </definedNames>
    <sheetDataSet>
      <sheetData sheetId="0">
        <row r="7">
          <cell r="AH7" t="str">
            <v>SP1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Measurement sheet"/>
      <sheetName val="sec. 6"/>
      <sheetName val="sec.7"/>
      <sheetName val="sec.8"/>
      <sheetName val="sec. 9"/>
      <sheetName val="CERTIFICATE"/>
      <sheetName val="Lines (1 - 1)"/>
      <sheetName val="Notes"/>
      <sheetName val="총괄표 (2)"/>
      <sheetName val="TOTAL"/>
      <sheetName val="Bill No 8 - A"/>
      <sheetName val="Sheet1"/>
      <sheetName val="ancillary"/>
      <sheetName val="Criteria"/>
      <sheetName val="CIF COST ITEM"/>
      <sheetName val="E_Summary"/>
      <sheetName val="D_Cntnts"/>
      <sheetName val="MASTER"/>
      <sheetName val="③赤紙(日文)"/>
      <sheetName val="List"/>
      <sheetName val="BANK POSITION REPORT"/>
      <sheetName val="BOQ"/>
      <sheetName val="conc-foot-gradeslab"/>
      <sheetName val="cover_page"/>
      <sheetName val="sec__1"/>
      <sheetName val="sec__2"/>
      <sheetName val="sec__3"/>
      <sheetName val="Scope_of_works"/>
      <sheetName val="sec__4"/>
      <sheetName val="sec__5"/>
      <sheetName val="RateBrkdwn_"/>
      <sheetName val="Measurement_sheet"/>
      <sheetName val="sec__6"/>
      <sheetName val="sec_7"/>
      <sheetName val="sec_8"/>
      <sheetName val="sec__9"/>
      <sheetName val="Lines_(1_-_1)"/>
      <sheetName val="9. Package split - Cost "/>
      <sheetName val="Fill this out first..."/>
      <sheetName val="Detail Page"/>
      <sheetName val="Data"/>
      <sheetName val="Sheet2"/>
      <sheetName val="TASKRSRC (2)"/>
      <sheetName val="TARGET"/>
      <sheetName val="BASELINE"/>
      <sheetName val="summary"/>
      <sheetName val="Master list"/>
      <sheetName val="Mhr"/>
      <sheetName val="tender allowances"/>
      <sheetName val="Labor abs-NMR"/>
      <sheetName val="basis"/>
      <sheetName val="BILL-1"/>
      <sheetName val="BILL-2"/>
      <sheetName val="BILL-3"/>
      <sheetName val="BILL-4"/>
      <sheetName val="HV SWITCHGEAR"/>
      <sheetName val="Master Data Sheet"/>
      <sheetName val="VARIATIONS"/>
      <sheetName val="COST CONTROL MATRIX"/>
      <sheetName val="Project Details "/>
      <sheetName val="PC, Prov Sums, Quants"/>
      <sheetName val="Progress Photos"/>
      <sheetName val="Contents"/>
      <sheetName val="Cost Report Summary"/>
      <sheetName val="Provisional Sums"/>
      <sheetName val="Jun2000"/>
      <sheetName val="Adwea"/>
      <sheetName val="Taweelah"/>
      <sheetName val="Bainounah"/>
      <sheetName val="TB Table"/>
      <sheetName val="Transco"/>
      <sheetName val="Unpc"/>
      <sheetName val="#REF"/>
      <sheetName val="LookUp"/>
      <sheetName val="Part-A"/>
      <sheetName val="DATABASE"/>
      <sheetName val="자압"/>
      <sheetName val="Detail excavation"/>
      <sheetName val="analysis"/>
      <sheetName val="Sheet3"/>
      <sheetName val="schedule nos"/>
      <sheetName val="Key Assumptions"/>
      <sheetName val="allowances"/>
      <sheetName val="REL"/>
      <sheetName val="Ref_Sheet"/>
      <sheetName val="V.Cost.Summary"/>
      <sheetName val="#3e1_gcr"/>
      <sheetName val="PROJECT BRIEF(EX.NEW)"/>
      <sheetName val="Anticipated Cost Report"/>
      <sheetName val="Hardfinishes-Contemporary"/>
      <sheetName val="B7 MW SUB SUMMARY"/>
      <sheetName val="BILL 3J"/>
      <sheetName val="BILL 3R"/>
      <sheetName val="BILL 6J"/>
      <sheetName val="Design"/>
      <sheetName val="Info"/>
      <sheetName val="Summ"/>
      <sheetName val="Construction"/>
      <sheetName val="??? (2)"/>
      <sheetName val="AOR"/>
      <sheetName val="MATERIALS_masterlist"/>
      <sheetName val="M&amp;E plant costs"/>
      <sheetName val="3aP2"/>
      <sheetName val="3aP1"/>
      <sheetName val="Balance Sheet"/>
      <sheetName val="General"/>
      <sheetName val="PRL"/>
      <sheetName val="CombinedYTD"/>
      <sheetName val="CombinedPeriod"/>
      <sheetName val="Package Status"/>
      <sheetName val="Contractors"/>
      <sheetName val="MEP-4"/>
      <sheetName val="Rate Analysis"/>
      <sheetName val="DPS17"/>
      <sheetName val="F4.13"/>
      <sheetName val="finshes"/>
      <sheetName val="Dv02"/>
      <sheetName val="Dv03"/>
      <sheetName val="Dv04"/>
      <sheetName val="Dv05"/>
      <sheetName val="Dv06"/>
      <sheetName val="Dv07"/>
      <sheetName val="Dv09"/>
      <sheetName val="Dv10"/>
      <sheetName val="Dv11"/>
      <sheetName val="Dv12"/>
      <sheetName val="out_prog"/>
      <sheetName val="선적schedule (2)"/>
      <sheetName val="Partitions"/>
      <sheetName val="Finishes"/>
      <sheetName val="CALCULATION"/>
      <sheetName val="Details"/>
      <sheetName val="PriceSummary"/>
      <sheetName val="FOOTING JO 1596-1 CO7"/>
    </sheetNames>
    <sheetDataSet>
      <sheetData sheetId="0">
        <row r="13">
          <cell r="E13" t="str">
            <v>AX183 - VIP 2 TERMINAL</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Project Budget Worksheet"/>
      <sheetName val="LAB"/>
      <sheetName val="dBase"/>
      <sheetName val="PROJECT BRIEF(EX.NEW)"/>
      <sheetName val="Cover"/>
      <sheetName val="총괄표 (2)"/>
      <sheetName val="POWER"/>
      <sheetName val="SCHED"/>
      <sheetName val="Notes"/>
      <sheetName val="cover page"/>
      <sheetName val="BOQ"/>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pstat"/>
      <sheetName val="analysis"/>
      <sheetName val="allowances"/>
      <sheetName val="costs"/>
      <sheetName val="narrative"/>
      <sheetName val="act -v- ctc"/>
      <sheetName val="allowancesCTC"/>
      <sheetName val="undermeasure"/>
      <sheetName val="Sheet1"/>
      <sheetName val="act_-v-_ctc"/>
      <sheetName val="25mm pvc conduits"/>
      <sheetName val="calc june sal"/>
      <sheetName val="Lines (1 - 1)"/>
      <sheetName val="총괄표 (2)"/>
      <sheetName val="TOTAL"/>
      <sheetName val="AOR"/>
      <sheetName val="#REF"/>
      <sheetName val="③赤紙(日文)"/>
      <sheetName val="Detail excavation"/>
      <sheetName val="BOQ"/>
      <sheetName val="Break up Sheet"/>
      <sheetName val="Data"/>
      <sheetName val="Variables_x"/>
      <sheetName val="Project Budget Worksheet"/>
      <sheetName val="L"/>
      <sheetName val="dataforheader"/>
      <sheetName val="Actual"/>
      <sheetName val="tender allowances"/>
      <sheetName val="CIF COST ITEM"/>
      <sheetName val="Details"/>
      <sheetName val="ITEMS"/>
      <sheetName val="001"/>
      <sheetName val="MH(on site)"/>
      <sheetName val="Dropdowns"/>
    </sheetNames>
    <sheetDataSet>
      <sheetData sheetId="0"/>
      <sheetData sheetId="1"/>
      <sheetData sheetId="2"/>
      <sheetData sheetId="3">
        <row r="1">
          <cell r="D1" t="str">
            <v>September 1999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ed allowances"/>
      <sheetName val="tender allowances"/>
      <sheetName val="allowances"/>
    </sheetNames>
    <sheetDataSet>
      <sheetData sheetId="0"/>
      <sheetData sheetId="1"/>
      <sheetData sheetId="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t-10.1 "/>
      <sheetName val="Att-10.2"/>
      <sheetName val="Att-10.3 "/>
      <sheetName val="Att-10.4"/>
      <sheetName val="Att11.1"/>
      <sheetName val="Att11.2"/>
      <sheetName val="Att11.3 "/>
      <sheetName val="Att11.4"/>
      <sheetName val="ENG_PROG"/>
      <sheetName val="ENG_mp"/>
      <sheetName val="PRC_PROG "/>
      <sheetName val="PRC_mp)"/>
      <sheetName val="PWV "/>
      <sheetName val="PMH"/>
      <sheetName val="EWV"/>
      <sheetName val="EMH"/>
      <sheetName val="Att-10_1_"/>
      <sheetName val="Att-10_2"/>
      <sheetName val="Att-10_3_"/>
      <sheetName val="Att-10_4"/>
      <sheetName val="Att11_1"/>
      <sheetName val="Att11_2"/>
      <sheetName val="Att11_3_"/>
      <sheetName val="Att11_4"/>
      <sheetName val="PRC_PROG_"/>
      <sheetName val="PWV_"/>
      <sheetName val="Labor abs-NMR"/>
      <sheetName val="tender allowances"/>
    </sheetNames>
    <sheetDataSet>
      <sheetData sheetId="0"/>
      <sheetData sheetId="1"/>
      <sheetData sheetId="2"/>
      <sheetData sheetId="3"/>
      <sheetData sheetId="4"/>
      <sheetData sheetId="5"/>
      <sheetData sheetId="6"/>
      <sheetData sheetId="7"/>
      <sheetData sheetId="8" refreshError="1"/>
      <sheetData sheetId="9"/>
      <sheetData sheetId="10" refreshError="1">
        <row r="7">
          <cell r="D7">
            <v>1</v>
          </cell>
          <cell r="E7">
            <v>2</v>
          </cell>
          <cell r="F7">
            <v>3</v>
          </cell>
          <cell r="G7">
            <v>4</v>
          </cell>
          <cell r="H7">
            <v>5</v>
          </cell>
          <cell r="I7">
            <v>6</v>
          </cell>
          <cell r="J7">
            <v>7</v>
          </cell>
          <cell r="K7">
            <v>8</v>
          </cell>
          <cell r="L7">
            <v>9</v>
          </cell>
          <cell r="M7">
            <v>10</v>
          </cell>
          <cell r="N7">
            <v>11</v>
          </cell>
          <cell r="O7">
            <v>12</v>
          </cell>
          <cell r="P7">
            <v>13</v>
          </cell>
          <cell r="Q7">
            <v>14</v>
          </cell>
          <cell r="R7">
            <v>15</v>
          </cell>
          <cell r="S7">
            <v>16</v>
          </cell>
          <cell r="T7">
            <v>17</v>
          </cell>
          <cell r="U7">
            <v>18</v>
          </cell>
          <cell r="V7">
            <v>19</v>
          </cell>
          <cell r="W7">
            <v>20</v>
          </cell>
          <cell r="X7">
            <v>21</v>
          </cell>
          <cell r="Y7">
            <v>22</v>
          </cell>
          <cell r="Z7">
            <v>23</v>
          </cell>
          <cell r="AA7">
            <v>24</v>
          </cell>
          <cell r="AB7">
            <v>25</v>
          </cell>
          <cell r="AC7">
            <v>26</v>
          </cell>
          <cell r="AD7">
            <v>27</v>
          </cell>
          <cell r="AE7">
            <v>28</v>
          </cell>
          <cell r="AF7">
            <v>29</v>
          </cell>
          <cell r="AG7">
            <v>30</v>
          </cell>
          <cell r="AH7">
            <v>31</v>
          </cell>
          <cell r="AI7">
            <v>32</v>
          </cell>
          <cell r="AJ7">
            <v>33</v>
          </cell>
        </row>
        <row r="8">
          <cell r="M8">
            <v>0</v>
          </cell>
          <cell r="N8">
            <v>0</v>
          </cell>
          <cell r="O8">
            <v>0</v>
          </cell>
          <cell r="P8">
            <v>0</v>
          </cell>
          <cell r="Q8">
            <v>0</v>
          </cell>
          <cell r="R8">
            <v>0</v>
          </cell>
          <cell r="S8" t="e">
            <v>#REF!</v>
          </cell>
          <cell r="T8">
            <v>0</v>
          </cell>
          <cell r="U8">
            <v>0</v>
          </cell>
          <cell r="V8">
            <v>0</v>
          </cell>
          <cell r="W8">
            <v>0</v>
          </cell>
          <cell r="X8">
            <v>0</v>
          </cell>
          <cell r="Y8">
            <v>0</v>
          </cell>
          <cell r="Z8">
            <v>0</v>
          </cell>
          <cell r="AA8">
            <v>0</v>
          </cell>
          <cell r="AB8">
            <v>0</v>
          </cell>
          <cell r="AC8">
            <v>0</v>
          </cell>
        </row>
        <row r="9">
          <cell r="M9">
            <v>0</v>
          </cell>
          <cell r="N9">
            <v>0</v>
          </cell>
          <cell r="O9">
            <v>14.390908379339944</v>
          </cell>
          <cell r="P9">
            <v>15.673758865248226</v>
          </cell>
          <cell r="Q9">
            <v>18.449848024316111</v>
          </cell>
          <cell r="R9">
            <v>22.47213779128673</v>
          </cell>
          <cell r="S9" t="e">
            <v>#REF!</v>
          </cell>
          <cell r="T9">
            <v>0</v>
          </cell>
          <cell r="U9">
            <v>0</v>
          </cell>
          <cell r="V9">
            <v>0</v>
          </cell>
          <cell r="W9">
            <v>0</v>
          </cell>
          <cell r="X9">
            <v>0</v>
          </cell>
          <cell r="Y9">
            <v>0</v>
          </cell>
          <cell r="Z9">
            <v>0</v>
          </cell>
          <cell r="AA9">
            <v>0</v>
          </cell>
          <cell r="AB9">
            <v>0</v>
          </cell>
          <cell r="AC9">
            <v>0</v>
          </cell>
        </row>
        <row r="10">
          <cell r="M10">
            <v>0.39170821265051903</v>
          </cell>
          <cell r="N10">
            <v>0.39170821265051903</v>
          </cell>
          <cell r="O10">
            <v>1.1360512273662577</v>
          </cell>
          <cell r="P10">
            <v>5.9717623546531851</v>
          </cell>
          <cell r="Q10">
            <v>11.471958226335619</v>
          </cell>
          <cell r="R10">
            <v>23.603803133744428</v>
          </cell>
          <cell r="S10" t="e">
            <v>#REF!</v>
          </cell>
          <cell r="T10">
            <v>0</v>
          </cell>
          <cell r="U10">
            <v>0</v>
          </cell>
          <cell r="V10">
            <v>0</v>
          </cell>
          <cell r="W10">
            <v>0</v>
          </cell>
          <cell r="X10">
            <v>0</v>
          </cell>
          <cell r="Y10">
            <v>0</v>
          </cell>
          <cell r="Z10">
            <v>0</v>
          </cell>
          <cell r="AA10">
            <v>0</v>
          </cell>
          <cell r="AB10">
            <v>0</v>
          </cell>
          <cell r="AC10">
            <v>0</v>
          </cell>
        </row>
        <row r="11">
          <cell r="M11">
            <v>0</v>
          </cell>
          <cell r="N11">
            <v>0</v>
          </cell>
          <cell r="O11">
            <v>0</v>
          </cell>
          <cell r="P11">
            <v>0</v>
          </cell>
          <cell r="Q11">
            <v>0</v>
          </cell>
          <cell r="R11">
            <v>5.4103993082628863</v>
          </cell>
          <cell r="S11" t="e">
            <v>#REF!</v>
          </cell>
          <cell r="T11">
            <v>0</v>
          </cell>
          <cell r="U11">
            <v>0</v>
          </cell>
          <cell r="V11">
            <v>0</v>
          </cell>
          <cell r="W11">
            <v>0</v>
          </cell>
          <cell r="X11">
            <v>0</v>
          </cell>
          <cell r="Y11">
            <v>0</v>
          </cell>
          <cell r="Z11">
            <v>0</v>
          </cell>
          <cell r="AA11">
            <v>0</v>
          </cell>
          <cell r="AB11">
            <v>0</v>
          </cell>
          <cell r="AC11">
            <v>0</v>
          </cell>
        </row>
        <row r="12">
          <cell r="M12">
            <v>0</v>
          </cell>
          <cell r="N12">
            <v>0.67796610169491534</v>
          </cell>
          <cell r="O12">
            <v>0.67796610169491534</v>
          </cell>
          <cell r="P12">
            <v>0.67796610169491534</v>
          </cell>
          <cell r="Q12">
            <v>0.67796610169491534</v>
          </cell>
          <cell r="R12">
            <v>0.67796610169491534</v>
          </cell>
          <cell r="S12" t="e">
            <v>#REF!</v>
          </cell>
          <cell r="T12">
            <v>0</v>
          </cell>
          <cell r="U12">
            <v>0</v>
          </cell>
          <cell r="V12">
            <v>0</v>
          </cell>
          <cell r="W12">
            <v>0</v>
          </cell>
          <cell r="X12">
            <v>0</v>
          </cell>
          <cell r="Y12">
            <v>0</v>
          </cell>
          <cell r="Z12">
            <v>0</v>
          </cell>
          <cell r="AA12">
            <v>0</v>
          </cell>
          <cell r="AB12">
            <v>0</v>
          </cell>
          <cell r="AC12">
            <v>0</v>
          </cell>
        </row>
        <row r="13">
          <cell r="M13">
            <v>0</v>
          </cell>
          <cell r="N13">
            <v>0</v>
          </cell>
          <cell r="O13">
            <v>0</v>
          </cell>
          <cell r="P13">
            <v>0</v>
          </cell>
          <cell r="Q13">
            <v>0</v>
          </cell>
          <cell r="R13">
            <v>0</v>
          </cell>
          <cell r="S13" t="e">
            <v>#REF!</v>
          </cell>
          <cell r="T13">
            <v>0</v>
          </cell>
          <cell r="U13">
            <v>0</v>
          </cell>
          <cell r="V13">
            <v>0</v>
          </cell>
          <cell r="W13">
            <v>0</v>
          </cell>
          <cell r="X13">
            <v>0</v>
          </cell>
          <cell r="Y13">
            <v>0</v>
          </cell>
          <cell r="Z13">
            <v>0</v>
          </cell>
          <cell r="AA13">
            <v>0</v>
          </cell>
          <cell r="AB13">
            <v>0</v>
          </cell>
          <cell r="AC13">
            <v>0</v>
          </cell>
        </row>
        <row r="14">
          <cell r="M14">
            <v>0</v>
          </cell>
          <cell r="N14">
            <v>0</v>
          </cell>
          <cell r="O14">
            <v>0</v>
          </cell>
          <cell r="P14">
            <v>0</v>
          </cell>
          <cell r="Q14">
            <v>0</v>
          </cell>
          <cell r="R14">
            <v>0</v>
          </cell>
          <cell r="S14" t="e">
            <v>#REF!</v>
          </cell>
          <cell r="T14">
            <v>0</v>
          </cell>
          <cell r="U14">
            <v>0</v>
          </cell>
          <cell r="V14">
            <v>0</v>
          </cell>
          <cell r="W14">
            <v>0</v>
          </cell>
          <cell r="X14">
            <v>0</v>
          </cell>
          <cell r="Y14">
            <v>0</v>
          </cell>
          <cell r="Z14">
            <v>0</v>
          </cell>
          <cell r="AA14">
            <v>0</v>
          </cell>
          <cell r="AB14">
            <v>0</v>
          </cell>
          <cell r="AC14">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D7">
            <v>1</v>
          </cell>
        </row>
      </sheetData>
      <sheetData sheetId="25"/>
      <sheetData sheetId="26" refreshError="1"/>
      <sheetData sheetId="27"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lect. cost 27.10.04"/>
      <sheetName val="P-Sum-Cab"/>
      <sheetName val="P-Sum-TRK"/>
      <sheetName val="Cable Price"/>
      <sheetName val="Elect__cost_27_10_04"/>
      <sheetName val="Cable_Price"/>
      <sheetName val="PRC_PROG "/>
    </sheetNames>
    <sheetDataSet>
      <sheetData sheetId="0" refreshError="1"/>
      <sheetData sheetId="1" refreshError="1"/>
      <sheetData sheetId="2" refreshError="1">
        <row r="3">
          <cell r="C3" t="str">
            <v>Level</v>
          </cell>
        </row>
        <row r="4">
          <cell r="B4" t="str">
            <v>Description</v>
          </cell>
          <cell r="C4">
            <v>1</v>
          </cell>
          <cell r="D4">
            <v>2</v>
          </cell>
          <cell r="E4" t="str">
            <v>1M</v>
          </cell>
          <cell r="F4" t="str">
            <v>2M</v>
          </cell>
          <cell r="G4" t="str">
            <v>G</v>
          </cell>
          <cell r="H4" t="str">
            <v>GM</v>
          </cell>
          <cell r="I4" t="str">
            <v>LG</v>
          </cell>
          <cell r="J4" t="str">
            <v>LGM</v>
          </cell>
          <cell r="K4" t="str">
            <v>R</v>
          </cell>
          <cell r="L4" t="str">
            <v>Grand Total</v>
          </cell>
        </row>
        <row r="5">
          <cell r="B5" t="str">
            <v>1000A Bus duct tap-off</v>
          </cell>
          <cell r="I5">
            <v>1</v>
          </cell>
          <cell r="L5">
            <v>1</v>
          </cell>
        </row>
        <row r="6">
          <cell r="B6" t="str">
            <v>1000A Busduct feeder</v>
          </cell>
          <cell r="I6">
            <v>865</v>
          </cell>
          <cell r="L6">
            <v>865</v>
          </cell>
        </row>
        <row r="7">
          <cell r="B7" t="str">
            <v>100A Bus duct tap-off</v>
          </cell>
          <cell r="I7">
            <v>19</v>
          </cell>
          <cell r="L7">
            <v>19</v>
          </cell>
        </row>
        <row r="8">
          <cell r="B8" t="str">
            <v>1200A Busduct feeder</v>
          </cell>
          <cell r="I8">
            <v>2281</v>
          </cell>
          <cell r="L8">
            <v>2281</v>
          </cell>
        </row>
        <row r="9">
          <cell r="B9" t="str">
            <v>125A Bus duct tap-off</v>
          </cell>
          <cell r="I9">
            <v>2</v>
          </cell>
          <cell r="L9">
            <v>2</v>
          </cell>
        </row>
        <row r="10">
          <cell r="B10" t="str">
            <v>150A Bus duct tap-off</v>
          </cell>
          <cell r="I10">
            <v>7</v>
          </cell>
          <cell r="L10">
            <v>7</v>
          </cell>
        </row>
        <row r="11">
          <cell r="B11" t="str">
            <v>1600A Busduct feeder</v>
          </cell>
          <cell r="I11">
            <v>220</v>
          </cell>
          <cell r="L11">
            <v>220</v>
          </cell>
        </row>
        <row r="12">
          <cell r="B12" t="str">
            <v>160A Bus duct tap-off</v>
          </cell>
          <cell r="I12">
            <v>60</v>
          </cell>
          <cell r="L12">
            <v>60</v>
          </cell>
        </row>
        <row r="13">
          <cell r="B13" t="str">
            <v>2000A Busduct feeder</v>
          </cell>
          <cell r="I13">
            <v>655</v>
          </cell>
          <cell r="L13">
            <v>655</v>
          </cell>
        </row>
        <row r="14">
          <cell r="B14" t="str">
            <v>200A Bus duct tap-off</v>
          </cell>
          <cell r="I14">
            <v>61</v>
          </cell>
          <cell r="L14">
            <v>61</v>
          </cell>
        </row>
        <row r="15">
          <cell r="B15" t="str">
            <v>250A Bus duct tap-off</v>
          </cell>
          <cell r="I15">
            <v>27</v>
          </cell>
          <cell r="L15">
            <v>27</v>
          </cell>
        </row>
        <row r="16">
          <cell r="B16" t="str">
            <v>300A Bus duct tap-off</v>
          </cell>
          <cell r="I16">
            <v>39</v>
          </cell>
          <cell r="L16">
            <v>39</v>
          </cell>
        </row>
        <row r="17">
          <cell r="B17" t="str">
            <v>400A Bus duct tap-off</v>
          </cell>
          <cell r="I17">
            <v>27</v>
          </cell>
          <cell r="L17">
            <v>27</v>
          </cell>
        </row>
        <row r="18">
          <cell r="B18" t="str">
            <v>400A Busduct feeder</v>
          </cell>
          <cell r="I18">
            <v>1593</v>
          </cell>
          <cell r="L18">
            <v>1593</v>
          </cell>
        </row>
        <row r="19">
          <cell r="B19" t="str">
            <v>400A FR Busduct feeder</v>
          </cell>
          <cell r="I19">
            <v>120</v>
          </cell>
          <cell r="L19">
            <v>120</v>
          </cell>
        </row>
        <row r="20">
          <cell r="B20" t="str">
            <v>40A Bus duct tap-off</v>
          </cell>
          <cell r="I20">
            <v>7</v>
          </cell>
          <cell r="L20">
            <v>7</v>
          </cell>
        </row>
        <row r="21">
          <cell r="B21" t="str">
            <v>60A Bus duct tap-off</v>
          </cell>
          <cell r="I21">
            <v>33</v>
          </cell>
          <cell r="L21">
            <v>33</v>
          </cell>
        </row>
        <row r="22">
          <cell r="B22" t="str">
            <v>630A Bus duct tap-off</v>
          </cell>
          <cell r="I22">
            <v>12</v>
          </cell>
          <cell r="L22">
            <v>12</v>
          </cell>
        </row>
        <row r="23">
          <cell r="B23" t="str">
            <v>630A Busduct feeder</v>
          </cell>
          <cell r="I23">
            <v>2917</v>
          </cell>
          <cell r="L23">
            <v>2917</v>
          </cell>
        </row>
        <row r="24">
          <cell r="B24" t="str">
            <v>630A FR Busduct feeder</v>
          </cell>
          <cell r="I24">
            <v>217</v>
          </cell>
          <cell r="L24">
            <v>217</v>
          </cell>
        </row>
        <row r="25">
          <cell r="B25" t="str">
            <v>63A Bus duct tap-off</v>
          </cell>
          <cell r="I25">
            <v>3</v>
          </cell>
          <cell r="L25">
            <v>3</v>
          </cell>
        </row>
        <row r="26">
          <cell r="B26" t="str">
            <v>800A Bus duct tap-off</v>
          </cell>
          <cell r="I26">
            <v>5</v>
          </cell>
          <cell r="L26">
            <v>5</v>
          </cell>
        </row>
        <row r="27">
          <cell r="B27" t="str">
            <v>800A Busduct feeder</v>
          </cell>
          <cell r="I27">
            <v>817</v>
          </cell>
          <cell r="L27">
            <v>817</v>
          </cell>
        </row>
        <row r="28">
          <cell r="B28" t="str">
            <v>800A FR Busduct feeder</v>
          </cell>
          <cell r="I28">
            <v>147</v>
          </cell>
          <cell r="L28">
            <v>147</v>
          </cell>
        </row>
        <row r="29">
          <cell r="B29" t="str">
            <v>80A Bus duct tap-off</v>
          </cell>
          <cell r="I29">
            <v>5</v>
          </cell>
          <cell r="L29">
            <v>5</v>
          </cell>
        </row>
        <row r="30">
          <cell r="B30" t="str">
            <v>Bracket - 1000A Busduct feeder</v>
          </cell>
          <cell r="I30">
            <v>643</v>
          </cell>
          <cell r="L30">
            <v>643</v>
          </cell>
        </row>
        <row r="31">
          <cell r="B31" t="str">
            <v>Bracket - 1200A Busduct feeder</v>
          </cell>
          <cell r="I31">
            <v>1818</v>
          </cell>
          <cell r="L31">
            <v>1818</v>
          </cell>
        </row>
        <row r="32">
          <cell r="B32" t="str">
            <v>Bracket - 1600A Busduct feeder</v>
          </cell>
          <cell r="I32">
            <v>168</v>
          </cell>
          <cell r="L32">
            <v>168</v>
          </cell>
        </row>
        <row r="33">
          <cell r="B33" t="str">
            <v>Bracket - 2000A Busduct feeder</v>
          </cell>
          <cell r="I33">
            <v>520</v>
          </cell>
          <cell r="L33">
            <v>520</v>
          </cell>
        </row>
        <row r="34">
          <cell r="B34" t="str">
            <v>Bracket - 400A Busduct feeder</v>
          </cell>
          <cell r="I34">
            <v>1228</v>
          </cell>
          <cell r="L34">
            <v>1228</v>
          </cell>
        </row>
        <row r="35">
          <cell r="B35" t="str">
            <v>Bracket - 400A FR Busduct feeder</v>
          </cell>
          <cell r="I35">
            <v>96</v>
          </cell>
          <cell r="L35">
            <v>96</v>
          </cell>
        </row>
        <row r="36">
          <cell r="B36" t="str">
            <v>Bracket - 630A Busduct feeder</v>
          </cell>
          <cell r="I36">
            <v>2411</v>
          </cell>
          <cell r="L36">
            <v>2411</v>
          </cell>
        </row>
        <row r="37">
          <cell r="B37" t="str">
            <v>Bracket - 630A FR Busduct feeder</v>
          </cell>
          <cell r="I37">
            <v>169</v>
          </cell>
          <cell r="L37">
            <v>169</v>
          </cell>
        </row>
        <row r="38">
          <cell r="B38" t="str">
            <v>Bracket - 800A Busduct feeder</v>
          </cell>
          <cell r="I38">
            <v>619</v>
          </cell>
          <cell r="L38">
            <v>619</v>
          </cell>
        </row>
        <row r="39">
          <cell r="B39" t="str">
            <v>Bracket - 800A FR Busduct feeder</v>
          </cell>
          <cell r="I39">
            <v>119</v>
          </cell>
          <cell r="L39">
            <v>119</v>
          </cell>
        </row>
        <row r="40">
          <cell r="B40" t="str">
            <v>End closer - 1000A Busduct feeder</v>
          </cell>
          <cell r="I40">
            <v>7</v>
          </cell>
          <cell r="L40">
            <v>7</v>
          </cell>
        </row>
        <row r="41">
          <cell r="B41" t="str">
            <v>End closer - 1200A Busduct feeder</v>
          </cell>
          <cell r="I41">
            <v>9</v>
          </cell>
          <cell r="L41">
            <v>9</v>
          </cell>
        </row>
        <row r="42">
          <cell r="B42" t="str">
            <v>End closer - 1600A Busduct feeder</v>
          </cell>
          <cell r="I42">
            <v>2</v>
          </cell>
          <cell r="L42">
            <v>2</v>
          </cell>
        </row>
        <row r="43">
          <cell r="B43" t="str">
            <v>End closer - 400A Busduct feeder</v>
          </cell>
          <cell r="I43">
            <v>11</v>
          </cell>
          <cell r="L43">
            <v>11</v>
          </cell>
        </row>
        <row r="44">
          <cell r="B44" t="str">
            <v>End closer - 400A FR Busduct feeder</v>
          </cell>
          <cell r="I44">
            <v>1</v>
          </cell>
          <cell r="L44">
            <v>1</v>
          </cell>
        </row>
        <row r="45">
          <cell r="B45" t="str">
            <v>End closer - 630A Busduct feeder</v>
          </cell>
          <cell r="I45">
            <v>21</v>
          </cell>
          <cell r="L45">
            <v>21</v>
          </cell>
        </row>
        <row r="46">
          <cell r="B46" t="str">
            <v>End closer - 630A FR Busduct feeder</v>
          </cell>
          <cell r="I46">
            <v>2</v>
          </cell>
          <cell r="L46">
            <v>2</v>
          </cell>
        </row>
        <row r="47">
          <cell r="B47" t="str">
            <v>End closer - 800A Busduct feeder</v>
          </cell>
          <cell r="I47">
            <v>8</v>
          </cell>
          <cell r="L47">
            <v>8</v>
          </cell>
        </row>
        <row r="48">
          <cell r="B48" t="str">
            <v>End closer - 800A FR Busduct feeder</v>
          </cell>
          <cell r="I48">
            <v>2</v>
          </cell>
          <cell r="L48">
            <v>2</v>
          </cell>
        </row>
        <row r="49">
          <cell r="B49" t="str">
            <v>Flange end - 1000A Busduct feeder</v>
          </cell>
          <cell r="I49">
            <v>27</v>
          </cell>
          <cell r="L49">
            <v>27</v>
          </cell>
        </row>
        <row r="50">
          <cell r="B50" t="str">
            <v>Flange end - 1200A Busduct feeder</v>
          </cell>
          <cell r="I50">
            <v>139</v>
          </cell>
          <cell r="L50">
            <v>139</v>
          </cell>
        </row>
        <row r="51">
          <cell r="B51" t="str">
            <v>Flange end - 2000A Busduct feeder</v>
          </cell>
          <cell r="I51">
            <v>21</v>
          </cell>
          <cell r="L51">
            <v>21</v>
          </cell>
        </row>
        <row r="52">
          <cell r="B52" t="str">
            <v>Flange end - 400A Busduct feeder</v>
          </cell>
          <cell r="I52">
            <v>13</v>
          </cell>
          <cell r="L52">
            <v>13</v>
          </cell>
        </row>
        <row r="53">
          <cell r="B53" t="str">
            <v>Flange end - 400A FR Busduct feeder</v>
          </cell>
          <cell r="I53">
            <v>1</v>
          </cell>
          <cell r="L53">
            <v>1</v>
          </cell>
        </row>
        <row r="54">
          <cell r="B54" t="str">
            <v>Flange end - 630A Busduct feeder</v>
          </cell>
          <cell r="I54">
            <v>21</v>
          </cell>
          <cell r="L54">
            <v>21</v>
          </cell>
        </row>
        <row r="55">
          <cell r="B55" t="str">
            <v>Flange end - 630A FR Busduct feeder</v>
          </cell>
          <cell r="I55">
            <v>2</v>
          </cell>
          <cell r="L55">
            <v>2</v>
          </cell>
        </row>
        <row r="56">
          <cell r="B56" t="str">
            <v>Flange end - 800A FR Busduct feeder</v>
          </cell>
          <cell r="I56">
            <v>2</v>
          </cell>
          <cell r="L56">
            <v>2</v>
          </cell>
        </row>
        <row r="57">
          <cell r="B57" t="str">
            <v>Plug in hole - 1000A Busduct feeder</v>
          </cell>
          <cell r="I57">
            <v>28</v>
          </cell>
          <cell r="L57">
            <v>28</v>
          </cell>
        </row>
        <row r="58">
          <cell r="B58" t="str">
            <v>Plug in hole - 1200A Busduct feeder</v>
          </cell>
          <cell r="I58">
            <v>43</v>
          </cell>
          <cell r="L58">
            <v>43</v>
          </cell>
        </row>
        <row r="59">
          <cell r="B59" t="str">
            <v>Plug in hole - 1600A Busduct feeder</v>
          </cell>
          <cell r="I59">
            <v>6</v>
          </cell>
          <cell r="L59">
            <v>6</v>
          </cell>
        </row>
        <row r="60">
          <cell r="B60" t="str">
            <v>Plug in hole - 400A Busduct feeder</v>
          </cell>
          <cell r="I60">
            <v>47</v>
          </cell>
          <cell r="L60">
            <v>47</v>
          </cell>
        </row>
        <row r="61">
          <cell r="B61" t="str">
            <v>Plug in hole - 400A FR Busduct feeder</v>
          </cell>
          <cell r="I61">
            <v>2</v>
          </cell>
          <cell r="L61">
            <v>2</v>
          </cell>
        </row>
        <row r="62">
          <cell r="B62" t="str">
            <v>Plug in hole - 630A Busduct feeder</v>
          </cell>
          <cell r="I62">
            <v>98</v>
          </cell>
          <cell r="L62">
            <v>98</v>
          </cell>
        </row>
        <row r="63">
          <cell r="B63" t="str">
            <v>Plug in hole - 630A FR Busduct feeder</v>
          </cell>
          <cell r="I63">
            <v>6</v>
          </cell>
          <cell r="L63">
            <v>6</v>
          </cell>
        </row>
        <row r="64">
          <cell r="B64" t="str">
            <v>Plug in hole - 800A Busduct feeder</v>
          </cell>
          <cell r="I64">
            <v>43</v>
          </cell>
          <cell r="L64">
            <v>43</v>
          </cell>
        </row>
        <row r="65">
          <cell r="B65" t="str">
            <v>Plug in hole - 800A FR Busduct feeder</v>
          </cell>
          <cell r="I65">
            <v>5</v>
          </cell>
          <cell r="L65">
            <v>5</v>
          </cell>
        </row>
        <row r="66">
          <cell r="B66" t="str">
            <v>Rigid hanger - 1000A Busduct feeder</v>
          </cell>
          <cell r="I66">
            <v>56</v>
          </cell>
          <cell r="L66">
            <v>56</v>
          </cell>
        </row>
        <row r="67">
          <cell r="B67" t="str">
            <v>Rigid hanger - 1200A Busduct feeder</v>
          </cell>
          <cell r="I67">
            <v>84</v>
          </cell>
          <cell r="L67">
            <v>84</v>
          </cell>
        </row>
        <row r="68">
          <cell r="B68" t="str">
            <v>Rigid hanger - 1600A Busduct feeder</v>
          </cell>
          <cell r="I68">
            <v>12</v>
          </cell>
          <cell r="L68">
            <v>12</v>
          </cell>
        </row>
        <row r="69">
          <cell r="B69" t="str">
            <v>Rigid hanger - 400A Busduct feeder</v>
          </cell>
          <cell r="I69">
            <v>94</v>
          </cell>
          <cell r="L69">
            <v>94</v>
          </cell>
        </row>
        <row r="70">
          <cell r="B70" t="str">
            <v>Rigid hanger - 400A FR Busduct feeder</v>
          </cell>
          <cell r="I70">
            <v>4</v>
          </cell>
          <cell r="L70">
            <v>4</v>
          </cell>
        </row>
        <row r="71">
          <cell r="B71" t="str">
            <v>Rigid hanger - 630A Busduct feeder</v>
          </cell>
          <cell r="I71">
            <v>196</v>
          </cell>
          <cell r="L71">
            <v>196</v>
          </cell>
        </row>
        <row r="72">
          <cell r="B72" t="str">
            <v>Rigid hanger - 630A FR Busduct feeder</v>
          </cell>
          <cell r="I72">
            <v>12</v>
          </cell>
          <cell r="L72">
            <v>12</v>
          </cell>
        </row>
        <row r="73">
          <cell r="B73" t="str">
            <v>Rigid hanger - 800A Busduct feeder</v>
          </cell>
          <cell r="I73">
            <v>86</v>
          </cell>
          <cell r="L73">
            <v>86</v>
          </cell>
        </row>
        <row r="74">
          <cell r="B74" t="str">
            <v>Rigid hanger - 800A FR Busduct feeder</v>
          </cell>
          <cell r="I74">
            <v>10</v>
          </cell>
          <cell r="L74">
            <v>10</v>
          </cell>
        </row>
        <row r="75">
          <cell r="B75" t="str">
            <v>Vertical spring hanger - 1000A Busduct feeder</v>
          </cell>
          <cell r="I75">
            <v>56</v>
          </cell>
          <cell r="L75">
            <v>56</v>
          </cell>
        </row>
        <row r="76">
          <cell r="B76" t="str">
            <v>Vertical spring hanger - 1200A Busduct feeder</v>
          </cell>
          <cell r="I76">
            <v>84</v>
          </cell>
          <cell r="L76">
            <v>84</v>
          </cell>
        </row>
        <row r="77">
          <cell r="B77" t="str">
            <v>Vertical spring hanger - 1600A Busduct feeder</v>
          </cell>
          <cell r="I77">
            <v>12</v>
          </cell>
          <cell r="L77">
            <v>12</v>
          </cell>
        </row>
        <row r="78">
          <cell r="B78" t="str">
            <v>Vertical spring hanger - 400A Busduct feeder</v>
          </cell>
          <cell r="I78">
            <v>94</v>
          </cell>
          <cell r="L78">
            <v>94</v>
          </cell>
        </row>
        <row r="79">
          <cell r="B79" t="str">
            <v>Vertical spring hanger - 400A FR Busduct feeder</v>
          </cell>
          <cell r="I79">
            <v>4</v>
          </cell>
          <cell r="L79">
            <v>4</v>
          </cell>
        </row>
        <row r="80">
          <cell r="B80" t="str">
            <v>Vertical spring hanger - 630A Busduct feeder</v>
          </cell>
          <cell r="I80">
            <v>196</v>
          </cell>
          <cell r="L80">
            <v>196</v>
          </cell>
        </row>
        <row r="81">
          <cell r="B81" t="str">
            <v>Vertical spring hanger - 630A FR Busduct feeder</v>
          </cell>
          <cell r="I81">
            <v>12</v>
          </cell>
          <cell r="L81">
            <v>12</v>
          </cell>
        </row>
        <row r="82">
          <cell r="B82" t="str">
            <v>Vertical spring hanger - 800A Busduct feeder</v>
          </cell>
          <cell r="I82">
            <v>86</v>
          </cell>
          <cell r="L82">
            <v>86</v>
          </cell>
        </row>
        <row r="83">
          <cell r="B83" t="str">
            <v>Vertical spring hanger - 800A FR Busduct feeder</v>
          </cell>
          <cell r="I83">
            <v>10</v>
          </cell>
          <cell r="L83">
            <v>10</v>
          </cell>
        </row>
        <row r="84">
          <cell r="B84" t="str">
            <v>1600A FR Busduct feeder</v>
          </cell>
          <cell r="I84">
            <v>360</v>
          </cell>
          <cell r="L84">
            <v>360</v>
          </cell>
        </row>
        <row r="85">
          <cell r="B85" t="str">
            <v>Bracket - 1600A FR Busduct feeder</v>
          </cell>
          <cell r="I85">
            <v>336</v>
          </cell>
          <cell r="L85">
            <v>336</v>
          </cell>
        </row>
        <row r="86">
          <cell r="B86" t="str">
            <v>Flange end - 1600A FR Busduct feeder</v>
          </cell>
          <cell r="I86">
            <v>1</v>
          </cell>
          <cell r="L86">
            <v>1</v>
          </cell>
        </row>
        <row r="87">
          <cell r="B87" t="str">
            <v>1000A FR Busduct feeder</v>
          </cell>
          <cell r="I87">
            <v>262</v>
          </cell>
          <cell r="L87">
            <v>262</v>
          </cell>
        </row>
        <row r="88">
          <cell r="B88" t="str">
            <v>Bracket - 1000A FR Busduct feeder</v>
          </cell>
          <cell r="I88">
            <v>238</v>
          </cell>
          <cell r="L88">
            <v>238</v>
          </cell>
        </row>
        <row r="89">
          <cell r="B89" t="str">
            <v>Flange end - 1000A FR Busduct feeder</v>
          </cell>
          <cell r="I89">
            <v>1</v>
          </cell>
          <cell r="L89">
            <v>1</v>
          </cell>
        </row>
        <row r="90">
          <cell r="B90" t="str">
            <v>2500A FR Busduct feeder</v>
          </cell>
          <cell r="I90">
            <v>30</v>
          </cell>
          <cell r="L90">
            <v>30</v>
          </cell>
        </row>
        <row r="91">
          <cell r="B91" t="str">
            <v>Bracket - 2500A FR Busduct feeder</v>
          </cell>
          <cell r="I91">
            <v>18</v>
          </cell>
          <cell r="L91">
            <v>18</v>
          </cell>
        </row>
        <row r="92">
          <cell r="B92" t="str">
            <v>Flange end - 2500A FR Busduct feeder</v>
          </cell>
          <cell r="I92">
            <v>6</v>
          </cell>
          <cell r="L92">
            <v>6</v>
          </cell>
        </row>
        <row r="93">
          <cell r="B93" t="str">
            <v>Flexible link - 2500A FR Busduct feeder</v>
          </cell>
          <cell r="I93">
            <v>3</v>
          </cell>
          <cell r="L93">
            <v>3</v>
          </cell>
        </row>
        <row r="94">
          <cell r="B94" t="str">
            <v>Horizontal elbow - 1200A Busduct feeder - WMS</v>
          </cell>
          <cell r="I94">
            <v>42</v>
          </cell>
          <cell r="L94">
            <v>42</v>
          </cell>
        </row>
        <row r="95">
          <cell r="B95" t="str">
            <v>Vertical elbow - 1200A Busduct feeder - WMS</v>
          </cell>
          <cell r="I95">
            <v>148</v>
          </cell>
          <cell r="L95">
            <v>148</v>
          </cell>
        </row>
        <row r="96">
          <cell r="B96" t="str">
            <v>Horizontal elbow - 630A Busduct feeder - WMS</v>
          </cell>
          <cell r="I96">
            <v>98</v>
          </cell>
          <cell r="L96">
            <v>98</v>
          </cell>
        </row>
        <row r="97">
          <cell r="B97" t="str">
            <v>Vertical elbow - 630A Busduct feeder - WMS</v>
          </cell>
          <cell r="I97">
            <v>42</v>
          </cell>
          <cell r="L97">
            <v>42</v>
          </cell>
        </row>
        <row r="98">
          <cell r="B98" t="str">
            <v>Horizontal elbow - 2500A FR Busduct feeder - WMS</v>
          </cell>
          <cell r="I98">
            <v>3</v>
          </cell>
          <cell r="L98">
            <v>3</v>
          </cell>
        </row>
        <row r="99">
          <cell r="B99" t="str">
            <v>Vertical elbow - 2500A FR Busduct feeder - WMS</v>
          </cell>
          <cell r="I99">
            <v>6</v>
          </cell>
          <cell r="L99">
            <v>6</v>
          </cell>
        </row>
        <row r="100">
          <cell r="B100" t="str">
            <v>Horizontal elbow - 1600A FR Busduct feeder - WMS</v>
          </cell>
          <cell r="I100">
            <v>5</v>
          </cell>
          <cell r="L100">
            <v>5</v>
          </cell>
        </row>
        <row r="101">
          <cell r="B101" t="str">
            <v>Vertical elbow - 1600A FR Busduct feeder - WMS</v>
          </cell>
          <cell r="I101">
            <v>2</v>
          </cell>
          <cell r="L101">
            <v>2</v>
          </cell>
        </row>
        <row r="102">
          <cell r="B102" t="str">
            <v>Horizontal elbow - 400A FR Busduct feeder - WMS</v>
          </cell>
          <cell r="I102">
            <v>4</v>
          </cell>
          <cell r="L102">
            <v>4</v>
          </cell>
        </row>
        <row r="103">
          <cell r="B103" t="str">
            <v>Vertical elbow - 400A FR Busduct feeder - WMS</v>
          </cell>
          <cell r="I103">
            <v>2</v>
          </cell>
          <cell r="L103">
            <v>2</v>
          </cell>
        </row>
        <row r="104">
          <cell r="B104" t="str">
            <v>Horizontal elbow - 2000A Busduct feeder - WMS</v>
          </cell>
          <cell r="I104">
            <v>37</v>
          </cell>
          <cell r="L104">
            <v>37</v>
          </cell>
        </row>
        <row r="105">
          <cell r="B105" t="str">
            <v>Vertical elbow - 2000A Busduct feeder - WMS</v>
          </cell>
          <cell r="I105">
            <v>26</v>
          </cell>
          <cell r="L105">
            <v>26</v>
          </cell>
        </row>
        <row r="106">
          <cell r="B106" t="str">
            <v>Horizontal elbow - 1000A Busduct feeder - WMS</v>
          </cell>
          <cell r="I106">
            <v>45</v>
          </cell>
          <cell r="L106">
            <v>45</v>
          </cell>
        </row>
        <row r="107">
          <cell r="B107" t="str">
            <v>Vertical elbow - 1000A Busduct feeder - WMS</v>
          </cell>
          <cell r="I107">
            <v>36</v>
          </cell>
          <cell r="L107">
            <v>36</v>
          </cell>
        </row>
        <row r="108">
          <cell r="B108" t="str">
            <v>Horizontal elbow - 400A Busduct feeder - WMS</v>
          </cell>
          <cell r="I108">
            <v>60</v>
          </cell>
          <cell r="L108">
            <v>60</v>
          </cell>
        </row>
        <row r="109">
          <cell r="B109" t="str">
            <v>Vertical elbow - 400A Busduct feeder - WMS</v>
          </cell>
          <cell r="I109">
            <v>24</v>
          </cell>
          <cell r="L109">
            <v>24</v>
          </cell>
        </row>
        <row r="110">
          <cell r="B110" t="str">
            <v>Horizontal elbow - 630A FR Busduct feeder - WMS</v>
          </cell>
          <cell r="I110">
            <v>9</v>
          </cell>
          <cell r="L110">
            <v>9</v>
          </cell>
        </row>
        <row r="111">
          <cell r="B111" t="str">
            <v>Vertical elbow - 630A FR Busduct feeder - WMS</v>
          </cell>
          <cell r="I111">
            <v>4</v>
          </cell>
          <cell r="L111">
            <v>4</v>
          </cell>
        </row>
        <row r="112">
          <cell r="B112" t="str">
            <v>Horizontal elbow - 800A FR Busduct feeder - WMS</v>
          </cell>
          <cell r="I112">
            <v>6</v>
          </cell>
          <cell r="L112">
            <v>6</v>
          </cell>
        </row>
        <row r="113">
          <cell r="B113" t="str">
            <v>Vertical elbow - 800A FR Busduct feeder - WMS</v>
          </cell>
          <cell r="I113">
            <v>4</v>
          </cell>
          <cell r="L113">
            <v>4</v>
          </cell>
        </row>
        <row r="114">
          <cell r="B114" t="str">
            <v>Horizontal elbow - 800A Busduct feeder - WMS</v>
          </cell>
          <cell r="I114">
            <v>25</v>
          </cell>
          <cell r="L114">
            <v>25</v>
          </cell>
        </row>
        <row r="115">
          <cell r="B115" t="str">
            <v>Vertical elbow - 800A Busduct feeder - WMS</v>
          </cell>
          <cell r="I115">
            <v>16</v>
          </cell>
          <cell r="L115">
            <v>16</v>
          </cell>
        </row>
        <row r="116">
          <cell r="B116" t="str">
            <v>Horizontal elbow - 1000A FR Busduct feeder - WMS</v>
          </cell>
          <cell r="I116">
            <v>5</v>
          </cell>
          <cell r="L116">
            <v>5</v>
          </cell>
        </row>
        <row r="117">
          <cell r="B117" t="str">
            <v>Vertical elbow - 1000A FR Busduct feeder - WMS</v>
          </cell>
          <cell r="I117">
            <v>2</v>
          </cell>
          <cell r="L117">
            <v>2</v>
          </cell>
        </row>
        <row r="118">
          <cell r="B118" t="str">
            <v>Horizontal elbow - 1600A Busduct feeder - WMS</v>
          </cell>
          <cell r="I118">
            <v>10</v>
          </cell>
          <cell r="L118">
            <v>10</v>
          </cell>
        </row>
        <row r="119">
          <cell r="B119" t="str">
            <v>Vertical elbow - 1600A Busduct feeder - WMS</v>
          </cell>
          <cell r="I119">
            <v>6</v>
          </cell>
          <cell r="L119">
            <v>6</v>
          </cell>
        </row>
        <row r="120">
          <cell r="B120" t="str">
            <v>Flange end - 800A Busduct feeder</v>
          </cell>
          <cell r="I120">
            <v>8</v>
          </cell>
          <cell r="L120">
            <v>8</v>
          </cell>
        </row>
        <row r="121">
          <cell r="B121" t="str">
            <v>Flange end - 1600A Busduct feeder</v>
          </cell>
          <cell r="I121">
            <v>4</v>
          </cell>
          <cell r="L121">
            <v>4</v>
          </cell>
        </row>
        <row r="122">
          <cell r="B122" t="str">
            <v>Expansion Joint - 1200A Busduct feeder</v>
          </cell>
          <cell r="I122">
            <v>62</v>
          </cell>
          <cell r="L122">
            <v>62</v>
          </cell>
        </row>
        <row r="123">
          <cell r="B123" t="str">
            <v>Expansion Joint - 630A Busduct feeder</v>
          </cell>
          <cell r="I123">
            <v>101</v>
          </cell>
          <cell r="L123">
            <v>101</v>
          </cell>
        </row>
        <row r="124">
          <cell r="B124" t="str">
            <v>Expansion Joint - 2500A FR Busduct feeder</v>
          </cell>
          <cell r="I124">
            <v>0</v>
          </cell>
          <cell r="L124">
            <v>0</v>
          </cell>
        </row>
        <row r="125">
          <cell r="B125" t="str">
            <v>Expansion Joint - 1600A FR Busduct feeder</v>
          </cell>
          <cell r="I125">
            <v>12</v>
          </cell>
          <cell r="L125">
            <v>12</v>
          </cell>
        </row>
        <row r="126">
          <cell r="B126" t="str">
            <v>Expansion Joint - 400A FR Busduct feeder</v>
          </cell>
          <cell r="I126">
            <v>4</v>
          </cell>
          <cell r="L126">
            <v>4</v>
          </cell>
        </row>
        <row r="127">
          <cell r="B127" t="str">
            <v>Expansion Joint - 1000A Busduct feeder</v>
          </cell>
          <cell r="I127">
            <v>27</v>
          </cell>
          <cell r="L127">
            <v>27</v>
          </cell>
        </row>
        <row r="128">
          <cell r="B128" t="str">
            <v>Expansion Joint - 400A Busduct feeder</v>
          </cell>
          <cell r="I128">
            <v>50</v>
          </cell>
          <cell r="L128">
            <v>50</v>
          </cell>
        </row>
        <row r="129">
          <cell r="B129" t="str">
            <v>Expansion Joint - 630A FR Busduct feeder</v>
          </cell>
          <cell r="I129">
            <v>8</v>
          </cell>
          <cell r="L129">
            <v>8</v>
          </cell>
        </row>
        <row r="130">
          <cell r="B130" t="str">
            <v>Expansion Joint - 800A FR Busduct feeder</v>
          </cell>
          <cell r="I130">
            <v>5</v>
          </cell>
          <cell r="L130">
            <v>5</v>
          </cell>
        </row>
        <row r="131">
          <cell r="B131" t="str">
            <v>Expansion Joint - 800A Busduct feeder</v>
          </cell>
          <cell r="I131">
            <v>27</v>
          </cell>
          <cell r="L131">
            <v>27</v>
          </cell>
        </row>
        <row r="132">
          <cell r="B132" t="str">
            <v>Expansion Joint - 1600A Busduct feeder</v>
          </cell>
          <cell r="I132">
            <v>7</v>
          </cell>
          <cell r="L132">
            <v>7</v>
          </cell>
        </row>
        <row r="133">
          <cell r="B133" t="str">
            <v>Expansion Joint - 1000A FR Busduct feeder</v>
          </cell>
          <cell r="I133">
            <v>9</v>
          </cell>
          <cell r="L133">
            <v>9</v>
          </cell>
        </row>
        <row r="134">
          <cell r="B134" t="str">
            <v>350A Bus duct tap-off</v>
          </cell>
          <cell r="I134">
            <v>2</v>
          </cell>
          <cell r="L134">
            <v>2</v>
          </cell>
        </row>
        <row r="135">
          <cell r="B135" t="str">
            <v>Plug in hole - 2000A Busduct feeder</v>
          </cell>
          <cell r="I135">
            <v>18</v>
          </cell>
          <cell r="L135">
            <v>18</v>
          </cell>
        </row>
        <row r="136">
          <cell r="B136" t="str">
            <v>Expansion Joint - 2000A Busduct feeder</v>
          </cell>
          <cell r="I136">
            <v>20</v>
          </cell>
          <cell r="L136">
            <v>20</v>
          </cell>
        </row>
        <row r="137">
          <cell r="B137" t="str">
            <v>Vertical spring hanger - 2000A Busduct feeder</v>
          </cell>
          <cell r="I137">
            <v>36</v>
          </cell>
          <cell r="L137">
            <v>36</v>
          </cell>
        </row>
        <row r="138">
          <cell r="B138" t="str">
            <v>Rigid hanger - 2000A Busduct feeder</v>
          </cell>
          <cell r="I138">
            <v>36</v>
          </cell>
          <cell r="L138">
            <v>36</v>
          </cell>
        </row>
        <row r="139">
          <cell r="B139" t="str">
            <v>End closer - 2000A Busduct feeder</v>
          </cell>
          <cell r="I139">
            <v>4</v>
          </cell>
          <cell r="L139">
            <v>4</v>
          </cell>
        </row>
        <row r="140">
          <cell r="B140" t="str">
            <v>1200A Bus duct tap-off</v>
          </cell>
          <cell r="I140">
            <v>2</v>
          </cell>
          <cell r="L140">
            <v>2</v>
          </cell>
        </row>
        <row r="141">
          <cell r="B141" t="str">
            <v>1400A Busduct feeder</v>
          </cell>
          <cell r="I141">
            <v>180</v>
          </cell>
          <cell r="L141">
            <v>180</v>
          </cell>
        </row>
        <row r="142">
          <cell r="B142" t="str">
            <v>Horizontal elbow - 1400A Busduct feeder - WMS</v>
          </cell>
          <cell r="I142">
            <v>15</v>
          </cell>
          <cell r="L142">
            <v>15</v>
          </cell>
        </row>
        <row r="143">
          <cell r="B143" t="str">
            <v>Vertical elbow - 1400A Busduct feeder - WMS</v>
          </cell>
          <cell r="I143">
            <v>10</v>
          </cell>
          <cell r="L143">
            <v>10</v>
          </cell>
        </row>
        <row r="144">
          <cell r="B144" t="str">
            <v>Plug in hole - 1400A Busduct feeder</v>
          </cell>
          <cell r="I144">
            <v>4</v>
          </cell>
          <cell r="L144">
            <v>4</v>
          </cell>
        </row>
        <row r="145">
          <cell r="B145" t="str">
            <v>Bracket - 1400A Busduct feeder</v>
          </cell>
          <cell r="I145">
            <v>140</v>
          </cell>
          <cell r="L145">
            <v>140</v>
          </cell>
        </row>
        <row r="146">
          <cell r="B146" t="str">
            <v>Flange end - 1400A Busduct feeder</v>
          </cell>
          <cell r="I146">
            <v>9</v>
          </cell>
          <cell r="L146">
            <v>9</v>
          </cell>
        </row>
        <row r="147">
          <cell r="B147" t="str">
            <v>Expansion Joint - 1400A Busduct feeder</v>
          </cell>
          <cell r="I147">
            <v>5</v>
          </cell>
          <cell r="L147">
            <v>5</v>
          </cell>
        </row>
        <row r="148">
          <cell r="B148" t="str">
            <v>Vertical spring hanger - 1400A Busduct feeder</v>
          </cell>
          <cell r="I148">
            <v>8</v>
          </cell>
          <cell r="L148">
            <v>8</v>
          </cell>
        </row>
        <row r="149">
          <cell r="B149" t="str">
            <v>Rigid hanger - 1400A Busduct feeder</v>
          </cell>
          <cell r="I149">
            <v>8</v>
          </cell>
          <cell r="L149">
            <v>8</v>
          </cell>
        </row>
        <row r="150">
          <cell r="B150" t="str">
            <v>End closer - 1400A Busduct feeder</v>
          </cell>
          <cell r="I150">
            <v>1</v>
          </cell>
          <cell r="L150">
            <v>1</v>
          </cell>
        </row>
        <row r="151">
          <cell r="B151" t="str">
            <v>225A Bus duct tap-off</v>
          </cell>
          <cell r="I151">
            <v>1</v>
          </cell>
          <cell r="L151">
            <v>1</v>
          </cell>
        </row>
        <row r="152">
          <cell r="B152" t="str">
            <v>Plug in hole - 1600A FR Busduct feeder</v>
          </cell>
          <cell r="I152">
            <v>3</v>
          </cell>
          <cell r="L152">
            <v>3</v>
          </cell>
        </row>
        <row r="153">
          <cell r="B153" t="str">
            <v>Vertical spring hanger - 1600A FR Busduct feeder</v>
          </cell>
          <cell r="I153">
            <v>6</v>
          </cell>
          <cell r="L153">
            <v>6</v>
          </cell>
        </row>
        <row r="154">
          <cell r="B154" t="str">
            <v>Rigid hanger - 1600A FR Busduct feeder</v>
          </cell>
          <cell r="I154">
            <v>6</v>
          </cell>
          <cell r="L154">
            <v>6</v>
          </cell>
        </row>
        <row r="155">
          <cell r="B155" t="str">
            <v>End closer - 1600A FR Busduct feeder</v>
          </cell>
          <cell r="I155">
            <v>1</v>
          </cell>
          <cell r="L155">
            <v>1</v>
          </cell>
        </row>
        <row r="156">
          <cell r="B156" t="str">
            <v>2400A Busduct feeder</v>
          </cell>
          <cell r="I156">
            <v>372</v>
          </cell>
          <cell r="L156">
            <v>372</v>
          </cell>
        </row>
        <row r="157">
          <cell r="B157" t="str">
            <v>Horizontal elbow - 2400A Busduct feeder - WMS</v>
          </cell>
          <cell r="I157">
            <v>5</v>
          </cell>
          <cell r="L157">
            <v>5</v>
          </cell>
        </row>
        <row r="158">
          <cell r="B158" t="str">
            <v>Vertical elbow - 2400A Busduct feeder - WMS</v>
          </cell>
          <cell r="I158">
            <v>2</v>
          </cell>
          <cell r="L158">
            <v>2</v>
          </cell>
        </row>
        <row r="159">
          <cell r="B159" t="str">
            <v>Plug in hole - 2400A Busduct feeder</v>
          </cell>
          <cell r="I159">
            <v>8</v>
          </cell>
          <cell r="L159">
            <v>8</v>
          </cell>
        </row>
        <row r="160">
          <cell r="B160" t="str">
            <v>Bracket - 2400A Busduct feeder</v>
          </cell>
          <cell r="I160">
            <v>345</v>
          </cell>
          <cell r="L160">
            <v>345</v>
          </cell>
        </row>
        <row r="161">
          <cell r="B161" t="str">
            <v>Flange end - 2400A Busduct feeder</v>
          </cell>
          <cell r="I161">
            <v>1</v>
          </cell>
          <cell r="L161">
            <v>1</v>
          </cell>
        </row>
        <row r="162">
          <cell r="B162" t="str">
            <v>Expansion Joint - 2400A Busduct feeder</v>
          </cell>
          <cell r="I162">
            <v>12</v>
          </cell>
          <cell r="L162">
            <v>12</v>
          </cell>
        </row>
        <row r="163">
          <cell r="B163" t="str">
            <v>Vertical spring hanger - 2400A Busduct feeder</v>
          </cell>
          <cell r="I163">
            <v>16</v>
          </cell>
          <cell r="L163">
            <v>16</v>
          </cell>
        </row>
        <row r="164">
          <cell r="B164" t="str">
            <v>Rigid hanger - 2400A Busduct feeder</v>
          </cell>
          <cell r="I164">
            <v>16</v>
          </cell>
          <cell r="L164">
            <v>16</v>
          </cell>
        </row>
        <row r="165">
          <cell r="B165" t="str">
            <v>End closer - 2400A Busduct feeder</v>
          </cell>
          <cell r="I165">
            <v>1</v>
          </cell>
          <cell r="L165">
            <v>1</v>
          </cell>
        </row>
        <row r="166">
          <cell r="B166" t="str">
            <v>Plug in hole - 1000A FR Busduct feeder</v>
          </cell>
          <cell r="I166">
            <v>4</v>
          </cell>
          <cell r="L166">
            <v>4</v>
          </cell>
        </row>
        <row r="167">
          <cell r="B167" t="str">
            <v>Vertical spring hanger - 1000A FR Busduct feeder</v>
          </cell>
          <cell r="I167">
            <v>8</v>
          </cell>
          <cell r="L167">
            <v>8</v>
          </cell>
        </row>
        <row r="168">
          <cell r="B168" t="str">
            <v>Rigid hanger - 1000A FR Busduct feeder</v>
          </cell>
          <cell r="I168">
            <v>8</v>
          </cell>
          <cell r="L168">
            <v>8</v>
          </cell>
        </row>
        <row r="169">
          <cell r="B169" t="str">
            <v>End closer - 1000A FR Busduct feeder</v>
          </cell>
          <cell r="I169">
            <v>1</v>
          </cell>
          <cell r="L169">
            <v>1</v>
          </cell>
        </row>
        <row r="170">
          <cell r="I170">
            <v>23166</v>
          </cell>
          <cell r="L170">
            <v>23166</v>
          </cell>
        </row>
        <row r="171">
          <cell r="B171" t="str">
            <v>1 ×2C10 mm² FR cable</v>
          </cell>
          <cell r="K171">
            <v>165</v>
          </cell>
          <cell r="L171">
            <v>165</v>
          </cell>
        </row>
        <row r="172">
          <cell r="B172" t="str">
            <v>1 ×3C10 mm² FR cable</v>
          </cell>
          <cell r="C172">
            <v>0</v>
          </cell>
          <cell r="D172">
            <v>0</v>
          </cell>
          <cell r="E172">
            <v>0</v>
          </cell>
          <cell r="F172">
            <v>0</v>
          </cell>
          <cell r="G172">
            <v>0</v>
          </cell>
          <cell r="H172">
            <v>0</v>
          </cell>
          <cell r="I172">
            <v>0</v>
          </cell>
          <cell r="J172">
            <v>0</v>
          </cell>
          <cell r="K172">
            <v>61</v>
          </cell>
          <cell r="L172">
            <v>61</v>
          </cell>
        </row>
        <row r="173">
          <cell r="B173" t="str">
            <v>1 ×3C16 mm² FR cable</v>
          </cell>
          <cell r="C173">
            <v>0</v>
          </cell>
          <cell r="D173">
            <v>0</v>
          </cell>
          <cell r="E173">
            <v>0</v>
          </cell>
          <cell r="F173">
            <v>0</v>
          </cell>
          <cell r="G173">
            <v>0</v>
          </cell>
          <cell r="H173">
            <v>0</v>
          </cell>
          <cell r="I173">
            <v>0</v>
          </cell>
          <cell r="J173">
            <v>0</v>
          </cell>
          <cell r="K173">
            <v>11</v>
          </cell>
          <cell r="L173">
            <v>11</v>
          </cell>
        </row>
        <row r="174">
          <cell r="B174" t="str">
            <v>1 ×3C6 mm² FR cable</v>
          </cell>
          <cell r="C174">
            <v>0</v>
          </cell>
          <cell r="D174">
            <v>0</v>
          </cell>
          <cell r="E174">
            <v>0</v>
          </cell>
          <cell r="F174">
            <v>0</v>
          </cell>
          <cell r="G174">
            <v>0</v>
          </cell>
          <cell r="H174">
            <v>0</v>
          </cell>
          <cell r="I174">
            <v>0</v>
          </cell>
          <cell r="J174">
            <v>0</v>
          </cell>
          <cell r="K174">
            <v>202</v>
          </cell>
          <cell r="L174">
            <v>202</v>
          </cell>
        </row>
        <row r="175">
          <cell r="B175" t="str">
            <v>1 ×4C10 mm² FR cable</v>
          </cell>
          <cell r="C175">
            <v>88</v>
          </cell>
          <cell r="D175">
            <v>287</v>
          </cell>
          <cell r="E175">
            <v>14</v>
          </cell>
          <cell r="F175">
            <v>13</v>
          </cell>
          <cell r="G175">
            <v>246</v>
          </cell>
          <cell r="H175">
            <v>45</v>
          </cell>
          <cell r="I175">
            <v>4800</v>
          </cell>
          <cell r="J175">
            <v>28</v>
          </cell>
          <cell r="K175">
            <v>663</v>
          </cell>
          <cell r="L175">
            <v>6184</v>
          </cell>
        </row>
        <row r="176">
          <cell r="B176" t="str">
            <v>1 ×4C120 mm² FR cable</v>
          </cell>
          <cell r="C176">
            <v>0</v>
          </cell>
          <cell r="D176">
            <v>0</v>
          </cell>
          <cell r="E176">
            <v>0</v>
          </cell>
          <cell r="F176">
            <v>0</v>
          </cell>
          <cell r="G176">
            <v>0</v>
          </cell>
          <cell r="H176">
            <v>0</v>
          </cell>
          <cell r="I176">
            <v>279</v>
          </cell>
          <cell r="J176">
            <v>0</v>
          </cell>
          <cell r="K176">
            <v>59</v>
          </cell>
          <cell r="L176">
            <v>338</v>
          </cell>
        </row>
        <row r="177">
          <cell r="B177" t="str">
            <v>1 ×4C150 mm² FR cable</v>
          </cell>
          <cell r="C177">
            <v>0</v>
          </cell>
          <cell r="D177">
            <v>0</v>
          </cell>
          <cell r="E177">
            <v>0</v>
          </cell>
          <cell r="F177">
            <v>0</v>
          </cell>
          <cell r="G177">
            <v>4</v>
          </cell>
          <cell r="H177">
            <v>0</v>
          </cell>
          <cell r="I177">
            <v>2400</v>
          </cell>
          <cell r="J177">
            <v>0</v>
          </cell>
          <cell r="K177">
            <v>247</v>
          </cell>
          <cell r="L177">
            <v>2651</v>
          </cell>
        </row>
        <row r="178">
          <cell r="B178" t="str">
            <v>1 ×4C16 mm² FR cable</v>
          </cell>
          <cell r="C178">
            <v>131</v>
          </cell>
          <cell r="D178">
            <v>181</v>
          </cell>
          <cell r="E178">
            <v>14</v>
          </cell>
          <cell r="F178">
            <v>13</v>
          </cell>
          <cell r="G178">
            <v>130</v>
          </cell>
          <cell r="H178">
            <v>30</v>
          </cell>
          <cell r="I178">
            <v>1613</v>
          </cell>
          <cell r="J178">
            <v>32</v>
          </cell>
          <cell r="K178">
            <v>47</v>
          </cell>
          <cell r="L178">
            <v>2191</v>
          </cell>
        </row>
        <row r="179">
          <cell r="B179" t="str">
            <v>1 ×4C185 mm² FR cable</v>
          </cell>
          <cell r="C179">
            <v>8</v>
          </cell>
          <cell r="D179">
            <v>24</v>
          </cell>
          <cell r="E179">
            <v>0</v>
          </cell>
          <cell r="F179">
            <v>0</v>
          </cell>
          <cell r="G179">
            <v>4</v>
          </cell>
          <cell r="H179">
            <v>0</v>
          </cell>
          <cell r="I179">
            <v>1430</v>
          </cell>
          <cell r="J179">
            <v>0</v>
          </cell>
          <cell r="K179">
            <v>273</v>
          </cell>
          <cell r="L179">
            <v>1739</v>
          </cell>
        </row>
        <row r="180">
          <cell r="B180" t="str">
            <v>1 ×4C25 mm² FR cable</v>
          </cell>
          <cell r="C180">
            <v>0</v>
          </cell>
          <cell r="D180">
            <v>4</v>
          </cell>
          <cell r="E180">
            <v>0</v>
          </cell>
          <cell r="F180">
            <v>0</v>
          </cell>
          <cell r="G180">
            <v>4</v>
          </cell>
          <cell r="H180">
            <v>0</v>
          </cell>
          <cell r="I180">
            <v>4</v>
          </cell>
          <cell r="J180">
            <v>0</v>
          </cell>
          <cell r="K180">
            <v>0</v>
          </cell>
          <cell r="L180">
            <v>12</v>
          </cell>
        </row>
        <row r="181">
          <cell r="B181" t="str">
            <v>1 ×4C35 mm² FR cable</v>
          </cell>
          <cell r="C181">
            <v>166</v>
          </cell>
          <cell r="D181">
            <v>32</v>
          </cell>
          <cell r="E181">
            <v>0</v>
          </cell>
          <cell r="F181">
            <v>0</v>
          </cell>
          <cell r="G181">
            <v>11</v>
          </cell>
          <cell r="H181">
            <v>0</v>
          </cell>
          <cell r="I181">
            <v>5067</v>
          </cell>
          <cell r="J181">
            <v>0</v>
          </cell>
          <cell r="K181">
            <v>145</v>
          </cell>
          <cell r="L181">
            <v>5421</v>
          </cell>
        </row>
        <row r="182">
          <cell r="B182" t="str">
            <v>1 ×4C50 mm² FR cable</v>
          </cell>
          <cell r="C182">
            <v>0</v>
          </cell>
          <cell r="D182">
            <v>4</v>
          </cell>
          <cell r="E182">
            <v>0</v>
          </cell>
          <cell r="F182">
            <v>0</v>
          </cell>
          <cell r="G182">
            <v>0</v>
          </cell>
          <cell r="H182">
            <v>0</v>
          </cell>
          <cell r="I182">
            <v>952</v>
          </cell>
          <cell r="J182">
            <v>0</v>
          </cell>
          <cell r="K182">
            <v>55</v>
          </cell>
          <cell r="L182">
            <v>1011</v>
          </cell>
        </row>
        <row r="183">
          <cell r="B183" t="str">
            <v>1 ×4C6 mm² FR cable</v>
          </cell>
          <cell r="C183">
            <v>0</v>
          </cell>
          <cell r="D183">
            <v>0</v>
          </cell>
          <cell r="E183">
            <v>0</v>
          </cell>
          <cell r="F183">
            <v>0</v>
          </cell>
          <cell r="G183">
            <v>0</v>
          </cell>
          <cell r="H183">
            <v>0</v>
          </cell>
          <cell r="I183">
            <v>0</v>
          </cell>
          <cell r="J183">
            <v>0</v>
          </cell>
          <cell r="K183">
            <v>410</v>
          </cell>
          <cell r="L183">
            <v>410</v>
          </cell>
        </row>
        <row r="184">
          <cell r="B184" t="str">
            <v>1 ×4C70 mm² FR cable</v>
          </cell>
          <cell r="C184">
            <v>8</v>
          </cell>
          <cell r="D184">
            <v>4</v>
          </cell>
          <cell r="E184">
            <v>0</v>
          </cell>
          <cell r="F184">
            <v>0</v>
          </cell>
          <cell r="G184">
            <v>8</v>
          </cell>
          <cell r="H184">
            <v>0</v>
          </cell>
          <cell r="I184">
            <v>3273</v>
          </cell>
          <cell r="J184">
            <v>0</v>
          </cell>
          <cell r="K184">
            <v>147</v>
          </cell>
          <cell r="L184">
            <v>3440</v>
          </cell>
        </row>
        <row r="185">
          <cell r="B185" t="str">
            <v>1 ×4C95 mm² FR cable</v>
          </cell>
          <cell r="C185">
            <v>12</v>
          </cell>
          <cell r="D185">
            <v>12</v>
          </cell>
          <cell r="E185">
            <v>0</v>
          </cell>
          <cell r="F185">
            <v>0</v>
          </cell>
          <cell r="G185">
            <v>8</v>
          </cell>
          <cell r="H185">
            <v>0</v>
          </cell>
          <cell r="I185">
            <v>2598</v>
          </cell>
          <cell r="J185">
            <v>4</v>
          </cell>
          <cell r="K185">
            <v>359</v>
          </cell>
          <cell r="L185">
            <v>2993</v>
          </cell>
        </row>
        <row r="186">
          <cell r="B186" t="str">
            <v>2 ×4C185 mm² FR cable</v>
          </cell>
          <cell r="C186">
            <v>0</v>
          </cell>
          <cell r="D186">
            <v>0</v>
          </cell>
          <cell r="E186">
            <v>0</v>
          </cell>
          <cell r="F186">
            <v>0</v>
          </cell>
          <cell r="G186">
            <v>0</v>
          </cell>
          <cell r="H186">
            <v>0</v>
          </cell>
          <cell r="I186">
            <v>516</v>
          </cell>
          <cell r="J186">
            <v>0</v>
          </cell>
          <cell r="K186">
            <v>56</v>
          </cell>
          <cell r="L186">
            <v>572</v>
          </cell>
        </row>
        <row r="187">
          <cell r="B187" t="str">
            <v>2 ×4C240 mm² FR cable</v>
          </cell>
          <cell r="C187">
            <v>0</v>
          </cell>
          <cell r="D187">
            <v>0</v>
          </cell>
          <cell r="E187">
            <v>0</v>
          </cell>
          <cell r="F187">
            <v>4</v>
          </cell>
          <cell r="G187">
            <v>8</v>
          </cell>
          <cell r="H187">
            <v>0</v>
          </cell>
          <cell r="I187">
            <v>144</v>
          </cell>
          <cell r="J187">
            <v>0</v>
          </cell>
          <cell r="K187">
            <v>18</v>
          </cell>
          <cell r="L187">
            <v>174</v>
          </cell>
        </row>
        <row r="188">
          <cell r="B188" t="str">
            <v>2 ×4C95 mm² FR cable</v>
          </cell>
          <cell r="C188">
            <v>0</v>
          </cell>
          <cell r="D188">
            <v>0</v>
          </cell>
          <cell r="E188">
            <v>0</v>
          </cell>
          <cell r="F188">
            <v>0</v>
          </cell>
          <cell r="G188">
            <v>4</v>
          </cell>
          <cell r="H188">
            <v>0</v>
          </cell>
          <cell r="I188">
            <v>1063</v>
          </cell>
          <cell r="J188">
            <v>0</v>
          </cell>
          <cell r="K188">
            <v>135</v>
          </cell>
          <cell r="L188">
            <v>1202</v>
          </cell>
        </row>
        <row r="189">
          <cell r="B189" t="str">
            <v>4 ×4C240 mm² FR cable</v>
          </cell>
          <cell r="C189">
            <v>0</v>
          </cell>
          <cell r="D189">
            <v>0</v>
          </cell>
          <cell r="E189">
            <v>0</v>
          </cell>
          <cell r="F189">
            <v>0</v>
          </cell>
          <cell r="G189">
            <v>0</v>
          </cell>
          <cell r="H189">
            <v>0</v>
          </cell>
          <cell r="I189">
            <v>235</v>
          </cell>
          <cell r="J189">
            <v>0</v>
          </cell>
          <cell r="K189">
            <v>0</v>
          </cell>
          <cell r="L189">
            <v>235</v>
          </cell>
        </row>
        <row r="190">
          <cell r="B190" t="str">
            <v>5 ×4C240 mm² FR cable</v>
          </cell>
          <cell r="I190">
            <v>930</v>
          </cell>
          <cell r="L190">
            <v>930</v>
          </cell>
        </row>
        <row r="191">
          <cell r="B191" t="str">
            <v>1 ×3C2.5 mm² FR cable</v>
          </cell>
          <cell r="C191">
            <v>0</v>
          </cell>
          <cell r="D191">
            <v>0</v>
          </cell>
          <cell r="E191">
            <v>0</v>
          </cell>
          <cell r="F191">
            <v>0</v>
          </cell>
          <cell r="G191">
            <v>0</v>
          </cell>
          <cell r="H191">
            <v>0</v>
          </cell>
          <cell r="I191">
            <v>1873</v>
          </cell>
          <cell r="J191">
            <v>0</v>
          </cell>
          <cell r="K191">
            <v>0</v>
          </cell>
          <cell r="L191">
            <v>1873</v>
          </cell>
        </row>
        <row r="192">
          <cell r="B192" t="str">
            <v>3 ×4C185 mm² FR cable</v>
          </cell>
          <cell r="C192">
            <v>0</v>
          </cell>
          <cell r="D192">
            <v>0</v>
          </cell>
          <cell r="E192">
            <v>0</v>
          </cell>
          <cell r="F192">
            <v>0</v>
          </cell>
          <cell r="G192">
            <v>0</v>
          </cell>
          <cell r="H192">
            <v>0</v>
          </cell>
          <cell r="I192">
            <v>167</v>
          </cell>
          <cell r="J192">
            <v>0</v>
          </cell>
          <cell r="K192">
            <v>0</v>
          </cell>
          <cell r="L192">
            <v>167</v>
          </cell>
        </row>
        <row r="193">
          <cell r="B193" t="str">
            <v>2 ×4C150 mm² FR cable</v>
          </cell>
          <cell r="C193">
            <v>0</v>
          </cell>
          <cell r="D193">
            <v>0</v>
          </cell>
          <cell r="E193">
            <v>0</v>
          </cell>
          <cell r="F193">
            <v>0</v>
          </cell>
          <cell r="G193">
            <v>0</v>
          </cell>
          <cell r="H193">
            <v>0</v>
          </cell>
          <cell r="I193">
            <v>553</v>
          </cell>
          <cell r="J193">
            <v>0</v>
          </cell>
          <cell r="K193">
            <v>28</v>
          </cell>
          <cell r="L193">
            <v>581</v>
          </cell>
        </row>
        <row r="194">
          <cell r="B194" t="str">
            <v>6 ×4C185 mm² FR cable</v>
          </cell>
          <cell r="C194">
            <v>0</v>
          </cell>
          <cell r="D194">
            <v>0</v>
          </cell>
          <cell r="E194">
            <v>0</v>
          </cell>
          <cell r="F194">
            <v>0</v>
          </cell>
          <cell r="G194">
            <v>0</v>
          </cell>
          <cell r="H194">
            <v>0</v>
          </cell>
          <cell r="I194">
            <v>13</v>
          </cell>
          <cell r="J194">
            <v>0</v>
          </cell>
          <cell r="K194">
            <v>0</v>
          </cell>
          <cell r="L194">
            <v>13</v>
          </cell>
        </row>
        <row r="195">
          <cell r="B195" t="str">
            <v>6 ×4C240 mm² FR cable</v>
          </cell>
          <cell r="C195">
            <v>0</v>
          </cell>
          <cell r="D195">
            <v>0</v>
          </cell>
          <cell r="E195">
            <v>0</v>
          </cell>
          <cell r="F195">
            <v>0</v>
          </cell>
          <cell r="G195">
            <v>0</v>
          </cell>
          <cell r="H195">
            <v>0</v>
          </cell>
          <cell r="I195">
            <v>914</v>
          </cell>
          <cell r="J195">
            <v>0</v>
          </cell>
          <cell r="K195">
            <v>0</v>
          </cell>
          <cell r="L195">
            <v>914</v>
          </cell>
        </row>
        <row r="196">
          <cell r="B196" t="str">
            <v>Using 3 ×4C150 mm² FR cable</v>
          </cell>
          <cell r="I196">
            <v>499</v>
          </cell>
          <cell r="L196">
            <v>499</v>
          </cell>
        </row>
        <row r="197">
          <cell r="B197" t="str">
            <v>Using 2 ×4C240 mm² FR cable</v>
          </cell>
          <cell r="I197">
            <v>209</v>
          </cell>
          <cell r="L197">
            <v>209</v>
          </cell>
        </row>
        <row r="198">
          <cell r="B198" t="str">
            <v>1 ×2C6 mm² FR cable</v>
          </cell>
          <cell r="C198">
            <v>341</v>
          </cell>
          <cell r="D198">
            <v>341</v>
          </cell>
          <cell r="G198">
            <v>341</v>
          </cell>
          <cell r="I198">
            <v>341</v>
          </cell>
          <cell r="K198">
            <v>206</v>
          </cell>
          <cell r="L198">
            <v>1570</v>
          </cell>
        </row>
        <row r="199">
          <cell r="C199">
            <v>754</v>
          </cell>
          <cell r="D199">
            <v>889</v>
          </cell>
          <cell r="E199">
            <v>28</v>
          </cell>
          <cell r="F199">
            <v>30</v>
          </cell>
          <cell r="G199">
            <v>768</v>
          </cell>
          <cell r="H199">
            <v>75</v>
          </cell>
          <cell r="I199">
            <v>29873</v>
          </cell>
          <cell r="J199">
            <v>64</v>
          </cell>
          <cell r="K199">
            <v>3287</v>
          </cell>
          <cell r="L199">
            <v>35768</v>
          </cell>
        </row>
        <row r="200">
          <cell r="B200" t="str">
            <v>1 ×1C10 mm² X/L cable</v>
          </cell>
          <cell r="C200">
            <v>96</v>
          </cell>
          <cell r="D200">
            <v>299</v>
          </cell>
          <cell r="E200">
            <v>14</v>
          </cell>
          <cell r="F200">
            <v>13</v>
          </cell>
          <cell r="G200">
            <v>250</v>
          </cell>
          <cell r="H200">
            <v>45</v>
          </cell>
          <cell r="I200">
            <v>172</v>
          </cell>
          <cell r="J200">
            <v>28</v>
          </cell>
          <cell r="K200">
            <v>919</v>
          </cell>
          <cell r="L200">
            <v>1836</v>
          </cell>
        </row>
        <row r="201">
          <cell r="B201" t="str">
            <v>1 ×1C120 mm² X/L cable</v>
          </cell>
          <cell r="C201">
            <v>4</v>
          </cell>
          <cell r="D201">
            <v>16</v>
          </cell>
          <cell r="E201">
            <v>0</v>
          </cell>
          <cell r="F201">
            <v>0</v>
          </cell>
          <cell r="G201">
            <v>4</v>
          </cell>
          <cell r="H201">
            <v>0</v>
          </cell>
          <cell r="I201">
            <v>668</v>
          </cell>
          <cell r="J201">
            <v>0</v>
          </cell>
          <cell r="K201">
            <v>4</v>
          </cell>
          <cell r="L201">
            <v>696</v>
          </cell>
        </row>
        <row r="202">
          <cell r="B202" t="str">
            <v>1 ×1C150 mm² X/L cable</v>
          </cell>
          <cell r="C202">
            <v>0</v>
          </cell>
          <cell r="D202">
            <v>4</v>
          </cell>
          <cell r="E202">
            <v>0</v>
          </cell>
          <cell r="F202">
            <v>4</v>
          </cell>
          <cell r="G202">
            <v>4</v>
          </cell>
          <cell r="H202">
            <v>4</v>
          </cell>
          <cell r="I202">
            <v>0</v>
          </cell>
          <cell r="J202">
            <v>17</v>
          </cell>
          <cell r="K202">
            <v>0</v>
          </cell>
          <cell r="L202">
            <v>33</v>
          </cell>
        </row>
        <row r="203">
          <cell r="B203" t="str">
            <v>1 ×1C16 mm² X/L cable</v>
          </cell>
          <cell r="C203">
            <v>918</v>
          </cell>
          <cell r="D203">
            <v>1087</v>
          </cell>
          <cell r="E203">
            <v>737</v>
          </cell>
          <cell r="F203">
            <v>461</v>
          </cell>
          <cell r="G203">
            <v>2058</v>
          </cell>
          <cell r="H203">
            <v>553</v>
          </cell>
          <cell r="I203">
            <v>9448</v>
          </cell>
          <cell r="J203">
            <v>1930</v>
          </cell>
          <cell r="K203">
            <v>750</v>
          </cell>
          <cell r="L203">
            <v>17942</v>
          </cell>
        </row>
        <row r="204">
          <cell r="B204" t="str">
            <v>1 ×1C25 mm² X/L cable</v>
          </cell>
          <cell r="C204">
            <v>627</v>
          </cell>
          <cell r="D204">
            <v>322</v>
          </cell>
          <cell r="E204">
            <v>456</v>
          </cell>
          <cell r="F204">
            <v>384</v>
          </cell>
          <cell r="G204">
            <v>141</v>
          </cell>
          <cell r="H204">
            <v>207</v>
          </cell>
          <cell r="I204">
            <v>1522</v>
          </cell>
          <cell r="J204">
            <v>0</v>
          </cell>
          <cell r="K204">
            <v>87</v>
          </cell>
          <cell r="L204">
            <v>3746</v>
          </cell>
        </row>
        <row r="205">
          <cell r="B205" t="str">
            <v>1 ×1C35 mm² X/L cable</v>
          </cell>
          <cell r="C205">
            <v>122</v>
          </cell>
          <cell r="D205">
            <v>190</v>
          </cell>
          <cell r="E205">
            <v>4</v>
          </cell>
          <cell r="F205">
            <v>38</v>
          </cell>
          <cell r="G205">
            <v>151</v>
          </cell>
          <cell r="H205">
            <v>4</v>
          </cell>
          <cell r="I205">
            <v>4223</v>
          </cell>
          <cell r="J205">
            <v>41</v>
          </cell>
          <cell r="K205">
            <v>344</v>
          </cell>
          <cell r="L205">
            <v>5117</v>
          </cell>
        </row>
        <row r="206">
          <cell r="B206" t="str">
            <v>1 ×1C50 mm² X/L cable</v>
          </cell>
          <cell r="C206">
            <v>81</v>
          </cell>
          <cell r="D206">
            <v>256</v>
          </cell>
          <cell r="E206">
            <v>20</v>
          </cell>
          <cell r="F206">
            <v>23</v>
          </cell>
          <cell r="G206">
            <v>103</v>
          </cell>
          <cell r="H206">
            <v>16</v>
          </cell>
          <cell r="I206">
            <v>3764</v>
          </cell>
          <cell r="J206">
            <v>79</v>
          </cell>
          <cell r="K206">
            <v>617</v>
          </cell>
          <cell r="L206">
            <v>4959</v>
          </cell>
        </row>
        <row r="207">
          <cell r="B207" t="str">
            <v>1 ×1C6 mm² X/L cable</v>
          </cell>
          <cell r="C207">
            <v>0</v>
          </cell>
          <cell r="D207">
            <v>0</v>
          </cell>
          <cell r="E207">
            <v>0</v>
          </cell>
          <cell r="F207">
            <v>0</v>
          </cell>
          <cell r="G207">
            <v>0</v>
          </cell>
          <cell r="H207">
            <v>0</v>
          </cell>
          <cell r="I207">
            <v>0</v>
          </cell>
          <cell r="J207">
            <v>0</v>
          </cell>
          <cell r="K207">
            <v>818</v>
          </cell>
          <cell r="L207">
            <v>818</v>
          </cell>
        </row>
        <row r="208">
          <cell r="B208" t="str">
            <v>1 ×1C70 mm² X/L cable</v>
          </cell>
          <cell r="C208">
            <v>8</v>
          </cell>
          <cell r="D208">
            <v>4</v>
          </cell>
          <cell r="E208">
            <v>4</v>
          </cell>
          <cell r="F208">
            <v>8</v>
          </cell>
          <cell r="G208">
            <v>24</v>
          </cell>
          <cell r="H208">
            <v>4</v>
          </cell>
          <cell r="I208">
            <v>804</v>
          </cell>
          <cell r="J208">
            <v>0</v>
          </cell>
          <cell r="K208">
            <v>129</v>
          </cell>
          <cell r="L208">
            <v>985</v>
          </cell>
        </row>
        <row r="209">
          <cell r="B209" t="str">
            <v>1 ×1C95 mm² X/L cable</v>
          </cell>
          <cell r="C209">
            <v>52</v>
          </cell>
          <cell r="D209">
            <v>116</v>
          </cell>
          <cell r="E209">
            <v>20</v>
          </cell>
          <cell r="F209">
            <v>8</v>
          </cell>
          <cell r="G209">
            <v>63</v>
          </cell>
          <cell r="H209">
            <v>28</v>
          </cell>
          <cell r="I209">
            <v>7729</v>
          </cell>
          <cell r="J209">
            <v>515</v>
          </cell>
          <cell r="K209">
            <v>535</v>
          </cell>
          <cell r="L209">
            <v>9066</v>
          </cell>
        </row>
        <row r="210">
          <cell r="B210" t="str">
            <v>2 ×1C120 mm² X/L cable</v>
          </cell>
          <cell r="C210">
            <v>20</v>
          </cell>
          <cell r="D210">
            <v>28</v>
          </cell>
          <cell r="E210">
            <v>0</v>
          </cell>
          <cell r="F210">
            <v>8</v>
          </cell>
          <cell r="G210">
            <v>56</v>
          </cell>
          <cell r="H210">
            <v>0</v>
          </cell>
          <cell r="I210">
            <v>2714</v>
          </cell>
          <cell r="J210">
            <v>4</v>
          </cell>
          <cell r="K210">
            <v>18</v>
          </cell>
          <cell r="L210">
            <v>2848</v>
          </cell>
        </row>
        <row r="211">
          <cell r="B211" t="str">
            <v>2 ×1C50 mm² X/L cable</v>
          </cell>
          <cell r="C211">
            <v>20</v>
          </cell>
          <cell r="D211">
            <v>75</v>
          </cell>
          <cell r="E211">
            <v>0</v>
          </cell>
          <cell r="F211">
            <v>0</v>
          </cell>
          <cell r="G211">
            <v>43</v>
          </cell>
          <cell r="H211">
            <v>0</v>
          </cell>
          <cell r="I211">
            <v>1507</v>
          </cell>
          <cell r="J211">
            <v>8</v>
          </cell>
          <cell r="K211">
            <v>135</v>
          </cell>
          <cell r="L211">
            <v>1788</v>
          </cell>
        </row>
        <row r="212">
          <cell r="B212" t="str">
            <v>2 ×1C95 mm² X/L cable</v>
          </cell>
          <cell r="C212">
            <v>0</v>
          </cell>
          <cell r="D212">
            <v>0</v>
          </cell>
          <cell r="E212">
            <v>0</v>
          </cell>
          <cell r="F212">
            <v>0</v>
          </cell>
          <cell r="G212">
            <v>0</v>
          </cell>
          <cell r="H212">
            <v>0</v>
          </cell>
          <cell r="I212">
            <v>1481</v>
          </cell>
          <cell r="J212">
            <v>0</v>
          </cell>
          <cell r="K212">
            <v>84</v>
          </cell>
          <cell r="L212">
            <v>1565</v>
          </cell>
        </row>
        <row r="213">
          <cell r="B213" t="str">
            <v>3 ×1C95 mm² X/L cable</v>
          </cell>
          <cell r="C213">
            <v>12</v>
          </cell>
          <cell r="D213">
            <v>481</v>
          </cell>
          <cell r="E213">
            <v>0</v>
          </cell>
          <cell r="F213">
            <v>0</v>
          </cell>
          <cell r="G213">
            <v>16</v>
          </cell>
          <cell r="H213">
            <v>0</v>
          </cell>
          <cell r="I213">
            <v>1031</v>
          </cell>
          <cell r="J213">
            <v>0</v>
          </cell>
          <cell r="K213">
            <v>0</v>
          </cell>
          <cell r="L213">
            <v>1540</v>
          </cell>
        </row>
        <row r="214">
          <cell r="B214" t="str">
            <v>4 ×1C120 mm² X/L cable</v>
          </cell>
          <cell r="C214">
            <v>16</v>
          </cell>
          <cell r="D214">
            <v>12</v>
          </cell>
          <cell r="E214">
            <v>4</v>
          </cell>
          <cell r="F214">
            <v>0</v>
          </cell>
          <cell r="G214">
            <v>4</v>
          </cell>
          <cell r="H214">
            <v>4</v>
          </cell>
          <cell r="I214">
            <v>2481</v>
          </cell>
          <cell r="J214">
            <v>4</v>
          </cell>
          <cell r="K214">
            <v>0</v>
          </cell>
          <cell r="L214">
            <v>2525</v>
          </cell>
        </row>
        <row r="215">
          <cell r="B215" t="str">
            <v>5 ×1C120 mm² X/L cable</v>
          </cell>
          <cell r="C215">
            <v>0</v>
          </cell>
          <cell r="D215">
            <v>0</v>
          </cell>
          <cell r="E215">
            <v>0</v>
          </cell>
          <cell r="F215">
            <v>0</v>
          </cell>
          <cell r="G215">
            <v>8</v>
          </cell>
          <cell r="H215">
            <v>0</v>
          </cell>
          <cell r="I215">
            <v>1799</v>
          </cell>
          <cell r="J215">
            <v>0</v>
          </cell>
          <cell r="K215">
            <v>0</v>
          </cell>
          <cell r="L215">
            <v>1807</v>
          </cell>
        </row>
        <row r="216">
          <cell r="B216" t="str">
            <v>2 ×1C70 mm² X/L cable</v>
          </cell>
          <cell r="C216">
            <v>4</v>
          </cell>
          <cell r="D216">
            <v>0</v>
          </cell>
          <cell r="E216">
            <v>0</v>
          </cell>
          <cell r="F216">
            <v>0</v>
          </cell>
          <cell r="G216">
            <v>0</v>
          </cell>
          <cell r="H216">
            <v>0</v>
          </cell>
          <cell r="I216">
            <v>153</v>
          </cell>
          <cell r="K216">
            <v>0</v>
          </cell>
          <cell r="L216">
            <v>157</v>
          </cell>
        </row>
        <row r="217">
          <cell r="B217" t="str">
            <v>3 ×1C120 mm² X/L cable</v>
          </cell>
          <cell r="C217">
            <v>0</v>
          </cell>
          <cell r="D217">
            <v>4</v>
          </cell>
          <cell r="E217">
            <v>0</v>
          </cell>
          <cell r="F217">
            <v>0</v>
          </cell>
          <cell r="G217">
            <v>8</v>
          </cell>
          <cell r="H217">
            <v>0</v>
          </cell>
          <cell r="I217">
            <v>542</v>
          </cell>
          <cell r="J217">
            <v>0</v>
          </cell>
          <cell r="K217">
            <v>0</v>
          </cell>
          <cell r="L217">
            <v>554</v>
          </cell>
        </row>
        <row r="218">
          <cell r="B218" t="str">
            <v>4 ×1C95 mm² X/L cable</v>
          </cell>
          <cell r="C218">
            <v>0</v>
          </cell>
          <cell r="D218">
            <v>59</v>
          </cell>
          <cell r="E218">
            <v>0</v>
          </cell>
          <cell r="F218">
            <v>0</v>
          </cell>
          <cell r="G218">
            <v>8</v>
          </cell>
          <cell r="H218">
            <v>0</v>
          </cell>
          <cell r="I218">
            <v>223</v>
          </cell>
          <cell r="J218">
            <v>0</v>
          </cell>
          <cell r="K218">
            <v>0</v>
          </cell>
          <cell r="L218">
            <v>290</v>
          </cell>
        </row>
        <row r="219">
          <cell r="B219" t="str">
            <v>6 ×1C120 mm² X/L cable</v>
          </cell>
          <cell r="C219">
            <v>0</v>
          </cell>
          <cell r="D219">
            <v>0</v>
          </cell>
          <cell r="E219">
            <v>0</v>
          </cell>
          <cell r="F219">
            <v>0</v>
          </cell>
          <cell r="G219">
            <v>4</v>
          </cell>
          <cell r="H219">
            <v>0</v>
          </cell>
          <cell r="I219">
            <v>1569</v>
          </cell>
          <cell r="J219">
            <v>0</v>
          </cell>
          <cell r="K219">
            <v>0</v>
          </cell>
          <cell r="L219">
            <v>1573</v>
          </cell>
        </row>
        <row r="220">
          <cell r="B220" t="str">
            <v>8 ×1C120 mm² X/L cable</v>
          </cell>
          <cell r="C220">
            <v>4</v>
          </cell>
          <cell r="D220">
            <v>0</v>
          </cell>
          <cell r="E220">
            <v>0</v>
          </cell>
          <cell r="F220">
            <v>0</v>
          </cell>
          <cell r="G220">
            <v>0</v>
          </cell>
          <cell r="H220">
            <v>0</v>
          </cell>
          <cell r="I220">
            <v>251</v>
          </cell>
          <cell r="J220">
            <v>0</v>
          </cell>
          <cell r="K220">
            <v>0</v>
          </cell>
          <cell r="L220">
            <v>255</v>
          </cell>
        </row>
        <row r="221">
          <cell r="B221" t="str">
            <v>7 ×1C120 mm² X/L cable</v>
          </cell>
          <cell r="C221">
            <v>0</v>
          </cell>
          <cell r="D221">
            <v>0</v>
          </cell>
          <cell r="E221">
            <v>0</v>
          </cell>
          <cell r="F221">
            <v>0</v>
          </cell>
          <cell r="G221">
            <v>18</v>
          </cell>
          <cell r="H221">
            <v>0</v>
          </cell>
          <cell r="I221">
            <v>0</v>
          </cell>
          <cell r="J221">
            <v>0</v>
          </cell>
          <cell r="K221">
            <v>0</v>
          </cell>
          <cell r="L221">
            <v>18</v>
          </cell>
        </row>
        <row r="222">
          <cell r="B222" t="str">
            <v>6 ×1C95 mm² X/L cable</v>
          </cell>
          <cell r="C222">
            <v>0</v>
          </cell>
          <cell r="D222">
            <v>0</v>
          </cell>
          <cell r="E222">
            <v>0</v>
          </cell>
          <cell r="F222">
            <v>0</v>
          </cell>
          <cell r="G222">
            <v>0</v>
          </cell>
          <cell r="H222">
            <v>0</v>
          </cell>
          <cell r="I222">
            <v>13</v>
          </cell>
          <cell r="J222">
            <v>0</v>
          </cell>
          <cell r="K222">
            <v>0</v>
          </cell>
          <cell r="L222">
            <v>13</v>
          </cell>
        </row>
        <row r="223">
          <cell r="B223" t="str">
            <v>1 ×1C240 mm² X/L cable</v>
          </cell>
        </row>
        <row r="224">
          <cell r="B224" t="str">
            <v>5 ×1C95 mm² X/L cable</v>
          </cell>
        </row>
        <row r="225">
          <cell r="B225" t="str">
            <v>4 ×1C70 mm² X/L cable</v>
          </cell>
          <cell r="I225">
            <v>246</v>
          </cell>
          <cell r="L225">
            <v>246</v>
          </cell>
        </row>
        <row r="226">
          <cell r="C226">
            <v>1984</v>
          </cell>
          <cell r="D226">
            <v>2953</v>
          </cell>
          <cell r="E226">
            <v>1259</v>
          </cell>
          <cell r="F226">
            <v>947</v>
          </cell>
          <cell r="G226">
            <v>2963</v>
          </cell>
          <cell r="H226">
            <v>865</v>
          </cell>
          <cell r="I226">
            <v>42340</v>
          </cell>
          <cell r="J226">
            <v>2626</v>
          </cell>
          <cell r="K226">
            <v>4440</v>
          </cell>
          <cell r="L226">
            <v>60377</v>
          </cell>
        </row>
        <row r="227">
          <cell r="B227" t="str">
            <v>1 ×3C2.5 mm² XSL cable</v>
          </cell>
          <cell r="C227">
            <v>0</v>
          </cell>
          <cell r="D227">
            <v>0</v>
          </cell>
          <cell r="E227">
            <v>0</v>
          </cell>
          <cell r="F227">
            <v>0</v>
          </cell>
          <cell r="G227">
            <v>0</v>
          </cell>
          <cell r="H227">
            <v>0</v>
          </cell>
          <cell r="I227">
            <v>1030</v>
          </cell>
          <cell r="J227">
            <v>0</v>
          </cell>
          <cell r="K227">
            <v>0</v>
          </cell>
          <cell r="L227">
            <v>1030</v>
          </cell>
        </row>
        <row r="228">
          <cell r="B228" t="str">
            <v>1 ×4C150 mm² XSL cable</v>
          </cell>
          <cell r="C228">
            <v>20</v>
          </cell>
          <cell r="D228">
            <v>44</v>
          </cell>
          <cell r="E228">
            <v>8</v>
          </cell>
          <cell r="F228">
            <v>12</v>
          </cell>
          <cell r="G228">
            <v>36</v>
          </cell>
          <cell r="H228">
            <v>8</v>
          </cell>
          <cell r="I228">
            <v>1834</v>
          </cell>
          <cell r="J228">
            <v>471</v>
          </cell>
          <cell r="K228">
            <v>81</v>
          </cell>
          <cell r="L228">
            <v>2514</v>
          </cell>
        </row>
        <row r="229">
          <cell r="B229" t="str">
            <v>1 ×4C300 mm² XSL cable</v>
          </cell>
          <cell r="C229">
            <v>0</v>
          </cell>
          <cell r="D229">
            <v>4</v>
          </cell>
          <cell r="E229">
            <v>0</v>
          </cell>
          <cell r="F229">
            <v>4</v>
          </cell>
          <cell r="G229">
            <v>4</v>
          </cell>
          <cell r="H229">
            <v>4</v>
          </cell>
          <cell r="I229">
            <v>0</v>
          </cell>
          <cell r="J229">
            <v>0</v>
          </cell>
          <cell r="K229">
            <v>0</v>
          </cell>
          <cell r="L229">
            <v>16</v>
          </cell>
        </row>
        <row r="230">
          <cell r="B230" t="str">
            <v>11 ×1C630 mm² XSL cable</v>
          </cell>
          <cell r="I230">
            <v>2978</v>
          </cell>
          <cell r="L230">
            <v>2978</v>
          </cell>
        </row>
        <row r="231">
          <cell r="B231" t="str">
            <v>1 ×4C10 mm² XSL cable</v>
          </cell>
          <cell r="C231">
            <v>8</v>
          </cell>
          <cell r="D231">
            <v>12</v>
          </cell>
          <cell r="E231">
            <v>0</v>
          </cell>
          <cell r="F231">
            <v>0</v>
          </cell>
          <cell r="G231">
            <v>4</v>
          </cell>
          <cell r="H231">
            <v>0</v>
          </cell>
          <cell r="I231">
            <v>4</v>
          </cell>
          <cell r="J231">
            <v>0</v>
          </cell>
          <cell r="K231">
            <v>30</v>
          </cell>
          <cell r="L231">
            <v>58</v>
          </cell>
        </row>
        <row r="232">
          <cell r="B232" t="str">
            <v>1 ×4C120 mm² XSL cable</v>
          </cell>
          <cell r="C232">
            <v>0</v>
          </cell>
          <cell r="D232">
            <v>0</v>
          </cell>
          <cell r="E232">
            <v>0</v>
          </cell>
          <cell r="F232">
            <v>0</v>
          </cell>
          <cell r="G232">
            <v>4</v>
          </cell>
          <cell r="H232">
            <v>0</v>
          </cell>
          <cell r="I232">
            <v>489</v>
          </cell>
          <cell r="J232">
            <v>0</v>
          </cell>
          <cell r="K232">
            <v>4</v>
          </cell>
          <cell r="L232">
            <v>497</v>
          </cell>
        </row>
        <row r="233">
          <cell r="B233" t="str">
            <v>1 ×4C16 mm² XSL cable</v>
          </cell>
          <cell r="C233">
            <v>175</v>
          </cell>
          <cell r="D233">
            <v>300</v>
          </cell>
          <cell r="E233">
            <v>0</v>
          </cell>
          <cell r="F233">
            <v>30</v>
          </cell>
          <cell r="G233">
            <v>799</v>
          </cell>
          <cell r="H233">
            <v>0</v>
          </cell>
          <cell r="I233">
            <v>104</v>
          </cell>
          <cell r="J233">
            <v>0</v>
          </cell>
          <cell r="K233">
            <v>347</v>
          </cell>
          <cell r="L233">
            <v>1755</v>
          </cell>
        </row>
        <row r="234">
          <cell r="B234" t="str">
            <v>1 ×4C185 mm² XSL cable</v>
          </cell>
          <cell r="C234">
            <v>32</v>
          </cell>
          <cell r="D234">
            <v>52</v>
          </cell>
          <cell r="E234">
            <v>16</v>
          </cell>
          <cell r="F234">
            <v>4</v>
          </cell>
          <cell r="G234">
            <v>39</v>
          </cell>
          <cell r="H234">
            <v>24</v>
          </cell>
          <cell r="I234">
            <v>2097</v>
          </cell>
          <cell r="J234">
            <v>61</v>
          </cell>
          <cell r="K234">
            <v>0</v>
          </cell>
          <cell r="L234">
            <v>2325</v>
          </cell>
        </row>
        <row r="235">
          <cell r="B235" t="str">
            <v>1 ×4C25 mm² XSL cable</v>
          </cell>
          <cell r="C235">
            <v>333</v>
          </cell>
          <cell r="D235">
            <v>509</v>
          </cell>
          <cell r="E235">
            <v>310</v>
          </cell>
          <cell r="F235">
            <v>418</v>
          </cell>
          <cell r="G235">
            <v>332</v>
          </cell>
          <cell r="H235">
            <v>311</v>
          </cell>
          <cell r="I235">
            <v>934</v>
          </cell>
          <cell r="J235">
            <v>333</v>
          </cell>
          <cell r="K235">
            <v>63</v>
          </cell>
          <cell r="L235">
            <v>3543</v>
          </cell>
        </row>
        <row r="236">
          <cell r="B236" t="str">
            <v>1 ×4C35 mm² XSL cable</v>
          </cell>
          <cell r="C236">
            <v>601</v>
          </cell>
          <cell r="D236">
            <v>274</v>
          </cell>
          <cell r="E236">
            <v>869</v>
          </cell>
          <cell r="F236">
            <v>278</v>
          </cell>
          <cell r="G236">
            <v>782</v>
          </cell>
          <cell r="H236">
            <v>419</v>
          </cell>
          <cell r="I236">
            <v>1889</v>
          </cell>
          <cell r="J236">
            <v>1565</v>
          </cell>
          <cell r="K236">
            <v>169</v>
          </cell>
          <cell r="L236">
            <v>6846</v>
          </cell>
        </row>
        <row r="237">
          <cell r="B237" t="str">
            <v>1 ×4C50 mm² XSL cable</v>
          </cell>
          <cell r="C237">
            <v>143</v>
          </cell>
          <cell r="D237">
            <v>105</v>
          </cell>
          <cell r="E237">
            <v>0</v>
          </cell>
          <cell r="F237">
            <v>106</v>
          </cell>
          <cell r="G237">
            <v>141</v>
          </cell>
          <cell r="H237">
            <v>0</v>
          </cell>
          <cell r="I237">
            <v>566</v>
          </cell>
          <cell r="J237">
            <v>0</v>
          </cell>
          <cell r="K237">
            <v>0</v>
          </cell>
          <cell r="L237">
            <v>1061</v>
          </cell>
        </row>
        <row r="238">
          <cell r="B238" t="str">
            <v>1 ×4C70 mm² XSL cable</v>
          </cell>
          <cell r="C238">
            <v>110</v>
          </cell>
          <cell r="D238">
            <v>186</v>
          </cell>
          <cell r="E238">
            <v>4</v>
          </cell>
          <cell r="F238">
            <v>38</v>
          </cell>
          <cell r="G238">
            <v>143</v>
          </cell>
          <cell r="H238">
            <v>4</v>
          </cell>
          <cell r="I238">
            <v>791</v>
          </cell>
          <cell r="J238">
            <v>41</v>
          </cell>
          <cell r="K238">
            <v>197</v>
          </cell>
          <cell r="L238">
            <v>1514</v>
          </cell>
        </row>
        <row r="239">
          <cell r="B239" t="str">
            <v>1 ×4C95 mm² XSL cable</v>
          </cell>
          <cell r="C239">
            <v>69</v>
          </cell>
          <cell r="D239">
            <v>244</v>
          </cell>
          <cell r="E239">
            <v>20</v>
          </cell>
          <cell r="F239">
            <v>23</v>
          </cell>
          <cell r="G239">
            <v>95</v>
          </cell>
          <cell r="H239">
            <v>16</v>
          </cell>
          <cell r="I239">
            <v>1170</v>
          </cell>
          <cell r="J239">
            <v>75</v>
          </cell>
          <cell r="K239">
            <v>258</v>
          </cell>
          <cell r="L239">
            <v>1970</v>
          </cell>
        </row>
        <row r="240">
          <cell r="B240" t="str">
            <v>2 ×4C185 mm² XSL cable</v>
          </cell>
          <cell r="C240">
            <v>0</v>
          </cell>
          <cell r="D240">
            <v>0</v>
          </cell>
          <cell r="E240">
            <v>0</v>
          </cell>
          <cell r="F240">
            <v>0</v>
          </cell>
          <cell r="G240">
            <v>0</v>
          </cell>
          <cell r="H240">
            <v>0</v>
          </cell>
          <cell r="I240">
            <v>277</v>
          </cell>
          <cell r="J240">
            <v>0</v>
          </cell>
          <cell r="K240">
            <v>0</v>
          </cell>
          <cell r="L240">
            <v>277</v>
          </cell>
        </row>
        <row r="241">
          <cell r="B241" t="str">
            <v>2 ×4C240 mm² XSL cable</v>
          </cell>
          <cell r="C241">
            <v>20</v>
          </cell>
          <cell r="D241">
            <v>28</v>
          </cell>
          <cell r="E241">
            <v>0</v>
          </cell>
          <cell r="F241">
            <v>4</v>
          </cell>
          <cell r="G241">
            <v>48</v>
          </cell>
          <cell r="H241">
            <v>0</v>
          </cell>
          <cell r="I241">
            <v>2570</v>
          </cell>
          <cell r="J241">
            <v>4</v>
          </cell>
          <cell r="K241">
            <v>0</v>
          </cell>
          <cell r="L241">
            <v>2674</v>
          </cell>
        </row>
        <row r="242">
          <cell r="B242" t="str">
            <v>2 ×4C95 mm² XSL cable</v>
          </cell>
          <cell r="C242">
            <v>20</v>
          </cell>
          <cell r="D242">
            <v>75</v>
          </cell>
          <cell r="E242">
            <v>0</v>
          </cell>
          <cell r="F242">
            <v>0</v>
          </cell>
          <cell r="G242">
            <v>39</v>
          </cell>
          <cell r="H242">
            <v>0</v>
          </cell>
          <cell r="I242">
            <v>444</v>
          </cell>
          <cell r="J242">
            <v>8</v>
          </cell>
          <cell r="K242">
            <v>0</v>
          </cell>
          <cell r="L242">
            <v>586</v>
          </cell>
        </row>
        <row r="243">
          <cell r="B243" t="str">
            <v>3 ×4C185 mm² XSL cable</v>
          </cell>
          <cell r="C243">
            <v>12</v>
          </cell>
          <cell r="D243">
            <v>481</v>
          </cell>
          <cell r="E243">
            <v>0</v>
          </cell>
          <cell r="F243">
            <v>0</v>
          </cell>
          <cell r="G243">
            <v>16</v>
          </cell>
          <cell r="H243">
            <v>0</v>
          </cell>
          <cell r="I243">
            <v>864</v>
          </cell>
          <cell r="J243">
            <v>0</v>
          </cell>
          <cell r="K243">
            <v>0</v>
          </cell>
          <cell r="L243">
            <v>1373</v>
          </cell>
        </row>
        <row r="244">
          <cell r="B244" t="str">
            <v>5 ×4C240 mm² XSL cable</v>
          </cell>
          <cell r="C244">
            <v>0</v>
          </cell>
          <cell r="D244">
            <v>0</v>
          </cell>
          <cell r="E244">
            <v>0</v>
          </cell>
          <cell r="F244">
            <v>0</v>
          </cell>
          <cell r="G244">
            <v>8</v>
          </cell>
          <cell r="H244">
            <v>0</v>
          </cell>
          <cell r="I244">
            <v>869</v>
          </cell>
          <cell r="J244">
            <v>0</v>
          </cell>
          <cell r="K244">
            <v>0</v>
          </cell>
          <cell r="L244">
            <v>877</v>
          </cell>
        </row>
        <row r="245">
          <cell r="B245" t="str">
            <v>2 ×4C150 mm² XSL cable</v>
          </cell>
          <cell r="C245">
            <v>0</v>
          </cell>
          <cell r="D245">
            <v>0</v>
          </cell>
          <cell r="E245">
            <v>0</v>
          </cell>
          <cell r="F245">
            <v>0</v>
          </cell>
          <cell r="G245">
            <v>0</v>
          </cell>
          <cell r="H245">
            <v>0</v>
          </cell>
          <cell r="I245">
            <v>135</v>
          </cell>
          <cell r="J245">
            <v>0</v>
          </cell>
          <cell r="K245">
            <v>0</v>
          </cell>
          <cell r="L245">
            <v>135</v>
          </cell>
        </row>
        <row r="246">
          <cell r="B246" t="str">
            <v>4 ×4C240 mm² XSL cable</v>
          </cell>
          <cell r="C246">
            <v>16</v>
          </cell>
          <cell r="D246">
            <v>8</v>
          </cell>
          <cell r="E246">
            <v>4</v>
          </cell>
          <cell r="F246">
            <v>0</v>
          </cell>
          <cell r="G246">
            <v>4</v>
          </cell>
          <cell r="H246">
            <v>4</v>
          </cell>
          <cell r="I246">
            <v>2246</v>
          </cell>
          <cell r="J246">
            <v>4</v>
          </cell>
          <cell r="K246">
            <v>0</v>
          </cell>
          <cell r="L246">
            <v>2286</v>
          </cell>
        </row>
        <row r="247">
          <cell r="B247" t="str">
            <v>2 ×4C120 mm² XSL cable</v>
          </cell>
          <cell r="C247">
            <v>4</v>
          </cell>
          <cell r="D247">
            <v>0</v>
          </cell>
          <cell r="E247">
            <v>0</v>
          </cell>
          <cell r="F247">
            <v>0</v>
          </cell>
          <cell r="G247">
            <v>0</v>
          </cell>
          <cell r="H247">
            <v>0</v>
          </cell>
          <cell r="I247">
            <v>153</v>
          </cell>
          <cell r="J247">
            <v>0</v>
          </cell>
          <cell r="K247">
            <v>0</v>
          </cell>
          <cell r="L247">
            <v>157</v>
          </cell>
        </row>
        <row r="248">
          <cell r="B248" t="str">
            <v>3 ×4C240 mm² XSL cable</v>
          </cell>
          <cell r="C248">
            <v>0</v>
          </cell>
          <cell r="D248">
            <v>4</v>
          </cell>
          <cell r="E248">
            <v>0</v>
          </cell>
          <cell r="F248">
            <v>0</v>
          </cell>
          <cell r="G248">
            <v>8</v>
          </cell>
          <cell r="H248">
            <v>0</v>
          </cell>
          <cell r="I248">
            <v>542</v>
          </cell>
          <cell r="J248">
            <v>0</v>
          </cell>
          <cell r="K248">
            <v>0</v>
          </cell>
          <cell r="L248">
            <v>554</v>
          </cell>
        </row>
        <row r="249">
          <cell r="B249" t="str">
            <v>4 ×4C185 mm² XSL cable</v>
          </cell>
          <cell r="C249">
            <v>0</v>
          </cell>
          <cell r="D249">
            <v>63</v>
          </cell>
          <cell r="E249">
            <v>0</v>
          </cell>
          <cell r="F249">
            <v>0</v>
          </cell>
          <cell r="G249">
            <v>8</v>
          </cell>
          <cell r="H249">
            <v>0</v>
          </cell>
          <cell r="I249">
            <v>223</v>
          </cell>
          <cell r="J249">
            <v>0</v>
          </cell>
          <cell r="K249">
            <v>0</v>
          </cell>
          <cell r="L249">
            <v>294</v>
          </cell>
        </row>
        <row r="250">
          <cell r="B250" t="str">
            <v>4 ×4C150 mm² XSL cable</v>
          </cell>
          <cell r="C250">
            <v>0</v>
          </cell>
          <cell r="D250">
            <v>0</v>
          </cell>
          <cell r="E250">
            <v>0</v>
          </cell>
          <cell r="F250">
            <v>0</v>
          </cell>
          <cell r="G250">
            <v>0</v>
          </cell>
          <cell r="H250">
            <v>0</v>
          </cell>
          <cell r="I250">
            <v>246</v>
          </cell>
          <cell r="J250">
            <v>0</v>
          </cell>
          <cell r="K250">
            <v>0</v>
          </cell>
          <cell r="L250">
            <v>246</v>
          </cell>
        </row>
        <row r="251">
          <cell r="B251" t="str">
            <v>6 ×4C240 mm² XSL cable</v>
          </cell>
          <cell r="C251">
            <v>0</v>
          </cell>
          <cell r="D251">
            <v>0</v>
          </cell>
          <cell r="E251">
            <v>0</v>
          </cell>
          <cell r="F251">
            <v>0</v>
          </cell>
          <cell r="G251">
            <v>4</v>
          </cell>
          <cell r="H251">
            <v>0</v>
          </cell>
          <cell r="I251">
            <v>655</v>
          </cell>
          <cell r="J251">
            <v>0</v>
          </cell>
          <cell r="K251">
            <v>0</v>
          </cell>
          <cell r="L251">
            <v>659</v>
          </cell>
        </row>
        <row r="252">
          <cell r="B252" t="str">
            <v>8 ×4C240 mm² XSL cable</v>
          </cell>
          <cell r="C252">
            <v>4</v>
          </cell>
          <cell r="D252">
            <v>0</v>
          </cell>
          <cell r="E252">
            <v>0</v>
          </cell>
          <cell r="F252">
            <v>0</v>
          </cell>
          <cell r="G252">
            <v>0</v>
          </cell>
          <cell r="H252">
            <v>0</v>
          </cell>
          <cell r="I252">
            <v>251</v>
          </cell>
          <cell r="J252">
            <v>0</v>
          </cell>
          <cell r="K252">
            <v>0</v>
          </cell>
          <cell r="L252">
            <v>255</v>
          </cell>
        </row>
        <row r="253">
          <cell r="B253" t="str">
            <v>1 ×4C240 mm² XSL cable</v>
          </cell>
          <cell r="C253">
            <v>4</v>
          </cell>
          <cell r="D253">
            <v>16</v>
          </cell>
          <cell r="E253">
            <v>0</v>
          </cell>
          <cell r="F253">
            <v>0</v>
          </cell>
          <cell r="G253">
            <v>4</v>
          </cell>
          <cell r="H253">
            <v>0</v>
          </cell>
          <cell r="I253">
            <v>668</v>
          </cell>
          <cell r="J253">
            <v>0</v>
          </cell>
          <cell r="K253">
            <v>4</v>
          </cell>
          <cell r="L253">
            <v>696</v>
          </cell>
        </row>
        <row r="254">
          <cell r="B254" t="str">
            <v>7 ×4C240 mm² XSL cable</v>
          </cell>
          <cell r="C254">
            <v>0</v>
          </cell>
          <cell r="D254">
            <v>0</v>
          </cell>
          <cell r="E254">
            <v>0</v>
          </cell>
          <cell r="F254">
            <v>0</v>
          </cell>
          <cell r="G254">
            <v>18</v>
          </cell>
          <cell r="H254">
            <v>0</v>
          </cell>
          <cell r="I254">
            <v>0</v>
          </cell>
          <cell r="J254">
            <v>0</v>
          </cell>
          <cell r="K254">
            <v>0</v>
          </cell>
          <cell r="L254">
            <v>18</v>
          </cell>
        </row>
        <row r="255">
          <cell r="B255" t="str">
            <v>1 ×2C16 mm² XSL cable</v>
          </cell>
        </row>
        <row r="256">
          <cell r="B256" t="str">
            <v>5 ×4C185 mm² XSL cable</v>
          </cell>
        </row>
        <row r="257">
          <cell r="B257" t="str">
            <v>Using 1 ×4C185 mm² XSL cable</v>
          </cell>
          <cell r="C257">
            <v>67</v>
          </cell>
          <cell r="D257">
            <v>182</v>
          </cell>
          <cell r="G257">
            <v>117</v>
          </cell>
          <cell r="I257">
            <v>249</v>
          </cell>
          <cell r="K257">
            <v>52</v>
          </cell>
          <cell r="L257">
            <v>667</v>
          </cell>
        </row>
        <row r="258">
          <cell r="B258" t="str">
            <v>Using 1 ×4C240 mm² XSL cable</v>
          </cell>
          <cell r="C258">
            <v>336</v>
          </cell>
          <cell r="D258">
            <v>161</v>
          </cell>
          <cell r="G258">
            <v>191</v>
          </cell>
          <cell r="I258">
            <v>73</v>
          </cell>
          <cell r="L258">
            <v>761</v>
          </cell>
        </row>
        <row r="259">
          <cell r="B259" t="str">
            <v>Using 2 ×4C150 mm² XSL cable</v>
          </cell>
          <cell r="D259">
            <v>136.5</v>
          </cell>
          <cell r="L259">
            <v>136.5</v>
          </cell>
        </row>
        <row r="260">
          <cell r="B260" t="str">
            <v>Using 5 ×4C240 mm² XSL cable</v>
          </cell>
          <cell r="D260">
            <v>270.5</v>
          </cell>
          <cell r="I260">
            <v>995</v>
          </cell>
          <cell r="L260">
            <v>1265.5</v>
          </cell>
        </row>
        <row r="261">
          <cell r="B261" t="str">
            <v>Using 3 ×4C240 mm² XSL cable</v>
          </cell>
          <cell r="C261">
            <v>108.5</v>
          </cell>
          <cell r="I261">
            <v>202</v>
          </cell>
          <cell r="L261">
            <v>310.5</v>
          </cell>
        </row>
        <row r="262">
          <cell r="B262" t="str">
            <v>Using 4 ×4C240 mm² XSL cable</v>
          </cell>
          <cell r="C262">
            <v>68</v>
          </cell>
          <cell r="D262">
            <v>66.5</v>
          </cell>
          <cell r="G262">
            <v>49</v>
          </cell>
          <cell r="I262">
            <v>423</v>
          </cell>
          <cell r="L262">
            <v>606.5</v>
          </cell>
        </row>
        <row r="263">
          <cell r="B263" t="str">
            <v>Using 7 ×4C240 mm² XSL cable</v>
          </cell>
          <cell r="D263">
            <v>302.5</v>
          </cell>
          <cell r="I263">
            <v>234</v>
          </cell>
          <cell r="L263">
            <v>536.5</v>
          </cell>
        </row>
        <row r="264">
          <cell r="B264" t="str">
            <v>Using 6 ×4C240 mm² XSL cable</v>
          </cell>
          <cell r="C264">
            <v>51.5</v>
          </cell>
          <cell r="I264">
            <v>184</v>
          </cell>
          <cell r="L264">
            <v>235.5</v>
          </cell>
        </row>
        <row r="265">
          <cell r="B265" t="str">
            <v>Using 2 ×4C240 mm² XSL cable</v>
          </cell>
          <cell r="C265">
            <v>293.5</v>
          </cell>
          <cell r="D265">
            <v>650</v>
          </cell>
          <cell r="G265">
            <v>227</v>
          </cell>
          <cell r="L265">
            <v>1170.5</v>
          </cell>
        </row>
        <row r="266">
          <cell r="B266" t="str">
            <v>Using 3 ×4C185 mm² XSL cable</v>
          </cell>
          <cell r="C266">
            <v>77</v>
          </cell>
          <cell r="D266">
            <v>443.5</v>
          </cell>
          <cell r="G266">
            <v>137</v>
          </cell>
          <cell r="L266">
            <v>657.5</v>
          </cell>
        </row>
        <row r="267">
          <cell r="B267" t="str">
            <v>Using 4 ×4C185 mm² XSL cable</v>
          </cell>
          <cell r="C267">
            <v>122.5</v>
          </cell>
          <cell r="L267">
            <v>122.5</v>
          </cell>
        </row>
        <row r="268">
          <cell r="C268">
            <v>2695</v>
          </cell>
          <cell r="D268">
            <v>4617.5</v>
          </cell>
          <cell r="E268">
            <v>1231</v>
          </cell>
          <cell r="F268">
            <v>917</v>
          </cell>
          <cell r="G268">
            <v>3257</v>
          </cell>
          <cell r="H268">
            <v>790</v>
          </cell>
          <cell r="I268">
            <v>26389</v>
          </cell>
          <cell r="J268">
            <v>2562</v>
          </cell>
          <cell r="K268">
            <v>1205</v>
          </cell>
          <cell r="L268">
            <v>43663.5</v>
          </cell>
        </row>
        <row r="269">
          <cell r="B269" t="str">
            <v>200mm cable tray</v>
          </cell>
          <cell r="C269">
            <v>120</v>
          </cell>
          <cell r="D269">
            <v>90</v>
          </cell>
          <cell r="G269">
            <v>60</v>
          </cell>
          <cell r="I269">
            <v>90</v>
          </cell>
          <cell r="K269">
            <v>15</v>
          </cell>
          <cell r="L269">
            <v>375</v>
          </cell>
        </row>
        <row r="270">
          <cell r="B270" t="str">
            <v>300mm cable tray</v>
          </cell>
          <cell r="C270">
            <v>90</v>
          </cell>
          <cell r="D270">
            <v>120</v>
          </cell>
          <cell r="G270">
            <v>75</v>
          </cell>
          <cell r="I270">
            <v>30</v>
          </cell>
          <cell r="L270">
            <v>315</v>
          </cell>
        </row>
        <row r="271">
          <cell r="B271" t="str">
            <v>400mm cable tray</v>
          </cell>
          <cell r="C271">
            <v>45</v>
          </cell>
          <cell r="D271">
            <v>15</v>
          </cell>
          <cell r="G271">
            <v>15</v>
          </cell>
          <cell r="I271">
            <v>120</v>
          </cell>
          <cell r="L271">
            <v>195</v>
          </cell>
        </row>
        <row r="272">
          <cell r="B272" t="str">
            <v>500mm cable tray</v>
          </cell>
          <cell r="C272">
            <v>15</v>
          </cell>
          <cell r="D272">
            <v>30</v>
          </cell>
          <cell r="I272">
            <v>105</v>
          </cell>
          <cell r="L272">
            <v>150</v>
          </cell>
        </row>
        <row r="273">
          <cell r="C273">
            <v>270</v>
          </cell>
          <cell r="D273">
            <v>255</v>
          </cell>
          <cell r="G273">
            <v>150</v>
          </cell>
          <cell r="I273">
            <v>345</v>
          </cell>
          <cell r="K273">
            <v>15</v>
          </cell>
          <cell r="L273">
            <v>1035</v>
          </cell>
        </row>
        <row r="274">
          <cell r="B274" t="str">
            <v>200mm cable tray - bracket</v>
          </cell>
          <cell r="C274">
            <v>120</v>
          </cell>
          <cell r="D274">
            <v>90</v>
          </cell>
          <cell r="G274">
            <v>60</v>
          </cell>
          <cell r="I274">
            <v>90</v>
          </cell>
          <cell r="K274">
            <v>15</v>
          </cell>
          <cell r="L274">
            <v>375</v>
          </cell>
        </row>
        <row r="275">
          <cell r="B275" t="str">
            <v>300mm cable tray - bracket</v>
          </cell>
          <cell r="C275">
            <v>90</v>
          </cell>
          <cell r="D275">
            <v>120</v>
          </cell>
          <cell r="G275">
            <v>75</v>
          </cell>
          <cell r="I275">
            <v>30</v>
          </cell>
          <cell r="L275">
            <v>315</v>
          </cell>
        </row>
        <row r="276">
          <cell r="B276" t="str">
            <v>400mm cable tray - bracket</v>
          </cell>
          <cell r="C276">
            <v>45</v>
          </cell>
          <cell r="D276">
            <v>15</v>
          </cell>
          <cell r="G276">
            <v>15</v>
          </cell>
          <cell r="I276">
            <v>120</v>
          </cell>
          <cell r="L276">
            <v>195</v>
          </cell>
        </row>
        <row r="277">
          <cell r="B277" t="str">
            <v>500mm cable tray - bracket</v>
          </cell>
          <cell r="C277">
            <v>15</v>
          </cell>
          <cell r="D277">
            <v>30</v>
          </cell>
          <cell r="I277">
            <v>105</v>
          </cell>
          <cell r="L277">
            <v>150</v>
          </cell>
        </row>
        <row r="278">
          <cell r="C278">
            <v>270</v>
          </cell>
          <cell r="D278">
            <v>255</v>
          </cell>
          <cell r="G278">
            <v>150</v>
          </cell>
          <cell r="I278">
            <v>345</v>
          </cell>
          <cell r="K278">
            <v>15</v>
          </cell>
          <cell r="L278">
            <v>1035</v>
          </cell>
        </row>
        <row r="279">
          <cell r="B279" t="str">
            <v>cu link</v>
          </cell>
          <cell r="C279">
            <v>109</v>
          </cell>
          <cell r="D279">
            <v>102</v>
          </cell>
          <cell r="G279">
            <v>60</v>
          </cell>
          <cell r="I279">
            <v>139</v>
          </cell>
          <cell r="K279">
            <v>6</v>
          </cell>
          <cell r="L279">
            <v>416</v>
          </cell>
        </row>
        <row r="280">
          <cell r="C280">
            <v>109</v>
          </cell>
          <cell r="D280">
            <v>102</v>
          </cell>
          <cell r="G280">
            <v>60</v>
          </cell>
          <cell r="I280">
            <v>139</v>
          </cell>
          <cell r="K280">
            <v>6</v>
          </cell>
          <cell r="L280">
            <v>416</v>
          </cell>
        </row>
        <row r="281">
          <cell r="C281">
            <v>6082</v>
          </cell>
          <cell r="D281">
            <v>9071.5</v>
          </cell>
          <cell r="E281">
            <v>2518</v>
          </cell>
          <cell r="F281">
            <v>1894</v>
          </cell>
          <cell r="G281">
            <v>7348</v>
          </cell>
          <cell r="H281">
            <v>1730</v>
          </cell>
          <cell r="I281">
            <v>122597</v>
          </cell>
          <cell r="J281">
            <v>5252</v>
          </cell>
          <cell r="K281">
            <v>8968</v>
          </cell>
          <cell r="L281">
            <v>165460.5</v>
          </cell>
        </row>
      </sheetData>
      <sheetData sheetId="3" refreshError="1"/>
      <sheetData sheetId="4" refreshError="1"/>
      <sheetData sheetId="5"/>
      <sheetData sheetId="6"/>
      <sheetData sheetId="7"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9. Package split - Cost "/>
      <sheetName val="Builtup Area"/>
      <sheetName val="10. &amp; 11. Rate Code &amp; BQ"/>
      <sheetName val="Pay_Sep06"/>
      <sheetName val="BASIS -DEC 08"/>
    </sheetNames>
    <sheetDataSet>
      <sheetData sheetId="0"/>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heetName val="PAINTS"/>
      <sheetName val="PWHT"/>
      <sheetName val="Harp"/>
      <sheetName val="Strstl"/>
      <sheetName val="Stack"/>
      <sheetName val="Vessel"/>
      <sheetName val="Valves"/>
      <sheetName val="Duct"/>
      <sheetName val="Exp jt"/>
      <sheetName val="Machine DEL"/>
      <sheetName val="Ext ins'ln DEL"/>
      <sheetName val="Intl Ins'ln DEL"/>
      <sheetName val="Piping"/>
      <sheetName val="Elect'l DEL"/>
      <sheetName val="Client temp"/>
      <sheetName val="Manpower &amp; Equipt"/>
      <sheetName val="Manpower &amp; Equipt (2)"/>
      <sheetName val="Summary"/>
      <sheetName val="Summary (2)"/>
      <sheetName val="Sup'vn"/>
      <sheetName val="GEN EXPENSES"/>
      <sheetName val="TENDER CLOSE OUT"/>
      <sheetName val="SUBMITTAL"/>
      <sheetName val="ANNEX II"/>
      <sheetName val="ANNEX II (2)"/>
      <sheetName val="Exp_jt"/>
      <sheetName val="Machine_DEL"/>
      <sheetName val="Ext_ins'ln_DEL"/>
      <sheetName val="Intl_Ins'ln_DEL"/>
      <sheetName val="Elect'l_DEL"/>
      <sheetName val="Client_temp"/>
      <sheetName val="Manpower_&amp;_Equipt"/>
      <sheetName val="Manpower_&amp;_Equipt_(2)"/>
      <sheetName val="Summary_(2)"/>
      <sheetName val="GEN_EXPENSES"/>
      <sheetName val="TENDER_CLOSE_OUT"/>
      <sheetName val="ANNEX_II"/>
      <sheetName val="ANNEX_II_(2)"/>
      <sheetName val="cover page"/>
      <sheetName val="9. Package split - Cost "/>
      <sheetName val="ATD"/>
      <sheetName val="P-Sum-Cab"/>
      <sheetName val="DEVIS"/>
      <sheetName val="DdB"/>
      <sheetName val="COMMON DAT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sheetData sheetId="19"/>
      <sheetData sheetId="20" refreshError="1"/>
      <sheetData sheetId="21"/>
      <sheetData sheetId="22" refreshError="1"/>
      <sheetData sheetId="23"/>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ment Certificate"/>
      <sheetName val="RFP  (PB or Turner)"/>
      <sheetName val="RFP (Others)"/>
      <sheetName val="Drop Down List"/>
      <sheetName val="Payment_Certificate"/>
      <sheetName val="RFP__(PB_or_Turner)"/>
      <sheetName val="RFP_(Others)"/>
      <sheetName val="Drop_Down_List"/>
      <sheetName val="RA-markate"/>
      <sheetName val="RCC,Ret. Wall"/>
    </sheetNames>
    <sheetDataSet>
      <sheetData sheetId="0"/>
      <sheetData sheetId="1"/>
      <sheetData sheetId="2"/>
      <sheetData sheetId="3">
        <row r="4">
          <cell r="B4" t="str">
            <v>Interim Payment</v>
          </cell>
        </row>
        <row r="5">
          <cell r="B5" t="str">
            <v>Advance Payment</v>
          </cell>
        </row>
        <row r="6">
          <cell r="B6" t="str">
            <v>Payment on Account</v>
          </cell>
        </row>
        <row r="7">
          <cell r="B7" t="str">
            <v>Retention Release</v>
          </cell>
        </row>
        <row r="8">
          <cell r="B8" t="str">
            <v>Final Payment</v>
          </cell>
        </row>
        <row r="15">
          <cell r="B15" t="str">
            <v>Advance</v>
          </cell>
        </row>
        <row r="16">
          <cell r="B16" t="str">
            <v>On Account</v>
          </cell>
        </row>
        <row r="17">
          <cell r="B17" t="str">
            <v>Final</v>
          </cell>
        </row>
      </sheetData>
      <sheetData sheetId="4"/>
      <sheetData sheetId="5"/>
      <sheetData sheetId="6"/>
      <sheetData sheetId="7">
        <row r="4">
          <cell r="B4" t="str">
            <v>Interim Payment</v>
          </cell>
        </row>
      </sheetData>
      <sheetData sheetId="8" refreshError="1"/>
      <sheetData sheetId="9"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3"/>
      <sheetName val="#REF"/>
      <sheetName val="A CONDITIONS"/>
      <sheetName val="CEMENT"/>
      <sheetName val="Z- GENERAL PRICE SUMMARY"/>
      <sheetName val="DUMMY"/>
      <sheetName val="indirect-oh"/>
      <sheetName val="ESCALATED RATIOS"/>
      <sheetName val=" Estimate  "/>
      <sheetName val="WITHOUT C&amp;I PROFIT (3)"/>
      <sheetName val="WITHOUT C&amp;I PROFIT"/>
      <sheetName val="BILL"/>
      <sheetName val="painting"/>
      <sheetName val="direct oh."/>
      <sheetName val="direct oh.m. "/>
      <sheetName val="direct oh. e."/>
      <sheetName val="c"/>
      <sheetName val="I. T. C."/>
      <sheetName val="boq"/>
      <sheetName val="PCC"/>
      <sheetName val="Spread_sht"/>
      <sheetName val="CIF COST ITEM"/>
      <sheetName val="Mp-team 1"/>
      <sheetName val="Construction"/>
      <sheetName val="Assumptions"/>
      <sheetName val="BILL 3R"/>
      <sheetName val="conc-foot-gradeslab"/>
      <sheetName val="Data"/>
      <sheetName val="Control"/>
      <sheetName val=" Est "/>
      <sheetName val="Cashflow"/>
      <sheetName val="Provisional Sums"/>
      <sheetName val="Bill No. 3 POT MAINT(Deliv)"/>
      <sheetName val="Indirect"/>
      <sheetName val="Basis"/>
      <sheetName val="A_CONDITIONS"/>
      <sheetName val="Z-_GENERAL_PRICE_SUMMARY"/>
      <sheetName val="ESCALATED_RATIOS"/>
      <sheetName val="_Estimate__"/>
      <sheetName val="WITHOUT_C&amp;I_PROFIT_(3)"/>
      <sheetName val="WITHOUT_C&amp;I_PROFIT"/>
      <sheetName val="direct_oh_"/>
      <sheetName val="direct_oh_m__"/>
      <sheetName val="direct_oh__e_"/>
      <sheetName val="I__T__C_"/>
      <sheetName val="PriceSummary"/>
      <sheetName val="Cover"/>
      <sheetName val="Contents"/>
      <sheetName val="1.00"/>
      <sheetName val="Exec. Sum"/>
      <sheetName val="2.00"/>
      <sheetName val="CP1 to2 £ Movement"/>
      <sheetName val="3.00"/>
      <sheetName val="CP4 to CP5 Movement"/>
      <sheetName val="4.00"/>
      <sheetName val="Car Park Areas"/>
      <sheetName val="Exclusions"/>
      <sheetName val="Sch. Areas"/>
      <sheetName val="Sch. Aptms"/>
      <sheetName val="Sch. Key"/>
      <sheetName val="Sch. Aptms refurb"/>
      <sheetName val="Sch. Key refurb"/>
      <sheetName val="Summary"/>
      <sheetName val="Cost Plan"/>
      <sheetName val="Specification"/>
      <sheetName val="Information Used"/>
      <sheetName val="Cash Flow"/>
      <sheetName val="Risks"/>
      <sheetName val="Market Test"/>
      <sheetName val="Disclaimer"/>
      <sheetName val="Introduction"/>
      <sheetName val="Master Data Sheet"/>
      <sheetName val="Module1"/>
      <sheetName val="cashflow macro functions"/>
      <sheetName val="Co-ef"/>
      <sheetName val="Notes"/>
      <sheetName val="RA-markate"/>
      <sheetName val="CIF_COST_ITEM"/>
      <sheetName val="Mp-team_1"/>
      <sheetName val="BILL_3R"/>
      <sheetName val="E_Summary"/>
      <sheetName val="D_Cntnts"/>
      <sheetName val="Sheet2"/>
      <sheetName val="Intro"/>
      <sheetName val="Tank"/>
      <sheetName val="Balance Sheet"/>
      <sheetName val="B2-Basement"/>
      <sheetName val="B7-N04-Apartment"/>
      <sheetName val="B14-U07-Apartment"/>
      <sheetName val="Fill this out first..."/>
      <sheetName val="Labor abs-NMR"/>
      <sheetName val="DIV 2"/>
      <sheetName val="PROG-5BR-PLS"/>
      <sheetName val="Publicbuilding"/>
      <sheetName val="Wordsdata"/>
      <sheetName val="BulkCheckLibrary"/>
      <sheetName val="cost"/>
      <sheetName val="Bill No.3"/>
      <sheetName val="Item정리"/>
      <sheetName val="nov 04  "/>
      <sheetName val="Database"/>
      <sheetName val="schedule nos"/>
      <sheetName val="HARGA"/>
      <sheetName val="Main Hotel"/>
      <sheetName val="AOR"/>
      <sheetName val="Dropdowns"/>
      <sheetName val="ancillary"/>
      <sheetName val="Rate Analysis"/>
      <sheetName val="GAE8'97"/>
      <sheetName val="73"/>
      <sheetName val="Rules"/>
      <sheetName val="BILL 1"/>
      <sheetName val="BILL 2"/>
      <sheetName val="cover page"/>
      <sheetName val="Drop Down List"/>
      <sheetName val="Main Sum (Model B)"/>
      <sheetName val="Main Sum"/>
      <sheetName val="Gen Sum"/>
      <sheetName val="Sheet3"/>
      <sheetName val="Sn3pt3Appx2UR-LNGtrain"/>
      <sheetName val="Testing"/>
      <sheetName val="Cost Summary"/>
      <sheetName val="A_CONDITIONS1"/>
      <sheetName val="Z-_GENERAL_PRICE_SUMMARY1"/>
      <sheetName val="ESCALATED_RATIOS1"/>
      <sheetName val="_Estimate__1"/>
      <sheetName val="WITHOUT_C&amp;I_PROFIT_(3)1"/>
      <sheetName val="WITHOUT_C&amp;I_PROFIT1"/>
      <sheetName val="direct_oh_1"/>
      <sheetName val="direct_oh_m__1"/>
      <sheetName val="direct_oh__e_1"/>
      <sheetName val="I__T__C_1"/>
      <sheetName val="CIF_COST_ITEM1"/>
      <sheetName val="Mp-team_11"/>
      <sheetName val="Provisional_Sums"/>
      <sheetName val="BILL_3R1"/>
      <sheetName val="_Est_"/>
      <sheetName val="Bill_No__3_POT_MAINT(Deliv)"/>
      <sheetName val="1_00"/>
      <sheetName val="Exec__Sum"/>
      <sheetName val="2_00"/>
      <sheetName val="CP1_to2_£_Movement"/>
      <sheetName val="3_00"/>
      <sheetName val="CP4_to_CP5_Movement"/>
      <sheetName val="4_00"/>
      <sheetName val="Car_Park_Areas"/>
      <sheetName val="Sch__Areas"/>
      <sheetName val="Sch__Aptms"/>
      <sheetName val="Sch__Key"/>
      <sheetName val="Sch__Aptms_refurb"/>
      <sheetName val="Sch__Key_refurb"/>
      <sheetName val="Cost_Plan"/>
      <sheetName val="Information_Used"/>
      <sheetName val="Cash_Flow"/>
      <sheetName val="Market_Test"/>
      <sheetName val="Master_Data_Sheet"/>
      <sheetName val="cashflow_macro_functions"/>
      <sheetName val="A_CONDITIONS2"/>
      <sheetName val="Z-_GENERAL_PRICE_SUMMARY2"/>
      <sheetName val="ESCALATED_RATIOS2"/>
      <sheetName val="_Estimate__2"/>
      <sheetName val="WITHOUT_C&amp;I_PROFIT_(3)2"/>
      <sheetName val="WITHOUT_C&amp;I_PROFIT2"/>
      <sheetName val="direct_oh_2"/>
      <sheetName val="direct_oh_m__2"/>
      <sheetName val="direct_oh__e_2"/>
      <sheetName val="I__T__C_2"/>
      <sheetName val="CIF_COST_ITEM2"/>
      <sheetName val="Mp-team_12"/>
      <sheetName val="Provisional_Sums1"/>
      <sheetName val="BILL_3R2"/>
      <sheetName val="_Est_1"/>
      <sheetName val="Bill_No__3_POT_MAINT(Deliv)1"/>
      <sheetName val="1_001"/>
      <sheetName val="Exec__Sum1"/>
      <sheetName val="2_001"/>
      <sheetName val="CP1_to2_£_Movement1"/>
      <sheetName val="3_001"/>
      <sheetName val="CP4_to_CP5_Movement1"/>
      <sheetName val="4_001"/>
      <sheetName val="Car_Park_Areas1"/>
      <sheetName val="Sch__Areas1"/>
      <sheetName val="Sch__Aptms1"/>
      <sheetName val="Sch__Key1"/>
      <sheetName val="Sch__Aptms_refurb1"/>
      <sheetName val="Sch__Key_refurb1"/>
      <sheetName val="Cost_Plan1"/>
      <sheetName val="Information_Used1"/>
      <sheetName val="Cash_Flow1"/>
      <sheetName val="Market_Test1"/>
      <sheetName val="Master_Data_Sheet1"/>
      <sheetName val="cashflow_macro_functions1"/>
      <sheetName val="A_CONDITIONS3"/>
      <sheetName val="Z-_GENERAL_PRICE_SUMMARY3"/>
      <sheetName val="ESCALATED_RATIOS3"/>
      <sheetName val="_Estimate__3"/>
      <sheetName val="WITHOUT_C&amp;I_PROFIT_(3)3"/>
      <sheetName val="WITHOUT_C&amp;I_PROFIT3"/>
      <sheetName val="direct_oh_3"/>
      <sheetName val="direct_oh_m__3"/>
      <sheetName val="direct_oh__e_3"/>
      <sheetName val="I__T__C_3"/>
      <sheetName val="CIF_COST_ITEM3"/>
      <sheetName val="Mp-team_13"/>
      <sheetName val="BILL_3R3"/>
      <sheetName val="_Est_3"/>
      <sheetName val="_Est_2"/>
      <sheetName val="A_CONDITIONS4"/>
      <sheetName val="Z-_GENERAL_PRICE_SUMMARY4"/>
      <sheetName val="ESCALATED_RATIOS4"/>
      <sheetName val="_Estimate__4"/>
      <sheetName val="WITHOUT_C&amp;I_PROFIT_(3)4"/>
      <sheetName val="WITHOUT_C&amp;I_PROFIT4"/>
      <sheetName val="direct_oh_4"/>
      <sheetName val="direct_oh_m__4"/>
      <sheetName val="direct_oh__e_4"/>
      <sheetName val="I__T__C_4"/>
      <sheetName val="CIF_COST_ITEM4"/>
      <sheetName val="Mp-team_14"/>
      <sheetName val="BILL_3R4"/>
      <sheetName val="_Est_4"/>
      <sheetName val="Rate_Analysis"/>
      <sheetName val="DIV_2"/>
      <sheetName val="Balance_Sheet"/>
      <sheetName val="Fill_this_out_first___"/>
      <sheetName val="Labor_abs-NMR"/>
      <sheetName val="cover_page"/>
      <sheetName val="Gen_Sum"/>
      <sheetName val="Cost_Summary"/>
      <sheetName val="Drop_Down_List"/>
      <sheetName val="Main_Sum_(Model_B)"/>
      <sheetName val="Main_Sum"/>
      <sheetName val="tender allowances"/>
      <sheetName val="El Fenoon"/>
      <sheetName val="dyes"/>
      <sheetName val="UTILITY"/>
      <sheetName val="Design"/>
      <sheetName val="DATI_CONS"/>
      <sheetName val="Form"/>
      <sheetName val="Input"/>
      <sheetName val="Controls"/>
      <sheetName val="Floor Drain Cover"/>
      <sheetName val="Graph (LGEN)"/>
      <sheetName val="IN"/>
      <sheetName val="out_prog"/>
      <sheetName val="선적schedule (2)"/>
      <sheetName val="piping"/>
      <sheetName val="ITB COST"/>
      <sheetName val="WORK-VOL"/>
      <sheetName val="CAT_5"/>
      <sheetName val="Main"/>
      <sheetName val="대비"/>
      <sheetName val="RELAYS"/>
      <sheetName val="Details"/>
      <sheetName val="Provisional_Sums2"/>
      <sheetName val="Bill_No__3_POT_MAINT(Deliv)2"/>
      <sheetName val="LAB"/>
      <sheetName val="WPM1"/>
      <sheetName val="Bsmt. Costing"/>
      <sheetName val="Detail excavation"/>
      <sheetName val="Part-A"/>
      <sheetName val="Costing"/>
      <sheetName val="newsales"/>
      <sheetName val="Lead"/>
      <sheetName val="GRSummary"/>
      <sheetName val="CASHFLOW CODES"/>
      <sheetName val="Steel"/>
      <sheetName val="Provisional_Sums3"/>
      <sheetName val="Bill_No__3_POT_MAINT(Deliv)3"/>
      <sheetName val="Bsmt__Costing"/>
      <sheetName val="1_002"/>
      <sheetName val="Exec__Sum2"/>
      <sheetName val="2_002"/>
      <sheetName val="CP1_to2_£_Movement2"/>
      <sheetName val="3_002"/>
      <sheetName val="CP4_to_CP5_Movement2"/>
      <sheetName val="4_002"/>
      <sheetName val="Car_Park_Areas2"/>
      <sheetName val="Sch__Areas2"/>
      <sheetName val="Sch__Aptms2"/>
      <sheetName val="Sch__Key2"/>
      <sheetName val="Sch__Aptms_refurb2"/>
      <sheetName val="Sch__Key_refurb2"/>
      <sheetName val="Cost_Plan2"/>
      <sheetName val="Information_Used2"/>
      <sheetName val="Cash_Flow2"/>
      <sheetName val="Market_Test2"/>
      <sheetName val="Master_Data_Sheet2"/>
      <sheetName val="cashflow_macro_functions2"/>
      <sheetName val="Detail_excavation"/>
      <sheetName val="Kablolar G"/>
      <sheetName val="A_CONDITIONS5"/>
      <sheetName val="Z-_GENERAL_PRICE_SUMMARY5"/>
      <sheetName val="ESCALATED_RATIOS5"/>
      <sheetName val="_Estimate__5"/>
      <sheetName val="WITHOUT_C&amp;I_PROFIT_(3)5"/>
      <sheetName val="WITHOUT_C&amp;I_PROFIT5"/>
      <sheetName val="direct_oh_5"/>
      <sheetName val="direct_oh_m__5"/>
      <sheetName val="direct_oh__e_5"/>
      <sheetName val="I__T__C_5"/>
      <sheetName val="CIF_COST_ITEM5"/>
      <sheetName val="Mp-team_15"/>
      <sheetName val="Provisional_Sums4"/>
      <sheetName val="Bill_No__3_POT_MAINT(Deliv)4"/>
      <sheetName val="BILL_3R5"/>
      <sheetName val="Fill_this_out_first___1"/>
      <sheetName val="1_003"/>
      <sheetName val="Exec__Sum3"/>
      <sheetName val="2_003"/>
      <sheetName val="CP1_to2_£_Movement3"/>
      <sheetName val="3_003"/>
      <sheetName val="CP4_to_CP5_Movement3"/>
      <sheetName val="4_003"/>
      <sheetName val="Car_Park_Areas3"/>
      <sheetName val="Sch__Areas3"/>
      <sheetName val="Sch__Aptms3"/>
      <sheetName val="Sch__Key3"/>
      <sheetName val="Sch__Aptms_refurb3"/>
      <sheetName val="Sch__Key_refurb3"/>
      <sheetName val="Cost_Plan3"/>
      <sheetName val="Information_Used3"/>
      <sheetName val="Cash_Flow3"/>
      <sheetName val="Market_Test3"/>
      <sheetName val="Master_Data_Sheet3"/>
      <sheetName val="cashflow_macro_functions3"/>
      <sheetName val="Bsmt__Costing1"/>
      <sheetName val="Detail_excavation1"/>
      <sheetName val="DIV_21"/>
      <sheetName val="A_CONDITIONS6"/>
      <sheetName val="Z-_GENERAL_PRICE_SUMMARY6"/>
      <sheetName val="ESCALATED_RATIOS6"/>
      <sheetName val="_Estimate__6"/>
      <sheetName val="WITHOUT_C&amp;I_PROFIT_(3)6"/>
      <sheetName val="WITHOUT_C&amp;I_PROFIT6"/>
      <sheetName val="direct_oh_6"/>
      <sheetName val="direct_oh_m__6"/>
      <sheetName val="direct_oh__e_6"/>
      <sheetName val="I__T__C_6"/>
      <sheetName val="CIF_COST_ITEM6"/>
      <sheetName val="Mp-team_16"/>
      <sheetName val="Provisional_Sums5"/>
      <sheetName val="Bill_No__3_POT_MAINT(Deliv)5"/>
      <sheetName val="BILL_3R6"/>
      <sheetName val="_Est_5"/>
      <sheetName val="Fill_this_out_first___2"/>
      <sheetName val="1_004"/>
      <sheetName val="Exec__Sum4"/>
      <sheetName val="2_004"/>
      <sheetName val="CP1_to2_£_Movement4"/>
      <sheetName val="3_004"/>
      <sheetName val="CP4_to_CP5_Movement4"/>
      <sheetName val="4_004"/>
      <sheetName val="Car_Park_Areas4"/>
      <sheetName val="Sch__Areas4"/>
      <sheetName val="Sch__Aptms4"/>
      <sheetName val="Sch__Key4"/>
      <sheetName val="Sch__Aptms_refurb4"/>
      <sheetName val="Sch__Key_refurb4"/>
      <sheetName val="Cost_Plan4"/>
      <sheetName val="Information_Used4"/>
      <sheetName val="Cash_Flow4"/>
      <sheetName val="Market_Test4"/>
      <sheetName val="Master_Data_Sheet4"/>
      <sheetName val="cashflow_macro_functions4"/>
      <sheetName val="Bsmt__Costing2"/>
      <sheetName val="Detail_excavation2"/>
      <sheetName val="DIV_22"/>
      <sheetName val="Kablolar_G"/>
      <sheetName val="A_CONDITIONS7"/>
      <sheetName val="Z-_GENERAL_PRICE_SUMMARY7"/>
      <sheetName val="ESCALATED_RATIOS7"/>
      <sheetName val="_Estimate__7"/>
      <sheetName val="WITHOUT_C&amp;I_PROFIT_(3)7"/>
      <sheetName val="WITHOUT_C&amp;I_PROFIT7"/>
      <sheetName val="direct_oh_7"/>
      <sheetName val="direct_oh_m__7"/>
      <sheetName val="direct_oh__e_7"/>
      <sheetName val="I__T__C_7"/>
      <sheetName val="CIF_COST_ITEM7"/>
      <sheetName val="Mp-team_17"/>
      <sheetName val="Provisional_Sums6"/>
      <sheetName val="Bill_No__3_POT_MAINT(Deliv)6"/>
      <sheetName val="BILL_3R7"/>
      <sheetName val="_Est_6"/>
      <sheetName val="Fill_this_out_first___3"/>
      <sheetName val="1_005"/>
      <sheetName val="Exec__Sum5"/>
      <sheetName val="2_005"/>
      <sheetName val="CP1_to2_£_Movement5"/>
      <sheetName val="3_005"/>
      <sheetName val="CP4_to_CP5_Movement5"/>
      <sheetName val="4_005"/>
      <sheetName val="Car_Park_Areas5"/>
      <sheetName val="Sch__Areas5"/>
      <sheetName val="Sch__Aptms5"/>
      <sheetName val="Sch__Key5"/>
      <sheetName val="Sch__Aptms_refurb5"/>
      <sheetName val="Sch__Key_refurb5"/>
      <sheetName val="Cost_Plan5"/>
      <sheetName val="Information_Used5"/>
      <sheetName val="Cash_Flow5"/>
      <sheetName val="Market_Test5"/>
      <sheetName val="Master_Data_Sheet5"/>
      <sheetName val="cashflow_macro_functions5"/>
      <sheetName val="Bsmt__Costing3"/>
      <sheetName val="Detail_excavation3"/>
      <sheetName val="Balance_Sheet1"/>
      <sheetName val="DIV_23"/>
      <sheetName val="Kablolar_G1"/>
      <sheetName val="cover_page1"/>
      <sheetName val="A_CONDITIONS8"/>
      <sheetName val="Z-_GENERAL_PRICE_SUMMARY8"/>
      <sheetName val="ESCALATED_RATIOS8"/>
      <sheetName val="_Estimate__8"/>
      <sheetName val="WITHOUT_C&amp;I_PROFIT_(3)8"/>
      <sheetName val="WITHOUT_C&amp;I_PROFIT8"/>
      <sheetName val="direct_oh_8"/>
      <sheetName val="direct_oh_m__8"/>
      <sheetName val="direct_oh__e_8"/>
      <sheetName val="I__T__C_8"/>
      <sheetName val="CIF_COST_ITEM8"/>
      <sheetName val="Mp-team_18"/>
      <sheetName val="Provisional_Sums7"/>
      <sheetName val="Bill_No__3_POT_MAINT(Deliv)7"/>
      <sheetName val="BILL_3R8"/>
      <sheetName val="_Est_7"/>
      <sheetName val="Fill_this_out_first___4"/>
      <sheetName val="1_006"/>
      <sheetName val="Exec__Sum6"/>
      <sheetName val="2_006"/>
      <sheetName val="CP1_to2_£_Movement6"/>
      <sheetName val="3_006"/>
      <sheetName val="CP4_to_CP5_Movement6"/>
      <sheetName val="4_006"/>
      <sheetName val="Car_Park_Areas6"/>
      <sheetName val="Sch__Areas6"/>
      <sheetName val="Sch__Aptms6"/>
      <sheetName val="Sch__Key6"/>
      <sheetName val="Sch__Aptms_refurb6"/>
      <sheetName val="Sch__Key_refurb6"/>
      <sheetName val="Cost_Plan6"/>
      <sheetName val="Information_Used6"/>
      <sheetName val="Cash_Flow6"/>
      <sheetName val="Market_Test6"/>
      <sheetName val="Master_Data_Sheet6"/>
      <sheetName val="cashflow_macro_functions6"/>
      <sheetName val="Bsmt__Costing4"/>
      <sheetName val="Detail_excavation4"/>
      <sheetName val="Balance_Sheet2"/>
      <sheetName val="DIV_24"/>
      <sheetName val="Kablolar_G2"/>
      <sheetName val="cover_page2"/>
      <sheetName val="A_CONDITIONS9"/>
      <sheetName val="Z-_GENERAL_PRICE_SUMMARY9"/>
      <sheetName val="ESCALATED_RATIOS9"/>
      <sheetName val="_Estimate__9"/>
      <sheetName val="WITHOUT_C&amp;I_PROFIT_(3)9"/>
      <sheetName val="WITHOUT_C&amp;I_PROFIT9"/>
      <sheetName val="direct_oh_9"/>
      <sheetName val="direct_oh_m__9"/>
      <sheetName val="direct_oh__e_9"/>
      <sheetName val="I__T__C_9"/>
      <sheetName val="CIF_COST_ITEM9"/>
      <sheetName val="Mp-team_19"/>
      <sheetName val="Provisional_Sums8"/>
      <sheetName val="Bill_No__3_POT_MAINT(Deliv)8"/>
      <sheetName val="BILL_3R9"/>
      <sheetName val="_Est_8"/>
      <sheetName val="Fill_this_out_first___5"/>
      <sheetName val="1_007"/>
      <sheetName val="Exec__Sum7"/>
      <sheetName val="2_007"/>
      <sheetName val="CP1_to2_£_Movement7"/>
      <sheetName val="3_007"/>
      <sheetName val="CP4_to_CP5_Movement7"/>
      <sheetName val="4_007"/>
      <sheetName val="Car_Park_Areas7"/>
      <sheetName val="Sch__Areas7"/>
      <sheetName val="Sch__Aptms7"/>
      <sheetName val="Sch__Key7"/>
      <sheetName val="Sch__Aptms_refurb7"/>
      <sheetName val="Sch__Key_refurb7"/>
      <sheetName val="Cost_Plan7"/>
      <sheetName val="Information_Used7"/>
      <sheetName val="Cash_Flow7"/>
      <sheetName val="Market_Test7"/>
      <sheetName val="Master_Data_Sheet7"/>
      <sheetName val="cashflow_macro_functions7"/>
      <sheetName val="Bsmt__Costing5"/>
      <sheetName val="Detail_excavation5"/>
      <sheetName val="DIV_25"/>
      <sheetName val="Balance_Sheet3"/>
      <sheetName val="Kablolar_G3"/>
      <sheetName val="cover_page3"/>
      <sheetName val="Earthwork"/>
      <sheetName val="Day work"/>
      <sheetName val="Liabilities"/>
      <sheetName val="Constants"/>
      <sheetName val="XREF"/>
      <sheetName val="Process Data (2)"/>
      <sheetName val="schedule_nos"/>
      <sheetName val="9008"/>
      <sheetName val="AN"/>
      <sheetName val="BP"/>
      <sheetName val="Elect."/>
      <sheetName val="rc01"/>
      <sheetName val="LTR-2"/>
      <sheetName val="@risk rents and incentives"/>
      <sheetName val="Car park lease"/>
      <sheetName val="Net rent analysis"/>
      <sheetName val="Data Entry Sheet"/>
      <sheetName val="named ranges"/>
      <sheetName val="Title"/>
      <sheetName val="ONCOST-N_top sheet j&amp;p"/>
      <sheetName val="Front Cover"/>
      <sheetName val=" Logs"/>
      <sheetName val="영업소실적"/>
      <sheetName val="17"/>
      <sheetName val="11"/>
      <sheetName val="7"/>
      <sheetName val="21"/>
      <sheetName val="25"/>
      <sheetName val="18"/>
      <sheetName val="15"/>
      <sheetName val="29"/>
      <sheetName val="20"/>
      <sheetName val="analysis"/>
      <sheetName val="P-2002"/>
      <sheetName val="Criteria"/>
      <sheetName val="Rate_analysis1"/>
      <sheetName val="Rate_analysis2"/>
      <sheetName val="3"/>
      <sheetName val="Rate_analysis3"/>
      <sheetName val="Apartment 100"/>
      <sheetName val="Paired Homes 198"/>
      <sheetName val="Motorcourt 200"/>
      <sheetName val="Villa 244"/>
      <sheetName val="Villa 434"/>
      <sheetName val="Villa 515"/>
      <sheetName val="T&amp;M"/>
      <sheetName val="SOA"/>
      <sheetName val="Schedule of Areas (Conf.)"/>
      <sheetName val="Raw Data"/>
      <sheetName val="El_Fenoon"/>
      <sheetName val="Floor_Drain_Cover"/>
      <sheetName val="Graph_(LGEN)"/>
      <sheetName val="선적schedule_(2)"/>
      <sheetName val="ITB_COST"/>
      <sheetName val="Main_Hotel"/>
      <sheetName val="Bill_No_3"/>
      <sheetName val="nov_04__"/>
      <sheetName val="CASHFLOW_CODES"/>
      <sheetName val="OH-Recovery"/>
      <sheetName val="schedule_nos1"/>
      <sheetName val="Labor_abs-NMR1"/>
      <sheetName val="Gen_Sum1"/>
      <sheetName val="Cost_Summary1"/>
      <sheetName val="BILL_1"/>
      <sheetName val="BILL_2"/>
      <sheetName val="Drop_Down_List1"/>
      <sheetName val="Main_Sum_(Model_B)1"/>
      <sheetName val="Main_Sum1"/>
      <sheetName val="Process_Data_(2)"/>
      <sheetName val="Elect_"/>
      <sheetName val="@risk_rents_and_incentives"/>
      <sheetName val="Car_park_lease"/>
      <sheetName val="Net_rent_analysis"/>
      <sheetName val="Data_Entry_Sheet"/>
      <sheetName val="named_ranges"/>
      <sheetName val="ONCOST-N_top_sheet_j&amp;p"/>
      <sheetName val="Front_Cover"/>
      <sheetName val="_Logs"/>
      <sheetName val="Day_work"/>
      <sheetName val="Apartment_100"/>
      <sheetName val="Paired_Homes_198"/>
      <sheetName val="Motorcourt_200"/>
      <sheetName val="Villa_244"/>
      <sheetName val="Villa_434"/>
      <sheetName val="Villa_515"/>
      <sheetName val="Schedule_of_Areas_(Conf_)"/>
      <sheetName val="Services_InitialEst_UtilitySer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ow r="29">
          <cell r="F29" t="str">
            <v>10000/1</v>
          </cell>
        </row>
      </sheetData>
      <sheetData sheetId="73" refreshError="1"/>
      <sheetData sheetId="74"/>
      <sheetData sheetId="75" refreshError="1"/>
      <sheetData sheetId="76" refreshError="1"/>
      <sheetData sheetId="77" refreshError="1"/>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row r="29">
          <cell r="F29" t="str">
            <v>10000/1</v>
          </cell>
        </row>
      </sheetData>
      <sheetData sheetId="128">
        <row r="29">
          <cell r="F29" t="str">
            <v>10000/1</v>
          </cell>
        </row>
      </sheetData>
      <sheetData sheetId="129"/>
      <sheetData sheetId="130"/>
      <sheetData sheetId="131"/>
      <sheetData sheetId="132"/>
      <sheetData sheetId="133"/>
      <sheetData sheetId="134"/>
      <sheetData sheetId="135"/>
      <sheetData sheetId="136"/>
      <sheetData sheetId="137">
        <row r="29">
          <cell r="F29" t="str">
            <v>10000/1</v>
          </cell>
        </row>
      </sheetData>
      <sheetData sheetId="138"/>
      <sheetData sheetId="139"/>
      <sheetData sheetId="140"/>
      <sheetData sheetId="141"/>
      <sheetData sheetId="142"/>
      <sheetData sheetId="143"/>
      <sheetData sheetId="144"/>
      <sheetData sheetId="145"/>
      <sheetData sheetId="146">
        <row r="29">
          <cell r="F29" t="str">
            <v>10000/1</v>
          </cell>
        </row>
      </sheetData>
      <sheetData sheetId="147">
        <row r="29">
          <cell r="F29" t="str">
            <v>10000/1</v>
          </cell>
        </row>
      </sheetData>
      <sheetData sheetId="148"/>
      <sheetData sheetId="149"/>
      <sheetData sheetId="150"/>
      <sheetData sheetId="151"/>
      <sheetData sheetId="152"/>
      <sheetData sheetId="153"/>
      <sheetData sheetId="154"/>
      <sheetData sheetId="155">
        <row r="29">
          <cell r="F29" t="str">
            <v>10000/1</v>
          </cell>
        </row>
      </sheetData>
      <sheetData sheetId="156">
        <row r="29">
          <cell r="F29" t="str">
            <v>10000/1</v>
          </cell>
        </row>
      </sheetData>
      <sheetData sheetId="157"/>
      <sheetData sheetId="158"/>
      <sheetData sheetId="159"/>
      <sheetData sheetId="160"/>
      <sheetData sheetId="161"/>
      <sheetData sheetId="162">
        <row r="29">
          <cell r="F29" t="str">
            <v>10000/1</v>
          </cell>
        </row>
      </sheetData>
      <sheetData sheetId="163">
        <row r="29">
          <cell r="F29" t="str">
            <v>10000/1</v>
          </cell>
        </row>
      </sheetData>
      <sheetData sheetId="164"/>
      <sheetData sheetId="165"/>
      <sheetData sheetId="166"/>
      <sheetData sheetId="167"/>
      <sheetData sheetId="168"/>
      <sheetData sheetId="169"/>
      <sheetData sheetId="170"/>
      <sheetData sheetId="171"/>
      <sheetData sheetId="172">
        <row r="29">
          <cell r="F29" t="str">
            <v>10000/1</v>
          </cell>
        </row>
      </sheetData>
      <sheetData sheetId="173"/>
      <sheetData sheetId="174"/>
      <sheetData sheetId="175"/>
      <sheetData sheetId="176"/>
      <sheetData sheetId="177"/>
      <sheetData sheetId="178"/>
      <sheetData sheetId="179"/>
      <sheetData sheetId="180"/>
      <sheetData sheetId="181">
        <row r="29">
          <cell r="F29" t="str">
            <v>10000/1</v>
          </cell>
        </row>
      </sheetData>
      <sheetData sheetId="182">
        <row r="29">
          <cell r="F29" t="str">
            <v>10000/1</v>
          </cell>
        </row>
      </sheetData>
      <sheetData sheetId="183"/>
      <sheetData sheetId="184"/>
      <sheetData sheetId="185"/>
      <sheetData sheetId="186"/>
      <sheetData sheetId="187"/>
      <sheetData sheetId="188"/>
      <sheetData sheetId="189"/>
      <sheetData sheetId="190">
        <row r="29">
          <cell r="F29" t="str">
            <v>10000/1</v>
          </cell>
        </row>
      </sheetData>
      <sheetData sheetId="191">
        <row r="29">
          <cell r="F29" t="str">
            <v>10000/1</v>
          </cell>
        </row>
      </sheetData>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sheetData sheetId="275">
        <row r="29">
          <cell r="F29" t="str">
            <v>10000/1</v>
          </cell>
        </row>
      </sheetData>
      <sheetData sheetId="276"/>
      <sheetData sheetId="277"/>
      <sheetData sheetId="278"/>
      <sheetData sheetId="279"/>
      <sheetData sheetId="280"/>
      <sheetData sheetId="281">
        <row r="29">
          <cell r="F29" t="str">
            <v>10000/1</v>
          </cell>
        </row>
      </sheetData>
      <sheetData sheetId="282">
        <row r="29">
          <cell r="F29" t="str">
            <v>10000/1</v>
          </cell>
        </row>
      </sheetData>
      <sheetData sheetId="283">
        <row r="29">
          <cell r="F29" t="str">
            <v>10000/1</v>
          </cell>
        </row>
      </sheetData>
      <sheetData sheetId="284"/>
      <sheetData sheetId="285"/>
      <sheetData sheetId="286"/>
      <sheetData sheetId="287"/>
      <sheetData sheetId="288">
        <row r="29">
          <cell r="F29" t="str">
            <v>10000/1</v>
          </cell>
        </row>
      </sheetData>
      <sheetData sheetId="289">
        <row r="29">
          <cell r="F29" t="str">
            <v>10000/1</v>
          </cell>
        </row>
      </sheetData>
      <sheetData sheetId="290"/>
      <sheetData sheetId="291" refreshError="1"/>
      <sheetData sheetId="292"/>
      <sheetData sheetId="293">
        <row r="29">
          <cell r="F29" t="str">
            <v>10000/1</v>
          </cell>
        </row>
      </sheetData>
      <sheetData sheetId="294"/>
      <sheetData sheetId="295"/>
      <sheetData sheetId="296"/>
      <sheetData sheetId="297"/>
      <sheetData sheetId="298">
        <row r="29">
          <cell r="F29" t="str">
            <v>10000/1</v>
          </cell>
        </row>
      </sheetData>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ow r="29">
          <cell r="F29" t="str">
            <v>10000/1</v>
          </cell>
        </row>
      </sheetData>
      <sheetData sheetId="313"/>
      <sheetData sheetId="314"/>
      <sheetData sheetId="315"/>
      <sheetData sheetId="316"/>
      <sheetData sheetId="317"/>
      <sheetData sheetId="318">
        <row r="29">
          <cell r="F29" t="str">
            <v>10000/1</v>
          </cell>
        </row>
      </sheetData>
      <sheetData sheetId="319">
        <row r="29">
          <cell r="F29" t="str">
            <v>10000/1</v>
          </cell>
        </row>
      </sheetData>
      <sheetData sheetId="320">
        <row r="29">
          <cell r="F29" t="str">
            <v>10000/1</v>
          </cell>
        </row>
      </sheetData>
      <sheetData sheetId="321"/>
      <sheetData sheetId="322"/>
      <sheetData sheetId="323"/>
      <sheetData sheetId="324"/>
      <sheetData sheetId="325">
        <row r="29">
          <cell r="F29" t="str">
            <v>10000/1</v>
          </cell>
        </row>
      </sheetData>
      <sheetData sheetId="326">
        <row r="29">
          <cell r="F29" t="str">
            <v>10000/1</v>
          </cell>
        </row>
      </sheetData>
      <sheetData sheetId="327"/>
      <sheetData sheetId="328"/>
      <sheetData sheetId="329"/>
      <sheetData sheetId="330">
        <row r="29">
          <cell r="F29" t="str">
            <v>10000/1</v>
          </cell>
        </row>
      </sheetData>
      <sheetData sheetId="331"/>
      <sheetData sheetId="332"/>
      <sheetData sheetId="333"/>
      <sheetData sheetId="334"/>
      <sheetData sheetId="335">
        <row r="29">
          <cell r="F29" t="str">
            <v>10000/1</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ow r="29">
          <cell r="F29" t="str">
            <v>10000/1</v>
          </cell>
        </row>
      </sheetData>
      <sheetData sheetId="352"/>
      <sheetData sheetId="353"/>
      <sheetData sheetId="354"/>
      <sheetData sheetId="355"/>
      <sheetData sheetId="356"/>
      <sheetData sheetId="357">
        <row r="29">
          <cell r="F29" t="str">
            <v>10000/1</v>
          </cell>
        </row>
      </sheetData>
      <sheetData sheetId="358">
        <row r="29">
          <cell r="F29" t="str">
            <v>10000/1</v>
          </cell>
        </row>
      </sheetData>
      <sheetData sheetId="359">
        <row r="29">
          <cell r="F29" t="str">
            <v>10000/1</v>
          </cell>
        </row>
      </sheetData>
      <sheetData sheetId="360"/>
      <sheetData sheetId="361"/>
      <sheetData sheetId="362"/>
      <sheetData sheetId="363"/>
      <sheetData sheetId="364">
        <row r="29">
          <cell r="F29" t="str">
            <v>10000/1</v>
          </cell>
        </row>
      </sheetData>
      <sheetData sheetId="365">
        <row r="29">
          <cell r="F29" t="str">
            <v>10000/1</v>
          </cell>
        </row>
      </sheetData>
      <sheetData sheetId="366"/>
      <sheetData sheetId="367"/>
      <sheetData sheetId="368"/>
      <sheetData sheetId="369">
        <row r="29">
          <cell r="F29" t="str">
            <v>10000/1</v>
          </cell>
        </row>
      </sheetData>
      <sheetData sheetId="370"/>
      <sheetData sheetId="371"/>
      <sheetData sheetId="372"/>
      <sheetData sheetId="373"/>
      <sheetData sheetId="374">
        <row r="29">
          <cell r="F29" t="str">
            <v>10000/1</v>
          </cell>
        </row>
      </sheetData>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ow r="29">
          <cell r="F29" t="str">
            <v>10000/1</v>
          </cell>
        </row>
      </sheetData>
      <sheetData sheetId="391"/>
      <sheetData sheetId="392"/>
      <sheetData sheetId="393"/>
      <sheetData sheetId="394"/>
      <sheetData sheetId="395"/>
      <sheetData sheetId="396"/>
      <sheetData sheetId="397">
        <row r="29">
          <cell r="F29" t="str">
            <v>10000/1</v>
          </cell>
        </row>
      </sheetData>
      <sheetData sheetId="398"/>
      <sheetData sheetId="399"/>
      <sheetData sheetId="400"/>
      <sheetData sheetId="401"/>
      <sheetData sheetId="402"/>
      <sheetData sheetId="403"/>
      <sheetData sheetId="404">
        <row r="29">
          <cell r="F29" t="str">
            <v>10000/1</v>
          </cell>
        </row>
      </sheetData>
      <sheetData sheetId="405"/>
      <sheetData sheetId="406"/>
      <sheetData sheetId="407"/>
      <sheetData sheetId="408"/>
      <sheetData sheetId="409">
        <row r="29">
          <cell r="F29" t="str">
            <v>10000/1</v>
          </cell>
        </row>
      </sheetData>
      <sheetData sheetId="410"/>
      <sheetData sheetId="411"/>
      <sheetData sheetId="412"/>
      <sheetData sheetId="413"/>
      <sheetData sheetId="414">
        <row r="29">
          <cell r="F29" t="str">
            <v>10000/1</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ow r="29">
          <cell r="F29" t="str">
            <v>10000/1</v>
          </cell>
        </row>
      </sheetData>
      <sheetData sheetId="433"/>
      <sheetData sheetId="434"/>
      <sheetData sheetId="435"/>
      <sheetData sheetId="436"/>
      <sheetData sheetId="437"/>
      <sheetData sheetId="438"/>
      <sheetData sheetId="439">
        <row r="29">
          <cell r="F29" t="str">
            <v>10000/1</v>
          </cell>
        </row>
      </sheetData>
      <sheetData sheetId="440"/>
      <sheetData sheetId="441"/>
      <sheetData sheetId="442"/>
      <sheetData sheetId="443"/>
      <sheetData sheetId="444"/>
      <sheetData sheetId="445"/>
      <sheetData sheetId="446">
        <row r="29">
          <cell r="F29" t="str">
            <v>10000/1</v>
          </cell>
        </row>
      </sheetData>
      <sheetData sheetId="447"/>
      <sheetData sheetId="448"/>
      <sheetData sheetId="449"/>
      <sheetData sheetId="450"/>
      <sheetData sheetId="451">
        <row r="29">
          <cell r="F29" t="str">
            <v>10000/1</v>
          </cell>
        </row>
      </sheetData>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row r="29">
          <cell r="F29" t="str">
            <v>10000/1</v>
          </cell>
        </row>
      </sheetData>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sheetData sheetId="503" refreshError="1"/>
      <sheetData sheetId="504">
        <row r="3">
          <cell r="H3" t="str">
            <v>: PRC E750</v>
          </cell>
        </row>
      </sheetData>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refreshError="1"/>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sheetData sheetId="547"/>
      <sheetData sheetId="548"/>
      <sheetData sheetId="549"/>
      <sheetData sheetId="550"/>
      <sheetData sheetId="551"/>
      <sheetData sheetId="552"/>
      <sheetData sheetId="553"/>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reakdown"/>
      <sheetName val="costdev"/>
      <sheetName val="closeout"/>
      <sheetName val="INDIRECT"/>
      <sheetName val="GENEXP"/>
      <sheetName val="planning"/>
      <sheetName val="TABLE"/>
      <sheetName val="matls"/>
      <sheetName val="matls (2)"/>
      <sheetName val="pipes"/>
      <sheetName val="plumbing"/>
      <sheetName val="matls_(2)"/>
      <sheetName val="concrete"/>
      <sheetName val="matls_(2)1"/>
      <sheetName val="Drop Down List"/>
      <sheetName val="Bill No. 3 POT MAINT(Deliv)"/>
      <sheetName val="Plot 1"/>
      <sheetName val="Sheet1"/>
      <sheetName val="Strstl"/>
    </sheetNames>
    <sheetDataSet>
      <sheetData sheetId="0">
        <row r="17">
          <cell r="D17" t="str">
            <v>500 mm dia. Flexible Coupling w/ Harness</v>
          </cell>
        </row>
      </sheetData>
      <sheetData sheetId="1">
        <row r="17">
          <cell r="D17" t="str">
            <v>500 mm dia. Flexible Coupling w/ Harness</v>
          </cell>
        </row>
      </sheetData>
      <sheetData sheetId="2">
        <row r="17">
          <cell r="D17" t="str">
            <v>500 mm dia. Flexible Coupling w/ Harness</v>
          </cell>
        </row>
      </sheetData>
      <sheetData sheetId="3">
        <row r="17">
          <cell r="D17" t="str">
            <v>500 mm dia. Flexible Coupling w/ Harness</v>
          </cell>
        </row>
      </sheetData>
      <sheetData sheetId="4">
        <row r="17">
          <cell r="D17" t="str">
            <v>500 mm dia. Flexible Coupling w/ Harness</v>
          </cell>
        </row>
      </sheetData>
      <sheetData sheetId="5">
        <row r="17">
          <cell r="D17" t="str">
            <v>500 mm dia. Flexible Coupling w/ Harness</v>
          </cell>
        </row>
      </sheetData>
      <sheetData sheetId="6">
        <row r="17">
          <cell r="D17" t="str">
            <v>500 mm dia. Flexible Coupling w/ Harness</v>
          </cell>
        </row>
      </sheetData>
      <sheetData sheetId="7">
        <row r="17">
          <cell r="D17" t="str">
            <v>500 mm dia. Flexible Coupling w/ Harness</v>
          </cell>
        </row>
      </sheetData>
      <sheetData sheetId="8">
        <row r="17">
          <cell r="D17" t="str">
            <v>500 mm dia. Flexible Coupling w/ Harness</v>
          </cell>
        </row>
      </sheetData>
      <sheetData sheetId="9">
        <row r="17">
          <cell r="D17" t="str">
            <v>500 mm dia. Flexible Coupling w/ Harness</v>
          </cell>
        </row>
      </sheetData>
      <sheetData sheetId="10" refreshError="1">
        <row r="17">
          <cell r="D17" t="str">
            <v>500 mm dia. Flexible Coupling w/ Harness</v>
          </cell>
          <cell r="E17" t="str">
            <v>pc</v>
          </cell>
          <cell r="F17">
            <v>2</v>
          </cell>
          <cell r="G17">
            <v>10642.90909090909</v>
          </cell>
          <cell r="H17">
            <v>13303.636363636362</v>
          </cell>
        </row>
        <row r="18">
          <cell r="D18" t="str">
            <v>500 mm x 3.2 mm Steel Pipe</v>
          </cell>
          <cell r="E18" t="str">
            <v>lm</v>
          </cell>
          <cell r="F18">
            <v>6</v>
          </cell>
          <cell r="G18">
            <v>3626.181818181818</v>
          </cell>
          <cell r="H18">
            <v>3636.363636363636</v>
          </cell>
        </row>
        <row r="19">
          <cell r="D19" t="str">
            <v>500 x 300 Reducer (F/F)</v>
          </cell>
          <cell r="E19" t="str">
            <v>pc</v>
          </cell>
          <cell r="F19">
            <v>2</v>
          </cell>
          <cell r="G19">
            <v>10583.272727272726</v>
          </cell>
          <cell r="H19">
            <v>15454.545454545454</v>
          </cell>
        </row>
        <row r="20">
          <cell r="D20" t="str">
            <v>600 mm Blind Flange</v>
          </cell>
          <cell r="E20" t="str">
            <v>pc</v>
          </cell>
          <cell r="F20">
            <v>1</v>
          </cell>
          <cell r="G20">
            <v>5192</v>
          </cell>
          <cell r="H20">
            <v>13636.363636363636</v>
          </cell>
        </row>
        <row r="21">
          <cell r="D21" t="str">
            <v>600 mm dia. Flexible Coupling w/ Harness</v>
          </cell>
          <cell r="E21" t="str">
            <v>pc</v>
          </cell>
          <cell r="F21">
            <v>2</v>
          </cell>
          <cell r="G21">
            <v>12876.363636363636</v>
          </cell>
          <cell r="H21">
            <v>16095.454545454544</v>
          </cell>
        </row>
        <row r="22">
          <cell r="D22" t="str">
            <v>600 mm x 3.5 mm Steel Pipe</v>
          </cell>
          <cell r="E22" t="str">
            <v>lm</v>
          </cell>
          <cell r="F22">
            <v>6</v>
          </cell>
          <cell r="G22">
            <v>4635.636363636364</v>
          </cell>
          <cell r="H22">
            <v>4127.272727272727</v>
          </cell>
        </row>
        <row r="23">
          <cell r="D23" t="str">
            <v>600 x 400 Eccentric Reducer (F/F)</v>
          </cell>
          <cell r="E23" t="str">
            <v>pc</v>
          </cell>
          <cell r="F23">
            <v>2</v>
          </cell>
          <cell r="G23">
            <v>15892.363636363638</v>
          </cell>
          <cell r="H23">
            <v>23636.363636363636</v>
          </cell>
        </row>
        <row r="24">
          <cell r="D24" t="str">
            <v>600 x 45 deg. Elbow (F/F)</v>
          </cell>
          <cell r="E24" t="str">
            <v>pc</v>
          </cell>
          <cell r="F24">
            <v>3</v>
          </cell>
          <cell r="G24">
            <v>23426.18181818182</v>
          </cell>
          <cell r="H24">
            <v>31818.181818181816</v>
          </cell>
        </row>
        <row r="25">
          <cell r="D25" t="str">
            <v>600 x 500 Reducer (F/F)</v>
          </cell>
          <cell r="E25" t="str">
            <v>pc</v>
          </cell>
          <cell r="F25">
            <v>2</v>
          </cell>
          <cell r="G25">
            <v>18123.636363636364</v>
          </cell>
          <cell r="H25">
            <v>25909.090909090908</v>
          </cell>
        </row>
        <row r="26">
          <cell r="D26" t="str">
            <v>600 x 90 deg. Elbow (F/F)</v>
          </cell>
          <cell r="E26" t="str">
            <v>pc</v>
          </cell>
          <cell r="F26">
            <v>3</v>
          </cell>
          <cell r="G26">
            <v>25073.454545454548</v>
          </cell>
          <cell r="H26">
            <v>33636.363636363632</v>
          </cell>
        </row>
        <row r="27">
          <cell r="D27" t="str">
            <v>750 mm Blind Flange</v>
          </cell>
          <cell r="E27" t="str">
            <v>pc</v>
          </cell>
          <cell r="F27">
            <v>1</v>
          </cell>
          <cell r="G27">
            <v>6690.181818181818</v>
          </cell>
          <cell r="H27">
            <v>21818.181818181816</v>
          </cell>
        </row>
        <row r="28">
          <cell r="D28" t="str">
            <v>750 mm x 4.3 mm Steel Pipe</v>
          </cell>
          <cell r="E28" t="str">
            <v>lm</v>
          </cell>
          <cell r="F28">
            <v>6</v>
          </cell>
          <cell r="G28">
            <v>6402.181818181818</v>
          </cell>
          <cell r="H28">
            <v>5845.454545454545</v>
          </cell>
        </row>
        <row r="29">
          <cell r="D29" t="str">
            <v>750 x 600 Eccentric Reducer (F/F)</v>
          </cell>
          <cell r="E29" t="str">
            <v>pc</v>
          </cell>
          <cell r="F29">
            <v>2</v>
          </cell>
          <cell r="G29">
            <v>26131.636363636364</v>
          </cell>
          <cell r="H29">
            <v>39454.545454545449</v>
          </cell>
        </row>
        <row r="30">
          <cell r="D30" t="str">
            <v>750 x 90 deg. Elbow (F/F)</v>
          </cell>
          <cell r="E30" t="str">
            <v>pc</v>
          </cell>
          <cell r="F30">
            <v>3</v>
          </cell>
          <cell r="G30">
            <v>37605.818181818177</v>
          </cell>
          <cell r="H30">
            <v>53636.363636363632</v>
          </cell>
        </row>
        <row r="31">
          <cell r="D31" t="str">
            <v>900 mm Blind Flange</v>
          </cell>
          <cell r="E31" t="str">
            <v>pc</v>
          </cell>
          <cell r="F31">
            <v>2</v>
          </cell>
          <cell r="G31">
            <v>9315.636363636364</v>
          </cell>
          <cell r="H31">
            <v>36363.63636363636</v>
          </cell>
        </row>
        <row r="32">
          <cell r="D32" t="str">
            <v>900 mm dia. X 6.1 mm thick Steel Pipe</v>
          </cell>
          <cell r="E32" t="str">
            <v>lm</v>
          </cell>
          <cell r="F32">
            <v>72</v>
          </cell>
          <cell r="G32">
            <v>6424</v>
          </cell>
          <cell r="H32">
            <v>5454.545454545454</v>
          </cell>
        </row>
        <row r="33">
          <cell r="D33" t="str">
            <v>900 mm Sleeve Type Coupling w/ Harness</v>
          </cell>
          <cell r="E33" t="str">
            <v>ea</v>
          </cell>
          <cell r="F33">
            <v>8</v>
          </cell>
          <cell r="G33">
            <v>20919.272727272728</v>
          </cell>
          <cell r="H33">
            <v>26149.090909090908</v>
          </cell>
        </row>
        <row r="34">
          <cell r="D34" t="str">
            <v>900 x  900 x  6.1 mm thick Steel TEE</v>
          </cell>
          <cell r="E34" t="str">
            <v>ea</v>
          </cell>
          <cell r="F34">
            <v>2</v>
          </cell>
          <cell r="G34">
            <v>38501.090909090912</v>
          </cell>
          <cell r="H34">
            <v>118181.81818181818</v>
          </cell>
        </row>
        <row r="35">
          <cell r="D35" t="str">
            <v>900 x 600 x 45 deg. Tee (F/F)</v>
          </cell>
          <cell r="E35" t="str">
            <v>pc</v>
          </cell>
          <cell r="F35">
            <v>3</v>
          </cell>
          <cell r="G35">
            <v>93527.272727272721</v>
          </cell>
          <cell r="H35">
            <v>118181.81818181818</v>
          </cell>
        </row>
        <row r="36">
          <cell r="D36" t="str">
            <v>900 x 750 Tee (F/F)</v>
          </cell>
          <cell r="E36" t="str">
            <v>pc</v>
          </cell>
          <cell r="F36">
            <v>3</v>
          </cell>
          <cell r="G36">
            <v>68053.090909090912</v>
          </cell>
          <cell r="H36">
            <v>81818.181818181809</v>
          </cell>
        </row>
      </sheetData>
      <sheetData sheetId="11"/>
      <sheetData sheetId="12">
        <row r="17">
          <cell r="D17" t="str">
            <v>500 mm dia. Flexible Coupling w/ Harness</v>
          </cell>
        </row>
      </sheetData>
      <sheetData sheetId="13" refreshError="1"/>
      <sheetData sheetId="14">
        <row r="17">
          <cell r="D17" t="str">
            <v>500 mm dia. Flexible Coupling w/ Harness</v>
          </cell>
        </row>
      </sheetData>
      <sheetData sheetId="15" refreshError="1"/>
      <sheetData sheetId="16" refreshError="1"/>
      <sheetData sheetId="17" refreshError="1"/>
      <sheetData sheetId="18" refreshError="1"/>
      <sheetData sheetId="19"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
      <sheetName val="MA2"/>
      <sheetName val="p"/>
      <sheetName val="elec."/>
      <sheetName val="W11"/>
      <sheetName val="civ."/>
      <sheetName val="BOQ"/>
      <sheetName val="BOQ1"/>
      <sheetName val="BCT"/>
      <sheetName val="PD"/>
      <sheetName val="Sheet1"/>
      <sheetName val="RIW"/>
      <sheetName val="AP"/>
      <sheetName val="EngDept"/>
      <sheetName val="WO"/>
      <sheetName val="Pur"/>
      <sheetName val="WS"/>
      <sheetName val="Sheet2"/>
      <sheetName val="SOS"/>
      <sheetName val="RT"/>
      <sheetName val="ORG.C"/>
      <sheetName val="ELECTRICAL"/>
      <sheetName val="HVAC"/>
      <sheetName val="SANITARY"/>
      <sheetName val="CIVIL"/>
      <sheetName val="SUMMARY"/>
      <sheetName val="FIRE FIGHTING"/>
      <sheetName val="conc-foot-gradeslab"/>
      <sheetName val="Data"/>
      <sheetName val="총괄표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7xxx Summary"/>
      <sheetName val="C7001-Rev 00"/>
      <sheetName val="App-A"/>
      <sheetName val="Cable_ Sch"/>
      <sheetName val="Cab_Takeoff"/>
      <sheetName val="Data"/>
      <sheetName val="Swgr_Take Off"/>
      <sheetName val="Instru_TakeOff"/>
      <sheetName val="Man Power-Xref"/>
      <sheetName val="Trays &amp; Gnd_Take Off"/>
      <sheetName val="Definitions"/>
      <sheetName val="Drop Down List"/>
      <sheetName val="rc01"/>
      <sheetName val="beam-reinft"/>
      <sheetName val="Sheet1"/>
      <sheetName val="BOQ"/>
      <sheetName val="RA-markate"/>
    </sheetNames>
    <sheetDataSet>
      <sheetData sheetId="0" refreshError="1"/>
      <sheetData sheetId="1">
        <row r="13">
          <cell r="C13" t="str">
            <v>Project:865980-PEARL-QATAR</v>
          </cell>
        </row>
      </sheetData>
      <sheetData sheetId="2" refreshError="1"/>
      <sheetData sheetId="3"/>
      <sheetData sheetId="4" refreshError="1"/>
      <sheetData sheetId="5"/>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 Submission Sheet"/>
      <sheetName val="Cover"/>
      <sheetName val="Index"/>
      <sheetName val="EI"/>
      <sheetName val="V.Sum Cover"/>
      <sheetName val="V.Summary"/>
      <sheetName val="V.Cost.B"/>
      <sheetName val="V.Cost.Summary"/>
      <sheetName val="Mech"/>
      <sheetName val="TO Cover"/>
      <sheetName val="Pipe Qty"/>
      <sheetName val="Accessories Qty"/>
      <sheetName val="DWG Cover"/>
      <sheetName val="DWG List"/>
      <sheetName val="BOQ Rates"/>
      <sheetName val="RBD Cover"/>
      <sheetName val="RBD_MIX"/>
      <sheetName val="RBD_S"/>
      <sheetName val="RBD_SV"/>
      <sheetName val="SUP Quot"/>
      <sheetName val="Final Con. Val.Cover"/>
      <sheetName val="Est. Final Cont. Value"/>
      <sheetName val="Time Impact"/>
      <sheetName val="Time Impact Calc"/>
      <sheetName val="Correspondence"/>
      <sheetName val="Corres.Reg"/>
      <sheetName val="VC_Submission_Sheet"/>
      <sheetName val="V_Sum_Cover"/>
      <sheetName val="V_Summary"/>
      <sheetName val="V_Cost_B"/>
      <sheetName val="V_Cost_Summary"/>
      <sheetName val="TO_Cover"/>
      <sheetName val="Pipe_Qty"/>
      <sheetName val="Accessories_Qty"/>
      <sheetName val="DWG_Cover"/>
      <sheetName val="DWG_List"/>
      <sheetName val="BOQ_Rates"/>
      <sheetName val="RBD_Cover"/>
      <sheetName val="SUP_Quot"/>
      <sheetName val="Final_Con__Val_Cover"/>
      <sheetName val="Est__Final_Cont__Value"/>
      <sheetName val="Time_Impact"/>
      <sheetName val="Time_Impact_Calc"/>
      <sheetName val="Corres_Reg"/>
      <sheetName val="BILL NO. 6.2"/>
      <sheetName val="Field Values"/>
    </sheetNames>
    <sheetDataSet>
      <sheetData sheetId="0" refreshError="1"/>
      <sheetData sheetId="1">
        <row r="13">
          <cell r="C13" t="str">
            <v>Changing Room Outdoor Shower Area</v>
          </cell>
        </row>
      </sheetData>
      <sheetData sheetId="2" refreshError="1"/>
      <sheetData sheetId="3" refreshError="1"/>
      <sheetData sheetId="4" refreshError="1"/>
      <sheetData sheetId="5" refreshError="1"/>
      <sheetData sheetId="6" refreshError="1"/>
      <sheetData sheetId="7">
        <row r="4">
          <cell r="G4" t="str">
            <v>TBA</v>
          </cell>
        </row>
      </sheetData>
      <sheetData sheetId="8" refreshError="1"/>
      <sheetData sheetId="9" refreshError="1"/>
      <sheetData sheetId="10">
        <row r="49">
          <cell r="H49">
            <v>23.400000000000002</v>
          </cell>
        </row>
      </sheetData>
      <sheetData sheetId="11">
        <row r="46">
          <cell r="H46">
            <v>4</v>
          </cell>
        </row>
        <row r="47">
          <cell r="H47">
            <v>2</v>
          </cell>
        </row>
        <row r="48">
          <cell r="H48">
            <v>4</v>
          </cell>
        </row>
        <row r="49">
          <cell r="H49">
            <v>4</v>
          </cell>
        </row>
      </sheetData>
      <sheetData sheetId="12" refreshError="1"/>
      <sheetData sheetId="13" refreshError="1"/>
      <sheetData sheetId="14" refreshError="1"/>
      <sheetData sheetId="15" refreshError="1"/>
      <sheetData sheetId="16">
        <row r="6">
          <cell r="I6">
            <v>1715</v>
          </cell>
        </row>
      </sheetData>
      <sheetData sheetId="17">
        <row r="6">
          <cell r="I6">
            <v>1962</v>
          </cell>
        </row>
      </sheetData>
      <sheetData sheetId="18">
        <row r="6">
          <cell r="I6">
            <v>862</v>
          </cell>
        </row>
      </sheetData>
      <sheetData sheetId="19" refreshError="1"/>
      <sheetData sheetId="20" refreshError="1"/>
      <sheetData sheetId="21"/>
      <sheetData sheetId="22" refreshError="1"/>
      <sheetData sheetId="23"/>
      <sheetData sheetId="24" refreshError="1"/>
      <sheetData sheetId="25" refreshError="1"/>
      <sheetData sheetId="26"/>
      <sheetData sheetId="27"/>
      <sheetData sheetId="28"/>
      <sheetData sheetId="29"/>
      <sheetData sheetId="30">
        <row r="4">
          <cell r="G4" t="str">
            <v>TBA</v>
          </cell>
        </row>
      </sheetData>
      <sheetData sheetId="31"/>
      <sheetData sheetId="32">
        <row r="49">
          <cell r="H49">
            <v>23.400000000000002</v>
          </cell>
        </row>
      </sheetData>
      <sheetData sheetId="33">
        <row r="46">
          <cell r="H46">
            <v>4</v>
          </cell>
        </row>
      </sheetData>
      <sheetData sheetId="34"/>
      <sheetData sheetId="35"/>
      <sheetData sheetId="36"/>
      <sheetData sheetId="37"/>
      <sheetData sheetId="38"/>
      <sheetData sheetId="39"/>
      <sheetData sheetId="40"/>
      <sheetData sheetId="41"/>
      <sheetData sheetId="42"/>
      <sheetData sheetId="43"/>
      <sheetData sheetId="44" refreshError="1"/>
      <sheetData sheetId="45"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BRIEF"/>
      <sheetName val="orgoae"/>
      <sheetName val="Manning Schedule"/>
      <sheetName val="PROTO-40"/>
      <sheetName val="concrete"/>
      <sheetName val="입찰내역 발주처 양식"/>
      <sheetName val="Storage Units"/>
      <sheetName val="PROJECT BRIEF(EX.NEW)"/>
      <sheetName val="PROJECT_BRIEF"/>
      <sheetName val="Manning_Schedule"/>
      <sheetName val="입찰내역_발주처_양식"/>
      <sheetName val="External_Doors"/>
      <sheetName val="Data"/>
      <sheetName val="PriceList01"/>
      <sheetName val="PriceList"/>
      <sheetName val="gap-makrana"/>
      <sheetName val="finalj"/>
      <sheetName val="E_Summary"/>
      <sheetName val="D_Cntnts"/>
      <sheetName val="Expenses over time"/>
      <sheetName val="POWER"/>
      <sheetName val="Budget Analysis"/>
      <sheetName val="공종별_집계금액"/>
      <sheetName val="材料单"/>
      <sheetName val="Lstsub"/>
      <sheetName val="Code definitions"/>
      <sheetName val="Boq"/>
      <sheetName val="u_rates"/>
      <sheetName val="SRC-B3U2"/>
      <sheetName val="집계"/>
      <sheetName val="30개월기준대비표 아랍택)"/>
      <sheetName val="총괄표 (2)"/>
      <sheetName val="Site Expenses"/>
      <sheetName val="공사수행방안"/>
      <sheetName val="收入流水帐"/>
      <sheetName val="Sheet1"/>
      <sheetName val="Overhead"/>
      <sheetName val="Details for Charts"/>
      <sheetName val="Schedule--Mall"/>
      <sheetName val="rc01"/>
      <sheetName val="LAB"/>
      <sheetName val="Plinth"/>
      <sheetName val="Beam"/>
      <sheetName val="Names"/>
      <sheetName val="2 &amp; 3 CG 78 V"/>
      <sheetName val="CIF COST ITEM"/>
      <sheetName val="Cover"/>
      <sheetName val="2-7"/>
      <sheetName val="2-3"/>
      <sheetName val="Cash Flow"/>
      <sheetName val="Column"/>
      <sheetName val="Rate Analysis"/>
      <sheetName val="PROJECT_BRIEF1"/>
      <sheetName val="Manning_Schedule1"/>
      <sheetName val="입찰내역_발주처_양식1"/>
      <sheetName val="Storage_Units"/>
      <sheetName val="PROJECT_BRIEF(EX_NEW)"/>
      <sheetName val="Expenses_over_time"/>
      <sheetName val="Details_for_Charts"/>
      <sheetName val="Budget_Analysis"/>
      <sheetName val="Code_definitions"/>
      <sheetName val="PROJECT_BRIEF2"/>
      <sheetName val="Manning_Schedule2"/>
      <sheetName val="입찰내역_발주처_양식2"/>
      <sheetName val="Storage_Units1"/>
      <sheetName val="Details_for_Charts1"/>
      <sheetName val="Expenses_over_time1"/>
      <sheetName val="PROJECT_BRIEF(EX_NEW)1"/>
      <sheetName val="Budget_Analysis1"/>
      <sheetName val="Code_definitions1"/>
      <sheetName val="PROJECT_BRIEF4"/>
      <sheetName val="Manning_Schedule4"/>
      <sheetName val="입찰내역_발주처_양식4"/>
      <sheetName val="Storage_Units3"/>
      <sheetName val="Details_for_Charts3"/>
      <sheetName val="Expenses_over_time3"/>
      <sheetName val="PROJECT_BRIEF(EX_NEW)3"/>
      <sheetName val="Budget_Analysis3"/>
      <sheetName val="Code_definitions3"/>
      <sheetName val="PROJECT_BRIEF3"/>
      <sheetName val="Manning_Schedule3"/>
      <sheetName val="입찰내역_발주처_양식3"/>
      <sheetName val="Storage_Units2"/>
      <sheetName val="Details_for_Charts2"/>
      <sheetName val="Expenses_over_time2"/>
      <sheetName val="PROJECT_BRIEF(EX_NEW)2"/>
      <sheetName val="Budget_Analysis2"/>
      <sheetName val="Code_definitions2"/>
      <sheetName val="PROJECT_BRIEF5"/>
      <sheetName val="Manning_Schedule5"/>
      <sheetName val="입찰내역_발주처_양식5"/>
      <sheetName val="Storage_Units4"/>
      <sheetName val="Details_for_Charts4"/>
      <sheetName val="Expenses_over_time4"/>
      <sheetName val="PROJECT_BRIEF(EX_NEW)4"/>
      <sheetName val="Budget_Analysis4"/>
      <sheetName val="Code_definitions4"/>
      <sheetName val="30개월기준대비표_아랍택)"/>
      <sheetName val="총괄표_(2)"/>
      <sheetName val="Site_Expenses"/>
      <sheetName val="Cash_Flow"/>
      <sheetName val="Definitions"/>
      <sheetName val="Graphs Data"/>
      <sheetName val="Input"/>
      <sheetName val="OBI SNWE"/>
      <sheetName val="Prelims"/>
      <sheetName val="PROJECT_BRIEF6"/>
      <sheetName val="Manning_Schedule6"/>
      <sheetName val="입찰내역_발주처_양식6"/>
      <sheetName val="Storage_Units5"/>
      <sheetName val="PROJECT_BRIEF(EX_NEW)5"/>
      <sheetName val="Expenses_over_time5"/>
      <sheetName val="Code_definitions5"/>
      <sheetName val="Budget_Analysis5"/>
      <sheetName val="2_&amp;_3_CG_78_V"/>
      <sheetName val="30개월기준대비표_아랍택)1"/>
      <sheetName val="총괄표_(2)1"/>
      <sheetName val="Site_Expenses1"/>
      <sheetName val="Details_for_Charts5"/>
      <sheetName val="CIF_COST_ITEM"/>
      <sheetName val="Cash_Flow1"/>
      <sheetName val="Rate_Analysis"/>
      <sheetName val="Graphs_Data"/>
      <sheetName val="OBI_SNWE"/>
      <sheetName val="Labor abs-NMR"/>
      <sheetName val="표지"/>
      <sheetName val="하수급견적대비"/>
      <sheetName val="조건"/>
      <sheetName val="TC표지"/>
      <sheetName val="ESTIMATE"/>
      <sheetName val="PROJECT_BRIEF7"/>
      <sheetName val="B-20- External Works"/>
      <sheetName val="Steel"/>
      <sheetName val="Key Assumptions"/>
      <sheetName val="PC #4"/>
      <sheetName val="control sheet type b"/>
      <sheetName val="Lookup data"/>
      <sheetName val="Summary"/>
      <sheetName val="Design Devmt"/>
      <sheetName val="GS1"/>
      <sheetName val="Notes"/>
      <sheetName val="BQ"/>
      <sheetName val="10.Linkway"/>
      <sheetName val="11.Bus Shelter-Bay"/>
      <sheetName val="7IFS-5A"/>
      <sheetName val="Labor_abs-NMR"/>
      <sheetName val="10_Linkway"/>
      <sheetName val="11_Bus_Shelter-Bay"/>
      <sheetName val="Design_Devmt"/>
      <sheetName val="Break up Sheet"/>
      <sheetName val="Master Data Sheet"/>
      <sheetName val="RCC,Ret. Wall"/>
      <sheetName val="IBASE"/>
      <sheetName val="#REF"/>
      <sheetName val="Field Values"/>
      <sheetName val="Initial Data"/>
      <sheetName val="Intro"/>
      <sheetName val="Schedules"/>
      <sheetName val="Plot 1"/>
      <sheetName val="Lookup_data"/>
      <sheetName val="Nov2000"/>
      <sheetName val="직원소요계획"/>
      <sheetName val="CFTable2"/>
      <sheetName val="2_&amp;_3_CG_78_V1"/>
      <sheetName val="CIF_COST_ITEM1"/>
      <sheetName val="Rate_Analysis1"/>
      <sheetName val="OBI_SNWE1"/>
      <sheetName val="Master_Data_Sheet1"/>
      <sheetName val="Master_Data_Sheet"/>
      <sheetName val="Precios"/>
      <sheetName val="공종별집계"/>
      <sheetName val="EEV(Prilim)"/>
      <sheetName val="Labor_abs-NMR1"/>
      <sheetName val="PROJECT_BRIEF9"/>
      <sheetName val="Manning_Schedule9"/>
      <sheetName val="입찰내역_발주처_양식9"/>
      <sheetName val="Storage_Units8"/>
      <sheetName val="PROJECT_BRIEF(EX_NEW)8"/>
      <sheetName val="Budget_Analysis8"/>
      <sheetName val="Expenses_over_time8"/>
      <sheetName val="Code_definitions8"/>
      <sheetName val="30개월기준대비표_아랍택)4"/>
      <sheetName val="총괄표_(2)4"/>
      <sheetName val="Site_Expenses4"/>
      <sheetName val="2_&amp;_3_CG_78_V4"/>
      <sheetName val="Details_for_Charts8"/>
      <sheetName val="CIF_COST_ITEM4"/>
      <sheetName val="Cash_Flow4"/>
      <sheetName val="Rate_Analysis4"/>
      <sheetName val="Labor_abs-NMR4"/>
      <sheetName val="Manning_Schedule7"/>
      <sheetName val="입찰내역_발주처_양식7"/>
      <sheetName val="Storage_Units6"/>
      <sheetName val="PROJECT_BRIEF(EX_NEW)6"/>
      <sheetName val="Budget_Analysis6"/>
      <sheetName val="Expenses_over_time6"/>
      <sheetName val="Code_definitions6"/>
      <sheetName val="30개월기준대비표_아랍택)2"/>
      <sheetName val="총괄표_(2)2"/>
      <sheetName val="Site_Expenses2"/>
      <sheetName val="2_&amp;_3_CG_78_V2"/>
      <sheetName val="Details_for_Charts6"/>
      <sheetName val="CIF_COST_ITEM2"/>
      <sheetName val="Cash_Flow2"/>
      <sheetName val="Rate_Analysis2"/>
      <sheetName val="Labor_abs-NMR2"/>
      <sheetName val="PROJECT_BRIEF8"/>
      <sheetName val="Manning_Schedule8"/>
      <sheetName val="입찰내역_발주처_양식8"/>
      <sheetName val="Storage_Units7"/>
      <sheetName val="PROJECT_BRIEF(EX_NEW)7"/>
      <sheetName val="Budget_Analysis7"/>
      <sheetName val="Expenses_over_time7"/>
      <sheetName val="Code_definitions7"/>
      <sheetName val="30개월기준대비표_아랍택)3"/>
      <sheetName val="총괄표_(2)3"/>
      <sheetName val="Site_Expenses3"/>
      <sheetName val="2_&amp;_3_CG_78_V3"/>
      <sheetName val="Details_for_Charts7"/>
      <sheetName val="CIF_COST_ITEM3"/>
      <sheetName val="Cash_Flow3"/>
      <sheetName val="Rate_Analysis3"/>
      <sheetName val="Labor_abs-NMR3"/>
      <sheetName val="PROJECT_BRIEF10"/>
      <sheetName val="Manning_Schedule10"/>
      <sheetName val="입찰내역_발주처_양식10"/>
      <sheetName val="Storage_Units9"/>
      <sheetName val="PROJECT_BRIEF(EX_NEW)9"/>
      <sheetName val="Budget_Analysis9"/>
      <sheetName val="Expenses_over_time9"/>
      <sheetName val="Code_definitions9"/>
      <sheetName val="30개월기준대비표_아랍택)5"/>
      <sheetName val="총괄표_(2)5"/>
      <sheetName val="Site_Expenses5"/>
      <sheetName val="Details_for_Charts9"/>
      <sheetName val="2_&amp;_3_CG_78_V5"/>
      <sheetName val="CIF_COST_ITEM5"/>
      <sheetName val="Cash_Flow5"/>
      <sheetName val="Rate_Analysis5"/>
      <sheetName val="Labor_abs-NMR5"/>
      <sheetName val="PROJECT_BRIEF11"/>
      <sheetName val="Manning_Schedule11"/>
      <sheetName val="입찰내역_발주처_양식11"/>
      <sheetName val="Storage_Units10"/>
      <sheetName val="PROJECT_BRIEF(EX_NEW)10"/>
      <sheetName val="Budget_Analysis10"/>
      <sheetName val="Expenses_over_time10"/>
      <sheetName val="Code_definitions10"/>
      <sheetName val="30개월기준대비표_아랍택)6"/>
      <sheetName val="총괄표_(2)6"/>
      <sheetName val="Site_Expenses6"/>
      <sheetName val="Details_for_Charts10"/>
      <sheetName val="2_&amp;_3_CG_78_V6"/>
      <sheetName val="CIF_COST_ITEM6"/>
      <sheetName val="Cash_Flow6"/>
      <sheetName val="Rate_Analysis6"/>
      <sheetName val="Labor_abs-NMR6"/>
      <sheetName val="PROJECT_BRIEF12"/>
      <sheetName val="Manning_Schedule12"/>
      <sheetName val="입찰내역_발주처_양식12"/>
      <sheetName val="Storage_Units11"/>
      <sheetName val="PROJECT_BRIEF(EX_NEW)11"/>
      <sheetName val="Budget_Analysis11"/>
      <sheetName val="Expenses_over_time11"/>
      <sheetName val="Code_definitions11"/>
      <sheetName val="30개월기준대비표_아랍택)7"/>
      <sheetName val="총괄표_(2)7"/>
      <sheetName val="Site_Expenses7"/>
      <sheetName val="Details_for_Charts11"/>
      <sheetName val="2_&amp;_3_CG_78_V7"/>
      <sheetName val="CIF_COST_ITEM7"/>
      <sheetName val="Cash_Flow7"/>
      <sheetName val="Rate_Analysis7"/>
      <sheetName val="Labor_abs-NMR7"/>
      <sheetName val="PROJECT_BRIEF13"/>
      <sheetName val="Manning_Schedule13"/>
      <sheetName val="입찰내역_발주처_양식13"/>
      <sheetName val="Storage_Units12"/>
      <sheetName val="PROJECT_BRIEF(EX_NEW)12"/>
      <sheetName val="Budget_Analysis12"/>
      <sheetName val="Expenses_over_time12"/>
      <sheetName val="Code_definitions12"/>
      <sheetName val="30개월기준대비표_아랍택)8"/>
      <sheetName val="총괄표_(2)8"/>
      <sheetName val="Site_Expenses8"/>
      <sheetName val="2_&amp;_3_CG_78_V8"/>
      <sheetName val="Details_for_Charts12"/>
      <sheetName val="CIF_COST_ITEM8"/>
      <sheetName val="Cash_Flow8"/>
      <sheetName val="Rate_Analysis8"/>
      <sheetName val="Labor_abs-NMR8"/>
      <sheetName val="PROJECT_BRIEF14"/>
      <sheetName val="Manning_Schedule14"/>
      <sheetName val="입찰내역_발주처_양식14"/>
      <sheetName val="Storage_Units13"/>
      <sheetName val="PROJECT_BRIEF(EX_NEW)13"/>
      <sheetName val="Budget_Analysis13"/>
      <sheetName val="Expenses_over_time13"/>
      <sheetName val="Code_definitions13"/>
      <sheetName val="30개월기준대비표_아랍택)9"/>
      <sheetName val="총괄표_(2)9"/>
      <sheetName val="Site_Expenses9"/>
      <sheetName val="Details_for_Charts13"/>
      <sheetName val="2_&amp;_3_CG_78_V9"/>
      <sheetName val="CIF_COST_ITEM9"/>
      <sheetName val="Cash_Flow9"/>
      <sheetName val="Rate_Analysis9"/>
      <sheetName val="Labor_abs-NMR9"/>
      <sheetName val="PROJECT_BRIEF22"/>
      <sheetName val="Manning_Schedule22"/>
      <sheetName val="입찰내역_발주처_양식22"/>
      <sheetName val="Storage_Units21"/>
      <sheetName val="PROJECT_BRIEF(EX_NEW)21"/>
      <sheetName val="Budget_Analysis21"/>
      <sheetName val="Expenses_over_time21"/>
      <sheetName val="Code_definitions21"/>
      <sheetName val="30개월기준대비표_아랍택)17"/>
      <sheetName val="총괄표_(2)17"/>
      <sheetName val="Site_Expenses17"/>
      <sheetName val="Details_for_Charts21"/>
      <sheetName val="2_&amp;_3_CG_78_V17"/>
      <sheetName val="CIF_COST_ITEM17"/>
      <sheetName val="Cash_Flow17"/>
      <sheetName val="Rate_Analysis17"/>
      <sheetName val="Labor_abs-NMR17"/>
      <sheetName val="PROJECT_BRIEF18"/>
      <sheetName val="Manning_Schedule18"/>
      <sheetName val="입찰내역_발주처_양식18"/>
      <sheetName val="Storage_Units17"/>
      <sheetName val="PROJECT_BRIEF(EX_NEW)17"/>
      <sheetName val="Budget_Analysis17"/>
      <sheetName val="Expenses_over_time17"/>
      <sheetName val="Code_definitions17"/>
      <sheetName val="30개월기준대비표_아랍택)13"/>
      <sheetName val="총괄표_(2)13"/>
      <sheetName val="Site_Expenses13"/>
      <sheetName val="Details_for_Charts17"/>
      <sheetName val="2_&amp;_3_CG_78_V13"/>
      <sheetName val="CIF_COST_ITEM13"/>
      <sheetName val="Cash_Flow13"/>
      <sheetName val="Rate_Analysis13"/>
      <sheetName val="Labor_abs-NMR13"/>
      <sheetName val="PROJECT_BRIEF15"/>
      <sheetName val="Manning_Schedule15"/>
      <sheetName val="입찰내역_발주처_양식15"/>
      <sheetName val="Storage_Units14"/>
      <sheetName val="PROJECT_BRIEF(EX_NEW)14"/>
      <sheetName val="Budget_Analysis14"/>
      <sheetName val="Expenses_over_time14"/>
      <sheetName val="Code_definitions14"/>
      <sheetName val="30개월기준대비표_아랍택)10"/>
      <sheetName val="총괄표_(2)10"/>
      <sheetName val="Site_Expenses10"/>
      <sheetName val="Details_for_Charts14"/>
      <sheetName val="2_&amp;_3_CG_78_V10"/>
      <sheetName val="CIF_COST_ITEM10"/>
      <sheetName val="Cash_Flow10"/>
      <sheetName val="Rate_Analysis10"/>
      <sheetName val="Labor_abs-NMR10"/>
      <sheetName val="PROJECT_BRIEF16"/>
      <sheetName val="Manning_Schedule16"/>
      <sheetName val="입찰내역_발주처_양식16"/>
      <sheetName val="Storage_Units15"/>
      <sheetName val="PROJECT_BRIEF(EX_NEW)15"/>
      <sheetName val="Budget_Analysis15"/>
      <sheetName val="Expenses_over_time15"/>
      <sheetName val="Code_definitions15"/>
      <sheetName val="30개월기준대비표_아랍택)11"/>
      <sheetName val="총괄표_(2)11"/>
      <sheetName val="Site_Expenses11"/>
      <sheetName val="Details_for_Charts15"/>
      <sheetName val="2_&amp;_3_CG_78_V11"/>
      <sheetName val="CIF_COST_ITEM11"/>
      <sheetName val="Cash_Flow11"/>
      <sheetName val="Rate_Analysis11"/>
      <sheetName val="Labor_abs-NMR11"/>
      <sheetName val="PROJECT_BRIEF17"/>
      <sheetName val="Manning_Schedule17"/>
      <sheetName val="입찰내역_발주처_양식17"/>
      <sheetName val="Storage_Units16"/>
      <sheetName val="PROJECT_BRIEF(EX_NEW)16"/>
      <sheetName val="Budget_Analysis16"/>
      <sheetName val="Expenses_over_time16"/>
      <sheetName val="Code_definitions16"/>
      <sheetName val="30개월기준대비표_아랍택)12"/>
      <sheetName val="총괄표_(2)12"/>
      <sheetName val="Site_Expenses12"/>
      <sheetName val="Details_for_Charts16"/>
      <sheetName val="2_&amp;_3_CG_78_V12"/>
      <sheetName val="CIF_COST_ITEM12"/>
      <sheetName val="Cash_Flow12"/>
      <sheetName val="Rate_Analysis12"/>
      <sheetName val="Labor_abs-NMR12"/>
      <sheetName val="PROJECT_BRIEF21"/>
      <sheetName val="Manning_Schedule21"/>
      <sheetName val="입찰내역_발주처_양식21"/>
      <sheetName val="Storage_Units20"/>
      <sheetName val="PROJECT_BRIEF(EX_NEW)20"/>
      <sheetName val="Budget_Analysis20"/>
      <sheetName val="Expenses_over_time20"/>
      <sheetName val="Code_definitions20"/>
      <sheetName val="30개월기준대비표_아랍택)16"/>
      <sheetName val="총괄표_(2)16"/>
      <sheetName val="Site_Expenses16"/>
      <sheetName val="Details_for_Charts20"/>
      <sheetName val="2_&amp;_3_CG_78_V16"/>
      <sheetName val="CIF_COST_ITEM16"/>
      <sheetName val="Cash_Flow16"/>
      <sheetName val="Rate_Analysis16"/>
      <sheetName val="Labor_abs-NMR16"/>
      <sheetName val="PROJECT_BRIEF19"/>
      <sheetName val="Manning_Schedule19"/>
      <sheetName val="입찰내역_발주처_양식19"/>
      <sheetName val="Storage_Units18"/>
      <sheetName val="PROJECT_BRIEF(EX_NEW)18"/>
      <sheetName val="Budget_Analysis18"/>
      <sheetName val="Expenses_over_time18"/>
      <sheetName val="Code_definitions18"/>
      <sheetName val="30개월기준대비표_아랍택)14"/>
      <sheetName val="총괄표_(2)14"/>
      <sheetName val="Site_Expenses14"/>
      <sheetName val="Details_for_Charts18"/>
      <sheetName val="2_&amp;_3_CG_78_V14"/>
      <sheetName val="CIF_COST_ITEM14"/>
      <sheetName val="Cash_Flow14"/>
      <sheetName val="Rate_Analysis14"/>
      <sheetName val="Labor_abs-NMR14"/>
      <sheetName val="PROJECT_BRIEF20"/>
      <sheetName val="Manning_Schedule20"/>
      <sheetName val="입찰내역_발주처_양식20"/>
      <sheetName val="Storage_Units19"/>
      <sheetName val="PROJECT_BRIEF(EX_NEW)19"/>
      <sheetName val="Budget_Analysis19"/>
      <sheetName val="Expenses_over_time19"/>
      <sheetName val="Code_definitions19"/>
      <sheetName val="30개월기준대비표_아랍택)15"/>
      <sheetName val="총괄표_(2)15"/>
      <sheetName val="Site_Expenses15"/>
      <sheetName val="Details_for_Charts19"/>
      <sheetName val="2_&amp;_3_CG_78_V15"/>
      <sheetName val="CIF_COST_ITEM15"/>
      <sheetName val="Cash_Flow15"/>
      <sheetName val="Rate_Analysis15"/>
      <sheetName val="Labor_abs-NMR15"/>
      <sheetName val="PROJECT_BRIEF23"/>
      <sheetName val="Manning_Schedule23"/>
      <sheetName val="입찰내역_발주처_양식23"/>
      <sheetName val="Storage_Units22"/>
      <sheetName val="PROJECT_BRIEF(EX_NEW)22"/>
      <sheetName val="Budget_Analysis22"/>
      <sheetName val="Expenses_over_time22"/>
      <sheetName val="Code_definitions22"/>
      <sheetName val="30개월기준대비표_아랍택)18"/>
      <sheetName val="총괄표_(2)18"/>
      <sheetName val="Site_Expenses18"/>
      <sheetName val="Details_for_Charts22"/>
      <sheetName val="2_&amp;_3_CG_78_V18"/>
      <sheetName val="CIF_COST_ITEM18"/>
      <sheetName val="Cash_Flow18"/>
      <sheetName val="Rate_Analysis18"/>
      <sheetName val="Labor_abs-NMR18"/>
      <sheetName val="SCH 3A"/>
      <sheetName val="Project Details"/>
      <sheetName val="P-Sum-Cab"/>
      <sheetName val="XREF"/>
      <sheetName val="RFP002"/>
      <sheetName val="Bill No. 3 POT MAINT(Deliv)"/>
      <sheetName val="HS"/>
      <sheetName val="RW"/>
      <sheetName val="Area"/>
      <sheetName val="Build-up"/>
      <sheetName val="PipWT"/>
      <sheetName val="Manpower"/>
      <sheetName val="A075"/>
      <sheetName val="A096"/>
      <sheetName val="A095"/>
      <sheetName val="A085"/>
      <sheetName val="A065"/>
      <sheetName val="A055"/>
      <sheetName val="Material Breakdown-2"/>
      <sheetName val="Drop Down List"/>
      <sheetName val="간접비Sum"/>
      <sheetName val="ancillary"/>
      <sheetName val="overall summary"/>
      <sheetName val="E 008 2004"/>
      <sheetName val="IT-BAT"/>
      <sheetName val="PROJECT_BRIEF24"/>
      <sheetName val="입찰내역_발주처_양식24"/>
      <sheetName val="PROJECT_BRIEF(EX_NEW)23"/>
      <sheetName val="Expenses_over_time23"/>
      <sheetName val="Manning_Schedule24"/>
      <sheetName val="Storage_Units23"/>
      <sheetName val="Code_definitions23"/>
      <sheetName val="Budget_Analysis23"/>
      <sheetName val="30개월기준대비표_아랍택)19"/>
      <sheetName val="총괄표_(2)19"/>
      <sheetName val="Site_Expenses19"/>
      <sheetName val="Details_for_Charts23"/>
      <sheetName val="2_&amp;_3_CG_78_V19"/>
      <sheetName val="CIF_COST_ITEM19"/>
      <sheetName val="Cash_Flow19"/>
      <sheetName val="Rate_Analysis19"/>
      <sheetName val="Labor_abs-NMR19"/>
      <sheetName val="OBI_SNWE2"/>
      <sheetName val="Key_Assumptions"/>
      <sheetName val="PC_#4"/>
      <sheetName val="control_sheet_type_b"/>
      <sheetName val="B-20-_External_Works"/>
      <sheetName val="PROJECT_BRIEF25"/>
      <sheetName val="Manning_Schedule25"/>
      <sheetName val="입찰내역_발주처_양식25"/>
      <sheetName val="Storage_Units24"/>
      <sheetName val="PROJECT_BRIEF(EX_NEW)24"/>
      <sheetName val="Budget_Analysis24"/>
      <sheetName val="Expenses_over_time24"/>
      <sheetName val="Code_definitions24"/>
      <sheetName val="30개월기준대비표_아랍택)20"/>
      <sheetName val="총괄표_(2)20"/>
      <sheetName val="Site_Expenses20"/>
      <sheetName val="2_&amp;_3_CG_78_V20"/>
      <sheetName val="Details_for_Charts24"/>
      <sheetName val="CIF_COST_ITEM20"/>
      <sheetName val="Cash_Flow20"/>
      <sheetName val="Rate_Analysis20"/>
      <sheetName val="Labor_abs-NMR20"/>
      <sheetName val="OBI_SNWE3"/>
      <sheetName val="Key_Assumptions1"/>
      <sheetName val="PC_#41"/>
      <sheetName val="control_sheet_type_b1"/>
      <sheetName val="B-20-_External_Works1"/>
      <sheetName val="Design_Devmt1"/>
      <sheetName val="#REF!"/>
      <sheetName val="RA-markate"/>
      <sheetName val="Terms"/>
      <sheetName val="DQE CVC"/>
      <sheetName val="P&am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sheetData sheetId="164"/>
      <sheetData sheetId="165"/>
      <sheetData sheetId="166"/>
      <sheetData sheetId="167"/>
      <sheetData sheetId="168"/>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refreshError="1"/>
      <sheetData sheetId="532" refreshError="1"/>
      <sheetData sheetId="533" refreshError="1"/>
      <sheetData sheetId="534" refreshError="1"/>
      <sheetData sheetId="53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General"/>
      <sheetName val="Income"/>
      <sheetName val="Op Costs"/>
      <sheetName val="Variations"/>
      <sheetName val="Executive Summary"/>
      <sheetName val="Building Works"/>
      <sheetName val="Constr CF"/>
      <sheetName val="Fees"/>
      <sheetName val="Storage Units"/>
      <sheetName val="Tender Analysis"/>
      <sheetName val="Lookup data"/>
      <sheetName val="ESTIMATE"/>
      <sheetName val="총괄표 (2)"/>
      <sheetName val="Notes"/>
      <sheetName val="FAB별"/>
      <sheetName val="Prelims"/>
      <sheetName val="Steel"/>
      <sheetName val="Gen Sum"/>
      <sheetName val="shortened boq"/>
      <sheetName val="Details for Charts"/>
      <sheetName val="Master Data Sheet"/>
      <sheetName val="Op_Costs"/>
      <sheetName val="Executive_Summary"/>
      <sheetName val="Building_Works"/>
      <sheetName val="Constr_CF"/>
      <sheetName val="Storage_Units"/>
      <sheetName val="Tender_Analysis"/>
      <sheetName val="Lookups"/>
      <sheetName val="Fill this out first..."/>
      <sheetName val="Terms"/>
      <sheetName val="SHORT LIST"/>
      <sheetName val="PriceList"/>
      <sheetName val="P"/>
      <sheetName val="PriceList01"/>
      <sheetName val="gap-makrana"/>
      <sheetName val="Sheet1"/>
      <sheetName val="Field Values"/>
      <sheetName val="B7 MW SUB SUMMARY"/>
      <sheetName val="Manning Schedule"/>
      <sheetName val="Lookup_data"/>
      <sheetName val="Op_Costs1"/>
      <sheetName val="Executive_Summary1"/>
      <sheetName val="Building_Works1"/>
      <sheetName val="Constr_CF1"/>
      <sheetName val="Storage_Units1"/>
      <sheetName val="Tender_Analysis1"/>
      <sheetName val="Lookup_data1"/>
      <sheetName val="Op_Costs2"/>
      <sheetName val="Executive_Summary2"/>
      <sheetName val="Building_Works2"/>
      <sheetName val="Constr_CF2"/>
      <sheetName val="Storage_Units2"/>
      <sheetName val="Tender_Analysis2"/>
      <sheetName val="Lookup_data2"/>
      <sheetName val="Nov2000"/>
      <sheetName val="IT-BAT"/>
      <sheetName val="Drop Down List"/>
      <sheetName val="Risk Impact Table"/>
      <sheetName val="RBS"/>
      <sheetName val="Ref. Tables"/>
      <sheetName val="rc01"/>
      <sheetName val="Printing"/>
      <sheetName val="#REF"/>
      <sheetName val="PROJECT BRIEF(EX.NEW)"/>
      <sheetName val="총괄표_(2)"/>
      <sheetName val="ETA"/>
      <sheetName val="Data"/>
      <sheetName val="총괄표_(2)1"/>
      <sheetName val="Gen_Sum1"/>
      <sheetName val="SHORT_LIST1"/>
      <sheetName val="PROJECT_BRIEF(EX_NEW)1"/>
      <sheetName val="Gen_Sum"/>
      <sheetName val="SHORT_LIST"/>
      <sheetName val="PROJECT_BRIEF(EX_NEW)"/>
      <sheetName val="TP1"/>
      <sheetName val="Details_for_Charts"/>
      <sheetName val="shortened_boq"/>
      <sheetName val="공사수행방안"/>
      <sheetName val="입찰내역 발주처 양식"/>
      <sheetName val="OBI SNWE"/>
      <sheetName val="Labor abs-NMR"/>
      <sheetName val="Feeder_Cal_84400"/>
    </sheetNames>
    <sheetDataSet>
      <sheetData sheetId="0"/>
      <sheetData sheetId="1"/>
      <sheetData sheetId="2"/>
      <sheetData sheetId="3"/>
      <sheetData sheetId="4"/>
      <sheetData sheetId="5"/>
      <sheetData sheetId="6"/>
      <sheetData sheetId="7"/>
      <sheetData sheetId="8"/>
      <sheetData sheetId="9"/>
      <sheetData sheetId="10" refreshError="1">
        <row r="48">
          <cell r="F48">
            <v>0.13800000000000001</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ow r="48">
          <cell r="F48">
            <v>0.13800000000000001</v>
          </cell>
        </row>
      </sheetData>
      <sheetData sheetId="25"/>
      <sheetData sheetId="26"/>
      <sheetData sheetId="27">
        <row r="48">
          <cell r="F48">
            <v>0.13800000000000001</v>
          </cell>
        </row>
      </sheetData>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UMM."/>
      <sheetName val="POWER"/>
      <sheetName val="WHRB"/>
      <sheetName val="DESAL."/>
      <sheetName val="PIPING"/>
      <sheetName val="INSULATION"/>
      <sheetName val="PAINTING"/>
      <sheetName val="Sch 3"/>
      <sheetName val="Sch 4"/>
      <sheetName val="Sch 5"/>
      <sheetName val="BOP (OLD)"/>
      <sheetName val="BOP (Taweelah)"/>
      <sheetName val="PROJECT BRIEF"/>
      <sheetName val="SUMM_"/>
      <sheetName val="DESAL_"/>
      <sheetName val="Sch_3"/>
      <sheetName val="Sch_4"/>
      <sheetName val="Sch_5"/>
      <sheetName val="BOP_(OLD)"/>
      <sheetName val="BOP_(Taweelah)"/>
      <sheetName val="PROJECT_BRIEF"/>
      <sheetName val="Pricing"/>
      <sheetName val="Summary"/>
      <sheetName val="Summary (2)"/>
      <sheetName val="Bidsum"/>
      <sheetName val="Div 9"/>
      <sheetName val="Doors"/>
      <sheetName val="Div 2 - 4"/>
      <sheetName val="Sheet1"/>
      <sheetName val="Div 2 _ 4"/>
      <sheetName val="Lookup Table"/>
      <sheetName val="PROJECT BRIEF(EX.NEW)"/>
      <sheetName val="Cash Flow"/>
      <sheetName val="E_Summary"/>
      <sheetName val="D_Cntnts"/>
      <sheetName val="orgoae"/>
      <sheetName val="Manning Schedule"/>
      <sheetName val="Windows"/>
      <sheetName val="30개월기준대비표 아랍택)"/>
      <sheetName val="총괄표 (2)"/>
      <sheetName val="공사수행방안"/>
      <sheetName val="james's"/>
      <sheetName val="입찰내역 발주처 양식"/>
      <sheetName val="집계"/>
      <sheetName val="cp-e1"/>
      <sheetName val="Data"/>
      <sheetName val="Plinth"/>
      <sheetName val="Beam"/>
      <sheetName val="LAB"/>
      <sheetName val="Stair-Data"/>
      <sheetName val="Plinthbeam"/>
      <sheetName val="BM"/>
      <sheetName val="Staircase"/>
      <sheetName val="Names"/>
      <sheetName val="2 &amp; 3 CG 78 V"/>
      <sheetName val="SUMM_1"/>
      <sheetName val="DESAL_1"/>
      <sheetName val="Sch_31"/>
      <sheetName val="Sch_41"/>
      <sheetName val="Sch_51"/>
      <sheetName val="BOP_(OLD)1"/>
      <sheetName val="BOP_(Taweelah)1"/>
      <sheetName val="PROJECT_BRIEF1"/>
      <sheetName val="Summary_(2)"/>
      <sheetName val="Div_9"/>
      <sheetName val="Div_2_-_4"/>
      <sheetName val="Div_2___4"/>
      <sheetName val="Lookup_Table"/>
      <sheetName val="Finishes"/>
      <sheetName val="Schedule--Mall"/>
      <sheetName val="Cash_Flow"/>
      <sheetName val="PROJECT_BRIEF(EX_NEW)"/>
      <sheetName val="Manning_Schedule"/>
      <sheetName val="30개월기준대비표_아랍택)"/>
      <sheetName val="총괄표_(2)"/>
      <sheetName val="입찰내역_발주처_양식"/>
      <sheetName val="SUMM_2"/>
      <sheetName val="DESAL_2"/>
      <sheetName val="Sch_32"/>
      <sheetName val="Sch_42"/>
      <sheetName val="Sch_52"/>
      <sheetName val="BOP_(OLD)2"/>
      <sheetName val="BOP_(Taweelah)2"/>
      <sheetName val="PROJECT_BRIEF2"/>
      <sheetName val="Summary_(2)1"/>
      <sheetName val="Div_91"/>
      <sheetName val="Div_2_-_41"/>
      <sheetName val="Div_2___41"/>
      <sheetName val="Lookup_Table1"/>
      <sheetName val="Cash_Flow1"/>
      <sheetName val="PROJECT_BRIEF(EX_NEW)1"/>
      <sheetName val="Manning_Schedule1"/>
      <sheetName val="30개월기준대비표_아랍택)1"/>
      <sheetName val="총괄표_(2)1"/>
      <sheetName val="입찰내역_발주처_양식1"/>
      <sheetName val="SUMM_4"/>
      <sheetName val="DESAL_4"/>
      <sheetName val="Sch_34"/>
      <sheetName val="Sch_44"/>
      <sheetName val="Sch_54"/>
      <sheetName val="BOP_(OLD)4"/>
      <sheetName val="BOP_(Taweelah)4"/>
      <sheetName val="PROJECT_BRIEF4"/>
      <sheetName val="Summary_(2)3"/>
      <sheetName val="Div_93"/>
      <sheetName val="Div_2_-_43"/>
      <sheetName val="Div_2___43"/>
      <sheetName val="Lookup_Table3"/>
      <sheetName val="Cash_Flow3"/>
      <sheetName val="PROJECT_BRIEF(EX_NEW)3"/>
      <sheetName val="Manning_Schedule3"/>
      <sheetName val="30개월기준대비표_아랍택)3"/>
      <sheetName val="총괄표_(2)3"/>
      <sheetName val="입찰내역_발주처_양식3"/>
      <sheetName val="SUMM_3"/>
      <sheetName val="DESAL_3"/>
      <sheetName val="Sch_33"/>
      <sheetName val="Sch_43"/>
      <sheetName val="Sch_53"/>
      <sheetName val="BOP_(OLD)3"/>
      <sheetName val="BOP_(Taweelah)3"/>
      <sheetName val="PROJECT_BRIEF3"/>
      <sheetName val="Summary_(2)2"/>
      <sheetName val="Div_92"/>
      <sheetName val="Div_2_-_42"/>
      <sheetName val="Div_2___42"/>
      <sheetName val="Lookup_Table2"/>
      <sheetName val="Cash_Flow2"/>
      <sheetName val="PROJECT_BRIEF(EX_NEW)2"/>
      <sheetName val="Manning_Schedule2"/>
      <sheetName val="30개월기준대비표_아랍택)2"/>
      <sheetName val="총괄표_(2)2"/>
      <sheetName val="입찰내역_발주처_양식2"/>
      <sheetName val="SUMM_5"/>
      <sheetName val="DESAL_5"/>
      <sheetName val="Sch_35"/>
      <sheetName val="Sch_45"/>
      <sheetName val="Sch_55"/>
      <sheetName val="BOP_(OLD)5"/>
      <sheetName val="BOP_(Taweelah)5"/>
      <sheetName val="PROJECT_BRIEF5"/>
      <sheetName val="Summary_(2)4"/>
      <sheetName val="Div_94"/>
      <sheetName val="Div_2_-_44"/>
      <sheetName val="Div_2___44"/>
      <sheetName val="Lookup_Table4"/>
      <sheetName val="Cash_Flow4"/>
      <sheetName val="PROJECT_BRIEF(EX_NEW)4"/>
      <sheetName val="Manning_Schedule4"/>
      <sheetName val="30개월기준대비표_아랍택)4"/>
      <sheetName val="총괄표_(2)4"/>
      <sheetName val="입찰내역_발주처_양식4"/>
      <sheetName val="Definitions"/>
      <sheetName val="Graphs Data"/>
      <sheetName val="Intro"/>
      <sheetName val="Master Controls- Building"/>
      <sheetName val="Lookup data"/>
      <sheetName val=""/>
      <sheetName val="Project Information"/>
      <sheetName val="Key Assumptions"/>
      <sheetName val="Storage Units"/>
      <sheetName val="EARTHWORKS"/>
      <sheetName val="rc01"/>
      <sheetName val="table"/>
      <sheetName val="Design Devmt"/>
      <sheetName val="2_&amp;_3_CG_78_V"/>
      <sheetName val="Master_Controls-_Building"/>
      <sheetName val="Project_Information"/>
      <sheetName val="2_&amp;_3_CG_78_V1"/>
      <sheetName val="Master_Controls-_Building1"/>
      <sheetName val="Project_Information1"/>
      <sheetName val="2_&amp;_3_CG_78_V2"/>
      <sheetName val="Master_Controls-_Building2"/>
      <sheetName val="Project_Information2"/>
    </sheetNames>
    <sheetDataSet>
      <sheetData sheetId="0" refreshError="1"/>
      <sheetData sheetId="1"/>
      <sheetData sheetId="2"/>
      <sheetData sheetId="3"/>
      <sheetData sheetId="4"/>
      <sheetData sheetId="5"/>
      <sheetData sheetId="6">
        <row r="11">
          <cell r="K11">
            <v>150</v>
          </cell>
        </row>
      </sheetData>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_NO__6_2"/>
      <sheetName val="Cut"/>
      <sheetName val="Fill"/>
      <sheetName val="uPVC_225"/>
      <sheetName val="MANHOLES"/>
      <sheetName val="Sheet1_(3)"/>
      <sheetName val="Sheet#1"/>
      <sheetName val="Main_Summary"/>
      <sheetName val="Summary"/>
      <sheetName val="Bill_No_1"/>
      <sheetName val="Bill_No__2_1"/>
      <sheetName val="Bill_No__2_2"/>
      <sheetName val="Bill_No__3_1"/>
      <sheetName val="Bill_No__3_1A"/>
      <sheetName val="Bill_No__3_2"/>
      <sheetName val="Bill_No__3_2A"/>
      <sheetName val="Bill_No__3_3"/>
      <sheetName val="Bill_No__3_3A"/>
      <sheetName val="Bill_No__3_4"/>
      <sheetName val="Bill_No__3_4A"/>
      <sheetName val="Bill_No__3_5"/>
      <sheetName val="Bill_No__3_5A"/>
      <sheetName val="Bill_No__3_6"/>
      <sheetName val="Bill_No__3_6A"/>
      <sheetName val="Bill_No__3_7"/>
      <sheetName val="Bill_No__3_7A"/>
      <sheetName val="Bill_No__3_8"/>
      <sheetName val="Bill_No__3_8A"/>
      <sheetName val="Bill_No__3_9"/>
      <sheetName val="Bill_No__3_9A"/>
      <sheetName val="Bill_No__3_10"/>
      <sheetName val="BILL_NO__3_10A"/>
      <sheetName val="BILL_NO__3_11"/>
      <sheetName val="BILL_NO__3_11A"/>
      <sheetName val="BILL_NO__3_12"/>
      <sheetName val="BILL_NO__3_12A"/>
      <sheetName val="BILL_NO__3_13"/>
      <sheetName val="BILL_NO__3_13A"/>
      <sheetName val="BILL_NO__3_14"/>
      <sheetName val="BILL_NO__3_14A"/>
      <sheetName val="BILL_NO__3_15"/>
      <sheetName val="BILL_NO__3_15A"/>
      <sheetName val="BILL_NO__3_16"/>
      <sheetName val="BILL_NO__3_16A"/>
      <sheetName val="BILL_NO__3_17"/>
      <sheetName val="BILL_NO__3_17A"/>
      <sheetName val="BILL_NO__3_18"/>
      <sheetName val="BILL_NO__3_18A"/>
      <sheetName val="BILL_NO__3_19"/>
      <sheetName val="BILL_NO__3_19A"/>
      <sheetName val="BILL_NO__3_20"/>
      <sheetName val="BILL_NO__3_20A"/>
      <sheetName val="BILL_NO__3_21"/>
      <sheetName val="BILL_NO__3_21A"/>
      <sheetName val="BILL_NO__3_22"/>
      <sheetName val="BILL_NO__3_22A"/>
      <sheetName val="BILL_NO__3_23"/>
      <sheetName val="BILL_NO__3_23A"/>
      <sheetName val="BILL_NO__3_23B"/>
      <sheetName val="BILL_NO__3_24"/>
      <sheetName val="BILL_NO__3_25"/>
      <sheetName val="BILL_NO__3_27"/>
      <sheetName val="BILL_NO__3_28"/>
      <sheetName val="BILL_NO__3_29"/>
      <sheetName val="BILL_NO__3_30"/>
      <sheetName val="BILL_NO__3_31"/>
      <sheetName val="BILL_NO__3_32"/>
      <sheetName val="BILL_NO__3_33"/>
      <sheetName val="BILL_NO__4_1"/>
      <sheetName val="BILL_NO__4_2"/>
      <sheetName val="BILL_NO__5"/>
      <sheetName val="BILL_NO__6_1"/>
      <sheetName val="BILL_NO__6_21"/>
      <sheetName val="BILL_NO__6_3"/>
      <sheetName val="BILL_NO__6_4"/>
      <sheetName val="BILL_NO__6_5"/>
      <sheetName val="BILL_NO__6_6"/>
      <sheetName val="BILL_NO__6_7"/>
      <sheetName val="BILL_NO__6_8"/>
      <sheetName val="BILL_NO__6_9"/>
      <sheetName val="BILL_NO__6_10"/>
      <sheetName val="BILL_NO__6_11"/>
      <sheetName val="BILL_NO__6_12"/>
      <sheetName val="BILL_NO__6_13"/>
      <sheetName val="BILL_NO__6_14"/>
      <sheetName val="BILL_NO__8"/>
      <sheetName val="BILL_NO__9"/>
      <sheetName val="BILL_NO__10"/>
      <sheetName val="BILL_NO__11"/>
      <sheetName val="Not_to_Discount"/>
      <sheetName val="Mat__Appendix-(1)"/>
      <sheetName val="Mat__Appendix-(2)"/>
      <sheetName val="Site_safety"/>
      <sheetName val="Summary_(2)"/>
      <sheetName val="uPVC 225"/>
      <sheetName val="Sheet1 (3)"/>
      <sheetName val="Main Summary"/>
      <sheetName val="Bill No.1"/>
      <sheetName val="Bill No. 2.1"/>
      <sheetName val="Bill No. 2.2"/>
      <sheetName val="Bill No. 3.1"/>
      <sheetName val="Bill No. 3.1A"/>
      <sheetName val="Bill No. 3.2"/>
      <sheetName val="Bill No. 3.2A"/>
      <sheetName val="Bill No. 3.3"/>
      <sheetName val="Bill No. 3.3A"/>
      <sheetName val="Bill No. 3.4"/>
      <sheetName val="Bill No. 3.4A"/>
      <sheetName val="Bill No. 3.5"/>
      <sheetName val="Bill No. 3.5A"/>
      <sheetName val="Bill No. 3.6"/>
      <sheetName val="Bill No. 3.6A"/>
      <sheetName val="Bill No. 3.7"/>
      <sheetName val="Bill No. 3.7A"/>
      <sheetName val="Bill No. 3.8"/>
      <sheetName val="Bill No. 3.8A"/>
      <sheetName val="Bill No. 3.9"/>
      <sheetName val="Bill No. 3.9A"/>
      <sheetName val="Bill No. 3.10"/>
      <sheetName val="BILL NO. 3.10A"/>
      <sheetName val="BILL NO. 3.11"/>
      <sheetName val="BILL NO. 3.11A"/>
      <sheetName val="BILL NO. 3.12"/>
      <sheetName val="BILL NO. 3.12A"/>
      <sheetName val="BILL NO. 3.13"/>
      <sheetName val="BILL NO. 3.13A"/>
      <sheetName val="BILL NO. 3.14"/>
      <sheetName val="BILL NO. 3.14A"/>
      <sheetName val="BILL NO. 3.15"/>
      <sheetName val="BILL NO. 3.15A"/>
      <sheetName val="BILL NO. 3.16"/>
      <sheetName val="BILL NO. 3.16A"/>
      <sheetName val="BILL NO. 3.17"/>
      <sheetName val="BILL NO. 3.17A"/>
      <sheetName val="BILL NO. 3.18"/>
      <sheetName val="BILL NO. 3.18A"/>
      <sheetName val="BILL NO. 3.19"/>
      <sheetName val="BILL NO. 3.19A"/>
      <sheetName val="BILL NO. 3.20"/>
      <sheetName val="BILL NO. 3.20A"/>
      <sheetName val="BILL NO. 3.21"/>
      <sheetName val="BILL NO. 3.21A"/>
      <sheetName val="BILL NO. 3.22"/>
      <sheetName val="BILL NO. 3.22A"/>
      <sheetName val="BILL NO. 3.23"/>
      <sheetName val="BILL NO. 3.23A"/>
      <sheetName val="BILL NO. 3.23B"/>
      <sheetName val="BILL NO. 3.24"/>
      <sheetName val="BILL NO. 3.25"/>
      <sheetName val="BILL NO. 3.27"/>
      <sheetName val="BILL NO. 3.28"/>
      <sheetName val="BILL NO. 3.29"/>
      <sheetName val="BILL NO. 3.30"/>
      <sheetName val="BILL NO. 3.31"/>
      <sheetName val="BILL NO. 3.32"/>
      <sheetName val="BILL NO. 3.33"/>
      <sheetName val="BILL NO. 4.1"/>
      <sheetName val="BILL NO. 4.2"/>
      <sheetName val="BILL NO. 5"/>
      <sheetName val="BILL NO. 6.1"/>
      <sheetName val="BILL NO. 6.2"/>
      <sheetName val="BILL NO. 6.3"/>
      <sheetName val="BILL NO. 6.4"/>
      <sheetName val="BILL NO. 6.5"/>
      <sheetName val="BILL NO. 6.6"/>
      <sheetName val="BILL NO. 6.7"/>
      <sheetName val="BILL NO. 6.8"/>
      <sheetName val="BILL NO. 6.9"/>
      <sheetName val="BILL NO. 6.10"/>
      <sheetName val="BILL NO. 6.11"/>
      <sheetName val="BILL NO. 6.12"/>
      <sheetName val="BILL NO. 6.13"/>
      <sheetName val="BILL NO. 6.14"/>
      <sheetName val="BILL NO. 8"/>
      <sheetName val="BILL NO. 9"/>
      <sheetName val="BILL NO. 10"/>
      <sheetName val="BILL NO. 11"/>
      <sheetName val="Not to Discount"/>
      <sheetName val="Mat. Appendix-(1)"/>
      <sheetName val="Mat. Appendix-(2)"/>
      <sheetName val="Site safety"/>
      <sheetName val="Summary (2)"/>
      <sheetName val="POWER"/>
      <sheetName val="Data Sheet"/>
      <sheetName val="0 Index"/>
      <sheetName val="1F"/>
      <sheetName val="2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F"/>
      <sheetName val="7D"/>
      <sheetName val="7.1"/>
      <sheetName val="7.2 MOS"/>
      <sheetName val="8F"/>
      <sheetName val="8D"/>
      <sheetName val="9F"/>
      <sheetName val="9D"/>
      <sheetName val="10F"/>
      <sheetName val="10D"/>
      <sheetName val="건설 물량 Revision"/>
      <sheetName val="Taweela Remin Piping"/>
      <sheetName val="Load data (total)"/>
      <sheetName val="ATT #1"/>
      <sheetName val="REC_PIPING"/>
      <sheetName val="ATT #2"/>
      <sheetName val="REC_VALVE"/>
      <sheetName val="ATT #3"/>
      <sheetName val="ATT #4"/>
      <sheetName val="ATT #5"/>
      <sheetName val="ATT #6"/>
      <sheetName val="ATT #7"/>
      <sheetName val="attach7"/>
      <sheetName val="ATT #8"/>
      <sheetName val="Summary-storage tank"/>
      <sheetName val="END"/>
      <sheetName val="Sheet12"/>
      <sheetName val="Sheet13"/>
      <sheetName val="Sheet14"/>
      <sheetName val="Sheet15"/>
      <sheetName val="Sheet16"/>
      <sheetName val="기성갑지"/>
      <sheetName val="기성총괄"/>
      <sheetName val="기성내역"/>
      <sheetName val="산출내역(신설)"/>
      <sheetName val="산출내역(MODIFY)"/>
      <sheetName val="업체별내역"/>
      <sheetName val="자재비(Pipe)"/>
      <sheetName val="자재비(SUS304)"/>
      <sheetName val="자재비(PVC-VG1)"/>
      <sheetName val="자재비(HT-PVC)"/>
      <sheetName val="자재비(PVDF외)"/>
      <sheetName val="분석표"/>
      <sheetName val="기준FACTOR"/>
      <sheetName val="입찰품의서(10K)"/>
      <sheetName val="입찰품의서(20K)"/>
      <sheetName val="금액 집계표(10K)"/>
      <sheetName val="금액 집계표(20K)"/>
      <sheetName val="현장 관리비"/>
      <sheetName val="상세 내역"/>
      <sheetName val="가설공사비"/>
      <sheetName val="입찰조건"/>
      <sheetName val="실행(을10k)"/>
      <sheetName val="실행(을20k)"/>
      <sheetName val="성도갑(10k)"/>
      <sheetName val="성도갑(20k)"/>
      <sheetName val="SUM(10K)"/>
      <sheetName val="SUM(20K)"/>
      <sheetName val="BULK내역(성도)"/>
      <sheetName val="PGAS내역(성도,10K)"/>
      <sheetName val="PGAS내역(성도,20K)"/>
      <sheetName val="여백1"/>
      <sheetName val="B1"/>
      <sheetName val="B2"/>
      <sheetName val="B3"/>
      <sheetName val="B4"/>
      <sheetName val="B4-1.1"/>
      <sheetName val="B4-1.2"/>
      <sheetName val="B4-2.1"/>
      <sheetName val="B4-2.2"/>
      <sheetName val="B5"/>
      <sheetName val="B6"/>
      <sheetName val="여백2"/>
      <sheetName val="P1"/>
      <sheetName val="P2"/>
      <sheetName val="P3"/>
      <sheetName val="P3-A"/>
      <sheetName val="P3-B"/>
      <sheetName val="P4"/>
      <sheetName val="P5"/>
      <sheetName val="목차"/>
      <sheetName val="실행갑"/>
      <sheetName val="실행1"/>
      <sheetName val="실행2"/>
      <sheetName val="시스템실행(구매부용)"/>
      <sheetName val="실행집계"/>
      <sheetName val="FACTOR"/>
      <sheetName val="-여백-"/>
      <sheetName val="1.견적조건"/>
      <sheetName val="2.갑"/>
      <sheetName val="을"/>
      <sheetName val="제안계약내역"/>
      <sheetName val="원내역(6797)"/>
      <sheetName val="3.제안견적"/>
      <sheetName val="3.제안견적 (2)"/>
      <sheetName val="4.SCOPE"/>
      <sheetName val="5.V- LIST"/>
      <sheetName val="98수주현황"/>
      <sheetName val="1.현장별실행및기성누계 "/>
      <sheetName val=" 2.공사계약현황"/>
      <sheetName val="3.기성결재현황"/>
      <sheetName val="4.미지급,외상매입금"/>
      <sheetName val="5.현장별집행및기성"/>
      <sheetName val="6.전도금및인건비"/>
      <sheetName val="7.97미지급금(원본)"/>
      <sheetName val="9.97외상매입금(원본)"/>
      <sheetName val="11.98미지급금(원본)"/>
      <sheetName val="12.98외상매입금(원본) "/>
      <sheetName val="Sheet5"/>
      <sheetName val="EQUIPMENT -2"/>
      <sheetName val="EQUIPMENT -1"/>
      <sheetName val="산출1"/>
      <sheetName val="산출2"/>
      <sheetName val="laroux"/>
      <sheetName val="VXXXXXX"/>
      <sheetName val="물량"/>
      <sheetName val="물량(BSG)"/>
      <sheetName val="BSG"/>
      <sheetName val="D-LINE"/>
      <sheetName val="Sheet1"/>
      <sheetName val="Sheet1 (2)"/>
      <sheetName val="BOLTNUT)"/>
      <sheetName val="GASKET"/>
      <sheetName val="PVC VALVE"/>
      <sheetName val="CPVC"/>
      <sheetName val="PVC"/>
      <sheetName val="EP BA"/>
      <sheetName val="EP VALVE"/>
      <sheetName val="EPBA FITT"/>
      <sheetName val="SUS FLANGE"/>
      <sheetName val="SUS304 FITT"/>
      <sheetName val="SUS304PIPE"/>
      <sheetName val="SUS304 VALVE"/>
      <sheetName val="물량집계"/>
      <sheetName val="PCW변경물량"/>
      <sheetName val="4-1견적서"/>
      <sheetName val="노동부용"/>
      <sheetName val="Sheet2"/>
      <sheetName val="4-2"/>
      <sheetName val="Valve total"/>
      <sheetName val="Valve"/>
      <sheetName val="Control valve"/>
      <sheetName val="Specialty"/>
      <sheetName val="S.Cooler"/>
      <sheetName val="Pivot2"/>
      <sheetName val="Pivot"/>
      <sheetName val="Vendor 집계표"/>
      <sheetName val="Project별 집계표"/>
      <sheetName val="Vendor"/>
      <sheetName val="w't table"/>
      <sheetName val="check list"/>
      <sheetName val="cover"/>
      <sheetName val="scope"/>
      <sheetName val="AVV"/>
      <sheetName val="1"/>
      <sheetName val="RA1"/>
      <sheetName val="2"/>
      <sheetName val="RA2"/>
      <sheetName val="estab"/>
      <sheetName val="equipment"/>
      <sheetName val="corr"/>
      <sheetName val="ra_estab"/>
      <sheetName val="civil"/>
      <sheetName val="fixtures MS"/>
      <sheetName val="ofc equip MS"/>
      <sheetName val="MS_EI"/>
      <sheetName val="LNP cabin"/>
      <sheetName val="Data"/>
      <sheetName val="CQS Introduction"/>
      <sheetName val="Appendxe-A"/>
      <sheetName val="Contents"/>
      <sheetName val="S1"/>
      <sheetName val="S2"/>
      <sheetName val="S3"/>
      <sheetName val="S4"/>
      <sheetName val=" S5"/>
      <sheetName val=" S6"/>
      <sheetName val="S7"/>
      <sheetName val="S8"/>
      <sheetName val="Att 2 (AVV)"/>
      <sheetName val="Summary BOQ"/>
      <sheetName val="BOQ"/>
      <sheetName val="Sum"/>
      <sheetName val="Meas."/>
      <sheetName val="TB"/>
      <sheetName val="Drainage"/>
      <sheetName val="Meas. (2)"/>
      <sheetName val=" S4"/>
      <sheetName val="S5"/>
      <sheetName val="S6"/>
      <sheetName val="CHILLED - OMI"/>
      <sheetName val="CHILLED - ADD"/>
      <sheetName val="CHILLED - ADD - NEW"/>
      <sheetName val="NR-17"/>
      <sheetName val="NR18"/>
      <sheetName val="NR19"/>
      <sheetName val="Sundry workouts"/>
      <sheetName val="Measurement"/>
      <sheetName val="RF Shedule"/>
      <sheetName val="RB-1"/>
      <sheetName val="INFOMATION"/>
      <sheetName val="Bill-2"/>
      <sheetName val="Bill-3"/>
      <sheetName val="Measurement-Summary"/>
      <sheetName val="2. Summary"/>
      <sheetName val="1. EIAR"/>
      <sheetName val="3. Tech Backup or Calcs (Old)"/>
      <sheetName val="Measurements Latest"/>
      <sheetName val="4. Sketch or Drg"/>
      <sheetName val="5. Correspondence"/>
      <sheetName val="6. OOC"/>
      <sheetName val="7. Appendices"/>
      <sheetName val="8. Draft  (EI)"/>
      <sheetName val="8.1 EIAR Initiation Sheet"/>
      <sheetName val="OOC"/>
      <sheetName val="RB1"/>
      <sheetName val="RB2"/>
      <sheetName val="RB3 rev"/>
      <sheetName val="RB3"/>
      <sheetName val="Measurement for RB"/>
      <sheetName val="SCHEDULE"/>
      <sheetName val="Shape Codes"/>
      <sheetName val="Database"/>
      <sheetName val="Help"/>
      <sheetName val="Setup"/>
      <sheetName val="About"/>
      <sheetName val="More"/>
      <sheetName val="page"/>
      <sheetName val="Info"/>
      <sheetName val="check"/>
      <sheetName val="schedule nos"/>
      <sheetName val="porta cabin"/>
      <sheetName val="gh reinf"/>
      <sheetName val="Sheet3"/>
      <sheetName val="pipe MS"/>
      <sheetName val="MH"/>
      <sheetName val="b1 MS"/>
      <sheetName val="Variation"/>
      <sheetName val="global_ra"/>
      <sheetName val="bld str"/>
      <sheetName val="fixtures rate"/>
      <sheetName val="furnishings"/>
      <sheetName val="MS_EI1"/>
      <sheetName val="demol"/>
      <sheetName val="genshed"/>
      <sheetName val="BOQ-2.1"/>
      <sheetName val="BOQ-3.1"/>
      <sheetName val="BOQ-New"/>
      <sheetName val="RB-2"/>
      <sheetName val="RB-3"/>
      <sheetName val="RB-4"/>
      <sheetName val="G-Summery"/>
      <sheetName val="M-Summery"/>
      <sheetName val="M-OMIT MB"/>
      <sheetName val="M-OMIT AB"/>
      <sheetName val="M-ADD MB"/>
      <sheetName val="M-ADD AB"/>
      <sheetName val="RF"/>
      <sheetName val="Drg list"/>
      <sheetName val="Tracking Log"/>
      <sheetName val="AVV Checklist"/>
      <sheetName val="Order of Cost 3(1)"/>
      <sheetName val="Order of Cost 3 (2)"/>
      <sheetName val="EIAR"/>
      <sheetName val="EI"/>
      <sheetName val="DCA Representatives"/>
      <sheetName val="Variation Flow Chart"/>
      <sheetName val="Notes on EIs"/>
      <sheetName val="MS"/>
      <sheetName val="RB-MS"/>
      <sheetName val="Outstanding "/>
      <sheetName val="갑지"/>
      <sheetName val="Cover Sheet"/>
      <sheetName val="Sundry"/>
      <sheetName val="Cover Sheet (2)"/>
      <sheetName val="B.O.Q"/>
      <sheetName val="sundry (f)"/>
      <sheetName val="Labor Cost"/>
      <sheetName val="21.1"/>
      <sheetName val="Area1,2 VO(Cover)"/>
      <sheetName val="Area1,2 VO(BOQ)"/>
      <sheetName val="Area1,2 VO(Cover) (2)"/>
      <sheetName val="Area1,2 VO(BOQ) (2)"/>
      <sheetName val="FS1"/>
      <sheetName val="AVV Check list"/>
      <sheetName val="FS2"/>
      <sheetName val="FS3"/>
      <sheetName val="SOW"/>
      <sheetName val="FS4"/>
      <sheetName val="FS5"/>
      <sheetName val="FS6"/>
      <sheetName val="FS7"/>
      <sheetName val="FS8"/>
      <sheetName val="#REF"/>
      <sheetName val="Check list (Rev)"/>
      <sheetName val="Introduction"/>
      <sheetName val="FS1 Instruction"/>
      <sheetName val="FS2 Scope of works"/>
      <sheetName val="FS3 Cost Impact"/>
      <sheetName val="BOQ Summary"/>
      <sheetName val="BOQ Summary (REV)"/>
      <sheetName val="FS4 RATE BACKUP"/>
      <sheetName val="Rate Build-up"/>
      <sheetName val="FS5 Order of Cost"/>
      <sheetName val="FS6 CORRESPONDENCE"/>
      <sheetName val="COST PROPOSAL"/>
      <sheetName val="FS7 DRAWINGS"/>
      <sheetName val="AVV Check list "/>
      <sheetName val="320"/>
      <sheetName val="Section 1"/>
      <sheetName val="Section 2"/>
      <sheetName val="Section 3"/>
      <sheetName val="rate Analisis"/>
      <sheetName val="Rate Analysis ignore"/>
      <sheetName val="Section 4"/>
      <sheetName val="Section 5"/>
      <sheetName val="Section 6"/>
      <sheetName val="Section 7"/>
      <sheetName val="Cover Page"/>
      <sheetName val="Index"/>
      <sheetName val="AVV Submission Checklist"/>
      <sheetName val="FS1. Instruction"/>
      <sheetName val=" FS2. Scope of Works"/>
      <sheetName val="Scope of Works"/>
      <sheetName val=" FS3. Bill of Quantity"/>
      <sheetName val="Summary - BOQ"/>
      <sheetName val="BOQ-Bill 2"/>
      <sheetName val="FS4. Rate Back Up"/>
      <sheetName val="Rate Build up Backup"/>
      <sheetName val=" FS5. Measurement Back Up"/>
      <sheetName val="FS6. Correspondence"/>
      <sheetName val="FS7. Relevant Drawings"/>
      <sheetName val="Bill-omi"/>
      <sheetName val="Bill-add"/>
      <sheetName val="Rev 10 (2)"/>
      <sheetName val="M.c Rev 10"/>
      <sheetName val="M.c Rev 11"/>
      <sheetName val=" FD Qty rev10- 11 ab"/>
      <sheetName val="Technical Room"/>
      <sheetName val="BOQ rev 11A&amp;B"/>
      <sheetName val="SPEC"/>
      <sheetName val="Outlet cal"/>
      <sheetName val="Rev 10"/>
      <sheetName val="Rev 11"/>
      <sheetName val="Rev 10 BD"/>
      <sheetName val="Rev 11 BD"/>
      <sheetName val="RB-5"/>
      <sheetName val=" Qty rev10 RB5"/>
      <sheetName val="Back length"/>
      <sheetName val="Technical room Rev 10"/>
      <sheetName val="S2.1"/>
      <sheetName val=" S7"/>
      <sheetName val=" S8"/>
      <sheetName val="MS1"/>
      <sheetName val="MS2"/>
      <sheetName val="MS3"/>
      <sheetName val="TOTAL"/>
      <sheetName val="PA"/>
      <sheetName val="ST OF ACC - JULY"/>
      <sheetName val="B&amp;P"/>
      <sheetName val="Tower 1"/>
      <sheetName val="Tower 2"/>
      <sheetName val="External"/>
      <sheetName val="Prelims"/>
      <sheetName val="MOS"/>
      <sheetName val="VARIATION LOG (PA)"/>
      <sheetName val="VARIATION BD"/>
      <sheetName val="Electrical"/>
      <sheetName val="Plumbing"/>
      <sheetName val="HVAC"/>
      <sheetName val="Fire Fighting"/>
      <sheetName val="2G"/>
      <sheetName val="2H"/>
      <sheetName val="2J"/>
      <sheetName val="2N"/>
      <sheetName val="2BS"/>
      <sheetName val="2K"/>
      <sheetName val="12-01"/>
      <sheetName val="12-02"/>
      <sheetName val="12-03"/>
      <sheetName val="12-04"/>
      <sheetName val="12-05"/>
      <sheetName val="12-06"/>
      <sheetName val="12-07"/>
      <sheetName val="12-08"/>
      <sheetName val="Revisions List"/>
      <sheetName val="A1 Passenger Terminal Founds"/>
      <sheetName val="Estimate Summaries"/>
      <sheetName val="Chart"/>
      <sheetName val="Raw Data"/>
      <sheetName val="Airport Cost Comparisons Rev05"/>
      <sheetName val="Estimate"/>
      <sheetName val="Risk"/>
      <sheetName val="Bech_Lab"/>
      <sheetName val="Direct_Lbr"/>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TOTAL SCHEDULE"/>
      <sheetName val="Man-Plan Forecast"/>
      <sheetName val="Division Summary"/>
      <sheetName val="Bill 1 - General Requirements"/>
      <sheetName val="Bill 2"/>
      <sheetName val="Bill 3"/>
      <sheetName val="Bill 4"/>
      <sheetName val="Bill 5"/>
      <sheetName val="Bill 6"/>
      <sheetName val="Bill 7"/>
      <sheetName val="Bill 8"/>
      <sheetName val="Bill 9"/>
      <sheetName val="Bill 10"/>
      <sheetName val="Bill 11"/>
      <sheetName val="Bill 12"/>
      <sheetName val="Bill 13"/>
      <sheetName val="Labour Day Rate "/>
      <sheetName val="Resident Engineer "/>
      <sheetName val="Equip Day Rate "/>
      <sheetName val="Labour Day Rate"/>
      <sheetName val="Equip Day Rate"/>
      <sheetName val="Resident Engineer"/>
      <sheetName val="Doha WBS Clean"/>
      <sheetName val="Direct Costs - flat file (2)"/>
      <sheetName val="Direct Costs - flat file"/>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WBS"/>
      <sheetName val="WBS (2)"/>
      <sheetName val="WBS (3)"/>
      <sheetName val="Impact"/>
      <sheetName val="Trend Sum"/>
      <sheetName val="Q&amp;AE"/>
      <sheetName val="Commitment DC"/>
      <sheetName val="SUS Rev 5"/>
      <sheetName val="MCC Rev 5"/>
      <sheetName val="Contingency"/>
      <sheetName val="COC"/>
      <sheetName val="Escalation"/>
      <sheetName val="Option"/>
      <sheetName val="Notes"/>
      <sheetName val="SUMM"/>
      <sheetName val="HQ-TO"/>
      <sheetName val="FF&amp;E_SUMM"/>
      <sheetName val="FF&amp;E_TO"/>
      <sheetName val="BSMT CARPARK_SUMM"/>
      <sheetName val="BSMT CARPARK-TO"/>
      <sheetName val="Ext Works_HQ_SUMM"/>
      <sheetName val="Ext Works-TO-HQ"/>
      <sheetName val="FLYSHEETS"/>
      <sheetName val="BQ"/>
      <sheetName val="BQ External"/>
      <sheetName val="CP18_Template"/>
      <sheetName val="IBF Exca and Demo"/>
      <sheetName val="Concourse A"/>
      <sheetName val="Concourse B"/>
      <sheetName val="S Node Piling"/>
      <sheetName val="Term Reno Demo"/>
      <sheetName val="Term Reno Found"/>
      <sheetName val="3F BRIDGE"/>
      <sheetName val="1F Mezz Conc-Steel"/>
      <sheetName val="GS"/>
      <sheetName val="③赤紙(日文)"/>
      <sheetName val="CIF COST ITEM"/>
      <sheetName val="Certificate"/>
      <sheetName val="Contract Data"/>
      <sheetName val="IPC Sum"/>
      <sheetName val="B1-1"/>
      <sheetName val="B11 - Corridors &amp; Lift Lobbies"/>
      <sheetName val="Main Bill"/>
      <sheetName val="LCIs"/>
      <sheetName val="Mall"/>
      <sheetName val="COFFRE"/>
      <sheetName val="RecoveredExternalLink1"/>
      <sheetName val="RFQ"/>
      <sheetName val="Currencies"/>
      <sheetName val="General Sum"/>
      <sheetName val="ODC"/>
      <sheetName val="Module1"/>
      <sheetName val="Main sum"/>
      <sheetName val="Client BOQ"/>
      <sheetName val="Conc."/>
      <sheetName val="Finish."/>
      <sheetName val="Doors"/>
      <sheetName val="SI2"/>
      <sheetName val="List"/>
      <sheetName val="equip"/>
      <sheetName val="Qo."/>
      <sheetName val="Mic"/>
      <sheetName val="Qo. (2)"/>
      <sheetName val="CASH  FLOW "/>
      <sheetName val="AN"/>
      <sheetName val="BP"/>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Front cover"/>
      <sheetName val="Bill No 2"/>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No 9 - A"/>
      <sheetName val="Bill No 9 - B"/>
      <sheetName val="Bill No 9 - C"/>
      <sheetName val="BILL 9 - Summary "/>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 A"/>
      <sheetName val="BILL 11 - B"/>
      <sheetName val="BILL 11 - C"/>
      <sheetName val="BILL 11 - D"/>
      <sheetName val="BILL 11 - E"/>
      <sheetName val="BILL - 11 F"/>
      <sheetName val="BILL - 11 G"/>
      <sheetName val="BILL - 11 H"/>
      <sheetName val="BILL 11 - Summary"/>
      <sheetName val="General Items"/>
      <sheetName val="PreSS"/>
      <sheetName val="Maint"/>
      <sheetName val="Super"/>
      <sheetName val="pre ambles"/>
      <sheetName val="qties"/>
      <sheetName val="qties (2)"/>
      <sheetName val="AL WATHBA"/>
      <sheetName val=" ALLAHAMAH "/>
      <sheetName val="Exc"/>
      <sheetName val="Dispos"/>
      <sheetName val="S.fill"/>
      <sheetName val="Palm"/>
      <sheetName val="Trees"/>
      <sheetName val="Shrubs"/>
      <sheetName val="GC"/>
      <sheetName val="Stolo"/>
      <sheetName val="SS MH"/>
      <sheetName val="200"/>
      <sheetName val="250"/>
      <sheetName val="300"/>
      <sheetName val="400"/>
      <sheetName val="Pricing Notes"/>
      <sheetName val="Prelims Calcu"/>
      <sheetName val="Irrqtfor"/>
      <sheetName val="Trees .50 - 1.0m "/>
      <sheetName val="Trees 1.0 - 2.0m"/>
      <sheetName val="Turf 10 - 45"/>
      <sheetName val="Rye"/>
      <sheetName val="RyeG"/>
      <sheetName val="Tender BoQ"/>
      <sheetName val="Res 2700"/>
      <sheetName val="Res 4000"/>
      <sheetName val="Res 4300"/>
      <sheetName val="Res 4700"/>
      <sheetName val="C&amp;IEVA"/>
      <sheetName val="FEVA"/>
      <sheetName val="CEVA"/>
      <sheetName val="IEVA"/>
      <sheetName val="OM Detail"/>
      <sheetName val="OM Sum"/>
      <sheetName val="Final Est"/>
      <sheetName val="CTC"/>
      <sheetName val="Resource Analysis"/>
      <sheetName val="Calcs"/>
      <sheetName val="Stated Costs"/>
      <sheetName val="HO Costs"/>
      <sheetName val="Variance "/>
      <sheetName val="Cost Grp Detail"/>
      <sheetName val="Cost Group"/>
      <sheetName val="Cost Type"/>
      <sheetName val="Graphs"/>
      <sheetName val="C_IEVA"/>
      <sheetName val="NR.B1-1"/>
      <sheetName val="NR.B1-2"/>
      <sheetName val="Measurements"/>
      <sheetName val="Mea-NRB1.1"/>
      <sheetName val="Mea-NRB1.2"/>
      <sheetName val="Comments"/>
      <sheetName val="Cost Rates"/>
      <sheetName val="LOOKUP(MM)"/>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Penthouse Apartment"/>
      <sheetName val="SHOPLIST"/>
      <sheetName val="Basis"/>
      <sheetName val="ConferenceCentre_x0000_옰ʒ䄂ʒ鵠ʐ䄂ʒ閐̐䄂ʒ蕈̐"/>
      <sheetName val="icmal"/>
      <sheetName val="StattCo yCharges"/>
      <sheetName val="GFA_HQ_Building"/>
      <sheetName val="GFA_Conference"/>
      <sheetName val="Su}}ary"/>
      <sheetName val="TAS"/>
      <sheetName val="SubmitCal"/>
      <sheetName val="Cash2"/>
      <sheetName val="Z"/>
      <sheetName val="Bill No. 2"/>
      <sheetName val="Graph Data (DO NOT PRINT)"/>
      <sheetName val="D-623D"/>
      <sheetName val="Resuming"/>
      <sheetName val="window"/>
      <sheetName val="metal p."/>
      <sheetName val="manufactured panel"/>
      <sheetName val="perf. metal p."/>
      <sheetName val="louvre"/>
      <sheetName val="control tower"/>
      <sheetName val="glass cost"/>
      <sheetName val="finishes"/>
      <sheetName val="rev1-2"/>
      <sheetName val="#3E1_GCR"/>
      <sheetName val="EXEC"/>
      <sheetName val="EA Sum"/>
      <sheetName val="Details"/>
      <sheetName val="recon"/>
      <sheetName val="GEN SUMMARY"/>
      <sheetName val="1. Preliminaries"/>
      <sheetName val="AMAR-Manpower"/>
      <sheetName val="B2-SITE WORKS"/>
      <sheetName val="B.3-CONCRETE WORKS"/>
      <sheetName val="B.4-MASONRY WORKS"/>
      <sheetName val="B.5-THERMAL&amp;MOISTURE PROTECT"/>
      <sheetName val="B.6-FINISHES"/>
      <sheetName val="B7-MEP"/>
      <sheetName val="BILL 7-MEP"/>
      <sheetName val="Cont"/>
      <sheetName val="D1"/>
      <sheetName val="Cert"/>
      <sheetName val="D2"/>
      <sheetName val="Checklist"/>
      <sheetName val="D3"/>
      <sheetName val="MPAC"/>
      <sheetName val="D4"/>
      <sheetName val="D5"/>
      <sheetName val="Defects"/>
      <sheetName val="D6"/>
      <sheetName val="Docs"/>
      <sheetName val="D7"/>
      <sheetName val="S"/>
      <sheetName val="C"/>
      <sheetName val="D8"/>
      <sheetName val="VarAcc"/>
      <sheetName val="D9"/>
      <sheetName val="D10"/>
      <sheetName val="Door &amp; Window"/>
      <sheetName val="5.3D"/>
      <sheetName val="5.4"/>
      <sheetName val="5.5"/>
      <sheetName val="6.1.1"/>
      <sheetName val="6.1.7"/>
      <sheetName val="6.1.8 Grand Summary"/>
      <sheetName val="6.1.9 % Wt &amp; Progress"/>
      <sheetName val="6.3"/>
      <sheetName val="6.5"/>
      <sheetName val="Prelim. Recovery"/>
      <sheetName val="MOS (Rebars Summary)"/>
      <sheetName val="Rebars List"/>
      <sheetName val="Materials On Site (Rebars)"/>
      <sheetName val="BP-8 MAIN SUMM"/>
      <sheetName val="2-2"/>
      <sheetName val="2-3"/>
      <sheetName val="2-4"/>
      <sheetName val="2-5"/>
      <sheetName val="2-6"/>
      <sheetName val="2-7"/>
      <sheetName val="2-8"/>
      <sheetName val="2-9"/>
      <sheetName val="2-10"/>
      <sheetName val="2-11"/>
      <sheetName val="2-13"/>
      <sheetName val="2-14"/>
      <sheetName val="BP-8 Bill 2 Div15"/>
      <sheetName val="2-15"/>
      <sheetName val="2-16"/>
      <sheetName val="BP-8 Bill 2 SUMM"/>
      <sheetName val="Content"/>
      <sheetName val="Executive Summary"/>
      <sheetName val="Basis of the Cost Plan"/>
      <sheetName val="Inclusions Exclusions"/>
      <sheetName val="Appendix A"/>
      <sheetName val="Build-up"/>
      <sheetName val="Appendix B"/>
      <sheetName val="Staff Distrubution"/>
      <sheetName val="Cash Flow"/>
      <sheetName val="Histogram"/>
      <sheetName val="Appendix C"/>
      <sheetName val="Org Cost Summary"/>
      <sheetName val="Organisation Costs"/>
      <sheetName val="Appendix D"/>
      <sheetName val="Key"/>
      <sheetName val="Time Line"/>
      <sheetName val="Int Walls"/>
      <sheetName val="Buildups"/>
      <sheetName val="Area"/>
      <sheetName val="Euros"/>
      <sheetName val="GBP"/>
      <sheetName val="Sign Off"/>
      <sheetName val="CONCRETE BOQ"/>
      <sheetName val="CONCRETE BOQ (2)"/>
      <sheetName val="Payment Summary"/>
      <sheetName val="Dec05-Pod Sum"/>
      <sheetName val="PODIUM BREAKDOWN"/>
      <sheetName val="PODIUM GEN-SUM"/>
      <sheetName val="Progress Report"/>
      <sheetName val="W-Out Rd F"/>
      <sheetName val="Progress Report (2)"/>
      <sheetName val="Progress"/>
      <sheetName val="STEEL RATIO"/>
      <sheetName val="SCHED"/>
      <sheetName val="Z-1N"/>
      <sheetName val="Z-1S"/>
      <sheetName val="Z-2N"/>
      <sheetName val="Z-2S"/>
      <sheetName val="Z-3E"/>
      <sheetName val="Z-3W"/>
      <sheetName val="Z-4E"/>
      <sheetName val="Z-4W"/>
      <sheetName val="Z-5"/>
      <sheetName val="Z-6E"/>
      <sheetName val="Z-6N"/>
      <sheetName val="Z-6S"/>
      <sheetName val="Z-7a"/>
      <sheetName val="Z-7b"/>
      <sheetName val="Z-7c"/>
      <sheetName val="Z-8E"/>
      <sheetName val="Z-8N"/>
      <sheetName val="Z-8S"/>
      <sheetName val="Z-9a"/>
      <sheetName val="Z-9b"/>
      <sheetName val="ExÀfn_x0004_B`'_x0000__x0000__x0000__x0000__x0000__x0000__x0000__x0000_"/>
      <sheetName val=""/>
      <sheetName val="Basi_x0000_ÿ½_x0007_B`'_x0000__x0000__x0000__x0000__x0000__x0000__x0000__x0000__x0000__x0000__x0000_"/>
      <sheetName val="SITE WORK"/>
      <sheetName val="CONCRETE WORK"/>
      <sheetName val="MASONRY"/>
      <sheetName val="METALWORK"/>
      <sheetName val="WOOD WORK"/>
      <sheetName val="T&amp;M PROTECTION"/>
      <sheetName val="DOORS AND WINDOWS"/>
      <sheetName val="CONVEYING"/>
      <sheetName val="ACCESSORIES"/>
      <sheetName val="Mechanical"/>
      <sheetName val="ELECTRICAL "/>
      <sheetName val="BasiÀN_x0002_â\_x0013__x0000__x0000__x0000__x0000__x0000__x0000__x0000__x0000__x0000__x0000__x0000_"/>
      <sheetName val="3-2"/>
      <sheetName val="3-3"/>
      <sheetName val="3-4"/>
      <sheetName val="3-5"/>
      <sheetName val="3-6"/>
      <sheetName val="3-7"/>
      <sheetName val="3-8"/>
      <sheetName val="3-9"/>
      <sheetName val="3-10"/>
      <sheetName val="3-11"/>
      <sheetName val="BP-8 Bill 3 Div13"/>
      <sheetName val="3-15"/>
      <sheetName val="3-16"/>
      <sheetName val="BP Bill 3 Div17"/>
      <sheetName val="BP-8 Bill 3 SUMM"/>
      <sheetName val="top E cost"/>
      <sheetName val="mat cal"/>
      <sheetName val="service cal"/>
      <sheetName val="IPC-55"/>
      <sheetName val="poz"/>
      <sheetName val="foundation detail"/>
      <sheetName val="shipping"/>
      <sheetName val="Phase 1"/>
      <sheetName val="Link from DS"/>
      <sheetName val="Basi_x000d__x0002__x0003_¢`_x0014__x0000__x0000__x0000__x0000__x0000__x0000__x0000__x0000__x0000__x0000__x0000_"/>
      <sheetName val="Schedules"/>
      <sheetName val="PJ Carey Final Account"/>
      <sheetName val="P2200 Budget"/>
      <sheetName val="summary "/>
      <sheetName val="Exclusions"/>
      <sheetName val="areas "/>
      <sheetName val="areas"/>
      <sheetName val="Cashflow"/>
      <sheetName val="Graph"/>
      <sheetName val="Macro custom function"/>
      <sheetName val="Instructions  for Rate Entry"/>
      <sheetName val="Bill 1"/>
      <sheetName val="ancillary"/>
      <sheetName val="REINF-WTM"/>
      <sheetName val="Day work"/>
      <sheetName val="Benchmark Copy 2"/>
      <sheetName val="Front Cover Sheet"/>
      <sheetName val="SUMMARY_Overall (2)"/>
      <sheetName val="SUMMARY_Overall"/>
      <sheetName val="DETAILED SUMMARY_Tower"/>
      <sheetName val="DETAILED SUMMARY_Car Park"/>
      <sheetName val="SECTION BREAK"/>
      <sheetName val="1 SUBSTRUCTURE"/>
      <sheetName val="2 SUPERSTRUCTURE"/>
      <sheetName val="3 INTERNAL FINISHES"/>
      <sheetName val="4 F,F&amp;E"/>
      <sheetName val="5 SERVICES"/>
      <sheetName val="7 EXTERNAL WORKS"/>
      <sheetName val="Facade"/>
      <sheetName val="Internal Partitions"/>
      <sheetName val="Summary_Finishes &amp; Intern Divis"/>
      <sheetName val="Wall Finishes"/>
      <sheetName val="Floor finishes"/>
      <sheetName val="Ceiling Finishes"/>
      <sheetName val="HVAC BoQ"/>
      <sheetName val="Elec Bill 3 &amp; 4"/>
      <sheetName val="plumb-Boq"/>
      <sheetName val="Summary_carpark"/>
      <sheetName val="G Floor"/>
      <sheetName val="F Floor"/>
      <sheetName val="2nd Floor"/>
      <sheetName val="Levels 3-11"/>
      <sheetName val="Level 12"/>
      <sheetName val="Roof"/>
      <sheetName val="Substructures"/>
      <sheetName val="Summary of Hills comments"/>
      <sheetName val="Summary of Hills comments (2)"/>
      <sheetName val="PC Rates"/>
      <sheetName val="Sheet4"/>
      <sheetName val="ZONE A"/>
      <sheetName val="ZONE B"/>
      <sheetName val="ZONE C"/>
      <sheetName val="ZONE D"/>
      <sheetName val="7 EXTERNAL WORKS (2)"/>
      <sheetName val="Lifecycle"/>
      <sheetName val="Cost Movement"/>
      <sheetName val="SUMMARY_Overall (3)"/>
      <sheetName val="2 SUPERSTRUCTURE (2)"/>
      <sheetName val="Benchmark Copy 2 (2)"/>
      <sheetName val="summary_1"/>
      <sheetName val="basis_1"/>
      <sheetName val="issue"/>
      <sheetName val="1.0"/>
      <sheetName val="1.0 Exec Sum"/>
      <sheetName val="2.0"/>
      <sheetName val="2.0 Sum of Costs"/>
      <sheetName val="3.0"/>
      <sheetName val="3.0 Basis &amp; Areas"/>
      <sheetName val="4.0"/>
      <sheetName val="4.0 Assump-Excl"/>
      <sheetName val="5.0"/>
      <sheetName val="5.1 Infra Sum"/>
      <sheetName val="5.2 Development"/>
      <sheetName val="6.0"/>
      <sheetName val="6.0 Inflation"/>
      <sheetName val="7.0"/>
      <sheetName val="assumptions_1"/>
      <sheetName val="7.0 Sustainability"/>
      <sheetName val="Estidama"/>
      <sheetName val="8.0"/>
      <sheetName val="8.0 Appendices"/>
      <sheetName val="Back cover"/>
      <sheetName val="8.0 Appendices-Do not Print"/>
      <sheetName val="Villa"/>
      <sheetName val="Townhouse"/>
      <sheetName val="Apartments (mid)"/>
      <sheetName val="Apartments (high)"/>
      <sheetName val="Offices (high)"/>
      <sheetName val="Offices (low)"/>
      <sheetName val="Retail Units"/>
      <sheetName val="Retail Mall"/>
      <sheetName val="Business Hotel"/>
      <sheetName val="National School"/>
      <sheetName val="International School"/>
      <sheetName val="Local Mosque"/>
      <sheetName val="Friday Mosque"/>
      <sheetName val="Healthcare - Clinic"/>
      <sheetName val="Healthcare - Hospital"/>
      <sheetName val="Cultural Centre"/>
      <sheetName val="Community Facilities"/>
      <sheetName val="Civil Defense"/>
      <sheetName val="Basement Carparking A"/>
      <sheetName val="Basement Carparking B"/>
      <sheetName val="Podium Carparking"/>
      <sheetName val="Appendix A-Utilities"/>
      <sheetName val="Appendix B Devp. Plan"/>
      <sheetName val="App E 5 Star Hotel-Do not Print"/>
      <sheetName val="App C Offices-Do not Print"/>
      <sheetName val="App D Retail Units-Do not Print"/>
      <sheetName val="App Q Utilities Cost Model"/>
      <sheetName val="Summary Review (DO NOT PRINT)"/>
      <sheetName val="S Hub Building (DO NOT PRINT)"/>
      <sheetName val="6.0(a)"/>
      <sheetName val="6.0 Benchmarking"/>
      <sheetName val="9.0(a)"/>
      <sheetName val="9.0 Constraints"/>
      <sheetName val="10.0(a)"/>
      <sheetName val="10.0 Options"/>
      <sheetName val="Reverse Cost Model"/>
      <sheetName val="Roads Calcs by HOK"/>
      <sheetName val="Parking Nr Calcs"/>
      <sheetName val="Car Parking"/>
      <sheetName val="Retail"/>
      <sheetName val="Waterfront"/>
      <sheetName val="Skyvilla"/>
      <sheetName val="Issue Sheet"/>
      <sheetName val="1.0 Exec Summary"/>
      <sheetName val="2.0 Cost Summary"/>
      <sheetName val="3.0 Basis &amp; Assump"/>
      <sheetName val="4.0 Exclusions"/>
      <sheetName val="5.0 Info Used"/>
      <sheetName val="Basement Cost Model"/>
      <sheetName val="Tower Cost Model"/>
      <sheetName val="GIFA Schedule"/>
      <sheetName val="new area schedule"/>
      <sheetName val="Basement Cost Details"/>
      <sheetName val="Basement MEP Cost"/>
      <sheetName val="Tower MEP Cost"/>
      <sheetName val="Tower Cost Details"/>
      <sheetName val="External Works"/>
      <sheetName val="Cost Reconciliation"/>
      <sheetName val="Highrise"/>
      <sheetName val="Ascott"/>
      <sheetName val="Leisure"/>
      <sheetName val="Budget Estimate"/>
      <sheetName val="systems"/>
      <sheetName val="SG"/>
      <sheetName val="Benchmark"/>
      <sheetName val="Summary budgets"/>
      <sheetName val="Trade Contractors budgets"/>
      <sheetName val="SGL"/>
      <sheetName val="Planning"/>
      <sheetName val="SPLIT"/>
      <sheetName val="Forge"/>
      <sheetName val="VO's"/>
      <sheetName val="underslab drainage"/>
      <sheetName val="Battersea"/>
      <sheetName val="Sheet7"/>
      <sheetName val="Sewage tank"/>
      <sheetName val="Sheet8"/>
      <sheetName val="Sheet6"/>
      <sheetName val="BCIS comp"/>
      <sheetName val="Ext walls"/>
      <sheetName val="Unit costs"/>
      <sheetName val="Chiet tinh dz22"/>
      <sheetName val="Chiet tinh dz35"/>
      <sheetName val="CT Thang Mo"/>
      <sheetName val="LABOUR HISTOGRAM"/>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P"/>
      <sheetName val="Bill 1 "/>
      <sheetName val="Bill 12 Tender"/>
      <sheetName val="Bill 13 Prov Sums"/>
      <sheetName val="Bill 14 Dayworks"/>
      <sheetName val="G Summary"/>
      <sheetName val="App1"/>
      <sheetName val="Appendix 1"/>
      <sheetName val="App2"/>
      <sheetName val="Appendix 2"/>
      <sheetName val="공사금액 내역 _1_"/>
      <sheetName val="10현장조직"/>
      <sheetName val="summary_"/>
      <sheetName val="areas_"/>
      <sheetName val="Form 0 "/>
      <sheetName val="Form 1"/>
      <sheetName val="Form 2"/>
      <sheetName val="Form 3"/>
      <sheetName val="Form 4"/>
      <sheetName val="Form 5"/>
      <sheetName val="Form 6"/>
      <sheetName val="Form 7"/>
      <sheetName val="Form 8"/>
      <sheetName val="Form 9 "/>
      <sheetName val="Form 10"/>
      <sheetName val="Definition"/>
      <sheetName val="Requirement"/>
      <sheetName val="Summary (05-May-2013)"/>
      <sheetName val="Provisional Sums Breakdown"/>
      <sheetName val="Status of Subcontract Agreement"/>
      <sheetName val="Schedule of Variations"/>
      <sheetName val="Schedule of Claims"/>
      <sheetName val="Actual Cost"/>
      <sheetName val="Staff"/>
      <sheetName val="running cost "/>
      <sheetName val="Div 2"/>
      <sheetName val="Div 3"/>
      <sheetName val="Div 4"/>
      <sheetName val="Div 5"/>
      <sheetName val="Div 6"/>
      <sheetName val="Div 7"/>
      <sheetName val="Div 8"/>
      <sheetName val="Div 9"/>
      <sheetName val="Summary of Budget Status"/>
      <sheetName val="Al Jawhara Tower Actual Cost 13"/>
      <sheetName val="Proj.Sum"/>
      <sheetName val="Div.Sum"/>
      <sheetName val="Savings"/>
      <sheetName val="D"/>
      <sheetName val="Div-13"/>
      <sheetName val="Div-15"/>
      <sheetName val="Div-16"/>
      <sheetName val="BQ Summary"/>
      <sheetName val="T-Declaration"/>
      <sheetName val="GN"/>
      <sheetName val="Preambles"/>
      <sheetName val="GEN. REQ"/>
      <sheetName val="AP1"/>
      <sheetName val="AP2 "/>
      <sheetName val="DW"/>
      <sheetName val="MOS (2)"/>
      <sheetName val="G Sum T"/>
      <sheetName val="G Sum UT"/>
      <sheetName val="Matrl Site"/>
      <sheetName val="Bill-1"/>
      <sheetName val="Bill 2-2"/>
      <sheetName val="Bill 2-3 R"/>
      <sheetName val="Bill 2-5 W"/>
      <sheetName val="Bill 2-6 D"/>
      <sheetName val="Bill 2-7 E"/>
      <sheetName val="Bill 2-8 Dr T"/>
      <sheetName val="Bill 2-8 Dr UT"/>
      <sheetName val="(Bill 2-9 S) T"/>
      <sheetName val="(Bill 2-9 S)UT"/>
      <sheetName val="Bill 2-10-Str"/>
      <sheetName val="Bill 2-11"/>
      <sheetName val="Bill 2 Sum "/>
      <sheetName val="daywork"/>
      <sheetName val="Prov Sum"/>
      <sheetName val="[RecoveredExternalLink1]BasiÀN"/>
      <sheetName val="Summary of cost(final)"/>
      <sheetName val="swimming pool"/>
      <sheetName val="central park"/>
      <sheetName val="GFA"/>
      <sheetName val="Summary of cost"/>
      <sheetName val="MU "/>
      <sheetName val="BOQ "/>
      <sheetName val="BOQ  (2)"/>
      <sheetName val="BOQ(water tank)"/>
      <sheetName val="ST"/>
      <sheetName val="mepfs cost comparison"/>
      <sheetName val="Abstract All"/>
      <sheetName val="NSC"/>
      <sheetName val="BRKDN PER CSI "/>
      <sheetName val="RSB_RATIO"/>
      <sheetName val="Comparison"/>
      <sheetName val="UC Updated1"/>
      <sheetName val="CP"/>
      <sheetName val="VC_reconciled amount"/>
      <sheetName val="Reconciled GFA"/>
      <sheetName val="BRKDN PER CSI"/>
      <sheetName val="BOQ Internal"/>
      <sheetName val="UC"/>
      <sheetName val="SUMMARY Interal"/>
      <sheetName val="BRKDN PER CSI External"/>
      <sheetName val="BOQ External "/>
      <sheetName val="SUMMARY External"/>
      <sheetName val="NSC External"/>
      <sheetName val="MU External"/>
      <sheetName val="SUM External"/>
      <sheetName val="CP External"/>
      <sheetName val="PROJSUM"/>
      <sheetName val="UC Updated"/>
      <sheetName val="OH"/>
      <sheetName val="OH revised"/>
      <sheetName val="Composite"/>
      <sheetName val="VE"/>
      <sheetName val="summary  GROSS"/>
      <sheetName val="NB 20"/>
      <sheetName val="villa c"/>
      <sheetName val="gm"/>
      <sheetName val="ND"/>
      <sheetName val="NF"/>
      <sheetName val="SF "/>
      <sheetName val="SGR"/>
      <sheetName val="mh_ boh_ ngr "/>
      <sheetName val="Main pool "/>
      <sheetName val="arrival Archl"/>
      <sheetName val="GUARDHOUSE"/>
      <sheetName val="POOL KITCHEN "/>
      <sheetName val="POOL RESTROOM "/>
      <sheetName val="Arrival struct"/>
      <sheetName val="POOL STAGE "/>
      <sheetName val="EE 4"/>
      <sheetName val="EE 1"/>
      <sheetName val="NB_ landscape"/>
      <sheetName val="Spa_Architectural"/>
      <sheetName val="Cart track"/>
      <sheetName val="batu candi"/>
      <sheetName val="STONES"/>
      <sheetName val="CONSOLIDATED DERIVE"/>
      <sheetName val="cost build up _2_"/>
      <sheetName val="DERIVE _BOQ_"/>
      <sheetName val="E"/>
      <sheetName val="F"/>
      <sheetName val="G"/>
      <sheetName val="H"/>
      <sheetName val="J"/>
      <sheetName val="M"/>
      <sheetName val="K-L,N-R"/>
      <sheetName val="EXRATE"/>
      <sheetName val="CIMC"/>
      <sheetName val="CIEM"/>
      <sheetName val="07"/>
      <sheetName val="09"/>
      <sheetName val="CSA format-Summary"/>
      <sheetName val="FF summary"/>
      <sheetName val="WF summary"/>
      <sheetName val="WP summary"/>
      <sheetName val="BB summary"/>
      <sheetName val="CF summary"/>
      <sheetName val="FE stairs"/>
      <sheetName val="heights"/>
      <sheetName val="openings"/>
      <sheetName val="conditions"/>
      <sheetName val=" assumptions"/>
      <sheetName val="BSC"/>
      <sheetName val="00"/>
      <sheetName val="26"/>
      <sheetName val="27"/>
      <sheetName val="28"/>
      <sheetName val="31 (2)"/>
      <sheetName val="Summary (overall)"/>
      <sheetName val="comparison section A_section B"/>
      <sheetName val="ID"/>
      <sheetName val="Bill summary of cost"/>
      <sheetName val="03"/>
      <sheetName val="04"/>
      <sheetName val="05"/>
      <sheetName val="06"/>
      <sheetName val="08"/>
      <sheetName val="22"/>
      <sheetName val="23"/>
      <sheetName val="31"/>
      <sheetName val="32"/>
      <sheetName val="CQI"/>
      <sheetName val="CFA Summary"/>
      <sheetName val="Unit Summary"/>
      <sheetName val="BOQ (2)"/>
      <sheetName val="BOQ Market"/>
      <sheetName val="BOQ with VE"/>
      <sheetName val="PROJ DES"/>
      <sheetName val="CFA"/>
      <sheetName val="CFA (032007)"/>
      <sheetName val="BOQ MARKET2"/>
      <sheetName val="BRKDN PER CSI MARKET"/>
      <sheetName val="ELECTRO-MECHS"/>
      <sheetName val="ELECTRO-MECHS Market"/>
      <sheetName val="RATES G-5"/>
      <sheetName val="GB5 Basement"/>
      <sheetName val="abstract (2)"/>
      <sheetName val="abstract"/>
      <sheetName val="02_Siteworks"/>
      <sheetName val="03_Concrete "/>
      <sheetName val="04_Masonry"/>
      <sheetName val="05_Metals"/>
      <sheetName val="07_Waterproofing &amp; Insulation"/>
      <sheetName val="08_Doors, Windows &amp; Hardwares"/>
      <sheetName val="093_Stone works"/>
      <sheetName val="09_Architectural.Edited18-11-08"/>
      <sheetName val="099_Paint"/>
      <sheetName val="10_Specialties"/>
      <sheetName val="15400Plumb&amp;S Works"/>
      <sheetName val="15300FirePr0"/>
      <sheetName val="15400Plumb&amp;Sanitary"/>
      <sheetName val="16BOQ_Electrical Works"/>
      <sheetName val="UC Updated-INSULAR"/>
      <sheetName val="J(1)"/>
      <sheetName val="L(1)"/>
      <sheetName val="L(2)"/>
      <sheetName val="L(3)"/>
      <sheetName val="L(4)"/>
      <sheetName val="Land Dev't. Ph-1"/>
      <sheetName val="4-Lane bridge"/>
      <sheetName val="Spine Road"/>
      <sheetName val="Res.Lots"/>
      <sheetName val="Hac.Lots"/>
      <sheetName val="Farmlots"/>
      <sheetName val="CashFlwProjections"/>
      <sheetName val="Category 1"/>
      <sheetName val="Grand"/>
      <sheetName val="SUMM_PREV"/>
      <sheetName val="03old"/>
      <sheetName val="05_PREV"/>
      <sheetName val="ROSS"/>
      <sheetName val="BOSSEN"/>
      <sheetName val="BRV"/>
      <sheetName val="NGC"/>
      <sheetName val="JACA"/>
      <sheetName val="KLAN"/>
      <sheetName val="EASYLINK"/>
      <sheetName val="Sheet2 (2)"/>
      <sheetName val="Form"/>
      <sheetName val="Bid Breakdown"/>
      <sheetName val="Recovered_Sheet1"/>
      <sheetName val="Sum ld-all phases(cb of ewrks)"/>
      <sheetName val="ld-all phases(cb of ewrks)"/>
      <sheetName val="Sum ld-all phases(cb of ewr (2)"/>
      <sheetName val="ld-all phases(cb of ewrks) (2)"/>
      <sheetName val="Sum ld-all phases(cb of ewr (3)"/>
      <sheetName val="ld-all phases(cb of ewrks) (3)"/>
      <sheetName val="Sum 3A less WTL"/>
      <sheetName val="ld3A less WTL-5-04"/>
      <sheetName val="Sum 3B less WTL"/>
      <sheetName val="ld3B less WTL-5-04"/>
      <sheetName val="Summary-3A"/>
      <sheetName val="land devt-3A"/>
      <sheetName val="Summary-3B"/>
      <sheetName val="land devt-3B"/>
      <sheetName val="water trans line-250ø"/>
      <sheetName val="matls testing-3A"/>
      <sheetName val="matls testing-3B"/>
      <sheetName val="Readme"/>
      <sheetName val="RCP Wall thickness"/>
      <sheetName val="Unit Cost"/>
      <sheetName val="Driv"/>
      <sheetName val="uc-rrow"/>
      <sheetName val="RCP-COLMDC"/>
      <sheetName val="DRAINPIPE"/>
      <sheetName val="SEWLOT"/>
      <sheetName val="SEWRPIPE-used"/>
      <sheetName val="PCCP"/>
      <sheetName val="BOV"/>
      <sheetName val="H20FIT"/>
      <sheetName val="H20APPURT"/>
      <sheetName val="H20PIPE-steel"/>
      <sheetName val="H20PIPE"/>
      <sheetName val="LtCon-used"/>
      <sheetName val="DMH(2)-used"/>
      <sheetName val="SMH-used"/>
      <sheetName val="DMH-used"/>
      <sheetName val="DMH(double pipe)-used"/>
      <sheetName val="SPB-used"/>
      <sheetName val="DRAINAGE LOT CONNECTION BOX"/>
      <sheetName val="CIB"/>
      <sheetName val="SWRLTCON"/>
      <sheetName val="JB (2)"/>
      <sheetName val="CB"/>
      <sheetName val="CB-AMEN"/>
      <sheetName val="ECB-used"/>
      <sheetName val="CIM"/>
      <sheetName val="DIM-used"/>
      <sheetName val="DIM(double)-used"/>
      <sheetName val="DIB-used"/>
      <sheetName val="DIB (2)"/>
      <sheetName val="GIB"/>
      <sheetName val="4&quot;CHB"/>
      <sheetName val="proposal (revised)"/>
      <sheetName val="Road"/>
      <sheetName val="RCPC &amp; RCBC"/>
      <sheetName val="Struc'l"/>
      <sheetName val="Mat'ls price"/>
      <sheetName val="derivation"/>
      <sheetName val="hauldispose"/>
      <sheetName val="reconciled ph.1"/>
      <sheetName val="reconciled2 ph.1"/>
      <sheetName val="opb"/>
      <sheetName val="INTER-OFFICE MEMO"/>
      <sheetName val="GENCON FOR OPB"/>
      <sheetName val="summary for opb"/>
      <sheetName val="Breakdown"/>
      <sheetName val="Ph3a-CTC-12-Feb-09-Actual "/>
      <sheetName val="Sched Spine"/>
      <sheetName val="Sched Res.Lots"/>
      <sheetName val="Sched Hac.Lots"/>
      <sheetName val="Sched Farmlot"/>
      <sheetName val="4-Lane bridge sched rev"/>
      <sheetName val="BILLING SUMMARY"/>
      <sheetName val="list of waos approved for CO"/>
      <sheetName val="prelim"/>
      <sheetName val="Bill No.2 (structural)"/>
      <sheetName val="Bill No.3 (architectural)"/>
      <sheetName val="PCM"/>
      <sheetName val="sanitary"/>
      <sheetName val="ELECTRICAL SUPPLIES"/>
      <sheetName val="firepro"/>
      <sheetName val="ELEVATOR"/>
      <sheetName val="design fee"/>
      <sheetName val="Labor Components (2004)8-11-04"/>
      <sheetName val="conc"/>
      <sheetName val="Matrox"/>
      <sheetName val="RT"/>
      <sheetName val="DPS"/>
      <sheetName val="Medea"/>
      <sheetName val="Pinnacle ets"/>
      <sheetName val="Software"/>
      <sheetName val="Servers"/>
      <sheetName val="Avid"/>
      <sheetName val="Canopus"/>
      <sheetName val="AJA"/>
      <sheetName val="Blackmagic"/>
      <sheetName val="Infortrend"/>
      <sheetName val="Istor&amp;Qualstar"/>
      <sheetName val="Hardware"/>
      <sheetName val="Digidesign"/>
      <sheetName val="Panasonic"/>
      <sheetName val="Autodesk &amp; Vue 6"/>
      <sheetName val="Pipes, accessories and fittings"/>
      <sheetName val="BI Pipes Fitting,acc. &amp;ins"/>
      <sheetName val="SPLIT 1"/>
      <sheetName val="SPLIT_MASTER"/>
      <sheetName val="VRF"/>
      <sheetName val="VRF SYSTEM QTO23 HVAC"/>
      <sheetName val="REF_piping per boq rev01"/>
      <sheetName val="Bridge"/>
      <sheetName val="Div Summary Updated Cost 06"/>
      <sheetName val="UC06-Caroline-TEX81"/>
      <sheetName val="UC06-Lorraine-TEX97"/>
      <sheetName val="TEX33"/>
      <sheetName val="TEX50"/>
      <sheetName val="Mat'l Prices Mar 06 frm SQM"/>
      <sheetName val="Estimated Labor Cost"/>
      <sheetName val="Cost Derivation for Manhours"/>
      <sheetName val="TEX40"/>
      <sheetName val="TEX49"/>
      <sheetName val="TEX66"/>
      <sheetName val="ActualCOst"/>
      <sheetName val="Permits &amp; Insurances"/>
      <sheetName val="Updtd Sum of Act Cost"/>
      <sheetName val="Hse Unit Const. Cost"/>
      <sheetName val="Utilities"/>
      <sheetName val="Brkdwn of Prmts &amp; Fees"/>
      <sheetName val="Approx. Savings"/>
      <sheetName val="Permits _ Insurances"/>
      <sheetName val="100mm CHB"/>
      <sheetName val="150chb LB"/>
      <sheetName val="150mm CHB"/>
      <sheetName val="Plastering"/>
      <sheetName val="Concrete Topping"/>
      <sheetName val="Tileworks"/>
      <sheetName val="Sum of Spine "/>
      <sheetName val="bi-monthly rep Spine"/>
      <sheetName val="Sum of Villa"/>
      <sheetName val="bi-mnthly rep Villa"/>
      <sheetName val="Sum of Hacienda"/>
      <sheetName val="bi-mnthly rep Hacienda"/>
      <sheetName val="Sum of Farm"/>
      <sheetName val="bi-mnthly rep Farm"/>
      <sheetName val="Sum of Bridge"/>
      <sheetName val="bi-mnthly rep Bridge"/>
      <sheetName val="painting"/>
      <sheetName val="Wdo Mldngs"/>
      <sheetName val="SUMARCHL"/>
      <sheetName val="UC(ARHL)"/>
      <sheetName val="&lt;-X1-&gt;"/>
      <sheetName val="QTY(M!M!)"/>
      <sheetName val="B#7(BSMNT)"/>
      <sheetName val="B#8(N1A)"/>
      <sheetName val="B#9(N1B)"/>
      <sheetName val="B#10(PLZ)"/>
      <sheetName val="B#11(SS)"/>
      <sheetName val="&lt;-xx"/>
      <sheetName val="MU(ARCHL)"/>
      <sheetName val="XXEST(ARCHL)"/>
      <sheetName val="SUM(18EL)"/>
      <sheetName val="CP(demol)"/>
      <sheetName val="&lt;1&gt;"/>
      <sheetName val="Pln(Prk-1B)"/>
      <sheetName val="iFtg(1B)"/>
      <sheetName val="cFtg(1B)"/>
      <sheetName val="cCol"/>
      <sheetName val="Sof(1B)"/>
      <sheetName val="GrB(1B)"/>
      <sheetName val="&lt;2&gt;"/>
      <sheetName val="Pln(RS)"/>
      <sheetName val="Ftg(RS)"/>
      <sheetName val="Sof(RS)"/>
      <sheetName val="TotCol(1B&amp;RB)"/>
      <sheetName val="Pln(1B)"/>
      <sheetName val="Col(1B)"/>
      <sheetName val="PlnCol(RS)"/>
      <sheetName val="Col(RB)"/>
      <sheetName val="CP(demol) (2)"/>
      <sheetName val="CP(demol) (3)"/>
      <sheetName val="CP(demol) (4)"/>
      <sheetName val="COLUMDEMOLITN"/>
      <sheetName val="CSI"/>
      <sheetName val="comp wdow bay"/>
      <sheetName val="comp basic arch"/>
      <sheetName val="comp envelope"/>
      <sheetName val="qualifications"/>
      <sheetName val="CONTRACT-SUM"/>
      <sheetName val="Final Summary"/>
      <sheetName val="site dev"/>
      <sheetName val="BILL 1-PRELIMS"/>
      <sheetName val="Bill 2 -RETAIL"/>
      <sheetName val="Bill 3 -BPO1"/>
      <sheetName val="Bill 3 -BPO2"/>
      <sheetName val="Bill 4 -HOTEL"/>
      <sheetName val="GFA-dls"/>
      <sheetName val="XXXX"/>
      <sheetName val="Ph 5B"/>
      <sheetName val="rd 9 only "/>
      <sheetName val="other bal.ofworks"/>
      <sheetName val="other rds"/>
      <sheetName val="PH 5A"/>
      <sheetName val="PH 5"/>
      <sheetName val="certification"/>
      <sheetName val="INPUT DATA HERE"/>
      <sheetName val="CM-MASTERFORMAT"/>
      <sheetName val="CM-CONTRACT PACKAGE"/>
      <sheetName val="CASHFLOW MASTERFORMAT"/>
      <sheetName val="CASHFLOW CP WH6"/>
      <sheetName val="CASHFLOW CP WH7"/>
      <sheetName val="CASHFLOW CP WH8earth"/>
      <sheetName val="CASHFLOW CP WH8 utilities &amp; spr"/>
      <sheetName val="CASHFLOW CP WH9earth"/>
      <sheetName val="CASHFLOW CP WH10earth"/>
      <sheetName val="CASHFLOW CP SPORTS LD"/>
      <sheetName val="CASHFLOW CP SPORTS BLDG"/>
      <sheetName val="Work Accomp."/>
      <sheetName val="Work AccompCP WH6"/>
      <sheetName val="Work AccompCP WH7"/>
      <sheetName val="Work AccompCP WH8 earth"/>
      <sheetName val="Work AccompCP WH8 UTILITIES&amp;SPI"/>
      <sheetName val="Work AccompCP WH9earth"/>
      <sheetName val="Work AccompCP WH10earth"/>
      <sheetName val="Work AccompCP SPORTS LD"/>
      <sheetName val="Work AccompCP SPORTS BLDG"/>
      <sheetName val="OC-MASTERFORMAT "/>
      <sheetName val="221BRIDGE"/>
      <sheetName val="OC-CONTRACT PACKAGE-6"/>
      <sheetName val="OC-CONTRACT PACKAGE-7"/>
      <sheetName val="OC-CONTRACT PACKAGE-8earth"/>
      <sheetName val="OC-CONTRACT PACKAGE-8 UTILITIES"/>
      <sheetName val="OC-CONTRACT PACKAGE-9earth"/>
      <sheetName val="OC-CONTRACT PACKAGE-10 earth"/>
      <sheetName val="OC-CP LD sports"/>
      <sheetName val="OC-CP Bldg Sports"/>
      <sheetName val="SCURVE-MASTER"/>
      <sheetName val="SCURVE-CP WH6 "/>
      <sheetName val="SCURVE-CP WH7"/>
      <sheetName val="SCURVE-CP WH8 earth"/>
      <sheetName val="SCURVE-CP WH8 utilities spine"/>
      <sheetName val="SCURVE-CP WH9 earth"/>
      <sheetName val="SCURVE-CP WH10 earth"/>
      <sheetName val="scurve sports LD"/>
      <sheetName val="scurve sports bldg"/>
      <sheetName val="revised sched"/>
      <sheetName val="land dev't 05-29-06"/>
      <sheetName val="revised sched wh8"/>
      <sheetName val="revised sched wh7"/>
      <sheetName val="const. sked  BLDG MASTER apl 06"/>
      <sheetName val="sports lan dev't rev jan06"/>
      <sheetName val="sports lan dev't"/>
      <sheetName val="sports lan dev't rev apl 06"/>
      <sheetName val="const. sked  BLDG MASTER jan06"/>
      <sheetName val="const. sked  BLDG MASTER"/>
      <sheetName val="REVISED 2 S-CURVE ph 7"/>
      <sheetName val="REVISED S-CURVE FOR BF LOPEZ"/>
      <sheetName val="SCURVE (wh7)"/>
      <sheetName val="revised sched wh6"/>
      <sheetName val="SCURVE ph 8 revised"/>
      <sheetName val="SCURVE revised ph8 march"/>
      <sheetName val="SKED ph 9 final"/>
      <sheetName val="S-CURVE ph10 earthworks"/>
      <sheetName val="SCURVE ph8 utilities"/>
      <sheetName val="gmp summary"/>
      <sheetName val=" Prelims-DLS"/>
      <sheetName val="Bill 2 ADD ON -DCS"/>
      <sheetName val="item unit price"/>
      <sheetName val="CONCRETE"/>
      <sheetName val="REBAR"/>
      <sheetName val="beam"/>
      <sheetName val="OPB DERIVATION"/>
      <sheetName val="MENU"/>
      <sheetName val="PHASE 2"/>
      <sheetName val="RETAINING WALL"/>
      <sheetName val="MATERIAL'S PRICE"/>
      <sheetName val="EQUIPMENT RENTAL"/>
      <sheetName val="GENCON"/>
      <sheetName val="ROAD RIGHT OF WAY"/>
      <sheetName val="EARTHWORKS &amp; BLOCK DEVELOPMENT"/>
      <sheetName val="CONCRETING - M"/>
      <sheetName val="WATER SYSTEM- M"/>
      <sheetName val="DRAINAGE MANHOLE - M"/>
      <sheetName val="SEWER MANHOLE - M"/>
      <sheetName val="Valve Manhole"/>
      <sheetName val="DMH-Parsons"/>
      <sheetName val="DB"/>
      <sheetName val="rcp-laying etc"/>
      <sheetName val="C4 - C2"/>
      <sheetName val="Bill Summary of Costs"/>
      <sheetName val="CONSOLIDATED"/>
      <sheetName val="PROCUREMENT SAVINGS"/>
      <sheetName val="REBAR SUMMARY"/>
      <sheetName val="PRESENTATION"/>
      <sheetName val="MEPF"/>
      <sheetName val="SBAR"/>
      <sheetName val="REALISTIC"/>
      <sheetName val="RFP_REV"/>
      <sheetName val="CBOQ (2)"/>
      <sheetName val="CBOQ"/>
      <sheetName val="AB"/>
      <sheetName val="CS"/>
      <sheetName val="RFP"/>
      <sheetName val="TS"/>
      <sheetName val="KPI"/>
      <sheetName val="osmCP04ps(dls)"/>
      <sheetName val="osm(gmp)"/>
      <sheetName val="Pipe(gi&amp;bi)cp21"/>
      <sheetName val="pipe(gi&amp;bi)CP05dls"/>
      <sheetName val="pipe(gi&amp;bi)gmp"/>
      <sheetName val="externalPS(dls)"/>
      <sheetName val="external (gmp)"/>
      <sheetName val="factors"/>
      <sheetName val="Fire"/>
      <sheetName val="CP18DDdls"/>
      <sheetName val="CP18DDgmp"/>
      <sheetName val="pipe(pvc)CP06dls"/>
      <sheetName val="pipe(pvc)gmp"/>
      <sheetName val="ICB"/>
      <sheetName val="Gen Notes"/>
      <sheetName val="mdccP1"/>
      <sheetName val="trans"/>
      <sheetName val="env1"/>
      <sheetName val="env"/>
      <sheetName val="fold"/>
      <sheetName val="covshts"/>
      <sheetName val="covlet"/>
      <sheetName val="FT"/>
      <sheetName val="Prelim.Comp (2)"/>
      <sheetName val="FS"/>
      <sheetName val="mdcc"/>
      <sheetName val="Quotation"/>
      <sheetName val="QS CP-28A"/>
      <sheetName val="QS CP-28B"/>
      <sheetName val="mdcc-uc"/>
      <sheetName val="covshts(f)"/>
      <sheetName val="covshts (t)"/>
      <sheetName val="AF"/>
      <sheetName val="B7"/>
      <sheetName val="B8"/>
      <sheetName val="B9"/>
      <sheetName val="B10"/>
      <sheetName val="B11"/>
      <sheetName val="B12"/>
      <sheetName val="B13"/>
      <sheetName val="B14"/>
      <sheetName val="B15"/>
      <sheetName val="B16"/>
      <sheetName val="General Notes"/>
      <sheetName val="QS"/>
      <sheetName val="env (2)"/>
      <sheetName val="covshts (2)"/>
      <sheetName val="SR1_Prelims"/>
      <sheetName val="SR2"/>
      <sheetName val="SR3"/>
      <sheetName val="SR4"/>
      <sheetName val="SR5N"/>
      <sheetName val="SR6"/>
      <sheetName val="SR7"/>
      <sheetName val="SR8"/>
      <sheetName val="SR9N"/>
      <sheetName val="SR10"/>
      <sheetName val="SR11"/>
      <sheetName val="**01"/>
      <sheetName val="SEWLOT-used"/>
      <sheetName val="SEWRPIPE"/>
      <sheetName val="BOV-used"/>
      <sheetName val="H20FIT-used"/>
      <sheetName val="H20APPURT-used"/>
      <sheetName val="LtCon"/>
      <sheetName val="SMH"/>
      <sheetName val="SMH-DMH"/>
      <sheetName val="DMH"/>
      <sheetName val="ECB"/>
      <sheetName val="HOME"/>
      <sheetName val="User Guide"/>
      <sheetName val="Project Team KRA"/>
      <sheetName val="KRA Criteria"/>
      <sheetName val="Project Brief"/>
      <sheetName val="Time-Cost"/>
      <sheetName val="Quality-Safety"/>
      <sheetName val="Contract Packaging"/>
      <sheetName val="Data Validation"/>
      <sheetName val="G &amp; B"/>
      <sheetName val="HSM Ph3"/>
      <sheetName val="Planning (Vertical)"/>
      <sheetName val="Construction"/>
      <sheetName val="Quality"/>
      <sheetName val="S-Curve (Raw Data)"/>
      <sheetName val="112JULY"/>
      <sheetName val="112AUG"/>
      <sheetName val="wgh1aug"/>
      <sheetName val="112DC"/>
      <sheetName val="112SHARED"/>
      <sheetName val="221DC"/>
      <sheetName val="221SC"/>
      <sheetName val="wgh221-jul"/>
      <sheetName val="wgh221-aug"/>
      <sheetName val="pdm2DC"/>
      <sheetName val="pdm2SC"/>
      <sheetName val="pdmDC"/>
      <sheetName val="pdmSC"/>
      <sheetName val="pdmDC2"/>
      <sheetName val="pdmSC2"/>
      <sheetName val="1.20.01"/>
      <sheetName val="revised#1"/>
      <sheetName val="revised#1 (2)"/>
      <sheetName val="MTRLS"/>
      <sheetName val="revised_1"/>
      <sheetName val="Project Brief (Horizontal)"/>
      <sheetName val=" Database"/>
      <sheetName val="Summary-5"/>
      <sheetName val="HSMPh3"/>
      <sheetName val="water "/>
      <sheetName val="sewer"/>
      <sheetName val="drarinage"/>
      <sheetName val="MU"/>
      <sheetName val="markup"/>
      <sheetName val="MDC vs. BSP"/>
      <sheetName val="revised BOQ 11-12-03"/>
      <sheetName val="blank BOQ"/>
      <sheetName val="Matls"/>
      <sheetName val="Labor"/>
      <sheetName val="Eqpt_New"/>
      <sheetName val="Eqpt"/>
      <sheetName val="girder_new"/>
      <sheetName val="PART A to E"/>
      <sheetName val="PART A to E (BSP parts C&amp;D)"/>
      <sheetName val="F1.0 bagam"/>
      <sheetName val="F2.0 sipit"/>
      <sheetName val="F3.0 lungab"/>
      <sheetName val="F4.0 siam2"/>
      <sheetName val="F5.0 saimsim"/>
      <sheetName val="F6.0 tulo2 farm"/>
      <sheetName val="F7.0 supreme"/>
      <sheetName val="F8.0 ayala"/>
      <sheetName val="500-600-spl 4"/>
      <sheetName val="forms_bridge"/>
      <sheetName val="BOQ_TOLL"/>
      <sheetName val="BOQ_admin"/>
      <sheetName val="BOQ_genset"/>
      <sheetName val="BOQ_part A"/>
      <sheetName val="000"/>
      <sheetName val="equiprate"/>
      <sheetName val="equipsum"/>
      <sheetName val="Breaking of Concrete"/>
      <sheetName val="Masonry Painting"/>
      <sheetName val="Formworks"/>
      <sheetName val="Rebars G40"/>
      <sheetName val="Rebars G60"/>
      <sheetName val="cast in place concrete"/>
      <sheetName val="Soil Disposal"/>
      <sheetName val="Backfilling Works &amp; Compaction"/>
      <sheetName val="Floor Finish Vetrified Tiles"/>
      <sheetName val="Structural Excavation"/>
      <sheetName val="clearing"/>
      <sheetName val="AASHTO Girder "/>
      <sheetName val="Steel Decking"/>
      <sheetName val="Tubular Steel 25mm"/>
      <sheetName val="Tubular Steel 75mm"/>
      <sheetName val="6mm Twin Wall Polycarbonate"/>
      <sheetName val="Roofing Painting Works "/>
      <sheetName val="6mm thk Acrylic Sheet"/>
      <sheetName val="Stainless Steel U Channel Frame"/>
      <sheetName val="25mm x 3mm Flat Bar"/>
      <sheetName val="50mm dia BI Pipe Handrails"/>
      <sheetName val="Railings Painting Works"/>
      <sheetName val="25mm Square Bars"/>
      <sheetName val="25mmx3mm Flat Bar Metal Railing"/>
      <sheetName val="Metal Accents 3mm thk GI Sheet"/>
      <sheetName val="200x200x10mm Tubular Steel Colu"/>
      <sheetName val="Supply and Install of Escalator"/>
      <sheetName val="U type Concrete-Steel"/>
      <sheetName val="U type Steel"/>
      <sheetName val="L type Concrete-Steel"/>
      <sheetName val="L type Steel"/>
      <sheetName val="Proposal"/>
      <sheetName val="MAY15"/>
      <sheetName val="HSBC"/>
      <sheetName val="hsbc boq"/>
      <sheetName val="typical boq"/>
      <sheetName val="APRIL20"/>
      <sheetName val="APRIL24"/>
      <sheetName val="APRIL24 (2)"/>
      <sheetName val="with breakdown"/>
      <sheetName val="2.678M"/>
      <sheetName val="2.637M_due to adj FLS profit"/>
      <sheetName val="MAY08"/>
      <sheetName val="2.223M_due to adj profit"/>
      <sheetName val="2.165M_due to dist cooling EE"/>
      <sheetName val="May 11 presentation to JVM"/>
      <sheetName val="district cooling"/>
      <sheetName val="reference"/>
      <sheetName val="MEPS"/>
      <sheetName val="BOQ (hsbc) adjusted ht .15m"/>
      <sheetName val="BOQ-TYPICAL (AGREED)"/>
      <sheetName val="ld3A less WTL"/>
      <sheetName val="ld3B less WTL"/>
      <sheetName val="Sched Hacienda2"/>
      <sheetName val="Schedule to LPHI"/>
      <sheetName val="Proj. Desc."/>
      <sheetName val="Scope of work"/>
      <sheetName val="bi-mnthly rep Form"/>
      <sheetName val="bi-mnthly rep Spine Road"/>
      <sheetName val="bi-mnthly rep Spine Road &amp; Brid"/>
      <sheetName val="Accmp spine Rd."/>
      <sheetName val="Hacienda"/>
      <sheetName val="Sum of Spine"/>
      <sheetName val="proj I.D mdc-ls-apixs-gbicd-nxs"/>
      <sheetName val="Summary Breakdown"/>
      <sheetName val="WBS Summary"/>
      <sheetName val="Materials"/>
      <sheetName val="Subcon"/>
      <sheetName val="Others"/>
      <sheetName val="Direct Labor"/>
      <sheetName val="Genreq"/>
      <sheetName val="Manpower IC"/>
      <sheetName val="IC"/>
      <sheetName val="S-Curve"/>
      <sheetName val="Schedule S-Curve"/>
      <sheetName val="Schedule S-Curve Revised"/>
      <sheetName val="Schedule S-Curve Revision#2"/>
      <sheetName val="Hacienda 2"/>
      <sheetName val="Hacienda 2 RENE"/>
      <sheetName val="Sum of Hacienda 2"/>
      <sheetName val="Sum of Hacienda 2 RENE"/>
      <sheetName val="bi-mnthly rep Hacienda2"/>
      <sheetName val="Schedule S-Curve as august 30"/>
      <sheetName val="Schedule S-Curve (new scheme)"/>
      <sheetName val="Schedule S-Curve (new schem (2)"/>
      <sheetName val="Schedule S-Curve Revision#3"/>
      <sheetName val="Schedule S-Curve Revision#3 (2)"/>
      <sheetName val="Databaserev"/>
      <sheetName val="Team Scorecard"/>
      <sheetName val="General Information"/>
      <sheetName val="Table of Contents"/>
      <sheetName val="Sub Monitoring"/>
      <sheetName val="Pivot-Horizontal"/>
      <sheetName val="Sched HSM Ph3 SCurve"/>
      <sheetName val="Schedule S-Curve Revision#3 (S)"/>
      <sheetName val="Schedule S-Curve Revision#3 (L)"/>
      <sheetName val="Planning (Horizontal)"/>
      <sheetName val="WAO for presentation"/>
      <sheetName val="WAO Classification"/>
      <sheetName val="schedule-A"/>
      <sheetName val="Updated table"/>
      <sheetName val="TABLE"/>
      <sheetName val="SUMMARY DUCT"/>
      <sheetName val="toilet (RISER)"/>
      <sheetName val="EXHAUST -EE ROOMS (branch) "/>
      <sheetName val="TOILET (BRANCH) "/>
      <sheetName val="EXHAUST -EE ROOMS (RISER)"/>
      <sheetName val="ELECTRICAL EF EQUIP"/>
      <sheetName val="BOQ -subcon"/>
      <sheetName val="TCC-evaln"/>
      <sheetName val="kevlar evltn"/>
      <sheetName val="structural Summary"/>
      <sheetName val="BOQ -subcon (adjusted)"/>
      <sheetName val="sum prop - chi"/>
      <sheetName val="BOQ -kevlar eval final"/>
      <sheetName val="BOQ -kevlar eval final (rmc)"/>
      <sheetName val="BOQ -kevlar evaltn"/>
      <sheetName val="BOQ -subcon (adjusted) (TCC)"/>
      <sheetName val="UC Updated1 (3)"/>
      <sheetName val="UC Updated1 (2)"/>
      <sheetName val="gencon-pk1 (2)"/>
      <sheetName val="EXTERNAL (2)"/>
      <sheetName val="Structural)"/>
      <sheetName val="Architectural Const."/>
      <sheetName val="Sanitary Plumbing "/>
      <sheetName val="estimate-electrical baesd on JB"/>
      <sheetName val="Fire Protection"/>
      <sheetName val="MECHL (revised (trane)"/>
      <sheetName val="label"/>
      <sheetName val="DLS"/>
      <sheetName val="ESTIMATE (final)"/>
      <sheetName val="transmittal  "/>
      <sheetName val=" form  "/>
      <sheetName val="DLS final"/>
      <sheetName val="eVOTECH"/>
      <sheetName val="fittings recheck"/>
      <sheetName val="valves by sir"/>
      <sheetName val="valves mam tes"/>
      <sheetName val="mam tes"/>
      <sheetName val="fittings"/>
      <sheetName val="valves and aces (2)"/>
      <sheetName val="valves and aces"/>
      <sheetName val="Plumbing (3)"/>
      <sheetName val="firepro no x"/>
      <sheetName val="01"/>
      <sheetName val="02"/>
      <sheetName val="original"/>
      <sheetName val="ADD ON -DCS REMOVED"/>
      <sheetName val="CFA BRKDWN"/>
      <sheetName val="NSC_CFA"/>
      <sheetName val="MDC_CFA"/>
      <sheetName val="EAST TOWER"/>
      <sheetName val="LOT G ANALYSIS"/>
      <sheetName val="Bill No.2"/>
      <sheetName val="Bill No.2A"/>
      <sheetName val="2A SUM"/>
      <sheetName val="Bill No.2 (sundries)"/>
      <sheetName val="Bill No.3"/>
      <sheetName val="Bill No.3 (sundries)"/>
      <sheetName val="Bill No.4"/>
      <sheetName val="Bill No.5"/>
      <sheetName val="BOQ(2)"/>
      <sheetName val="ANNEX A (1st)"/>
      <sheetName val="BOQ (3) "/>
      <sheetName val="ANNEX A (2nd)"/>
      <sheetName val="Quantities"/>
      <sheetName val="CONC psi"/>
      <sheetName val="deriv"/>
      <sheetName val="SOF CII_OPTION1"/>
      <sheetName val="SOF CII_OPTION2"/>
      <sheetName val="SOF CII_OPTION3"/>
      <sheetName val="retentionbx"/>
      <sheetName val="retentionbrg"/>
      <sheetName val="completion"/>
      <sheetName val="SAFETY NET"/>
      <sheetName val="Fire Pro"/>
      <sheetName val="Summary (NSC)"/>
      <sheetName val="WP(Cold)"/>
      <sheetName val="WP-Hot Applied"/>
      <sheetName val="Metal Doors"/>
      <sheetName val="Aluminum Works"/>
      <sheetName val="Aluminum Works (2)"/>
      <sheetName val="Wood Flooring"/>
      <sheetName val="T&amp;B"/>
      <sheetName val="Stone Finishes"/>
      <sheetName val="Kitchen Cabinets"/>
      <sheetName val="Bedroom Closets MP"/>
      <sheetName val="Bedroom Closets"/>
      <sheetName val="Mech'l"/>
      <sheetName val="LPG"/>
      <sheetName val="Transformers"/>
      <sheetName val="Pumps"/>
      <sheetName val="OSM - rebars"/>
      <sheetName val="OSM - Cement"/>
      <sheetName val="Site Prep"/>
      <sheetName val="CO No.1"/>
      <sheetName val="CO. No. 4"/>
      <sheetName val="CO No. 6"/>
      <sheetName val="Bulk Excavation"/>
      <sheetName val="Rebars"/>
      <sheetName val="Cast-in-place concrete"/>
      <sheetName val="Conc. Accessories"/>
      <sheetName val="Damproofing"/>
      <sheetName val="Pre-Cast"/>
      <sheetName val="Toppings"/>
      <sheetName val="Acotec"/>
      <sheetName val="Tiles"/>
      <sheetName val="Gypsum"/>
      <sheetName val="Metal Fab"/>
      <sheetName val="Framing"/>
      <sheetName val="CSD"/>
      <sheetName val="Plumbing &amp; Sanitary"/>
      <sheetName val="CCTV"/>
      <sheetName val="Busduct"/>
      <sheetName val="Power Generation"/>
      <sheetName val="FDAS"/>
      <sheetName val="Communication"/>
      <sheetName val="Elemental"/>
      <sheetName val="TCLV"/>
      <sheetName val="Procurement Status-Ph.1"/>
      <sheetName val="stratplan"/>
      <sheetName val="dls_mdc-prelims wo mu"/>
      <sheetName val="dls_mdc"/>
      <sheetName val="FLS VS GMP"/>
      <sheetName val="Upgrade_Downgrade"/>
      <sheetName val="markups"/>
      <sheetName val="BOQ1"/>
      <sheetName val="Plumbing Fixture"/>
      <sheetName val="RMC"/>
      <sheetName val="CP-DLS"/>
      <sheetName val="proj description final"/>
      <sheetName val="MU1"/>
      <sheetName val="MU2.b"/>
      <sheetName val="BOQ2"/>
      <sheetName val="Comparison to TRAG"/>
      <sheetName val="Comparison to TRAG2"/>
      <sheetName val="MU1 PRELIMS WO MU"/>
      <sheetName val="PMB REQUEST"/>
      <sheetName val="PLUMBING_SANITARY"/>
      <sheetName val="Downgrade"/>
      <sheetName val="TSP3 UC"/>
      <sheetName val="Elemental Cost"/>
      <sheetName val="GMQ"/>
      <sheetName val="qto-checklist"/>
      <sheetName val="Floor Area"/>
      <sheetName val="checklist1"/>
      <sheetName val="checklist2"/>
      <sheetName val="submittal"/>
      <sheetName val="PER FLOOR LEVEL"/>
      <sheetName val="ALL ITEM"/>
      <sheetName val="Sum per item (const bars)"/>
      <sheetName val="TOTAL BEAMS AND GIRDER"/>
      <sheetName val="concrete pedestal"/>
      <sheetName val="COUNTER TOP"/>
      <sheetName val="WALL FRAME"/>
      <sheetName val="pool wall"/>
      <sheetName val="RAMP WALL"/>
      <sheetName val="FILLER WALL"/>
      <sheetName val="TOTAL STAIR"/>
      <sheetName val="STAIR BEAM"/>
      <sheetName val="STAIRWAY"/>
      <sheetName val="TOTAL SLAB"/>
      <sheetName val="S. SLAB"/>
      <sheetName val="TANK SLAB"/>
      <sheetName val="S. SLAB ( pipe sleeve)"/>
      <sheetName val="TOTAL CURBS"/>
      <sheetName val="CURBS &amp; GUTTER"/>
      <sheetName val="RAMP CURB"/>
      <sheetName val="MAT FOOTING"/>
      <sheetName val="RW"/>
      <sheetName val="PIT WALL"/>
      <sheetName val="COLUMN"/>
      <sheetName val="SHEARWALL"/>
      <sheetName val="RAMP SLAB"/>
      <sheetName val="Flat Slab"/>
      <sheetName val="BEAMS &amp; GIRDER"/>
      <sheetName val="RAMP BEAMS &amp; GIRDER"/>
      <sheetName val="GIRDER"/>
      <sheetName val="Structural"/>
      <sheetName val="1 park lane"/>
      <sheetName val=" Mechanical Works"/>
      <sheetName val="FIRE PRO-ALPA"/>
      <sheetName val=" Mechanical-fr SEVILLA"/>
      <sheetName val="PLUMBING-ALPA"/>
      <sheetName val="Bin"/>
      <sheetName val="MU VE"/>
      <sheetName val="BOQ VE"/>
      <sheetName val="STRUCT&amp;WALL"/>
      <sheetName val="ARCHI"/>
      <sheetName val="From Operation"/>
      <sheetName val="EXCLUSIONS QUALIS"/>
      <sheetName val="operation"/>
      <sheetName val="OMNI-CHB"/>
      <sheetName val="Glorietta Redevelopment - OPB-2"/>
      <sheetName val="Bill 1 Summary"/>
      <sheetName val="01 PREAMBLES"/>
      <sheetName val="02 CONDENSATE"/>
      <sheetName val="03 FIX"/>
      <sheetName val="04 STORM"/>
      <sheetName val="05 SEWER"/>
      <sheetName val="06 COLD"/>
      <sheetName val="07 HOT"/>
      <sheetName val="08 EQUIP"/>
      <sheetName val="09 CONDENSATE (Sundries)"/>
      <sheetName val="10 FIX (Sundries)"/>
      <sheetName val="11 STORM (Sundries)"/>
      <sheetName val="12 SEWER (Sundries)"/>
      <sheetName val="13 COLD (Sundries)"/>
      <sheetName val="14 HOT  (Sundries)"/>
      <sheetName val="15 BB  (Sundries)"/>
      <sheetName val="16 SUNDRIES Summary"/>
      <sheetName val="SUMMARY BILL 2"/>
      <sheetName val="Bill No. 4"/>
      <sheetName val="Divider"/>
      <sheetName val="Comp"/>
      <sheetName val="SWVL"/>
      <sheetName val="SDL"/>
      <sheetName val="CWL"/>
      <sheetName val="HWL"/>
      <sheetName val="Fixtures"/>
      <sheetName val="BB"/>
      <sheetName val="FPS"/>
      <sheetName val="SDL (2)"/>
      <sheetName val="SWVL (2)"/>
      <sheetName val="Fixtures (2)"/>
      <sheetName val="Bill 1 Summary (FP)"/>
      <sheetName val="Fire Protection (FP)"/>
      <sheetName val="Sundries (FP)"/>
      <sheetName val="Bill 2 Summary (FP)"/>
      <sheetName val="Final Summary (FP)"/>
      <sheetName val="COST-EST LTI P5C"/>
      <sheetName val="F-PM-01-12.01-LTI-PH5C"/>
      <sheetName val="SCURVE 5C"/>
      <sheetName val="f-pm-04-12-03A-LTI-PH5C"/>
      <sheetName val="f-pm-04-12-03B-LTI-PH5c"/>
      <sheetName val="Manpower Sched "/>
      <sheetName val="Equip Sched"/>
      <sheetName val="MATERIALS "/>
      <sheetName val="F-PM-04-12-08-LTI-PH5b"/>
      <sheetName val="ESF"/>
      <sheetName val="indirect"/>
      <sheetName val="Suspended Slab"/>
      <sheetName val="Struc_SOG"/>
      <sheetName val="Struc_Ftg &amp; Col"/>
      <sheetName val="Struc_Tie Beams"/>
      <sheetName val="Struc_Flr Bms 2F"/>
      <sheetName val="Struc_Flr Bms Mezz"/>
      <sheetName val="Struc_Roof Bms "/>
      <sheetName val="Struc_Conc. Slab"/>
      <sheetName val="BOQ-mdc"/>
      <sheetName val="Doors &amp; Windows"/>
      <sheetName val="Arch. Stairs "/>
      <sheetName val="Wall Finish"/>
      <sheetName val="Wall"/>
      <sheetName val="Floor Finish"/>
      <sheetName val="Metal Decking"/>
      <sheetName val="Railings"/>
      <sheetName val="Conc. Wall"/>
      <sheetName val="EIFS"/>
      <sheetName val="Toilet "/>
      <sheetName val="Roofing,Canopy "/>
      <sheetName val="Lighting Fixture"/>
      <sheetName val="Architectural Steel"/>
      <sheetName val="Structural Steel"/>
      <sheetName val="STAFFSCHED "/>
      <sheetName val="COST SUM"/>
      <sheetName val="breakdown  - OTHERS"/>
      <sheetName val="BM"/>
      <sheetName val="GRAND SUM"/>
      <sheetName val="gr"/>
      <sheetName val="street lighting"/>
      <sheetName val="uwt#1-res"/>
      <sheetName val="ch#1-res"/>
      <sheetName val="uwt#2-comm"/>
      <sheetName val="ch#2-comm"/>
      <sheetName val="Sum A"/>
      <sheetName val="Parameters"/>
      <sheetName val="Gen Req"/>
      <sheetName val="GWT with Pumproom"/>
      <sheetName val="Chlorination House "/>
      <sheetName val="Exterior Elect SD"/>
      <sheetName val="Exterior Elect @ Brgy. Road"/>
      <sheetName val="Grand Sum "/>
      <sheetName val="Sum "/>
      <sheetName val="Civil Works (LT)"/>
      <sheetName val="PT Bldg"/>
      <sheetName val="CFR-ATC Bldg."/>
      <sheetName val="Cargo Term Bldg."/>
      <sheetName val="Admin Bldg."/>
      <sheetName val="PH"/>
      <sheetName val="GH"/>
      <sheetName val="MAINTENANCE BLDG"/>
      <sheetName val="ILS"/>
      <sheetName val="Crash Fire Rescue Eqpt"/>
      <sheetName val="Maintenance Equip't "/>
      <sheetName val="Special Equip't"/>
      <sheetName val="Nav Equip't"/>
      <sheetName val="Control Tower Eqpt"/>
      <sheetName val="Visual Aids"/>
      <sheetName val="Airfield"/>
      <sheetName val="Dem of Houses "/>
      <sheetName val="Value of Houses &amp; Structures"/>
      <sheetName val="Grnd-SUM"/>
      <sheetName val="GrndSUM "/>
      <sheetName val="GENERAL REQUIREMENTS"/>
      <sheetName val="EXTERIOR WATER DIST"/>
      <sheetName val="25L BUILDING"/>
      <sheetName val="SERVICE BLDG"/>
      <sheetName val="Parameters (2)"/>
      <sheetName val="FIRE &amp; DOMESTIC WT"/>
      <sheetName val="Parameters (3)"/>
      <sheetName val="PUMP HOUSE"/>
      <sheetName val="Parameters (4)"/>
      <sheetName val="GUARD HOUSE"/>
      <sheetName val="Parameters (5)"/>
      <sheetName val="WAITING SHED"/>
      <sheetName val="TRANSFORMER YARD"/>
      <sheetName val="CHILLER FARM AREA"/>
      <sheetName val="HYDRAULIC LIFT"/>
      <sheetName val="Instrument Landing Sys Bldg"/>
      <sheetName val="Localizer Antenna System"/>
      <sheetName val="DVOR DME BUILDING"/>
      <sheetName val="Chlorination House 1"/>
      <sheetName val="Chlorination House 2"/>
      <sheetName val="Administration Building"/>
      <sheetName val="Cargo Terminal Building"/>
      <sheetName val="ATCT Building "/>
      <sheetName val="Crash Fire Rescue Building"/>
      <sheetName val="Power House Building"/>
      <sheetName val="Maintenance Building"/>
      <sheetName val="Guardhouse 1"/>
      <sheetName val="Guardhouse 2"/>
      <sheetName val="Pump Room and Water Tank"/>
      <sheetName val="Chilled Water Pumphouse"/>
      <sheetName val="Materials Recovery Facility"/>
      <sheetName val="Fuel Storage Tank"/>
      <sheetName val="Passenger Terminal Building"/>
      <sheetName val="CFR ATCT Building"/>
      <sheetName val="DME DVOR BUILDING"/>
      <sheetName val="Pump Room and Water Reservior"/>
      <sheetName val="Waste Disposal Shed"/>
      <sheetName val="SITE DEVELOPMENT"/>
      <sheetName val="SITE DEVELOPMENT(Entry Rd)"/>
      <sheetName val="GRAND SUMMARY"/>
      <sheetName val="PILOT LAB"/>
      <sheetName val="Concrete Ratio PILOT"/>
      <sheetName val="UTILITY BUILDING"/>
      <sheetName val="PPE fence"/>
      <sheetName val="Data-Mat'l"/>
      <sheetName val="Data-Labor"/>
      <sheetName val="Data-Equip't"/>
      <sheetName val="Data-Equipment"/>
      <sheetName val="Div 1"/>
      <sheetName val="DIV5"/>
      <sheetName val="Div 10"/>
      <sheetName val="Bill No. 1"/>
      <sheetName val="Bill No. 1b"/>
      <sheetName val="Bill No. 3"/>
      <sheetName val="LADDER DETAILS"/>
      <sheetName val="STEEEL FLAT FORM DETAILS"/>
      <sheetName val="LADDER DETAILS (2)"/>
      <sheetName val="CAGED LADDER"/>
      <sheetName val="DN STEEL MARKETING, INC.-MAIN"/>
      <sheetName val="PHILMETAL"/>
      <sheetName val="Div 3-1500 PSI"/>
      <sheetName val="Div 3-RMC 3000 PSI"/>
      <sheetName val="Div 3-RMC 4000 PSI "/>
      <sheetName val="Div 3-RSB"/>
      <sheetName val="Div 3-FWORK"/>
      <sheetName val="Div 3-EXPAN JT &amp; NON -SHRINK"/>
      <sheetName val="DIV5-STRUC"/>
      <sheetName val="Div 5-Archi"/>
      <sheetName val="Div 8-WOOD DR"/>
      <sheetName val="MAIN BUILDING"/>
      <sheetName val="TRANSFORMER  BUILDING"/>
      <sheetName val="Concrete Ratio"/>
      <sheetName val="ELEVATED WALKWAY"/>
      <sheetName val="Bill No. 7"/>
      <sheetName val="Bill No. 6"/>
      <sheetName val="OWNER SUPPLIED"/>
      <sheetName val="Gen Requirements"/>
      <sheetName val="Covered Walk"/>
      <sheetName val="Bridgeway"/>
      <sheetName val="Power House"/>
      <sheetName val="Underground Water Tank"/>
      <sheetName val="Field Office"/>
      <sheetName val="Field Office Container Van"/>
      <sheetName val="XXX"/>
      <sheetName val="Main Bldg"/>
      <sheetName val="CUP"/>
      <sheetName val="Grdhse 2"/>
      <sheetName val="Grdhse 3 &amp; Pumprm"/>
      <sheetName val="BLDG1"/>
      <sheetName val="BLDG2"/>
      <sheetName val="BLDG3"/>
      <sheetName val="BLDG4"/>
      <sheetName val="Comparison Sum"/>
      <sheetName val="Saving"/>
      <sheetName val="Comparison (2)"/>
      <sheetName val="DFC"/>
      <sheetName val="SUM by Account w Acc  cancel"/>
      <sheetName val="DFC Rev3"/>
      <sheetName val="SUM by Code with Acc to Client"/>
      <sheetName val="SUM by Area with Acc to Client"/>
      <sheetName val=" GC"/>
      <sheetName val="SUM by Account JD"/>
      <sheetName val="SUM by Area JD"/>
      <sheetName val="Manu bldg"/>
      <sheetName val="Adimi bldg"/>
      <sheetName val="Fuel Regu Station"/>
      <sheetName val="Guard House 1"/>
      <sheetName val="Guard House2"/>
      <sheetName val="Bldg Rate"/>
      <sheetName val="Bicycle Shelter"/>
      <sheetName val="Fire Water Tower"/>
      <sheetName val="Electrical Net Room"/>
      <sheetName val="General Condition"/>
      <sheetName val="SUM by Bldgs"/>
      <sheetName val="PD Report"/>
      <sheetName val="BOQ-orig"/>
      <sheetName val="analysis_corrected arithmet-ofm"/>
      <sheetName val="cost comparison- orig"/>
      <sheetName val="BOQ-edited"/>
      <sheetName val="analysis_corrected arith-ofm"/>
      <sheetName val="cost comparison- edited"/>
      <sheetName val="additional"/>
      <sheetName val="form-rebar-conc"/>
      <sheetName val="CFA  NEW"/>
      <sheetName val="analysis (corrected)"/>
      <sheetName val="analysis (AS PER AVIDA"/>
      <sheetName val="BOQ (rehashed)"/>
      <sheetName val="STUCTURAL"/>
      <sheetName val="masonry unit cost"/>
      <sheetName val="awarded"/>
      <sheetName val="OPB 7.5%"/>
      <sheetName val="OPB 3.5%"/>
      <sheetName val="OPB "/>
      <sheetName val="Selling Price Sum Sheet"/>
      <sheetName val="PCSum"/>
      <sheetName val="PCSum (FLS)"/>
      <sheetName val="PCSum (ELECTRO-MECH)"/>
      <sheetName val="BOQ Consolidated (3)"/>
      <sheetName val="TEB"/>
      <sheetName val="Selling Price Sum Sheet (FLS)"/>
      <sheetName val="PCSum (Struct&amp;Basic Archi)"/>
      <sheetName val="Prelims (2)"/>
      <sheetName val="EX_STRBQ"/>
      <sheetName val="ARBQ"/>
      <sheetName val="Qualification&amp;exclusion (2)"/>
      <sheetName val="PCS"/>
      <sheetName val="PROVISIONAL"/>
      <sheetName val="BOQ Struc"/>
      <sheetName val="cost comparison"/>
      <sheetName val="KPI Page"/>
      <sheetName val="GMP"/>
      <sheetName val="Qualification&amp;exclusion"/>
      <sheetName val="Exterior Wall Type &amp; Finishes"/>
      <sheetName val="Interior Wall Finish"/>
      <sheetName val="Interior Wall Type"/>
      <sheetName val="Interior Wall TAKE OFF"/>
      <sheetName val="Exterior Wall Take Off "/>
      <sheetName val="notes- DOORS"/>
      <sheetName val="Roof Deck"/>
      <sheetName val="Summary Wall"/>
      <sheetName val="Hardware Schedule"/>
      <sheetName val="Door Schedule"/>
      <sheetName val="Summary Door"/>
      <sheetName val="Windows"/>
      <sheetName val="Above P2M"/>
      <sheetName val="PR"/>
      <sheetName val="Budget versus RBR"/>
      <sheetName val="Uploaded Budget"/>
      <sheetName val="Release Strategy"/>
      <sheetName val="Bill3_Basement"/>
      <sheetName val="242_3 summaryOPC"/>
      <sheetName val="schedule of slab reinforcement"/>
      <sheetName val="reference table"/>
      <sheetName val="beams"/>
      <sheetName val="Bidcom"/>
      <sheetName val="Bid Evaluation"/>
      <sheetName val="(COV)"/>
      <sheetName val="(TOC)"/>
      <sheetName val="T_1.1"/>
      <sheetName val="T_1.2"/>
      <sheetName val="Financial Bid Evaluation Su (2)"/>
      <sheetName val="T_1.3"/>
      <sheetName val="KONSTRUKTURA vs MDC"/>
      <sheetName val="(2.0)"/>
      <sheetName val="(TOC) (2)"/>
      <sheetName val="(TOC) (3)"/>
      <sheetName val="FTB"/>
      <sheetName val="CTW"/>
      <sheetName val="CTB-GB"/>
      <sheetName val="PS"/>
      <sheetName val="excavation"/>
      <sheetName val="BOQGen"/>
      <sheetName val="05 (T2)"/>
      <sheetName val="21t2(no drawings)"/>
      <sheetName val="22 t2(no drawings)"/>
      <sheetName val="23 t2(no drawings)"/>
      <sheetName val="KECI"/>
      <sheetName val="ENERTHRUST"/>
      <sheetName val="SALEMAIRE"/>
      <sheetName val="DIV. 26 T2-O"/>
      <sheetName val="DIV. 27 T2-o"/>
      <sheetName val="DIV. 28 T2-0"/>
      <sheetName val="manpower"/>
      <sheetName val="DV"/>
      <sheetName val="F-summary"/>
      <sheetName val="rcp-trenching"/>
      <sheetName val="ROADS (2)"/>
      <sheetName val="swale"/>
      <sheetName val="matls testing (2)"/>
      <sheetName val="cost est"/>
      <sheetName val="matls testing"/>
      <sheetName val="waterpipe"/>
      <sheetName val="lot-con25"/>
      <sheetName val="lot-con(2)"/>
      <sheetName val="drainLC"/>
      <sheetName val="DIM"/>
      <sheetName val="SI"/>
      <sheetName val="DIE"/>
      <sheetName val="JB"/>
      <sheetName val="D-boxes"/>
      <sheetName val="outfall"/>
      <sheetName val="sewerpipes"/>
      <sheetName val="drainage-alt"/>
      <sheetName val="fence"/>
      <sheetName val="underdrain"/>
      <sheetName val="sewer lot conn"/>
      <sheetName val="direct cost"/>
      <sheetName val="cost analysis1"/>
      <sheetName val="cost analysis2"/>
      <sheetName val="cost analysis3"/>
      <sheetName val="cost analysis4"/>
      <sheetName val="OH-2"/>
      <sheetName val="BID FORM-4"/>
      <sheetName val="BID FORM-5"/>
      <sheetName val="P &amp; L"/>
      <sheetName val="1999-2015 PROGRAM WIDE"/>
      <sheetName val="MONTHLY SUM ALL"/>
      <sheetName val="ANNUAL SUM ALL"/>
      <sheetName val="1999-2015 ANNUAL CASHFLOW"/>
      <sheetName val="1999-2000 MONTHLY CASHFLOW"/>
      <sheetName val="MONTHLY EXECUTIVE SUM"/>
      <sheetName val="ANNUAL EXECUTIVE SUM"/>
      <sheetName val="ANNUAL SUMMARY BY AREA"/>
      <sheetName val="MONTHLY SUMMARY BY AREA"/>
      <sheetName val="1999JDE Costs"/>
      <sheetName val="Bill No.1-B1"/>
      <sheetName val="Civil Works"/>
      <sheetName val="Paving finishes"/>
      <sheetName val="Drainage System"/>
      <sheetName val="Electrical Works"/>
      <sheetName val="Irrigation System"/>
      <sheetName val="Summary B1"/>
      <sheetName val="Cost Estimates"/>
      <sheetName val="Possible Reduction"/>
      <sheetName val="U.C."/>
      <sheetName val="ACEL 2003 Less 40% Min 100hrs"/>
      <sheetName val="Mat'ls"/>
      <sheetName val="Bill No.1-B2"/>
      <sheetName val="SummaryB2"/>
      <sheetName val="MATL"/>
      <sheetName val="Sum Estimate"/>
      <sheetName val="Land Dev_t_ Ph_1"/>
      <sheetName val="4_Lane bridge"/>
      <sheetName val="Res_Lots"/>
      <sheetName val="Hac_Lots"/>
      <sheetName val="bi_mnthly rep Villa"/>
      <sheetName val="NEGO TARGET"/>
      <sheetName val="QUALI"/>
      <sheetName val="PMCQC"/>
      <sheetName val="DIV 01 &amp; 02"/>
      <sheetName val="DIV 03"/>
      <sheetName val="D03print"/>
      <sheetName val="DIV 04"/>
      <sheetName val="DIV 06, 07 &amp; 08"/>
      <sheetName val="DIV 09, 10, 11 &amp; 12"/>
      <sheetName val="DIV 01 &amp; 02 NSC"/>
      <sheetName val="DIV 05 NSC"/>
      <sheetName val="DIV 06, 07 &amp; 08 NSC"/>
      <sheetName val="DIV 09, 10, 11 &amp; 12 NSC"/>
      <sheetName val="DIV 14, 15 &amp; 16 NSC"/>
      <sheetName val="Composite Items"/>
      <sheetName val="F-PM-01-12.01-AWPH6"/>
      <sheetName val="SCURVE "/>
      <sheetName val="f-pm-04-12-03A-AWPH6-LD"/>
      <sheetName val="f-pm-04-12-03B-AWPH6-LD"/>
      <sheetName val="Manpower Sched"/>
      <sheetName val="F-PM-04-12-08-AWPH6-LD"/>
      <sheetName val="INDIRECT COST"/>
      <sheetName val="Cost Proposal Anaysis"/>
      <sheetName val="Cost Proposal Anaylsis (REV1)"/>
      <sheetName val="SUNDRIES"/>
      <sheetName val="ICB Form"/>
      <sheetName val="OSM"/>
      <sheetName val="OUTPUT"/>
      <sheetName val="sundries-cwl"/>
      <sheetName val="03-Concrete"/>
      <sheetName val="04-Masonry"/>
      <sheetName val="05-Metals"/>
      <sheetName val="07-Thermal"/>
      <sheetName val="08-Opening"/>
      <sheetName val="09-Finishes"/>
      <sheetName val="10-Specialties"/>
      <sheetName val="12-Furnishing"/>
      <sheetName val="14-Lift"/>
      <sheetName val="21-Fire"/>
      <sheetName val="22-Plumbing"/>
      <sheetName val="23-Mechanical"/>
      <sheetName val="26-Electrical"/>
      <sheetName val="27-Communication"/>
      <sheetName val="28-Electronic safety"/>
      <sheetName val="31-Earthwork"/>
      <sheetName val="32-Exterior"/>
      <sheetName val="44-treatment"/>
      <sheetName val="COMPARATIVE SUMMARY"/>
      <sheetName val="BOQ (typ-accent)"/>
      <sheetName val="Sched_Spine"/>
      <sheetName val="Sched_Res_Lots"/>
      <sheetName val="Sched_Hac_Lots"/>
      <sheetName val="Sched_Farmlot"/>
      <sheetName val="4-Lane_bridge_sched_rev"/>
      <sheetName val="Land_Dev't__Ph-1"/>
      <sheetName val="Land_Dev_t__Ph_1"/>
      <sheetName val="Sched_Spine1"/>
      <sheetName val="Sched_Res_Lots1"/>
      <sheetName val="Sched_Hac_Lots1"/>
      <sheetName val="Sched_Farmlot1"/>
      <sheetName val="4-Lane_bridge_sched_rev1"/>
      <sheetName val="Land_Dev't__Ph-11"/>
      <sheetName val="Land_Dev_t__Ph_11"/>
      <sheetName val="proj. data-databank"/>
      <sheetName val="comparison of RROW 4A&amp;4B "/>
      <sheetName val="**1"/>
      <sheetName val="Mars"/>
      <sheetName val="1 big"/>
      <sheetName val="3."/>
      <sheetName val="prebid 1"/>
      <sheetName val="prebid 2"/>
      <sheetName val="prebid 3"/>
      <sheetName val="prebid 4"/>
      <sheetName val="building permit"/>
      <sheetName val="prebid (overall)"/>
      <sheetName val="prebid list"/>
      <sheetName val="guardhouse ob"/>
      <sheetName val="demolition works"/>
      <sheetName val="fence ob"/>
      <sheetName val="temporary power ob"/>
      <sheetName val="sample"/>
      <sheetName val="PRELIMINARIES"/>
      <sheetName val="XXX0"/>
      <sheetName val="Cistern&amp;BPS"/>
      <sheetName val="Golf Crossing"/>
      <sheetName val="Detention Basin"/>
      <sheetName val="optional "/>
      <sheetName val="MAG.-PH.2 (2003)"/>
      <sheetName val="AHE-P1 (rev)"/>
      <sheetName val="MAG.-PH.2"/>
      <sheetName val="AHE-P1"/>
      <sheetName val="AHE-P2"/>
      <sheetName val="4A"/>
      <sheetName val="4B"/>
      <sheetName val="Link S-Curve( Optn.)"/>
      <sheetName val="Link S-Curve( Contract) "/>
      <sheetName val="optional ( Contract )"/>
      <sheetName val="Link S-Curve( Contract)"/>
      <sheetName val="HOM°"/>
      <sheetName val="upa"/>
      <sheetName val="LUMP SUM2"/>
      <sheetName val="material"/>
      <sheetName val="upa - LS Pay Items2"/>
      <sheetName val="upa-GENREQ"/>
      <sheetName val="inWords"/>
      <sheetName val="wordsdata"/>
      <sheetName val="IN WORDS"/>
      <sheetName val="LUMP SUM"/>
      <sheetName val="upa - LS Pay Items"/>
      <sheetName val="FINL-SUM"/>
      <sheetName val="GEN.RQMT-1"/>
      <sheetName val="STRCTRL-2"/>
      <sheetName val="ARCHT-3"/>
      <sheetName val="ELEC-4"/>
      <sheetName val="MECH-5"/>
      <sheetName val="FIREPRO-6"/>
      <sheetName val="PLUM-7"/>
      <sheetName val="PRIMECOST-8"/>
      <sheetName val="DAYWORK-9"/>
      <sheetName val="upa-newport"/>
      <sheetName val="eqpmnt"/>
      <sheetName val="plant4daywork"/>
      <sheetName val="materials  used summary"/>
      <sheetName val="SUPPLIERS "/>
      <sheetName val="ewrks-deriv"/>
      <sheetName val="ProjCompSum"/>
      <sheetName val="NSCBQ"/>
      <sheetName val="ADD ON'S"/>
      <sheetName val="ICA2007-BOQ-Revised (5-7-2007)"/>
      <sheetName val="골조시행"/>
      <sheetName val="부지현황"/>
      <sheetName val="목록"/>
      <sheetName val="공사개요"/>
      <sheetName val="파스콘"/>
      <sheetName val="견적의뢰"/>
      <sheetName val="목창호재견적"/>
      <sheetName val="바닥재"/>
      <sheetName val="도면CHECK"/>
      <sheetName val="사진첩"/>
      <sheetName val="출장정리"/>
      <sheetName val="골조-101"/>
      <sheetName val="골조-102"/>
      <sheetName val="골조-103"/>
      <sheetName val="골조-105"/>
      <sheetName val="바닥면정리"/>
      <sheetName val="창호-101"/>
      <sheetName val="창호-102&amp;104"/>
      <sheetName val="창호-103"/>
      <sheetName val="창호-105"/>
      <sheetName val="창호-TOT"/>
      <sheetName val="창호-부속동"/>
      <sheetName val="파일길이"/>
      <sheetName val="xxxxxx"/>
      <sheetName val="품의"/>
      <sheetName val="가실행정리"/>
      <sheetName val="공통가설"/>
      <sheetName val="방배동내역(리라)"/>
      <sheetName val="부대공사총괄"/>
      <sheetName val="현장경비"/>
      <sheetName val="건축공사집계표"/>
      <sheetName val="방배동내역 (총괄)"/>
      <sheetName val="QTO"/>
      <sheetName val="Sked of Prices"/>
      <sheetName val="Bill3-Basement"/>
      <sheetName val="Modifier (2)"/>
      <sheetName val="mat1"/>
      <sheetName val="mat"/>
      <sheetName val="Modifier"/>
      <sheetName val="Piping"/>
      <sheetName val="Tabulation"/>
      <sheetName val="Weight"/>
      <sheetName val="Valve total(4units)"/>
      <sheetName val="01-Prelims"/>
      <sheetName val="02-Earthwork"/>
      <sheetName val="03-Concrete Works"/>
      <sheetName val="04-Masonry Works"/>
      <sheetName val="06-Thermal"/>
      <sheetName val="07-Door"/>
      <sheetName val="08-curtain wall"/>
      <sheetName val="10-Caseworks"/>
      <sheetName val="11-Fire Suppression"/>
      <sheetName val="12-Plumbing"/>
      <sheetName val="13-HVAC"/>
      <sheetName val="14-Electrical"/>
      <sheetName val="15-Communication"/>
      <sheetName val="16-Electronic Safety"/>
      <sheetName val="17-Commissioning"/>
      <sheetName val="18-Attendances"/>
      <sheetName val="dervstruc"/>
      <sheetName val="dervarch"/>
      <sheetName val="Alternative1"/>
      <sheetName val="Production béton -alternative 1"/>
      <sheetName val="Quantities_Concrete types"/>
      <sheetName val="OPB-RQ-Evaluation"/>
      <sheetName val="prelims and evaluation"/>
      <sheetName val="Breakdown (OPB)"/>
      <sheetName val="SARRP (4)"/>
      <sheetName val="SARRP (3)"/>
      <sheetName val="SARRP (2)"/>
      <sheetName val="SARRP"/>
      <sheetName val="ph-1"/>
      <sheetName val="barchart"/>
      <sheetName val="ph-2"/>
      <sheetName val="ph-2 (sum)"/>
      <sheetName val="sc PhI ok"/>
      <sheetName val="ld Ph I ok "/>
      <sheetName val="owb Ph I ok"/>
      <sheetName val="cchouse"/>
      <sheetName val="LD REV-GOI"/>
      <sheetName val="housing"/>
      <sheetName val="Tamarind Cove"/>
      <sheetName val=" Verdana REV-GOI MONTHLY "/>
      <sheetName val="HSE REV-GOI"/>
      <sheetName val="HSE REV-GOI MONTHLY"/>
      <sheetName val="BPI REV-GOI MONTHLY"/>
      <sheetName val="Verdana  REV GOI"/>
      <sheetName val=" BPI REV-GOI"/>
      <sheetName val="Phase 2A - REvised"/>
      <sheetName val="GAE8'97"/>
      <sheetName val="gencon-tools (actual)"/>
      <sheetName val="budget for initial purchase"/>
      <sheetName val="gencon-tools for RGG"/>
      <sheetName val="gencon-tools"/>
      <sheetName val="Summary to EJT"/>
      <sheetName val="Summary-In House"/>
      <sheetName val="For Power Point"/>
      <sheetName val="Reasons"/>
      <sheetName val="mark up"/>
      <sheetName val="Preamble"/>
      <sheetName val="Bill2"/>
      <sheetName val="Bill3"/>
      <sheetName val="Bill4"/>
      <sheetName val="Bill5"/>
      <sheetName val="Bill6"/>
      <sheetName val="Bill7"/>
      <sheetName val="Dayworks"/>
      <sheetName val="derivationB2&amp;B3"/>
      <sheetName val="derivationB4&amp;B5"/>
      <sheetName val="derivationB6&amp;B7"/>
      <sheetName val="Myra-costing"/>
      <sheetName val="unitprices (2)"/>
      <sheetName val="AreaDrain"/>
      <sheetName val="Summary_all trade"/>
      <sheetName val="Summary_OPTION 1"/>
      <sheetName val="Summary_OPTION 2"/>
      <sheetName val="Summary_OPTION 3"/>
      <sheetName val="stone"/>
      <sheetName val="I"/>
      <sheetName val="II"/>
      <sheetName val="III"/>
      <sheetName val="IV"/>
      <sheetName val="V"/>
      <sheetName val="VI"/>
      <sheetName val="quali notes"/>
      <sheetName val="qty adjstd"/>
      <sheetName val="sum_mdc"/>
      <sheetName val="sum_mdc (2)"/>
      <sheetName val="proj_brief"/>
      <sheetName val="sum_dls"/>
      <sheetName val="Material Price"/>
      <sheetName val="SUBS &amp; BSMT ENCL"/>
      <sheetName val="Annex A"/>
      <sheetName val="Annex B"/>
      <sheetName val="PARKING"/>
      <sheetName val="C0MMON AREA"/>
      <sheetName val="TRELLIS&amp;CANOPY"/>
      <sheetName val="quali_notes"/>
      <sheetName val="qty_adjstd"/>
      <sheetName val="sum_mdc_(2)"/>
      <sheetName val="Material_Price"/>
      <sheetName val="SUBS_&amp;_BSMT_ENCL"/>
      <sheetName val="Annex_A"/>
      <sheetName val="Annex_B"/>
      <sheetName val="C0MMON_AREA"/>
      <sheetName val="quali_notes1"/>
      <sheetName val="qty_adjstd1"/>
      <sheetName val="sum_mdc_(2)1"/>
      <sheetName val="Material_Price1"/>
      <sheetName val="SUBS_&amp;_BSMT_ENCL1"/>
      <sheetName val="Annex_A1"/>
      <sheetName val="Annex_B1"/>
      <sheetName val="C0MMON_AREA1"/>
      <sheetName val="sum mdc"/>
      <sheetName val="MASTERFILE"/>
      <sheetName val="GRILLS"/>
      <sheetName val="LW SERIES-SINGLE"/>
      <sheetName val="LW SERIES-DOUBLE"/>
      <sheetName val="L-100 SERIES XO"/>
      <sheetName val="L-100 SERIES OXXO"/>
      <sheetName val="CURTAIN WALL SERIES"/>
      <sheetName val="MR-SW SERIES"/>
      <sheetName val="JALOUSIE"/>
      <sheetName val="MATERIALS BRKDWN"/>
      <sheetName val="lumpsum"/>
      <sheetName val="transmittal"/>
      <sheetName val="bidproposal"/>
      <sheetName val="AT INTIMA cost analysis"/>
      <sheetName val="avida intima cost analysis"/>
      <sheetName val="PM SERVICES"/>
      <sheetName val="EX_STRBQ (bored piles)"/>
      <sheetName val="summary (bored piles)"/>
      <sheetName val="bored pile - breakdown"/>
      <sheetName val="GMQ with bored pile"/>
      <sheetName val="q&amp;x"/>
      <sheetName val="gen struct"/>
      <sheetName val="bar chart-rev"/>
      <sheetName val="CD_LC"/>
      <sheetName val="Elemental Brekadown"/>
      <sheetName val="Elemental Cost Parameters"/>
      <sheetName val="SOA"/>
      <sheetName val="New RMC Rate"/>
      <sheetName val="Options"/>
      <sheetName val="BOQ Final"/>
      <sheetName val=" 4"/>
      <sheetName val="REV. 2 INPUT"/>
      <sheetName val="mefps"/>
      <sheetName val="FLS - PROVISIONAL"/>
      <sheetName val="NSC-PROVISIONAL"/>
      <sheetName val="MR SECTION"/>
      <sheetName val="OAP SECTION"/>
      <sheetName val="OAP SECTION (TOWER)"/>
      <sheetName val="DOOR"/>
      <sheetName val="Overall Elemental Summary"/>
      <sheetName val="COLUMNS"/>
      <sheetName val="SLABS"/>
      <sheetName val="beams and girders"/>
      <sheetName val="stairs"/>
      <sheetName val="ramps"/>
      <sheetName val="summary of ratio"/>
      <sheetName val="external walls"/>
      <sheetName val=" SUMMARY"/>
      <sheetName val="COST STUDY FOR FACADE"/>
      <sheetName val="Unit Matrix"/>
      <sheetName val="Shopfronts-Podium"/>
      <sheetName val="Windows-Residential"/>
      <sheetName val="External Finish-Podium"/>
      <sheetName val="External Finish-Residential"/>
      <sheetName val="Internal walls_residential"/>
      <sheetName val="Ledge &amp; Accent"/>
      <sheetName val="Railing"/>
      <sheetName val="Canopy"/>
      <sheetName val="Glazing Ratio"/>
      <sheetName val="Columns and Beams"/>
      <sheetName val="Overall_Update"/>
      <sheetName val="Overall Summary_Updated"/>
      <sheetName val="Overall Elemental_Updated"/>
      <sheetName val="TEMPLATE"/>
      <sheetName val="Overall Summary"/>
      <sheetName val="Overall Elemental_Comparison"/>
      <sheetName val="Foundation and substructure"/>
      <sheetName val="Basement Parking"/>
      <sheetName val="Ground Floor"/>
      <sheetName val="Second Floor"/>
      <sheetName val="Amenities"/>
      <sheetName val="Residential Floors"/>
      <sheetName val="Roofdeck"/>
      <sheetName val="Floor Breakdown and Finishes"/>
      <sheetName val="Project Comparison"/>
      <sheetName val="Podium Levels"/>
      <sheetName val="Garden Apartment"/>
      <sheetName val="Residential Tower 1"/>
      <sheetName val="Residential Tower 2"/>
      <sheetName val="Room Matrix"/>
      <sheetName val="GF&amp;2F West_Walls &amp; Finishes"/>
      <sheetName val="GF&amp;2F East_Walls &amp; Finishes"/>
      <sheetName val="Parking West_Walls &amp; Finishes"/>
      <sheetName val="Parking East_Walls &amp; Finishes"/>
      <sheetName val="Amenities_Walls &amp; Finishes"/>
      <sheetName val="Low Zone_Walls &amp; Finishes"/>
      <sheetName val="High Zone_Walls &amp; Finishes"/>
      <sheetName val="sumCP1"/>
      <sheetName val="incoming"/>
      <sheetName val="standby"/>
      <sheetName val="msm"/>
      <sheetName val="glp"/>
      <sheetName val="grounding"/>
      <sheetName val="lightning"/>
      <sheetName val="tel"/>
      <sheetName val="catv"/>
      <sheetName val="paging"/>
      <sheetName val="intercom"/>
      <sheetName val="bms"/>
      <sheetName val="blank"/>
      <sheetName val="take-off"/>
      <sheetName val="CCTV TO (2)"/>
      <sheetName val="hecp"/>
      <sheetName val="fdas to"/>
      <sheetName val="tower only-not used"/>
      <sheetName val="graph-%"/>
      <sheetName val="graph-costm²"/>
      <sheetName val="graph-pie"/>
      <sheetName val="Comp-resl"/>
      <sheetName val="Comp-overall"/>
      <sheetName val="Edades"/>
      <sheetName val="bayantel"/>
      <sheetName val="MVAC"/>
      <sheetName val="BIll No. 08"/>
      <sheetName val="Bill No. 07"/>
      <sheetName val="Bill No. 05"/>
      <sheetName val="Bill No. 09"/>
      <sheetName val="Bill No. 06"/>
      <sheetName val="Bill No. 06A"/>
      <sheetName val="Bill No. 01"/>
      <sheetName val="Bill No. 02"/>
      <sheetName val="Bill No. 03"/>
      <sheetName val="Bill No. 04A"/>
      <sheetName val="Bill No. 04B"/>
      <sheetName val="Bill No. 05A"/>
      <sheetName val="option 1"/>
      <sheetName val="city center"/>
      <sheetName val="EBD - E"/>
      <sheetName val="Mc Donald"/>
      <sheetName val="St Lukes"/>
      <sheetName val="Billing"/>
      <sheetName val="ADDITIONS (SORT)"/>
      <sheetName val="OMISSIONS (SORT)"/>
      <sheetName val="OMISSIONS"/>
      <sheetName val="ADDITIONS"/>
      <sheetName val="Sheet9"/>
      <sheetName val="Sheet10"/>
      <sheetName val="Sheet11"/>
      <sheetName val="load estimate"/>
      <sheetName val="Bill 2 - RETAIL"/>
      <sheetName val="gl&amp;p"/>
      <sheetName val="telephone"/>
      <sheetName val="pos"/>
      <sheetName val="pabgm"/>
      <sheetName val="Bill 4 -BPO2"/>
      <sheetName val="Backup"/>
      <sheetName val="bms allowance"/>
      <sheetName val="PPT01"/>
      <sheetName val="PPT02"/>
      <sheetName val="PPT03"/>
      <sheetName val="PPT04"/>
      <sheetName val="Returns"/>
      <sheetName val="Budget"/>
      <sheetName val="BudgetCF"/>
      <sheetName val="CapInput"/>
      <sheetName val="Allocations"/>
      <sheetName val="BMRecon"/>
      <sheetName val="BMRuses"/>
      <sheetName val="BMRcap"/>
      <sheetName val="BMRaccnt"/>
      <sheetName val="BMRaccntcst"/>
      <sheetName val="BMRppe"/>
      <sheetName val="CBRecon"/>
      <sheetName val="CBRuses"/>
      <sheetName val="CBRcap"/>
      <sheetName val="CBRaccnt"/>
      <sheetName val="CBRaccntcst"/>
      <sheetName val="CBRppe"/>
      <sheetName val="BMJVecon"/>
      <sheetName val="BMJVuses"/>
      <sheetName val="BMJVcap"/>
      <sheetName val="BMJVcondocap"/>
      <sheetName val="BMJVaccnt"/>
      <sheetName val="BMJVppe"/>
      <sheetName val="CBRprojection"/>
      <sheetName val="CBR Sensitivity"/>
      <sheetName val="CBR"/>
      <sheetName val="Rad"/>
      <sheetName val="Wyn"/>
      <sheetName val="NBH"/>
      <sheetName val="CBRGolf"/>
      <sheetName val="CBRCasino"/>
      <sheetName val="BMRJVprojection"/>
      <sheetName val="BMJV Sensitivity"/>
      <sheetName val="PPTincome"/>
      <sheetName val="Atlantis"/>
      <sheetName val="BMR"/>
      <sheetName val="RETime"/>
      <sheetName val="RECondo"/>
      <sheetName val="BMJV"/>
      <sheetName val="JVOther"/>
      <sheetName val="Hotels"/>
      <sheetName val="Caesars"/>
      <sheetName val="Westin"/>
      <sheetName val="StRegis"/>
      <sheetName val="W"/>
      <sheetName val="Rooms"/>
      <sheetName val="CZR VillaSuites"/>
      <sheetName val="F&amp;B"/>
      <sheetName val="Banquets"/>
      <sheetName val="Outlets"/>
      <sheetName val="Club"/>
      <sheetName val="Spa"/>
      <sheetName val="Golf"/>
      <sheetName val="Casino"/>
      <sheetName val="RetailOther"/>
      <sheetName val="WaterPK"/>
      <sheetName val="RetailVillage"/>
      <sheetName val="CommercialVillage"/>
      <sheetName val="Recreation"/>
      <sheetName val="Transport"/>
      <sheetName val="Timeshare"/>
      <sheetName val="Condo"/>
      <sheetName val="NSBppt"/>
      <sheetName val="PPTcbr"/>
      <sheetName val="PPTbmjv"/>
      <sheetName val="afis"/>
      <sheetName val="Monitoring"/>
      <sheetName val="200 A (2)"/>
      <sheetName val="200 A"/>
      <sheetName val="311(1)a A"/>
      <sheetName val="312SPL A"/>
      <sheetName val="103(1)a A"/>
      <sheetName val="400(22) A"/>
      <sheetName val="400(23)a A"/>
      <sheetName val="401(1) A"/>
      <sheetName val="404 A"/>
      <sheetName val="405(1) A"/>
      <sheetName val="412(b)SPL A"/>
      <sheetName val="412(e)SPL A"/>
      <sheetName val="504(5) A"/>
      <sheetName val="509 A"/>
      <sheetName val="200 "/>
      <sheetName val="311(1)a"/>
      <sheetName val="312SPL"/>
      <sheetName val="413(2)"/>
      <sheetName val="413(3)"/>
      <sheetName val="413(4)"/>
      <sheetName val="413(8)"/>
      <sheetName val="new"/>
      <sheetName val="103(1) A"/>
      <sheetName val="103(3) A"/>
      <sheetName val="103(6) A"/>
      <sheetName val="500(1)a A"/>
      <sheetName val="500(1)c A"/>
      <sheetName val="500(1)d A"/>
      <sheetName val="500(1)e A"/>
      <sheetName val="500(1)f A"/>
      <sheetName val="500(3)a A"/>
      <sheetName val="504(1) A"/>
      <sheetName val="505 A "/>
      <sheetName val="103(1)"/>
      <sheetName val="103(3)"/>
      <sheetName val="103(6)"/>
      <sheetName val="500(1)a"/>
      <sheetName val="500(1)c"/>
      <sheetName val="500(3)a"/>
      <sheetName val="504(5)"/>
      <sheetName val="505"/>
      <sheetName val="505(1)"/>
      <sheetName val="100(1)"/>
      <sheetName val="101(3)A"/>
      <sheetName val="101(4)"/>
      <sheetName val="102(1)"/>
      <sheetName val="102(2) A"/>
      <sheetName val="102(3)a A"/>
      <sheetName val="102(3)b A"/>
      <sheetName val="104(1)a A"/>
      <sheetName val="105(1) A"/>
      <sheetName val="105(2)a A"/>
      <sheetName val="rcbc excavation"/>
      <sheetName val="unsuitable"/>
      <sheetName val="100(1)bckup"/>
      <sheetName val="102(1)bckup"/>
      <sheetName val="102(2)BCKUP"/>
      <sheetName val="102(3)BBCKUP"/>
      <sheetName val="104(1)ABCKUP"/>
      <sheetName val="105(1)bckup"/>
      <sheetName val="102(3)a "/>
      <sheetName val="102(3)b"/>
      <sheetName val="104(1)a "/>
      <sheetName val="105(1) "/>
      <sheetName val="105(2)a"/>
      <sheetName val="102(2)bckupB"/>
      <sheetName val="102(3)b bckup"/>
      <sheetName val="104(1)bckup"/>
      <sheetName val="100(1)bckup (3)"/>
      <sheetName val="work"/>
      <sheetName val="A1.1a"/>
      <sheetName val="A1.1b"/>
      <sheetName val="A1.1c"/>
      <sheetName val="A1.2a"/>
      <sheetName val="A1.2b"/>
      <sheetName val="A1.2c"/>
      <sheetName val="A1.2d"/>
      <sheetName val="A1.3a"/>
      <sheetName val="A1.4a"/>
      <sheetName val="B.5"/>
      <sheetName val="B.7"/>
      <sheetName val="B.8"/>
      <sheetName val="603(3)a"/>
      <sheetName val="603(3)b"/>
      <sheetName val="603(3)c"/>
      <sheetName val="606(1)"/>
      <sheetName val="611(1)"/>
      <sheetName val="613SPL"/>
      <sheetName val="Bill 10 - Specialties"/>
      <sheetName val="CERTIFICATE (2)"/>
      <sheetName val="F.Sum"/>
      <sheetName val="Accomplishment"/>
      <sheetName val="Garage"/>
      <sheetName val="Hotel"/>
      <sheetName val="Elev&amp;Esc"/>
      <sheetName val="Gondola System"/>
      <sheetName val="Gannt"/>
      <sheetName val="Tab"/>
      <sheetName val="PSW_Sheet"/>
      <sheetName val=" "/>
      <sheetName val="RECOUPMENT MONITORING (2)"/>
      <sheetName val="Record of PP"/>
      <sheetName val="Prelimins (2)"/>
      <sheetName val="Measured Works valuated"/>
      <sheetName val="not used"/>
      <sheetName val="pile cap"/>
      <sheetName val="PMI-017"/>
      <sheetName val="PMI-001"/>
      <sheetName val="PMI-004"/>
      <sheetName val="PMI-007"/>
      <sheetName val="PMI-046"/>
      <sheetName val="PMI-072"/>
      <sheetName val="PMI-074"/>
      <sheetName val="PMI-057"/>
      <sheetName val="PMI-059"/>
      <sheetName val="Labor EsCalation"/>
      <sheetName val="PMI-087,089,099"/>
      <sheetName val="Additional Office Equipment"/>
      <sheetName val="PMI-033"/>
      <sheetName val="Approved Variations"/>
      <sheetName val="PMI-029 (VO-001)"/>
      <sheetName val="Summary of Contractxxx"/>
      <sheetName val="B-9 Original"/>
      <sheetName val="B-9 Adjustment"/>
      <sheetName val="B-9 with DP"/>
      <sheetName val="PC Rates - NOT USED"/>
      <sheetName val="B-9 On Account Payment"/>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SERVICE AREA CIRCULATION"/>
      <sheetName val="Site Summary"/>
      <sheetName val="Site Detail"/>
      <sheetName val="Room Count"/>
      <sheetName val="Room Floor SF"/>
      <sheetName val="Gross SF"/>
      <sheetName val="Vertical Trans."/>
      <sheetName val="DIV. 28"/>
      <sheetName val="Schedule S_Curve Revision_3"/>
      <sheetName val="STP tsd BOQ"/>
      <sheetName val="Clearing &amp; grubbing"/>
      <sheetName val="Cut &amp; Fill"/>
      <sheetName val="Disposal"/>
      <sheetName val="Base Course"/>
      <sheetName val="Surface Coarse "/>
      <sheetName val="Project Overhead "/>
      <sheetName val="BONDS"/>
      <sheetName val="Summary of material"/>
      <sheetName val="phase 01"/>
      <sheetName val="phase 02"/>
      <sheetName val="phase 03"/>
      <sheetName val="phase 04"/>
      <sheetName val="cim,rcbc&amp;ci"/>
      <sheetName val="RCP Class II"/>
      <sheetName val="Surface Coarse"/>
      <sheetName val="misc(h2oline)"/>
      <sheetName val="misc(h2oline) (2)"/>
      <sheetName val="Waterline"/>
      <sheetName val="Sewerline"/>
      <sheetName val="Sewerline MH, SJB"/>
      <sheetName val="CHB "/>
      <sheetName val="GIM per Ht"/>
      <sheetName val="sm (sta.0+200-0+700)"/>
      <sheetName val="POH-Stone Masonry"/>
      <sheetName val="fACTOR "/>
      <sheetName val="UPA Stone Masonry"/>
      <sheetName val="Bill summary of cost-2"/>
      <sheetName val="03 (1)"/>
      <sheetName val="03 (2)"/>
      <sheetName val="14 t1"/>
      <sheetName val="21 t1"/>
      <sheetName val="21t2"/>
      <sheetName val="22 t1"/>
      <sheetName val="22 t2"/>
      <sheetName val="23 t1"/>
      <sheetName val="23 t2"/>
      <sheetName val="DIV. 26 T1"/>
      <sheetName val="DIV. 26 T2"/>
      <sheetName val="DIV. 27 T1"/>
      <sheetName val="DIV. 27 T2"/>
      <sheetName val="DIV. 28 T1"/>
      <sheetName val="DIV. 28 T2"/>
      <sheetName val="31 (1)"/>
      <sheetName val="P.O."/>
      <sheetName val="P.O. (reference)"/>
      <sheetName val="P2M &amp; below"/>
      <sheetName val="PSR (CD-CCU-FORM-001-2008)"/>
      <sheetName val="Cost Report"/>
      <sheetName val="reference of savings"/>
      <sheetName val="mdc-ls-apixs-ld-xsld-06292011"/>
      <sheetName val="NXS Hor - Gencon Accruals"/>
      <sheetName val="RPOP Monitoring-07152011"/>
      <sheetName val="NXS Hor - Equipment Accruals"/>
      <sheetName val="NXS RMC - Accrual"/>
      <sheetName val="Sum_ld-all_phases(cb_of_ewrks)"/>
      <sheetName val="ld-all_phases(cb_of_ewrks)"/>
      <sheetName val="Sum_ld-all_phases(cb_of_ewr_(2)"/>
      <sheetName val="ld-all_phases(cb_of_ewrks)_(2)"/>
      <sheetName val="Sum_ld-all_phases(cb_of_ewr_(3)"/>
      <sheetName val="ld-all_phases(cb_of_ewrks)_(3)"/>
      <sheetName val="Sum_3A_less_WTL"/>
      <sheetName val="ld3A_less_WTL-5-04"/>
      <sheetName val="Sum_3B_less_WTL"/>
      <sheetName val="ld3B_less_WTL-5-04"/>
      <sheetName val="land_devt-3A"/>
      <sheetName val="land_devt-3B"/>
      <sheetName val="water_trans_line-250ø"/>
      <sheetName val="matls_testing-3A"/>
      <sheetName val="matls_testing-3B"/>
      <sheetName val="RCP_Wall_thickness"/>
      <sheetName val="Unit_Cost"/>
      <sheetName val="DMH(double_pipe)-used"/>
      <sheetName val="DRAINAGE_LOT_CONNECTION_BOX"/>
      <sheetName val="JB_(2)"/>
      <sheetName val="DIB_(2)"/>
      <sheetName val="water_"/>
      <sheetName val="4-Lane_bridge"/>
      <sheetName val="Spine_Road"/>
      <sheetName val="proposal_(revised)"/>
      <sheetName val="RCPC_&amp;_RCBC"/>
      <sheetName val="Mat'ls_price"/>
      <sheetName val="reconciled_ph_1"/>
      <sheetName val="reconciled2_ph_1"/>
      <sheetName val="MDC_vs__BSP"/>
      <sheetName val="revised_BOQ_11-12-03"/>
      <sheetName val="blank_BOQ"/>
      <sheetName val="PART_A_to_E"/>
      <sheetName val="PART_A_to_E_(BSP_parts_C&amp;D)"/>
      <sheetName val="F1_0_bagam"/>
      <sheetName val="F2_0_sipit"/>
      <sheetName val="F3_0_lungab"/>
      <sheetName val="F4_0_siam2"/>
      <sheetName val="F5_0_saimsim"/>
      <sheetName val="F6_0_tulo2_farm"/>
      <sheetName val="F7_0_supreme"/>
      <sheetName val="F8_0_ayala"/>
      <sheetName val="500-600-spl_4"/>
      <sheetName val="BOQ_part_A"/>
      <sheetName val="Sum_of_Spine_"/>
      <sheetName val="bi-monthly_rep_Spine"/>
      <sheetName val="Sum_of_Villa"/>
      <sheetName val="bi-mnthly_rep_Villa"/>
      <sheetName val="Sum_of_Hacienda"/>
      <sheetName val="bi-mnthly_rep_Hacienda"/>
      <sheetName val="Sum_of_Farm"/>
      <sheetName val="bi-mnthly_rep_Farm"/>
      <sheetName val="Sum_of_Bridge"/>
      <sheetName val="bi-mnthly_rep_Bridge"/>
      <sheetName val="Breaking_of_Concrete"/>
      <sheetName val="Masonry_Painting"/>
      <sheetName val="Rebars_G40"/>
      <sheetName val="Rebars_G60"/>
      <sheetName val="cast_in_place_concrete"/>
      <sheetName val="Soil_Disposal"/>
      <sheetName val="Backfilling_Works_&amp;_Compaction"/>
      <sheetName val="Floor_Finish_Vetrified_Tiles"/>
      <sheetName val="Structural_Excavation"/>
      <sheetName val="AASHTO_Girder_"/>
      <sheetName val="Steel_Decking"/>
      <sheetName val="Tubular_Steel_25mm"/>
      <sheetName val="Tubular_Steel_75mm"/>
      <sheetName val="6mm_Twin_Wall_Polycarbonate"/>
      <sheetName val="Roofing_Painting_Works_"/>
      <sheetName val="6mm_thk_Acrylic_Sheet"/>
      <sheetName val="Stainless_Steel_U_Channel_Frame"/>
      <sheetName val="25mm_x_3mm_Flat_Bar"/>
      <sheetName val="50mm_dia_BI_Pipe_Handrails"/>
      <sheetName val="Railings_Painting_Works"/>
      <sheetName val="25mm_Square_Bars"/>
      <sheetName val="25mmx3mm_Flat_Bar_Metal_Railing"/>
      <sheetName val="Metal_Accents_3mm_thk_GI_Sheet"/>
      <sheetName val="200x200x10mm_Tubular_Steel_Colu"/>
      <sheetName val="Supply_and_Install_of_Escalator"/>
      <sheetName val="U_type_Concrete-Steel"/>
      <sheetName val="U_type_Steel"/>
      <sheetName val="L_type_Concrete-Steel"/>
      <sheetName val="L_type_Steel"/>
      <sheetName val="Summary_of_cost(final)"/>
      <sheetName val="swimming_pool"/>
      <sheetName val="central_park"/>
      <sheetName val="Summary_of_cost"/>
      <sheetName val="MU_"/>
      <sheetName val="BOQ_"/>
      <sheetName val="BOQ__(2)"/>
      <sheetName val="BOQ(water_tank)"/>
      <sheetName val="mepfs_cost_comparison"/>
      <sheetName val="Abstract_All"/>
      <sheetName val="BRKDN_PER_CSI_"/>
      <sheetName val="UC_Updated1"/>
      <sheetName val="VC_reconciled_amount"/>
      <sheetName val="Reconciled_GFA"/>
      <sheetName val="BRKDN_PER_CSI"/>
      <sheetName val="BOQ_Internal"/>
      <sheetName val="SUMMARY_Interal"/>
      <sheetName val="BRKDN_PER_CSI_External"/>
      <sheetName val="BOQ_External_"/>
      <sheetName val="SUMMARY_External"/>
      <sheetName val="NSC_External"/>
      <sheetName val="MU_External"/>
      <sheetName val="SUM_External"/>
      <sheetName val="CP_External"/>
      <sheetName val="UC_Updated"/>
      <sheetName val="OH_revised"/>
      <sheetName val="summary__GROSS"/>
      <sheetName val="NB_20"/>
      <sheetName val="villa_c"/>
      <sheetName val="SF_"/>
      <sheetName val="mh__boh__ngr_"/>
      <sheetName val="Main_pool_"/>
      <sheetName val="arrival_Archl"/>
      <sheetName val="POOL_KITCHEN_"/>
      <sheetName val="POOL_RESTROOM_"/>
      <sheetName val="Arrival_struct"/>
      <sheetName val="POOL_STAGE_"/>
      <sheetName val="EE_4"/>
      <sheetName val="EE_1"/>
      <sheetName val="NB__landscape"/>
      <sheetName val="Cart_track"/>
      <sheetName val="batu_candi"/>
      <sheetName val="CONSOLIDATED_DERIVE"/>
      <sheetName val="cost_build_up__2_"/>
      <sheetName val="DERIVE__BOQ_"/>
      <sheetName val="CSA_format-Summary"/>
      <sheetName val="FF_summary"/>
      <sheetName val="WF_summary"/>
      <sheetName val="WP_summary"/>
      <sheetName val="BB_summary"/>
      <sheetName val="CF_summary"/>
      <sheetName val="FE_stairs"/>
      <sheetName val="_assumptions"/>
      <sheetName val="31_(2)"/>
      <sheetName val="Summary_(overall)"/>
      <sheetName val="comparison_section_A_section_B"/>
      <sheetName val="Bill_summary_of_cost"/>
      <sheetName val="CFA_Summary"/>
      <sheetName val="Unit_Summary"/>
      <sheetName val="hsbc_boq"/>
      <sheetName val="typical_boq"/>
      <sheetName val="APRIL24_(2)"/>
      <sheetName val="with_breakdown"/>
      <sheetName val="2_678M"/>
      <sheetName val="2_637M_due_to_adj_FLS_profit"/>
      <sheetName val="2_223M_due_to_adj_profit"/>
      <sheetName val="2_165M_due_to_dist_cooling_EE"/>
      <sheetName val="May_11_presentation_to_JVM"/>
      <sheetName val="district_cooling"/>
      <sheetName val="BOQ_(hsbc)_adjusted_ht__15m"/>
      <sheetName val="BOQ-TYPICAL_(AGREED)"/>
      <sheetName val="MAY1°"/>
      <sheetName val="land cost"/>
      <sheetName val="SUM-slide"/>
      <sheetName val="Static"/>
      <sheetName val="Dyn Assum"/>
      <sheetName val="Pmt terms"/>
      <sheetName val="sum-yr"/>
      <sheetName val="sum-mo"/>
      <sheetName val="t1"/>
      <sheetName val="t2"/>
      <sheetName val="t3"/>
      <sheetName val="t4"/>
      <sheetName val="t5"/>
      <sheetName val="t6"/>
      <sheetName val="t7"/>
      <sheetName val="t8"/>
      <sheetName val="BOI"/>
      <sheetName val="Schedule_S-Curve_(new_scheme)"/>
      <sheetName val="Summary WG"/>
      <sheetName val="lap splice"/>
      <sheetName val="slab"/>
      <sheetName val="stirrups"/>
      <sheetName val="SKED"/>
      <sheetName val="7B-23,7B-16"/>
      <sheetName val="7B-16"/>
      <sheetName val="Selling Price summ sheet"/>
      <sheetName val="Cost  Summary"/>
      <sheetName val="NSCBQ_Mech'l (3)"/>
      <sheetName val="Basement+Residential"/>
      <sheetName val="Driven Piles"/>
      <sheetName val="Brief Description"/>
      <sheetName val="Comparison of DD and CD"/>
      <sheetName val="SELLING SHEET"/>
      <sheetName val="ELEMENTAL1"/>
      <sheetName val="CHB"/>
      <sheetName val="Masonry And Ceiling Works"/>
      <sheetName val="Roofing"/>
      <sheetName val="Earthworks"/>
      <sheetName val="Concrete works"/>
      <sheetName val="Beam Rebars"/>
      <sheetName val="Footing Rebars"/>
      <sheetName val="Column Rebars"/>
      <sheetName val="Slab Rebars"/>
      <sheetName val="Stair Rebars"/>
      <sheetName val="Lateral Ties"/>
      <sheetName val="CMBC"/>
      <sheetName val="BOQp4"/>
      <sheetName val="benefits"/>
      <sheetName val="Plant &amp; Equipment"/>
      <sheetName val="Plant List"/>
      <sheetName val="RMC budget"/>
      <sheetName val="Summary Page"/>
      <sheetName val="Division 2000"/>
      <sheetName val="Division 3000"/>
      <sheetName val="Finishes (2)"/>
      <sheetName val="Plumbing&amp;Others"/>
      <sheetName val="Wood"/>
      <sheetName val="Septic tank"/>
      <sheetName val="UPA-struc"/>
      <sheetName val="UPA-arch"/>
      <sheetName val="Ceiling"/>
      <sheetName val="Floor"/>
      <sheetName val="Concrete, Formworks"/>
      <sheetName val="Trusses"/>
      <sheetName val="Roof Framing"/>
      <sheetName val="Worksheet"/>
      <sheetName val="Plumbing works"/>
      <sheetName val="Electrical1"/>
      <sheetName val="stair"/>
      <sheetName val="Lintel Beam"/>
      <sheetName val="Floor,Wall,Ceiling"/>
      <sheetName val="Furnishing"/>
      <sheetName val="to do"/>
      <sheetName val="furniture"/>
      <sheetName val="Specialties"/>
      <sheetName val="Plumbing Fixtures"/>
      <sheetName val="ST;CB"/>
      <sheetName val="Moulding"/>
      <sheetName val="Earthworks (2)"/>
      <sheetName val="Glass Glazing"/>
      <sheetName val="Fire Suppression"/>
      <sheetName val="Div 2_3"/>
      <sheetName val="Div 12"/>
      <sheetName val="Div 13-15 "/>
      <sheetName val="Div 16"/>
      <sheetName val="UPA DIV 3"/>
      <sheetName val="Metals"/>
      <sheetName val="Woods &amp; Plastics"/>
      <sheetName val="Div 13-15"/>
      <sheetName val="Div 4, 5, 9"/>
      <sheetName val="GENERALIES"/>
      <sheetName val="Thermal and Moisture Protection"/>
      <sheetName val="Site Construction"/>
      <sheetName val="Thermal&amp;Moisture"/>
      <sheetName val="ceiling finish"/>
      <sheetName val="take-off(planswift)"/>
      <sheetName val="TOILET ACC"/>
      <sheetName val="Special Construction"/>
      <sheetName val="Conveying System"/>
      <sheetName val="furnitures"/>
      <sheetName val="EXCLUSION"/>
      <sheetName val="lavatory"/>
      <sheetName val="SC"/>
      <sheetName val="Bidsum"/>
      <sheetName val="d-Doors"/>
      <sheetName val="d-dem0"/>
      <sheetName val="d-A"/>
      <sheetName val="d-S"/>
      <sheetName val="BOQ-F"/>
      <sheetName val="BOQ-P"/>
      <sheetName val="quitangquil"/>
      <sheetName val="Price Schedule"/>
      <sheetName val="mabalacat"/>
      <sheetName val="sacobia2"/>
      <sheetName val="sacobia3"/>
      <sheetName val="sacobia4"/>
      <sheetName val="sacobia5"/>
      <sheetName val="sacobia6"/>
      <sheetName val="lucung"/>
      <sheetName val="tinang"/>
      <sheetName val="cutcut"/>
      <sheetName val="Conveying "/>
      <sheetName val="BOQ_cd"/>
      <sheetName val="BOQ_sd"/>
      <sheetName val="trellis"/>
      <sheetName val="CONTRACTOR'S SCOPE OF WORK"/>
      <sheetName val="sum-orig"/>
      <sheetName val="1.boq-Colorado"/>
      <sheetName val="Derive-Bldg"/>
      <sheetName val="2.boq danube"/>
      <sheetName val="PILE DRIVING"/>
      <sheetName val="Derive-site &amp; Guard"/>
      <sheetName val="3.boq-site"/>
      <sheetName val="4.boq-Clubhouse"/>
      <sheetName val="1.boq-Colorado (ORIG)"/>
      <sheetName val="2.boq danube (ORIG)"/>
      <sheetName val="3.boq-site (orig)"/>
      <sheetName val="4.boq-Clubhouse (orig)"/>
      <sheetName val="DOORS (2)"/>
      <sheetName val="1.Colorado rehash qty"/>
      <sheetName val="2. Clubhouse rehash qty"/>
      <sheetName val="3.danube rehash qty"/>
      <sheetName val="site rehashed qty"/>
      <sheetName val="1.boq-Colorado (0)"/>
      <sheetName val="2.boq-Clubhouse(0)"/>
      <sheetName val="3.boq danube(o)"/>
      <sheetName val="4.boq-site(o)"/>
      <sheetName val="UPA and Quantity (3)"/>
      <sheetName val="cost breakdown"/>
      <sheetName val="Schedule of finishes"/>
      <sheetName val="Summary B22"/>
      <sheetName val="UPA and Quantity"/>
      <sheetName val="Plumbing BBQ"/>
      <sheetName val="UPA and Quantity (2)"/>
      <sheetName val="front page"/>
      <sheetName val="Ledge"/>
      <sheetName val="Footing Rebars "/>
      <sheetName val="Slab Rebars "/>
      <sheetName val="Beam Rebars "/>
      <sheetName val="Summary (3)"/>
      <sheetName val="Gates"/>
      <sheetName val="Concrete Finishes"/>
      <sheetName val="Floor, Wall, Ceiling (2)"/>
      <sheetName val="Floor, Wall, Ceiling"/>
      <sheetName val="CHB (2)"/>
      <sheetName val="Steelworks"/>
      <sheetName val="Underground Tanks"/>
      <sheetName val="Stair components"/>
      <sheetName val="Roofing (2)"/>
      <sheetName val="Balcony"/>
      <sheetName val="Door Casing"/>
      <sheetName val="Roofing (3)"/>
      <sheetName val="Doors &amp; Windows 2"/>
      <sheetName val="Cabinets"/>
      <sheetName val="Cistern &amp; Septic Tank"/>
      <sheetName val="Bare Unit"/>
      <sheetName val="Gen. Summary"/>
      <sheetName val="SD77 Int. Toilet"/>
      <sheetName val="SD60 Int. Toilet"/>
      <sheetName val="AFP"/>
      <sheetName val="SD77"/>
      <sheetName val="SD60"/>
      <sheetName val="SD48"/>
      <sheetName val="Dplx 48"/>
      <sheetName val="AFP Cost"/>
      <sheetName val="PRINT"/>
      <sheetName val="PROFILE"/>
      <sheetName val="ACTION"/>
      <sheetName val="SAFETY"/>
      <sheetName val="MILESTONES"/>
      <sheetName val="E STAFF"/>
      <sheetName val="EPC PROGRESS"/>
      <sheetName val="E PROGRESS"/>
      <sheetName val="F STAFF"/>
      <sheetName val="C PROGRESS"/>
      <sheetName val="FINANCIAL (FLR)"/>
      <sheetName val="FINANCIAL (PROJ)"/>
      <sheetName val="CO&amp;DEV"/>
      <sheetName val="RISK (2)"/>
      <sheetName val="CONCERNS"/>
      <sheetName val="RECEIVABLE"/>
      <sheetName val="VALUE"/>
      <sheetName val="C STAFF"/>
      <sheetName val="PERFORMANCE"/>
      <sheetName val="HO EXPENSE"/>
      <sheetName val="MECH EQUIP"/>
      <sheetName val="E&amp;I TAG STAT"/>
      <sheetName val="BULK MATL STAT"/>
      <sheetName val="QUANTITY"/>
      <sheetName val="C PERFORMANCE"/>
      <sheetName val="C TRNOVR"/>
      <sheetName val="CONTRACT"/>
      <sheetName val="SYS TRNOVR"/>
      <sheetName val="INCENTIVES"/>
      <sheetName val="WKG CAPITAL"/>
      <sheetName val="RISK RANK"/>
      <sheetName val="COST"/>
      <sheetName val="CASH"/>
      <sheetName val="OSR CK LIST 5.2"/>
      <sheetName val="OSR CK LIST 5.3"/>
      <sheetName val="OSR CK LIST REPORT"/>
      <sheetName val="Release Notes"/>
      <sheetName val="System"/>
      <sheetName val="GRAPH Macro's"/>
      <sheetName val="UTIL Macro's"/>
      <sheetName val="GOTO Macro's"/>
      <sheetName val="PRINT Macro's"/>
      <sheetName val="DATA Transfer"/>
      <sheetName val="FINANCIAL _FLR_"/>
      <sheetName val="Navigation Page"/>
      <sheetName val="Summary in Dollars"/>
      <sheetName val="Summary in Euro"/>
      <sheetName val="0100 Preliminaries"/>
      <sheetName val="0200 Siteworks"/>
      <sheetName val="0400 Substructure"/>
      <sheetName val="0900 equip &amp; furnishing"/>
      <sheetName val="1800 Electrical"/>
      <sheetName val="Utilities Quantities"/>
      <sheetName val="Final to Intel-Architectural"/>
      <sheetName val="Book5"/>
      <sheetName val="1211"/>
      <sheetName val="1212"/>
      <sheetName val="1213"/>
      <sheetName val="1223"/>
      <sheetName val="1233"/>
      <sheetName val="1242"/>
      <sheetName val="1243"/>
      <sheetName val="1251"/>
      <sheetName val="1254"/>
      <sheetName val="1255"/>
      <sheetName val="1261"/>
      <sheetName val="1262"/>
      <sheetName val="1271"/>
      <sheetName val="1272"/>
      <sheetName val="1274"/>
      <sheetName val="1275"/>
      <sheetName val="1277"/>
      <sheetName val="1311"/>
      <sheetName val="1312"/>
      <sheetName val="1321"/>
      <sheetName val="1322"/>
      <sheetName val="1323"/>
      <sheetName val="1324"/>
      <sheetName val="1325"/>
      <sheetName val="1326"/>
      <sheetName val="1331"/>
      <sheetName val="1332"/>
      <sheetName val="1341"/>
      <sheetName val="1345"/>
      <sheetName val="1358"/>
      <sheetName val="1359"/>
      <sheetName val="1400"/>
      <sheetName val="1413"/>
      <sheetName val="1414"/>
      <sheetName val="1415"/>
      <sheetName val="1417"/>
      <sheetName val="1431"/>
      <sheetName val="1443"/>
      <sheetName val="1444"/>
      <sheetName val="1453"/>
      <sheetName val="1455"/>
      <sheetName val="1457"/>
      <sheetName val="1461"/>
      <sheetName val="1482"/>
      <sheetName val="1488"/>
      <sheetName val="1511"/>
      <sheetName val="1512"/>
      <sheetName val="1513"/>
      <sheetName val="1514"/>
      <sheetName val="1519"/>
      <sheetName val="1521"/>
      <sheetName val="1524"/>
      <sheetName val="CONSAC (2)"/>
      <sheetName val="Master "/>
      <sheetName val="WEIGHTING"/>
      <sheetName val=" OVERALL"/>
      <sheetName val="INPUT-ALL"/>
      <sheetName val="S- (3) TKS"/>
      <sheetName val="S- (12) TKS"/>
      <sheetName val="S-OVERALL"/>
      <sheetName val="S-CURVE OVERALL WK "/>
      <sheetName val="S-ENG'G"/>
      <sheetName val="S-PROC"/>
      <sheetName val="S-FAB"/>
      <sheetName val="S-CONST"/>
      <sheetName val="S-CIVIL"/>
      <sheetName val="S-TANK"/>
      <sheetName val="P.ENG'G"/>
      <sheetName val="P.PROC"/>
      <sheetName val="P.FAB"/>
      <sheetName val="P.CONST"/>
      <sheetName val="P.ENG'G MHR"/>
      <sheetName val="Const-PlanVsAct"/>
      <sheetName val="Overall-Constr_Act(current)"/>
      <sheetName val="Constr Progress-Track"/>
      <sheetName val="Constr Progress-Track (2)"/>
      <sheetName val="Overall,S-curve"/>
      <sheetName val="Const S-Curve-PlanVsAct"/>
      <sheetName val="Overall-Constr_Act(baseline)"/>
      <sheetName val="CTL Inputs Tank"/>
      <sheetName val="Key Bid Points"/>
      <sheetName val="TES"/>
      <sheetName val="Labor Sheet"/>
      <sheetName val="Proj Team"/>
      <sheetName val="Bank Guarantees"/>
      <sheetName val="Project S Curve"/>
      <sheetName val="Equip Histogram"/>
      <sheetName val="Labor Histogram"/>
      <sheetName val="Wage-Hour Conditions 9 Jun 05"/>
      <sheetName val="Crew Rates 01 Jun 05"/>
      <sheetName val="IPR"/>
      <sheetName val="1.1 Summary of Payment"/>
      <sheetName val="1.2 Progress Payment"/>
      <sheetName val="1.3 Direct Labour Hours"/>
      <sheetName val="1.4 "/>
      <sheetName val="1.5"/>
      <sheetName val="2.1 Staff &amp; Labour"/>
      <sheetName val="2.2 Org. Chart"/>
      <sheetName val="2.3 Staff Man-month Schedule"/>
      <sheetName val="2.4 Productivity Report "/>
      <sheetName val="2.5 Direct labour Histogram"/>
      <sheetName val="5.1 Matrl"/>
      <sheetName val="Wrkg-Sch"/>
      <sheetName val="Supervision List"/>
      <sheetName val="22-Plant"/>
      <sheetName val="Temp.Facil"/>
      <sheetName val="Sub Cont. List"/>
      <sheetName val="Organization"/>
      <sheetName val="Eqpt-Unit Rate"/>
      <sheetName val="Manpower-Unit Rate "/>
      <sheetName val="Project Team Cost"/>
      <sheetName val="Staffing"/>
      <sheetName val="On Site"/>
      <sheetName val="Site Personnel"/>
      <sheetName val="Estimate_Sheet"/>
      <sheetName val="Floating Roof Est"/>
      <sheetName val="API650 Budget"/>
      <sheetName val="HEATING COILS"/>
      <sheetName val="HEATING COILS (2)"/>
      <sheetName val="PRE-HEAT"/>
      <sheetName val="AVW"/>
      <sheetName val="INTERPOLATE"/>
      <sheetName val="CHANGES"/>
      <sheetName val="JDE OR"/>
      <sheetName val="Detail Estimate"/>
      <sheetName val="sphere est  summary sheet"/>
      <sheetName val="Templates"/>
      <sheetName val="Summary for OMS Input"/>
      <sheetName val="Summary for Database Input"/>
      <sheetName val="ALLOW_INPT"/>
      <sheetName val="Ave.Rate "/>
      <sheetName val="ALLOWANCE"/>
      <sheetName val="Multiple_Reduction"/>
      <sheetName val="GROUPED"/>
      <sheetName val="10-TK1502A&amp;B"/>
      <sheetName val="10-TK1503"/>
      <sheetName val="10-TK1801"/>
      <sheetName val="50-TK1101"/>
      <sheetName val="50-TK1201"/>
      <sheetName val="50-TK1202"/>
      <sheetName val="50-TK1401"/>
      <sheetName val="50-TK1403"/>
      <sheetName val="50-TK1404"/>
      <sheetName val="50-TK1405"/>
      <sheetName val="50-TK1406"/>
      <sheetName val="50-TK3201"/>
      <sheetName val="Site_changes"/>
      <sheetName val="Hydrotesting_Mhrs"/>
      <sheetName val="CPL_Safety_requirements"/>
      <sheetName val="Manpower_Option"/>
      <sheetName val="Schedule (2)"/>
      <sheetName val="Ave.Rate  (2)"/>
      <sheetName val="BORDGC"/>
      <sheetName val="RW48 E"/>
      <sheetName val="Summary 1c"/>
      <sheetName val="Plumbing BOQ"/>
      <sheetName val="Schedule of finishes (2)"/>
      <sheetName val="Electrical OQ"/>
      <sheetName val="Summary 1b"/>
      <sheetName val="5-Digit"/>
      <sheetName val="INTERIOR WALLS"/>
      <sheetName val="EXTERIOR WALLS"/>
      <sheetName val="DD EST."/>
      <sheetName val="GSF"/>
      <sheetName val="ALTERNATES"/>
      <sheetName val="Comparison (1)"/>
      <sheetName val="tamount"/>
      <sheetName val="Struc"/>
      <sheetName val="Costing"/>
      <sheetName val="Residential"/>
      <sheetName val="Basement"/>
      <sheetName val="Admin"/>
      <sheetName val="Total Elemental"/>
      <sheetName val="RPOP"/>
      <sheetName val="P.O. reference"/>
      <sheetName val="PR-MDC"/>
      <sheetName val="Release Strategy-MDC"/>
      <sheetName val="P.O. awarded"/>
      <sheetName val="PR Reallignment"/>
      <sheetName val="Instructions"/>
      <sheetName val="Home Page"/>
      <sheetName val="Table of Organization"/>
      <sheetName val="Operating Budget"/>
      <sheetName val="Program and Planning"/>
      <sheetName val="Construction Methods"/>
      <sheetName val="Site Logistics and Temp Works"/>
      <sheetName val="Design Production Schedule"/>
      <sheetName val="Design Prod'n Schedule (PrEP)"/>
      <sheetName val="Buildability, Value Engineering"/>
      <sheetName val="Sustainability, CSR, and Envi.."/>
      <sheetName val="Safety Procedures..."/>
      <sheetName val="Works Packaging and Procu..."/>
      <sheetName val="QA-QC and Inspec..."/>
      <sheetName val="Commercial Input on Subcon..."/>
      <sheetName val="Risk Management"/>
      <sheetName val="CAPEX"/>
      <sheetName val="Close-Out"/>
      <sheetName val="Safety-Quality"/>
      <sheetName val="CFA forecasting DB"/>
      <sheetName val="Summary (Addendum 1)"/>
      <sheetName val="Bill 2 door (Addendum No. 1)"/>
      <sheetName val="Summary (final)"/>
      <sheetName val="Summary (final) (2)"/>
      <sheetName val="Contract Terms"/>
      <sheetName val="Div 13-15 (OptionC2)"/>
      <sheetName val="Div 16 OptionC2"/>
      <sheetName val="Footing"/>
      <sheetName val="WF"/>
      <sheetName val="SOG"/>
      <sheetName val="Beams Girders"/>
      <sheetName val="Susp slab"/>
      <sheetName val="Steel"/>
      <sheetName val="tank"/>
      <sheetName val="SW"/>
      <sheetName val="CHB Wall"/>
      <sheetName val="CHB Wall To Planters"/>
      <sheetName val="Concrete Ledges"/>
      <sheetName val="SS Tank"/>
      <sheetName val="Drawing List"/>
      <sheetName val="총괄표"/>
      <sheetName val="방배동내역(한영)"/>
      <sheetName val="건축공사집계"/>
      <sheetName val="삼환건축공사집계"/>
      <sheetName val="휘경4공구"/>
      <sheetName val="부대입찰(원도급31공구)"/>
      <sheetName val="방배동내역서(최종)"/>
      <sheetName val="CP-01 FIT-OUT WORKS"/>
      <sheetName val="EWB-NOB BUDGET"/>
      <sheetName val="FINISH"/>
      <sheetName val="PB#29"/>
      <sheetName val="SUMMARY(PB29)"/>
      <sheetName val="PB#20 (reconciled)"/>
      <sheetName val="General"/>
      <sheetName val="Executive Summary (2)"/>
      <sheetName val="Executive Summary (Aug 25)"/>
      <sheetName val="Executive Summary (Annex B)"/>
      <sheetName val="Appurtenant Parking Slots"/>
      <sheetName val="5th-26th 31st-33rd"/>
      <sheetName val="27th &amp; 30th"/>
      <sheetName val="28th &amp; 29th"/>
      <sheetName val="34th-40th"/>
      <sheetName val="41st-42nd"/>
      <sheetName val="43rd-47th"/>
      <sheetName val="48th-49th"/>
      <sheetName val="50th &amp; 53rd"/>
      <sheetName val="51st-52nd"/>
      <sheetName val="54th-57th"/>
      <sheetName val="58th-59th"/>
      <sheetName val="Units"/>
      <sheetName val="Parking Slots"/>
      <sheetName val="Parking Slots (2)"/>
      <sheetName val="XXX1"/>
      <sheetName val="XXX2"/>
      <sheetName val="P&amp;L"/>
      <sheetName val="BS"/>
      <sheetName val="CFREV"/>
      <sheetName val="surety"/>
      <sheetName val="perf"/>
      <sheetName val="sub"/>
      <sheetName val="p&amp;l-redev"/>
      <sheetName val="dtb"/>
      <sheetName val="sl"/>
      <sheetName val="gl"/>
      <sheetName val="jv10-adj"/>
      <sheetName val="jv09-adj"/>
      <sheetName val="jv08-deprec"/>
      <sheetName val="jv07-accrual"/>
      <sheetName val="jv06-revenue"/>
      <sheetName val="jv05-sa"/>
      <sheetName val="jv04-cip"/>
      <sheetName val="jv03-hoc"/>
      <sheetName val="jv02-apv"/>
      <sheetName val="jv01-mrr"/>
      <sheetName val="lapsing"/>
      <sheetName val="mrr"/>
      <sheetName val="apv"/>
      <sheetName val="hoc"/>
      <sheetName val="recl"/>
      <sheetName val="revenue"/>
      <sheetName val="PH_5"/>
      <sheetName val="PER BLDG."/>
      <sheetName val="Bidsum-12mos"/>
      <sheetName val="BIDSUM 20"/>
      <sheetName val="COSTSUM"/>
      <sheetName val="derive"/>
      <sheetName val="Bldg-A"/>
      <sheetName val="Bldg-BC"/>
      <sheetName val="Bldg-DEFG"/>
      <sheetName val="Bldg-HIJ"/>
      <sheetName val="BOQSUM"/>
      <sheetName val="QTY"/>
      <sheetName val="PRELIMS REVISED"/>
      <sheetName val="Cp-02,GENCON"/>
      <sheetName val="hardwares"/>
      <sheetName val="adjustment"/>
      <sheetName val="BOQ-ext"/>
      <sheetName val="bidsum-alt"/>
      <sheetName val="qty-SUM"/>
      <sheetName val="aluminum louvers"/>
      <sheetName val="adds"/>
      <sheetName val="DATEM inputs (308)"/>
      <sheetName val="REMARKS"/>
      <sheetName val="DATEM inputs"/>
      <sheetName val="derivation2"/>
      <sheetName val="PH 1"/>
      <sheetName val="PH 2"/>
      <sheetName val="cost buil-up"/>
      <sheetName val="hauling rate"/>
      <sheetName val="PROD RATES - LABOR"/>
      <sheetName val="PROD RATES - EQPT"/>
      <sheetName val="LOG"/>
      <sheetName val="001"/>
      <sheetName val="002"/>
      <sheetName val="003"/>
      <sheetName val="004"/>
      <sheetName val="005"/>
      <sheetName val="006"/>
      <sheetName val="007"/>
      <sheetName val="008"/>
      <sheetName val="009"/>
      <sheetName val="010"/>
      <sheetName val="011"/>
      <sheetName val="012"/>
      <sheetName val="013"/>
      <sheetName val="014"/>
      <sheetName val="015"/>
      <sheetName val="016"/>
      <sheetName val="017"/>
      <sheetName val="018"/>
      <sheetName val="019"/>
      <sheetName val="020"/>
      <sheetName val="021"/>
      <sheetName val="022"/>
      <sheetName val="023"/>
      <sheetName val="024"/>
      <sheetName val="025"/>
      <sheetName val="026"/>
      <sheetName val="027"/>
      <sheetName val="028"/>
      <sheetName val="029"/>
      <sheetName val="030"/>
      <sheetName val="031"/>
      <sheetName val="032"/>
      <sheetName val="033"/>
      <sheetName val="034"/>
      <sheetName val="035"/>
      <sheetName val="036"/>
      <sheetName val="037"/>
      <sheetName val="038"/>
      <sheetName val="039"/>
      <sheetName val="040"/>
      <sheetName val="041"/>
      <sheetName val="042"/>
      <sheetName val="043"/>
      <sheetName val="044"/>
      <sheetName val="045"/>
      <sheetName val="046"/>
      <sheetName val="047"/>
      <sheetName val="048"/>
      <sheetName val="049"/>
      <sheetName val="050"/>
      <sheetName val="051"/>
      <sheetName val="052"/>
      <sheetName val="053"/>
      <sheetName val="054"/>
      <sheetName val="055"/>
      <sheetName val="056"/>
      <sheetName val="057"/>
      <sheetName val="058"/>
      <sheetName val="059"/>
      <sheetName val="060"/>
      <sheetName val="organizational chart"/>
      <sheetName val="prelims - datem"/>
      <sheetName val="boq-struc"/>
      <sheetName val="boq-archi"/>
      <sheetName val="BID SUMMARY"/>
      <sheetName val="attandance fee - archi"/>
      <sheetName val="preliminary"/>
      <sheetName val="bill summary"/>
      <sheetName val="doors&amp;windows"/>
      <sheetName val="laminatdflrng"/>
      <sheetName val="operablewall"/>
      <sheetName val="toiletcubicle"/>
      <sheetName val="mech"/>
      <sheetName val="resdleqpt"/>
      <sheetName val="Summary P1 and P2"/>
      <sheetName val="CP-03 Gencon P1 (rev 2)"/>
      <sheetName val="CP-03 Gencon P2 (rev 2)"/>
      <sheetName val="Export2XL"/>
      <sheetName val="PROFORM"/>
      <sheetName val="co #7"/>
      <sheetName val="prelim summary"/>
      <sheetName val="struc-derivation"/>
      <sheetName val="arch-derivation"/>
      <sheetName val="Bill 23 -Alt ZINCO"/>
      <sheetName val="Bill 23 -Alt DAKU"/>
      <sheetName val="ucd (2)"/>
      <sheetName val="derv"/>
      <sheetName val="prelims for ALT OPT"/>
      <sheetName val="BESC"/>
      <sheetName val="Final Sum"/>
      <sheetName val="Final Sum Opt2"/>
      <sheetName val="Bill No.03"/>
      <sheetName val="Bill 4 - Architectural Works"/>
      <sheetName val="Bill 4A - Green Roof System"/>
      <sheetName val="Bill 4B Landscaping"/>
      <sheetName val="Bill 13 - T&amp;B"/>
      <sheetName val="Bill15-Susp. Ceiling-Ofc"/>
      <sheetName val="Bill 16 - Susp. Clg to Retail"/>
      <sheetName val="Bill No.21"/>
      <sheetName val="Bill 22 - Nawkaw Finish"/>
      <sheetName val="Bill 23 - Green Roof System.."/>
      <sheetName val="Bill 25 Alt Painting"/>
      <sheetName val="Bill 26  Hallways"/>
      <sheetName val="BOQ 2.12.04"/>
      <sheetName val="derv (2)"/>
      <sheetName val="BEAMSUMMARY"/>
      <sheetName val="TFP"/>
      <sheetName val="BOQ 2.02.04"/>
      <sheetName val="BOQ 1.26.04"/>
      <sheetName val="Cp-02,GENCON unpriced"/>
      <sheetName val="UCD"/>
      <sheetName val="as per contract"/>
      <sheetName val="revised-budget"/>
      <sheetName val="General req"/>
      <sheetName val="Site Preparation"/>
      <sheetName val="architectural"/>
      <sheetName val="Sheet4 (2)"/>
      <sheetName val="Ca"/>
      <sheetName val="EquipList"/>
      <sheetName val="CWDerivation"/>
      <sheetName val="CIIrel.wt (2)"/>
      <sheetName val="struct.archi"/>
      <sheetName val="FLS"/>
      <sheetName val="Matl Test"/>
      <sheetName val="archi comparison"/>
      <sheetName val="Release of Provisional OPB"/>
      <sheetName val="PCSum (PCS)"/>
      <sheetName val="prelims - option 2"/>
      <sheetName val="Basic Archi"/>
      <sheetName val="GMQ - FLS"/>
      <sheetName val="OSM - Basic Archi"/>
      <sheetName val="D&amp;W"/>
      <sheetName val="note on prelims"/>
      <sheetName val="CQI_AVIDA"/>
      <sheetName val="8-31-98"/>
      <sheetName val="worksheet inchican"/>
      <sheetName val="combined 9-30"/>
      <sheetName val="Cost Summary"/>
      <sheetName val="Bill Summary of Costs "/>
      <sheetName val="Division 4 Masonry"/>
      <sheetName val="Division 5 Metals"/>
      <sheetName val="Summary CP04"/>
      <sheetName val="DIV 22 BASEMENT"/>
      <sheetName val="DIV 26 BASEMENT"/>
      <sheetName val="DIV 31 BASEMENT"/>
      <sheetName val="DIV 03 BASEMENT"/>
      <sheetName val="DIV 03 COMMERCIAL"/>
      <sheetName val="DIV 03 BPO"/>
      <sheetName val="DIV 04 BPO"/>
      <sheetName val="DIV 05 BASEMENT"/>
      <sheetName val="DIV 05 COMMERCIAL"/>
      <sheetName val="DIV 05 BPO"/>
      <sheetName val="DIV 7 Basement"/>
      <sheetName val="DIV 7 Commercial"/>
      <sheetName val="Div. 08 Basement"/>
      <sheetName val="Div. 08 Commercial"/>
      <sheetName val="Div. 08 BPO"/>
      <sheetName val="DIV 9 BASEMENT"/>
      <sheetName val="Div 03 Concrete (Floor)"/>
      <sheetName val="Div 09 Finishes (Floor)"/>
      <sheetName val="Div 09 Finishes WALL"/>
      <sheetName val="DIV 9 COMMERCIAL"/>
      <sheetName val="DIV 9 BPO"/>
      <sheetName val="DIV 03 - CONCRETE"/>
      <sheetName val="Div. 04"/>
      <sheetName val="Div. 07"/>
      <sheetName val="Div. 10 Basement"/>
      <sheetName val="Div. 10 Commercial"/>
      <sheetName val="Div. 10 BPO"/>
      <sheetName val="Bill Summary of Costs  (2)"/>
      <sheetName val="Summary CP12"/>
      <sheetName val="STP"/>
      <sheetName val="Door Summary"/>
      <sheetName val="GF"/>
      <sheetName val="MEZZANINE"/>
      <sheetName val="Parking 1"/>
      <sheetName val="Paking 2"/>
      <sheetName val="5th F"/>
      <sheetName val="6th F"/>
      <sheetName val="7th F"/>
      <sheetName val="8th F"/>
      <sheetName val="9th F"/>
      <sheetName val="10th F"/>
      <sheetName val="11th F"/>
      <sheetName val="OSM Rebar"/>
      <sheetName val="Bid Summary (Clarified)"/>
      <sheetName val="ICBB (w AC) (2)"/>
      <sheetName val="ICBB (w AC) (3)"/>
      <sheetName val="BOQ-BGC-TOWER2"/>
      <sheetName val="BOQ-BGC-TOWER1-100810"/>
      <sheetName val="Qualification tower 1"/>
      <sheetName val="struc comparison"/>
      <sheetName val="cost comparison (2)"/>
      <sheetName val="BOQ-BGC-TOWER1 (2)"/>
      <sheetName val="JANET PH1"/>
      <sheetName val="JANET PH1 "/>
      <sheetName val="JANET  PH2"/>
      <sheetName val="JANET PH3 "/>
      <sheetName val="wbs ldd3"/>
      <sheetName val="JANET PH2"/>
      <sheetName val="JANET PH3"/>
      <sheetName val="cn41 july 29"/>
      <sheetName val="wala lang"/>
      <sheetName val="PHASE 3"/>
      <sheetName val="amy in details"/>
      <sheetName val="updated CONTRACT "/>
      <sheetName val="SAP REVENUE for completed works"/>
      <sheetName val="updated CONTRACT with CTax"/>
      <sheetName val="updated OPERATIONS BUDGET"/>
      <sheetName val="assumption sheet - 2012"/>
      <sheetName val="development cost details"/>
      <sheetName val="inventory details"/>
      <sheetName val="collection"/>
      <sheetName val="consolidated_PURE EQUITY"/>
      <sheetName val="consolidated_EQUITY+LOANS"/>
      <sheetName val="conso_EQUITY+LOANS@20% ROE"/>
      <sheetName val="POC consolidated"/>
      <sheetName val="data-additional proj"/>
      <sheetName val="Additional projects 2013-2016"/>
      <sheetName val="ave. selling price assumptions"/>
      <sheetName val="LAND ACQUISITION SCHEDULE"/>
      <sheetName val="tarlac conso POC"/>
      <sheetName val="Unit Launches wo 2010 below"/>
      <sheetName val="Acrual"/>
      <sheetName val="TMD Capex"/>
      <sheetName val="AMG Capex"/>
      <sheetName val="2010 Prof fees"/>
      <sheetName val="2010 Contract Database"/>
      <sheetName val="Traning Plan"/>
      <sheetName val="IBM MA"/>
      <sheetName val="CER Processed"/>
      <sheetName val="COST_EST LTI P5C"/>
      <sheetName val="f_pm_04_12_03B_LTI_PH5c"/>
      <sheetName val="takeoff2"/>
      <sheetName val="Schedule S_Curve _new scheme_"/>
      <sheetName val="bar chart"/>
      <sheetName val="wr-rev-12-19"/>
      <sheetName val="wr-rev-12-26"/>
      <sheetName val="wr-rev-1-10"/>
      <sheetName val="wr-rev-1-20"/>
      <sheetName val="wr-rev-1-31"/>
      <sheetName val="act12-19"/>
      <sheetName val="act12-26"/>
      <sheetName val="act1-10"/>
      <sheetName val="act1-20"/>
      <sheetName val="act2-20"/>
      <sheetName val="Arch &amp; Struc (All in)"/>
      <sheetName val="Summary Page Form"/>
      <sheetName val="Ratios"/>
      <sheetName val="TRAG2 Cost Reference"/>
      <sheetName val="Computed Floor Area"/>
      <sheetName val="Serendra Reference Updated"/>
      <sheetName val="Cement Factors"/>
      <sheetName val="Material Price Links"/>
      <sheetName val="OFF-FORM Fin Links"/>
      <sheetName val="Escalation Links"/>
      <sheetName val="PROJSUM GMQ"/>
      <sheetName val="GMQ Form"/>
      <sheetName val="Bid Tab"/>
      <sheetName val="Bid-Comp"/>
      <sheetName val="BILL3 R"/>
      <sheetName val="bill 4 (Orig)"/>
      <sheetName val="bill 12 Gal. Pipe"/>
      <sheetName val="bill 13 Dye Pen"/>
      <sheetName val="GRP Installation"/>
      <sheetName val="GRP Support"/>
      <sheetName val="EOT"/>
      <sheetName val="bill 10 (4 plant)"/>
      <sheetName val="bill 4 (Revised)"/>
      <sheetName val="bill 3 Old"/>
      <sheetName val="A &amp; B (2)"/>
      <sheetName val="Analysis"/>
      <sheetName val="Mar 9"/>
      <sheetName val="100%"/>
      <sheetName val="Billing 1"/>
      <sheetName val="Billing Attachment (2)"/>
      <sheetName val="Billing Attachment (3)"/>
      <sheetName val="Billing Attachment (4)"/>
      <sheetName val="Billing Attachment (5)"/>
      <sheetName val="Angeles Business Center"/>
      <sheetName val="Contract BOQ"/>
      <sheetName val="Contract BOQ (2)"/>
      <sheetName val="RFP_ALI"/>
      <sheetName val="DR BREAKDOWN"/>
      <sheetName val="RFP_RLB"/>
      <sheetName val="1.12_MockUpRms"/>
      <sheetName val="VO"/>
      <sheetName val="2_Level 1"/>
      <sheetName val="BW_KMT"/>
      <sheetName val="Next 2ID_Times"/>
      <sheetName val="Next2MEP_Times"/>
      <sheetName val="L1ID_Mutiara"/>
      <sheetName val="BKMEP_PAS409"/>
      <sheetName val="L1MEP_PESCO"/>
      <sheetName val="Salathip_Thavessin"/>
      <sheetName val="Kitchen_Somerville"/>
      <sheetName val="9HEOS"/>
      <sheetName val="10Consultant"/>
      <sheetName val="11PM&amp;Tech."/>
      <sheetName val="Public Area ID"/>
      <sheetName val="Guestroom"/>
      <sheetName val="HEOS"/>
      <sheetName val="Tax"/>
      <sheetName val="RoomMix(not use)"/>
      <sheetName val="Curtainwall"/>
      <sheetName val="Consultant's checking"/>
      <sheetName val="Selling Price Sum Sheet(podium)"/>
      <sheetName val="Selling Price Sum Sheet(t1)"/>
      <sheetName val="Proposal (2)"/>
      <sheetName val="Selling Price Sum Sheet Adjstd2"/>
      <sheetName val="Selling Price Sum Sheet Adjustd"/>
      <sheetName val="Selling Price Sum Sheet (2)"/>
      <sheetName val="PCSum Total Blended"/>
      <sheetName val="Amaia sta. mesa cost analysis"/>
      <sheetName val="PCSum FLS"/>
      <sheetName val="PCSum PCS"/>
      <sheetName val="PCSum OSM"/>
      <sheetName val=" PCS (Add Ons)"/>
      <sheetName val="ADD ONS"/>
      <sheetName val="RECONCILED QTY"/>
      <sheetName val="BOQ (PODIUM)"/>
      <sheetName val="BOQ (TOWER 1)"/>
      <sheetName val="BOQ(TOWER2)"/>
      <sheetName val="KPI Total"/>
      <sheetName val="Div2 Breakdown"/>
      <sheetName val="Proposal (3)"/>
      <sheetName val="Adjusted Notes 19June2014"/>
      <sheetName val="Background"/>
      <sheetName val="RFP Codes"/>
      <sheetName val="NIAT Comp"/>
      <sheetName val="Greenfield Breakdown (Final)"/>
      <sheetName val="Fuel &amp; Nitrogen Tank (Estimates"/>
      <sheetName val="reb slab"/>
      <sheetName val="actual reb"/>
      <sheetName val="slab sched"/>
      <sheetName val="Data_Validation"/>
      <sheetName val="Summary_of_cost(final)1"/>
      <sheetName val="swimming_pool1"/>
      <sheetName val="central_park1"/>
      <sheetName val="Summary_of_cost1"/>
      <sheetName val="MU_1"/>
      <sheetName val="BOQ_1"/>
      <sheetName val="BOQ__(2)1"/>
      <sheetName val="BOQ(water_tank)1"/>
      <sheetName val="mepfs_cost_comparison1"/>
      <sheetName val="Abstract_All1"/>
      <sheetName val="BRKDN_PER_CSI_1"/>
      <sheetName val="UC_Updated11"/>
      <sheetName val="VC_reconciled_amount1"/>
      <sheetName val="Reconciled_GFA1"/>
      <sheetName val="BRKDN_PER_CSI1"/>
      <sheetName val="BOQ_Internal1"/>
      <sheetName val="SUMMARY_Interal1"/>
      <sheetName val="BRKDN_PER_CSI_External1"/>
      <sheetName val="BOQ_External_1"/>
      <sheetName val="SUMMARY_External1"/>
      <sheetName val="NSC_External1"/>
      <sheetName val="MU_External1"/>
      <sheetName val="SUM_External1"/>
      <sheetName val="CP_External1"/>
      <sheetName val="UC_Updated2"/>
      <sheetName val="OH_revised1"/>
      <sheetName val="Summary_(2)1"/>
      <sheetName val="summary__GROSS1"/>
      <sheetName val="NB_201"/>
      <sheetName val="villa_c1"/>
      <sheetName val="SF_1"/>
      <sheetName val="mh__boh__ngr_1"/>
      <sheetName val="Main_pool_1"/>
      <sheetName val="arrival_Archl1"/>
      <sheetName val="POOL_KITCHEN_1"/>
      <sheetName val="POOL_RESTROOM_1"/>
      <sheetName val="Arrival_struct1"/>
      <sheetName val="POOL_STAGE_1"/>
      <sheetName val="EE_41"/>
      <sheetName val="EE_11"/>
      <sheetName val="NB__landscape1"/>
      <sheetName val="Cart_track1"/>
      <sheetName val="batu_candi1"/>
      <sheetName val="CONSOLIDATED_DERIVE1"/>
      <sheetName val="cost_build_up__2_1"/>
      <sheetName val="DERIVE__BOQ_1"/>
      <sheetName val="CSA_format-Summary1"/>
      <sheetName val="FF_summary1"/>
      <sheetName val="WF_summary1"/>
      <sheetName val="WP_summary1"/>
      <sheetName val="BB_summary1"/>
      <sheetName val="CF_summary1"/>
      <sheetName val="FE_stairs1"/>
      <sheetName val="_assumptions1"/>
      <sheetName val="31_(2)1"/>
      <sheetName val="Summary_(overall)1"/>
      <sheetName val="comparison_section_A_section_B1"/>
      <sheetName val="Bill_summary_of_cost1"/>
      <sheetName val="CFA_Summary1"/>
      <sheetName val="Unit_Summary1"/>
      <sheetName val="BOQ_(2)"/>
      <sheetName val="BOQ_Market"/>
      <sheetName val="BOQ_with_VE"/>
      <sheetName val="PROJ_DES"/>
      <sheetName val="CFA_(032007)"/>
      <sheetName val="BOQ_MARKET2"/>
      <sheetName val="BRKDN_PER_CSI_MARKET"/>
      <sheetName val="ELECTRO-MECHS_Market"/>
      <sheetName val="RATES_G-5"/>
      <sheetName val="GB5_Basement"/>
      <sheetName val="abstract_(2)"/>
      <sheetName val="03_Concrete_"/>
      <sheetName val="07_Waterproofing_&amp;_Insulation"/>
      <sheetName val="08_Doors,_Windows_&amp;_Hardwares"/>
      <sheetName val="093_Stone_works"/>
      <sheetName val="09_Architectural_Edited18-11-08"/>
      <sheetName val="15400Plumb&amp;S_Works"/>
      <sheetName val="16BOQ_Electrical_Works"/>
      <sheetName val="UC_Updated-INSULAR"/>
      <sheetName val="cover_page"/>
      <sheetName val="BILLING_SUMMARY"/>
      <sheetName val="list_of_waos_approved_for_CO"/>
      <sheetName val="Bill_No_2_(structural)"/>
      <sheetName val="Bill_No_3_(architectural)"/>
      <sheetName val="ELECTRICAL_SUPPLIES"/>
      <sheetName val="electrical_"/>
      <sheetName val="design_fee"/>
      <sheetName val="Labor_Components_(2004)8-11-04"/>
      <sheetName val="Pipes,_accessories_and_fittings"/>
      <sheetName val="BI_Pipes_Fitting,acc__&amp;ins"/>
      <sheetName val="SPLIT_1"/>
      <sheetName val="VRF_SYSTEM_QTO23_HVAC"/>
      <sheetName val="REF_piping_per_boq_rev01"/>
      <sheetName val="Category_1"/>
      <sheetName val="Land_Dev't__Ph-12"/>
      <sheetName val="4-Lane_bridge1"/>
      <sheetName val="Spine_Road1"/>
      <sheetName val="Res_Lots1"/>
      <sheetName val="Hac_Lots1"/>
      <sheetName val="4-Lane_bridge_sched_rev2"/>
      <sheetName val="Div_Summary_Updated_Cost_06"/>
      <sheetName val="Mat'l_Prices_Mar_06_frm_SQM"/>
      <sheetName val="Estimated_Labor_Cost"/>
      <sheetName val="Cost_Derivation_for_Manhours"/>
      <sheetName val="Permits_&amp;_Insurances"/>
      <sheetName val="Updtd_Sum_of_Act_Cost"/>
      <sheetName val="Hse_Unit_Const__Cost"/>
      <sheetName val="Brkdwn_of_Prmts_&amp;_Fees"/>
      <sheetName val="Approx__Savings"/>
      <sheetName val="Permits___Insurances"/>
      <sheetName val="100mm_CHB"/>
      <sheetName val="150chb_LB"/>
      <sheetName val="150mm_CHB"/>
      <sheetName val="Concrete_Topping"/>
      <sheetName val="Sum_of_Spine_1"/>
      <sheetName val="bi-monthly_rep_Spine1"/>
      <sheetName val="Sum_of_Villa1"/>
      <sheetName val="bi-mnthly_rep_Villa1"/>
      <sheetName val="Sum_of_Hacienda1"/>
      <sheetName val="bi-mnthly_rep_Hacienda1"/>
      <sheetName val="Sum_of_Farm1"/>
      <sheetName val="bi-mnthly_rep_Farm1"/>
      <sheetName val="Sum_of_Bridge1"/>
      <sheetName val="bi-mnthly_rep_Bridge1"/>
      <sheetName val="Sched_Spine2"/>
      <sheetName val="Sched_Res_Lots2"/>
      <sheetName val="Sched_Hac_Lots2"/>
      <sheetName val="Sched_Farmlot2"/>
      <sheetName val="Wdo_Mldngs"/>
      <sheetName val="Sheet1_(2)"/>
      <sheetName val="Sheet2_(2)"/>
      <sheetName val="Bid_Breakdown"/>
      <sheetName val="Pinnacle_ets"/>
      <sheetName val="Autodesk_&amp;_Vue_6"/>
      <sheetName val="G_&amp;_B"/>
      <sheetName val="Updated_table"/>
      <sheetName val="SUMMARY_DUCT"/>
      <sheetName val="toilet_(RISER)"/>
      <sheetName val="EXHAUST_-EE_ROOMS_(branch)_"/>
      <sheetName val="TOILET_(BRANCH)_"/>
      <sheetName val="EXHAUST_-EE_ROOMS_(RISER)"/>
      <sheetName val="ELECTRICAL_EF_EQUIP"/>
      <sheetName val="Sum_ld-all_phases(cb_of_ewrks)1"/>
      <sheetName val="ld-all_phases(cb_of_ewrks)1"/>
      <sheetName val="Sum_ld-all_phases(cb_of_ewr_(21"/>
      <sheetName val="ld-all_phases(cb_of_ewrks)_(2)1"/>
      <sheetName val="Sum_ld-all_phases(cb_of_ewr_(31"/>
      <sheetName val="ld-all_phases(cb_of_ewrks)_(3)1"/>
      <sheetName val="Sum_3A_less_WTL1"/>
      <sheetName val="ld3A_less_WTL-5-041"/>
      <sheetName val="Sum_3B_less_WTL1"/>
      <sheetName val="ld3B_less_WTL-5-041"/>
      <sheetName val="land_devt-3A1"/>
      <sheetName val="land_devt-3B1"/>
      <sheetName val="water_trans_line-250ø1"/>
      <sheetName val="matls_testing-3A1"/>
      <sheetName val="matls_testing-3B1"/>
      <sheetName val="RCP_Wall_thickness1"/>
      <sheetName val="Unit_Cost1"/>
      <sheetName val="DMH(double_pipe)-used1"/>
      <sheetName val="DRAINAGE_LOT_CONNECTION_BOX1"/>
      <sheetName val="JB_(2)1"/>
      <sheetName val="DIB_(2)1"/>
      <sheetName val="proposal_(revised)1"/>
      <sheetName val="RCPC_&amp;_RCBC1"/>
      <sheetName val="Mat'ls_price1"/>
      <sheetName val="reconciled_ph_11"/>
      <sheetName val="reconciled2_ph_11"/>
      <sheetName val="INTER-OFFICE_MEMO"/>
      <sheetName val="GENCON_FOR_OPB"/>
      <sheetName val="summary_for_opb"/>
      <sheetName val="Ph3a-CTC-12-Feb-09-Actual_"/>
      <sheetName val="CP(demol)_(2)"/>
      <sheetName val="CP(demol)_(3)"/>
      <sheetName val="CP(demol)_(4)"/>
      <sheetName val="comp_wdow_bay"/>
      <sheetName val="comp_basic_arch"/>
      <sheetName val="comp_envelope"/>
      <sheetName val="Final_Summary"/>
      <sheetName val="site_dev"/>
      <sheetName val="BILL_1-PRELIMS"/>
      <sheetName val="Bill_2_-RETAIL"/>
      <sheetName val="Bill_3_-BPO1"/>
      <sheetName val="Bill_3_-BPO2"/>
      <sheetName val="Bill_4_-HOTEL"/>
      <sheetName val="Ph_5B"/>
      <sheetName val="rd_9_only_"/>
      <sheetName val="other_bal_ofworks"/>
      <sheetName val="other_rds"/>
      <sheetName val="PH_5A"/>
      <sheetName val="INPUT_DATA_HERE"/>
      <sheetName val="CM-CONTRACT_PACKAGE"/>
      <sheetName val="CASHFLOW_MASTERFORMAT"/>
      <sheetName val="CASHFLOW_CP_WH6"/>
      <sheetName val="CASHFLOW_CP_WH7"/>
      <sheetName val="CASHFLOW_CP_WH8earth"/>
      <sheetName val="CASHFLOW_CP_WH8_utilities_&amp;_spr"/>
      <sheetName val="CASHFLOW_CP_WH9earth"/>
      <sheetName val="CASHFLOW_CP_WH10earth"/>
      <sheetName val="CASHFLOW_CP_SPORTS_LD"/>
      <sheetName val="CASHFLOW_CP_SPORTS_BLDG"/>
      <sheetName val="Work_Accomp_"/>
      <sheetName val="Work_AccompCP_WH6"/>
      <sheetName val="Work_AccompCP_WH7"/>
      <sheetName val="Work_AccompCP_WH8_earth"/>
      <sheetName val="Work_AccompCP_WH8_UTILITIES&amp;SPI"/>
      <sheetName val="Work_AccompCP_WH9earth"/>
      <sheetName val="Work_AccompCP_WH10earth"/>
      <sheetName val="Work_AccompCP_SPORTS_LD"/>
      <sheetName val="Work_AccompCP_SPORTS_BLDG"/>
      <sheetName val="OC-MASTERFORMAT_"/>
      <sheetName val="OC-CONTRACT_PACKAGE-6"/>
      <sheetName val="OC-CONTRACT_PACKAGE-7"/>
      <sheetName val="OC-CONTRACT_PACKAGE-8earth"/>
      <sheetName val="OC-CONTRACT_PACKAGE-8_UTILITIES"/>
      <sheetName val="OC-CONTRACT_PACKAGE-9earth"/>
      <sheetName val="OC-CONTRACT_PACKAGE-10_earth"/>
      <sheetName val="OC-CP_LD_sports"/>
      <sheetName val="OC-CP_Bldg_Sports"/>
      <sheetName val="SCURVE-CP_WH6_"/>
      <sheetName val="SCURVE-CP_WH7"/>
      <sheetName val="SCURVE-CP_WH8_earth"/>
      <sheetName val="SCURVE-CP_WH8_utilities_spine"/>
      <sheetName val="SCURVE-CP_WH9_earth"/>
      <sheetName val="SCURVE-CP_WH10_earth"/>
      <sheetName val="scurve_sports_LD"/>
      <sheetName val="scurve_sports_bldg"/>
      <sheetName val="EXECUTIVE_SUMMARY"/>
      <sheetName val="revised_sched"/>
      <sheetName val="land_dev't_05-29-06"/>
      <sheetName val="revised_sched_wh8"/>
      <sheetName val="revised_sched_wh7"/>
      <sheetName val="const__sked__BLDG_MASTER_apl_06"/>
      <sheetName val="sports_lan_dev't_rev_jan06"/>
      <sheetName val="sports_lan_dev't"/>
      <sheetName val="sports_lan_dev't_rev_apl_06"/>
      <sheetName val="const__sked__BLDG_MASTER_jan06"/>
      <sheetName val="const__sked__BLDG_MASTER"/>
      <sheetName val="REVISED_2_S-CURVE_ph_7"/>
      <sheetName val="REVISED_S-CURVE_FOR_BF_LOPEZ"/>
      <sheetName val="SCURVE_(wh7)"/>
      <sheetName val="revised_sched_wh6"/>
      <sheetName val="SCURVE_ph_8_revised"/>
      <sheetName val="SCURVE_revised_ph8_march"/>
      <sheetName val="SKED_ph_9_final"/>
      <sheetName val="S-CURVE_ph10_earthworks"/>
      <sheetName val="SCURVE_ph8_utilities"/>
      <sheetName val="gmp_summary"/>
      <sheetName val="_Prelims-DLS"/>
      <sheetName val="Bill_2_ADD_ON_-DCS"/>
      <sheetName val="item_unit_price"/>
      <sheetName val="OPB_DERIVATION"/>
      <sheetName val="PHASE_2"/>
      <sheetName val="RETAINING_WALL"/>
      <sheetName val="MATERIAL'S_PRICE"/>
      <sheetName val="EQUIPMENT_RENTAL"/>
      <sheetName val="ROAD_RIGHT_OF_WAY"/>
      <sheetName val="EARTHWORKS_&amp;_BLOCK_DEVELOPMENT"/>
      <sheetName val="CONCRETING_-_M"/>
      <sheetName val="WATER_SYSTEM-_M"/>
      <sheetName val="DRAINAGE_MANHOLE_-_M"/>
      <sheetName val="SEWER_MANHOLE_-_M"/>
      <sheetName val="Valve_Manhole"/>
      <sheetName val="rcp-laying_etc"/>
      <sheetName val="C4_-_C2"/>
      <sheetName val="Bill_Summary_of_Costs"/>
      <sheetName val="PROCUREMENT_SAVINGS"/>
      <sheetName val="REBAR_SUMMARY"/>
      <sheetName val="CBOQ_(2)"/>
      <sheetName val="external_(gmp)"/>
      <sheetName val="Gen_Notes"/>
      <sheetName val="Prelim_Comp_(2)"/>
      <sheetName val="QS_CP-28A"/>
      <sheetName val="QS_CP-28B"/>
      <sheetName val="covshts_(t)"/>
      <sheetName val="General_Notes"/>
      <sheetName val="env_(2)"/>
      <sheetName val="covshts_(2)"/>
      <sheetName val="BOQ_-subcon"/>
      <sheetName val="kevlar_evltn"/>
      <sheetName val="structural_Summary"/>
      <sheetName val="BOQ_-subcon_(adjusted)"/>
      <sheetName val="sum_prop_-_chi"/>
      <sheetName val="BOQ_-kevlar_eval_final"/>
      <sheetName val="BOQ_-kevlar_eval_final_(rmc)"/>
      <sheetName val="BOQ_-kevlar_evaltn"/>
      <sheetName val="BOQ_-subcon_(adjusted)_(TCC)"/>
      <sheetName val="UC_Updated1_(3)"/>
      <sheetName val="UC_Updated1_(2)"/>
      <sheetName val="gencon-pk1_(2)"/>
      <sheetName val="EXTERNAL_(2)"/>
      <sheetName val="Architectural_Const_"/>
      <sheetName val="Sanitary_Plumbing_"/>
      <sheetName val="estimate-electrical_baesd_on_JB"/>
      <sheetName val="Fire_Protection"/>
      <sheetName val="MECHL_(revised_(trane)"/>
      <sheetName val="ESTIMATE_(final)"/>
      <sheetName val="transmittal__"/>
      <sheetName val="_form__"/>
      <sheetName val="DLS_final"/>
      <sheetName val="fittings_recheck"/>
      <sheetName val="valves_by_sir"/>
      <sheetName val="valves_mam_tes"/>
      <sheetName val="mam_tes"/>
      <sheetName val="valves_and_aces_(2)"/>
      <sheetName val="valves_and_aces"/>
      <sheetName val="Plumbing_(3)"/>
      <sheetName val="firepro_no_x"/>
      <sheetName val="hsbc_boq1"/>
      <sheetName val="typical_boq1"/>
      <sheetName val="APRIL24_(2)1"/>
      <sheetName val="with_breakdown1"/>
      <sheetName val="2_678M1"/>
      <sheetName val="2_637M_due_to_adj_FLS_profit1"/>
      <sheetName val="2_223M_due_to_adj_profit1"/>
      <sheetName val="2_165M_due_to_dist_cooling_EE1"/>
      <sheetName val="May_11_presentation_to_JVM1"/>
      <sheetName val="district_cooling1"/>
      <sheetName val="ADD_ON_-DCS_REMOVED"/>
      <sheetName val="CFA_BRKDWN"/>
      <sheetName val="EAST_TOWER"/>
      <sheetName val="LOT_G_ANALYSIS"/>
      <sheetName val="BOQ_(hsbc)_adjusted_ht__15m1"/>
      <sheetName val="BOQ-TYPICAL_(AGREED)1"/>
      <sheetName val="User_Guide"/>
      <sheetName val="Project_Team_KRA"/>
      <sheetName val="KRA_Criteria"/>
      <sheetName val="Project_Brief"/>
      <sheetName val="Contract_Packaging"/>
      <sheetName val="Data_Validation1"/>
      <sheetName val="Planning_(Vertical)"/>
      <sheetName val="S-Curve_(Raw_Data)"/>
      <sheetName val="water_1"/>
      <sheetName val="MDC_vs__BSP1"/>
      <sheetName val="revised_BOQ_11-12-031"/>
      <sheetName val="blank_BOQ1"/>
      <sheetName val="PART_A_to_E1"/>
      <sheetName val="PART_A_to_E_(BSP_parts_C&amp;D)1"/>
      <sheetName val="F1_0_bagam1"/>
      <sheetName val="F2_0_sipit1"/>
      <sheetName val="F3_0_lungab1"/>
      <sheetName val="F4_0_siam21"/>
      <sheetName val="F5_0_saimsim1"/>
      <sheetName val="F6_0_tulo2_farm1"/>
      <sheetName val="F7_0_supreme1"/>
      <sheetName val="F8_0_ayala1"/>
      <sheetName val="500-600-spl_41"/>
      <sheetName val="BOQ_part_A1"/>
      <sheetName val="Breaking_of_Concrete1"/>
      <sheetName val="Masonry_Painting1"/>
      <sheetName val="Rebars_G401"/>
      <sheetName val="Rebars_G601"/>
      <sheetName val="cast_in_place_concrete1"/>
      <sheetName val="Soil_Disposal1"/>
      <sheetName val="Backfilling_Works_&amp;_Compaction1"/>
      <sheetName val="Floor_Finish_Vetrified_Tiles1"/>
      <sheetName val="Structural_Excavation1"/>
      <sheetName val="AASHTO_Girder_1"/>
      <sheetName val="Steel_Decking1"/>
      <sheetName val="Tubular_Steel_25mm1"/>
      <sheetName val="Tubular_Steel_75mm1"/>
      <sheetName val="6mm_Twin_Wall_Polycarbonate1"/>
      <sheetName val="Roofing_Painting_Works_1"/>
      <sheetName val="6mm_thk_Acrylic_Sheet1"/>
      <sheetName val="Stainless_Steel_U_Channel_Fram1"/>
      <sheetName val="25mm_x_3mm_Flat_Bar1"/>
      <sheetName val="50mm_dia_BI_Pipe_Handrails1"/>
      <sheetName val="Railings_Painting_Works1"/>
      <sheetName val="25mm_Square_Bars1"/>
      <sheetName val="25mmx3mm_Flat_Bar_Metal_Railin1"/>
      <sheetName val="Metal_Accents_3mm_thk_GI_Sheet1"/>
      <sheetName val="200x200x10mm_Tubular_Steel_Col1"/>
      <sheetName val="Supply_and_Install_of_Escalato1"/>
      <sheetName val="U_type_Concrete-Steel1"/>
      <sheetName val="U_type_Steel1"/>
      <sheetName val="L_type_Concrete-Steel1"/>
      <sheetName val="L_type_Steel1"/>
      <sheetName val="ld3A_less_WTL"/>
      <sheetName val="ld3B_less_WTL"/>
      <sheetName val="Sched_Hacienda2"/>
      <sheetName val="Schedule_to_LPHI"/>
      <sheetName val="Proj__Desc_"/>
      <sheetName val="Scope_of_work"/>
      <sheetName val="bi-mnthly_rep_Form"/>
      <sheetName val="bi-mnthly_rep_Spine_Road"/>
      <sheetName val="bi-mnthly_rep_Spine_Road_&amp;_Brid"/>
      <sheetName val="Accmp_spine_Rd_"/>
      <sheetName val="Sum_of_Spine"/>
      <sheetName val="proj_I_D_mdc-ls-apixs-gbicd-nxs"/>
      <sheetName val="Summary_Breakdown"/>
      <sheetName val="WBS_Summary"/>
      <sheetName val="Direct_Labor"/>
      <sheetName val="Manpower_IC"/>
      <sheetName val="Schedule_S-Curve"/>
      <sheetName val="Schedule_S-Curve_Revised"/>
      <sheetName val="Schedule_S-Curve_Revision#2"/>
      <sheetName val="Hacienda_2"/>
      <sheetName val="Hacienda_2_RENE"/>
      <sheetName val="Sum_of_Hacienda_2"/>
      <sheetName val="Sum_of_Hacienda_2_RENE"/>
      <sheetName val="bi-mnthly_rep_Hacienda2"/>
      <sheetName val="Schedule_S-Curve_as_august_30"/>
      <sheetName val="Schedule_S-Curve_(new_schem_(2)"/>
      <sheetName val="Above_P2M"/>
      <sheetName val="Budget_versus_RBR"/>
      <sheetName val="Uploaded_Budget"/>
      <sheetName val="Release_Strategy"/>
      <sheetName val="242_3_summaryOPC"/>
      <sheetName val="HSM_Ph3"/>
      <sheetName val="Schedule_S-Curve_Revision#3"/>
      <sheetName val="Schedule_S-Curve_Revision#3_(2)"/>
      <sheetName val="Project_Brief_(Horizontal)"/>
      <sheetName val="_Database"/>
      <sheetName val="General_Information"/>
      <sheetName val="Table_of_Contents"/>
      <sheetName val="Sub_Monitoring"/>
      <sheetName val="Sched_HSM_Ph3_SCurve"/>
      <sheetName val="Schedule_S-Curve_Revision#3_(S)"/>
      <sheetName val="Schedule_S-Curve_Revision#3_(L)"/>
      <sheetName val="Planning_(Horizontal)"/>
      <sheetName val="WAO_for_presentation"/>
      <sheetName val="WAO_Classification"/>
      <sheetName val="Team_Scorecard"/>
      <sheetName val="1_20_01"/>
      <sheetName val="revised#1_(2)"/>
      <sheetName val="Bill_No_2"/>
      <sheetName val="Bill_No_2A"/>
      <sheetName val="2A_SUM"/>
      <sheetName val="Bill_No_2_(sundries)"/>
      <sheetName val="Bill_No_3"/>
      <sheetName val="Bill_No_3_(sundries)"/>
      <sheetName val="Bill_No_4"/>
      <sheetName val="Bill_No_5"/>
      <sheetName val="ANNEX_A_(1st)"/>
      <sheetName val="BOQ_(3)_"/>
      <sheetName val="ANNEX_A_(2nd)"/>
      <sheetName val="CONC_psi"/>
      <sheetName val="SOF_CII_OPTION1"/>
      <sheetName val="SOF_CII_OPTION2"/>
      <sheetName val="SOF_CII_OPTION3"/>
      <sheetName val="SAFETY_NET"/>
      <sheetName val="Fire_Pro"/>
      <sheetName val="Summary_(NSC)"/>
      <sheetName val="WP-Hot_Applied"/>
      <sheetName val="Metal_Doors"/>
      <sheetName val="Aluminum_Works"/>
      <sheetName val="Aluminum_Works_(2)"/>
      <sheetName val="Wood_Flooring"/>
      <sheetName val="Stone_Finishes"/>
      <sheetName val="Kitchen_Cabinets"/>
      <sheetName val="Bedroom_Closets_MP"/>
      <sheetName val="Bedroom_Closets"/>
      <sheetName val="OSM_-_rebars"/>
      <sheetName val="OSM_-_Cement"/>
      <sheetName val="Site_Prep"/>
      <sheetName val="CO_No_1"/>
      <sheetName val="CO__No__4"/>
      <sheetName val="CO_No__6"/>
      <sheetName val="Bulk_Excavation"/>
      <sheetName val="Cast-in-place_concrete"/>
      <sheetName val="Conc__Accessories"/>
      <sheetName val="Metal_Fab"/>
      <sheetName val="Plumbing_&amp;_Sanitary"/>
      <sheetName val="Power_Generation"/>
      <sheetName val="Procurement_Status-Ph_1"/>
      <sheetName val="dls_mdc-prelims_wo_mu"/>
      <sheetName val="FLS_VS_GMP"/>
      <sheetName val="Plumbing_Fixture"/>
      <sheetName val="proj_description_final"/>
      <sheetName val="MU2_b"/>
      <sheetName val="Comparison_to_TRAG"/>
      <sheetName val="Comparison_to_TRAG2"/>
      <sheetName val="MU1_PRELIMS_WO_MU"/>
      <sheetName val="PMB_REQUEST"/>
      <sheetName val="TSP3_UC"/>
      <sheetName val="Elemental_Cost"/>
      <sheetName val="Floor_Area"/>
      <sheetName val="PER_FLOOR_LEVEL"/>
      <sheetName val="ALL_ITEM"/>
      <sheetName val="Sum_per_item_(const_bars)"/>
      <sheetName val="TOTAL_BEAMS_AND_GIRDER"/>
      <sheetName val="concrete_pedestal"/>
      <sheetName val="COUNTER_TOP"/>
      <sheetName val="WALL_FRAME"/>
      <sheetName val="pool_wall"/>
      <sheetName val="RAMP_WALL"/>
      <sheetName val="FILLER_WALL"/>
      <sheetName val="TOTAL_STAIR"/>
      <sheetName val="STAIR_BEAM"/>
      <sheetName val="TOTAL_SLAB"/>
      <sheetName val="S__SLAB"/>
      <sheetName val="TANK_SLAB"/>
      <sheetName val="S__SLAB_(_pipe_sleeve)"/>
      <sheetName val="TOTAL_CURBS"/>
      <sheetName val="CURBS_&amp;_GUTTER"/>
      <sheetName val="RAMP_CURB"/>
      <sheetName val="MAT_FOOTING"/>
      <sheetName val="PIT_WALL"/>
      <sheetName val="RAMP_SLAB"/>
      <sheetName val="Flat_Slab"/>
      <sheetName val="BEAMS_&amp;_GIRDER"/>
      <sheetName val="RAMP_BEAMS_&amp;_GIRDER"/>
      <sheetName val="Bill_1_Summary"/>
      <sheetName val="01_PREAMBLES"/>
      <sheetName val="02_CONDENSATE"/>
      <sheetName val="03_FIX"/>
      <sheetName val="04_STORM"/>
      <sheetName val="05_SEWER"/>
      <sheetName val="06_COLD"/>
      <sheetName val="07_HOT"/>
      <sheetName val="08_EQUIP"/>
      <sheetName val="09_CONDENSATE_(Sundries)"/>
      <sheetName val="10_FIX_(Sundries)"/>
      <sheetName val="11_STORM_(Sundries)"/>
      <sheetName val="12_SEWER_(Sundries)"/>
      <sheetName val="13_COLD_(Sundries)"/>
      <sheetName val="14_HOT__(Sundries)"/>
      <sheetName val="15_BB__(Sundries)"/>
      <sheetName val="16_SUNDRIES_Summary"/>
      <sheetName val="SUMMARY_BILL_2"/>
      <sheetName val="Bill_No__4"/>
      <sheetName val="SDL_(2)"/>
      <sheetName val="SWVL_(2)"/>
      <sheetName val="Fixtures_(2)"/>
      <sheetName val="Bill_1_Summary_(FP)"/>
      <sheetName val="Fire_Protection_(FP)"/>
      <sheetName val="Sundries_(FP)"/>
      <sheetName val="Bill_2_Summary_(FP)"/>
      <sheetName val="Final_Summary_(FP)"/>
      <sheetName val="COST-EST_LTI_P5C"/>
      <sheetName val="F-PM-01-12_01-LTI-PH5C"/>
      <sheetName val="SCURVE_5C"/>
      <sheetName val="Manpower_Sched_"/>
      <sheetName val="Equip_Sched"/>
      <sheetName val="MATERIALS_"/>
      <sheetName val="Suspended_Slab"/>
      <sheetName val="Struc_Ftg_&amp;_Col"/>
      <sheetName val="Struc_Tie_Beams"/>
      <sheetName val="Struc_Flr_Bms_2F"/>
      <sheetName val="Struc_Flr_Bms_Mezz"/>
      <sheetName val="Struc_Roof_Bms_"/>
      <sheetName val="Struc_Conc__Slab"/>
      <sheetName val="Doors_&amp;_Windows"/>
      <sheetName val="Arch__Stairs_"/>
      <sheetName val="Wall_Finish"/>
      <sheetName val="Floor_Finish"/>
      <sheetName val="Metal_Decking"/>
      <sheetName val="Conc__Wall"/>
      <sheetName val="Toilet_"/>
      <sheetName val="Roofing,Canopy_"/>
      <sheetName val="Lighting_Fixture"/>
      <sheetName val="Architectural_Steel"/>
      <sheetName val="Structural_Steel"/>
      <sheetName val="1_park_lane"/>
      <sheetName val="_Mechanical_Works"/>
      <sheetName val="FIRE_PRO-ALPA"/>
      <sheetName val="_Mechanical-fr_SEVILLA"/>
      <sheetName val="MU_VE"/>
      <sheetName val="BOQ_VE"/>
      <sheetName val="From_Operation"/>
      <sheetName val="EXCLUSIONS_QUALIS"/>
      <sheetName val="Glorietta_Redevelopment_-_OPB-2"/>
      <sheetName val="analysis_corrected_arithmet-ofm"/>
      <sheetName val="cost_comparison-_orig"/>
      <sheetName val="analysis_corrected_arith-ofm"/>
      <sheetName val="cost_comparison-_edited"/>
      <sheetName val="CFA__NEW"/>
      <sheetName val="analysis_(corrected)"/>
      <sheetName val="analysis_(AS_PER_AVIDA"/>
      <sheetName val="BOQ_(rehashed)"/>
      <sheetName val="masonry_unit_cost"/>
      <sheetName val="OPB_7_5%"/>
      <sheetName val="OPB_3_5%"/>
      <sheetName val="OPB_"/>
      <sheetName val="Selling_Price_Sum_Sheet"/>
      <sheetName val="PCSum_(FLS)"/>
      <sheetName val="PCSum_(ELECTRO-MECH)"/>
      <sheetName val="BOQ_Consolidated_(3)"/>
      <sheetName val="Selling_Price_Sum_Sheet_(FLS)"/>
      <sheetName val="PCSum_(Struct&amp;Basic_Archi)"/>
      <sheetName val="Prelims_(2)"/>
      <sheetName val="Qualification&amp;exclusion_(2)"/>
      <sheetName val="BOQ_Struc"/>
      <sheetName val="cost_comparison"/>
      <sheetName val="KPI_Page"/>
      <sheetName val="Exterior_Wall_Type_&amp;_Finishes"/>
      <sheetName val="Interior_Wall_Finish"/>
      <sheetName val="Interior_Wall_Type"/>
      <sheetName val="Interior_Wall_TAKE_OFF"/>
      <sheetName val="Exterior_Wall_Take_Off_"/>
      <sheetName val="notes-_DOORS"/>
      <sheetName val="Roof_Deck"/>
      <sheetName val="Summary_Wall"/>
      <sheetName val="Hardware_Schedule"/>
      <sheetName val="Door_Schedule"/>
      <sheetName val="Summary_Door"/>
      <sheetName val="PD_Report"/>
      <sheetName val="STAFFSCHED_"/>
      <sheetName val="COST_SUM"/>
      <sheetName val="breakdown__-_OTHERS"/>
      <sheetName val="GRAND_SUM"/>
      <sheetName val="street_lighting"/>
      <sheetName val="Sum_A"/>
      <sheetName val="Gen_Req"/>
      <sheetName val="GWT_with_Pumproom"/>
      <sheetName val="Chlorination_House_"/>
      <sheetName val="Exterior_Elect_SD"/>
      <sheetName val="Exterior_Elect_@_Brgy__Road"/>
      <sheetName val="Grand_Sum_"/>
      <sheetName val="Sum_"/>
      <sheetName val="Civil_Works_(LT)"/>
      <sheetName val="PT_Bldg"/>
      <sheetName val="CFR-ATC_Bldg_"/>
      <sheetName val="Cargo_Term_Bldg_"/>
      <sheetName val="Admin_Bldg_"/>
      <sheetName val="MAINTENANCE_BLDG"/>
      <sheetName val="Crash_Fire_Rescue_Eqpt"/>
      <sheetName val="Maintenance_Equip't_"/>
      <sheetName val="Special_Equip't"/>
      <sheetName val="Nav_Equip't"/>
      <sheetName val="Control_Tower_Eqpt"/>
      <sheetName val="Visual_Aids"/>
      <sheetName val="Dem_of_Houses_"/>
      <sheetName val="Value_of_Houses_&amp;_Structures"/>
      <sheetName val="GrndSUM_"/>
      <sheetName val="GENERAL_REQUIREMENTS"/>
      <sheetName val="EXTERIOR_WATER_DIST"/>
      <sheetName val="25L_BUILDING"/>
      <sheetName val="SERVICE_BLDG"/>
      <sheetName val="Parameters_(2)"/>
      <sheetName val="FIRE_&amp;_DOMESTIC_WT"/>
      <sheetName val="Parameters_(3)"/>
      <sheetName val="PUMP_HOUSE"/>
      <sheetName val="Parameters_(4)"/>
      <sheetName val="GUARD_HOUSE"/>
      <sheetName val="Parameters_(5)"/>
      <sheetName val="WAITING_SHED"/>
      <sheetName val="TRANSFORMER_YARD"/>
      <sheetName val="CHILLER_FARM_AREA"/>
      <sheetName val="HYDRAULIC_LIFT"/>
      <sheetName val="Instrument_Landing_Sys_Bldg"/>
      <sheetName val="Localizer_Antenna_System"/>
      <sheetName val="DVOR_DME_BUILDING"/>
      <sheetName val="Chlorination_House_1"/>
      <sheetName val="Chlorination_House_2"/>
      <sheetName val="Administration_Building"/>
      <sheetName val="Cargo_Terminal_Building"/>
      <sheetName val="ATCT_Building_"/>
      <sheetName val="Crash_Fire_Rescue_Building"/>
      <sheetName val="Power_House_Building"/>
      <sheetName val="Maintenance_Building"/>
      <sheetName val="Guardhouse_1"/>
      <sheetName val="Guardhouse_2"/>
      <sheetName val="Pump_Room_and_Water_Tank"/>
      <sheetName val="Chilled_Water_Pumphouse"/>
      <sheetName val="Materials_Recovery_Facility"/>
      <sheetName val="Fuel_Storage_Tank"/>
      <sheetName val="Passenger_Terminal_Building"/>
      <sheetName val="CFR_ATCT_Building"/>
      <sheetName val="DME_DVOR_BUILDING"/>
      <sheetName val="Pump_Room_and_Water_Reservior"/>
      <sheetName val="Waste_Disposal_Shed"/>
      <sheetName val="SITE_DEVELOPMENT"/>
      <sheetName val="SITE_DEVELOPMENT(Entry_Rd)"/>
      <sheetName val="GRAND_SUMMARY"/>
      <sheetName val="PILOT_LAB"/>
      <sheetName val="Concrete_Ratio_PILOT"/>
      <sheetName val="UTILITY_BUILDING"/>
      <sheetName val="PPE_fence"/>
      <sheetName val="Div_1"/>
      <sheetName val="Div_2"/>
      <sheetName val="Div_3"/>
      <sheetName val="Div_4"/>
      <sheetName val="Div_5"/>
      <sheetName val="Div_6"/>
      <sheetName val="Div_7"/>
      <sheetName val="Div_8"/>
      <sheetName val="Div_9"/>
      <sheetName val="Div_10"/>
      <sheetName val="Bill_No__1"/>
      <sheetName val="Bill_No__1b"/>
      <sheetName val="Bill_No__3"/>
      <sheetName val="LADDER_DETAILS"/>
      <sheetName val="STEEEL_FLAT_FORM_DETAILS"/>
      <sheetName val="LADDER_DETAILS_(2)"/>
      <sheetName val="CAGED_LADDER"/>
      <sheetName val="DN_STEEL_MARKETING,_INC_-MAIN"/>
      <sheetName val="Div_3-1500_PSI"/>
      <sheetName val="Div_3-RMC_3000_PSI"/>
      <sheetName val="Div_3-RMC_4000_PSI_"/>
      <sheetName val="Div_3-RSB"/>
      <sheetName val="Div_3-FWORK"/>
      <sheetName val="Div_3-EXPAN_JT_&amp;_NON_-SHRINK"/>
      <sheetName val="Div_5-Archi"/>
      <sheetName val="Div_8-WOOD_DR"/>
      <sheetName val="MAIN_BUILDING"/>
      <sheetName val="TRANSFORMER__BUILDING"/>
      <sheetName val="Concrete_Ratio"/>
      <sheetName val="ELEVATED_WALKWAY"/>
      <sheetName val="Bill_No__7"/>
      <sheetName val="Bill_No__2"/>
      <sheetName val="Bill_No__6"/>
      <sheetName val="OWNER_SUPPLIED"/>
      <sheetName val="Gen_Requirements"/>
      <sheetName val="Covered_Walk"/>
      <sheetName val="Power_House"/>
      <sheetName val="Underground_Water_Tank"/>
      <sheetName val="Field_Office"/>
      <sheetName val="Field_Office_Container_Van"/>
      <sheetName val="Main_Bldg"/>
      <sheetName val="Grdhse_2"/>
      <sheetName val="Grdhse_3_&amp;_Pumprm"/>
      <sheetName val="Comparison_Sum"/>
      <sheetName val="Comparison_(2)"/>
      <sheetName val="SUM_by_Account_w_Acc__cancel"/>
      <sheetName val="DFC_Rev3"/>
      <sheetName val="SUM_by_Code_with_Acc_to_Client"/>
      <sheetName val="SUM_by_Area_with_Acc_to_Client"/>
      <sheetName val="_GC"/>
      <sheetName val="SUM_by_Account_JD"/>
      <sheetName val="SUM_by_Area_JD"/>
      <sheetName val="Site_Work"/>
      <sheetName val="Manu_bldg"/>
      <sheetName val="Adimi_bldg"/>
      <sheetName val="Fuel_Regu_Station"/>
      <sheetName val="Guard_House_1"/>
      <sheetName val="Guard_House2"/>
      <sheetName val="Bldg_Rate"/>
      <sheetName val="Bicycle_Shelter"/>
      <sheetName val="Fire_Water_Tower"/>
      <sheetName val="Electrical_Net_Room"/>
      <sheetName val="General_Condition"/>
      <sheetName val="SUM_by_Bldgs"/>
      <sheetName val="schedule_of_slab_reinforcement"/>
      <sheetName val="reference_table"/>
      <sheetName val="Bid_Evaluation"/>
      <sheetName val="T_1_1"/>
      <sheetName val="T_1_2"/>
      <sheetName val="Financial_Bid_Evaluation_Su_(2)"/>
      <sheetName val="T_1_3"/>
      <sheetName val="KONSTRUKTURA_vs_MDC"/>
      <sheetName val="(2_0)"/>
      <sheetName val="(TOC)_(2)"/>
      <sheetName val="(TOC)_(3)"/>
      <sheetName val="05_(T2)"/>
      <sheetName val="21t2(no_drawings)"/>
      <sheetName val="22_t2(no_drawings)"/>
      <sheetName val="23_t2(no_drawings)"/>
      <sheetName val="DIV__26_T2-O"/>
      <sheetName val="DIV__27_T2-o"/>
      <sheetName val="DIV__28_T2-0"/>
      <sheetName val="ROADS_(2)"/>
      <sheetName val="matls_testing_(2)"/>
      <sheetName val="cost_est"/>
      <sheetName val="matls_testing"/>
      <sheetName val="sewer_lot_conn"/>
      <sheetName val="direct_cost"/>
      <sheetName val="cost_analysis1"/>
      <sheetName val="cost_analysis2"/>
      <sheetName val="cost_analysis3"/>
      <sheetName val="cost_analysis4"/>
      <sheetName val="BID_FORM-4"/>
      <sheetName val="BID_FORM-5"/>
      <sheetName val="P_&amp;_L"/>
      <sheetName val="1999-2015_PROGRAM_WIDE"/>
      <sheetName val="MONTHLY_SUM_ALL"/>
      <sheetName val="ANNUAL_SUM_ALL"/>
      <sheetName val="1999-2015_ANNUAL_CASHFLOW"/>
      <sheetName val="1999-2000_MONTHLY_CASHFLOW"/>
      <sheetName val="MONTHLY_EXECUTIVE_SUM"/>
      <sheetName val="ANNUAL_EXECUTIVE_SUM"/>
      <sheetName val="ANNUAL_SUMMARY_BY_AREA"/>
      <sheetName val="MONTHLY_SUMMARY_BY_AREA"/>
      <sheetName val="1999JDE_Costs"/>
      <sheetName val="Bill_No_1-B1"/>
      <sheetName val="Civil_Works"/>
      <sheetName val="Paving_finishes"/>
      <sheetName val="Drainage_System"/>
      <sheetName val="Electrical_Works"/>
      <sheetName val="Irrigation_System"/>
      <sheetName val="Summary_B1"/>
      <sheetName val="Cost_Estimates"/>
      <sheetName val="Possible_Reduction"/>
      <sheetName val="U_C_"/>
      <sheetName val="ACEL_2003_Less_40%_Min_100hrs"/>
      <sheetName val="Bill_No_1-B2"/>
      <sheetName val="Land_Dev_t__Ph_12"/>
      <sheetName val="COMPARATIVE_SUMMARY"/>
      <sheetName val="BOQ_(typ-accent)"/>
      <sheetName val="F-PM-01-12_01-AWPH6"/>
      <sheetName val="SCURVE_"/>
      <sheetName val="Manpower_Sched"/>
      <sheetName val="INDIRECT_COST"/>
      <sheetName val="Cost_Proposal_Anaysis"/>
      <sheetName val="Cost_Proposal_Anaylsis_(REV1)"/>
      <sheetName val="ICB_Form"/>
      <sheetName val="28-Electronic_safety"/>
      <sheetName val="4_Lane_bridge"/>
      <sheetName val="bi_mnthly_rep_Villa"/>
      <sheetName val="NEGO_TARGET"/>
      <sheetName val="DIV_01_&amp;_02"/>
      <sheetName val="DIV_03"/>
      <sheetName val="DIV_04"/>
      <sheetName val="DIV_06,_07_&amp;_08"/>
      <sheetName val="DIV_09,_10,_11_&amp;_12"/>
      <sheetName val="DIV_01_&amp;_02_NSC"/>
      <sheetName val="DIV_05_NSC"/>
      <sheetName val="DIV_06,_07_&amp;_08_NSC"/>
      <sheetName val="DIV_09,_10,_11_&amp;_12_NSC"/>
      <sheetName val="DIV_14,_15_&amp;_16_NSC"/>
      <sheetName val="Composite_Items"/>
      <sheetName val="proj__data-databank"/>
      <sheetName val="comparison_of_RROW_4A&amp;4B_"/>
      <sheetName val="1_big"/>
      <sheetName val="3_"/>
      <sheetName val="prebid_1"/>
      <sheetName val="prebid_2"/>
      <sheetName val="prebid_3"/>
      <sheetName val="prebid_4"/>
      <sheetName val="building_permit"/>
      <sheetName val="prebid_(overall)"/>
      <sheetName val="prebid_list"/>
      <sheetName val="guardhouse_ob"/>
      <sheetName val="demolition_works"/>
      <sheetName val="fence_ob"/>
      <sheetName val="temporary_power_ob"/>
      <sheetName val="Golf_Crossing"/>
      <sheetName val="Detention_Basin"/>
      <sheetName val="optional_"/>
      <sheetName val="MAG_-PH_2_(2003)"/>
      <sheetName val="AHE-P1_(rev)"/>
      <sheetName val="MAG_-PH_2"/>
      <sheetName val="Link_S-Curve(_Optn_)"/>
      <sheetName val="Link_S-Curve(_Contract)_"/>
      <sheetName val="optional_(_Contract_)"/>
      <sheetName val="Link_S-Curve(_Contract)"/>
      <sheetName val="ICA2007-BOQ-Revised_(5-7-2007)"/>
      <sheetName val="ph-2_(sum)"/>
      <sheetName val="sc_PhI_ok"/>
      <sheetName val="ld_Ph_I_ok_"/>
      <sheetName val="owb_Ph_I_ok"/>
      <sheetName val="LD_REV-GOI"/>
      <sheetName val="Tamarind_Cove"/>
      <sheetName val="_Verdana_REV-GOI_MONTHLY_"/>
      <sheetName val="HSE_REV-GOI"/>
      <sheetName val="HSE_REV-GOI_MONTHLY"/>
      <sheetName val="BPI_REV-GOI_MONTHLY"/>
      <sheetName val="Verdana__REV_GOI"/>
      <sheetName val="_BPI_REV-GOI"/>
      <sheetName val="Phase_2A_-_REvised"/>
      <sheetName val="gencon-tools_(actual)"/>
      <sheetName val="budget_for_initial_purchase"/>
      <sheetName val="gencon-tools_for_RGG"/>
      <sheetName val="Summary_to_EJT"/>
      <sheetName val="Summary-In_House"/>
      <sheetName val="For_Power_Point"/>
      <sheetName val="mark_up"/>
      <sheetName val="Bill_1"/>
      <sheetName val="unitprices_(2)"/>
      <sheetName val="prelims_and_evaluation"/>
      <sheetName val="Breakdown_(OPB)"/>
      <sheetName val="SARRP_(4)"/>
      <sheetName val="SARRP_(3)"/>
      <sheetName val="SARRP_(2)"/>
      <sheetName val="LUMP_SUM2"/>
      <sheetName val="upa_-_LS_Pay_Items2"/>
      <sheetName val="IN_WORDS"/>
      <sheetName val="LUMP_SUM"/>
      <sheetName val="upa_-_LS_Pay_Items"/>
      <sheetName val="GEN_RQMT-1"/>
      <sheetName val="materials__used_summary"/>
      <sheetName val="SUPPLIERS_"/>
      <sheetName val="방배동내역_(총괄)"/>
      <sheetName val="Modifier_(2)"/>
      <sheetName val="Valve_total"/>
      <sheetName val="Valve_total(4units)"/>
      <sheetName val="Control_valve"/>
      <sheetName val="S_Cooler"/>
      <sheetName val="Vendor_집계표"/>
      <sheetName val="Project별_집계표"/>
      <sheetName val="w't_table"/>
      <sheetName val="03-Concrete_Works"/>
      <sheetName val="04-Masonry_Works"/>
      <sheetName val="08-curtain_wall"/>
      <sheetName val="11-Fire_Suppression"/>
      <sheetName val="16-Electronic_Safety"/>
      <sheetName val="Sked_of_Prices"/>
      <sheetName val="Production_béton_-alternative_1"/>
      <sheetName val="Quantities_Concrete_types"/>
      <sheetName val="Cover_Sheet"/>
      <sheetName val="Revisions_List"/>
      <sheetName val="A1_Passenger_Terminal_Founds"/>
      <sheetName val="Estimate_Summaries"/>
      <sheetName val="Division_Summary"/>
      <sheetName val="Bill_1_-_General_Requirements"/>
      <sheetName val="Bill_2"/>
      <sheetName val="Bill_3"/>
      <sheetName val="Bill_4"/>
      <sheetName val="Bill_5"/>
      <sheetName val="Bill_6"/>
      <sheetName val="Bill_7"/>
      <sheetName val="Bill_8"/>
      <sheetName val="Bill_9"/>
      <sheetName val="Bill_10"/>
      <sheetName val="Bill_11"/>
      <sheetName val="Bill_12"/>
      <sheetName val="Bill_13"/>
      <sheetName val="Labour_Day_Rate_"/>
      <sheetName val="Resident_Engineer_"/>
      <sheetName val="Equip_Day_Rate_"/>
      <sheetName val="Labour_Day_Rate"/>
      <sheetName val="Equip_Day_Rate"/>
      <sheetName val="Resident_Engineer"/>
      <sheetName val="Doha_WBS_Clean"/>
      <sheetName val="Direct_Costs_-_flat_file_(2)"/>
      <sheetName val="Direct_Costs_-_flat_file"/>
      <sheetName val="WBS_(2)"/>
      <sheetName val="WBS_(3)"/>
      <sheetName val="Trend_Sum"/>
      <sheetName val="Commitment_DC"/>
      <sheetName val="SUS_Rev_5"/>
      <sheetName val="MCC_Rev_5"/>
      <sheetName val="BSMT_CARPARK_SUMM"/>
      <sheetName val="BSMT_CARPARK-TO"/>
      <sheetName val="Ext_Works_HQ_SUMM"/>
      <sheetName val="Ext_Works-TO-HQ"/>
      <sheetName val="BQ_External"/>
      <sheetName val="IBF_Exca_and_Demo"/>
      <sheetName val="Concourse_A"/>
      <sheetName val="Concourse_B"/>
      <sheetName val="S_Node_Piling"/>
      <sheetName val="Term_Reno_Demo"/>
      <sheetName val="Term_Reno_Found"/>
      <sheetName val="3F_BRIDGE"/>
      <sheetName val="1F_Mezz_Conc-Steel"/>
      <sheetName val="metal_p_"/>
      <sheetName val="manufactured_panel"/>
      <sheetName val="perf__metal_p_"/>
      <sheetName val="control_tower"/>
      <sheetName val="glass_cost"/>
      <sheetName val="CIF_COST_ITEM"/>
      <sheetName val="FLS_-_PROVISIONAL"/>
      <sheetName val="Summary_all_trade"/>
      <sheetName val="Summary_OPTION_1"/>
      <sheetName val="Summary_OPTION_2"/>
      <sheetName val="Summary_OPTION_3"/>
      <sheetName val="quali_notes2"/>
      <sheetName val="qty_adjstd2"/>
      <sheetName val="sum_mdc_(2)2"/>
      <sheetName val="Material_Price2"/>
      <sheetName val="SUBS_&amp;_BSMT_ENCL2"/>
      <sheetName val="Annex_A2"/>
      <sheetName val="Annex_B2"/>
      <sheetName val="C0MMON_AREA2"/>
      <sheetName val="sum_mdc1"/>
      <sheetName val="MR_SECTION"/>
      <sheetName val="OAP_SECTION"/>
      <sheetName val="OAP_SECTION_(TOWER)"/>
      <sheetName val="Form_1"/>
      <sheetName val="BOQ_Final"/>
      <sheetName val="_4"/>
      <sheetName val="REV__2_INPUT"/>
      <sheetName val="AT_INTIMA_cost_analysis"/>
      <sheetName val="avida_intima_cost_analysis"/>
      <sheetName val="PM_SERVICES"/>
      <sheetName val="EX_STRBQ_(bored_piles)"/>
      <sheetName val="summary_(bored_piles)"/>
      <sheetName val="bored_pile_-_breakdown"/>
      <sheetName val="GMQ_with_bored_pile"/>
      <sheetName val="gen_struct"/>
      <sheetName val="bar_chart-rev"/>
      <sheetName val="Elemental_Brekadown"/>
      <sheetName val="Elemental_Cost_Parameters"/>
      <sheetName val="New_RMC_Rate"/>
      <sheetName val="lap_splice"/>
      <sheetName val="Selling_Price_summ_sheet"/>
      <sheetName val="Cost__Summary"/>
      <sheetName val="NSCBQ_Mech'l_(3)"/>
      <sheetName val="Driven_Piles"/>
      <sheetName val="Brief_Description"/>
      <sheetName val="Comparison_of_DD_and_CD"/>
      <sheetName val="SELLING_SHEET"/>
      <sheetName val="Masonry_And_Ceiling_Works"/>
      <sheetName val="Concrete_works"/>
      <sheetName val="Beam_Rebars"/>
      <sheetName val="Footing_Rebars"/>
      <sheetName val="Column_Rebars"/>
      <sheetName val="Slab_Rebars"/>
      <sheetName val="Stair_Rebars"/>
      <sheetName val="Lateral_Ties"/>
      <sheetName val="Plant_&amp;_Equipment"/>
      <sheetName val="Plant_List"/>
      <sheetName val="RMC_budget"/>
      <sheetName val="Summary_Page"/>
      <sheetName val="Division_2000"/>
      <sheetName val="Division_3000"/>
      <sheetName val="Finishes_(2)"/>
      <sheetName val="Septic_tank"/>
      <sheetName val="Concrete,_Formworks"/>
      <sheetName val="Roof_Framing"/>
      <sheetName val="Plumbing_works"/>
      <sheetName val="Lintel_Beam"/>
      <sheetName val="to_do"/>
      <sheetName val="Plumbing_Fixtures"/>
      <sheetName val="Earthworks_(2)"/>
      <sheetName val="Glass_Glazing"/>
      <sheetName val="Fire_Suppression"/>
      <sheetName val="Div_2_3"/>
      <sheetName val="Div_12"/>
      <sheetName val="Div_13-15_"/>
      <sheetName val="Div_16"/>
      <sheetName val="UPA_DIV_3"/>
      <sheetName val="Woods_&amp;_Plastics"/>
      <sheetName val="Div_13-15"/>
      <sheetName val="Div_4,_5,_9"/>
      <sheetName val="Thermal_and_Moisture_Protection"/>
      <sheetName val="Site_Construction"/>
      <sheetName val="ceiling_finish"/>
      <sheetName val="TOILET_ACC"/>
      <sheetName val="Special_Construction"/>
      <sheetName val="Conveying_System"/>
      <sheetName val="Price_Schedule"/>
      <sheetName val="Conveying_"/>
      <sheetName val="CONTRACTOR'S_SCOPE_OF_WORK"/>
      <sheetName val="1_boq-Colorado"/>
      <sheetName val="2_boq_danube"/>
      <sheetName val="PILE_DRIVING"/>
      <sheetName val="Derive-site_&amp;_Guard"/>
      <sheetName val="3_boq-site"/>
      <sheetName val="4_boq-Clubhouse"/>
      <sheetName val="1_boq-Colorado_(ORIG)"/>
      <sheetName val="2_boq_danube_(ORIG)"/>
      <sheetName val="3_boq-site_(orig)"/>
      <sheetName val="4_boq-Clubhouse_(orig)"/>
      <sheetName val="DOORS_(2)"/>
      <sheetName val="1_Colorado_rehash_qty"/>
      <sheetName val="2__Clubhouse_rehash_qty"/>
      <sheetName val="3_danube_rehash_qty"/>
      <sheetName val="site_rehashed_qty"/>
      <sheetName val="1_boq-Colorado_(0)"/>
      <sheetName val="2_boq-Clubhouse(0)"/>
      <sheetName val="3_boq_danube(o)"/>
      <sheetName val="4_boq-site(o)"/>
      <sheetName val="UPA_and_Quantity_(3)"/>
      <sheetName val="cost_breakdown"/>
      <sheetName val="Schedule_of_finishes"/>
      <sheetName val="Summary_B22"/>
      <sheetName val="UPA_and_Quantity"/>
      <sheetName val="Plumbing_BBQ"/>
      <sheetName val="UPA_and_Quantity_(2)"/>
      <sheetName val="front_page"/>
      <sheetName val="Doors_and_Windows"/>
      <sheetName val="Footing_Rebars_"/>
      <sheetName val="Slab_Rebars_"/>
      <sheetName val="Beam_Rebars_"/>
      <sheetName val="Summary_(3)"/>
      <sheetName val="Concrete_Finishes"/>
      <sheetName val="Floor,_Wall,_Ceiling_(2)"/>
      <sheetName val="Floor,_Wall,_Ceiling"/>
      <sheetName val="CHB_(2)"/>
      <sheetName val="Underground_Tanks"/>
      <sheetName val="Stair_components"/>
      <sheetName val="Roofing_(2)"/>
      <sheetName val="Floor_Finishes"/>
      <sheetName val="Door_Casing"/>
      <sheetName val="Roofing_(3)"/>
      <sheetName val="Doors_&amp;_Windows_2"/>
      <sheetName val="Cistern_&amp;_Septic_Tank"/>
      <sheetName val="Bare_Unit"/>
      <sheetName val="Gen__Summary"/>
      <sheetName val="SD77_Int__Toilet"/>
      <sheetName val="SD60_Int__Toilet"/>
      <sheetName val="Dplx_48"/>
      <sheetName val="AFP_Cost"/>
      <sheetName val="P_O_"/>
      <sheetName val="P_O__(reference)"/>
      <sheetName val="P2M_&amp;_below"/>
      <sheetName val="PSR_(CD-CCU-FORM-001-2008)"/>
      <sheetName val="Cost_Report"/>
      <sheetName val="reference_of_savings"/>
      <sheetName val="NXS_Hor_-_Gencon_Accruals"/>
      <sheetName val="RPOP_Monitoring-07152011"/>
      <sheetName val="NXS_Hor_-_Equipment_Accruals"/>
      <sheetName val="NXS_RMC_-_Accrual"/>
      <sheetName val="Final_to_Intel-Architectural"/>
      <sheetName val="E_STAFF"/>
      <sheetName val="EPC_PROGRESS"/>
      <sheetName val="E_PROGRESS"/>
      <sheetName val="F_STAFF"/>
      <sheetName val="C_PROGRESS"/>
      <sheetName val="FINANCIAL_(FLR)"/>
      <sheetName val="FINANCIAL_(PROJ)"/>
      <sheetName val="RISK_(2)"/>
      <sheetName val="C_STAFF"/>
      <sheetName val="HO_EXPENSE"/>
      <sheetName val="CASH_FLOW"/>
      <sheetName val="MECH_EQUIP"/>
      <sheetName val="E&amp;I_TAG_STAT"/>
      <sheetName val="BULK_MATL_STAT"/>
      <sheetName val="C_PERFORMANCE"/>
      <sheetName val="C_TRNOVR"/>
      <sheetName val="SYS_TRNOVR"/>
      <sheetName val="WKG_CAPITAL"/>
      <sheetName val="RISK_RANK"/>
      <sheetName val="OSR_CK_LIST_5_2"/>
      <sheetName val="OSR_CK_LIST_5_3"/>
      <sheetName val="OSR_CK_LIST_REPORT"/>
      <sheetName val="Release_Notes"/>
      <sheetName val="GRAPH_Macro's"/>
      <sheetName val="UTIL_Macro's"/>
      <sheetName val="GOTO_Macro's"/>
      <sheetName val="PRINT_Macro's"/>
      <sheetName val="DATA_Transfer"/>
      <sheetName val="FINANCIAL__FLR_"/>
      <sheetName val="INTERIOR_WALLS"/>
      <sheetName val="EXTERIOR_WALLS"/>
      <sheetName val="Navigation_Page"/>
      <sheetName val="Summary_in_Euro"/>
      <sheetName val="Summary_in_Dollars"/>
      <sheetName val="0100_Preliminaries"/>
      <sheetName val="0200_Siteworks"/>
      <sheetName val="0400_Substructure"/>
      <sheetName val="0900_equip_&amp;_furnishing"/>
      <sheetName val="1800_Electrical"/>
      <sheetName val="Utilities_Quantities"/>
      <sheetName val="DD_EST_"/>
      <sheetName val="Comparison_(1)"/>
      <sheetName val="ADDITIONS_(SORT)"/>
      <sheetName val="OMISSIONS_(SORT)"/>
      <sheetName val="Reb"/>
      <sheetName val="J-26(FE-01)"/>
      <sheetName val="K-26(FE-02)"/>
      <sheetName val="zone6"/>
      <sheetName val="zone5"/>
      <sheetName val="zone2"/>
      <sheetName val="zone1"/>
      <sheetName val="FIRST FLOOR SLAB(Z6)"/>
      <sheetName val="TABLE-first floor"/>
      <sheetName val="FIRST FLOOR SLAB (Z5)"/>
      <sheetName val="FIRST FLOOR SLAB(Z4)"/>
      <sheetName val="PLANTED COLUMN"/>
      <sheetName val="FE-01"/>
      <sheetName val="FE-02"/>
      <sheetName val="est-beam BM"/>
      <sheetName val="reb beams"/>
      <sheetName val="actual reb (zone 1)"/>
      <sheetName val="actual reb (BPO)"/>
      <sheetName val="actual reb (zone 2)"/>
      <sheetName val="est-beam"/>
      <sheetName val="actual reb (5th)"/>
      <sheetName val="actual reb (6th)"/>
      <sheetName val="actual reb (8th)"/>
      <sheetName val="actual reb (9th)"/>
      <sheetName val="actual reb (15th)"/>
      <sheetName val="actual reb (16th)"/>
      <sheetName val="est"/>
      <sheetName val="__01"/>
      <sheetName val="Equipment Loading"/>
      <sheetName val="Overhead"/>
      <sheetName val="Draft"/>
      <sheetName val="Proposal Summary"/>
      <sheetName val="foundation &amp; erection"/>
      <sheetName val="AWCI"/>
      <sheetName val="KUS"/>
      <sheetName val="fireextinguishers"/>
      <sheetName val="gondola"/>
      <sheetName val="gendiesel"/>
      <sheetName val="towercrane"/>
      <sheetName val="mcsl"/>
      <sheetName val="radio"/>
      <sheetName val="pest"/>
      <sheetName val="Overall Summary_FLS+5%NSC"/>
      <sheetName val="ProjCompSum_FLS+5%NSC_Res"/>
      <sheetName val="CFA_Schedule of Finishes"/>
      <sheetName val="REF ONLY"/>
      <sheetName val="Materials Brkdwn-OAP "/>
      <sheetName val="contract MR"/>
      <sheetName val="MATERIAL BRKDWN MR"/>
      <sheetName val="Summary A"/>
      <sheetName val="Bid Shedule"/>
      <sheetName val="Main Bldg Flr. Area=22661.31"/>
      <sheetName val="Grdhse 3 &amp; Pumprm Flr. Area="/>
      <sheetName val="CLARIFICATION NO 1_struk"/>
      <sheetName val="Const_Sched"/>
      <sheetName val="Equipment_Sched"/>
      <sheetName val="supervision"/>
      <sheetName val="GMQ Cement+Rebar"/>
      <sheetName val="CLARIFICATION NO 1"/>
      <sheetName val="Final Summary_struk&amp;arki"/>
      <sheetName val="GF lobby &amp; elev lobby"/>
      <sheetName val="GF utilities &amp; common areas"/>
      <sheetName val="GF amenities"/>
      <sheetName val="GF ext works"/>
      <sheetName val="2F parking"/>
      <sheetName val="3F parking"/>
      <sheetName val="3F resd'l unt"/>
      <sheetName val="3F common area"/>
      <sheetName val="3F ext works"/>
      <sheetName val="4F res'l unt"/>
      <sheetName val="4F common"/>
      <sheetName val="4F amenities"/>
      <sheetName val="4F ext works"/>
      <sheetName val="5F-7F res'l unt"/>
      <sheetName val="5F-7F common"/>
      <sheetName val="8F-12F res'l unt"/>
      <sheetName val="8F-12F common"/>
      <sheetName val="13F&amp;15F res'l unt"/>
      <sheetName val="13F&amp;15F common"/>
      <sheetName val="14F&amp;16F res'l unt"/>
      <sheetName val="14F&amp;16F common"/>
      <sheetName val="17F res'l unt"/>
      <sheetName val="17F common"/>
      <sheetName val="18F res'l unt"/>
      <sheetName val="18F common"/>
      <sheetName val="summary2"/>
      <sheetName val="Sum conc"/>
      <sheetName val="Sum steel"/>
      <sheetName val="st para"/>
      <sheetName val="st misc"/>
      <sheetName val="ht"/>
      <sheetName val="ftg+col"/>
      <sheetName val="sch ftg"/>
      <sheetName val="sch cols"/>
      <sheetName val="sch wlls"/>
      <sheetName val="sch beam"/>
      <sheetName val="sch slab"/>
      <sheetName val="sch stair"/>
      <sheetName val="ftg"/>
      <sheetName val="wll ftg"/>
      <sheetName val="ret wll ftg"/>
      <sheetName val="col"/>
      <sheetName val="ret wll"/>
      <sheetName val="shr wll"/>
      <sheetName val="rc wall"/>
      <sheetName val="slb on grd"/>
      <sheetName val="sus slb"/>
      <sheetName val="flt slb"/>
      <sheetName val="str on grd"/>
      <sheetName val="sus stair"/>
      <sheetName val="pads"/>
      <sheetName val="lntl blck"/>
      <sheetName val="lntl bm"/>
      <sheetName val="stif col"/>
      <sheetName val="sdll"/>
      <sheetName val="trnch"/>
      <sheetName val="SOA as of 3.10.15"/>
      <sheetName val="SOA as of 3.10.15 (2)"/>
      <sheetName val="PH_51"/>
      <sheetName val="RedflaggingJan2014"/>
      <sheetName val="RedflaggingvsDec2013"/>
      <sheetName val="RedflaggingMar2014"/>
      <sheetName val="Status of contract"/>
      <sheetName val="Approved CO"/>
      <sheetName val="SitePrep"/>
      <sheetName val="Podium Carpark"/>
      <sheetName val="Amenities Level [Level 7]"/>
      <sheetName val="Residential Tower"/>
      <sheetName val="Amenities Level [Gym]"/>
      <sheetName val="MEP"/>
      <sheetName val="Miscellaneous"/>
      <sheetName val="reconciliation"/>
      <sheetName val="Working"/>
      <sheetName val="CFA-DLS"/>
      <sheetName val="PL Plumbing"/>
      <sheetName val="내역"/>
      <sheetName val="242-3 summaryOPC"/>
      <sheetName val="excav"/>
      <sheetName val="SD and START UP"/>
      <sheetName val="Foundation_and_Substructure"/>
      <sheetName val="Ground_Floor"/>
      <sheetName val="Podium_Carpark"/>
      <sheetName val="Amenities_Level_[Level_7]"/>
      <sheetName val="Residential_Tower"/>
      <sheetName val="Amenities_Level_[Gym]"/>
      <sheetName val="PL_Plumbing"/>
      <sheetName val="Amenities Level _Level 7_"/>
      <sheetName val="Amenities Level _Gym_"/>
      <sheetName val="exterior"/>
      <sheetName val="interior"/>
      <sheetName val="당초"/>
      <sheetName val="Lightings Breakdown"/>
      <sheetName val="Lightings_Breakdown"/>
      <sheetName val="Bid Form A-2"/>
      <sheetName val="Amenities_Level__Level_7_"/>
      <sheetName val="Amenities_Level__Gym_"/>
      <sheetName val="CostSked"/>
      <sheetName val="Financing Schemes"/>
      <sheetName val="_Model A costs"/>
      <sheetName val="Model B costs"/>
      <sheetName val="Model C costs"/>
      <sheetName val="Bill 2A-Retail"/>
      <sheetName val="Summary_(2)2"/>
      <sheetName val="Foundation_and_Substructure2"/>
      <sheetName val="Ground_Floor2"/>
      <sheetName val="Podium_Carpark2"/>
      <sheetName val="Amenities_Level_[Level_7]2"/>
      <sheetName val="Residential_Tower2"/>
      <sheetName val="Amenities_Level_[Gym]2"/>
      <sheetName val="Bill_No__52"/>
      <sheetName val="PL_Plumbing2"/>
      <sheetName val="242-3_summaryOPC1"/>
      <sheetName val="Category_12"/>
      <sheetName val="GEN_REQ1"/>
      <sheetName val="SD_and_START_UP1"/>
      <sheetName val="Amenities_Level__Level_7_1"/>
      <sheetName val="Amenities_Level__Gym_1"/>
      <sheetName val="Foundation_and_Substructure1"/>
      <sheetName val="Ground_Floor1"/>
      <sheetName val="Podium_Carpark1"/>
      <sheetName val="Amenities_Level_[Level_7]1"/>
      <sheetName val="Residential_Tower1"/>
      <sheetName val="Amenities_Level_[Gym]1"/>
      <sheetName val="Bill_No__51"/>
      <sheetName val="PL_Plumbing1"/>
      <sheetName val="242-3_summaryOPC"/>
      <sheetName val="Category_11"/>
      <sheetName val="SD_and_START_UP"/>
      <sheetName val="Lightings_Breakdown1"/>
      <sheetName val="Bid_Form_A-2"/>
      <sheetName val="Amenities_Level__Level_7_2"/>
      <sheetName val="Amenities_Level__Gym_2"/>
      <sheetName val="Y-WORK"/>
      <sheetName val="BASE EQUI"/>
      <sheetName val="OPT1"/>
      <sheetName val="CP7R"/>
      <sheetName val="bridge # 1"/>
      <sheetName val="Podium"/>
      <sheetName val="North Tower"/>
      <sheetName val="North Tower (2)"/>
      <sheetName val="South Tower"/>
      <sheetName val="Concrete Sealant"/>
      <sheetName val="Walls"/>
      <sheetName val="Waterproofing"/>
      <sheetName val="SIMULATION (1)"/>
      <sheetName val="CSM LIST"/>
      <sheetName val="SMART BLOCK QTY"/>
      <sheetName val="PROCUREMENT STRAT"/>
      <sheetName val="BOQ-Twin Homes-sim1"/>
      <sheetName val="BOQ-Single Home-sim1"/>
      <sheetName val="BOQ-Multi Pod-sim1"/>
      <sheetName val="BOQ-Twin Pod-sim1"/>
      <sheetName val="BOQ-Bungalow Pod-sim1"/>
      <sheetName val="SIMULATION (3)"/>
      <sheetName val="SIMULATION (2)"/>
      <sheetName val="Billed"/>
      <sheetName val="Unbilled"/>
      <sheetName val="Retention"/>
      <sheetName val="Retention Age"/>
      <sheetName val="Status of with NTC"/>
      <sheetName val="Breakdown of 140 Not Completed"/>
      <sheetName val="NTC 3-28-2015"/>
      <sheetName val="March 20 POC"/>
      <sheetName val="Summaries"/>
      <sheetName val="Review of Resources"/>
      <sheetName val="JUL 27"/>
      <sheetName val="Sept1,2012"/>
      <sheetName val="Sept3, 2012"/>
      <sheetName val="Sept4, 2012"/>
      <sheetName val="Sept5, 2012"/>
      <sheetName val="Sept6, 2012"/>
      <sheetName val="Sept7, 2012"/>
      <sheetName val="Database-Sept 1-7, 2012"/>
      <sheetName val="Main Works"/>
      <sheetName val="Schedule_S_Curve_Revision_3"/>
      <sheetName val="HSM_Ph31"/>
      <sheetName val="Schedule_S-Curve_Revision#31"/>
      <sheetName val="Schedule_S-Curve_Revision#3_(21"/>
      <sheetName val="Schedule_S_Curve_Revision_31"/>
      <sheetName val="HSM_Ph32"/>
      <sheetName val="Schedule_S-Curve_Revision#32"/>
      <sheetName val="Schedule_S-Curve_Revision#3_(22"/>
      <sheetName val="Schedule_S_Curve_Revision_32"/>
      <sheetName val="Main_Works"/>
      <sheetName val="HSM_Ph33"/>
      <sheetName val="Schedule_S-Curve_Revision#33"/>
      <sheetName val="Schedule_S-Curve_Revision#3_(23"/>
      <sheetName val="Schedule_S_Curve_Revision_33"/>
      <sheetName val="Main_Works1"/>
      <sheetName val="GAE8_97"/>
      <sheetName val="forex_mu"/>
      <sheetName val="Projected Revenue"/>
      <sheetName val="DOE 2013"/>
      <sheetName val="DOE 2012"/>
      <sheetName val="DOE Details 2013"/>
      <sheetName val="DOE Details 2012"/>
      <sheetName val="Tools 2012"/>
      <sheetName val="Shared Equipment 2013"/>
      <sheetName val="GAE 2012"/>
      <sheetName val="GAE Details 2013"/>
      <sheetName val="GAE Details 2012"/>
      <sheetName val="Capex_GAE 2012"/>
      <sheetName val="Capex_depre GAE 2013"/>
      <sheetName val="Golf Equipment 2012"/>
      <sheetName val="Golf Equipment 2013"/>
      <sheetName val="2013 CAPEX"/>
      <sheetName val="2013 GAE Nonpayroll"/>
      <sheetName val="SCV P1A - Shared Cost"/>
      <sheetName val="Projected_Revenue"/>
      <sheetName val="DOE_2013"/>
      <sheetName val="DOE_2012"/>
      <sheetName val="DOE_Details_2013"/>
      <sheetName val="DOE_Details_2012"/>
      <sheetName val="Tools_2012"/>
      <sheetName val="Shared_Equipment_2013"/>
      <sheetName val="GAE_2012"/>
      <sheetName val="GAE_Details_2013"/>
      <sheetName val="GAE_Details_2012"/>
      <sheetName val="Capex_GAE_2012"/>
      <sheetName val="Capex_depre_GAE_2013"/>
      <sheetName val="Golf_Equipment_2012"/>
      <sheetName val="Golf_Equipment_2013"/>
      <sheetName val="2013_CAPEX"/>
      <sheetName val="2013_GAE_Nonpayroll"/>
      <sheetName val="S-CURVE 2"/>
      <sheetName val="GAE-Jan"/>
      <sheetName val="cf-var"/>
      <sheetName val="ph2B cnstrction sched."/>
      <sheetName val="SCV_P1A_-_Shared_Cost"/>
      <sheetName val="Launches"/>
      <sheetName val="Projected_Revenue2"/>
      <sheetName val="DOE_20132"/>
      <sheetName val="DOE_20122"/>
      <sheetName val="DOE_Details_20132"/>
      <sheetName val="DOE_Details_20122"/>
      <sheetName val="Tools_20122"/>
      <sheetName val="Shared_Equipment_20132"/>
      <sheetName val="GAE_20122"/>
      <sheetName val="GAE_Details_20132"/>
      <sheetName val="GAE_Details_20122"/>
      <sheetName val="Capex_GAE_20122"/>
      <sheetName val="Capex_depre_GAE_20132"/>
      <sheetName val="Golf_Equipment_20122"/>
      <sheetName val="Golf_Equipment_20132"/>
      <sheetName val="2013_CAPEX2"/>
      <sheetName val="2013_GAE_Nonpayroll2"/>
      <sheetName val="SCV_P1A_-_Shared_Cost2"/>
      <sheetName val="S-CURVE_21"/>
      <sheetName val="ph2B_cnstrction_sched_1"/>
      <sheetName val="Projected_Revenue1"/>
      <sheetName val="DOE_20131"/>
      <sheetName val="DOE_20121"/>
      <sheetName val="DOE_Details_20131"/>
      <sheetName val="DOE_Details_20121"/>
      <sheetName val="Tools_20121"/>
      <sheetName val="Shared_Equipment_20131"/>
      <sheetName val="GAE_20121"/>
      <sheetName val="GAE_Details_20131"/>
      <sheetName val="GAE_Details_20121"/>
      <sheetName val="Capex_GAE_20121"/>
      <sheetName val="Capex_depre_GAE_20131"/>
      <sheetName val="Golf_Equipment_20121"/>
      <sheetName val="Golf_Equipment_20131"/>
      <sheetName val="2013_CAPEX1"/>
      <sheetName val="2013_GAE_Nonpayroll1"/>
      <sheetName val="SCV_P1A_-_Shared_Cost1"/>
      <sheetName val="S-CURVE_2"/>
      <sheetName val="ph2B_cnstrction_sched_"/>
      <sheetName val="worksheet_inchican4"/>
      <sheetName val="Rel__Wt_"/>
      <sheetName val="Sta__Alex-Direct_Cost"/>
      <sheetName val="Sta__Alex-GROSS_AMT"/>
      <sheetName val="combined_9-304"/>
      <sheetName val="Schedule_S-Curve_(new_scheme)1"/>
      <sheetName val="Schedule_S-Curve_(new_scheme)2"/>
      <sheetName val="Projected_Revenue3"/>
      <sheetName val="DOE_20133"/>
      <sheetName val="DOE_20123"/>
      <sheetName val="DOE_Details_20133"/>
      <sheetName val="DOE_Details_20123"/>
      <sheetName val="Tools_20123"/>
      <sheetName val="Shared_Equipment_20133"/>
      <sheetName val="GAE_20123"/>
      <sheetName val="GAE_Details_20133"/>
      <sheetName val="GAE_Details_20123"/>
      <sheetName val="Capex_GAE_20123"/>
      <sheetName val="Capex_depre_GAE_20133"/>
      <sheetName val="Golf_Equipment_20123"/>
      <sheetName val="Golf_Equipment_20133"/>
      <sheetName val="2013_CAPEX3"/>
      <sheetName val="2013_GAE_Nonpayroll3"/>
      <sheetName val="SCV_P1A_-_Shared_Cost3"/>
      <sheetName val="S-CURVE_22"/>
      <sheetName val="ph2B_cnstrction_sched_2"/>
      <sheetName val="Schedule_S-Curve_(new_scheme)3"/>
      <sheetName val="Projected_Revenue4"/>
      <sheetName val="DOE_20134"/>
      <sheetName val="DOE_20124"/>
      <sheetName val="DOE_Details_20134"/>
      <sheetName val="DOE_Details_20124"/>
      <sheetName val="Tools_20124"/>
      <sheetName val="Shared_Equipment_20134"/>
      <sheetName val="GAE_20124"/>
      <sheetName val="GAE_Details_20134"/>
      <sheetName val="GAE_Details_20124"/>
      <sheetName val="Capex_GAE_20124"/>
      <sheetName val="Capex_depre_GAE_20134"/>
      <sheetName val="Golf_Equipment_20124"/>
      <sheetName val="Golf_Equipment_20134"/>
      <sheetName val="2013_CAPEX4"/>
      <sheetName val="2013_GAE_Nonpayroll4"/>
      <sheetName val="SCV_P1A_-_Shared_Cost4"/>
      <sheetName val="S-CURVE_23"/>
      <sheetName val="ph2B_cnstrction_sched_3"/>
      <sheetName val="Schedule_S-Curve_(new_scheme)4"/>
      <sheetName val="Projected_Revenue5"/>
      <sheetName val="DOE_20135"/>
      <sheetName val="DOE_20125"/>
      <sheetName val="DOE_Details_20135"/>
      <sheetName val="DOE_Details_20125"/>
      <sheetName val="Tools_20125"/>
      <sheetName val="Shared_Equipment_20135"/>
      <sheetName val="GAE_20125"/>
      <sheetName val="GAE_Details_20135"/>
      <sheetName val="GAE_Details_20125"/>
      <sheetName val="Capex_GAE_20125"/>
      <sheetName val="Capex_depre_GAE_20135"/>
      <sheetName val="Golf_Equipment_20125"/>
      <sheetName val="Golf_Equipment_20135"/>
      <sheetName val="2013_CAPEX5"/>
      <sheetName val="2013_GAE_Nonpayroll5"/>
      <sheetName val="SCV_P1A_-_Shared_Cost5"/>
      <sheetName val="S-CURVE_24"/>
      <sheetName val="ph2B_cnstrction_sched_4"/>
      <sheetName val="Schedule_S-Curve_(new_scheme)5"/>
      <sheetName val="Projected_Revenue6"/>
      <sheetName val="DOE_20136"/>
      <sheetName val="DOE_20126"/>
      <sheetName val="DOE_Details_20136"/>
      <sheetName val="DOE_Details_20126"/>
      <sheetName val="Tools_20126"/>
      <sheetName val="Shared_Equipment_20136"/>
      <sheetName val="GAE_20126"/>
      <sheetName val="GAE_Details_20136"/>
      <sheetName val="GAE_Details_20126"/>
      <sheetName val="Capex_GAE_20126"/>
      <sheetName val="Capex_depre_GAE_20136"/>
      <sheetName val="Golf_Equipment_20126"/>
      <sheetName val="Golf_Equipment_20136"/>
      <sheetName val="2013_CAPEX6"/>
      <sheetName val="2013_GAE_Nonpayroll6"/>
      <sheetName val="SCV_P1A_-_Shared_Cost6"/>
      <sheetName val="S-CURVE_25"/>
      <sheetName val="ph2B_cnstrction_sched_5"/>
      <sheetName val="Schedule_S-Curve_(new_scheme)6"/>
      <sheetName val="Projected_Revenue7"/>
      <sheetName val="DOE_20137"/>
      <sheetName val="DOE_20127"/>
      <sheetName val="DOE_Details_20137"/>
      <sheetName val="DOE_Details_20127"/>
      <sheetName val="Tools_20127"/>
      <sheetName val="Shared_Equipment_20137"/>
      <sheetName val="GAE_20127"/>
      <sheetName val="GAE_Details_20137"/>
      <sheetName val="GAE_Details_20127"/>
      <sheetName val="Capex_GAE_20127"/>
      <sheetName val="Capex_depre_GAE_20137"/>
      <sheetName val="Golf_Equipment_20127"/>
      <sheetName val="Golf_Equipment_20137"/>
      <sheetName val="2013_CAPEX7"/>
      <sheetName val="2013_GAE_Nonpayroll7"/>
      <sheetName val="SCV_P1A_-_Shared_Cost7"/>
      <sheetName val="S-CURVE_26"/>
      <sheetName val="ph2B_cnstrction_sched_6"/>
      <sheetName val="Schedule_S-Curve_(new_scheme)7"/>
      <sheetName val="remaining billing"/>
      <sheetName val="str. deriv"/>
      <sheetName val="Projected_Revenue8"/>
      <sheetName val="DOE_20138"/>
      <sheetName val="DOE_20128"/>
      <sheetName val="DOE_Details_20138"/>
      <sheetName val="DOE_Details_20128"/>
      <sheetName val="Tools_20128"/>
      <sheetName val="Shared_Equipment_20138"/>
      <sheetName val="GAE_20128"/>
      <sheetName val="GAE_Details_20138"/>
      <sheetName val="GAE_Details_20128"/>
      <sheetName val="Capex_GAE_20128"/>
      <sheetName val="Capex_depre_GAE_20138"/>
      <sheetName val="Golf_Equipment_20128"/>
      <sheetName val="Golf_Equipment_20138"/>
      <sheetName val="2013_CAPEX8"/>
      <sheetName val="2013_GAE_Nonpayroll8"/>
      <sheetName val="SCV_P1A_-_Shared_Cost8"/>
      <sheetName val="S-CURVE_27"/>
      <sheetName val="ph2B_cnstrction_sched_7"/>
      <sheetName val="Schedule_S-Curve_(new_scheme)8"/>
      <sheetName val="subcon sched"/>
      <sheetName val="co-no.2"/>
      <sheetName val="Q005"/>
      <sheetName val="Prelim.Comp (2¼"/>
      <sheetName val="WIP ARCHITECTURAL"/>
      <sheetName val="WIP ELECTRICAL"/>
      <sheetName val="WIP MECHANICAL"/>
      <sheetName val="WIP SANITARY"/>
      <sheetName val="Work Activity Completion"/>
      <sheetName val="Work In Process"/>
      <sheetName val="PRE-CONSTRUCTION 100"/>
      <sheetName val="Scorecard Guideliness"/>
      <sheetName val="SCORECARD MAIN "/>
      <sheetName val="WAS MATERIALS SCORECARD"/>
      <sheetName val="WAS SHOP DRAWING SCORECARD "/>
      <sheetName val="WAS METHODOLOGY SCORECARD "/>
      <sheetName val="WAS MOCK UP "/>
      <sheetName val="GRP"/>
      <sheetName val="EVMSum"/>
      <sheetName val="Combined S-Curves"/>
      <sheetName val="BE"/>
      <sheetName val="SE"/>
      <sheetName val="SWP"/>
      <sheetName val="MEPFs RI"/>
      <sheetName val="S-Curve C2"/>
      <sheetName val="S-Curve D (temporary)"/>
      <sheetName val="MW"/>
      <sheetName val="S-Curve E (temporary)"/>
      <sheetName val="ConSum"/>
      <sheetName val="Blank Template"/>
      <sheetName val="Gencon 188"/>
      <sheetName val="GENCON 214"/>
      <sheetName val="Tabulation "/>
      <sheetName val="Bill of Materials"/>
      <sheetName val="MODEL 127 140mm&amp;75mm Acotec"/>
      <sheetName val="MODEL148 140mm&amp;75mm Acotec "/>
      <sheetName val="MODEL188 140mm&amp;75mm Acotec "/>
      <sheetName val="MODEL 214 140mm&amp;75mm Acotec "/>
      <sheetName val="MODEL 220 140mm&amp;75mm Acotec"/>
      <sheetName val="MODEL 225 140mm&amp;75mm Acotec "/>
      <sheetName val="Cost Validity"/>
      <sheetName val="MDC vs. Budget"/>
      <sheetName val="VHM Construction Cost Budget"/>
      <sheetName val="Civilwks.Deriv"/>
      <sheetName val="EDITED"/>
      <sheetName val="Civilwks_Deriv"/>
      <sheetName val="quali_notes3"/>
      <sheetName val="qty_adjstd3"/>
      <sheetName val="sum_mdc_(2)3"/>
      <sheetName val="Material_Price3"/>
      <sheetName val="SUBS_&amp;_BSMT_ENCL3"/>
      <sheetName val="Annex_A3"/>
      <sheetName val="Annex_B3"/>
      <sheetName val="C0MMON_AREA3"/>
      <sheetName val="Land_Dev't__Ph-13"/>
      <sheetName val="sum_mdc2"/>
      <sheetName val="Civilwks_Deriv1"/>
      <sheetName val="worksheet_inchican2"/>
      <sheetName val="bridge_#_1"/>
      <sheetName val="tabulation_(comparison)2"/>
      <sheetName val="INPUT_DATA_HERE2"/>
      <sheetName val="bar_chart-rev2"/>
      <sheetName val="proj_description_final2"/>
      <sheetName val="COMPARATIVE_SUMMARY2"/>
      <sheetName val="BOQ_(typ-accent)2"/>
      <sheetName val="subcon_sched2"/>
      <sheetName val="COST-EST_LTI_P5C2"/>
      <sheetName val="Str_Deriv3"/>
      <sheetName val="combined_9-302"/>
      <sheetName val="DET"/>
      <sheetName val="DI"/>
      <sheetName val="SCHED (3)"/>
      <sheetName val="Pipe Jacking Sched"/>
      <sheetName val="SAL"/>
      <sheetName val="prod"/>
      <sheetName val="Division 22"/>
      <sheetName val="Basis of Estimate"/>
      <sheetName val="15A "/>
      <sheetName val="15B"/>
      <sheetName val="16A"/>
      <sheetName val="16B"/>
      <sheetName val="Sched of Rates"/>
      <sheetName val="Itemized BOQ"/>
      <sheetName val="ID WORKS"/>
      <sheetName val="points of VE"/>
      <sheetName val="SITE DEV,T"/>
      <sheetName val="Prelims "/>
      <sheetName val="Wet Utilities "/>
      <sheetName val="Wet Utilities"/>
      <sheetName val="Dry Utilities etc"/>
      <sheetName val="Civil Works UC"/>
      <sheetName val="Cost Buildup"/>
      <sheetName val="Temp Fence"/>
      <sheetName val="Tank Takeoff"/>
      <sheetName val="UC Analysis"/>
      <sheetName val="CIM (max chb)"/>
      <sheetName val="dewatering"/>
      <sheetName val="CIM "/>
      <sheetName val="LABCOST"/>
      <sheetName val="__1"/>
      <sheetName val="SCHEDULE REVISED"/>
      <sheetName val="F-summary (3)"/>
      <sheetName val="F-summary (2)"/>
      <sheetName val="plus .35"/>
      <sheetName val="plus .40"/>
      <sheetName val="landdev't SC plus .40"/>
      <sheetName val="landdev't SC plus .35"/>
      <sheetName val="landdev't"/>
      <sheetName val="landdev't (3)"/>
      <sheetName val="landdev't (with subcon cost)"/>
      <sheetName val="breakdown (2)"/>
      <sheetName val="SMH-MDC"/>
      <sheetName val="lot-con25 (2)"/>
      <sheetName val="water fittings"/>
      <sheetName val="sewerpipe"/>
      <sheetName val="backfilling"/>
      <sheetName val="landdev't (2)"/>
      <sheetName val="rock exc"/>
      <sheetName val="spreading"/>
      <sheetName val="COB"/>
      <sheetName val="lotcon-marker"/>
      <sheetName val="Hard Rock"/>
      <sheetName val="using Ph1 uc"/>
      <sheetName val="cost analysis"/>
      <sheetName val="Proj. ID"/>
      <sheetName val="UG_Area2"/>
      <sheetName val="UG_Area1"/>
      <sheetName val="OB_Rehab 10G-final"/>
      <sheetName val="SUBCONTRACT WORKS"/>
      <sheetName val="mat'ls. sked"/>
      <sheetName val="EQUIP'T. SKED"/>
      <sheetName val="Other Indirect Cost_Final"/>
      <sheetName val="Gencon Breakdown_Final"/>
      <sheetName val="Preliminaries_Final"/>
      <sheetName val="Gen. Office Req._Final"/>
      <sheetName val="Summary Prelims_Final"/>
      <sheetName val="MANPOWER DRAFT_Final"/>
      <sheetName val="Gen. Con-Brkdwn_UG&amp;Rehab_Final"/>
      <sheetName val="Gen. Con-Other Prelims"/>
      <sheetName val="SKED_UG&amp;RW"/>
      <sheetName val="SKED_UG&amp;RW-Rev."/>
      <sheetName val="Fixed GenCon_Final"/>
      <sheetName val="GenCon.Summary_Final"/>
      <sheetName val="Gen. Con-Other Prelims (2)"/>
      <sheetName val="Fixed GenCon_Final (2)"/>
      <sheetName val="GenCon.Summary_Final (2)"/>
      <sheetName val="ISO-PRES presentation_Final"/>
      <sheetName val="tabulation (comparison)"/>
      <sheetName val="8_31_98"/>
      <sheetName val="combined 9_30"/>
      <sheetName val="combined_9-30"/>
      <sheetName val="worksheet_inchican"/>
      <sheetName val="combined_9_30"/>
      <sheetName val="combined_9-301"/>
      <sheetName val="worksheet_inchican1"/>
      <sheetName val="combined_9_301"/>
      <sheetName val="bar_chart-rev1"/>
      <sheetName val="combined_9_302"/>
      <sheetName val="combined_9-303"/>
      <sheetName val="worksheet_inchican3"/>
      <sheetName val="combined_9_303"/>
      <sheetName val="bar_chart-rev3"/>
      <sheetName val="MATERIAL'S_PRICE1"/>
      <sheetName val="labor-b"/>
      <sheetName val="Summary of BoQ"/>
      <sheetName val="SPL-1"/>
      <sheetName val="earth"/>
      <sheetName val="unit price"/>
      <sheetName val="PPE"/>
      <sheetName val="EPRT Eqmts"/>
      <sheetName val="MED"/>
      <sheetName val="Rev-NIAT"/>
      <sheetName val="yield-wo redev"/>
      <sheetName val="yield-w redev"/>
      <sheetName val="ata slides"/>
      <sheetName val="CONSO details"/>
      <sheetName val="conso slide"/>
      <sheetName val="landbank"/>
      <sheetName val="SUM-slide-final"/>
      <sheetName val="ph0"/>
      <sheetName val="NIAT"/>
      <sheetName val="payback"/>
      <sheetName val="ahi-b"/>
      <sheetName val="ahi-w"/>
      <sheetName val="ahi-b+10"/>
      <sheetName val="ahi-w+10"/>
      <sheetName val="ahi-d"/>
      <sheetName val="amg-ret"/>
      <sheetName val="AMG-Conc"/>
      <sheetName val="AMG-do noth"/>
      <sheetName val="AMG-slow"/>
      <sheetName val="abg-sens"/>
      <sheetName val="bpo1-b"/>
      <sheetName val="bpo2-b"/>
      <sheetName val="bpo1-w"/>
      <sheetName val="bpo2-w"/>
      <sheetName val="bpo1-d"/>
      <sheetName val="bpo2-d"/>
      <sheetName val="bpo1-b+10"/>
      <sheetName val="bpo2-b+10"/>
      <sheetName val="bpo1-w+10"/>
      <sheetName val="bpo2-w+10"/>
      <sheetName val="G5 bpo"/>
      <sheetName val="COSTS"/>
      <sheetName val="COSTS-realloc"/>
      <sheetName val="REV and NIAT"/>
      <sheetName val="define"/>
      <sheetName val="2000FExplanation"/>
      <sheetName val="2000A"/>
      <sheetName val="2001BExplanation"/>
      <sheetName val="2001F"/>
      <sheetName val="2002B"/>
      <sheetName val="KPIs"/>
      <sheetName val="G4-RA01"/>
      <sheetName val="ExEdge IV"/>
      <sheetName val="IDAF"/>
      <sheetName val="Takeoff_STDForm"/>
      <sheetName val="pur_range"/>
      <sheetName val="labor_range"/>
      <sheetName val="equip_range"/>
      <sheetName val="ESTSumDirect"/>
      <sheetName val="pck_progress"/>
      <sheetName val="pckg_simple"/>
      <sheetName val="pckg_billing"/>
      <sheetName val="ESTSumSelling"/>
      <sheetName val="Matrix"/>
      <sheetName val="direct cost summary"/>
      <sheetName val="20"/>
      <sheetName val="21"/>
      <sheetName val="24"/>
      <sheetName val="25"/>
      <sheetName val="1b"/>
      <sheetName val="2b"/>
      <sheetName val="3b"/>
      <sheetName val="5b"/>
      <sheetName val="6b"/>
      <sheetName val="7b"/>
      <sheetName val="8b"/>
      <sheetName val="9b"/>
      <sheetName val="10b"/>
      <sheetName val="11b"/>
      <sheetName val="12b"/>
      <sheetName val="13b"/>
      <sheetName val="14b"/>
      <sheetName val="17b"/>
      <sheetName val="18b"/>
      <sheetName val="19b"/>
      <sheetName val="20b"/>
      <sheetName val="21b"/>
      <sheetName val="22b"/>
      <sheetName val="23b"/>
      <sheetName val="24b"/>
      <sheetName val="25b"/>
      <sheetName val="Drop Down Database"/>
      <sheetName val="SEND TO BPOI"/>
      <sheetName val="TO BE RETURNED"/>
      <sheetName val="Weekly Report Format"/>
      <sheetName val="PIVOT FOR WEEKLY REPORT"/>
      <sheetName val=":=::\_x0000_=C:=C:\Documents and Sett"/>
      <sheetName val="late endorsed"/>
      <sheetName val="Stl-B"/>
      <sheetName val="Res_Lots2"/>
      <sheetName val="Hac_Lots2"/>
      <sheetName val="4_Lane_bridge1"/>
      <sheetName val="4-Lane_bridge2"/>
      <sheetName val="Spine_Road2"/>
      <sheetName val="Res_Lots3"/>
      <sheetName val="Hac_Lots3"/>
      <sheetName val="4_Lane_bridge2"/>
      <sheetName val="annex  (2)"/>
      <sheetName val="qto.baseboard"/>
      <sheetName val="trims and strips"/>
      <sheetName val="no. of units (2)"/>
      <sheetName val="ACOUTIC WALL"/>
      <sheetName val="exterior wall"/>
      <sheetName val="Elevation"/>
      <sheetName val="Annex A (3)"/>
      <sheetName val="4-Lane_bridge3"/>
      <sheetName val="Spine_Road3"/>
      <sheetName val="Res_Lots4"/>
      <sheetName val="Hac_Lots4"/>
      <sheetName val="Land_Dev_t__Ph_13"/>
      <sheetName val="4_Lane_bridge3"/>
      <sheetName val="2012_10_08"/>
      <sheetName val="Construction Schedule of Sta"/>
      <sheetName val="annex__(2)1"/>
      <sheetName val="qto_baseboard1"/>
      <sheetName val="trims_and_strips1"/>
      <sheetName val="no__of_units_(2)1"/>
      <sheetName val="ACOUTIC_WALL1"/>
      <sheetName val="exterior_wall1"/>
      <sheetName val="wall_finishes1"/>
      <sheetName val="ceiling_finishes1"/>
      <sheetName val="Plumbing_fixture1"/>
      <sheetName val="Annex_A_(3)1"/>
      <sheetName val="annex__(2)"/>
      <sheetName val="qto_baseboard"/>
      <sheetName val="trims_and_strips"/>
      <sheetName val="no__of_units_(2)"/>
      <sheetName val="ACOUTIC_WALL"/>
      <sheetName val="exterior_wall"/>
      <sheetName val="wall_finishes"/>
      <sheetName val="ceiling_finishes"/>
      <sheetName val="Annex_A_(3)"/>
      <sheetName val="Code03"/>
      <sheetName val="LIBRARY"/>
      <sheetName val="adjustments"/>
      <sheetName val="Vari by Trade"/>
      <sheetName val="Conso"/>
      <sheetName val="Conso (2)"/>
      <sheetName val="Cashflow Presentation"/>
      <sheetName val="2015 CF Budget"/>
      <sheetName val="Downpayment"/>
      <sheetName val="ProjectCost"/>
      <sheetName val="GAE"/>
      <sheetName val="Dividends"/>
      <sheetName val="Misc Income"/>
      <sheetName val="equity infusion"/>
      <sheetName val="IncomeTax"/>
      <sheetName val="Loan Receivable"/>
      <sheetName val="Source"/>
      <sheetName val="sorter"/>
      <sheetName val="DETAILED-SP"/>
      <sheetName val="EQPT - SP"/>
      <sheetName val="eval-PVC"/>
      <sheetName val="_x0000__x0000__x0000__x0001__x0000_ﺸ"/>
      <sheetName val="Projected_Revenue9"/>
      <sheetName val="DOE_20139"/>
      <sheetName val="DOE_20129"/>
      <sheetName val="DOE_Details_20139"/>
      <sheetName val="DOE_Details_20129"/>
      <sheetName val="Tools_20129"/>
      <sheetName val="Shared_Equipment_20139"/>
      <sheetName val="GAE_20129"/>
      <sheetName val="GAE_Details_20139"/>
      <sheetName val="GAE_Details_20129"/>
      <sheetName val="Capex_GAE_20129"/>
      <sheetName val="Capex_depre_GAE_20139"/>
      <sheetName val="Golf_Equipment_20129"/>
      <sheetName val="Golf_Equipment_20139"/>
      <sheetName val="2013_CAPEX9"/>
      <sheetName val="2013_GAE_Nonpayroll9"/>
      <sheetName val="SCV_P1A_-_Shared_Cost9"/>
      <sheetName val="S-CURVE_28"/>
      <sheetName val="ph2B_cnstrction_sched_8"/>
      <sheetName val="Schedule_S-Curve_(new_scheme)9"/>
      <sheetName val="remaining_billing"/>
      <sheetName val="str__deriv"/>
      <sheetName val="CHI 25.33%"/>
      <sheetName val="ALP 74.67%"/>
      <sheetName val="opb-breakdown"/>
      <sheetName val="REV_Prelims_1016 Res."/>
      <sheetName val="Provisional_Prelims_1016 Res."/>
      <sheetName val="Summ_Prelims"/>
      <sheetName val="MEMO"/>
      <sheetName val="OPB FINAL"/>
      <sheetName val="Strct'l,Arch'l"/>
      <sheetName val="Strct'l,Arch'l (2)"/>
      <sheetName val="Revised Cost"/>
      <sheetName val="Revised Cost-2"/>
      <sheetName val="Revised Cost-3"/>
      <sheetName val="Revised Cost-4"/>
      <sheetName val="Revised Cost-5"/>
      <sheetName val="Revised Cost-6"/>
      <sheetName val="Bill_No_21"/>
      <sheetName val="Bill_No_2A1"/>
      <sheetName val="2A_SUM1"/>
      <sheetName val="Bill_No_2_(sundries)1"/>
      <sheetName val="Bill_No_31"/>
      <sheetName val="Bill_No_3_(sundries)1"/>
      <sheetName val="Bill_No_41"/>
      <sheetName val="Bill_No_51"/>
      <sheetName val="Labor_Components_(2004)8-11-041"/>
      <sheetName val="Tracking Sht_5.10.07"/>
      <sheetName val="RFP_REV (3)"/>
      <sheetName val="SAP"/>
      <sheetName val="Accomplishment Bill"/>
      <sheetName val="Arch.Deriv"/>
      <sheetName val="Str.Deriv"/>
      <sheetName val="RET WALL"/>
      <sheetName val="retwall"/>
      <sheetName val="prop_bill2"/>
      <sheetName val="prop_bill3"/>
      <sheetName val="prop_bill4"/>
      <sheetName val="billingsum"/>
      <sheetName val="billingformat"/>
      <sheetName val="boq-summary"/>
      <sheetName val="Arch_Deriv"/>
      <sheetName val="Str_Deriv"/>
      <sheetName val="RET_WALL"/>
      <sheetName val="Derivations"/>
      <sheetName val="Manpower costs + data"/>
      <sheetName val="P1260Projected.5700 Detail"/>
      <sheetName val="P852.5000 Detail"/>
      <sheetName val="P854.5000 Detail"/>
      <sheetName val="P856.5000 Detail"/>
      <sheetName val="P858.5000 Detail"/>
      <sheetName val="P860Baseline.5000 Detail"/>
      <sheetName val="GEN. ARCHITECTURAL"/>
      <sheetName val="AMENITIES ARCHT'L"/>
      <sheetName val="concrete strength"/>
      <sheetName val="mortar factors"/>
      <sheetName val="COST MONITORING"/>
      <sheetName val="cn41n 06.24.16"/>
      <sheetName val="Deferrals refrence"/>
      <sheetName val="backcharges T2 4.20.16"/>
      <sheetName val="Summary P&amp;L june 2016"/>
      <sheetName val="Deferrals 06.28.16"/>
      <sheetName val="SHOGAE june 2016"/>
      <sheetName val="MCI Charges"/>
      <sheetName val="SCHEDULE B"/>
      <sheetName val="fot BID Quantity (2)"/>
      <sheetName val="4 BID Quantity final"/>
      <sheetName val="Sheet3 (2)"/>
      <sheetName val="PH_52"/>
      <sheetName val="Bill_3_-BPO11"/>
      <sheetName val="Bill_3_-BPO21"/>
      <sheetName val="Bill_2_-RETAIL1"/>
      <sheetName val="금액내역서"/>
      <sheetName val="30231303"/>
      <sheetName val="UPG BEAM"/>
      <sheetName val="UGB"/>
      <sheetName val="UPGB"/>
      <sheetName val="Pivot table"/>
      <sheetName val="제출BM"/>
      <sheetName val="BM (2)"/>
      <sheetName val="일위"/>
      <sheetName val="BM-PILE"/>
      <sheetName val="Duct bank"/>
      <sheetName val="mechmng-base"/>
      <sheetName val="mechmng-PROPOSAL"/>
      <sheetName val="HI-DI"/>
      <sheetName val="MAN'G-PROPOSAL"/>
      <sheetName val="노임"/>
      <sheetName val="NOV(M)-ENTRY"/>
      <sheetName val="NOV(H)-ENTRY"/>
      <sheetName val="NOV(M)-PIVOT"/>
      <sheetName val="NOV (M)-COPY"/>
      <sheetName val="NOV(H)-PIVOT"/>
      <sheetName val="DEC (H)"/>
      <sheetName val="DEC (M)"/>
      <sheetName val="OCT(M)-ENTRY"/>
      <sheetName val="OCT(H)-ENTRY"/>
      <sheetName val="OCT(H)-PIVOT"/>
      <sheetName val="OCT(M)-PIVOT"/>
      <sheetName val="OCT (M)-COPY"/>
      <sheetName val="OCT (H)"/>
      <sheetName val="OCT (M)"/>
      <sheetName val="NOV (H)"/>
      <sheetName val="NOV (M)"/>
      <sheetName val="Summary (SD Issued)"/>
      <sheetName val="Summary FCD"/>
      <sheetName val="MEPF Services"/>
      <sheetName val="Ratio Act"/>
      <sheetName val="Ratio"/>
      <sheetName val="CFA x"/>
      <sheetName val="Add Items"/>
      <sheetName val="Beam Checking"/>
      <sheetName val="Structural (2)"/>
      <sheetName val="Beam Length"/>
      <sheetName val="167"/>
      <sheetName val="187"/>
      <sheetName val="187 (comparison)"/>
      <sheetName val="187 area comparison"/>
      <sheetName val="AMARA PHASE 2 OPERATING BUDGET"/>
      <sheetName val="COVER (2)"/>
      <sheetName val="Additional Elec"/>
      <sheetName val="Additional Mech"/>
      <sheetName val="Civil Var"/>
      <sheetName val="+-"/>
      <sheetName val="phase1"/>
      <sheetName val="Lkup"/>
      <sheetName val="BBQ"/>
      <sheetName val="architectutal"/>
      <sheetName val="maynilad"/>
      <sheetName val="Budget-1"/>
      <sheetName val="jfl"/>
      <sheetName val="Basement and Podium"/>
      <sheetName val="Tower"/>
      <sheetName val="Summary PH1"/>
      <sheetName val="Detailed1"/>
      <sheetName val="Summary PH2"/>
      <sheetName val="Detailed2"/>
      <sheetName val="CP-05 Electrical WorksPH1"/>
      <sheetName val="CP-05 Electrical WorksPH2"/>
      <sheetName val="CP-05aS&amp;D of Straight PipesPH1"/>
      <sheetName val="CP-05aS&amp;D of Straight PipesPH2"/>
      <sheetName val="CP-05bS&amp;D of WiresPH1"/>
      <sheetName val="CP-05bS&amp;D of WiresPH2"/>
      <sheetName val="CP-05cS&amp;D of EquipmentPH1"/>
      <sheetName val="CP-05cS&amp;D of EquipmentPH2"/>
      <sheetName val="CP-05dS&amp;D of LightingFix PH1"/>
      <sheetName val="CP-05dS&amp;D of LightingFixPH2"/>
      <sheetName val="CP-05eS&amp;D Wiring DevicesPH1"/>
      <sheetName val="CP-05eS&amp;D Wiring DevicesPH2"/>
      <sheetName val="CP-05fS&amp;I of BusductsPH1"/>
      <sheetName val="CP-05fS&amp;I of BusductsPH2"/>
      <sheetName val="CP_05g GenSet"/>
      <sheetName val="CP_06 FDAS PH1"/>
      <sheetName val="CP_06 FDAS PH2"/>
      <sheetName val="CP-06aS&amp;D of Straight PipesPH1"/>
      <sheetName val="CP-06aS&amp;D of Straight PipesPH2"/>
      <sheetName val="CP-06bS&amp;D of WiresPH1"/>
      <sheetName val="CP-06bS&amp;D of WiresPH2"/>
      <sheetName val="CP_06c.1S&amp;D Roughing-InsPH1"/>
      <sheetName val="CP_06c.1S&amp;D Roughing-InsPH2"/>
      <sheetName val="CP_06c.2Install Roughing-insPH1"/>
      <sheetName val="CP_06c.2Install Roughing-inPH2"/>
      <sheetName val="CP_07 Aux. worksPH1"/>
      <sheetName val="CP_07 Aux. worksPH2"/>
      <sheetName val="CP-07aS&amp;D of Straight Pipes"/>
      <sheetName val="CP-07aS&amp;D of Straight PipesPH1"/>
      <sheetName val="CP-07bS&amp;D of Wires"/>
      <sheetName val="CP-07bS&amp;D of WiresPH2"/>
      <sheetName val="CP-07c.1 S&amp;D of Roughing-insPH1"/>
      <sheetName val="CP-07c.1 S&amp;D of Roughing-inPH2"/>
      <sheetName val="CP-07c.2Install Roughing-insPH1"/>
      <sheetName val="CP-07c.2Install Roughing-inPH2"/>
      <sheetName val="Aux-Cost"/>
      <sheetName val="FDAS-Cost"/>
      <sheetName val="EL-Cost "/>
      <sheetName val="Qualif"/>
      <sheetName val="CP-05 Electrical Works"/>
      <sheetName val="CP_06 FDAS"/>
      <sheetName val="CP_07 Aux. works"/>
      <sheetName val="CP-03bWaterproofingPH1"/>
      <sheetName val="CP-03bWaterproofingPH2"/>
      <sheetName val="CP-03cMetal Works"/>
      <sheetName val="CP-03cMetal Works (2)"/>
      <sheetName val="CP-03d S&amp;I ShoEncl PH1"/>
      <sheetName val="CP-03d S&amp;I ShoEnclPH2"/>
      <sheetName val="CP-03gS&amp;D of Tiles PH1"/>
      <sheetName val="CP-03gS&amp;D of TilesPH2"/>
      <sheetName val="CP-10Natural Stones"/>
      <sheetName val="CP-10Natural Stones (2)"/>
      <sheetName val="CP-15Painting Works"/>
      <sheetName val="Financial Statement"/>
      <sheetName val="IPM PPC 020"/>
      <sheetName val="Evaluation"/>
      <sheetName val="Payment Status"/>
      <sheetName val="Correspondences"/>
      <sheetName val="Letter"/>
      <sheetName val="Variation order"/>
      <sheetName val="PB01"/>
      <sheetName val="bf-Summary "/>
      <sheetName val="bf-03-Concrete "/>
      <sheetName val="bf-04-Masonry "/>
      <sheetName val="bf-05-Metals "/>
      <sheetName val="bf-06-woods, plastics "/>
      <sheetName val="bf-07-Thermal "/>
      <sheetName val="bf-08-Opening"/>
      <sheetName val="bf-09-Finishes "/>
      <sheetName val="bf-10-Specialties"/>
      <sheetName val="bf-12-Furnishing "/>
      <sheetName val="bf-14-Conveying Equipment "/>
      <sheetName val="21-Fire Suppresion"/>
      <sheetName val="bf-22-Plumbing "/>
      <sheetName val="23-HVAC"/>
      <sheetName val="27-Communications"/>
      <sheetName val="bf-31-Earthwork "/>
      <sheetName val="bf-32 Exteroir"/>
      <sheetName val="bf-44-Pollution Control "/>
      <sheetName val="Letter - RLBP"/>
      <sheetName val="Certificate (RLB APPROV.)"/>
      <sheetName val="IPM PPC 025 (RLB APPROV.)"/>
      <sheetName val="bid proposal form"/>
      <sheetName val="bf-Summary march 25"/>
      <sheetName val="general requiremenrts"/>
      <sheetName val="bf 09 finishes"/>
      <sheetName val="23 HVAC"/>
      <sheetName val="SCHED 2.1-found.Excavator"/>
      <sheetName val="SCHED 2.2-found.concrete works"/>
      <sheetName val="SCHED 3.1Basement.concrete wrks"/>
      <sheetName val="SCHED 3.2 Basement.watrprf"/>
      <sheetName val="QUERY"/>
      <sheetName val="TC"/>
      <sheetName val="FLOOR AND CEILING"/>
      <sheetName val="Dir-Conc "/>
      <sheetName val="DETAILED"/>
      <sheetName val="#REF!"/>
      <sheetName val="AnnexÀS"/>
      <sheetName val="quali_notes4"/>
      <sheetName val="qty_adjstd4"/>
      <sheetName val="sum_mdc_(2)4"/>
      <sheetName val="Material_Price4"/>
      <sheetName val="SUBS_&amp;_BSMT_ENCL4"/>
      <sheetName val="Annex_A4"/>
      <sheetName val="Annex_B4"/>
      <sheetName val="C0MMON_AREA4"/>
      <sheetName val="Land_Dev't__Ph-14"/>
      <sheetName val="sum_mdc3"/>
      <sheetName val="Civilwks_Deriv2"/>
      <sheetName val="bridge_#_11"/>
      <sheetName val="TABLE-1"/>
      <sheetName val="EQPT ANALYSIS"/>
      <sheetName val="DIV 1 (2)"/>
      <sheetName val="temf (2)"/>
      <sheetName val="man (2)"/>
      <sheetName val="EQPT (2)"/>
      <sheetName val="temf"/>
      <sheetName val="man"/>
      <sheetName val="Demolition Eqpt"/>
      <sheetName val="Prelims brkdwn"/>
      <sheetName val="Addendum No.1 BILL 2"/>
      <sheetName val="Addendum No_1 BILL 2"/>
      <sheetName val="CARBOLINE"/>
      <sheetName val="DUTCHBOY"/>
      <sheetName val="MEGAPAINT"/>
      <sheetName val="SELLING BRK"/>
      <sheetName val="R.Lab Cos"/>
      <sheetName val="BoM"/>
      <sheetName val="Gen. Notes"/>
      <sheetName val="R_Lab Cos"/>
      <sheetName val="PROJ. COST"/>
      <sheetName val="BOQ-E1(spi)"/>
      <sheetName val="BOQ-M(1)"/>
      <sheetName val="BOQ Comparison"/>
      <sheetName val="BOQ_E1_spi_"/>
      <sheetName val="INFO-PILE CAP"/>
      <sheetName val="INFO WALL"/>
      <sheetName val="cOST pILE cAP"/>
      <sheetName val="Wall analysis1"/>
      <sheetName val="Wall analysis1 (2)"/>
      <sheetName val="Wall analysis1 (3)"/>
      <sheetName val="REDC"/>
      <sheetName val="Wall Schedule"/>
      <sheetName val="Schedule-Original"/>
      <sheetName val="INFORMATION (2)"/>
      <sheetName val="Table Organization"/>
      <sheetName val="Excav+Disposal"/>
      <sheetName val="Embank"/>
      <sheetName val="Riprap"/>
      <sheetName val="One Bagger Mixture"/>
      <sheetName val="RemoveNetFence"/>
      <sheetName val="2000psi Chain Fence"/>
      <sheetName val="SUPREME UC"/>
      <sheetName val="Conc incldg Forms"/>
      <sheetName val="L Bar"/>
      <sheetName val="Demolition "/>
      <sheetName val="PROFIT-OCM"/>
      <sheetName val="% USE"/>
      <sheetName val="EQUIP&amp;TOOLS"/>
      <sheetName val="Material Parameter"/>
      <sheetName val="HUBANGON"/>
      <sheetName val="BLDG-STEEL"/>
      <sheetName val="BLDG (2)"/>
      <sheetName val="DEMOLTION"/>
      <sheetName val="SDW-ALLINCOST"/>
      <sheetName val="BLDG-PRICELIST"/>
      <sheetName val="SDW-PRICELIST"/>
      <sheetName val="ROOFING "/>
      <sheetName val="BRIDGES UC"/>
      <sheetName val="Materials Ref"/>
      <sheetName val="Budget Bdown"/>
      <sheetName val="Work Rate-Manpower"/>
      <sheetName val="SOP"/>
      <sheetName val="Based on Schedule"/>
      <sheetName val="UPA_CIVIL"/>
      <sheetName val="UPA_STEEL"/>
      <sheetName val="UPA_BREAKDOWN"/>
      <sheetName val="Summary 2000"/>
      <sheetName val="brkdwn_2800"/>
      <sheetName val="brkdwn_2700"/>
      <sheetName val="brkdwn_2600"/>
      <sheetName val="brkdwn_2500"/>
      <sheetName val="brkdwn_2400"/>
      <sheetName val="brkdwn_2300"/>
      <sheetName val="brkdwn_2100"/>
      <sheetName val="wrk catgry 3000"/>
      <sheetName val="Firehouse &amp; Ambulance"/>
      <sheetName val="MV LV Substation"/>
      <sheetName val="Lab Bldg"/>
      <sheetName val="Distl &amp; Ferm. Cont'l Bldg"/>
      <sheetName val="Warehouse-WorkShop"/>
      <sheetName val="W-Scale Cont'l Hs"/>
      <sheetName val="Truck Driver Shelter"/>
      <sheetName val="brkdwn_4000"/>
      <sheetName val="SUMMARY_RCBLDG"/>
      <sheetName val="PARAM-2"/>
      <sheetName val="LC,CH &amp; WF"/>
      <sheetName val="PL,L Bar,RSB"/>
      <sheetName val="SDW"/>
      <sheetName val="EQUIP-RATE-ASSUMP"/>
      <sheetName val="PARAM-1"/>
      <sheetName val="SITEWORKS"/>
      <sheetName val="CONCRETING"/>
      <sheetName val="DEMOITION "/>
      <sheetName val="FINISHING"/>
      <sheetName val="UPDATE COST"/>
      <sheetName val="BOQ-GUARDHOUSE"/>
      <sheetName val="COUNTERTOP"/>
      <sheetName val="POLYCARBONATED SHEET"/>
      <sheetName val="Cost for Scaffolding"/>
      <sheetName val="NCR"/>
      <sheetName val="MATLS-RATE"/>
      <sheetName val="Eworks&amp;Bedding"/>
      <sheetName val="Equip Cost Analysis"/>
      <sheetName val="Indirect ( 1 )"/>
      <sheetName val="Indirect ( 2 )"/>
      <sheetName val="EQUIPMENT WORK RATE"/>
      <sheetName val="Sleeve Pipe"/>
      <sheetName val="Masonry &amp; Grout"/>
      <sheetName val="Steel &amp; Roofing"/>
      <sheetName val="English(PHP) (2)"/>
      <sheetName val="Actual Estimate "/>
      <sheetName val="Manual Analysis Work"/>
      <sheetName val="Scaffold &amp; H Frame"/>
      <sheetName val="Equipment "/>
      <sheetName val="Equipment Hauling"/>
      <sheetName val="EquipmentCost Purchase"/>
      <sheetName val="Cost Details"/>
      <sheetName val="Materials ref Toff"/>
      <sheetName val="Work Rate-Manpower (2)"/>
      <sheetName val="EWORKS-CONC"/>
      <sheetName val="LS&amp;SC"/>
      <sheetName val="BOULDERS-OTHERS"/>
      <sheetName val="TAGBALIDBID 1"/>
      <sheetName val="TAGBALIDBID 2"/>
      <sheetName val="TAGBALIDBID 3"/>
      <sheetName val="TAGBALIDBID 4"/>
      <sheetName val="UNIDAD"/>
      <sheetName val="IHAWAN"/>
      <sheetName val="BOQ FROM TOYO"/>
      <sheetName val="BOQ-TAGBAL-1"/>
      <sheetName val="BOQ-TAGBAL-2"/>
      <sheetName val="BOQ-TAGBAL-3"/>
      <sheetName val="BOQ-TAGBAL-4"/>
      <sheetName val="BOQ-UNIDAD"/>
      <sheetName val="BOQ-INIHAW"/>
      <sheetName val="BRIDGE SUMMARY"/>
      <sheetName val="CDO-SUMARRY"/>
      <sheetName val="LaborRefData"/>
      <sheetName val="Cost FPIP Parking"/>
      <sheetName val="Deduction"/>
      <sheetName val="Deduction (2)"/>
      <sheetName val="Summary (Budget)"/>
      <sheetName val="26-Electrical-no genset"/>
      <sheetName val="21-Fire Protection"/>
      <sheetName val="23-HVAC-s"/>
      <sheetName val="SUMM civil"/>
      <sheetName val="BSC-elect"/>
      <sheetName val="SUMM-elect"/>
      <sheetName val="BSC-mech"/>
      <sheetName val="SUMM-mech"/>
      <sheetName val="B1-31"/>
      <sheetName val="13-SPECIAL CONSTRUCTION "/>
      <sheetName val="32 Exterior"/>
      <sheetName val="33 Utilities"/>
      <sheetName val="27-Communications-owner"/>
      <sheetName val="genrqmt- UPA"/>
      <sheetName val="UPA-UTILITIES"/>
      <sheetName val="UPA-FINISHES"/>
      <sheetName val="03-concrete - UPA"/>
      <sheetName val="UPA-CONCRETE"/>
      <sheetName val="UPA-MASONRY"/>
      <sheetName val="05-Metals - UPA"/>
      <sheetName val="UPA-THERMAL"/>
      <sheetName val="Materials-g"/>
      <sheetName val="UPA-OPENING"/>
      <sheetName val="UPA-SPECIALTIES"/>
      <sheetName val="UPA-FURNISHING"/>
      <sheetName val="UPA-SPECIAL CONST"/>
      <sheetName val="31-Earthworks UPA"/>
      <sheetName val="UPA-EARTHWORKS"/>
      <sheetName val="31- UPA"/>
      <sheetName val="UPA-EXTERIOR"/>
      <sheetName val="UPA mech - fire"/>
      <sheetName val="UPA mech - plumbing"/>
      <sheetName val="UPA mech - hvac"/>
      <sheetName val="262400- UPA"/>
      <sheetName val="260519 to 262400- UPA"/>
      <sheetName val="262726 to 265600- UPA"/>
      <sheetName val="28-Elect Safety UPA"/>
      <sheetName val="Backfill"/>
      <sheetName val="take off~ Roads"/>
      <sheetName val="Masonry Wall Finishes"/>
      <sheetName val="Doors &amp; Window"/>
      <sheetName val="Floor Finish Area"/>
      <sheetName val="Garbage Bin Center"/>
      <sheetName val="Watch Tower"/>
      <sheetName val="Fence &amp; Gates"/>
      <sheetName val="Labor Productivity"/>
      <sheetName val="Site Supervision"/>
      <sheetName val="Materials-r "/>
      <sheetName val="Eqpt-r"/>
      <sheetName val="Manpower Lineup"/>
      <sheetName val="org chart"/>
      <sheetName val="Fence CHB"/>
      <sheetName val="Spine Road Adjusted"/>
      <sheetName val="LandDevt"/>
      <sheetName val="BOQ RSA"/>
      <sheetName val="RSA Adjusted Cost"/>
      <sheetName val="4100 Central BLDG "/>
      <sheetName val="4300 MS BLDG"/>
      <sheetName val="4300 H2S BLDG"/>
      <sheetName val="4300 UTILITY BLDG"/>
      <sheetName val="4300 TURBINE GENE HOUSE"/>
      <sheetName val="4300 SMELTING BLDG"/>
      <sheetName val="TABLE 3"/>
      <sheetName val="TABLE 3 (2)"/>
      <sheetName val="BM-erec_fab"/>
      <sheetName val="div1"/>
      <sheetName val="ccs-2"/>
      <sheetName val="cc-fab"/>
      <sheetName val="walls&amp;ceilings"/>
      <sheetName val="4100 Central BLDG  (2)"/>
      <sheetName val="4300 MS BLDG (2)"/>
      <sheetName val="4300 H2S BLDG (2)"/>
      <sheetName val="4300 UTILITY BLDG (2)"/>
      <sheetName val="4300 TURBINE GENE HOUSE (2)"/>
      <sheetName val="4300 SMELTING BLDG (2)"/>
      <sheetName val="4300 UTILITY BLDG _2_"/>
      <sheetName val="4100_Central_BLDG_"/>
      <sheetName val="4300_MS_BLDG"/>
      <sheetName val="4300_H2S_BLDG"/>
      <sheetName val="4300_UTILITY_BLDG"/>
      <sheetName val="4300_TURBINE_GENE_HOUSE"/>
      <sheetName val="4300_SMELTING_BLDG"/>
      <sheetName val="TABLE_3"/>
      <sheetName val="TABLE_3_(2)"/>
      <sheetName val="4100_Central_BLDG__(2)"/>
      <sheetName val="4300_MS_BLDG_(2)"/>
      <sheetName val="4300_H2S_BLDG_(2)"/>
      <sheetName val="4300_UTILITY_BLDG_(2)"/>
      <sheetName val="4300_TURBINE_GENE_HOUSE_(2)"/>
      <sheetName val="4300_SMELTING_BLDG_(2)"/>
      <sheetName val="BOQ-1"/>
      <sheetName val="Breakdown TYPE 1A"/>
      <sheetName val="Breakdown TYPE 1B"/>
      <sheetName val="Breakdown ROAD CROSSING"/>
      <sheetName val="Breakdown TRAPEZOIDAL CANAL"/>
      <sheetName val="Breakdown TYPE RCPC"/>
      <sheetName val="Breakdown ROADS"/>
      <sheetName val="LABOR PROD."/>
      <sheetName val="General Rqmt"/>
      <sheetName val="Mob-Demob"/>
      <sheetName val="Estimate 3"/>
      <sheetName val="Estimate 2"/>
      <sheetName val="Estimate 1"/>
      <sheetName val="EQUIPMENTS"/>
      <sheetName val="Programme"/>
      <sheetName val="Supply"/>
      <sheetName val="Site"/>
      <sheetName val="Other"/>
      <sheetName val="Partners"/>
      <sheetName val="Contingencies"/>
      <sheetName val="Staff-local"/>
      <sheetName val="Dico"/>
      <sheetName val="F901 Page 1"/>
      <sheetName val="F901 Page2"/>
      <sheetName val="F901 Page 3"/>
      <sheetName val="F901 Page 4"/>
      <sheetName val="EXEC. SUMMARY-PG.1"/>
      <sheetName val="SIGNATORY PAGE"/>
      <sheetName val="Intro"/>
      <sheetName val="Sys"/>
      <sheetName val="Price"/>
      <sheetName val="SIGA"/>
      <sheetName val="Pulls"/>
      <sheetName val="Smoke Det"/>
      <sheetName val="Heat Det"/>
      <sheetName val="Horns"/>
      <sheetName val="Strobes"/>
      <sheetName val="Bells"/>
      <sheetName val="Chimes"/>
      <sheetName val="Indust"/>
      <sheetName val="Speakers"/>
      <sheetName val="Phones"/>
      <sheetName val="Door HR"/>
      <sheetName val="Relays"/>
      <sheetName val="Custom"/>
      <sheetName val="XLS10"/>
      <sheetName val="XLS100GEN"/>
      <sheetName val="XLS100(1)"/>
      <sheetName val="XLS100((L)"/>
      <sheetName val="APS-AMP"/>
      <sheetName val="100Ann(1)"/>
      <sheetName val="100Ann(L)"/>
      <sheetName val="100 GR-Ann(1)"/>
      <sheetName val="100 GR-Ann(L)"/>
      <sheetName val="Power Summary"/>
      <sheetName val="New BPS"/>
      <sheetName val="BPS"/>
      <sheetName val="Gen"/>
      <sheetName val="XLS200(1)"/>
      <sheetName val="XLS200(L)"/>
      <sheetName val="XLS1000(2)"/>
      <sheetName val="XLS1000(3)"/>
      <sheetName val="XLS1000(4)"/>
      <sheetName val="XLS1000(5)"/>
      <sheetName val="XLS1000((L)"/>
      <sheetName val="3Ann(1)"/>
      <sheetName val="3Ann(L)"/>
      <sheetName val="Bank Audio (1)"/>
      <sheetName val="Bank Audio(L)"/>
      <sheetName val="devices"/>
      <sheetName val="Yours(1)"/>
      <sheetName val="Yours(L)"/>
      <sheetName val="Service"/>
      <sheetName val="APS"/>
      <sheetName val="LSS"/>
      <sheetName val="Org. Project Sheet"/>
      <sheetName val="Disclaimer"/>
      <sheetName val="ccDialog"/>
      <sheetName val="F801"/>
      <sheetName val="F802"/>
      <sheetName val="MVS_qty BMS"/>
      <sheetName val="MVS_qty SECURITY..."/>
      <sheetName val="Labor_310511"/>
      <sheetName val="Labor_230810"/>
      <sheetName val="EVC Estimation"/>
      <sheetName val="device_fa_30may11"/>
      <sheetName val="Sales Checklist"/>
      <sheetName val="Estimation Checklist"/>
      <sheetName val="****"/>
      <sheetName val="F803"/>
      <sheetName val="SMS"/>
      <sheetName val="ptsum"/>
      <sheetName val="shpwt"/>
      <sheetName val="Note"/>
      <sheetName val="QUALIFY"/>
      <sheetName val="REVISION "/>
      <sheetName val="F901"/>
      <sheetName val="F802 +(-)"/>
      <sheetName val="Device_count_12 feb"/>
      <sheetName val="DAFTAR NO.3.1"/>
      <sheetName val="DAFTAR NO.3.2_CHECK"/>
      <sheetName val="DAFTAR NO.11"/>
      <sheetName val="Wiring cost"/>
      <sheetName val="DAFTAR NO.3.1_x"/>
      <sheetName val="DAFTAR NO.3.2_x"/>
      <sheetName val="IO Summary"/>
      <sheetName val="ACMV Services"/>
      <sheetName val="Miscellaneous Services"/>
      <sheetName val="LABOUR QUOTE"/>
      <sheetName val="INSTALLATION RATE"/>
      <sheetName val="TENDER BREAKDOWN"/>
      <sheetName val="Permits"/>
      <sheetName val="Arch"/>
      <sheetName val="BM-Stairs"/>
      <sheetName val="Job Data"/>
      <sheetName val="2nd"/>
      <sheetName val="3rd"/>
      <sheetName val="4TH"/>
      <sheetName val="5TH"/>
      <sheetName val="7TH"/>
      <sheetName val="8TH"/>
      <sheetName val="06_Woods"/>
      <sheetName val="07_Thermal &amp; Waterproofing"/>
      <sheetName val="09_Building Facade"/>
      <sheetName val="099_ Painting "/>
      <sheetName val="June 25, 2007"/>
      <sheetName val="July 2, 2007"/>
      <sheetName val="July 9"/>
      <sheetName val="July 11, 2007"/>
      <sheetName val="mechanical (rev)"/>
      <sheetName val="BOQ _MIDI"/>
      <sheetName val="skin"/>
      <sheetName val="Poundage"/>
      <sheetName val="BOQ _MIDI (2)"/>
      <sheetName val="DLR"/>
      <sheetName val="UP"/>
      <sheetName val="BOQ _DLR"/>
      <sheetName val="June_25,_2007"/>
      <sheetName val="July_2,_2007"/>
      <sheetName val="July_9"/>
      <sheetName val="July_11,_2007"/>
      <sheetName val="mechanical_(rev)"/>
      <sheetName val="BOQ__MIDI"/>
      <sheetName val="BOQ__MIDI_(2)"/>
      <sheetName val="BOQ__DLR"/>
      <sheetName val="June_25,_20071"/>
      <sheetName val="July_2,_20071"/>
      <sheetName val="July_91"/>
      <sheetName val="July_11,_20071"/>
      <sheetName val="mechanical_(rev)1"/>
      <sheetName val="BOQ__MIDI1"/>
      <sheetName val="BOQ__MIDI_(2)1"/>
      <sheetName val="BOQ__DLR1"/>
      <sheetName val="WAO-CO MONITORING"/>
      <sheetName val="SUMMARY OF CO"/>
      <sheetName val="TABULATION (2)"/>
      <sheetName val="P2P"/>
      <sheetName val="RFP_Codes"/>
      <sheetName val="SCHED_(3)"/>
      <sheetName val="Pipe_Jacking_Sched"/>
      <sheetName val="quali_notes5"/>
      <sheetName val="qty_adjstd5"/>
      <sheetName val="sum_mdc_(2)5"/>
      <sheetName val="Material_Price5"/>
      <sheetName val="SUBS_&amp;_BSMT_ENCL5"/>
      <sheetName val="Annex_A5"/>
      <sheetName val="Annex_B5"/>
      <sheetName val="C0MMON_AREA5"/>
      <sheetName val="Land_Dev't__Ph-15"/>
      <sheetName val="sum_mdc4"/>
      <sheetName val="Civilwks_Deriv3"/>
      <sheetName val="Bid_Form_A-21"/>
      <sheetName val="RFP_Codes1"/>
      <sheetName val="SCHED_(3)1"/>
      <sheetName val="Pipe_Jacking_Sched1"/>
      <sheetName val="proj_description_final1"/>
      <sheetName val="quali_notes6"/>
      <sheetName val="qty_adjstd6"/>
      <sheetName val="sum_mdc_(2)6"/>
      <sheetName val="Material_Price6"/>
      <sheetName val="SUBS_&amp;_BSMT_ENCL6"/>
      <sheetName val="Annex_A6"/>
      <sheetName val="Annex_B6"/>
      <sheetName val="C0MMON_AREA6"/>
      <sheetName val="Land_Dev't__Ph-16"/>
      <sheetName val="sum_mdc5"/>
      <sheetName val="Civilwks_Deriv4"/>
      <sheetName val="4-Lane_bridge4"/>
      <sheetName val="RFP_Codes2"/>
      <sheetName val="Bid_Form_A-22"/>
      <sheetName val="SCHED_(3)2"/>
      <sheetName val="Pipe_Jacking_Sched2"/>
      <sheetName val="proj_description_final3"/>
      <sheetName val="quali_notes7"/>
      <sheetName val="qty_adjstd7"/>
      <sheetName val="sum_mdc_(2)7"/>
      <sheetName val="Material_Price7"/>
      <sheetName val="SUBS_&amp;_BSMT_ENCL7"/>
      <sheetName val="Annex_A7"/>
      <sheetName val="Annex_B7"/>
      <sheetName val="C0MMON_AREA7"/>
      <sheetName val="Land_Dev't__Ph-17"/>
      <sheetName val="sum_mdc6"/>
      <sheetName val="4-Lane_bridge5"/>
      <sheetName val="Civilwks_Deriv5"/>
      <sheetName val="Bid_Form_A-23"/>
      <sheetName val="RFP_Codes3"/>
      <sheetName val="SCHED_(3)3"/>
      <sheetName val="Pipe_Jacking_Sched3"/>
      <sheetName val="proj_description_final4"/>
      <sheetName val="quali_notes8"/>
      <sheetName val="qty_adjstd8"/>
      <sheetName val="sum_mdc_(2)8"/>
      <sheetName val="Material_Price8"/>
      <sheetName val="SUBS_&amp;_BSMT_ENCL8"/>
      <sheetName val="Annex_A8"/>
      <sheetName val="Annex_B8"/>
      <sheetName val="C0MMON_AREA8"/>
      <sheetName val="Land_Dev't__Ph-18"/>
      <sheetName val="sum_mdc7"/>
      <sheetName val="4-Lane_bridge6"/>
      <sheetName val="Civilwks_Deriv6"/>
      <sheetName val="Bid_Form_A-24"/>
      <sheetName val="RFP_Codes4"/>
      <sheetName val="SCHED_(3)4"/>
      <sheetName val="Pipe_Jacking_Sched4"/>
      <sheetName val="proj_description_final5"/>
      <sheetName val="Lan_x0000_ÍE_x0005__x0014__x0000__x0000__x0000__x0006_VI_x0000__x0000__x0000_"/>
      <sheetName val="MALL SITE MANSUPVINDIRECTS"/>
      <sheetName val="EQUIPMENT MOBdeMOB"/>
      <sheetName val="MALL PRELIMS SUMMARY"/>
      <sheetName val="INDIRECT (4)"/>
      <sheetName val="INDIRECT (5)"/>
      <sheetName val="REFERENCEINDIRECT (2)"/>
      <sheetName val="GENPLANT (4)"/>
      <sheetName val="GENPLANT (3)"/>
      <sheetName val="GENPLANT (2)"/>
      <sheetName val="MALLGENPLANT"/>
      <sheetName val="MALL TEMFACILITIES"/>
      <sheetName val="TEMP WORKS"/>
      <sheetName val="FACILITIES (2)"/>
      <sheetName val="MALL TEMPUTILITIES "/>
      <sheetName val="UTILITIES (2)"/>
      <sheetName val="MISC"/>
      <sheetName val="ACCOMMODATION"/>
      <sheetName val="MALLHSEQC (2)"/>
      <sheetName val="HSE"/>
      <sheetName val="BONDS (5)"/>
      <sheetName val="MALLBONDS "/>
      <sheetName val="BONDS (3)"/>
      <sheetName val="BONDS (2)"/>
      <sheetName val="SUMM (3)"/>
      <sheetName val="SUMM (4)"/>
      <sheetName val="SUMM (2)"/>
      <sheetName val="ALI-iA"/>
      <sheetName val="myayala-ALI"/>
      <sheetName val="MDC-APMI"/>
      <sheetName val="LPHI-ASTI"/>
      <sheetName val="APMC-ASTI"/>
      <sheetName val="APMC-ASTI (2)"/>
      <sheetName val="ATMI-myayala&amp;asti"/>
      <sheetName val="alinet-apmi"/>
      <sheetName val="MDC"/>
      <sheetName val="myayala receivables"/>
      <sheetName val="ASTI receivables"/>
      <sheetName val="ALI rec to iA"/>
      <sheetName val="ALI rec to myAYala"/>
      <sheetName val="Interest Rate Projection"/>
      <sheetName val="1999 Earn Asset bal int yield"/>
      <sheetName val="1999 Pay Liab bal int yield"/>
      <sheetName val="1999 Proj Balance Sheet and P&amp;L"/>
      <sheetName val="1999 2000 New Production"/>
      <sheetName val="2000 Balance Sheet"/>
      <sheetName val="2000 Yields"/>
      <sheetName val="Loan Loss Expense"/>
      <sheetName val="2000 Income Statement"/>
      <sheetName val="Capital-Dividend Planning"/>
      <sheetName val="2000 Budget Summary"/>
      <sheetName val="Extended Outlook"/>
      <sheetName val="Cap Budget Details"/>
      <sheetName val="US$ Six Year"/>
      <sheetName val="US$cumm qrly"/>
      <sheetName val="US$op exp"/>
      <sheetName val="US$ cumm op exp"/>
      <sheetName val="Comparative IS $"/>
      <sheetName val="2000 Budget Components"/>
      <sheetName val="MRG Memo-Calc"/>
      <sheetName val="FX"/>
      <sheetName val="Goodwill"/>
      <sheetName val="AIGCFG"/>
      <sheetName val="US$ Performance Detail"/>
      <sheetName val="SPC"/>
      <sheetName val="TCC"/>
      <sheetName val="UFC"/>
      <sheetName val="PSB"/>
      <sheetName val="AIGFT"/>
      <sheetName val="AIGBANK"/>
      <sheetName val="CLA"/>
      <sheetName val="AICCC"/>
      <sheetName val="AIGCCCHK"/>
      <sheetName val="Headcount"/>
      <sheetName val="AIGCFG CONS"/>
      <sheetName val="Loan Analysis"/>
      <sheetName val="key ratios"/>
      <sheetName val="joel forecast"/>
      <sheetName val="joel expenses"/>
      <sheetName val="Loans"/>
      <sheetName val="Template Overview"/>
      <sheetName val="Workbook Inputs"/>
      <sheetName val="FX Inputs"/>
      <sheetName val="Net Receivables Inputs"/>
      <sheetName val="Loan Loss Inputs"/>
      <sheetName val="Equity Inputs"/>
      <sheetName val="Balance Sheet Inputs"/>
      <sheetName val="Yield Inputs"/>
      <sheetName val="Income Statement Inputs"/>
      <sheetName val="Loan Production Inputs"/>
      <sheetName val="Credit Card Inputs"/>
      <sheetName val="Cap Budget Inputs"/>
      <sheetName val="P&amp;L Trends"/>
      <sheetName val="BS Trends"/>
      <sheetName val="P&amp;L Comparatives"/>
      <sheetName val="BS Comparatives"/>
      <sheetName val="Op Inc Graph"/>
      <sheetName val="Op Eff Graph"/>
      <sheetName val="Financial Trends"/>
      <sheetName val="Rates Earned &amp; Paid, Indicators"/>
      <sheetName val="Loan Production Analysis"/>
      <sheetName val="Loan Loss Analysis"/>
      <sheetName val="Strategic Initiative"/>
      <sheetName val="Graph Data"/>
      <sheetName val="Print Buttons"/>
      <sheetName val="Format Button"/>
      <sheetName val="View Buttons"/>
      <sheetName val="Worksheet Buttons"/>
      <sheetName val="Module Export"/>
      <sheetName val="F-1(KL)"/>
      <sheetName val="F-2(KL)"/>
      <sheetName val="F-3(KL)"/>
      <sheetName val="F-4(KL)"/>
      <sheetName val="F-5(KL)"/>
      <sheetName val="F-22(KL)"/>
      <sheetName val="AP110"/>
      <sheetName val="A(KL)"/>
      <sheetName val="L(KL)"/>
      <sheetName val="M-MM(KL)"/>
      <sheetName val="N(KL)"/>
      <sheetName val="U(KL)"/>
      <sheetName val="U-1(KL)"/>
      <sheetName val="U-disclosure(KL)"/>
      <sheetName val="CC(KL)"/>
      <sheetName val="30(KL)"/>
      <sheetName val="AppA1-1"/>
      <sheetName val="AppA1-2"/>
      <sheetName val="AppA2-1"/>
      <sheetName val="AppA2-2"/>
      <sheetName val="AppA3"/>
      <sheetName val="AppA4"/>
      <sheetName val="July"/>
      <sheetName val="ES1"/>
      <sheetName val="ES2"/>
      <sheetName val="ES3"/>
      <sheetName val="ES4"/>
      <sheetName val="Contents (2)"/>
      <sheetName val="ES1 (2)"/>
      <sheetName val="ES3 (2)"/>
      <sheetName val="ES5"/>
      <sheetName val="ES6"/>
      <sheetName val="ES7"/>
      <sheetName val="F-1"/>
      <sheetName val="L"/>
      <sheetName val="CC"/>
      <sheetName val="PB"/>
      <sheetName val="P.CTN"/>
      <sheetName val="Total PL"/>
      <sheetName val="Interim --&gt; Top"/>
      <sheetName val="U-2_Sales Analysis"/>
      <sheetName val="U-1l2_Overall AR"/>
      <sheetName val="FF-3"/>
      <sheetName val="F-2"/>
      <sheetName val="F-3"/>
      <sheetName val="F-4"/>
      <sheetName val="F-5"/>
      <sheetName val="F-11"/>
      <sheetName val="F-11a"/>
      <sheetName val="F-22"/>
      <sheetName val="B-40"/>
      <sheetName val="B-50"/>
      <sheetName val="U "/>
      <sheetName val="U-10"/>
      <sheetName val="U-30"/>
      <sheetName val="BB-30"/>
      <sheetName val="CC-30"/>
      <sheetName val="FF-1"/>
      <sheetName val="FF-2"/>
      <sheetName val="FF-4"/>
      <sheetName val="FF-4a"/>
      <sheetName val="FF-5"/>
      <sheetName val="FF-6"/>
      <sheetName val="FF-7"/>
      <sheetName val="FF-8"/>
      <sheetName val="30"/>
      <sheetName val="40"/>
      <sheetName val="50"/>
      <sheetName val="DD-10"/>
      <sheetName val="FF-21(a)"/>
      <sheetName val="0000"/>
      <sheetName val="BPR"/>
      <sheetName val="Materiality"/>
      <sheetName val="F-6"/>
      <sheetName val="F-7"/>
      <sheetName val="F7wkg"/>
      <sheetName val="F-9"/>
      <sheetName val="BPR balance sheet"/>
      <sheetName val="BPR profit &amp; loss"/>
      <sheetName val="BPR BS analysis"/>
      <sheetName val="BPR PL analysis"/>
      <sheetName val="A-22"/>
      <sheetName val="B-1"/>
      <sheetName val="C-1"/>
      <sheetName val="N"/>
      <sheetName val="U"/>
      <sheetName val="U-100"/>
      <sheetName val="FF"/>
      <sheetName val="FF-10"/>
      <sheetName val="FF-20"/>
      <sheetName val="FF-22(hp)"/>
      <sheetName val="FF-23(d)"/>
      <sheetName val="FF-30"/>
      <sheetName val="FF-31"/>
      <sheetName val="FF-40"/>
      <sheetName val="PP"/>
      <sheetName val="PP(spare)"/>
      <sheetName val="PP-20"/>
      <sheetName val="AA"/>
      <sheetName val="BB-1"/>
      <sheetName val="MM"/>
      <sheetName val="NN-12"/>
      <sheetName val="PP-30"/>
      <sheetName val="PP-31"/>
      <sheetName val="PP-40"/>
      <sheetName val="BPR-1"/>
      <sheetName val="B-10"/>
      <sheetName val="B-30"/>
      <sheetName val="U-1 "/>
      <sheetName val="KK"/>
      <sheetName val="M&amp;MM"/>
      <sheetName val="NN"/>
      <sheetName val="sales cut off"/>
      <sheetName val="purchase cut off"/>
      <sheetName val="Hypothesis"/>
      <sheetName val="Profitability"/>
      <sheetName val="Profitability Analysis"/>
      <sheetName val="FSA"/>
      <sheetName val="F-1&amp;2"/>
      <sheetName val="CF1"/>
      <sheetName val="CF"/>
      <sheetName val="Purch cut off"/>
      <sheetName val="M&amp;MM-10"/>
      <sheetName val="pp-1"/>
      <sheetName val="40 (2)"/>
      <sheetName val="50 (2)"/>
      <sheetName val="60"/>
      <sheetName val="70"/>
      <sheetName val="BIF-collect"/>
      <sheetName val="BIF-OR"/>
      <sheetName val="Module2"/>
      <sheetName val="Module3"/>
      <sheetName val="Future"/>
      <sheetName val="Attachment"/>
      <sheetName val="30 "/>
      <sheetName val="Consol adjustments"/>
      <sheetName val="Financial stats"/>
      <sheetName val="Segment - 2002 (new)"/>
      <sheetName val="Segment - 2002"/>
      <sheetName val="Changes in equity"/>
      <sheetName val="Inter-co"/>
      <sheetName val="Inter-co(subsidiary)"/>
      <sheetName val="MI"/>
      <sheetName val="FA-detailed"/>
      <sheetName val="P&amp;L-disclosure(2002)"/>
      <sheetName val="P&amp;L disclosure(2001)"/>
      <sheetName val="Cash flow -2001"/>
      <sheetName val="Consol cashflow"/>
      <sheetName val="URP"/>
      <sheetName val="Dev Expenditure"/>
      <sheetName val="CF-1 2-unused"/>
      <sheetName val="Share capital"/>
      <sheetName val="Associate"/>
      <sheetName val="FA movement "/>
      <sheetName val="FA-summary"/>
      <sheetName val="CF-13"/>
      <sheetName val="CF-10-unused"/>
      <sheetName val="CF-11- unused"/>
      <sheetName val="FACON- unused"/>
      <sheetName val="CF-3 1999 - unused"/>
      <sheetName val="CF-22- unused"/>
      <sheetName val="Sheet1- unused"/>
      <sheetName val="000000"/>
      <sheetName val="bhb0603"/>
      <sheetName val="OS"/>
      <sheetName val="BPR-PL "/>
      <sheetName val="BPR-BS"/>
      <sheetName val="F-1,2"/>
      <sheetName val="F-99"/>
      <sheetName val="A-1"/>
      <sheetName val="A-10"/>
      <sheetName val="B-2"/>
      <sheetName val="B-3"/>
      <sheetName val="L-2"/>
      <sheetName val="M MM "/>
      <sheetName val="U dis"/>
      <sheetName val="U-1"/>
      <sheetName val="U-3"/>
      <sheetName val="U-4"/>
      <sheetName val="BB-2"/>
      <sheetName val="BB-10"/>
      <sheetName val="BB-17"/>
      <sheetName val="FIN297"/>
      <sheetName val="DD"/>
      <sheetName val="DD-1"/>
      <sheetName val="FF-4(a)"/>
      <sheetName val="10,20"/>
      <sheetName val="10-1"/>
      <sheetName val="Bank Rec review"/>
      <sheetName val="A-2"/>
      <sheetName val="C-10"/>
      <sheetName val="NRV-1"/>
      <sheetName val="NRV-2"/>
      <sheetName val="N-10"/>
      <sheetName val="N-11"/>
      <sheetName val="N-12"/>
      <sheetName val="N-20"/>
      <sheetName val="AA-3"/>
      <sheetName val="CC-24"/>
      <sheetName val="CC-50"/>
      <sheetName val="dr"/>
      <sheetName val="Statement"/>
      <sheetName val="auditor"/>
      <sheetName val="acs"/>
      <sheetName val="fixed"/>
      <sheetName val="accumdeprn"/>
      <sheetName val="addl cost"/>
      <sheetName val="dev_exp (2)"/>
      <sheetName val="dev_exp"/>
      <sheetName val="Addl Dev Exp"/>
      <sheetName val="F-2 (2)"/>
      <sheetName val="CF-IS"/>
      <sheetName val="CF-SCE"/>
      <sheetName val="Balance Sheet"/>
      <sheetName val="Cash Flows"/>
      <sheetName val="Profit anal"/>
      <sheetName val="F-1l F-2"/>
      <sheetName val="Income Statement"/>
      <sheetName val="Statement of Equity"/>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Company Info"/>
      <sheetName val="Summary of Fixed Assets"/>
      <sheetName val="Disposals"/>
      <sheetName val="Hire Purchase"/>
      <sheetName val="Lease"/>
      <sheetName val="Controlled Transfer"/>
      <sheetName val="CA Comp"/>
      <sheetName val="IBA Comp "/>
      <sheetName val="FSL"/>
      <sheetName val="F-7B"/>
      <sheetName val="B-1."/>
      <sheetName val="U-2"/>
      <sheetName val="20-1"/>
      <sheetName val="20-2"/>
      <sheetName val="30-1"/>
      <sheetName val="30-2"/>
      <sheetName val="30(old)"/>
      <sheetName val="F-8-20-1"/>
      <sheetName val="TB-gl"/>
      <sheetName val="AWPs Template"/>
      <sheetName val="A2-1 CLA"/>
      <sheetName val="A2-2 RJE"/>
      <sheetName val="A2-3 SAD"/>
      <sheetName val="A3"/>
      <sheetName val="A8"/>
      <sheetName val="Review Recon"/>
      <sheetName val="Review Cash book"/>
      <sheetName val="E1"/>
      <sheetName val="E3 Recoverability"/>
      <sheetName val="E-1_Recoverability"/>
      <sheetName val="E-2"/>
      <sheetName val="J-1 OSM"/>
      <sheetName val="J1 Devt costs breakdown"/>
      <sheetName val="J2 Budget &amp; Att profit"/>
      <sheetName val="J3 Actual 04"/>
      <sheetName val="J4  Lots sold report CHD"/>
      <sheetName val="J-1-1_Commission"/>
      <sheetName val="Recog Prof"/>
      <sheetName val="J-consol sv11"/>
      <sheetName val="J 1-1(2)"/>
      <sheetName val="K"/>
      <sheetName val="K-1"/>
      <sheetName val="Unrecorded"/>
      <sheetName val="O"/>
      <sheetName val="O-1_Prov.Tax-2004"/>
      <sheetName val="Capital allowance"/>
      <sheetName val="DEFERRED TAX"/>
      <sheetName val="P-1"/>
      <sheetName val="P2A"/>
      <sheetName val="P2B"/>
      <sheetName val="P3A"/>
      <sheetName val="P3B"/>
      <sheetName val="P3C"/>
      <sheetName val="T"/>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B-4"/>
      <sheetName val="U-disc"/>
      <sheetName val="BB-5"/>
      <sheetName val="CC-3"/>
      <sheetName val="20 30"/>
      <sheetName val="70 "/>
      <sheetName val="MCMD95"/>
      <sheetName val="GL --&gt; Interim"/>
      <sheetName val="Top Summary"/>
      <sheetName val="GL Input Validations"/>
      <sheetName val="Scratchpad"/>
      <sheetName val="Cost centre expenditure"/>
      <sheetName val="14 Column"/>
      <sheetName val="7 Column"/>
      <sheetName val="Cover "/>
      <sheetName val="Index "/>
      <sheetName val="Direct Report"/>
      <sheetName val="Dtr Rpt - 1 - 3"/>
      <sheetName val="Dtrs stmt - 4"/>
      <sheetName val="Aud Rpt - 5"/>
      <sheetName val="P&amp;L - 6"/>
      <sheetName val="BS - 7"/>
      <sheetName val="Equity - 8"/>
      <sheetName val="CF - 9"/>
      <sheetName val="Notes - 10 - 12"/>
      <sheetName val="P&amp;L "/>
      <sheetName val="Sch A"/>
      <sheetName val="Notes 2"/>
      <sheetName val="cashflowcomp"/>
      <sheetName val="cashflowcomp (2)"/>
      <sheetName val="A2l2"/>
      <sheetName val="Q"/>
      <sheetName val="OS list"/>
      <sheetName val="A3l1"/>
      <sheetName val="A3l1-1"/>
      <sheetName val="A2l1-RJE"/>
      <sheetName val="A2l2-CLA"/>
      <sheetName val="A2l3-SAD"/>
      <sheetName val="C8"/>
      <sheetName val="EA"/>
      <sheetName val="EC"/>
      <sheetName val="E1l1"/>
      <sheetName val="E7"/>
      <sheetName val="F1"/>
      <sheetName val="F2"/>
      <sheetName val="F3"/>
      <sheetName val="F4"/>
      <sheetName val="F5"/>
      <sheetName val="F6"/>
      <sheetName val="GA"/>
      <sheetName val="G1"/>
      <sheetName val="G2"/>
      <sheetName val="G4"/>
      <sheetName val="H1"/>
      <sheetName val="IA"/>
      <sheetName val="K1"/>
      <sheetName val="K2"/>
      <sheetName val="K3"/>
      <sheetName val="K3l1"/>
      <sheetName val="K4"/>
      <sheetName val="K5"/>
      <sheetName val="K6"/>
      <sheetName val="K7"/>
      <sheetName val="N1"/>
      <sheetName val="N2"/>
      <sheetName val="N8"/>
      <sheetName val="N9"/>
      <sheetName val="OA"/>
      <sheetName val="O1"/>
      <sheetName val="O2-CA"/>
      <sheetName val="O3-Disposal"/>
      <sheetName val="O4"/>
      <sheetName val="Pl1"/>
      <sheetName val="P1l2"/>
      <sheetName val="R"/>
      <sheetName val="R1-Sch I"/>
      <sheetName val="R2-Sch IIa"/>
      <sheetName val="R3-Sch IIb"/>
      <sheetName val="R4-Sch III"/>
      <sheetName val="R5-NQA04"/>
      <sheetName val="R6-NQA03"/>
      <sheetName val="R1"/>
      <sheetName val="R1l1"/>
      <sheetName val="R1l2"/>
      <sheetName val="BB-1 (2)"/>
      <sheetName val="A2-5"/>
      <sheetName val="A2-2"/>
      <sheetName val="Provision DD"/>
      <sheetName val="A8-2"/>
      <sheetName val="A8-5"/>
      <sheetName val="Form EYP 1"/>
      <sheetName val="FS - 1"/>
      <sheetName val="FS - 2"/>
      <sheetName val="FS - 3"/>
      <sheetName val="C1"/>
      <sheetName val="C2 FD"/>
      <sheetName val="G2-1 "/>
      <sheetName val="K1-2 Policy"/>
      <sheetName val="N7Accrual"/>
      <sheetName val="Q1"/>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3 P&amp;L - 3A Op.Exp"/>
      <sheetName val="4 Analysis"/>
      <sheetName val="M, MM"/>
      <sheetName val=" BB-2"/>
      <sheetName val="CC-1"/>
      <sheetName val="CC-2"/>
      <sheetName val="CC-3-1"/>
      <sheetName val="PP-2"/>
      <sheetName val="RCD 5- (APPENDIX 1)"/>
      <sheetName val="271101"/>
      <sheetName val="281101"/>
      <sheetName val="k-Discl"/>
      <sheetName val="DM"/>
      <sheetName val="LABOUR,SUB-CON,LEASE"/>
      <sheetName val="ADM&amp; OHH INCOME"/>
      <sheetName val="S.OH"/>
      <sheetName val="BPR-Bloom"/>
      <sheetName val="F-4l5"/>
      <sheetName val="UA"/>
      <sheetName val="accounts"/>
      <sheetName val="stmt of equity"/>
      <sheetName val="FA"/>
      <sheetName val="auditors' report"/>
      <sheetName val="Attach"/>
      <sheetName val="Hypo"/>
      <sheetName val="AP110 sup"/>
      <sheetName val="AP110sup"/>
      <sheetName val="FF "/>
      <sheetName val="FF-2 (1)"/>
      <sheetName val="FF-2 (2)"/>
      <sheetName val="FF-2 (3)"/>
      <sheetName val="KK-1"/>
      <sheetName val="MM-1"/>
      <sheetName val="MM-10"/>
      <sheetName val="NN-1"/>
      <sheetName val="Payroll"/>
      <sheetName val="U dis (3)"/>
      <sheetName val="U dis (2)"/>
      <sheetName val="F-1,2 (2)"/>
      <sheetName val="F-3 (2)"/>
      <sheetName val="F-22 (2)"/>
      <sheetName val="F-1,2 (3)"/>
      <sheetName val="F-3 (3)"/>
      <sheetName val="F-22 (3)"/>
      <sheetName val="CF-4 "/>
      <sheetName val="CF-1,2"/>
      <sheetName val="CF-3"/>
      <sheetName val="CF-4"/>
      <sheetName val="ccf"/>
      <sheetName val="A5"/>
      <sheetName val="A5l1"/>
      <sheetName val="(U3-2) Realised forex loss"/>
      <sheetName val="(U3) Unrealised forex gain-loss"/>
      <sheetName val="(U3-1) Realised forex gain"/>
      <sheetName val="**_x0000__x0000_"/>
      <sheetName val="CF-1"/>
      <sheetName val="CF-2"/>
      <sheetName val="BPR - Conclusion"/>
      <sheetName val="F-1l2"/>
      <sheetName val="F-8(FSA)"/>
      <sheetName val="F-9b"/>
      <sheetName val="F-9c"/>
      <sheetName val="F-21"/>
      <sheetName val="RCD-1-1"/>
      <sheetName val="C-5"/>
      <sheetName val="C-6"/>
      <sheetName val="C-6a"/>
      <sheetName val="M MM"/>
      <sheetName val="Pnl-10"/>
      <sheetName val="10-2"/>
      <sheetName val="30-Note"/>
      <sheetName val="30a"/>
      <sheetName val="CF workings"/>
      <sheetName val="Pg7"/>
      <sheetName val="Turnover"/>
      <sheetName val="SumV2"/>
      <sheetName val="WRAP"/>
      <sheetName val="Pg8"/>
      <sheetName val="Actvs Bud"/>
      <sheetName val="Pg15"/>
      <sheetName val="Current Year"/>
      <sheetName val="Pg11"/>
      <sheetName val="OHDcom"/>
      <sheetName val="assumption"/>
      <sheetName val="SRM"/>
      <sheetName val="A6-1l1"/>
      <sheetName val="A6-1l2"/>
      <sheetName val="A3-1"/>
      <sheetName val="A3-3"/>
      <sheetName val="A4"/>
      <sheetName val="A3-7"/>
      <sheetName val="E "/>
      <sheetName val="F "/>
      <sheetName val="G "/>
      <sheetName val="K-1 "/>
      <sheetName val="K-2"/>
      <sheetName val="N-1"/>
      <sheetName val="O-1"/>
      <sheetName val="U1"/>
      <sheetName val="U1-1"/>
      <sheetName val="U2"/>
      <sheetName val="U2-1"/>
      <sheetName val="U3-1"/>
      <sheetName val="31072001"/>
      <sheetName val="31082001"/>
      <sheetName val="30092001"/>
      <sheetName val="31102001"/>
      <sheetName val="30112001"/>
      <sheetName val="A8 PM"/>
      <sheetName val="AP110 (supp)"/>
      <sheetName val="adj"/>
      <sheetName val="***00"/>
      <sheetName val="Disclosure"/>
      <sheetName val="TAworkings"/>
      <sheetName val="TA"/>
      <sheetName val="AJE"/>
      <sheetName val="consol"/>
      <sheetName val="CF-7"/>
      <sheetName val="interbal"/>
      <sheetName val="segmental"/>
      <sheetName val="NTA"/>
      <sheetName val="seg-turnover"/>
      <sheetName val="dato-turnover"/>
      <sheetName val="dato-pbt"/>
      <sheetName val="Assoc_byco"/>
      <sheetName val="highlights"/>
      <sheetName val="consolpl"/>
      <sheetName val="GKTJV"/>
      <sheetName val="protover"/>
      <sheetName val="GESB"/>
      <sheetName val="GMMJV"/>
      <sheetName val="protoMP"/>
      <sheetName val="presegmental"/>
      <sheetName val="Project"/>
      <sheetName val="Proof of Associate"/>
      <sheetName val="BPR1"/>
      <sheetName val="BPR2"/>
      <sheetName val="OS 1(FOR CLIENT DISTRIBUTION)"/>
      <sheetName val="A3-1-1"/>
      <sheetName val="A3-1-2"/>
      <sheetName val="A3-1-3"/>
      <sheetName val="A2 - 5"/>
      <sheetName val="A2 - 6"/>
      <sheetName val="I-2"/>
      <sheetName val="Inter- Company Reconciliation"/>
      <sheetName val="J-1"/>
      <sheetName val="Outstanding Matters (2)"/>
      <sheetName val="Debtors"/>
      <sheetName val="Creditors"/>
      <sheetName val="E-1"/>
      <sheetName val="A2 - 5 (2)"/>
      <sheetName val="A8-6 (1)"/>
      <sheetName val="A8-2(1)"/>
      <sheetName val="A3-1-4"/>
      <sheetName val="A3 - 3"/>
      <sheetName val="A3 - 4"/>
      <sheetName val="C "/>
      <sheetName val="10-3"/>
      <sheetName val="BPR summary"/>
      <sheetName val="os client"/>
      <sheetName val="RCD 300"/>
      <sheetName val="FEM(NA)"/>
      <sheetName val="Matters for discussion(NA)"/>
      <sheetName val="FEM APPENDIX 1"/>
      <sheetName val="FEM APPENDIX 2"/>
      <sheetName val="F-1&amp;2 adj"/>
      <sheetName val="F-3 adj"/>
      <sheetName val="10-20"/>
      <sheetName val="F-9-1"/>
      <sheetName val="F-9 SS"/>
      <sheetName val="F-14"/>
      <sheetName val="A-3"/>
      <sheetName val="M|MM"/>
      <sheetName val="U Disclosure"/>
      <sheetName val="U-8"/>
      <sheetName val="U-9"/>
      <sheetName val="U-7"/>
      <sheetName val="DD-3"/>
      <sheetName val="DD-4"/>
      <sheetName val="DD-5"/>
      <sheetName val="FF-1 Tax Comp"/>
      <sheetName val="FF-2 DT"/>
      <sheetName val="FF-3 CA"/>
      <sheetName val="FF-4 Proof"/>
      <sheetName val="FF-6 (2)"/>
      <sheetName val="30-4"/>
      <sheetName val="FSA-Bloom"/>
      <sheetName val="F -4"/>
      <sheetName val="F-25"/>
      <sheetName val="J-70"/>
      <sheetName val="M|MM "/>
      <sheetName val="U-Dis"/>
      <sheetName val="U-20"/>
      <sheetName val="BB-3"/>
      <sheetName val="BB - 7"/>
      <sheetName val="FF - 6"/>
      <sheetName val="AF-Notes"/>
      <sheetName val="Adm97"/>
      <sheetName val="BPR (2)"/>
      <sheetName val="F-1 (2)"/>
      <sheetName val="payroll - to insert 20.11.01"/>
      <sheetName val="Rev"/>
      <sheetName val="Report"/>
      <sheetName val="Sales"/>
      <sheetName val="4th cos"/>
      <sheetName val="A2 Cash flow"/>
      <sheetName val="Policy"/>
      <sheetName val="Rationalisation"/>
      <sheetName val="Insurance"/>
      <sheetName val="U (2)"/>
      <sheetName val="BP-BREAK"/>
      <sheetName val="A-4"/>
      <sheetName val="L-1"/>
      <sheetName val="SAD"/>
      <sheetName val="aje98"/>
      <sheetName val="rje98"/>
      <sheetName val="exch rates"/>
      <sheetName val="purch testing"/>
      <sheetName val="sales testing"/>
      <sheetName val="rcpt testing"/>
      <sheetName val="pymt testing"/>
      <sheetName val="roundsums"/>
      <sheetName val="PBD98"/>
      <sheetName val="PBD981"/>
      <sheetName val="Tax97"/>
      <sheetName val="Draft taxcomp 97"/>
      <sheetName val="Draft taxcomp 98"/>
      <sheetName val="BONUS"/>
      <sheetName val="Capital Allowances97"/>
      <sheetName val="CA98"/>
      <sheetName val="Deferred tax97"/>
      <sheetName val="Deferredtax98"/>
      <sheetName val="Handuk Korea"/>
      <sheetName val="Korea acc97"/>
      <sheetName val="Korea Acc98"/>
      <sheetName val="epf97"/>
      <sheetName val="epf98"/>
      <sheetName val="Sales97"/>
      <sheetName val="Sales98"/>
      <sheetName val="Stock-purch97"/>
      <sheetName val="Stock-purch98"/>
      <sheetName val="nrv98"/>
      <sheetName val="nrv97"/>
      <sheetName val="RJE"/>
      <sheetName val="E1 "/>
      <sheetName val="N-final"/>
      <sheetName val="N1-f"/>
      <sheetName val="N1l1-f"/>
      <sheetName val="N2-1-f"/>
      <sheetName val="N3"/>
      <sheetName val="N-F"/>
      <sheetName val="N1-1"/>
      <sheetName val="N2-F"/>
      <sheetName val="N2-1F"/>
      <sheetName val="WCGW_not used"/>
      <sheetName val="revised high demand"/>
      <sheetName val="valuation"/>
      <sheetName val="Profit&amp;Loss"/>
      <sheetName val="BalSheet"/>
      <sheetName val="Opex"/>
      <sheetName val="Funding"/>
      <sheetName val="Taxation"/>
      <sheetName val="Depn1"/>
      <sheetName val="Inputs"/>
      <sheetName val="DSS1&amp;2"/>
      <sheetName val="JSN (with coupon) 15 yrs"/>
      <sheetName val="JSN (with coupon) 10 yrs"/>
      <sheetName val="New bonds"/>
      <sheetName val="BOND (with coupon)"/>
      <sheetName val="PL"/>
      <sheetName val="CFS"/>
      <sheetName val="EmployeeDbase"/>
      <sheetName val="Reimbursements"/>
      <sheetName val="Linked JV"/>
      <sheetName val="Alex"/>
      <sheetName val="Alan"/>
      <sheetName val="Alicia"/>
      <sheetName val="Anna"/>
      <sheetName val="Brian"/>
      <sheetName val="ChenKok"/>
      <sheetName val="ChunKiat"/>
      <sheetName val="Daphne"/>
      <sheetName val="Damien"/>
      <sheetName val="Francis"/>
      <sheetName val="David"/>
      <sheetName val="Eric"/>
      <sheetName val="FuiSuan"/>
      <sheetName val="HuaiNing"/>
      <sheetName val="Huey Shee"/>
      <sheetName val="HuiPeng"/>
      <sheetName val="Ian"/>
      <sheetName val="Jimmy"/>
      <sheetName val="Jezamin"/>
      <sheetName val="JuneHow"/>
      <sheetName val="Kwan"/>
      <sheetName val="Luanne"/>
      <sheetName val="Michelle"/>
      <sheetName val="Naomi"/>
      <sheetName val="Nic"/>
      <sheetName val="Nik"/>
      <sheetName val="Penny"/>
      <sheetName val="PooGeok"/>
      <sheetName val="Saufil"/>
      <sheetName val="Sean"/>
      <sheetName val="ShuErn"/>
      <sheetName val="SuetLI"/>
      <sheetName val="Tan"/>
      <sheetName val="Terrence"/>
      <sheetName val="Tony"/>
      <sheetName val="TzeKhay"/>
      <sheetName val="Main orig"/>
      <sheetName val="Issues"/>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4"/>
      <sheetName val="N5(final)"/>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1000"/>
      <sheetName val="2000"/>
      <sheetName val="3000"/>
      <sheetName val="4000"/>
      <sheetName val="P&amp;L-Co"/>
      <sheetName val="P&amp;L-Gr"/>
      <sheetName val="CJE"/>
      <sheetName val="PRJE"/>
      <sheetName val="PAJE"/>
      <sheetName val="ConF-1"/>
      <sheetName val="ConF-2"/>
      <sheetName val="ConF-3"/>
      <sheetName val="CPAJE"/>
      <sheetName val="WRK"/>
      <sheetName val="A-MEMO"/>
      <sheetName val="C-2"/>
      <sheetName val="C-3"/>
      <sheetName val="N-3"/>
      <sheetName val="N-4"/>
      <sheetName val="N-5"/>
      <sheetName val="U-Gr"/>
      <sheetName val="U-Sh"/>
      <sheetName val="U-ShG"/>
      <sheetName val="U-Aril"/>
      <sheetName val="U-Gen"/>
      <sheetName val="U-Fam"/>
      <sheetName val="F123"/>
      <sheetName val="R2"/>
      <sheetName val="P12.4"/>
      <sheetName val="InvoiceList"/>
      <sheetName val="A201"/>
      <sheetName val="A601"/>
      <sheetName val="A602"/>
      <sheetName val="H101"/>
      <sheetName val="I101"/>
      <sheetName val="I102"/>
      <sheetName val="T101"/>
      <sheetName val="T201"/>
      <sheetName val="Main"/>
      <sheetName val="sum-JantoJun'03"/>
      <sheetName val="Bal sheet"/>
      <sheetName val="2a"/>
      <sheetName val="2c"/>
      <sheetName val="2d"/>
      <sheetName val="2e"/>
      <sheetName val="5a"/>
      <sheetName val="6a"/>
      <sheetName val="6c"/>
      <sheetName val="7a"/>
      <sheetName val="14a"/>
      <sheetName val="Mapping"/>
      <sheetName val="July 2011"/>
      <sheetName val="Trial Balance"/>
      <sheetName val="Bank Recon"/>
      <sheetName val="recon (VSec)"/>
      <sheetName val="T-Account"/>
      <sheetName val="Cost Summary Breakdown"/>
      <sheetName val="CO FORM"/>
      <sheetName val="EVALUATION FORM"/>
      <sheetName val="Computation"/>
      <sheetName val="Computation-revised"/>
      <sheetName val="Not included in original"/>
      <sheetName val="comparison -option1 &amp; 2"/>
      <sheetName val="cost comparison (3)"/>
      <sheetName val="cost comparison (4)"/>
      <sheetName val="mark-up"/>
      <sheetName val="land devt"/>
      <sheetName val="land devt (2)"/>
      <sheetName val="electl"/>
      <sheetName val="electl-revised"/>
      <sheetName val="streetlights"/>
      <sheetName val="land devt (3)"/>
      <sheetName val="summary orig"/>
      <sheetName val="land devt orig"/>
      <sheetName val="M-L-E breakdown"/>
      <sheetName val="LtCon-awh7 (2)"/>
      <sheetName val="uc-rrow(rjg)-AWH7"/>
      <sheetName val="matls testing (3)"/>
      <sheetName val="summary (4)"/>
      <sheetName val="land devt(4)-wo road #5"/>
      <sheetName val="land devt (5)-road 5 only"/>
      <sheetName val="matls testing (5)"/>
      <sheetName val="unitprices"/>
      <sheetName val="canvassed matls"/>
      <sheetName val="rates (2)"/>
      <sheetName val="DRAINPIP"/>
      <sheetName val="SEWLOT-awh7"/>
      <sheetName val="SEWRPIPE-"/>
      <sheetName val="LtCon-awh7"/>
      <sheetName val="outfall-awh7"/>
      <sheetName val="handhole-awh7"/>
      <sheetName val="P&amp;L per Prop.No. 2011"/>
      <sheetName val="DOE-R&amp;M (2)"/>
      <sheetName val="DOE-REPAIRSEXT.MAT."/>
      <sheetName val="DOE-REPAIRSIN.MAT."/>
      <sheetName val="P&amp;L 2011 Investment"/>
      <sheetName val="DOE-REPAIRSEXT.SERVICE"/>
      <sheetName val="DOE-FUEL&amp;LUBRICANT"/>
      <sheetName val="MDC-Fuel and Lubricants"/>
      <sheetName val="P&amp;L Existing"/>
      <sheetName val="P&amp;L per Eqpt COMBINED"/>
      <sheetName val="P&amp;L Summary"/>
      <sheetName val="MDC-R&amp;M final"/>
      <sheetName val="DOE-INSURANCE MOTOR"/>
      <sheetName val="MDC INSURANCE MOTOR"/>
      <sheetName val="DOE-DEPRECIATION"/>
      <sheetName val="DEPRECIATION"/>
      <sheetName val="boq-final"/>
      <sheetName val="Top Sheet"/>
      <sheetName val="Bill Of Quantities"/>
      <sheetName val="RBR "/>
      <sheetName val="BOQ for Subcon"/>
      <sheetName val="Annex 4 SF_Rehashed"/>
      <sheetName val="TITLE"/>
      <sheetName val="ACCOMPLISHMENT REPORT"/>
      <sheetName val="PB No.17"/>
      <sheetName val="LetterHead"/>
      <sheetName val="unitprice"/>
      <sheetName val="OH (36 months)"/>
      <sheetName val="opbudget"/>
      <sheetName val="opb slam"/>
      <sheetName val="Treasury Costs"/>
      <sheetName val="Compensation"/>
      <sheetName val="FBT Payable"/>
      <sheetName val="B2A"/>
      <sheetName val="B3A"/>
      <sheetName val="B3B"/>
      <sheetName val="B3C (2)"/>
      <sheetName val="B3C"/>
      <sheetName val="B3D"/>
      <sheetName val="B3E"/>
      <sheetName val="B3F"/>
      <sheetName val="B3G"/>
      <sheetName val="B2B"/>
      <sheetName val="B2C (2)"/>
      <sheetName val="B2C"/>
      <sheetName val="B2D"/>
      <sheetName val="B2E"/>
      <sheetName val="B2F"/>
      <sheetName val="B2G"/>
      <sheetName val="Prelims."/>
      <sheetName val="Existing Conditions"/>
      <sheetName val="Scaffoldings (Attendance)"/>
      <sheetName val="FW Budget"/>
      <sheetName val="SUM_GMP"/>
      <sheetName val="BOQ with VE (2)"/>
      <sheetName val="sum gmp"/>
      <sheetName val="Others (2)"/>
      <sheetName val="VE2"/>
      <sheetName val="SPCL FINS"/>
      <sheetName val="sum mdc (2)"/>
      <sheetName val="Matl Price"/>
      <sheetName val="demolition"/>
      <sheetName val="BOQ_with_VE_(2)"/>
      <sheetName val="Others_(2)"/>
      <sheetName val="SPCL_FINS"/>
      <sheetName val="Matl_Price"/>
      <sheetName val="BOQ_with_VE1"/>
      <sheetName val="BOQ_with_VE_(2)1"/>
      <sheetName val="Others_(2)1"/>
      <sheetName val="SPCL_FINS1"/>
      <sheetName val="Matl_Price1"/>
      <sheetName val="BD"/>
      <sheetName val="wrksht"/>
      <sheetName val="lookups"/>
      <sheetName val="ref"/>
      <sheetName val="BOQ_with_VE3"/>
      <sheetName val="BOQ_with_VE_(2)3"/>
      <sheetName val="Others_(2)3"/>
      <sheetName val="SPCL_FINS3"/>
      <sheetName val="Matl_Price3"/>
      <sheetName val="BOQ_with_VE2"/>
      <sheetName val="BOQ_with_VE_(2)2"/>
      <sheetName val="Others_(2)2"/>
      <sheetName val="SPCL_FINS2"/>
      <sheetName val="Matl_Price2"/>
      <sheetName val="BEAM SIZE"/>
      <sheetName val="AV"/>
      <sheetName val="WIFI"/>
      <sheetName val="SC lump sum"/>
      <sheetName val="Bill 6 P and FP"/>
      <sheetName val="Bill 6 E"/>
      <sheetName val="Bill 6 M"/>
      <sheetName val="Unpriced Items"/>
      <sheetName val="DRS"/>
      <sheetName val="SHO"/>
      <sheetName val="BM3"/>
      <sheetName val="BM2"/>
      <sheetName val="BM1"/>
      <sheetName val="11F"/>
      <sheetName val="12F"/>
      <sheetName val="15F"/>
      <sheetName val="16F"/>
      <sheetName val="17F"/>
      <sheetName val="RD"/>
      <sheetName val="EXTERIOR LOUVERS"/>
      <sheetName val="CORIDOR RAILINGS"/>
      <sheetName val="ISOLATED FOOTING"/>
      <sheetName val="MATT FOOTING"/>
      <sheetName val=" COLUMN "/>
      <sheetName val="BEAMS &amp; GIRDERS"/>
      <sheetName val="doors residential"/>
      <sheetName val="doors to common "/>
      <sheetName val="MAIN LOBBY GLAZING"/>
      <sheetName val="Epoxy Paint-Baseboard"/>
      <sheetName val="R&amp;D"/>
      <sheetName val="PARAM27.6"/>
      <sheetName val="PARAM34.5"/>
      <sheetName val="Coupling Beams"/>
      <sheetName val="Shear Wall"/>
      <sheetName val="Rev. 2"/>
      <sheetName val="A.B-G"/>
      <sheetName val="SCHED B-G"/>
      <sheetName val="B-G"/>
      <sheetName val="A.S"/>
      <sheetName val="SCHED S"/>
      <sheetName val="A.C-t"/>
      <sheetName val="SCHED C-t"/>
      <sheetName val="C-t"/>
      <sheetName val="A.FTG-i"/>
      <sheetName val="S.FTG-i"/>
      <sheetName val="FTG-i"/>
      <sheetName val="A.STR"/>
      <sheetName val="S.STR"/>
      <sheetName val="STR"/>
      <sheetName val="UWTS"/>
      <sheetName val="ELEV"/>
      <sheetName val="RCW"/>
      <sheetName val="PARAPET"/>
      <sheetName val="A.FRM"/>
      <sheetName val="FRM"/>
      <sheetName val="S V4.0"/>
      <sheetName val="Exec Summary_Option 1"/>
      <sheetName val="CIRCUIT_BOQ_Podium_Option 1"/>
      <sheetName val="Summary of Proposal"/>
      <sheetName val="EE-PCS"/>
      <sheetName val="MFPS-PCS"/>
      <sheetName val="Summary combined"/>
      <sheetName val="Summary-LGF"/>
      <sheetName val="LGF"/>
      <sheetName val="Summary-ret"/>
      <sheetName val="Summary-res"/>
      <sheetName val="Assump-ret"/>
      <sheetName val="Assump-res"/>
      <sheetName val="UPA Concrete"/>
      <sheetName val="UPA_Tiles"/>
      <sheetName val="UPA_Panting"/>
      <sheetName val="Assump-VE"/>
      <sheetName val="LGF (2)"/>
      <sheetName val="Cost Plan.mdc"/>
      <sheetName val="Cost Plan.nsc"/>
      <sheetName val="MDC 03-08"/>
      <sheetName val="TRAG2"/>
      <sheetName val="Attend"/>
      <sheetName val="Red Oak"/>
      <sheetName val="Red Oak ManMonth rates"/>
      <sheetName val="Account Summary"/>
      <sheetName val="forfeited or cancelled"/>
      <sheetName val="detailed pl"/>
      <sheetName val="05.11.04"/>
      <sheetName val="03.10.04"/>
      <sheetName val="12.29.03"/>
      <sheetName val="12.23.03"/>
      <sheetName val="PL05"/>
      <sheetName val="PL06"/>
      <sheetName val="Master List"/>
      <sheetName val="var.project"/>
      <sheetName val="ROIC Stats"/>
      <sheetName val="DataDefinitions"/>
      <sheetName val="ES Table_Monthly"/>
      <sheetName val="IS"/>
      <sheetName val="Rolling CF"/>
      <sheetName val="Re-forecast"/>
      <sheetName val="SUMMARY-REF"/>
      <sheetName val="REF-NI"/>
      <sheetName val="REF-CF"/>
      <sheetName val="REF-BS"/>
      <sheetName val="VAR-SUM_Mdyr"/>
      <sheetName val="ACT-NI_Mdyr"/>
      <sheetName val="ACT-CF_Mdyr"/>
      <sheetName val="ACT-BS_Mdyr"/>
      <sheetName val="BUD-SUM"/>
      <sheetName val="BUD-NI"/>
      <sheetName val="BUD-CF"/>
      <sheetName val="BUD-BS"/>
      <sheetName val="VarSum_lastyr"/>
      <sheetName val="ACT-NI_lastyr"/>
      <sheetName val="ACT-CF_lastyr"/>
      <sheetName val="ACT-BS_lastyr"/>
      <sheetName val="BS YR end ACT 2yrs ago"/>
      <sheetName val="CHECKING"/>
      <sheetName val="PIS"/>
      <sheetName val="UPA-arch (2)ASN"/>
      <sheetName val="UPA-struc (2)"/>
      <sheetName val="UPA-struc (2) ASN"/>
      <sheetName val="struct"/>
      <sheetName val="archl"/>
      <sheetName val="epoxy used calc"/>
      <sheetName val="KRA"/>
      <sheetName val="DS"/>
      <sheetName val="mciaa"/>
      <sheetName val="deprn"/>
      <sheetName val="stationaries"/>
      <sheetName val="power_peso"/>
      <sheetName val="assumptions 2005"/>
      <sheetName val="ws-MEPZ2"/>
      <sheetName val="Landlease-P&amp;L"/>
      <sheetName val="PL-MEPZ2"/>
      <sheetName val="1stQ 02 variance"/>
      <sheetName val="variance  analysis-comprtv"/>
      <sheetName val="CAPEX2005"/>
      <sheetName val="PL Lito"/>
      <sheetName val="allocation"/>
      <sheetName val="pl-var"/>
      <sheetName val="Door Hardwares"/>
      <sheetName val="Baseboard"/>
      <sheetName val="DIV 9000"/>
      <sheetName val="CFA Hotel"/>
      <sheetName val="Budget Summary"/>
      <sheetName val="Glass"/>
      <sheetName val="Openings from Nera"/>
      <sheetName val="waterproofing from Mike"/>
      <sheetName val="Metals from Mike"/>
      <sheetName val="Septic"/>
      <sheetName val="Drawing Registry"/>
      <sheetName val="proj.brief"/>
      <sheetName val="CFA Tabulation"/>
      <sheetName val="UPA-EE"/>
      <sheetName val="Pipes and Accessories"/>
      <sheetName val="Residential Plumbing Fixtures"/>
      <sheetName val="UPA-arch (2)"/>
      <sheetName val="Civil Works (2)"/>
      <sheetName val="summary-EE"/>
      <sheetName val="Bank Loan BOQ"/>
      <sheetName val="BOQ-without VAT"/>
      <sheetName val="Performance Indicator"/>
      <sheetName val="Missing Items"/>
      <sheetName val="Plantlist"/>
      <sheetName val="Derive Struct."/>
      <sheetName val="Derive ARCHI"/>
      <sheetName val="Derive Civil"/>
      <sheetName val="lot"/>
      <sheetName val="h&amp;l"/>
      <sheetName val="approved budget cost"/>
      <sheetName val="design fee breakdown"/>
      <sheetName val="Aznar lot details"/>
      <sheetName val="Landscape _ Common Areas"/>
      <sheetName val="SnapAve _ Intercasa"/>
      <sheetName val="Model D"/>
      <sheetName val="Model E"/>
      <sheetName val="Detailed Unit Prices"/>
      <sheetName val="Assumptions -Michael"/>
      <sheetName val="House Components"/>
      <sheetName val="FinSum"/>
      <sheetName val="QrtISCF"/>
      <sheetName val="Coll_Recog"/>
      <sheetName val="ISCF1"/>
      <sheetName val="Coll_Recog worksheet"/>
      <sheetName val="CollBehr"/>
      <sheetName val="SUMS"/>
      <sheetName val="REX-RYNOR SUMM"/>
      <sheetName val="Bid Sum"/>
      <sheetName val="DMCI Prelims"/>
      <sheetName val="BASKETBALL COURT"/>
      <sheetName val="MULTI-PURPOSE BLDG"/>
      <sheetName val="Summary for Civil-Structural"/>
      <sheetName val="Steel Struc. &amp; Acc."/>
      <sheetName val="C10&amp;C20_Gutter"/>
      <sheetName val="C15_Conc.Base"/>
      <sheetName val="C15_Wall Footing"/>
      <sheetName val="C30_Footings"/>
      <sheetName val="C35_Columns"/>
      <sheetName val="C35_Beams"/>
      <sheetName val="C35_S-Slabs"/>
      <sheetName val="C35_Stairs"/>
      <sheetName val="Formworks-Rebar"/>
      <sheetName val="scratch_Desilter"/>
      <sheetName val="scratch_SOG"/>
      <sheetName val="QSI_Cost sheet"/>
      <sheetName val="EE Template"/>
      <sheetName val="SALES.MTG LTG"/>
      <sheetName val="SALES.MTG POWER"/>
      <sheetName val="1BR"/>
      <sheetName val="TEL (Dormitory)"/>
      <sheetName val="Lighting"/>
      <sheetName val="TEL (Cafeteria)"/>
      <sheetName val="CATV (Cafeteria)"/>
      <sheetName val="CCTV (Cafeteria)"/>
      <sheetName val="FDAS (Cafeteria)"/>
      <sheetName val="BGM"/>
      <sheetName val="ENTRYPHONE"/>
      <sheetName val="DMS"/>
      <sheetName val="MPI"/>
      <sheetName val="1BR POWER"/>
      <sheetName val="2BR"/>
      <sheetName val="2BR POWER"/>
      <sheetName val="HANDOVER.PANTRY LTG"/>
      <sheetName val="HANDOVER.PANTRY POWER"/>
      <sheetName val="AUX"/>
      <sheetName val="misibis"/>
      <sheetName val="PRECAST lightconc-II"/>
      <sheetName val="subcon_sched"/>
      <sheetName val="Vari_by_Trade"/>
      <sheetName val="Bill No. 02_Final"/>
      <sheetName val="Clarified Bid 1"/>
      <sheetName val="FORM 01"/>
      <sheetName val="capex flow"/>
      <sheetName val="general requirements for capex "/>
      <sheetName val="List of capex items &amp; price"/>
      <sheetName val="SV justification"/>
      <sheetName val="VARF"/>
      <sheetName val="SBAR (4)"/>
      <sheetName val="SBAR (3)"/>
      <sheetName val="SBAR (2)"/>
      <sheetName val="CER (4)"/>
      <sheetName val="CER (3)"/>
      <sheetName val="CER (2)"/>
      <sheetName val="CER"/>
      <sheetName val="AMRF"/>
      <sheetName val="MDCBP COST CENTER"/>
      <sheetName val="breakdown1"/>
      <sheetName val="Release of OPB Balance"/>
      <sheetName val="F-PM-01-12.01"/>
      <sheetName val="f-pm-04-12-03A"/>
      <sheetName val="Manpower (Aria A-12mos.)"/>
      <sheetName val="Equip't"/>
      <sheetName val="Prelims (aria a)"/>
      <sheetName val="sUBCON wORK"/>
      <sheetName val="scurve"/>
      <sheetName val="T.O."/>
      <sheetName val="Sched_Spine3"/>
      <sheetName val="Sched_Res_Lots3"/>
      <sheetName val="Sched_Hac_Lots3"/>
      <sheetName val="Sched_Farmlot3"/>
      <sheetName val="4-Lane_bridge_sched_rev3"/>
      <sheetName val="COMPARATIVE_SUMMARY1"/>
      <sheetName val="BOQ_(typ-accent)1"/>
      <sheetName val="PC &amp; PVS"/>
      <sheetName val="Material Cost"/>
      <sheetName val="combined_9_304"/>
      <sheetName val="bar_chart-rev4"/>
      <sheetName val="MATERIAL'S_PRICE2"/>
      <sheetName val="combined_9-305"/>
      <sheetName val="worksheet_inchican5"/>
      <sheetName val="combined_9_305"/>
      <sheetName val="bar_chart-rev5"/>
      <sheetName val="MATERIAL'S_PRICE3"/>
      <sheetName val="Inchican Road Accomplishment"/>
      <sheetName val="combined_9-309"/>
      <sheetName val="worksheet_inchican9"/>
      <sheetName val="combined_9_309"/>
      <sheetName val="bar_chart-rev9"/>
      <sheetName val="MATERIAL'S_PRICE7"/>
      <sheetName val="Schedule_S-Curve_Revision#36"/>
      <sheetName val="combined_9-307"/>
      <sheetName val="worksheet_inchican7"/>
      <sheetName val="combined_9_307"/>
      <sheetName val="bar_chart-rev7"/>
      <sheetName val="MATERIAL'S_PRICE5"/>
      <sheetName val="Schedule_S-Curve_Revision#34"/>
      <sheetName val="combined_9-306"/>
      <sheetName val="worksheet_inchican6"/>
      <sheetName val="combined_9_306"/>
      <sheetName val="bar_chart-rev6"/>
      <sheetName val="MATERIAL'S_PRICE4"/>
      <sheetName val="combined_9-308"/>
      <sheetName val="worksheet_inchican8"/>
      <sheetName val="combined_9_308"/>
      <sheetName val="bar_chart-rev8"/>
      <sheetName val="MATERIAL'S_PRICE6"/>
      <sheetName val="Schedule_S-Curve_Revision#35"/>
      <sheetName val="COSL"/>
      <sheetName val="SUMMARY ARCH."/>
      <sheetName val="Ground Floor Plan"/>
      <sheetName val="Basement 1"/>
      <sheetName val="Basement 2"/>
      <sheetName val="_summary"/>
      <sheetName val="Floor Areas"/>
      <sheetName val="finishes_summary"/>
      <sheetName val="Pivot_table"/>
      <sheetName val="Pivot_table1"/>
      <sheetName val="overall sschedule rev.0"/>
      <sheetName val="Pivot_table2"/>
      <sheetName val="BM_(2)"/>
      <sheetName val="Duct_bank"/>
      <sheetName val="overall_sschedule_rev_0"/>
      <sheetName val="OPER.BUDGET"/>
      <sheetName val="NPV"/>
      <sheetName val="SF_Rehashed"/>
      <sheetName val="SF_Rehashed final"/>
      <sheetName val="P&amp;L_S9"/>
      <sheetName val="OPB Summary"/>
      <sheetName val="FM-PM-04-12-02"/>
      <sheetName val="f-pm-04-12-03B"/>
      <sheetName val="F-PM-04-12-03C"/>
      <sheetName val="F-PM-04-12-04"/>
      <sheetName val="F-PM-04-12-05"/>
      <sheetName val="F-PM-04-12-06_S4"/>
      <sheetName val="F-PM-04-12-07"/>
      <sheetName val="F-PM-04-12-08"/>
      <sheetName val="F-PM-04-12-09"/>
      <sheetName val="FM-PM-04-12-10"/>
      <sheetName val="CSI CODES"/>
      <sheetName val="for upload budget"/>
      <sheetName val="Monthly salaries"/>
      <sheetName val="Annex 3 SF_Provisional"/>
      <sheetName val="F-PM-01-12.01-"/>
      <sheetName val="Annex 4 SF_Provisional"/>
      <sheetName val="manpower_12-05"/>
      <sheetName val="prelims  (3)"/>
      <sheetName val="Subcon (Chloe Bsc)"/>
      <sheetName val="Subcon (Chloe Std)"/>
      <sheetName val="Subcon (Daphne Bsc)"/>
      <sheetName val="Subcon (Daphne Std)"/>
      <sheetName val="Subcon (Holly Bsc)"/>
      <sheetName val="Subcon (Holly Std)"/>
      <sheetName val="Subcon (Jasmine Bsc)"/>
      <sheetName val="Subcon (Jasmine Std)"/>
      <sheetName val="f-pm-04-12-03A (rev.)"/>
      <sheetName val="prelims  (2)"/>
      <sheetName val="f-pm-04-12-03A (2)"/>
      <sheetName val="12.11_BP"/>
      <sheetName val="CPV Bid Template CP 01A-01B-01C"/>
      <sheetName val="MDC Parent - 3000"/>
      <sheetName val="BuildPlus - 3008"/>
      <sheetName val="MEq - 3015"/>
      <sheetName val="MCI - 3018"/>
      <sheetName val="Summary 2"/>
      <sheetName val="printing"/>
      <sheetName val="epoxy"/>
      <sheetName val="Str'l"/>
      <sheetName val="ALL"/>
      <sheetName val="100"/>
      <sheetName val="101(1)"/>
      <sheetName val="102(2)"/>
      <sheetName val="104(1)a"/>
      <sheetName val="104(1)b"/>
      <sheetName val="104(1)c"/>
      <sheetName val="104(2)"/>
      <sheetName val="104(3)"/>
      <sheetName val="105"/>
      <sheetName val="200a"/>
      <sheetName val="200b"/>
      <sheetName val="202a"/>
      <sheetName val="202b"/>
      <sheetName val="pccp (2)"/>
      <sheetName val="detour"/>
      <sheetName val="part a"/>
      <sheetName val="Materials Onsite"/>
      <sheetName val="129 AWARDED HOUSING UNITS"/>
      <sheetName val="EC Pasana 2nd Batch Award"/>
      <sheetName val="JJM 177 Awarded units"/>
      <sheetName val="EC Pasana 1st Batch Award"/>
      <sheetName val="JJM 200 Awarded units"/>
      <sheetName val="LRM 100"/>
      <sheetName val="JJM 313 AWARDED HOUSING UNITS"/>
      <sheetName val="Housing Accomplishment"/>
      <sheetName val="1019 Housing Units"/>
      <sheetName val="Projection"/>
      <sheetName val="consultants"/>
      <sheetName val="Elemental Costs"/>
      <sheetName val="wate calculation"/>
      <sheetName val="spraycrete"/>
      <sheetName val="finishes.1"/>
      <sheetName val="Elemental_Costs"/>
      <sheetName val="wate_calculation"/>
      <sheetName val="finishes_1"/>
      <sheetName val="Elemental_Costs1"/>
      <sheetName val="wate_calculation1"/>
      <sheetName val="finishes_11"/>
      <sheetName val="Elemental_Costs2"/>
      <sheetName val="wate_calculation2"/>
      <sheetName val="finishes_12"/>
      <sheetName val="BOQ_2"/>
      <sheetName val="Elemental_Costs3"/>
      <sheetName val="wate_calculation3"/>
      <sheetName val="finishes_13"/>
      <sheetName val="BOQ_3"/>
      <sheetName val="DPA_CIP"/>
      <sheetName val="Labor Rates"/>
      <sheetName val="DIV2 (2)"/>
      <sheetName val="203 Eqpt r1"/>
      <sheetName val="500VV"/>
      <sheetName val="노원열병합  건축공사기성내역서"/>
      <sheetName val="BM-Floor Fin"/>
      <sheetName val="BOQ-SP"/>
      <sheetName val="금융비용"/>
      <sheetName val="hongdrill"/>
      <sheetName val="BULK"/>
      <sheetName val="SLOPE PRO"/>
      <sheetName val="rev prelims opcen"/>
      <sheetName val="LAND ACQUISITION"/>
      <sheetName val="OTHER COST"/>
      <sheetName val="CALENDAR_INFO"/>
      <sheetName val="DATA ENTRY"/>
      <sheetName val="payroll1-15"/>
      <sheetName val="DATASHEET 1-15"/>
      <sheetName val="DATASHEET 16-30"/>
      <sheetName val="payroll16-30"/>
      <sheetName val="PAYSLIP1TO15"/>
      <sheetName val="PAYSLIP16TO30"/>
      <sheetName val="DATASHEET 1_15"/>
      <sheetName val="DATASHEET 16_30"/>
      <sheetName val="payroll1_15"/>
      <sheetName val="pis#"/>
      <sheetName val="HEAVY EQUIPMENT SCHED"/>
      <sheetName val="BARCHART (2)"/>
      <sheetName val="SUPPORT EQUIPMENT SCHED"/>
      <sheetName val="FINAL SCHED-2013"/>
      <sheetName val="FINAL SCHED-2014"/>
      <sheetName val="SUMMARY-2013 AND 2014"/>
      <sheetName val="MISSummary"/>
      <sheetName val="Diesel Consumption"/>
      <sheetName val="PISSummary"/>
      <sheetName val="COC.Equipt.Rent.inhouse.."/>
      <sheetName val="COC.Equipt.Rent.outside"/>
      <sheetName val="Sec&amp;Jan"/>
      <sheetName val="PCFRep"/>
      <sheetName val="Feb. 1-15, 2015"/>
      <sheetName val="Feb. 16-28,2015"/>
      <sheetName val="Y3"/>
      <sheetName val="Y4"/>
      <sheetName val="Y5"/>
      <sheetName val="X2"/>
      <sheetName val="A1"/>
      <sheetName val="A2"/>
      <sheetName val="C2"/>
      <sheetName val="C3"/>
      <sheetName val="E2"/>
      <sheetName val="E3"/>
      <sheetName val="FRONTPAGE"/>
      <sheetName val="Catch Up Schedule"/>
      <sheetName val="HC"/>
      <sheetName val="PH.1"/>
      <sheetName val="PH.2"/>
      <sheetName val="PH.3"/>
      <sheetName val="whole contract"/>
      <sheetName val="sked gen req"/>
      <sheetName val="WS Rev 1"/>
      <sheetName val="lot1"/>
      <sheetName val="lot2"/>
      <sheetName val="lot3"/>
      <sheetName val="lot4"/>
      <sheetName val="lot5"/>
      <sheetName val="doors&amp;jambs"/>
      <sheetName val="Qplumbing"/>
      <sheetName val="Qhardware"/>
      <sheetName val="Qwindow"/>
      <sheetName val="Qelectrical"/>
      <sheetName val="laborcost"/>
      <sheetName val="JEA PRICE"/>
      <sheetName val="takeoff"/>
      <sheetName val=" CHB MORTAR PER AREA"/>
      <sheetName val="TABLE 2 - 4 PLASTER PER AREA"/>
      <sheetName val="NHA BOQ  BLANK SHEET"/>
      <sheetName val="FRAMING CUT LIST"/>
      <sheetName val="PURCHASING"/>
      <sheetName val="STUDS&amp;BOARDS"/>
      <sheetName val="TYP.takeoffstructural"/>
      <sheetName val="LIST OF MATERIALS"/>
      <sheetName val="NHA BOQ COPY"/>
      <sheetName val="WALL SYSTEMS"/>
      <sheetName val="NHA BOQ "/>
      <sheetName val="TAC SYSTEM"/>
      <sheetName val="TAC BOM"/>
      <sheetName val="EDITED BOQ"/>
      <sheetName val="My Module"/>
      <sheetName val="TEMFACIL"/>
      <sheetName val="MS. JOY"/>
      <sheetName val="PLUMBING LYS"/>
      <sheetName val="P&amp;L to date"/>
      <sheetName val="P&amp;L Monthly "/>
      <sheetName val="P&amp;L COMP."/>
      <sheetName val="COC.Subcon"/>
      <sheetName val="july 1-15"/>
      <sheetName val="July 16-30"/>
      <sheetName val="CON-PMG-056"/>
      <sheetName val="CON-PMG-028"/>
      <sheetName val="rev. bar sched (d)"/>
      <sheetName val="lot11"/>
      <sheetName val="lot12"/>
      <sheetName val="lot13"/>
      <sheetName val="lot14"/>
      <sheetName val="lot15"/>
      <sheetName val="lot16"/>
      <sheetName val="lot17"/>
      <sheetName val="lot28"/>
      <sheetName val="lot29"/>
      <sheetName val="lot30"/>
      <sheetName val="lot31"/>
      <sheetName val="lot32"/>
      <sheetName val="lot33"/>
      <sheetName val="BAR"/>
      <sheetName val="PICTURES"/>
      <sheetName val="whole area"/>
      <sheetName val="sidewalk"/>
      <sheetName val="whole area new"/>
      <sheetName val="site "/>
      <sheetName val="rev. bar sched"/>
      <sheetName val="whole area "/>
      <sheetName val="phase2"/>
      <sheetName val="phase3"/>
      <sheetName val="phase 1 bar"/>
      <sheetName val="basecoarse"/>
      <sheetName val="rcp"/>
      <sheetName val="summary of accomp."/>
      <sheetName val="whole contract site"/>
      <sheetName val="pic of whole area"/>
      <sheetName val="SITE PREP."/>
      <sheetName val="DRAINAGE LINE"/>
      <sheetName val="DETAIL DRAINAGE"/>
      <sheetName val="R. Oniot"/>
      <sheetName val="lito salvedia"/>
      <sheetName val="RFQ - SUBCON"/>
      <sheetName val="QUERIES-1"/>
      <sheetName val="QUERIES-2"/>
      <sheetName val="CANVASS"/>
      <sheetName val="Ajuy BOQ"/>
      <sheetName val="ROW HOUSE"/>
      <sheetName val="SITE GRADING"/>
      <sheetName val="AJUY MATLS. SCHED."/>
      <sheetName val="phase 1 bar "/>
      <sheetName val="phase 2 bar "/>
      <sheetName val="abstract of bid"/>
      <sheetName val="PRELIMS.DIRECT"/>
      <sheetName val="885 Cash Flow"/>
      <sheetName val="PROJECT PARTICULARS"/>
      <sheetName val="WSNEW"/>
      <sheetName val="SCHEDULE OF MATERIAL SUB."/>
      <sheetName val="Mat'l Delivery Sched."/>
      <sheetName val="mpwr  sched"/>
      <sheetName val=" equipt. sched"/>
      <sheetName val="work schedule"/>
      <sheetName val="rev. bar sched (d) (2)"/>
      <sheetName val="Bridge cost Estimate"/>
      <sheetName val="582(permonth)"/>
      <sheetName val="622"/>
      <sheetName val="624"/>
      <sheetName val="656-8th Ave"/>
      <sheetName val="TALLY"/>
      <sheetName val="REC"/>
      <sheetName val="ADMINPAYROLLSUMMARY"/>
      <sheetName val="MB"/>
      <sheetName val="MBANK"/>
      <sheetName val="PAYSLIP RECEIVING"/>
      <sheetName val="734 NORTHTRAIL PAYSLIP"/>
      <sheetName val="734 NORTHTRAIL"/>
      <sheetName val="445 PAVILLION GROUP PAYSLIP"/>
      <sheetName val="ESPANOLA MINING PALAWAN"/>
      <sheetName val="445 NF MOD EASY WORK PAYSLIP"/>
      <sheetName val="445 NF MOD EASY WORK"/>
      <sheetName val="445 SITE DEVELOPMENT PAYSLIP"/>
      <sheetName val="445 SITE DEVELOPMENT "/>
      <sheetName val="445 NORTHFIELD PAYSLIP"/>
      <sheetName val="445NORTHFIELD PROJ"/>
      <sheetName val="573 STA ANA PAYSLIP"/>
      <sheetName val="573 STA ANA"/>
      <sheetName val="781 TROPICAL GREEN PAYSLIP"/>
      <sheetName val="781 TROPICAL GREEN"/>
      <sheetName val="592B (4) SEQUIOA E.W. PAYSLIP"/>
      <sheetName val="804 FISHERMALL"/>
      <sheetName val="PAYATAS NEW MOUND PAYSLIP"/>
      <sheetName val="593 PAYATAS NEW MOUND"/>
      <sheetName val="593 PAYATAS EW PAYSLIP"/>
      <sheetName val="814 PALAWAN"/>
      <sheetName val="PAYATAS OLD MOUND PAYSLIP"/>
      <sheetName val="779 PAYATAS OLD MOUND"/>
      <sheetName val="627 SANCTUARIO PAYSLIP"/>
      <sheetName val="627 SANCTUARIO"/>
      <sheetName val="787 PALM TREE"/>
      <sheetName val="770 ADELFA SM SUCAT PAYSLIP"/>
      <sheetName val="792 RENOVATION 4 STOREY"/>
      <sheetName val="673 SERENDRA"/>
      <sheetName val="675 MORONG PAYSLIP"/>
      <sheetName val="675 MORONG"/>
      <sheetName val="719-720 TAGUIG PEOPLE CEM PAYSL"/>
      <sheetName val="719-720 TAGUIG PEOPLES CEM"/>
      <sheetName val="682 SHANGRI-LA PAYSLIP"/>
      <sheetName val="796 CENTURIA MEDICAL"/>
      <sheetName val="775- ECOVILLE MONTALBAN PAYLIP"/>
      <sheetName val="778 PROPOSED "/>
      <sheetName val="627- SDC CAVITE PAYSLIP"/>
      <sheetName val="RENOVA-DUMP SITE"/>
      <sheetName val="PALHI GELOTIN"/>
      <sheetName val="758-CCFACCESS ROAD"/>
      <sheetName val="758- CCF ACCESS ROAD"/>
      <sheetName val="686 ONE SHANG PAYSLIP"/>
      <sheetName val="792 RENO-PRAMANA"/>
      <sheetName val="782 MILANO "/>
      <sheetName val="792-TAYTAY"/>
      <sheetName val="738 GLORIA MARIS PAYSLIP"/>
      <sheetName val="738 GLORIA MARIS"/>
      <sheetName val="745 ESCALADES PAYSLIP"/>
      <sheetName val="786 ANDREA"/>
      <sheetName val="753 ST MICHAEL PAYSLIP"/>
      <sheetName val="811 CYBERSPACE"/>
      <sheetName val="754-rochester payslip"/>
      <sheetName val="810 NAIA GARDEN"/>
      <sheetName val=" 761 ISABELA PAYSLIP"/>
      <sheetName val="797 DIMAPIGUE"/>
      <sheetName val="705 UNIDO PAYSLIP"/>
      <sheetName val="800 POSITANO"/>
      <sheetName val="RISING SUN PAYSLIP"/>
      <sheetName val="RISING SUN MP"/>
      <sheetName val="773-TAGAYTAY PAYSLIP"/>
      <sheetName val="773-TAGAYTAY-WIND RESIDENCES"/>
      <sheetName val="TAYTAY"/>
      <sheetName val="809 CCF DRAINAGE"/>
      <sheetName val="V CORPORATE"/>
      <sheetName val="731 ICON PAYSLIP"/>
      <sheetName val="731 ICON"/>
      <sheetName val="737 VENETIAN PAYSLIP"/>
      <sheetName val="737 VENETIAN"/>
      <sheetName val="738 GREENHILLS PAYSLIP"/>
      <sheetName val="812 WALTER"/>
      <sheetName val="740 RCBC PAYSLIP"/>
      <sheetName val="740 RCBC"/>
      <sheetName val="741 WIL TOWER &amp; 746 BENCH PAYSL"/>
      <sheetName val="EMERGENCY URBIZTONDO"/>
      <sheetName val="743 TAYTAY PAYSLIP"/>
      <sheetName val="815 VALENZUELA"/>
      <sheetName val="746 BENCH"/>
      <sheetName val=" 765 santorini payslip"/>
      <sheetName val="783 PRAMANA"/>
      <sheetName val="750 ARYA PAYSLIP"/>
      <sheetName val="750- ARYA"/>
      <sheetName val="760 NET LIMA"/>
      <sheetName val="752 MAGNOLIA PAYSLIP"/>
      <sheetName val="752 MAGNOLIA"/>
      <sheetName val="695- GLOBE TELECOM PAYSLIP"/>
      <sheetName val="695- GLOBE TELECOM"/>
      <sheetName val="ORTIGAS DUMPSITE PAYSLIP"/>
      <sheetName val="ORTGS DUMPSITE"/>
      <sheetName val="PALHI EMERGENCY"/>
      <sheetName val="773 - 808"/>
      <sheetName val="top sheet (2)"/>
      <sheetName val="PSS (4)"/>
      <sheetName val="PSS (3)"/>
      <sheetName val="PSS (2)"/>
      <sheetName val="SUAN MARY"/>
      <sheetName val="CON-PMG-008"/>
      <sheetName val="P&amp;L monthly"/>
      <sheetName val="P&amp;L Compa"/>
      <sheetName val="PAO"/>
      <sheetName val="March 1-15"/>
      <sheetName val="March 1-16, 2015"/>
      <sheetName val="Actual Site Devt PH1 to PH3"/>
      <sheetName val="Actual - Gen. Reqt"/>
      <sheetName val="Summary - Site Devt + Housing"/>
      <sheetName val="Plan-Gen.Reqt"/>
      <sheetName val="Plan-Housing"/>
      <sheetName val="Plan-Site Devt"/>
      <sheetName val="2000 MOR"/>
      <sheetName val="Change Order Log"/>
      <sheetName val="Ajuy Housing "/>
      <sheetName val="AJUY HOUSING BOQ (2)"/>
      <sheetName val="AJUY HOUSING BOQ"/>
      <sheetName val="IPM budget"/>
      <sheetName val="Wall Panelling Works"/>
      <sheetName val="Gravel Bedding"/>
      <sheetName val="Tile Works"/>
      <sheetName val="MATERIAL SCHEDULE"/>
      <sheetName val="FINAL BOQ AJUY"/>
      <sheetName val=" MODULE 1 "/>
      <sheetName val=" MODULE 2 "/>
      <sheetName val=" MODULE 3 "/>
      <sheetName val="MODULE 4"/>
      <sheetName val="BOQ PER MODULE"/>
      <sheetName val="RIR - PPE"/>
      <sheetName val="RIR - ASSETS"/>
      <sheetName val="RIR - FORMS"/>
      <sheetName val="RIR - MATERIALS"/>
      <sheetName val="PSL IN - MATERIALS"/>
      <sheetName val="PSL OUT - MATERIALS"/>
      <sheetName val="RIR SUMMARY"/>
      <sheetName val="MIS SUMMARY"/>
      <sheetName val="MATERIALS INVENTORY"/>
      <sheetName val="PSL IN - ASSETS"/>
      <sheetName val="PSL OUT - ASSETS"/>
      <sheetName val="Temporary Facility"/>
      <sheetName val="Misc. Support Equipment"/>
      <sheetName val="Office Equipment"/>
      <sheetName val="Furniture and Fixture"/>
      <sheetName val="Communication Equipment"/>
      <sheetName val="SUPPLIES"/>
      <sheetName val="EMERGENCY KIT"/>
      <sheetName val="BOQ CALATAGAN"/>
      <sheetName val="WS"/>
      <sheetName val="Proj Info"/>
      <sheetName val="Annex"/>
      <sheetName val="CD"/>
      <sheetName val="RC"/>
      <sheetName val="NTP"/>
      <sheetName val="SB"/>
      <sheetName val="BBDOWN"/>
      <sheetName val="2015"/>
      <sheetName val="2016 "/>
      <sheetName val="supplier"/>
      <sheetName val="10472"/>
      <sheetName val="10482"/>
      <sheetName val="10484"/>
      <sheetName val="10483"/>
      <sheetName val="10503"/>
      <sheetName val="10525"/>
      <sheetName val="10532"/>
      <sheetName val="10542"/>
      <sheetName val="10540"/>
      <sheetName val="10541"/>
      <sheetName val="10564"/>
      <sheetName val="10590"/>
      <sheetName val="rcp addendum"/>
      <sheetName val="10589"/>
      <sheetName val="11685"/>
      <sheetName val="ATTACHMENT 11685"/>
      <sheetName val="10626"/>
      <sheetName val="10632"/>
      <sheetName val="10628"/>
      <sheetName val="10574"/>
      <sheetName val="10571"/>
      <sheetName val="10571 ATTCH"/>
      <sheetName val="10572"/>
      <sheetName val="10576"/>
      <sheetName val="10575"/>
      <sheetName val="10577"/>
      <sheetName val="10635"/>
      <sheetName val="10640"/>
      <sheetName val="10641"/>
      <sheetName val="10648"/>
      <sheetName val="10649"/>
      <sheetName val="10642"/>
      <sheetName val="10643"/>
      <sheetName val="10644"/>
      <sheetName val="10647"/>
      <sheetName val="64385"/>
      <sheetName val="9323"/>
      <sheetName val="10621"/>
      <sheetName val="10596"/>
      <sheetName val="10598"/>
      <sheetName val="10650"/>
      <sheetName val="13058"/>
      <sheetName val="13059"/>
      <sheetName val="13060"/>
      <sheetName val="10599"/>
      <sheetName val="13052"/>
      <sheetName val="13053"/>
      <sheetName val="13056"/>
      <sheetName val="13057"/>
      <sheetName val="10616"/>
      <sheetName val="13051"/>
      <sheetName val="13054"/>
      <sheetName val="9325"/>
      <sheetName val="9326"/>
      <sheetName val="13055"/>
      <sheetName val="13061"/>
      <sheetName val="13062"/>
      <sheetName val="9322"/>
      <sheetName val="13103"/>
      <sheetName val="13114"/>
      <sheetName val="13106"/>
      <sheetName val="13104"/>
      <sheetName val="13051 (2)"/>
      <sheetName val="13055 (2)"/>
      <sheetName val="13125"/>
      <sheetName val="13112"/>
      <sheetName val="13124"/>
      <sheetName val="13120"/>
      <sheetName val="13126"/>
      <sheetName val="13357"/>
      <sheetName val="13364"/>
      <sheetName val="13358"/>
      <sheetName val="13367"/>
      <sheetName val="13368"/>
      <sheetName val="13369"/>
      <sheetName val="13370"/>
      <sheetName val="13374"/>
      <sheetName val="13375"/>
      <sheetName val="13376"/>
      <sheetName val="13379"/>
      <sheetName val="13381"/>
      <sheetName val="13384"/>
      <sheetName val="13385"/>
      <sheetName val="13382"/>
      <sheetName val="13383"/>
      <sheetName val="13176"/>
      <sheetName val="13380"/>
      <sheetName val="13443"/>
      <sheetName val="13391"/>
      <sheetName val="13452"/>
      <sheetName val="13455"/>
      <sheetName val="13456"/>
      <sheetName val="100mm_CHB1"/>
      <sheetName val="150chb_LB1"/>
      <sheetName val="150mm_CHB1"/>
      <sheetName val="Concrete_Topping1"/>
      <sheetName val="Branch Power"/>
      <sheetName val="Distrib"/>
      <sheetName val="Emergency"/>
      <sheetName val="Branch_Power"/>
      <sheetName val="Str_Deriv1"/>
      <sheetName val="Branch_Power1"/>
      <sheetName val="tabulation _comparison_"/>
      <sheetName val="Oprting Budget"/>
      <sheetName val="GENCON 2"/>
      <sheetName val="Cost Proposal VSM2"/>
      <sheetName val="MATERIAL_S PRICE"/>
      <sheetName val="TOWER C"/>
      <sheetName val="TOWER D"/>
      <sheetName val="summary - overall"/>
      <sheetName val="summary - concrete"/>
      <sheetName val="summary - rebar"/>
      <sheetName val="summary - formworks"/>
      <sheetName val="factors - overall"/>
      <sheetName val="factors - concrete"/>
      <sheetName val="factors - rebar"/>
      <sheetName val="factors - formworks"/>
      <sheetName val="Profitabilityrevised"/>
      <sheetName val="Details of Cost Variance TF38"/>
      <sheetName val="CO Monitoring Most Likely"/>
      <sheetName val="CO Monitoring Worst Case"/>
      <sheetName val="BACKCHARGES MONITORING"/>
      <sheetName val="BAL. OF WORKS"/>
      <sheetName val="CO LIST"/>
      <sheetName val="DD VS FCD"/>
      <sheetName val="THHN TO FIRE RATED"/>
      <sheetName val="EXCESS MATS"/>
      <sheetName val="Alcoves cn41n 08-20-2016"/>
      <sheetName val="PPR cn41n 08-20-2016"/>
      <sheetName val="PPR Deferrals as of June 21"/>
      <sheetName val="Activity Log"/>
      <sheetName val="BIS"/>
      <sheetName val="WTL01"/>
      <sheetName val="WTL02"/>
      <sheetName val="PES"/>
      <sheetName val="CES"/>
      <sheetName val="DATAFILE"/>
      <sheetName val="PAYMENT SCHEME METRICS"/>
      <sheetName val="Back-up Data"/>
      <sheetName val="DIB 375"/>
      <sheetName val="DIM 1500"/>
      <sheetName val="DIM 1500 (2)"/>
      <sheetName val="DIM 1200"/>
      <sheetName val="DIM 1050"/>
      <sheetName val="DIM 900"/>
      <sheetName val="DIM 750"/>
      <sheetName val="DIM 750 (2)"/>
      <sheetName val="DIM 600"/>
      <sheetName val="DIM 525"/>
      <sheetName val="DIM 450"/>
      <sheetName val="DIM 375"/>
      <sheetName val="RCP 1500"/>
      <sheetName val="RCP 1500 (2)"/>
      <sheetName val="RCP 1200"/>
      <sheetName val="RCP 1200 (2)"/>
      <sheetName val="RCP 1050"/>
      <sheetName val="RCP 900"/>
      <sheetName val="RCP 900 (2)"/>
      <sheetName val="RCP 750"/>
      <sheetName val="RCP 750 (2)"/>
      <sheetName val="RCP 750 (3)"/>
      <sheetName val="RCP 600"/>
      <sheetName val="RCP 525 (2)"/>
      <sheetName val="RCP 525"/>
      <sheetName val="RCP 450 (2)"/>
      <sheetName val="RCP 450"/>
      <sheetName val="RCP 375"/>
      <sheetName val="Stub out 300"/>
      <sheetName val="pipe crosing 375"/>
      <sheetName val="LC marker"/>
      <sheetName val="SEWER MANHOLE (3.75 M) "/>
      <sheetName val="SEWER MANHOLE (3.5 M) "/>
      <sheetName val="SEWER MANHOLE (3.25 M) "/>
      <sheetName val="SEWER MANHOLE (3.0 M)  "/>
      <sheetName val="SEWER MANHOLE (2.75 M) "/>
      <sheetName val="SEWER MANHOLE (2.25 M)"/>
      <sheetName val="SEWER SYSTEM (3.5M)  (2)"/>
      <sheetName val="SEWER SYSTEM (3.5M) "/>
      <sheetName val="SEWER SYSTEM (3.25M) "/>
      <sheetName val="SEWER SYSTEM (3.0M) "/>
      <sheetName val="SEWER SYSTEM (2.75M) "/>
      <sheetName val="SEWER SYSTEM (2.5M)"/>
      <sheetName val="SEWER SYSTEM (2.25M) "/>
      <sheetName val="SEWER SYSTEM (2.0M)"/>
      <sheetName val="pvc pipe 150 hsc"/>
      <sheetName val="TAPPING (2)"/>
      <sheetName val="TAPPING"/>
      <sheetName val="LOT CONNECTION MARKER"/>
      <sheetName val="scope of works WU PH 3 (2)"/>
      <sheetName val="CLEAN OUT BOX"/>
      <sheetName val="EHS REQUIREMENT"/>
      <sheetName val="MOB-DEMOB "/>
      <sheetName val="PES-Network"/>
      <sheetName val="PES-WS,NWS,WW,Overhead"/>
      <sheetName val="detail rsto"/>
      <sheetName val="health &amp; Safety"/>
      <sheetName val="Fabricated Precast MH"/>
      <sheetName val="ENCASEMENT FOR SHORING"/>
      <sheetName val="VERT DRILLING MH"/>
      <sheetName val="250mm HDD"/>
      <sheetName val="300mm HDD "/>
      <sheetName val="200mm dep-2.0m sdr 34conc"/>
      <sheetName val="250mm dep-2.0m sdr 34conc"/>
      <sheetName val="tapping to existing mh"/>
      <sheetName val="Tapping to Prop 200x200"/>
      <sheetName val="Tapping to Prop 250x250"/>
      <sheetName val="sewer hsc tapping 200"/>
      <sheetName val="sewer hsc tapping 250"/>
      <sheetName val="sewer hsc pipe conc"/>
      <sheetName val="Clean-out box  secondary"/>
      <sheetName val="Clean-out box  hsc"/>
      <sheetName val="MAnhole Instll 2m"/>
      <sheetName val="excav adobe"/>
      <sheetName val="excav soil mechanized"/>
      <sheetName val="shoring"/>
      <sheetName val="rehashed  Qty"/>
      <sheetName val="ADD &amp; WITH DEDUC RESTO"/>
      <sheetName val="rehashed  Qty orig edited"/>
      <sheetName val="ADD &amp; NO DEDUC RESTO "/>
      <sheetName val="FQ with deletion-addition"/>
      <sheetName val="FQ with deletion-addition (2)"/>
      <sheetName val="DERIVATION OF UNIT COST"/>
      <sheetName val="EQUIPMENT RATE"/>
      <sheetName val="Bill 1 - Prelims"/>
      <sheetName val="GenNotes"/>
      <sheetName val="08-Openings"/>
      <sheetName val="21 Fire Protection"/>
      <sheetName val="26- Electrical"/>
      <sheetName val="26- Lightning Protection System"/>
      <sheetName val="27- Communication"/>
      <sheetName val="28- CCTV &amp; FDAS"/>
      <sheetName val="Code 02"/>
      <sheetName val="Code 03"/>
      <sheetName val="Code 04"/>
      <sheetName val="Code 05"/>
      <sheetName val="Code 06"/>
      <sheetName val="Code 07"/>
      <sheetName val="Code 09"/>
      <sheetName val="t105"/>
      <sheetName val="Summary _overall_"/>
      <sheetName val="실행내역"/>
      <sheetName val="내역갑지"/>
      <sheetName val="Hoja1"/>
      <sheetName val="改加胶玻璃、室外栏杆"/>
      <sheetName val="面积合计（藏）"/>
      <sheetName val="投标材料清单 "/>
      <sheetName val="Elem Cost"/>
      <sheetName val="細目"/>
      <sheetName val="slipsumpR"/>
      <sheetName val="内围地梁钢筋说明"/>
      <sheetName val="承台(砖模) "/>
      <sheetName val="企业表一"/>
      <sheetName val="设置"/>
      <sheetName val="单价分析过程"/>
      <sheetName val="主要材料价格表 (2)"/>
      <sheetName val="目录"/>
      <sheetName val="BCulSch"/>
      <sheetName val="anti-termite"/>
      <sheetName val="Anexo 2"/>
      <sheetName val="RESUMEN"/>
      <sheetName val="Mv. Tierra y Demol."/>
      <sheetName val="Aguas Lluvia"/>
      <sheetName val="Estr. Hormigón"/>
      <sheetName val="Estr. Metálica"/>
      <sheetName val="Cubierta"/>
      <sheetName val="Fachadas"/>
      <sheetName val="Term. Jumbo"/>
      <sheetName val="Eléct. JU"/>
      <sheetName val="Clima JU"/>
      <sheetName val="Incendio y Seg. JU"/>
      <sheetName val="Sanitario JU"/>
      <sheetName val="Gas JU"/>
      <sheetName val="C. Débiles JU"/>
      <sheetName val="C. Neumático JU"/>
      <sheetName val="Term Easy"/>
      <sheetName val="Eléc. EA"/>
      <sheetName val="Clima EA"/>
      <sheetName val="Incendio y Seg. EA"/>
      <sheetName val="Sanitario EA"/>
      <sheetName val="C. Débiles EA"/>
      <sheetName val="C. Neumático EA"/>
      <sheetName val="Term. AC"/>
      <sheetName val="Eléc. AC"/>
      <sheetName val="Clima AC"/>
      <sheetName val="Incendio y Seg. AC"/>
      <sheetName val="Sanitario AC"/>
      <sheetName val="C. Débiles AC"/>
      <sheetName val="Term. LC"/>
      <sheetName val="Eléc. LC"/>
      <sheetName val="Clima LC"/>
      <sheetName val="Incendio y Seg. LC"/>
      <sheetName val="Sanitario LC"/>
      <sheetName val="Gas LC"/>
      <sheetName val="C. Débiles LC"/>
      <sheetName val="Exteriores"/>
      <sheetName val="Eléc. EX"/>
      <sheetName val="Estacionamientos"/>
      <sheetName val="Estac. Eléctrico"/>
      <sheetName val="Obras a la Com."/>
      <sheetName val="RJ Estr. Meálica"/>
      <sheetName val="RJ Terminaciones"/>
      <sheetName val="RJ Eléctrico"/>
      <sheetName val="RJ Clima"/>
      <sheetName val="RJ Seguridad e Incendio"/>
      <sheetName val="RJ Sanitario"/>
      <sheetName val="RJ Inst. Varias"/>
      <sheetName val="TDT"/>
      <sheetName val="TH-SanNen"/>
      <sheetName val="DT-SanNen"/>
      <sheetName val="TH-Ke"/>
      <sheetName val="clvl -Ke"/>
      <sheetName val="DT-Ke"/>
      <sheetName val="TL-Ke"/>
      <sheetName val="TH-T1,T2,T6"/>
      <sheetName val="clvl -T1"/>
      <sheetName val="DT-T1"/>
      <sheetName val="TL-T1"/>
      <sheetName val="TH-Dien T1"/>
      <sheetName val="Dien T1"/>
      <sheetName val="TH-T3,9"/>
      <sheetName val="clvl -T3"/>
      <sheetName val="DT-T3"/>
      <sheetName val="TL-T3"/>
      <sheetName val="TH-Dien T3"/>
      <sheetName val="Dien T3"/>
      <sheetName val="TH-T5,7,8"/>
      <sheetName val="clvl -T5"/>
      <sheetName val="DT-T5"/>
      <sheetName val="TL-T5"/>
      <sheetName val="TH-Dien T5"/>
      <sheetName val="Dien T5"/>
      <sheetName val="TH-T4"/>
      <sheetName val="clvl -T4"/>
      <sheetName val="DT-T4"/>
      <sheetName val="TL-T4"/>
      <sheetName val="TH-Dien T4"/>
      <sheetName val="Dien T4"/>
      <sheetName val="TH-T10"/>
      <sheetName val="clvl -T10"/>
      <sheetName val="DT-T10"/>
      <sheetName val="TL-T10"/>
      <sheetName val="TH-C2"/>
      <sheetName val="clvl -C2"/>
      <sheetName val="DT-C2"/>
      <sheetName val="TL-C2"/>
      <sheetName val="TH-WC1"/>
      <sheetName val="clvl -WC1"/>
      <sheetName val="DT-WC1"/>
      <sheetName val="TL-WC1"/>
      <sheetName val="TH-WC2"/>
      <sheetName val="clvl -WC2"/>
      <sheetName val="DT-WC2"/>
      <sheetName val="TL-WC2"/>
      <sheetName val="TH-Dien T4 (2)"/>
      <sheetName val="Dien T4 (2)"/>
      <sheetName val="TH-F1"/>
      <sheetName val="clvl -F1"/>
      <sheetName val="DT-F1"/>
      <sheetName val="TL-F1"/>
      <sheetName val="TH-Dien T4 (3)"/>
      <sheetName val="Dien T4 (3)"/>
      <sheetName val="TH-F2"/>
      <sheetName val="clvl -F2"/>
      <sheetName val="DT-F2"/>
      <sheetName val="TL-F2"/>
      <sheetName val="TH-Dien F2"/>
      <sheetName val="Dien F2."/>
      <sheetName val="TH-F3,F4,F5,F7,8"/>
      <sheetName val="clvl-F3"/>
      <sheetName val="DT-F3"/>
      <sheetName val="TL-F3"/>
      <sheetName val="Thep"/>
      <sheetName val="TH-F9"/>
      <sheetName val="clvl-F9"/>
      <sheetName val="DT-F9"/>
      <sheetName val="TL-F9"/>
      <sheetName val="TH-F6,F10"/>
      <sheetName val="clvl-F10"/>
      <sheetName val="DT-F10"/>
      <sheetName val="TL-10"/>
      <sheetName val="&gt;&gt;&gt;TH-Nuoc"/>
      <sheetName val="DT-nuoc"/>
      <sheetName val="TH-Dien"/>
      <sheetName val="Dien"/>
      <sheetName val="TH_CH Set"/>
      <sheetName val="CH Set"/>
      <sheetName val="00000000"/>
      <sheetName val="DAF-1"/>
      <sheetName val="DAF-2"/>
      <sheetName val="DAF-3"/>
      <sheetName val="DAF-4"/>
      <sheetName val="DAF-5"/>
      <sheetName val="Penj. Total"/>
      <sheetName val="工程量"/>
      <sheetName val="广联达材料编码"/>
      <sheetName val="玻璃幕墙加权"/>
      <sheetName val="含量说明"/>
      <sheetName val="分部分项工程清单计价表"/>
      <sheetName val="感染楼新清单"/>
      <sheetName val="感染楼单价分析表"/>
      <sheetName val="科研教学及肿瘤楼新清单"/>
      <sheetName val="肿瘤楼单价"/>
      <sheetName val="住院楼新清单"/>
      <sheetName val="住院楼综合单价"/>
      <sheetName val="含量"/>
      <sheetName val="门诊医技楼新清单"/>
      <sheetName val="门诊医技楼综合单价"/>
      <sheetName val="成本 "/>
      <sheetName val="Bill-2.1（1）"/>
      <sheetName val="单价报价明细表"/>
      <sheetName val="eqpmad2"/>
      <sheetName val="信宜"/>
      <sheetName val="汇总表"/>
      <sheetName val="汇总"/>
      <sheetName val="罗定"/>
      <sheetName val="高明"/>
      <sheetName val="连州"/>
      <sheetName val="茂名"/>
      <sheetName val="开平"/>
      <sheetName val="云浮"/>
      <sheetName val="吴川"/>
      <sheetName val="肇庆"/>
      <sheetName val="遂溪"/>
      <sheetName val="湛江"/>
      <sheetName val="郁南"/>
      <sheetName val="四会"/>
      <sheetName val="怀集"/>
      <sheetName val="江门"/>
      <sheetName val="新会"/>
      <sheetName val="三水"/>
      <sheetName val="高州"/>
      <sheetName val="阳江"/>
      <sheetName val="恩平"/>
      <sheetName val="化州"/>
      <sheetName val="阳山"/>
      <sheetName val="西樵"/>
      <sheetName val="广宁"/>
      <sheetName val="平冈"/>
      <sheetName val="新兴"/>
      <sheetName val="炎记"/>
      <sheetName val="白沙"/>
      <sheetName val="徐闻"/>
      <sheetName val="德庆"/>
      <sheetName val="阳春"/>
      <sheetName val="阳西"/>
      <sheetName val="33"/>
      <sheetName val="34"/>
      <sheetName val="35"/>
      <sheetName val="36"/>
      <sheetName val="37"/>
      <sheetName val="38"/>
      <sheetName val="39"/>
      <sheetName val="41"/>
      <sheetName val="42"/>
      <sheetName val="43"/>
      <sheetName val="44"/>
      <sheetName val="45"/>
      <sheetName val="46"/>
      <sheetName val="47"/>
      <sheetName val="48"/>
      <sheetName val="49"/>
      <sheetName val="51"/>
      <sheetName val="52"/>
      <sheetName val="53"/>
      <sheetName val="54"/>
      <sheetName val="55"/>
      <sheetName val="56"/>
      <sheetName val="57"/>
      <sheetName val="58"/>
      <sheetName val="59"/>
      <sheetName val="61"/>
      <sheetName val="62"/>
      <sheetName val="63"/>
      <sheetName val="64"/>
      <sheetName val="65"/>
      <sheetName val="66"/>
      <sheetName val="67"/>
      <sheetName val="68"/>
      <sheetName val="69"/>
      <sheetName val="71"/>
      <sheetName val="72"/>
      <sheetName val="73"/>
      <sheetName val="74"/>
      <sheetName val="75"/>
      <sheetName val="76"/>
      <sheetName val="77"/>
      <sheetName val="78"/>
      <sheetName val="79"/>
      <sheetName val="80"/>
      <sheetName val="主页"/>
      <sheetName val="审视自我"/>
      <sheetName val="客户开发四招"/>
      <sheetName val="业务知识"/>
      <sheetName val="企鳄的特点&amp;优点"/>
      <sheetName val="商务条件"/>
      <sheetName val="工作行事录"/>
      <sheetName val="开发行事录"/>
      <sheetName val="老客户资料"/>
      <sheetName val="现有客人情况"/>
      <sheetName val="潜在客户资料"/>
      <sheetName val="物流货运"/>
      <sheetName val="出差计划1"/>
      <sheetName val="国内展会信息"/>
      <sheetName val="客户报告"/>
      <sheetName val="固定资产2001年折旧"/>
      <sheetName val="所得税凭证抽查"/>
      <sheetName val="05已结算工程报表"/>
      <sheetName val="M-5A"/>
      <sheetName val="9，已结算工程回款报表"/>
      <sheetName val="13.工程材料损耗明细表"/>
      <sheetName val="利润（按年度） "/>
      <sheetName val="附表1-项目毛利预算基础明细表"/>
      <sheetName val="项目结算预算明细表"/>
      <sheetName val="表格说明"/>
      <sheetName val="封面"/>
      <sheetName val="汇总报告"/>
      <sheetName val="附件1-新中标"/>
      <sheetName val="3、工程在施情况明细表"/>
      <sheetName val="附件2-在施"/>
      <sheetName val="附件3- 变更"/>
      <sheetName val="附件4-结算"/>
      <sheetName val="附件5-回款"/>
      <sheetName val="附件6-策划"/>
      <sheetName val="附件7-变更跟踪"/>
      <sheetName val="附件8-结算跟踪"/>
      <sheetName val="附件9-已结算跟踪"/>
      <sheetName val="附件10-清帐"/>
      <sheetName val="附件11-变更计划"/>
      <sheetName val="附件12-结算计划"/>
      <sheetName val="附件13-回款计划"/>
      <sheetName val="附件14-维修计划"/>
      <sheetName val="按新系统"/>
      <sheetName val="组价"/>
      <sheetName val="塔楼（系统1）"/>
      <sheetName val="1-2层（系统5）"/>
      <sheetName val="附楼外侧立面 (系统2、系统5）"/>
      <sheetName val="系统6（中庭及凹阳台、天桥）"/>
      <sheetName val="入口处及下沉花园"/>
      <sheetName val="核心筒、观光电梯、空调室外机"/>
      <sheetName val="附楼内侧立面铝板及玻璃（系统3 ）"/>
      <sheetName val="裙楼内侧6-11层玻璃铝板（系统4）"/>
      <sheetName val="室外吊顶"/>
      <sheetName val="M-5C"/>
      <sheetName val="UFPrn20020708110604"/>
      <sheetName val="XL4Poppy"/>
      <sheetName val="管比表（2）"/>
      <sheetName val="科余"/>
      <sheetName val="制比表（2）"/>
      <sheetName val="损表"/>
      <sheetName val="固折（2）"/>
      <sheetName val="预提表"/>
      <sheetName val="资负表"/>
      <sheetName val="毛利表"/>
      <sheetName val="应税表"/>
      <sheetName val="管比表"/>
      <sheetName val="预算底稿"/>
      <sheetName val="管理费用预算"/>
      <sheetName val="固定生产成本预算"/>
      <sheetName val="本期发生"/>
      <sheetName val="11度华丹"/>
      <sheetName val="13度高浓"/>
      <sheetName val="13度分配表"/>
      <sheetName val="13.65度雪花"/>
      <sheetName val="13.6雪花分配表"/>
      <sheetName val="13.65度沈阳"/>
      <sheetName val="13.65沈阳分配表"/>
      <sheetName val="11度干啤"/>
      <sheetName val="酵造过滤分配"/>
      <sheetName val="新水分配表"/>
      <sheetName val="酿造煤水电"/>
      <sheetName val="酿造麦芽"/>
      <sheetName val="煤水电备份 "/>
      <sheetName val="10.5度成本表"/>
      <sheetName val="11度雪成本表"/>
      <sheetName val="11度亚特成本表"/>
      <sheetName val="雪花干成本表"/>
      <sheetName val="华丹成本表"/>
      <sheetName val="11度沈阳鲜成本表"/>
      <sheetName val="制品辅料"/>
      <sheetName val="制品煤水电"/>
      <sheetName val="制品瓶盖商标"/>
      <sheetName val="雪花分配表"/>
      <sheetName val="雪花干分配表"/>
      <sheetName val="沈阳鲜分配表"/>
      <sheetName val="华丹分配"/>
      <sheetName val="桶酒15L"/>
      <sheetName val="桶酒20L"/>
      <sheetName val="桶酒30L"/>
      <sheetName val="桶酒10L"/>
      <sheetName val="桶酒5L"/>
      <sheetName val="桶酒20L (雪) "/>
      <sheetName val="桶酒30L (雪)  "/>
      <sheetName val="桶酒15L(华）"/>
      <sheetName val="桶酒20L（华）"/>
      <sheetName val="桶酒30L（华）"/>
      <sheetName val="桶酒20L(雪花干）"/>
      <sheetName val="说明"/>
      <sheetName val="销量"/>
      <sheetName val="共享"/>
      <sheetName val="促销活动"/>
      <sheetName val="活动"/>
      <sheetName val="总表"/>
      <sheetName val="POWER ASSUMPTIONS"/>
      <sheetName val="¹Ü±È±í£¨2£©"/>
      <sheetName val="¿ÆÓà"/>
      <sheetName val="ÖÆ±È±í£¨2£©"/>
      <sheetName val="Ëð±í"/>
      <sheetName val="¹ÌÕÛ£¨2£©"/>
      <sheetName val="Ô¤Ìá±í"/>
      <sheetName val="×Ê¸º±í"/>
      <sheetName val="Ã«Àû±í"/>
      <sheetName val="Ó¦Ë°±í"/>
      <sheetName val="¹Ü±È±í"/>
      <sheetName val="Ô¤Ëãµ×¸å"/>
      <sheetName val="¹ÜÀí·ÑÓÃÔ¤Ëã"/>
      <sheetName val="¹Ì¶¨Éú²ú³É±¾Ô¤Ëã"/>
      <sheetName val="±¾ÆÚ·¢Éú"/>
      <sheetName val="11¶È»ªµ¤"/>
      <sheetName val="13¶È¸ßÅ¨"/>
      <sheetName val="13¶È·ÖÅä±í"/>
      <sheetName val="13.65¶ÈÑ©»¨"/>
      <sheetName val="13.6Ñ©»¨·ÖÅä±í"/>
      <sheetName val="13.65¶ÈÉòÑô"/>
      <sheetName val="13.65ÉòÑô·ÖÅä±í"/>
      <sheetName val="11¶È¸ÉÆ¡"/>
      <sheetName val="½ÍÔì¹ýÂË·ÖÅä"/>
      <sheetName val="ÐÂË®·ÖÅä±í"/>
      <sheetName val="ÄðÔìÃºË®µç"/>
      <sheetName val="ÄðÔìÂóÑ¿"/>
      <sheetName val="»ã×Ü±í"/>
      <sheetName val="ÃºË®µç±¸·Ý "/>
      <sheetName val="10.5¶È³É±¾±í"/>
      <sheetName val="11¶ÈÑ©³É±¾±í"/>
      <sheetName val="11¶ÈÑÇÌØ³É±¾±í"/>
      <sheetName val="Ñ©»¨¸É³É±¾±í"/>
      <sheetName val="»ªµ¤³É±¾±í"/>
      <sheetName val="11¶ÈÉòÑôÏÊ³É±¾±í"/>
      <sheetName val="ÖÆÆ·¸¨ÁÏ"/>
      <sheetName val="ÖÆÆ·ÃºË®µç"/>
      <sheetName val="ÖÆÆ·Æ¿¸ÇÉÌ±ê"/>
      <sheetName val="Ñ©»¨·ÖÅä±í"/>
      <sheetName val="Ñ©»¨¸É·ÖÅä±í"/>
      <sheetName val="ÉòÑôÏÊ·ÖÅä±í"/>
      <sheetName val="»ªµ¤·ÖÅä"/>
      <sheetName val="Í°¾Æ15L"/>
      <sheetName val="Í°¾Æ20L"/>
      <sheetName val="Í°¾Æ30L"/>
      <sheetName val="Í°¾Æ10L"/>
      <sheetName val="Í°¾Æ5L"/>
      <sheetName val="Í°¾Æ20L (Ñ©) "/>
      <sheetName val="Í°¾Æ30L (Ñ©)  "/>
      <sheetName val="Í°¾Æ15L(»ª£©"/>
      <sheetName val="Í°¾Æ20L£¨»ª£©"/>
      <sheetName val="Í°¾Æ30L£¨»ª£©"/>
      <sheetName val="Í°¾Æ20L(Ñ©»¨¸É£©"/>
      <sheetName val="ËµÃ÷"/>
      <sheetName val="ÏúÁ¿"/>
      <sheetName val="¹²Ïí"/>
      <sheetName val="´ÙÏú»î¶¯"/>
      <sheetName val="»î¶¯"/>
      <sheetName val="×Ü±í"/>
      <sheetName val="趋势图"/>
      <sheetName val="折旧测试"/>
      <sheetName val="应收账款及预收账款明细表"/>
      <sheetName val="81180截止测试"/>
      <sheetName val="营业收入"/>
      <sheetName val="81130主营月份"/>
      <sheetName val="存货明细表 "/>
      <sheetName val="54131"/>
      <sheetName val="存货成本重算"/>
      <sheetName val="投资性房地产"/>
      <sheetName val="占地面积统计表"/>
      <sheetName val="应收账款明细表"/>
      <sheetName val="应付－武汉运盛钢铁贸易有限公司"/>
      <sheetName val="襄樊鼎益机电有限公司"/>
      <sheetName val="会计科目"/>
      <sheetName val="盈余公积 （合并)"/>
      <sheetName val="包增减变动"/>
      <sheetName val="长期股权投资"/>
      <sheetName val="总分类账"/>
      <sheetName val="固定资产明细表"/>
      <sheetName val="固及累及减值"/>
      <sheetName val="56261盘点"/>
      <sheetName val="货币资金"/>
      <sheetName val="其他应收明细表"/>
      <sheetName val="在建工程审计说明"/>
      <sheetName val="124301 查询"/>
      <sheetName val="经贸库存商品"/>
      <sheetName val="户名"/>
      <sheetName val="inf"/>
      <sheetName val="Third party"/>
      <sheetName val="82130其他"/>
      <sheetName val="表4-12"/>
      <sheetName val="G.1R-Shou COP Gf"/>
      <sheetName val="表1-运营计划表"/>
      <sheetName val="报告"/>
      <sheetName val="KKKKKKKK"/>
      <sheetName val="_x0000__x0000__x0000__x0000__x0000__x0000__x0000__x0000_"/>
      <sheetName val="SMCTSSP2"/>
      <sheetName val="Market share"/>
      <sheetName val="fs(for Consol)"/>
      <sheetName val="10-2.固定资产处置表"/>
      <sheetName val="资产表横向"/>
      <sheetName val="期初调整"/>
      <sheetName val="平均年限法(基于入账原值和入账预计使用期间)"/>
      <sheetName val="_x005f_x0000__x005f_x0000__x005f_x0000__x005f_x0000__x0"/>
      <sheetName val="3、工程在施情况明细表 "/>
      <sheetName val="56271-2"/>
      <sheetName val="_x005f_x005f_x005f_x0000__x005f_x005f_x005f_x0000__x005"/>
      <sheetName val="_x005f_x005f_x005f_x005f_x005f_x005f_x005f_x0000__x005f"/>
      <sheetName val="_x005f_x005f_x005f_x005f_x005f_x005f_x005f_x005f_x005f_x005f_"/>
      <sheetName val="分产品销售收入、成本分析表"/>
      <sheetName val="其他凭证抽查"/>
      <sheetName val="K3代码"/>
      <sheetName val="公司管理费用"/>
      <sheetName val="资产负债表及损益表"/>
      <sheetName val="重要内部交易"/>
      <sheetName val="财务费用"/>
      <sheetName val="管理费用"/>
      <sheetName val="营业费用"/>
      <sheetName val="制造费用"/>
      <sheetName val="Open"/>
      <sheetName val="应交税费审定表"/>
      <sheetName val="预付清单"/>
      <sheetName val="在建工程设备"/>
      <sheetName val="调整分录汇总"/>
      <sheetName val="关联方及集团内清单"/>
      <sheetName val="主营成本"/>
      <sheetName val="凭证号"/>
      <sheetName val="64151支付情况"/>
      <sheetName val="资产负债表"/>
      <sheetName val="表头"/>
      <sheetName val="清单12.31"/>
      <sheetName val="营业成本"/>
      <sheetName val="销售费用"/>
      <sheetName val="所得税费用"/>
      <sheetName val="母子利润汇总"/>
      <sheetName val="2006"/>
      <sheetName val="折旧测试2007"/>
      <sheetName val="审定IN"/>
      <sheetName val="UFPrn20030305081341"/>
      <sheetName val="64130"/>
      <sheetName val="Toolbox"/>
      <sheetName val="在役资产"/>
      <sheetName val="已减少资产"/>
      <sheetName val="役龄资产统计表"/>
      <sheetName val="房屋及建筑物"/>
      <sheetName val="其他应收款程序表"/>
      <sheetName val="应付职工薪酬审定表"/>
      <sheetName val="审计说明64190"/>
      <sheetName val="64170计提及分配"/>
      <sheetName val="64151支付情况-应付工资"/>
      <sheetName val="Sheet1 (11)"/>
      <sheetName val="dxnsjtempsheet"/>
      <sheetName val="短期投资股票投资.dbf"/>
      <sheetName val="短期投资国债投资.dbf"/>
      <sheetName val="股票投资收益.dbf"/>
      <sheetName val="其他货币海通.dbf"/>
      <sheetName val="其他货币零领路.dbf"/>
      <sheetName val="投资收益债券.dbf"/>
      <sheetName val="首页"/>
      <sheetName val="基本信息"/>
      <sheetName val="资产负债表调整过程表"/>
      <sheetName val="存货"/>
      <sheetName val="递延所得税资产"/>
      <sheetName val="递延所得税说明08"/>
      <sheetName val="OR Breakdown"/>
      <sheetName val="应交税费程序表"/>
      <sheetName val="应交税费明细表"/>
      <sheetName val="for disclosure"/>
      <sheetName val="三家其他应付公司"/>
      <sheetName val="资过表20011-本部"/>
      <sheetName val="利过表2011-本部"/>
      <sheetName val="审计调整"/>
      <sheetName val="利过表2010.10"/>
      <sheetName val="科目余额表"/>
      <sheetName val="预收款项程序表"/>
      <sheetName val="应付账款程序表"/>
      <sheetName val="审定表"/>
      <sheetName val="预付账款04"/>
      <sheetName val="固定资产04"/>
      <sheetName val="累计折旧04"/>
      <sheetName val="固定资产清理04"/>
      <sheetName val="在建工程-杏花镇"/>
      <sheetName val="在建工程-新厂区"/>
      <sheetName val="应付票据04"/>
      <sheetName val="巢湖新奥2"/>
      <sheetName val="_003固定资产"/>
      <sheetName val="_004固定资产"/>
      <sheetName val="_005固定资产"/>
      <sheetName val="其他应付款科目表"/>
      <sheetName val="_005暂借户"/>
      <sheetName val="_霍邱2003资本公积"/>
      <sheetName val="舒城2004资本公积"/>
      <sheetName val="寿县2005资本公积"/>
      <sheetName val="2005年科目余额表"/>
      <sheetName val="股本-评估调整2004"/>
      <sheetName val="盈余公积-评估调账"/>
      <sheetName val="资本公积-评估调整2004年"/>
      <sheetName val="金寨2003资本公积"/>
      <sheetName val="管理费用程序表"/>
      <sheetName val="资产分类信息"/>
      <sheetName val="13_65度雪花"/>
      <sheetName val="13_6雪花分配表"/>
      <sheetName val="13_65度沈阳"/>
      <sheetName val="13_65沈阳分配表"/>
      <sheetName val="煤水电备份_"/>
      <sheetName val="10_5度成本表"/>
      <sheetName val="桶酒20L_(雪)_"/>
      <sheetName val="桶酒30L_(雪)__"/>
      <sheetName val="POWER_ASSUMPTIONS"/>
      <sheetName val="13_65¶ÈÑ©»¨"/>
      <sheetName val="13_6Ñ©»¨·ÖÅä±í"/>
      <sheetName val="13_65¶ÈÉòÑô"/>
      <sheetName val="13_65ÉòÑô·ÖÅä±í"/>
      <sheetName val="ÃºË®µç±¸·Ý_"/>
      <sheetName val="10_5¶È³É±¾±í"/>
      <sheetName val="Í°¾Æ20L_(Ñ©)_"/>
      <sheetName val="Í°¾Æ30L_(Ñ©)__"/>
      <sheetName val="存货明细表_"/>
      <sheetName val="Financ__Overview"/>
      <sheetName val="????????"/>
      <sheetName val="________"/>
      <sheetName val="_701"/>
      <sheetName val="_702"/>
      <sheetName val="_703"/>
      <sheetName val="_704"/>
      <sheetName val="_705"/>
      <sheetName val="_712"/>
      <sheetName val="新产品贡献率"/>
      <sheetName val="管比表（2缉"/>
      <sheetName val="祑余"/>
      <sheetName val="预捐表"/>
      <sheetName val="13.6ᛪ花分配ࡨ"/>
      <sheetName val="13.65沈ᘳ分配表"/>
      <sheetName val="攰水分配表"/>
      <sheetName val="酿造鸦銵"/>
      <sheetName val="10.5带成本表"/>
      <sheetName val="11度陪成本表"/>
      <sheetName val="桶ᅒ20L"/>
      <sheetName val="桶酒15L(华缉"/>
      <sheetName val="桶酒30L缈华）"/>
      <sheetName val="桶酒20L(陪舱干）"/>
      <sheetName val="销酏"/>
      <sheetName val="¹Ü±@±í£¨2£©"/>
      <sheetName val="ÖÆ±È±í£¨2£)"/>
      <sheetName val="Kð1í"/>
      <sheetName val="¹ÌÕ_£¨2£©"/>
      <sheetName val="Ô$Ìá±m"/>
      <sheetName val="WÊ¸º1m"/>
      <sheetName val="Ã«À{±í"/>
      <sheetName val="Ó¦K°1í"/>
      <sheetName val="¹ÌÕ[£¨2£©"/>
      <sheetName val="_x0000__x0000__x0000__x0000__x0"/>
      <sheetName val="_x005f_x0000__x005f_x0000__x005"/>
      <sheetName val="_x005f_x005f_x005f_x0000__x005f"/>
      <sheetName val="_x005f_x005f_x005f_x005f_"/>
      <sheetName val="资负2000.12三公司（2）"/>
      <sheetName val="佳合流-11"/>
      <sheetName val="佳纤-12-Z  "/>
      <sheetName val="佳丝-12-Z  "/>
      <sheetName val="佳织-12-Z"/>
      <sheetName val="佳织流-12"/>
      <sheetName val="佳捻流"/>
      <sheetName val="佳合流-12"/>
      <sheetName val="注释 2000.12纤维"/>
      <sheetName val="注释 2000.12.捻丝 "/>
      <sheetName val="注释 2000.12.织布 "/>
      <sheetName val="注释 2000.12.佳元三公司 "/>
      <sheetName val="资负2000.12佳元三公司"/>
      <sheetName val="利润表1"/>
      <sheetName val="产品销售成本表"/>
      <sheetName val="管理费"/>
      <sheetName val="财务费"/>
      <sheetName val="预提"/>
      <sheetName val="长借.费"/>
      <sheetName val="长借.本"/>
      <sheetName val="注释 "/>
      <sheetName val="存货明细表 (2)"/>
      <sheetName val="存货明细表"/>
      <sheetName val="长借 99"/>
      <sheetName val="长借1"/>
      <sheetName val="长借2"/>
      <sheetName val="外币资金情况表"/>
      <sheetName val="递延资产"/>
      <sheetName val="应收帐款"/>
      <sheetName val="预付帐款"/>
      <sheetName val="应付帐款"/>
      <sheetName val="三家应收公司 "/>
      <sheetName val="在建工程设安"/>
      <sheetName val="应收帐龄分"/>
      <sheetName val="在建三家"/>
      <sheetName val="固定资产（捻丝）"/>
      <sheetName val="固定资产（织布）"/>
      <sheetName val="固定资产（纤维）"/>
      <sheetName val="工业纤维库存设备"/>
      <sheetName val="织布库存设备"/>
      <sheetName val="报新固定资产（捻丝）"/>
      <sheetName val="报新固定资产（织布）"/>
      <sheetName val="报新固定资产（纤维）"/>
      <sheetName val="佳合-3"/>
      <sheetName val="佳织流-10"/>
      <sheetName val="佳捻流-10"/>
      <sheetName val="在建工程三家预付"/>
      <sheetName val="利润表 "/>
      <sheetName val="应付帐款2000.10"/>
      <sheetName val="预付帐款 2000.10"/>
      <sheetName val="其他液氨采购"/>
      <sheetName val="Financ. Overview"/>
      <sheetName val="其他货币资金.dbf"/>
      <sheetName val="银行存款.dbf"/>
      <sheetName val="2000.12报表"/>
      <sheetName val="会计事项调整表"/>
      <sheetName val="SW-TEO"/>
      <sheetName val="科目余额表正式"/>
      <sheetName val="PER SALES ORG"/>
      <sheetName val="收入、成本、收款"/>
      <sheetName val="Sale breakdown"/>
      <sheetName val="短期投资"/>
      <sheetName val="Breakdown-Intrim"/>
      <sheetName val="盘存还原"/>
      <sheetName val="Mp-team 1"/>
      <sheetName val="其他应付款 "/>
      <sheetName val="XLR_NoRangeSheet"/>
      <sheetName val="ironmongery"/>
      <sheetName val="Hoja2"/>
      <sheetName val="Hoja3"/>
      <sheetName val="TOSHIBA-Structure"/>
      <sheetName val="PTE"/>
      <sheetName val="Summary (M)"/>
      <sheetName val="ACMV (FACTORED)"/>
      <sheetName val="SUMMARY (SPCI)"/>
      <sheetName val="ACMV"/>
      <sheetName val="BONDS &amp; INSURANCES (M)"/>
      <sheetName val="SITE EXPENSE (M)"/>
      <sheetName val="COST_EST_LTI_P5C"/>
      <sheetName val="COST-EST_LTI_P5C1"/>
      <sheetName val="F-PM-01-12_01-LTI-PH5C1"/>
      <sheetName val="SCURVE_5C1"/>
      <sheetName val="Manpower_Sched_1"/>
      <sheetName val="Equip_Sched1"/>
      <sheetName val="MATERIALS_1"/>
      <sheetName val="COST_EST_LTI_P5C1"/>
      <sheetName val="F-PM-01-12_01-LTI-PH5C2"/>
      <sheetName val="SCURVE_5C2"/>
      <sheetName val="Manpower_Sched_2"/>
      <sheetName val="Equip_Sched2"/>
      <sheetName val="MATERIALS_2"/>
      <sheetName val="COST_EST_LTI_P5C2"/>
      <sheetName val="COST-EST_LTI_P5C3"/>
      <sheetName val="F-PM-01-12_01-LTI-PH5C3"/>
      <sheetName val="SCURVE_5C3"/>
      <sheetName val="Manpower_Sched_3"/>
      <sheetName val="Equip_Sched3"/>
      <sheetName val="MATERIALS_3"/>
      <sheetName val="COST_EST_LTI_P5C3"/>
      <sheetName val="take"/>
      <sheetName val="validationList"/>
      <sheetName val="COST-EST_LTI_P5C4"/>
      <sheetName val="F-PM-01-12_01-LTI-PH5C4"/>
      <sheetName val="SCURVE_5C4"/>
      <sheetName val="Manpower_Sched_4"/>
      <sheetName val="Equip_Sched4"/>
      <sheetName val="MATERIALS_4"/>
      <sheetName val="COST_EST_LTI_P5C4"/>
      <sheetName val="structural C"/>
      <sheetName val="structural D"/>
      <sheetName val="Generic Type 1-2"/>
      <sheetName val="Generic Type 2-3"/>
      <sheetName val="Materials of Constr"/>
      <sheetName val="Plant Areas"/>
      <sheetName val="Duty Point &amp; Size No"/>
      <sheetName val="Equipment List"/>
      <sheetName val="TICI Indirects"/>
      <sheetName val="Staff Rates"/>
      <sheetName val="Summary Areas"/>
      <sheetName val="Summary Equipment"/>
      <sheetName val="Crushing"/>
      <sheetName val="Milling"/>
      <sheetName val="Flotation"/>
      <sheetName val="Thickening"/>
      <sheetName val="Tailings"/>
      <sheetName val="Steam &amp; Air services"/>
      <sheetName val="Reagents"/>
      <sheetName val="Plant Services"/>
      <sheetName val="Remote"/>
      <sheetName val="Infrastructure"/>
      <sheetName val="Village"/>
      <sheetName val="Incoming Supply"/>
      <sheetName val="Powerline"/>
      <sheetName val="High Voltage"/>
      <sheetName val="Low Voltage Distribution"/>
      <sheetName val="Control"/>
      <sheetName val="Comms"/>
      <sheetName val="Generators"/>
      <sheetName val="PF"/>
      <sheetName val="Mob"/>
      <sheetName val="Freight"/>
      <sheetName val="Equipment Lookup"/>
      <sheetName val="Cables Lookup"/>
      <sheetName val="40DEG CABLE LOOKUP"/>
      <sheetName val="50DEG CABLE LOOKUP"/>
      <sheetName val="BD CABLE LOOKUP"/>
      <sheetName val="Area Facil. Code"/>
      <sheetName val="Facil. Code "/>
      <sheetName val="Elec.Codes"/>
      <sheetName val="Disc. Code"/>
      <sheetName val="Areas Summary"/>
      <sheetName val="Equipment Summary"/>
      <sheetName val="Grinding"/>
      <sheetName val="Recycle"/>
      <sheetName val="Filtration"/>
      <sheetName val="110kV Power"/>
      <sheetName val="HV OH Power"/>
      <sheetName val="HV Distribution"/>
      <sheetName val="LV Distribution"/>
      <sheetName val="Control System"/>
      <sheetName val="Communications"/>
      <sheetName val="Generator"/>
      <sheetName val="Boom Gates"/>
      <sheetName val="Mobilise"/>
      <sheetName val="Construction Stage 1"/>
      <sheetName val="Construction Stage 2"/>
      <sheetName val="Mine"/>
      <sheetName val="Note_Piping"/>
      <sheetName val="Insulation_Utl_Off"/>
      <sheetName val="Trend Register"/>
      <sheetName val="Number Allocation"/>
      <sheetName val="Progr Summuries"/>
      <sheetName val="ECN Tracking"/>
      <sheetName val="Consolidated ECN's - EPCM"/>
      <sheetName val="DI-ESTI"/>
      <sheetName val="FSU Rev 5 -Summary"/>
      <sheetName val="FSU5 Review"/>
      <sheetName val="FSU Rev Extract for Comparison"/>
      <sheetName val="FSU Rev 4 Pivot"/>
      <sheetName val="FSU Rev 5 Pivot"/>
      <sheetName val="WMC Structure"/>
      <sheetName val="WMC Disc. Code"/>
      <sheetName val="WMC Facil. Code"/>
      <sheetName val="WMC Area Facil. Code"/>
      <sheetName val="By Commodity"/>
      <sheetName val="By Rate Element"/>
      <sheetName val="By Structure"/>
      <sheetName val="By Facility"/>
      <sheetName val="By Plant Area"/>
      <sheetName val="By Main Area"/>
      <sheetName val="Total Concrete Database"/>
      <sheetName val="Commodity Rates"/>
      <sheetName val="Commodities (2)"/>
      <sheetName val="Bill 2 Structural"/>
      <sheetName val="Bill 3 Arch"/>
      <sheetName val="Provisional Sums"/>
      <sheetName val="osp "/>
      <sheetName val="PRELIMS BRKDOWN"/>
      <sheetName val="Bill No. 2A"/>
      <sheetName val="Bill No. 4A "/>
      <sheetName val="Bill No. 4B"/>
      <sheetName val="Bill 7 PS"/>
      <sheetName val="Bill 8 - PC"/>
      <sheetName val="Bill 10 Schedule of Rates"/>
      <sheetName val="Executive Report"/>
      <sheetName val="Accomp Report"/>
      <sheetName val="Single Storey"/>
      <sheetName val="Two Storey"/>
      <sheetName val="Three Storey"/>
      <sheetName val="1.0 Master List"/>
      <sheetName val="SAR"/>
      <sheetName val="DCCD, UICI, DEPED DED"/>
      <sheetName val="On-Going Summary"/>
      <sheetName val="Problematic Sites"/>
      <sheetName val="2.0 General Summary"/>
      <sheetName val="Sub Contractors"/>
      <sheetName val="Contracts"/>
      <sheetName val="Contracts (P-1)"/>
      <sheetName val="SAR (P-1)"/>
      <sheetName val="NTP (P-1)"/>
      <sheetName val="Problematic Sites Summary"/>
      <sheetName val="updated mat. withdrawn"/>
      <sheetName val="TEACHERS TABLE AND CHAIRS"/>
      <sheetName val="Sitess in Progress (Oct 8)"/>
      <sheetName val="dmh1.31"/>
      <sheetName val="swa"/>
      <sheetName val="summary new"/>
      <sheetName val="VO.6 PF "/>
      <sheetName val="on-hold qty (labor)"/>
      <sheetName val="weekly"/>
      <sheetName val="target vs actual"/>
      <sheetName val="targets"/>
      <sheetName val="orig"/>
      <sheetName val="on hold -ORIG"/>
      <sheetName val=" VO RW on hold"/>
      <sheetName val="VO.4 MIWD"/>
      <sheetName val="VO.5 trenchcover"/>
      <sheetName val="VO.6 PF on hold "/>
      <sheetName val="VO.8 STP"/>
      <sheetName val="VO.9 OAR"/>
      <sheetName val="look ahead"/>
      <sheetName val="2nd 20% Billing"/>
      <sheetName val="Realignment (fr BSP)"/>
      <sheetName val="Computation LD"/>
      <sheetName val="Evaluation of LD"/>
      <sheetName val="first 20% Billing"/>
      <sheetName val="first 20% Billing (final)"/>
      <sheetName val="All Package E"/>
      <sheetName val="Realignment"/>
      <sheetName val="Contract E"/>
      <sheetName val="DLP"/>
      <sheetName val="DLP (2)"/>
      <sheetName val="SummaryDLP"/>
      <sheetName val="Roof Truss"/>
      <sheetName val="Billing Letter "/>
      <sheetName val="Progress Billing No. 14 (2)"/>
      <sheetName val="Progress Billing No. 16 ref 100"/>
      <sheetName val="Progress Billing No. 16 zero"/>
      <sheetName val="Progress Billing No. 17 Origin"/>
      <sheetName val="Progress Billing No. 24"/>
      <sheetName val="Progress Billing No. 18 ref"/>
      <sheetName val="ProjectPL"/>
      <sheetName val="BOQ-gmp"/>
      <sheetName val="CONTRACT BREAKDOWN"/>
      <sheetName val="EVALUATION (2)"/>
      <sheetName val="Starting Bid Price"/>
      <sheetName val="Rebar Cutting List - Bored Pile"/>
      <sheetName val="Concrete Take-off"/>
      <sheetName val="NIAT "/>
      <sheetName val="Divisions"/>
      <sheetName val="CP02"/>
      <sheetName val="CP02.1 "/>
      <sheetName val="Cost Cutting Opportunities"/>
      <sheetName val="Major Qty-stp"/>
      <sheetName val="permission to proceed (2)"/>
      <sheetName val="permission to proceed"/>
      <sheetName val="B-5 dimolation"/>
      <sheetName val="B-5 block work &amp; lintel"/>
      <sheetName val="B-6"/>
      <sheetName val="B-7"/>
      <sheetName val="B-8"/>
      <sheetName val="B-9"/>
      <sheetName val="B-11"/>
      <sheetName val="B-12"/>
      <sheetName val="B-13"/>
      <sheetName val="B-14"/>
      <sheetName val="B-15"/>
      <sheetName val="B-16"/>
      <sheetName val="B-17"/>
      <sheetName val="B-18"/>
      <sheetName val="B-19"/>
      <sheetName val="B-20"/>
      <sheetName val="B-21"/>
      <sheetName val="B-22"/>
      <sheetName val="B-23"/>
      <sheetName val="rc01"/>
      <sheetName val="Instructions__for_Rate_Entry"/>
      <sheetName val="Bill_21"/>
      <sheetName val="Bill_31"/>
      <sheetName val="Bill_41"/>
      <sheetName val="Bill_51"/>
      <sheetName val="Bill_61"/>
      <sheetName val="Bill_71"/>
      <sheetName val="Front_cover"/>
      <sheetName val="Bill_No_8_-_A"/>
      <sheetName val="Bill_No_8_-_B"/>
      <sheetName val="Bill_No_8_-_C"/>
      <sheetName val="Bill_No_8_-_D"/>
      <sheetName val="Bill_No_8_-_E"/>
      <sheetName val="Bill_No_8_-_F"/>
      <sheetName val="Bill_No_8_-_G"/>
      <sheetName val="Bill_No_8_-_H"/>
      <sheetName val="Bill_No_8_-_J"/>
      <sheetName val="Bill_No_8_-_K"/>
      <sheetName val="Bill_No_8_-_L"/>
      <sheetName val="Bill_No_8_-_M"/>
      <sheetName val="BILL_8_-_Summary"/>
      <sheetName val="Bill_No_9_-_A"/>
      <sheetName val="Bill_No_9_-_B"/>
      <sheetName val="Bill_No_9_-_C"/>
      <sheetName val="BILL_9_-_Summary_"/>
      <sheetName val="Bill_No_10_-_A"/>
      <sheetName val="Bill_No_10_-_B"/>
      <sheetName val="Bill_No_10_-_C"/>
      <sheetName val="Bill_No_10_-_D"/>
      <sheetName val="Bill_No_10_-_E"/>
      <sheetName val="Bill_No_10_-_F"/>
      <sheetName val="Bill_No_10_-_G"/>
      <sheetName val="Bill_No_10_-_H"/>
      <sheetName val="Bill_No_10_-_J"/>
      <sheetName val="BILL_10_-_Summary"/>
      <sheetName val="Bill_111"/>
      <sheetName val="BILL_11_-_A"/>
      <sheetName val="BILL_11_-_B"/>
      <sheetName val="BILL_11_-_C"/>
      <sheetName val="BILL_11_-_D"/>
      <sheetName val="BILL_11_-_E"/>
      <sheetName val="BILL_-_11_F"/>
      <sheetName val="BILL_-_11_G"/>
      <sheetName val="BILL_-_11_H"/>
      <sheetName val="BILL_11_-_Summary"/>
      <sheetName val="PJ_Carey_Final_Account"/>
      <sheetName val="P2200_Budget"/>
      <sheetName val="Macro_custom_function"/>
      <sheetName val="Day_work"/>
      <sheetName val="Benchmark_Copy_2"/>
      <sheetName val="Front_Cover_Sheet"/>
      <sheetName val="SUMMARY_Overall_(2)"/>
      <sheetName val="DETAILED_SUMMARY_Tower"/>
      <sheetName val="DETAILED_SUMMARY_Car_Park"/>
      <sheetName val="SECTION_BREAK"/>
      <sheetName val="1_SUBSTRUCTURE"/>
      <sheetName val="2_SUPERSTRUCTURE"/>
      <sheetName val="3_INTERNAL_FINISHES"/>
      <sheetName val="4_F,F&amp;E"/>
      <sheetName val="5_SERVICES"/>
      <sheetName val="7_EXTERNAL_WORKS"/>
      <sheetName val="Internal_Partitions"/>
      <sheetName val="Summary_Finishes_&amp;_Intern_Divis"/>
      <sheetName val="HVAC_BoQ"/>
      <sheetName val="Elec_Bill_3_&amp;_4"/>
      <sheetName val="G_Floor"/>
      <sheetName val="F_Floor"/>
      <sheetName val="2nd_Floor"/>
      <sheetName val="Levels_3-11"/>
      <sheetName val="Level_12"/>
      <sheetName val="Summary_of_Hills_comments"/>
      <sheetName val="Summary_of_Hills_comments_(2)"/>
      <sheetName val="PC_Rates"/>
      <sheetName val="ZONE_A"/>
      <sheetName val="ZONE_B"/>
      <sheetName val="ZONE_C"/>
      <sheetName val="ZONE_D"/>
      <sheetName val="7_EXTERNAL_WORKS_(2)"/>
      <sheetName val="Cost_Movement"/>
      <sheetName val="SUMMARY_Overall_(3)"/>
      <sheetName val="2_SUPERSTRUCTURE_(2)"/>
      <sheetName val="Benchmark_Copy_2_(2)"/>
      <sheetName val="1_0"/>
      <sheetName val="1_0_Exec_Sum"/>
      <sheetName val="2_0"/>
      <sheetName val="2_0_Sum_of_Costs"/>
      <sheetName val="3_0"/>
      <sheetName val="3_0_Basis_&amp;_Areas"/>
      <sheetName val="4_0"/>
      <sheetName val="4_0_Assump-Excl"/>
      <sheetName val="5_0"/>
      <sheetName val="5_1_Infra_Sum"/>
      <sheetName val="5_2_Development"/>
      <sheetName val="6_0"/>
      <sheetName val="6_0_Inflation"/>
      <sheetName val="7_0"/>
      <sheetName val="7_0_Sustainability"/>
      <sheetName val="8_0"/>
      <sheetName val="8_0_Appendices"/>
      <sheetName val="Back_cover"/>
      <sheetName val="8_0_Appendices-Do_not_Print"/>
      <sheetName val="Apartments_(mid)"/>
      <sheetName val="Apartments_(high)"/>
      <sheetName val="Offices_(high)"/>
      <sheetName val="Offices_(low)"/>
      <sheetName val="Retail_Units"/>
      <sheetName val="Retail_Mall"/>
      <sheetName val="Business_Hotel"/>
      <sheetName val="National_School"/>
      <sheetName val="International_School"/>
      <sheetName val="Local_Mosque"/>
      <sheetName val="Friday_Mosque"/>
      <sheetName val="Healthcare_-_Clinic"/>
      <sheetName val="Healthcare_-_Hospital"/>
      <sheetName val="Cultural_Centre"/>
      <sheetName val="Community_Facilities"/>
      <sheetName val="Civil_Defense"/>
      <sheetName val="Basement_Carparking_A"/>
      <sheetName val="Basement_Carparking_B"/>
      <sheetName val="Podium_Carparking"/>
      <sheetName val="Appendix_A-Utilities"/>
      <sheetName val="Appendix_B_Devp__Plan"/>
      <sheetName val="App_E_5_Star_Hotel-Do_not_Print"/>
      <sheetName val="App_C_Offices-Do_not_Print"/>
      <sheetName val="App_D_Retail_Units-Do_not_Print"/>
      <sheetName val="App_Q_Utilities_Cost_Model"/>
      <sheetName val="Summary_Review_(DO_NOT_PRINT)"/>
      <sheetName val="S_Hub_Building_(DO_NOT_PRINT)"/>
      <sheetName val="Graph_Data_(DO_NOT_PRINT)"/>
      <sheetName val="6_0(a)"/>
      <sheetName val="6_0_Benchmarking"/>
      <sheetName val="9_0(a)"/>
      <sheetName val="9_0_Constraints"/>
      <sheetName val="10_0(a)"/>
      <sheetName val="10_0_Options"/>
      <sheetName val="Reverse_Cost_Model"/>
      <sheetName val="Roads_Calcs_by_HOK"/>
      <sheetName val="Parking_Nr_Calcs"/>
      <sheetName val="7_1"/>
      <sheetName val="Car_Parking"/>
      <sheetName val="Issue_Sheet"/>
      <sheetName val="1_0_Exec_Summary"/>
      <sheetName val="2_0_Cost_Summary"/>
      <sheetName val="3_0_Basis_&amp;_Assump"/>
      <sheetName val="4_0_Exclusions"/>
      <sheetName val="5_0_Info_Used"/>
      <sheetName val="Appendix_A"/>
      <sheetName val="Basement_Cost_Model"/>
      <sheetName val="Tower_Cost_Model"/>
      <sheetName val="Appendix_B"/>
      <sheetName val="GIFA_Schedule"/>
      <sheetName val="new_area_schedule"/>
      <sheetName val="Basement_Cost_Details"/>
      <sheetName val="Basement_MEP_Cost"/>
      <sheetName val="Tower_MEP_Cost"/>
      <sheetName val="Tower_Cost_Details"/>
      <sheetName val="External_Works"/>
      <sheetName val="Appendix_C"/>
      <sheetName val="Cost_Reconciliation"/>
      <sheetName val="Appendix_D"/>
      <sheetName val="Budget_Estimate"/>
      <sheetName val="Summary_budgets"/>
      <sheetName val="Trade_Contractors_budgets"/>
      <sheetName val="underslab_drainage"/>
      <sheetName val="VARIANCE_"/>
      <sheetName val="Sewage_tank"/>
      <sheetName val="BCIS_comp"/>
      <sheetName val="Ext_walls"/>
      <sheetName val="Unit_costs"/>
      <sheetName val="Phase_1"/>
      <sheetName val="Link_from_DS"/>
      <sheetName val="Data_Sheet"/>
      <sheetName val="0_Index"/>
      <sheetName val="5_0_Contents"/>
      <sheetName val="5_1D"/>
      <sheetName val="5_2D"/>
      <sheetName val="5_2_Cert"/>
      <sheetName val="5_4D"/>
      <sheetName val="5_4_Summary"/>
      <sheetName val="5_5D"/>
      <sheetName val="5_5_Summary_%"/>
      <sheetName val="5_6D"/>
      <sheetName val="5_7D"/>
      <sheetName val="5_8D"/>
      <sheetName val="5_8_Penalties"/>
      <sheetName val="5_9D"/>
      <sheetName val="5_9_Contents"/>
      <sheetName val="5_9_1_CLCP_-_Old"/>
      <sheetName val="5_9_1_CLCP"/>
      <sheetName val="5_9_4_MPAC"/>
      <sheetName val="5_10D"/>
      <sheetName val="5_10_Defects"/>
      <sheetName val="5_11D"/>
      <sheetName val="5_12D"/>
      <sheetName val="5_13D"/>
      <sheetName val="5_13_Support_Docs"/>
      <sheetName val="6_0_Contents"/>
      <sheetName val="6_1_A_D"/>
      <sheetName val="6_1_B_D"/>
      <sheetName val="6_1_1_Prelims"/>
      <sheetName val="6_1_2"/>
      <sheetName val="6_1_3"/>
      <sheetName val="6_1_4"/>
      <sheetName val="6_1_5"/>
      <sheetName val="6_1_6"/>
      <sheetName val="6_1_7_Grand_Summary"/>
      <sheetName val="6_2D"/>
      <sheetName val="6_2"/>
      <sheetName val="6_3D"/>
      <sheetName val="6_3_1_Claims"/>
      <sheetName val="6_4D"/>
      <sheetName val="6_4_Retention"/>
      <sheetName val="6_5D"/>
      <sheetName val="6_5_1_Comments"/>
      <sheetName val="7_2_MOS"/>
      <sheetName val="Basis_of_the_Cost_Plan"/>
      <sheetName val="Inclusions_Exclusions"/>
      <sheetName val="Staff_Distrubution"/>
      <sheetName val="Org_Cost_Summary"/>
      <sheetName val="Organisation_Costs"/>
      <sheetName val="Time_Line"/>
      <sheetName val="Int_Walls"/>
      <sheetName val="Sign_Off"/>
      <sheetName val="Cost_Cutting_Opportunities"/>
      <sheetName val="Major_Qty-stp"/>
      <sheetName val="permission_to_proceed_(2)"/>
      <sheetName val="permission_to_proceed"/>
      <sheetName val="B-5_dimolation"/>
      <sheetName val="B-5_block_work_&amp;_lintel"/>
      <sheetName val="Timesheet IDN3572"/>
      <sheetName val="POB"/>
      <sheetName val="Stastistic"/>
      <sheetName val="Chart3"/>
      <sheetName val="Chart4"/>
      <sheetName val="Demob Stat"/>
      <sheetName val="WO Statistics"/>
      <sheetName val="plan IDN3572"/>
      <sheetName val="Change control"/>
      <sheetName val="QA"/>
      <sheetName val="1-Executive Summary"/>
      <sheetName val="2-Cash Flow"/>
      <sheetName val="3-Basis and Assumptions"/>
      <sheetName val="4-Exclusions"/>
      <sheetName val="Contract Summary"/>
      <sheetName val="Valuations"/>
      <sheetName val="Buttons"/>
      <sheetName val="Register"/>
      <sheetName val="GraphData"/>
      <sheetName val="DE Backup"/>
      <sheetName val="Example"/>
      <sheetName val="Lookup Tables"/>
      <sheetName val="1E2"/>
      <sheetName val="JGC 주요물량 정리"/>
      <sheetName val="HEC 주요물량 정리"/>
      <sheetName val="비교0810"/>
      <sheetName val="DOL_AI DEVIATION"/>
      <sheetName val="DOL_AI DEVIATION (2)"/>
      <sheetName val="CONTENT (3)"/>
      <sheetName val="7.3.1A(INPUT)"/>
      <sheetName val="7.3.1.B(BREAKDN)"/>
      <sheetName val="7.3.1.C(SCOPE)"/>
      <sheetName val="7.3.1.D(TECH)"/>
      <sheetName val="7.3.1.E(ALLOW)"/>
      <sheetName val="7.3.2.1(SUMARY)"/>
      <sheetName val="7.3.2.2(SUMARY)"/>
      <sheetName val="7.3.3.BOQ"/>
      <sheetName val="7.3.3.A BOQ TOTAIL (SUMARY) "/>
      <sheetName val="7.3.3.B BOQ OF UNIT 500 "/>
      <sheetName val="7.3.3.C BOQ OF UNIT 501"/>
      <sheetName val="7.3.3.D BOQ OF UNIT 502 "/>
      <sheetName val="7.3.3.E BOQ OF UNIT 503"/>
      <sheetName val="7.3.3.F BOQ OF UNIT 506 "/>
      <sheetName val="7.3.3.G BOQ OF UNIT 508 "/>
      <sheetName val="7.3.3.H BOQ OF UNIT 521 "/>
      <sheetName val="7.3.3.I BOQ OF UNIT 525"/>
      <sheetName val="7.3.3.J BOQ OF UNIT 526 "/>
      <sheetName val="7.3.3.K BOQ OF UNIT 560 "/>
      <sheetName val="7.3.3.L BOQ OF PR500 "/>
      <sheetName val="7.3.3.M BOQ OF OFF-SITE"/>
      <sheetName val="7.3.4.A(REF-INTER)"/>
      <sheetName val="1) INCOMING "/>
      <sheetName val="2) OUTGOING "/>
      <sheetName val="7.3.4.B(REF-BOQ)"/>
      <sheetName val="7.3.4.C(REF-SHIP)"/>
      <sheetName val="7.3.5(CHECK)"/>
      <sheetName val="InsertListDrawing 1 "/>
      <sheetName val="DWG Summary"/>
      <sheetName val="지원기지 집계표"/>
      <sheetName val="가설건물 수량 집계표"/>
      <sheetName val="가설사무소 수량 집계표"/>
      <sheetName val="인입 배전반 기초"/>
      <sheetName val="전기멘홀 수량 집계표"/>
      <sheetName val="전기맨홀 (1000x1000) 수량 집계표"/>
      <sheetName val="전기맨홀 (800x800) 수량 집계표"/>
      <sheetName val="가설진입도로 수량 집계표"/>
      <sheetName val="가설FENCE 수량 집계표"/>
      <sheetName val="외곽FENCE및 순찰로 집계표"/>
      <sheetName val="외곽 FENCE"/>
      <sheetName val="7M후문"/>
      <sheetName val="1M 초소 출입문"/>
      <sheetName val="순찰로 집계표"/>
      <sheetName val="암파쇄및 방호시설 집계표"/>
      <sheetName val="LIGHTING INSTALLATION"/>
      <sheetName val="LOCAL CONTROL PANNEL"/>
      <sheetName val="현대 석유 화학"/>
      <sheetName val="간지1"/>
      <sheetName val="구조물 철거수량 집계표"/>
      <sheetName val="간지1 (1)"/>
      <sheetName val="CON'C 포장 철거수량 산출서"/>
      <sheetName val="간지1 (2)"/>
      <sheetName val="D450 철거수량 산출서"/>
      <sheetName val="간지1 (3)"/>
      <sheetName val="U형측구 철거 수량 집계표"/>
      <sheetName val="U-DITCH철거"/>
      <sheetName val="간지1 (4)"/>
      <sheetName val="멘홀 철거 수량 집계표"/>
      <sheetName val="맨홀철거수량 산출서"/>
      <sheetName val="간지1 (5)"/>
      <sheetName val="탱크 철거 수량 집계표"/>
      <sheetName val="D=8.0m탱크 철거수량 산출서"/>
      <sheetName val="CON'C 탱크 철거수량 산출서"/>
      <sheetName val="간지1 (6)"/>
      <sheetName val="건물 철거 수량 집계표"/>
      <sheetName val="1층건물 철거수량 산출서"/>
      <sheetName val="2층 건물철거"/>
      <sheetName val="간지1 (7)"/>
      <sheetName val="조립식하우스"/>
      <sheetName val="간지3"/>
      <sheetName val="포장공수량집계"/>
      <sheetName val="간지4 (1)"/>
      <sheetName val="포장공 -1"/>
      <sheetName val="W=4.0"/>
      <sheetName val="W=6.0"/>
      <sheetName val="간지4 (2)"/>
      <sheetName val="포장공-2"/>
      <sheetName val="주차장"/>
      <sheetName val="간지4 (3)"/>
      <sheetName val="포장공 -3"/>
      <sheetName val="보도블록"/>
      <sheetName val="7.5.1(A) Data_MS"/>
      <sheetName val="7.5.1(A) Data_PK"/>
      <sheetName val="7.5.1(D) Basis_MS"/>
      <sheetName val="견적조건"/>
      <sheetName val="BOQ for Steel"/>
      <sheetName val="manpower mobilization"/>
      <sheetName val="Construction equipment"/>
      <sheetName val="Space Requirement"/>
      <sheetName val="Utility Consumption"/>
      <sheetName val="Spec for AR"/>
      <sheetName val="Flow Graph"/>
      <sheetName val="Alkaline_Comparator"/>
      <sheetName val="Arsenic_Adsorber"/>
      <sheetName val="balancing_tank_sizer"/>
      <sheetName val="CAPEX_Comparator"/>
      <sheetName val="Centrifuge"/>
      <sheetName val="CRYPTO_REMOVAL_DEMO"/>
      <sheetName val="Clarifiers"/>
      <sheetName val="FILTER_RUN_TIME_CALCULATOR"/>
      <sheetName val="Disinfection_contact_tank_desig"/>
      <sheetName val="Filter_Press"/>
      <sheetName val="Microflocculator"/>
      <sheetName val="GAC_adsorbers"/>
      <sheetName val="Gravity_belt_thickners"/>
      <sheetName val="Picket_Fence_Thickener"/>
      <sheetName val="NPV_Calculator"/>
      <sheetName val="Pipe_floculator_design_tool"/>
      <sheetName val="Power_calculator"/>
      <sheetName val="Rapid_gravity_filter"/>
      <sheetName val="Sludge_OPEX_calculator"/>
      <sheetName val="Standard_mass_bal_template"/>
      <sheetName val="Mass_Bal_for_direct_filtration"/>
      <sheetName val="Montecarlo_blending"/>
      <sheetName val="Washwater_lamella"/>
      <sheetName val="Water_Chemistry_Stimulator"/>
      <sheetName val="Estimating_Datasheet"/>
      <sheetName val="Balancing_tank_sizer (2)"/>
      <sheetName val="Flash_mixing_design_tool"/>
      <sheetName val="Alkaline comparator"/>
      <sheetName val="ARSENIC ADSORBER"/>
      <sheetName val="Blending of Waters"/>
      <sheetName val="Balancing Tank Sizer"/>
      <sheetName val="CAPEX comparator"/>
      <sheetName val="Chemical Storage and Dosing"/>
      <sheetName val="Disinfection contact tank desig"/>
      <sheetName val="Filter press"/>
      <sheetName val="Flash mixing design tool"/>
      <sheetName val="GAC adsorbers"/>
      <sheetName val="Gravity belt thickners"/>
      <sheetName val="NPV Calculator"/>
      <sheetName val="Picket Fence Thickener"/>
      <sheetName val="Pipe floculator design tool"/>
      <sheetName val="Power calculator"/>
      <sheetName val="Rapid gravity filter"/>
      <sheetName val="Sludge OPEX calculator"/>
      <sheetName val="Standard mass bal template"/>
      <sheetName val="Mass Bal (Sludge Opt 1)"/>
      <sheetName val="Mass bal for direct filtration"/>
      <sheetName val="Washwater lamella"/>
      <sheetName val="Water chemistry stimulator"/>
      <sheetName val="ESTIMATING DATASHEET"/>
      <sheetName val="STANDARD PROCESS DESIGN TOOLS"/>
      <sheetName val="Updates"/>
      <sheetName val="PFD STANDARD LAYOUT"/>
      <sheetName val="PFD SYMBOLS"/>
      <sheetName val="Mass Balance Event"/>
      <sheetName val="Prelim Channel"/>
      <sheetName val="DAF AL Rapid Mix"/>
      <sheetName val="DAF AL Contact"/>
      <sheetName val="DAF Poly Rapid Mix"/>
      <sheetName val="DF AL Rapid Mix"/>
      <sheetName val="DF Poly Rapid Mix"/>
      <sheetName val="DF Filter Aid  Rapid Mix"/>
      <sheetName val="DF Microfloc Channel"/>
      <sheetName val="Filter Block"/>
      <sheetName val="Balance Tank Sizer"/>
      <sheetName val="RTW4"/>
      <sheetName val="RTW4 (2)"/>
      <sheetName val="Metals Graph"/>
      <sheetName val="Al, Lime, CO2 Storage"/>
      <sheetName val="Polymer Storage"/>
      <sheetName val="Polymer Storage (2)"/>
      <sheetName val="Sludge Storage Tanks"/>
      <sheetName val="Clean Backwash Storage Tanks"/>
      <sheetName val="Dirty Backwash Storage Tank"/>
      <sheetName val="Centrifuges"/>
      <sheetName val="Filter Aid Batching"/>
      <sheetName val="Densadeg Polymer Batching"/>
      <sheetName val="Lime Saturator Polymer"/>
      <sheetName val="Centrifuge Polymer Batching"/>
      <sheetName val="KMnO4 Batching"/>
      <sheetName val="Lime Slurry Batch Tanks"/>
      <sheetName val="PAC Batching Tank"/>
      <sheetName val="Process Summary Sheet"/>
      <sheetName val="Chemical Systems"/>
      <sheetName val="Chemical Systems (2)"/>
      <sheetName val="Standard_mass_bal_template (2)"/>
      <sheetName val="Filter Aid Batching (2)"/>
      <sheetName val="Inlet Works"/>
      <sheetName val="IDAL TANK"/>
      <sheetName val="IDAL ADWF Curve"/>
      <sheetName val="IDAL PWWF Curve"/>
      <sheetName val="Settling Curves"/>
      <sheetName val="EB @ NORMAL"/>
      <sheetName val="EB @ STORM"/>
      <sheetName val="FBDA (2)"/>
      <sheetName val="Chemical P Dosing"/>
      <sheetName val="Tertiary Filters"/>
      <sheetName val="Chlorine Contact"/>
      <sheetName val="Alkalinty Dosing"/>
      <sheetName val="Alkalinity"/>
      <sheetName val="Sludge Lagoons Calcs"/>
      <sheetName val="Preliminary Motor List"/>
      <sheetName val="NPV Analysis"/>
      <sheetName val="Inlet Works "/>
      <sheetName val="Surface Aeration"/>
      <sheetName val="FBDA"/>
      <sheetName val="New Total P Sheet"/>
      <sheetName val="NEW 1ST STAGE FILTERS"/>
      <sheetName val="Standard_mass_bal_template 900 "/>
      <sheetName val="Fine Bubble "/>
      <sheetName val="ASP FST Design"/>
      <sheetName val="ASP FST @900 l"/>
      <sheetName val="Tertiary plastic media filter "/>
      <sheetName val="Tertiary PS alternative"/>
      <sheetName val="ASP DESIGN"/>
      <sheetName val="Aeration Sizing"/>
      <sheetName val="Existing Rock Media Filters"/>
      <sheetName val="Metals Summary"/>
      <sheetName val="Ferric"/>
      <sheetName val="Iron"/>
      <sheetName val="Fresh al"/>
      <sheetName val="Gibbsite"/>
      <sheetName val="Tenorite"/>
      <sheetName val="Cu(OH)2(s)"/>
      <sheetName val="Malachite"/>
      <sheetName val="REVISION"/>
      <sheetName val="Influent Specification"/>
      <sheetName val="Insert into P101"/>
      <sheetName val="Grit Removal System"/>
      <sheetName val="Pre Aeration Tank"/>
      <sheetName val="Domestic PST"/>
      <sheetName val="Light Ind PST"/>
      <sheetName val="PST Design"/>
      <sheetName val="ASP MLE Tank - Orginal"/>
      <sheetName val="ASP MLE Tank - Dubai"/>
      <sheetName val="FBDA (20) "/>
      <sheetName val="FBDA  36)"/>
      <sheetName val="FST Design"/>
      <sheetName val="Filter Design"/>
      <sheetName val="Clean Storage Tank"/>
      <sheetName val="Chlorine Contact Design"/>
      <sheetName val="Polymer Batching"/>
      <sheetName val="PFD STANDARD LAYOUT (2)"/>
      <sheetName val="SBR Layout"/>
      <sheetName val="XA &amp; BAFF GENERIC PFD"/>
      <sheetName val="EXISTING SITE LAYOUT"/>
      <sheetName val="SUMMARISED FLOWS &amp; LOADS"/>
      <sheetName val="SCOPE SUMMARY - WW 1A"/>
      <sheetName val="SCOPE SUMMARY - WW 1B"/>
      <sheetName val="SCOPE SUMMARY - WWL 2A"/>
      <sheetName val="SCOPE SUMMARY - WWL 2B"/>
      <sheetName val="SCOPE SUMMARY - WL 3A"/>
      <sheetName val="SCOPE SUMMARY - WL 3B"/>
      <sheetName val="OPTION 1 - Generic Mass Balance"/>
      <sheetName val="Lulworth - NEW TF PLANT - MB"/>
      <sheetName val="Lulworth PST CALCS"/>
      <sheetName val="Lulworth NEW TF CALCS"/>
      <sheetName val="Lulworth HUMUS CALCS"/>
      <sheetName val="Rapid Calculation Sheet-1a"/>
      <sheetName val="Rapid Calculation Sheet 1b"/>
      <sheetName val="Rapid Calculation WWL 2a"/>
      <sheetName val="Rapid Calculation WWL 2b"/>
      <sheetName val="Rapid Calculation WL 3a"/>
      <sheetName val="Rapid Calculation WL 3b"/>
      <sheetName val="Lulworth SLUDGE Holding Tanks"/>
      <sheetName val="WITH LULWORTH FLOWS AT 2022"/>
      <sheetName val="Control sheet"/>
      <sheetName val="C-7.1"/>
      <sheetName val="7.2"/>
      <sheetName val="C-7.2"/>
      <sheetName val="7.3"/>
      <sheetName val="C-7.3"/>
      <sheetName val="C-7"/>
      <sheetName val="C-8"/>
      <sheetName val="C-11"/>
      <sheetName val="C-14"/>
      <sheetName val="C2 (2)"/>
      <sheetName val="Part 1"/>
      <sheetName val="Part 2"/>
      <sheetName val="Part 3"/>
      <sheetName val="Part 4"/>
      <sheetName val="Part 5"/>
      <sheetName val="Part 6"/>
      <sheetName val="Part 7"/>
      <sheetName val="Part 8"/>
      <sheetName val="Part 9"/>
      <sheetName val="Part 10"/>
      <sheetName val="Part 11"/>
      <sheetName val="Currency"/>
      <sheetName val="Subcon 비교"/>
      <sheetName val="하청 견적 대비표 (Actual)"/>
      <sheetName val="금액 집계 (Actual)"/>
      <sheetName val="일괄하도 (Powerline)"/>
      <sheetName val="현대공급 (Powerline)"/>
      <sheetName val="일괄하도 (국내업체)"/>
      <sheetName val="하도사 대비"/>
      <sheetName val="하도사 대비 (2)"/>
      <sheetName val="Mech (2)"/>
      <sheetName val="PCPS"/>
      <sheetName val="PC"/>
      <sheetName val="JO1154 Invoice"/>
      <sheetName val="summary Building wise"/>
      <sheetName val="summary Disciplinewise"/>
      <sheetName val="Electrical summary"/>
      <sheetName val="Mechanical Summary"/>
      <sheetName val="Tender adjustment summary"/>
      <sheetName val="Prelims Bill-1"/>
      <sheetName val="Material -Summary"/>
      <sheetName val="MOS Electircal"/>
      <sheetName val="Treatment"/>
      <sheetName val="Instrumentación"/>
      <sheetName val="1. Pay Rec"/>
      <sheetName val="2. Abs"/>
      <sheetName val="3. Summary"/>
      <sheetName val="4. BQ"/>
      <sheetName val="Prelim "/>
      <sheetName val="5.Ad Re"/>
      <sheetName val="MAS"/>
      <sheetName val="Tracking Sheet"/>
      <sheetName val="0. Check List"/>
      <sheetName val="spcl"/>
      <sheetName val="Elemental Summary"/>
      <sheetName val="Classif"/>
      <sheetName val="Area cal"/>
      <sheetName val="Staircase"/>
      <sheetName val="Perimeter"/>
      <sheetName val="Face Sheet"/>
      <sheetName val="Summary Material at site"/>
      <sheetName val=" Material at Site"/>
      <sheetName val="Recipt"/>
      <sheetName val="Summary VAT"/>
      <sheetName val="BOQwith VAT"/>
      <sheetName val="Provision sum"/>
      <sheetName val="Prelims_break-up"/>
      <sheetName val="Day work rates_proposed"/>
      <sheetName val="L&amp;M"/>
      <sheetName val="Previous Net Payment"/>
      <sheetName val="Summary of Material at Site"/>
      <sheetName val="Non BOQ item"/>
      <sheetName val="Escalation Price"/>
      <sheetName val="Prelims_break-up %"/>
      <sheetName val="Prelim Measurement sheet"/>
      <sheetName val="2.2. Check List"/>
      <sheetName val="2.3 Check"/>
      <sheetName val="2.4 PayRec"/>
      <sheetName val="2.5 Pro Pay Abs"/>
      <sheetName val="2.6 BQ"/>
      <sheetName val="2.7 Qty Reconciliation"/>
      <sheetName val="2.8 Variation"/>
      <sheetName val="2.11 Material advance"/>
      <sheetName val="2.13 Adv Rec"/>
      <sheetName val="2.14 Retention Ddt"/>
      <sheetName val="2.15 Payment"/>
      <sheetName val="2.17 Safety and Bad House"/>
      <sheetName val="Payment Certificate No. 20-"/>
      <sheetName val="Payment Certificate No.22"/>
      <sheetName val="Variation on Account"/>
      <sheetName val="WORK TABLE"/>
      <sheetName val="dg size"/>
      <sheetName val="RA-05-Abstract "/>
      <sheetName val="Ground floor "/>
      <sheetName val="UPPER BASEMENT "/>
      <sheetName val="PODIUM FOOTING"/>
      <sheetName val="R.A.Bill - 3 Retaining wall "/>
      <sheetName val="R.A.Bill - 3 Raft"/>
      <sheetName val="TOWER AREA FOOTING"/>
      <sheetName val="산근"/>
      <sheetName val="JAV"/>
      <sheetName val="Print-Menu"/>
      <sheetName val="CostCodes"/>
      <sheetName val="Option1"/>
      <sheetName val="Option2"/>
      <sheetName val="Option3"/>
      <sheetName val="Option4"/>
      <sheetName val="Manual-Input"/>
      <sheetName val="Blank1"/>
      <sheetName val="Blank2"/>
      <sheetName val="Blank3"/>
      <sheetName val="Sensitivity"/>
      <sheetName val="CashFlow (LS)"/>
      <sheetName val="Consolidate"/>
      <sheetName val="Gantt"/>
      <sheetName val="Owner"/>
      <sheetName val="Probability"/>
      <sheetName val="Stamp-Duty"/>
      <sheetName val="SensitivityTest"/>
      <sheetName val="Land Tax"/>
      <sheetName val="Calc"/>
      <sheetName val="Calc2"/>
      <sheetName val="Dialog1"/>
      <sheetName val="Dialog2"/>
      <sheetName val="Probabilty"/>
      <sheetName val="NOV "/>
      <sheetName val="ATTACHM"/>
      <sheetName val="PB(NOV) "/>
      <sheetName val="Recon(NOV) "/>
      <sheetName val="Price Breakdown along with VAF"/>
      <sheetName val="Recon(NOV)  (2)"/>
      <sheetName val="Rate Analysis Pool Cover fixing"/>
      <sheetName val="Rate Analysis Civil Works"/>
      <sheetName val="Recon (VAF)"/>
      <sheetName val="VAF"/>
      <sheetName val="PB(VAF)"/>
      <sheetName val="OLD NOV "/>
      <sheetName val="NOV"/>
      <sheetName val="PB VAF"/>
      <sheetName val="JH Vehicles"/>
      <sheetName val="Store"/>
      <sheetName val="Undo"/>
      <sheetName val="Controls"/>
      <sheetName val="Previous"/>
      <sheetName val="PROGRAM"/>
      <sheetName val="INFLATION"/>
      <sheetName val="Current"/>
      <sheetName val="Earnings"/>
      <sheetName val="Supports Budgets"/>
      <sheetName val="SP Villas Budgeted"/>
      <sheetName val="SP Villas Jan"/>
      <sheetName val="S (1)"/>
      <sheetName val="S (2)"/>
      <sheetName val="S (3)"/>
      <sheetName val="S (4)"/>
      <sheetName val="EM - Budgeted"/>
      <sheetName val="C-F - Budget"/>
      <sheetName val="C-F -Current "/>
      <sheetName val="Tenants"/>
      <sheetName val="Nakheel CBS"/>
      <sheetName val="Sales Register"/>
      <sheetName val="Option5"/>
      <sheetName val="FYSummary"/>
      <sheetName val="Civil Scurve"/>
      <sheetName val="Modifications"/>
      <sheetName val="Area Analysis"/>
      <sheetName val="Breakdown_100% "/>
      <sheetName val="Breakdown_80% "/>
      <sheetName val="Gross Realisations"/>
      <sheetName val="Rev.Allo.for Cres A Sold"/>
      <sheetName val="New Sales Breakdown"/>
      <sheetName val="Global Input"/>
      <sheetName val="Project Summary"/>
      <sheetName val="PL Input"/>
      <sheetName val="Consolidated CF"/>
      <sheetName val="Consolidated NCF"/>
      <sheetName val="CF (1)"/>
      <sheetName val="CF (2)"/>
      <sheetName val="CF (3)"/>
      <sheetName val="CF (4)"/>
      <sheetName val="CF (5)"/>
      <sheetName val="CF (6)"/>
      <sheetName val="CF (7)"/>
      <sheetName val="CF (8)"/>
      <sheetName val="CF (9)"/>
      <sheetName val="CF (10)"/>
      <sheetName val="CF (11)"/>
      <sheetName val="CF (12)"/>
      <sheetName val="CF (13)"/>
      <sheetName val="CF (14)"/>
      <sheetName val="CF (15)"/>
      <sheetName val="CF (16)"/>
      <sheetName val="CF (17)"/>
      <sheetName val="CF (18)"/>
      <sheetName val="CF (19)"/>
      <sheetName val="CF (20)"/>
      <sheetName val="EM"/>
      <sheetName val="Budget-P&amp;L, BS &amp; CF Detailed"/>
      <sheetName val="Budget-P&amp;L, BS &amp; CF Summary"/>
      <sheetName val="Fixed Assets Expenditure"/>
      <sheetName val="Development Project Expenditure"/>
      <sheetName val="TB06"/>
      <sheetName val="Key Assumptions"/>
      <sheetName val="TB Jul 07"/>
      <sheetName val="Sales Schedule"/>
      <sheetName val="note "/>
      <sheetName val="Sales - % comp"/>
      <sheetName val="Time Log"/>
      <sheetName val="Main Info"/>
      <sheetName val="Contacts"/>
      <sheetName val="Lists"/>
      <sheetName val="Plot lists - TRIANGLE"/>
      <sheetName val="Plot lists - CIRCLE"/>
      <sheetName val="CONFIG"/>
      <sheetName val="DetEst"/>
      <sheetName val="PriceSummary"/>
      <sheetName val="PriceSummary-Int "/>
      <sheetName val="DUCT_WORK"/>
      <sheetName val="PIPEWK-add"/>
      <sheetName val="Cal(1)"/>
      <sheetName val="Cal(2)"/>
      <sheetName val="Cal(3)"/>
      <sheetName val="Int-Use"/>
      <sheetName val="REVICE SUMMARY CACULA CHECK"/>
      <sheetName val="PriceSummary-Int_"/>
      <sheetName val="REVICE_SUMMARY_CACULA_CHECK"/>
      <sheetName val="opstat"/>
      <sheetName val="allowances"/>
      <sheetName val="tender allowances"/>
      <sheetName val=" Summary BKG 034"/>
      <sheetName val="공종별_집계금액"/>
      <sheetName val="Cov"/>
      <sheetName val="Bill 01 - Preliminaries"/>
      <sheetName val="Sub Sum 1 "/>
      <sheetName val="Bill 03 - Civil Works"/>
      <sheetName val="Sub Sum 3"/>
      <sheetName val="Bill 04 - water supply tb "/>
      <sheetName val="Sub Sum 4"/>
      <sheetName val="Bill 05 - Electrical tb"/>
      <sheetName val="Sub Sum 5"/>
      <sheetName val="Bill 06 - Miscellaneous"/>
      <sheetName val="Sub Sum 6"/>
      <sheetName val="Fixed Bridge Sum"/>
      <sheetName val="Fixed Bridge_mech-Gate1"/>
      <sheetName val="Fixed Bridge_plum-T2.G13"/>
      <sheetName val="Fixed Bridge_plum-T2.G13.2"/>
      <sheetName val="Fixed Bridge_fire-T1.G12"/>
      <sheetName val="Fixed Bridge_fire-T1.G12.2"/>
      <sheetName val="Fixed Bridge_fire-T1.G12.3"/>
      <sheetName val="Fixed Bridge_fire-T2.G13"/>
      <sheetName val="Fixed Bridge_fire-T2.G13.2"/>
      <sheetName val=" GULF"/>
      <sheetName val="Provisonal"/>
      <sheetName val="Contingency Status"/>
      <sheetName val="Schedule &quot;D&quot;"/>
      <sheetName val="Schedule&quot;E&quot;"/>
      <sheetName val="Schedule&quot;F&quot;"/>
      <sheetName val="Cashflow with Graph"/>
      <sheetName val="Phases Budget Summary"/>
      <sheetName val="dropdowns"/>
      <sheetName val="AREA STATEMENT"/>
      <sheetName val="Var-(A)"/>
      <sheetName val="VAL"/>
      <sheetName val="PB -Steel"/>
      <sheetName val="Part-A"/>
      <sheetName val="APP-B(PC)"/>
      <sheetName val="APP-A(A)"/>
      <sheetName val="APP-A(B) "/>
      <sheetName val="APP-A(C)  "/>
      <sheetName val="Allowable"/>
      <sheetName val="App A"/>
      <sheetName val="App-B"/>
      <sheetName val="App-C"/>
      <sheetName val="App-D"/>
      <sheetName val="App-E"/>
      <sheetName val="App-F"/>
      <sheetName val="App-G"/>
      <sheetName val="App-H"/>
      <sheetName val="App-J"/>
      <sheetName val="App-K"/>
      <sheetName val="App-M"/>
      <sheetName val="AM1"/>
      <sheetName val="App-S"/>
      <sheetName val="S4 "/>
      <sheetName val="S5 "/>
      <sheetName val="AS1"/>
      <sheetName val="AS2"/>
      <sheetName val="AS3"/>
      <sheetName val="AS4"/>
      <sheetName val="AS5"/>
      <sheetName val="AS6"/>
      <sheetName val="App-T"/>
      <sheetName val="App-x"/>
      <sheetName val="X1"/>
      <sheetName val="X3"/>
      <sheetName val="X4"/>
      <sheetName val="X5 "/>
      <sheetName val="X6"/>
      <sheetName val="AX1"/>
      <sheetName val="AX2"/>
      <sheetName val="AX3"/>
      <sheetName val="AX4"/>
      <sheetName val="AX5"/>
      <sheetName val="AX6"/>
      <sheetName val="App-Y"/>
      <sheetName val="QSU-34"/>
      <sheetName val="appendix  D"/>
      <sheetName val="Appendix F"/>
      <sheetName val="Appendix G"/>
      <sheetName val="Appendix J"/>
      <sheetName val="Appenix  K"/>
      <sheetName val="Contract Info"/>
      <sheetName val="Contract Info Summary"/>
      <sheetName val="LPO Info Summary "/>
      <sheetName val="Exclusions and Assumptions"/>
      <sheetName val="Cost Summary "/>
      <sheetName val="Fly Sheet 4"/>
      <sheetName val="Budget Package Transfers"/>
      <sheetName val="Design Devmt"/>
      <sheetName val="Client Budget Changes"/>
      <sheetName val="Procurement Schedule"/>
      <sheetName val="Anticipated Variations"/>
      <sheetName val="Risk Items"/>
      <sheetName val="Claims"/>
      <sheetName val="E.T.C"/>
      <sheetName val="Contingencies Recon"/>
      <sheetName val="Fly Sheet 2"/>
      <sheetName val="Claims Track Sched"/>
      <sheetName val="Variation Track Sched"/>
      <sheetName val="KINETICS"/>
      <sheetName val="Appendices"/>
      <sheetName val="Apx 1 Mtgs Attd"/>
      <sheetName val="Apx 2 Reports Issued"/>
      <sheetName val="Appendices 3 - PROGRAMME"/>
      <sheetName val="DO NOT PRINT Cash Flow Actual"/>
      <sheetName val="DO NOT PRINT Contingency"/>
      <sheetName val="DO NOT PRINT Inflation"/>
      <sheetName val="NOT PRINTApx 4 - Cost BrkdnAnti"/>
      <sheetName val="Fly Sheet 3"/>
      <sheetName val="Cash Flow - Control Col G"/>
      <sheetName val="Cash Flow - Forecast Col R"/>
      <sheetName val="Cash Flow 4 Yr Projn"/>
      <sheetName val="PC-Format"/>
      <sheetName val="Z2 Asphalt"/>
      <sheetName val="New item"/>
      <sheetName val="Req.&amp; Chris"/>
      <sheetName val="OT"/>
      <sheetName val="OT (2)"/>
      <sheetName val="P drg."/>
      <sheetName val="P jms"/>
      <sheetName val="misc."/>
      <sheetName val="At home"/>
      <sheetName val="with me"/>
      <sheetName val="address"/>
      <sheetName val="address (2)"/>
      <sheetName val="Sheet1 (4)"/>
      <sheetName val="muneer (3)"/>
      <sheetName val="muneer"/>
      <sheetName val="muneer (2)"/>
      <sheetName val="WIN"/>
      <sheetName val="cv"/>
      <sheetName val="cv (2)"/>
      <sheetName val="SUM-1"/>
      <sheetName val="APP_A"/>
      <sheetName val="APP_B"/>
      <sheetName val="APP_C"/>
      <sheetName val="APP_D"/>
      <sheetName val="APP_E"/>
      <sheetName val="APP_F"/>
      <sheetName val="APP_G"/>
      <sheetName val="APP_H"/>
      <sheetName val="APP_J"/>
      <sheetName val="APP_K"/>
      <sheetName val="APP_L"/>
      <sheetName val="Bill-4"/>
      <sheetName val="Bill-5"/>
      <sheetName val="Bill-6"/>
      <sheetName val="COLOUR"/>
      <sheetName val="Certificate "/>
      <sheetName val="App D"/>
      <sheetName val="APPE  E"/>
      <sheetName val="APPE E-3"/>
      <sheetName val="Appendix F-2"/>
      <sheetName val="Appendix F-3"/>
      <sheetName val="Appendix Z"/>
      <sheetName val="App H"/>
      <sheetName val="Appendix K"/>
      <sheetName val="BOQ Part 1"/>
      <sheetName val="BOQ Part 2 "/>
      <sheetName val="BOQ Part 3"/>
      <sheetName val="BOQ Part 4"/>
      <sheetName val="BOQ Part 5"/>
      <sheetName val="BOQ Part 6"/>
      <sheetName val="Appendix M"/>
      <sheetName val="APP_Ff"/>
      <sheetName val="Bill-7"/>
      <sheetName val="tds-satwa"/>
      <sheetName val="Variation Summary "/>
      <sheetName val="1 Tiling"/>
      <sheetName val="2 Thrust Bng"/>
      <sheetName val="TB Rate"/>
      <sheetName val="3 Crash Gate 7"/>
      <sheetName val="4 Addl wk118"/>
      <sheetName val="5 Addl Street Ltg"/>
      <sheetName val="6 Addl Tiling"/>
      <sheetName val="7 ETC Al Mzr"/>
      <sheetName val="8 Extn Irr Ducts"/>
      <sheetName val="9 Sweet"/>
      <sheetName val="11 Mod Al Twar"/>
      <sheetName val="12 Addl Lay Bay"/>
      <sheetName val="19 Al Twar Gully"/>
      <sheetName val="Int Rds Al Mizhar"/>
      <sheetName val="Addl wk"/>
      <sheetName val="Appendix E (BK4)"/>
      <sheetName val="part7b (BK4)"/>
      <sheetName val="App-C "/>
      <sheetName val="App-E-Summary"/>
      <sheetName val="App-E-Variations"/>
      <sheetName val="Summary-App-S"/>
      <sheetName val="App-S(ETS)"/>
      <sheetName val="App-S(W)"/>
      <sheetName val="App-S(E)"/>
      <sheetName val="SUM-2"/>
      <sheetName val="APP. E ENG O'TIME"/>
      <sheetName val="App- F"/>
      <sheetName val="MOS new"/>
      <sheetName val="BL NO.1"/>
      <sheetName val="BL NO.2"/>
      <sheetName val="BL NO.3-1,2,3,4,5"/>
      <sheetName val="BL NO.4"/>
      <sheetName val="BL NO.5"/>
      <sheetName val="BL NO.6"/>
      <sheetName val="Rd C301"/>
      <sheetName val="C424,425"/>
      <sheetName val="C426"/>
      <sheetName val="Pond 7A"/>
      <sheetName val="C422,423"/>
      <sheetName val="Lift station Extension"/>
      <sheetName val="RTA Junctions"/>
      <sheetName val="East park LS"/>
      <sheetName val="Beacon School"/>
      <sheetName val="Road C531,532"/>
      <sheetName val="Road B403"/>
      <sheetName val="Irrigation Tank"/>
      <sheetName val="Road C530"/>
      <sheetName val="Road C534"/>
      <sheetName val="Road C583"/>
      <sheetName val="repair of irr HQ"/>
      <sheetName val="plug sewer H.Con"/>
      <sheetName val="repair of damged IRR line"/>
      <sheetName val="Road C 528,C 529"/>
      <sheetName val="Temporary pond near C 565"/>
      <sheetName val="shifting NJ barrier"/>
      <sheetName val="shifting NJ barrier (2)"/>
      <sheetName val="SWD near P1 RA6 West StP"/>
      <sheetName val="Rectify areas at A1 &amp; B2"/>
      <sheetName val="Modify K &amp; A site office"/>
      <sheetName val="Trial Geo web"/>
      <sheetName val="Temp. pond at west park STP"/>
      <sheetName val="Abortive sewer at C547"/>
      <sheetName val="Temp. Park green field school"/>
      <sheetName val="SEW DISCHARGE AT P 5 AREA"/>
      <sheetName val="Recti work at Road C550"/>
      <sheetName val="Connection bet exist &amp; new LS"/>
      <sheetName val="repair of irr East park"/>
      <sheetName val="Emergency work -IRR Line"/>
      <sheetName val="Reconst. Phase 1 RA#7"/>
      <sheetName val="Directional drilling "/>
      <sheetName val="IRR line reair at C565"/>
      <sheetName val="Abortive sewer at C502"/>
      <sheetName val="SURPLUS 500 GRP"/>
      <sheetName val="Lowering C581"/>
      <sheetName val="Lowering C565"/>
      <sheetName val="315 duct crossing"/>
      <sheetName val="Changes to sewer Eastpark"/>
      <sheetName val="Reduntant materials"/>
      <sheetName val="Surplus GRP Pipes"/>
      <sheetName val="Dewatering system"/>
      <sheetName val="ADD WORKS"/>
      <sheetName val="Variation Summary  (2)"/>
      <sheetName val="Add Road"/>
      <sheetName val="Add Electrical"/>
      <sheetName val="Add Sewer"/>
      <sheetName val="Add IRR"/>
      <sheetName val="BOQ Divider"/>
      <sheetName val="BOQ Divider (2)"/>
      <sheetName val="JM devider"/>
      <sheetName val="Add.works"/>
      <sheetName val="Review"/>
      <sheetName val="Gen_Items"/>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APPN D"/>
      <sheetName val="App E"/>
      <sheetName val="app E1"/>
      <sheetName val="APPEN A "/>
      <sheetName val="FIRST PAGE"/>
      <sheetName val="RECON A"/>
      <sheetName val="Fly sheet"/>
      <sheetName val="APPE 1"/>
      <sheetName val="QSU-53"/>
      <sheetName val="Appendix H"/>
      <sheetName val="Certificate template (3)"/>
      <sheetName val="Summ of app for pmt"/>
      <sheetName val="Tatweer PC 3"/>
      <sheetName val="Invoice Amount Schedule"/>
      <sheetName val="Apx.A - Invoice Amount Details"/>
      <sheetName val="Summary Irrigation Pipeline"/>
      <sheetName val="Summary Irrigation Pump Station"/>
      <sheetName val="CCL"/>
      <sheetName val="Bill1"/>
      <sheetName val="Milestone Area"/>
      <sheetName val="App - C"/>
      <sheetName val="var-summ"/>
      <sheetName val="Part 1-Gen Items"/>
      <sheetName val="Part 2-Ground Investigation"/>
      <sheetName val="Part 3-Demo &amp; Site Clearance"/>
      <sheetName val="Part 4-Earthworks"/>
      <sheetName val="Part 5-Structural Metalwork"/>
      <sheetName val="Part 6-Raod &amp; Pavings"/>
      <sheetName val="Part 7-Drainage Works"/>
      <sheetName val="Part 8-Rd Lighting Works"/>
      <sheetName val="Part 9-Prov Sums"/>
      <sheetName val="BOQ Sheet"/>
      <sheetName val="JMS"/>
      <sheetName val="JMS VO"/>
      <sheetName val="d-2 "/>
      <sheetName val="d-13"/>
      <sheetName val="PC IN"/>
      <sheetName val="App.A"/>
      <sheetName val="App.B"/>
      <sheetName val="App.C"/>
      <sheetName val="App.D"/>
      <sheetName val="d-1"/>
      <sheetName val="Trail Trenches detail 2"/>
      <sheetName val="250 SL-uPVC"/>
      <sheetName val="315 SL uPVC"/>
      <sheetName val="400 SL AC"/>
      <sheetName val="500 SL AC"/>
      <sheetName val="DR_MH"/>
      <sheetName val="Chamber"/>
      <sheetName val="VAL. SUMMARY"/>
      <sheetName val="App.H"/>
      <sheetName val="DS 170"/>
      <sheetName val="BOQ CONTENTS"/>
      <sheetName val="Bill 2-Ground Investigation"/>
      <sheetName val="Bill 3-Demolition &amp; Site Clear"/>
      <sheetName val="Bill 4-Earthworks"/>
      <sheetName val="Bill 5-Foul Sewer network"/>
      <sheetName val="Bill 6-Storm Water  Network"/>
      <sheetName val="Bill 7-Potable water"/>
      <sheetName val="Bill 8-Irrigation Network"/>
      <sheetName val="Bill 9.Miscellaneous Works"/>
      <sheetName val="Bill 10.Roads &amp; Paving"/>
      <sheetName val="Bill 11.Parks"/>
      <sheetName val="General Summary"/>
      <sheetName val="AP2"/>
      <sheetName val="Dividers"/>
      <sheetName val="GS (75M)"/>
      <sheetName val="GS (92M)"/>
      <sheetName val="abortive-storm"/>
      <sheetName val="Retention (not used)"/>
      <sheetName val="Sum of Payments (not used)"/>
      <sheetName val="Advance (not used)"/>
      <sheetName val="Bill Sum"/>
      <sheetName val="VO Sum (Outstanding)"/>
      <sheetName val="VO Sum - VO"/>
      <sheetName val="Cover _2_"/>
      <sheetName val="Cover _3_"/>
      <sheetName val="Cover _5_"/>
      <sheetName val="Cover _4_"/>
      <sheetName val="Prilim"/>
      <sheetName val="Bill 4_2"/>
      <sheetName val="Prilim_2"/>
      <sheetName val="OOC (Summary)"/>
      <sheetName val="Bill 2-8 (OMISSION) (R)"/>
      <sheetName val="Bill 2-8 (ADDITION) (R)"/>
      <sheetName val="Bill 2-9 (OMISSION) (R)"/>
      <sheetName val="Bill 2-9 (ADDITION) (R)"/>
      <sheetName val="Bill 5-7 (ADDITION) (R)"/>
      <sheetName val="Bill 2-8 (OMISSION)"/>
      <sheetName val="Bill 2-8 (ADDITION)"/>
      <sheetName val="Bill 2-9 (OMISSION)"/>
      <sheetName val="Bill 2-9 (ADDITION)"/>
      <sheetName val="Bill 5-1 (ADDITION)"/>
      <sheetName val="Bill 2-9 (OMISSION) (2)"/>
      <sheetName val="Progress Percentage"/>
      <sheetName val="Non Compliance"/>
      <sheetName val="D6a"/>
      <sheetName val="Bill 1 A+B"/>
      <sheetName val="1 A (2)"/>
      <sheetName val="1 A (3)"/>
      <sheetName val="1 A (4)"/>
      <sheetName val="1 A (5)"/>
      <sheetName val="1 A (6)"/>
      <sheetName val="1 A (7)"/>
      <sheetName val="1 A (8)"/>
      <sheetName val="1 B (2)"/>
      <sheetName val="1 B (3)"/>
      <sheetName val="1 B (4)"/>
      <sheetName val="1 B (5)"/>
      <sheetName val="1 B (6)"/>
      <sheetName val="1 B (7)"/>
      <sheetName val="1 B (8)"/>
      <sheetName val="1 B (9)"/>
      <sheetName val="1 B (10)"/>
      <sheetName val="Free Mat"/>
      <sheetName val="Variation Summary"/>
      <sheetName val="Sec cable_eqpt"/>
      <sheetName val="Pri cable"/>
      <sheetName val="Fitting coord"/>
      <sheetName val="Mh coord"/>
      <sheetName val="AA1"/>
      <sheetName val="AA2"/>
      <sheetName val="AA3"/>
      <sheetName val="AA4"/>
      <sheetName val="AB1"/>
      <sheetName val="AB2"/>
      <sheetName val="AB3"/>
      <sheetName val="AB4"/>
      <sheetName val="AB5"/>
      <sheetName val="AD1"/>
      <sheetName val="P.C"/>
      <sheetName val="App C"/>
      <sheetName val="App P"/>
      <sheetName val="App K"/>
      <sheetName val="1-G"/>
      <sheetName val="2-GI"/>
      <sheetName val="Sec d3"/>
      <sheetName val="Sec d3 RA"/>
      <sheetName val="Sec d3 vo"/>
      <sheetName val="Sec d3A-B"/>
      <sheetName val="VO-26"/>
      <sheetName val="Sec d4"/>
      <sheetName val="secd5"/>
      <sheetName val="secd6"/>
      <sheetName val="sec .d7"/>
      <sheetName val="sec .d8"/>
      <sheetName val="sec .d9"/>
      <sheetName val="sec .d10"/>
      <sheetName val="sec .d11"/>
      <sheetName val="Spare Duct"/>
      <sheetName val="VO1"/>
      <sheetName val="App F"/>
      <sheetName val="App G "/>
      <sheetName val="App J"/>
      <sheetName val="App M"/>
      <sheetName val="App N"/>
      <sheetName val="RFA"/>
      <sheetName val="Duct"/>
      <sheetName val="1-A"/>
      <sheetName val="2-R1 A"/>
      <sheetName val="NR5-1"/>
      <sheetName val="NR5-2"/>
      <sheetName val="NR5-3"/>
      <sheetName val="NR5-4"/>
      <sheetName val="NR5-5"/>
      <sheetName val="NR5-6"/>
      <sheetName val="NR5-7"/>
      <sheetName val="NR5-8"/>
      <sheetName val="SUBSTATION"/>
      <sheetName val="NR5-10"/>
      <sheetName val="NR5-11"/>
      <sheetName val="NR5-12"/>
      <sheetName val="workdone"/>
      <sheetName val="11kv"/>
      <sheetName val="Table 1"/>
      <sheetName val="Table 2"/>
      <sheetName val="Table 2a"/>
      <sheetName val="Table 4"/>
      <sheetName val="Table 5"/>
      <sheetName val="CIV_GOSP QATIF"/>
      <sheetName val="CIV_ABU SAFAH"/>
      <sheetName val="Foglio1"/>
      <sheetName val="RAMMED STONE COLUMNS"/>
      <sheetName val="BOQ_C"/>
      <sheetName val="Synopsis"/>
      <sheetName val="W1"/>
      <sheetName val="W2"/>
      <sheetName val="I1"/>
      <sheetName val="J1"/>
      <sheetName val="J2"/>
      <sheetName val="J3"/>
      <sheetName val="J4"/>
      <sheetName val="SP"/>
      <sheetName val="FM"/>
      <sheetName val="TF"/>
      <sheetName val="QY1"/>
      <sheetName val="A C CODE"/>
      <sheetName val="RFP002"/>
      <sheetName val="R0"/>
      <sheetName val="R1-1"/>
      <sheetName val="R1-2"/>
      <sheetName val="R1-3"/>
      <sheetName val="SY1"/>
      <sheetName val="temp"/>
      <sheetName val="BILL-2A "/>
      <sheetName val="BILL-8"/>
      <sheetName val="BILL-9"/>
      <sheetName val="SY"/>
      <sheetName val="CL"/>
      <sheetName val="SM"/>
      <sheetName val="JC"/>
      <sheetName val="LC"/>
      <sheetName val="LS"/>
      <sheetName val="SF"/>
      <sheetName val="LT"/>
      <sheetName val="LE"/>
      <sheetName val="11_Sitework"/>
      <sheetName val="12_Conc x"/>
      <sheetName val="13_Steel x"/>
      <sheetName val="15_Pipe x"/>
      <sheetName val="16_28_Elec"/>
      <sheetName val="17_Inst x"/>
      <sheetName val="18_FP"/>
      <sheetName val="2&amp;3_Mech"/>
      <sheetName val="97"/>
      <sheetName val="ec600 2"/>
      <sheetName val="EC600"/>
      <sheetName val="EC841"/>
      <sheetName val="EC842"/>
      <sheetName val="EC802"/>
      <sheetName val="EC803"/>
      <sheetName val="2-SEP"/>
      <sheetName val="GTP18C"/>
      <sheetName val="GTP12B"/>
      <sheetName val="GTP12B1"/>
      <sheetName val="Combined wo Formula"/>
      <sheetName val="combined_working"/>
      <sheetName val="deleted lines"/>
      <sheetName val="MFformula"/>
      <sheetName val="pwht"/>
      <sheetName val="INS"/>
      <sheetName val="Elect. cost 27.10.04"/>
      <sheetName val="P-Sum-Cab"/>
      <sheetName val="P-Sum-TRK"/>
      <sheetName val="Cable Price"/>
      <sheetName val="HWDG"/>
      <sheetName val=" Fax Quotation"/>
      <sheetName val="Specs"/>
      <sheetName val="Hwd Sched"/>
      <sheetName val="PriceList"/>
      <sheetName val="US1"/>
      <sheetName val="US2"/>
      <sheetName val="MFR"/>
      <sheetName val="US 1"/>
      <sheetName val="US 2"/>
      <sheetName val="PriceList01"/>
      <sheetName val="Slow Items"/>
      <sheetName val="Item No's"/>
      <sheetName val="Hager"/>
      <sheetName val="Schlage"/>
      <sheetName val="Von D"/>
      <sheetName val="Schlage (2)"/>
      <sheetName val="Master Hardware Price Book"/>
      <sheetName val="PriceList02"/>
      <sheetName val="PriceList01 (2)"/>
      <sheetName val="PROJECT BRIEF(EX.NEW)"/>
      <sheetName val="QUOTE"/>
      <sheetName val="sum2"/>
      <sheetName val="ACCOUNT"/>
      <sheetName val="CASHFLOWS"/>
      <sheetName val="LEVEL SHEET"/>
      <sheetName val="EX.SUMMARY"/>
      <sheetName val="AOC"/>
      <sheetName val="Contents "/>
      <sheetName val="PROJECT DETAILS -1"/>
      <sheetName val="PROJECT STATUS - Planning -2a"/>
      <sheetName val="AREAS OF CONCERN -3"/>
      <sheetName val="KPI -4"/>
      <sheetName val="MATERIAL PROJECTION REPORT -5"/>
      <sheetName val="MANPOWER STATUS -6"/>
      <sheetName val="QAQC-7"/>
      <sheetName val="HSE Report- 8"/>
      <sheetName val="Schedule of Payment Dates - 9.a"/>
      <sheetName val="App &amp; Cert Detail -9.b"/>
      <sheetName val="IPS - 9.c"/>
      <sheetName val="Delays &amp; EOT - 9.e"/>
      <sheetName val="PROJECT STATUS - Financial -10"/>
      <sheetName val="DASHBOARD "/>
      <sheetName val="Time_Progress_Bill_WBS1"/>
      <sheetName val="Time Vs Progress"/>
      <sheetName val="Progress Vs Billing"/>
      <sheetName val="Time Vs Billing"/>
      <sheetName val="FT Clearances"/>
      <sheetName val="Manpower Report"/>
      <sheetName val="Backup for Revised Plan"/>
      <sheetName val="Excavation-Concrete"/>
      <sheetName val="W011 Report"/>
      <sheetName val="WR Data"/>
      <sheetName val="Cost Report (Rev. 02A)"/>
      <sheetName val="Summary of Report"/>
      <sheetName val="Actual Const. Progress"/>
      <sheetName val="% Computation"/>
      <sheetName val="Shop Drawings"/>
      <sheetName val="Engg WS"/>
      <sheetName val="LIST OF DRAWINGS (New)"/>
      <sheetName val="LIST OF DRAWINGS (Wsheet)"/>
      <sheetName val="(Mech Drwgs)"/>
      <sheetName val="(Elec Drwgs)"/>
      <sheetName val="Procurement"/>
      <sheetName val="Proc - Civil"/>
      <sheetName val="Proc - Civil (2)"/>
      <sheetName val="Proc - Civil (XXX)"/>
      <sheetName val="Engg"/>
      <sheetName val="S-CURVE MAIN CON"/>
      <sheetName val="MEP Mech Mat"/>
      <sheetName val="MEP Elec Mat"/>
      <sheetName val="Proc - Civil Overall"/>
      <sheetName val="MEP Overall Mat"/>
      <sheetName val="Master Data Sheet"/>
      <sheetName val="Quantity Take Off Sheet (E1 (2)"/>
      <sheetName val="Fire Enq."/>
      <sheetName val="Wiring Accessories "/>
      <sheetName val="Light Fittings "/>
      <sheetName val="EL"/>
      <sheetName val="Cable Schedule"/>
      <sheetName val="Cable Schedule (2)"/>
      <sheetName val="Cable Summary"/>
      <sheetName val="Cables Normal (2)"/>
      <sheetName val="_REF"/>
      <sheetName val="C1ㅇ"/>
      <sheetName val="Lstsub"/>
      <sheetName val="S-C+Market"/>
      <sheetName val="Ramp data"/>
      <sheetName val="Lower Ground"/>
      <sheetName val="Income"/>
      <sheetName val="Letting"/>
      <sheetName val="UBR"/>
      <sheetName val="PPlay_Data"/>
      <sheetName val="Cap Cost"/>
      <sheetName val="RLV Calc"/>
      <sheetName val="Costs (dev)"/>
      <sheetName val="Bluewater NPV - sell January"/>
      <sheetName val="Upper Ground"/>
      <sheetName val="Financial Summary"/>
      <sheetName val="D&amp;C Calcs"/>
      <sheetName val="CA Upside_Downside Old"/>
      <sheetName val="EASEL CA Example"/>
      <sheetName val="2-Conc"/>
      <sheetName val="대비표"/>
      <sheetName val="Estimate Summary"/>
      <sheetName val="HQ-1_summ"/>
      <sheetName val="HQ-1_BACK-UP 1"/>
      <sheetName val="HQ-1_BACK-UP 2"/>
      <sheetName val="Ext Works HQ-1_BACK-UP"/>
      <sheetName val="HQ-2_summ"/>
      <sheetName val="HQ-2_BACK-UP 1"/>
      <sheetName val="HQ-2_BACK-UP 2"/>
      <sheetName val="Ext Works HQ-2_BACK-UP"/>
      <sheetName val="HQ-3_summ"/>
      <sheetName val="HQ-3_BACK-UP 1"/>
      <sheetName val="HQ-3_BACK-UP 2"/>
      <sheetName val="Ext Works HQ-3_BACK-UP"/>
      <sheetName val="HQ-GFA"/>
      <sheetName val=" HQ Suppl."/>
      <sheetName val="Roof Cost back-up"/>
      <sheetName val="LIB-1_summ"/>
      <sheetName val="LIB-1_BACK-UP 1"/>
      <sheetName val="LIB-1_BACK-UP 2"/>
      <sheetName val="LIB-2_summ"/>
      <sheetName val="LIB-2_BACK-UP 1"/>
      <sheetName val="LIB-2_BACK-UP 2"/>
      <sheetName val="LIB-3_summ"/>
      <sheetName val="LIB-3_BACK-UP 1"/>
      <sheetName val="LIB-3_BACK-UP 2"/>
      <sheetName val="LIB-GFA"/>
      <sheetName val="Lib Suppl."/>
      <sheetName val="Lib Benchmark"/>
      <sheetName val="RAND-1_summ"/>
      <sheetName val="RAND-1_BACK-UP 1"/>
      <sheetName val="RAND-1_BACK-UP 2"/>
      <sheetName val="Ext Works RAND-1_BACK-UP"/>
      <sheetName val="RAND-2_summ"/>
      <sheetName val="RAND-2_BACK-UP 1"/>
      <sheetName val="RAND-2_BACK-UP 2"/>
      <sheetName val="Ext Works RAND-2_BACK-UP"/>
      <sheetName val="RAND-3_summ"/>
      <sheetName val="RAND-3_BACK-UP 1"/>
      <sheetName val="RAND-3_BACK-UP 2"/>
      <sheetName val="Ext Works RAND-3_BACK-UP"/>
      <sheetName val="RAND-GFA"/>
      <sheetName val="Rand Suppl."/>
      <sheetName val="Car Park"/>
      <sheetName val="C-GFL"/>
      <sheetName val="Testing"/>
      <sheetName val="Cost Analys (1)"/>
      <sheetName val="Summary of Back up (2)"/>
      <sheetName val="back up"/>
      <sheetName val="Rate Analysis"/>
      <sheetName val="site-backup"/>
      <sheetName val="ckt meas"/>
      <sheetName val="Summary of Back up (3)"/>
      <sheetName val="back up (2)"/>
      <sheetName val="Rate Analysis (2)"/>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Document Issue Sheet"/>
      <sheetName val="1.0 Executive Summary"/>
      <sheetName val="2.0OverallCostSummary(original)"/>
      <sheetName val="Summary (CSI)"/>
      <sheetName val="Summary (SS)"/>
      <sheetName val="Summary (CSI-SS)"/>
      <sheetName val="Detailed Assessment"/>
      <sheetName val="Take-off &amp; Rate Build-up"/>
      <sheetName val="2.0 Overall Cost Summary"/>
      <sheetName val="3.0 Reconciliation"/>
      <sheetName val="3.0 Reconciliation(original)"/>
      <sheetName val="4.0 Area Schedule"/>
      <sheetName val="7.0 Benchmarking"/>
      <sheetName val="Pivot_CSI_NOT TO PRINT"/>
      <sheetName val="Pivot_SS_NOT TO PRINT"/>
      <sheetName val="Pivot_CSI&amp;SS_NOT TO PRINT"/>
      <sheetName val="Ledger"/>
      <sheetName val="PC(R)"/>
      <sheetName val="Request For Payment "/>
      <sheetName val="Payment Certificate"/>
      <sheetName val="RFP  (PB or Turner)"/>
      <sheetName val="RFP (Others)"/>
      <sheetName val="Drop Down List"/>
      <sheetName val="Flap"/>
      <sheetName val="STARRATE"/>
      <sheetName val="PRORATE"/>
      <sheetName val="DAMPER CONV. SUM."/>
      <sheetName val="DUCT CONV.  SUM. "/>
      <sheetName val="DRG"/>
      <sheetName val="STAR"/>
      <sheetName val="A1.1.1- GR-GC-SISJV"/>
      <sheetName val="A1.1.2- GR-MEP-ETA"/>
      <sheetName val="A1.1-Gen. Req.Summary"/>
      <sheetName val="A1.1.3- GR-Facade-Yuanda"/>
      <sheetName val="A1.1.4-GR-VT-OTIS"/>
      <sheetName val="Qty sum"/>
      <sheetName val="rebar sum"/>
      <sheetName val="rebar-pilecap"/>
      <sheetName val="conc &amp; fmwk"/>
      <sheetName val="HIC150EOFFneu"/>
      <sheetName val="Outputs"/>
      <sheetName val="Scenarios"/>
      <sheetName val="Historic_Inflation_Figures"/>
      <sheetName val="Area_Inflation"/>
      <sheetName val="Four Scenarios"/>
      <sheetName val="Sensitivities"/>
      <sheetName val="Project1_Cashflow"/>
      <sheetName val="Project2_Cashflow"/>
      <sheetName val="Project3_Cashflow"/>
      <sheetName val="Project4_Cashflow"/>
      <sheetName val="Landowner Share"/>
      <sheetName val="Annual Summary"/>
      <sheetName val="Mat_list@price (2)"/>
      <sheetName val="total export"/>
      <sheetName val="concrete curve"/>
      <sheetName val=" excavtion curve"/>
      <sheetName val="back filling curve"/>
      <sheetName val="pipe install curve (plumb) "/>
      <sheetName val="pipe install curve  (pre-insu)"/>
      <sheetName val="cable  service install curve"/>
      <sheetName val=" excavtion"/>
      <sheetName val="service pipe install (plumb)"/>
      <sheetName val="service pipe install (pre-insu)"/>
      <sheetName val="service cable install"/>
      <sheetName val="Business Plan"/>
      <sheetName val="Head office Expenses"/>
      <sheetName val="Site Expenses"/>
      <sheetName val="Staffing Plan"/>
      <sheetName val="Cash Out"/>
      <sheetName val="Cash In"/>
      <sheetName val="Cash Flow Chart "/>
      <sheetName val="Input Data"/>
      <sheetName val="D23 - Heating and AT"/>
      <sheetName val="D26 - LV Installations"/>
      <sheetName val="D26 - Lighting Installations"/>
      <sheetName val="D26 - Small Power Inst."/>
      <sheetName val="D26 - Earthing Installations"/>
      <sheetName val="D28 - Security Installations"/>
      <sheetName val="Loan account - LCC rate"/>
      <sheetName val="Consolidated summary"/>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Main construction"/>
      <sheetName val="Total equity"/>
      <sheetName val="Grosvenor equity"/>
      <sheetName val="Investor equity"/>
      <sheetName val="Equity and debt split"/>
      <sheetName val="Loan account and shortfalls"/>
      <sheetName val="Letting covenants"/>
      <sheetName val="Chart1"/>
      <sheetName val="Offices"/>
      <sheetName val="Unit rents and incentives"/>
      <sheetName val="Funding check"/>
      <sheetName val="Add Work (2)"/>
      <sheetName val="8.1 Cash flow"/>
      <sheetName val="Cash and return"/>
      <sheetName val="Drawdown request to bank"/>
      <sheetName val="Budget Control"/>
      <sheetName val="Cost Report "/>
      <sheetName val="Liabilities"/>
      <sheetName val="Prelims Graph"/>
      <sheetName val="Cash report"/>
      <sheetName val="PEK.TAMBAH KURANG"/>
      <sheetName val="BIAYA CADANGAN"/>
      <sheetName val="REKAPITULASI AKHIR"/>
      <sheetName val="I-KAMAR"/>
      <sheetName val="Coll-KAMAR"/>
      <sheetName val="II.MAIN-LOB"/>
      <sheetName val="III.FASADE"/>
      <sheetName val="IV. POOL DECK"/>
      <sheetName val="V.BALLROOM"/>
      <sheetName val="VI.CANOPY"/>
      <sheetName val="VII.CAR &amp; LIFT"/>
      <sheetName val="IX.ATRIUM"/>
      <sheetName val="X.LANDSCAPE"/>
      <sheetName val="Cover-OP"/>
      <sheetName val="Summary-op"/>
      <sheetName val="Rb"/>
      <sheetName val="PERTANYAAN"/>
      <sheetName val="Ana duct"/>
      <sheetName val="Hsd Duct"/>
      <sheetName val="Grille"/>
      <sheetName val="REKAP"/>
      <sheetName val="Pipe"/>
      <sheetName val="Data Hitungan"/>
      <sheetName val="Aks Pipa"/>
      <sheetName val="AC"/>
      <sheetName val="K.TambahAC"/>
      <sheetName val="FH"/>
      <sheetName val="K.TambahFH"/>
      <sheetName val="valve 16k"/>
      <sheetName val="ASS-PL"/>
      <sheetName val="Fitting"/>
      <sheetName val="ELEKTRIKAL"/>
      <sheetName val="Dafmat"/>
      <sheetName val="Pompa"/>
      <sheetName val="Ven Fan"/>
      <sheetName val="valve-20k"/>
      <sheetName val="valve-10k"/>
      <sheetName val="BOLT-DATA"/>
      <sheetName val="BOLT"/>
      <sheetName val="Analisa Str+Ars"/>
      <sheetName val="Upah"/>
      <sheetName val="Bhn cost"/>
      <sheetName val="Bahan"/>
      <sheetName val="Sub cost"/>
      <sheetName val="Alat cost"/>
      <sheetName val="anl"/>
      <sheetName val="rap"/>
      <sheetName val="bhn"/>
      <sheetName val="spek"/>
      <sheetName val="altok"/>
      <sheetName val="bumok"/>
      <sheetName val="altprec"/>
      <sheetName val="bumprec"/>
      <sheetName val="I_KAMAR"/>
      <sheetName val="B - Norelec"/>
      <sheetName val="rek-fbhk"/>
      <sheetName val="rek-fitAB"/>
      <sheetName val="rek-hbk"/>
      <sheetName val="rek-val"/>
      <sheetName val="bq-kt"/>
      <sheetName val="bq-ktsa"/>
      <sheetName val="bq-ktf"/>
      <sheetName val="bq-kthk"/>
      <sheetName val="bq-ktc"/>
      <sheetName val="bq-kth"/>
      <sheetName val="bq-ktv"/>
      <sheetName val="rek-san1"/>
      <sheetName val="rek-hot"/>
      <sheetName val="rek-fitPP "/>
      <sheetName val="bq-pl"/>
      <sheetName val="Acessoris"/>
      <sheetName val="Apartement"/>
      <sheetName val="Jembatan"/>
      <sheetName val="MallAC"/>
      <sheetName val="Peghitungan"/>
      <sheetName val="MALL_K"/>
      <sheetName val="Item Tambahan"/>
      <sheetName val="APARTment_K"/>
      <sheetName val="Jembatan_K"/>
      <sheetName val="KOP"/>
      <sheetName val="PLB"/>
      <sheetName val="VAC "/>
      <sheetName val="LIS"/>
      <sheetName val="EF "/>
      <sheetName val="TLP&amp;DATA "/>
      <sheetName val="SS&amp;MATV"/>
      <sheetName val="AHS- AC"/>
      <sheetName val="AHS-EE"/>
      <sheetName val="AHS-EL"/>
      <sheetName val="ahs-pipa"/>
      <sheetName val="ahs-Gate Valve "/>
      <sheetName val="REKAP UTAMA"/>
      <sheetName val="PERSIAPAN"/>
      <sheetName val="STRUKTUR"/>
      <sheetName val="HALAMAN"/>
      <sheetName val="MEKANIKAL"/>
      <sheetName val="ANALISA ME"/>
      <sheetName val="ANALISA PERSIAPAN"/>
      <sheetName val="HG Bahan"/>
      <sheetName val="An Beton"/>
      <sheetName val="AN HG DKI"/>
      <sheetName val="anpartisi (REV)"/>
      <sheetName val="ankosen"/>
      <sheetName val="HNS2"/>
      <sheetName val="ars_fin"/>
      <sheetName val="HNS"/>
      <sheetName val="harga dasar"/>
      <sheetName val="ahs struktur"/>
      <sheetName val="Cover Daf-2"/>
      <sheetName val="Cover Daf-2 (2)"/>
      <sheetName val="BQ Daf-2"/>
      <sheetName val="BLN"/>
      <sheetName val="GSK"/>
      <sheetName val="Cover1"/>
      <sheetName val="DataTeknis1"/>
      <sheetName val="Luas Gedung1"/>
      <sheetName val="B _ Norelec"/>
      <sheetName val="HRG BHN"/>
      <sheetName val="ANALS ARS"/>
      <sheetName val="ANALS KY"/>
      <sheetName val="ANALS ME"/>
      <sheetName val="DAF-6"/>
      <sheetName val="DAF-7"/>
      <sheetName val="DAF-8"/>
      <sheetName val="DAF-9"/>
      <sheetName val="DAF-10"/>
      <sheetName val="DAF-11"/>
      <sheetName val="Rkp total full"/>
      <sheetName val="Rkp Lt-1 full"/>
      <sheetName val=" Lt-1 Full"/>
      <sheetName val="Rekap Lt-2"/>
      <sheetName val="Finishing Lt-2"/>
      <sheetName val="Rekap - Lt-3"/>
      <sheetName val="Finishing Lt-3 &amp; Atap"/>
      <sheetName val="Rekap -sarana luar"/>
      <sheetName val="Sarana Luar"/>
      <sheetName val="Harga Satuan"/>
      <sheetName val="Analisa"/>
      <sheetName val="AGENDA"/>
      <sheetName val="LUAS LANTAI"/>
      <sheetName val="CAT_HRG"/>
      <sheetName val="Bag_1"/>
      <sheetName val="DAF_1"/>
      <sheetName val="DAF_2 "/>
      <sheetName val="DAF_3"/>
      <sheetName val="DAF_4"/>
      <sheetName val="DAF_5"/>
      <sheetName val="DAF_ 6"/>
      <sheetName val="DAFTAR 7"/>
      <sheetName val="DAFTAR_8"/>
      <sheetName val="DAFTAR_9"/>
      <sheetName val="DAFTAR_10"/>
      <sheetName val="DAFTAR_11"/>
      <sheetName val="Daf___"/>
      <sheetName val="Add ME"/>
      <sheetName val="LIST MATERIAL REV"/>
      <sheetName val="Bag_III"/>
      <sheetName val="Bag_IV"/>
      <sheetName val="ana"/>
      <sheetName val="DATA CENTER"/>
      <sheetName val="OFFICE 4 LT"/>
      <sheetName val="OFFICE 2 LT"/>
      <sheetName val="pldt"/>
      <sheetName val="Rekapi"/>
      <sheetName val="AHS"/>
      <sheetName val="Bul"/>
      <sheetName val="Alat"/>
      <sheetName val="Subkont"/>
      <sheetName val="Upah1"/>
      <sheetName val="Bang A"/>
      <sheetName val="Bang B"/>
      <sheetName val="Sarana"/>
      <sheetName val="Asrama"/>
      <sheetName val="Utility"/>
      <sheetName val="Kamar"/>
      <sheetName val="HdSheet"/>
      <sheetName val="Deskrip"/>
      <sheetName val="Rasio"/>
      <sheetName val="luas"/>
      <sheetName val="BQ-1A"/>
      <sheetName val="eskal"/>
      <sheetName val="Dom "/>
      <sheetName val="Rasio (2)"/>
      <sheetName val="BQ_1A"/>
      <sheetName val="rate (3)"/>
      <sheetName val="rate"/>
      <sheetName val="rate (2)"/>
      <sheetName val="unit rate"/>
      <sheetName val="JUMLAH(3)"/>
      <sheetName val="JUMLAH(2)"/>
      <sheetName val="D2.1-Cover"/>
      <sheetName val="D2.1"/>
      <sheetName val="D2.2-Cover"/>
      <sheetName val="D2.2"/>
      <sheetName val="D3.1-Cover(MALL&amp;PARK)"/>
      <sheetName val="D3.1"/>
      <sheetName val="D3.2-Cover(LANDS)"/>
      <sheetName val="D3.2"/>
      <sheetName val="D3.3-Cover(T-A)"/>
      <sheetName val="D3.3"/>
      <sheetName val="D3.4-Cover(T-B)"/>
      <sheetName val="D3.4"/>
      <sheetName val="D3.5-Cover(T-C)"/>
      <sheetName val="D3.5"/>
      <sheetName val="D.3.6-Cover.BAJA"/>
      <sheetName val="D3.6"/>
      <sheetName val="2.1"/>
      <sheetName val="2.2"/>
      <sheetName val="2.3"/>
      <sheetName val="2.4"/>
      <sheetName val="2.5A"/>
      <sheetName val="2.5B"/>
      <sheetName val="2.5"/>
      <sheetName val="2.6"/>
      <sheetName val="2.7"/>
      <sheetName val="2.8"/>
      <sheetName val="2.9"/>
      <sheetName val="2.10"/>
      <sheetName val="2.11"/>
      <sheetName val="2.12"/>
      <sheetName val="2.13"/>
      <sheetName val="RekapITULASI "/>
      <sheetName val="Rekap_Persiapan"/>
      <sheetName val="Rekap_Total Struktur"/>
      <sheetName val="PONDASI"/>
      <sheetName val="Rekap_Struktur Atas"/>
      <sheetName val="STRUKTUR ATAS"/>
      <sheetName val="Rekap_Struktur GWT, STP"/>
      <sheetName val="GWT, STP"/>
      <sheetName val="TAMBAH KURANG"/>
      <sheetName val="Grand Sumarry"/>
      <sheetName val="Rough CP Aceh Trade Mall"/>
      <sheetName val="Galian LW RV.01"/>
      <sheetName val="Rekap Pile Cap"/>
      <sheetName val="Rekap Pit Life"/>
      <sheetName val="Rekap Plat"/>
      <sheetName val="Rekap Balok"/>
      <sheetName val="Rekap Colom Rasio (190)"/>
      <sheetName val="Rekap Tangga"/>
      <sheetName val="Luas Bangnn poltek"/>
      <sheetName val="VOL BESI"/>
      <sheetName val="VOL CUT &amp; FILL"/>
      <sheetName val="VOL IRONMNGRY"/>
      <sheetName val="VOL BAK SAMPAH"/>
      <sheetName val="VOL-GUEST HOUSE,GENSET&amp;POSJAGA"/>
      <sheetName val="VOL STRUKTUR &amp; ARSITEKTUR "/>
      <sheetName val="EE"/>
      <sheetName val="ANALISA SNI"/>
      <sheetName val="Analisa jalan"/>
      <sheetName val="Analisa non standar"/>
      <sheetName val="Analisa Pintu"/>
      <sheetName val="Analisa Preliminary "/>
      <sheetName val="ASRAMA (C)"/>
      <sheetName val="REKTORAT (A)"/>
      <sheetName val="WORKSHOP (H)"/>
      <sheetName val="GENSET,POMPA &amp; GROUNDTANK (K)"/>
      <sheetName val="R.KOMPRESOR"/>
      <sheetName val="POS JAGA"/>
      <sheetName val="harga sat.bhn"/>
      <sheetName val="analisa bhn&amp;upah"/>
      <sheetName val="listrik"/>
      <sheetName val="tt-suara"/>
      <sheetName val="telp"/>
      <sheetName val="tt-udr"/>
      <sheetName val="hdrant"/>
      <sheetName val="REKAP CIVIL &amp; ME"/>
      <sheetName val="Penjumlahan"/>
      <sheetName val="Cover depan"/>
      <sheetName val="cover(PJML)"/>
      <sheetName val="Cover (1)"/>
      <sheetName val="Cover (3)"/>
      <sheetName val="COVER (4)"/>
      <sheetName val="REKAP ELEKTRIKAL"/>
      <sheetName val="TELEPON"/>
      <sheetName val="SOUND"/>
      <sheetName val="F ALARM"/>
      <sheetName val="BAS"/>
      <sheetName val="GENSET"/>
      <sheetName val="TRAFO"/>
      <sheetName val="REKAP MEKANIKAL"/>
      <sheetName val="HYDRANT"/>
      <sheetName val="SPRINKLER"/>
      <sheetName val="Elekt"/>
      <sheetName val="SS"/>
      <sheetName val="MATV"/>
      <sheetName val="Elv"/>
      <sheetName val="Traf&amp;Genst"/>
      <sheetName val="COV2.4 "/>
      <sheetName val="D2.4"/>
      <sheetName val="COV3.3"/>
      <sheetName val="D3-3"/>
      <sheetName val="COV4.3 "/>
      <sheetName val="D4.3 (TE)"/>
      <sheetName val="COV5.3"/>
      <sheetName val="D5.3 (TF) "/>
      <sheetName val="COV6.3"/>
      <sheetName val="D6.3 (TG)"/>
      <sheetName val="COV7.3"/>
      <sheetName val="D7.3 (TH)"/>
      <sheetName val="COV8.3"/>
      <sheetName val="D8.3 (TJ)"/>
      <sheetName val="COV9.3"/>
      <sheetName val="D9.3 (TK) "/>
      <sheetName val="COVER PLAFOND"/>
      <sheetName val="COVER BASEMEN"/>
      <sheetName val="D3.4.1"/>
      <sheetName val="COVER PODIUM"/>
      <sheetName val="D3.4.2"/>
      <sheetName val="COVER APARTEMEN"/>
      <sheetName val="D3.4.3"/>
      <sheetName val="COVER HOTEL"/>
      <sheetName val="D3.4.4"/>
      <sheetName val="COVER BOUTIQUE"/>
      <sheetName val="D3.4.5"/>
      <sheetName val="01A- RAB"/>
      <sheetName val="1A RKAB TTL"/>
      <sheetName val="01A- RAB (ars)"/>
      <sheetName val="Mandor"/>
      <sheetName val="SELASAR"/>
      <sheetName val="SELASAR-2"/>
      <sheetName val="GT-2 "/>
      <sheetName val="me"/>
      <sheetName val="Cashflow2x"/>
      <sheetName val="UM 10%"/>
      <sheetName val="Cashflow3x"/>
      <sheetName val="Cashflow perbl"/>
      <sheetName val="Lingkup"/>
      <sheetName val="STR-ARS"/>
      <sheetName val="COV_UTAMA"/>
      <sheetName val="PENJUMLAHAN TOTAL"/>
      <sheetName val="COV_ D1"/>
      <sheetName val="COV_ D5"/>
      <sheetName val="COV_ D5_1"/>
      <sheetName val="5_1"/>
      <sheetName val="COV_ D5_2"/>
      <sheetName val="D5_2"/>
      <sheetName val="COV_ D5_3"/>
      <sheetName val="D5_3"/>
      <sheetName val="COV_ D5_4"/>
      <sheetName val="D5_4"/>
      <sheetName val="COV_ D5_5"/>
      <sheetName val="5_5"/>
      <sheetName val="COV_ D5_6"/>
      <sheetName val="D5_6"/>
      <sheetName val="COV_ D5_7"/>
      <sheetName val="D5_7"/>
      <sheetName val="COV_ D5_8"/>
      <sheetName val="COV_ D6"/>
      <sheetName val="D_6"/>
      <sheetName val="COV_ D7"/>
      <sheetName val="D_7"/>
      <sheetName val="PLB-Basement 2.8.2-R1"/>
      <sheetName val="harsat"/>
      <sheetName val="analisys"/>
      <sheetName val="unit_rate_works"/>
      <sheetName val="sparing"/>
      <sheetName val="ALT_MBT"/>
      <sheetName val="rekap_ana"/>
      <sheetName val="resume"/>
      <sheetName val="ALT_1"/>
      <sheetName val="Dashboard"/>
      <sheetName val="rekab"/>
      <sheetName val="RAB"/>
      <sheetName val="rekab Point"/>
      <sheetName val="RAB POINT"/>
      <sheetName val="Ana Beton"/>
      <sheetName val="Ana Sanitair"/>
      <sheetName val="analisa Str"/>
      <sheetName val="DataTeknis"/>
      <sheetName val="Hit. zone"/>
      <sheetName val="Luas Gedung"/>
      <sheetName val="DataPersonil"/>
      <sheetName val="DataPersiapan"/>
      <sheetName val="DataToilet"/>
      <sheetName val="AnalisaScafolding"/>
      <sheetName val="DataShoring"/>
      <sheetName val="DataAlat"/>
      <sheetName val="Rinci alat"/>
      <sheetName val="Gaji"/>
      <sheetName val="ATK"/>
      <sheetName val="Perlengkapan ktr"/>
      <sheetName val="Bea Lap"/>
      <sheetName val="Lain2"/>
      <sheetName val="Safety_QC"/>
      <sheetName val="Asuransi"/>
      <sheetName val="Provisi"/>
      <sheetName val="Resiko Manajemen"/>
      <sheetName val="Rekap "/>
      <sheetName val="Termin "/>
      <sheetName val="Prelim versi Fidic davis langd"/>
      <sheetName val="Currency Rate"/>
      <sheetName val="Cover_Luar"/>
      <sheetName val="PEKERJAAN PERSIAPAN"/>
      <sheetName val="LAIN-LAIN "/>
      <sheetName val="Catatan Harga"/>
      <sheetName val="PANEL TM "/>
      <sheetName val="KABEL TM "/>
      <sheetName val="PENTANAHAN"/>
      <sheetName val="KABEL LADDER"/>
      <sheetName val="Mark Up DK 1"/>
      <sheetName val="Mark Up C 8"/>
      <sheetName val="Catatan"/>
      <sheetName val="Kondisi"/>
      <sheetName val="Evaluasi Ang"/>
      <sheetName val="sumEXL"/>
      <sheetName val="Rekap Ang"/>
      <sheetName val="Prelim Extr"/>
      <sheetName val="BreakD Prelim"/>
      <sheetName val="Sched Man Power"/>
      <sheetName val="CM Temp Office"/>
      <sheetName val="Over Time"/>
      <sheetName val="390MC-PS"/>
      <sheetName val="Fee Coord"/>
      <sheetName val="Sum BUL &amp; Alat"/>
      <sheetName val="sched alat"/>
      <sheetName val="Scafolding"/>
      <sheetName val="Sewa Alat"/>
      <sheetName val="GFA "/>
      <sheetName val="00000"/>
      <sheetName val="DafProyek"/>
      <sheetName val="Bul (2)"/>
      <sheetName val="Alt"/>
      <sheetName val="Alt (2)"/>
      <sheetName val="DafAlt"/>
      <sheetName val="SPH"/>
      <sheetName val="mu rev"/>
      <sheetName val="simak"/>
      <sheetName val="MPU"/>
      <sheetName val="uraian teknis"/>
      <sheetName val="Met-Tek"/>
      <sheetName val="Sc Bahan"/>
      <sheetName val="Man Power"/>
      <sheetName val="O&amp;O-Alat"/>
      <sheetName val="Sc Alat"/>
      <sheetName val="metode"/>
      <sheetName val="RENC MUTU"/>
      <sheetName val="TS (2)"/>
      <sheetName val="Jadwal (2)"/>
      <sheetName val="Personil"/>
      <sheetName val="Sch Person"/>
      <sheetName val="Daftar Alat"/>
      <sheetName val="Konf"/>
      <sheetName val="Anal Mob"/>
      <sheetName val="lalu lintas"/>
      <sheetName val="Pemel Rutin"/>
      <sheetName val="Subkontrak"/>
      <sheetName val="girder 1"/>
      <sheetName val="girder 2"/>
      <sheetName val="BGS"/>
      <sheetName val="Met-Tek (2)"/>
      <sheetName val="ME RR1"/>
      <sheetName val="RR1 (EL)"/>
      <sheetName val="RR1 (AC)"/>
      <sheetName val="RR1 (PLB)"/>
      <sheetName val="ME RR2"/>
      <sheetName val="RR2 (EL)"/>
      <sheetName val="RR2 (AC)"/>
      <sheetName val="RR2 (PLB)"/>
      <sheetName val="ME RR3"/>
      <sheetName val="RR3 (EL)"/>
      <sheetName val="RR3 (AC)"/>
      <sheetName val="RR3 (PLB)"/>
      <sheetName val="ME RRK1"/>
      <sheetName val="RRK1 (EL)"/>
      <sheetName val="RRK1 (AC)"/>
      <sheetName val="RRK1 (PLB)"/>
      <sheetName val="ME RRK2"/>
      <sheetName val="RRK2 (EL)"/>
      <sheetName val="RRK2 (AC)"/>
      <sheetName val="RRK2 (PLB)"/>
      <sheetName val="ME RRK3"/>
      <sheetName val="RRK3 (EL)"/>
      <sheetName val="RRK3 (AC)"/>
      <sheetName val="RRK3 (PLB)"/>
      <sheetName val="ME RB1"/>
      <sheetName val="RB1 (EL)"/>
      <sheetName val="RB1 (AC)"/>
      <sheetName val="RB1 (PLB)"/>
      <sheetName val="ME RB2"/>
      <sheetName val="RB2 (EL)"/>
      <sheetName val="RB2 (AC)"/>
      <sheetName val="RB2 (PLB)"/>
      <sheetName val="ME RB3"/>
      <sheetName val="RB3 (EL)"/>
      <sheetName val="RB3 (AC)"/>
      <sheetName val="RB3 (PLB)"/>
      <sheetName val="Isolasi Luar"/>
      <sheetName val="Isolasi Luar Dalam"/>
      <sheetName val="DAFTAR NO_1_PRELIM"/>
      <sheetName val="DAFTAR NO_2 PEK_ ELEKTRIKAL"/>
      <sheetName val="Trafo &amp; Panel"/>
      <sheetName val="Kabel"/>
      <sheetName val="Lampu &amp; Saklar"/>
      <sheetName val="Inst. Elektrikal"/>
      <sheetName val="Kabel Ladder &amp; Tray"/>
      <sheetName val="DAFTAR NO_3 PENANGKAL PETIR"/>
      <sheetName val="DAFTAR NO_4 PEK_ FIRE ALARM"/>
      <sheetName val="Equip-Fire"/>
      <sheetName val="DAFTAR NO_5 PEK_ TELEPON"/>
      <sheetName val="Equip-Telp."/>
      <sheetName val="Inst. Elektronik"/>
      <sheetName val="DAFTAR NO_6 PEK_ TATA SUARA"/>
      <sheetName val="Equip-TS"/>
      <sheetName val="DAFTAR NO_7 PEK_ MATV"/>
      <sheetName val="Equip-MATV"/>
      <sheetName val="DAFTAR NO_8 PEK_ CCTV"/>
      <sheetName val="Equip-CCTV"/>
      <sheetName val="DAFTAR NO_9 PEK_ VIDEOPHONE"/>
      <sheetName val="Equip-Videophone"/>
      <sheetName val="DAFTAR NO_10 PEK_ ACCESS CONTRO"/>
      <sheetName val="Equip-Access"/>
      <sheetName val="DAFTAR NO_11 TAM-KUR"/>
      <sheetName val="Preambul"/>
      <sheetName val="326CHEL"/>
      <sheetName val="analisa listrik"/>
      <sheetName val="Harga Satuan Bahan"/>
      <sheetName val="hrst upah"/>
      <sheetName val="analisa hrst elektrik"/>
      <sheetName val="EXCT"/>
      <sheetName val="Tata Suara"/>
      <sheetName val="Titik kabel"/>
      <sheetName val="Tata Suara (2)"/>
      <sheetName val="Tata Suara (3)"/>
      <sheetName val="Tata Suara (4)"/>
      <sheetName val="Electrikal"/>
      <sheetName val="Elektronik"/>
      <sheetName val="Item Kompensasi"/>
      <sheetName val="FADF52"/>
      <sheetName val="Villa Finishing Take-off"/>
      <sheetName val="Take off"/>
      <sheetName val="3.0 Basis &amp; Areas (3)"/>
      <sheetName val="3.0 (2)"/>
      <sheetName val="3.0 (3)"/>
      <sheetName val="4.0 Assump-Excl (2)"/>
      <sheetName val="Sheet1 (5)"/>
      <sheetName val="Sheet1 (7)"/>
      <sheetName val="Sheet1 (8)"/>
      <sheetName val="Sheet1 (9)"/>
      <sheetName val="Sheet1 (10)"/>
      <sheetName val="Sheet1 (6)"/>
      <sheetName val="Sheet1 (12)"/>
      <sheetName val="Appendices - Fly sheets"/>
      <sheetName val="Formulae"/>
      <sheetName val="Alum.CAL."/>
      <sheetName val="Rate-Build UP"/>
      <sheetName val="NOV # 12"/>
      <sheetName val="PB(NOV # 12)"/>
      <sheetName val="Recon(NOV # 12)"/>
      <sheetName val="ERI"/>
      <sheetName val="Project Summary-AT Option 4"/>
      <sheetName val="Project Summary-AT Option 3"/>
      <sheetName val="Project Summary-AT Option 2"/>
      <sheetName val="Project Summary-AT Option 1"/>
      <sheetName val="Misc. Site Exp"/>
      <sheetName val="Over-all Summary for Indirect C"/>
      <sheetName val="Site Equipment"/>
      <sheetName val="Site Staff-Concrete"/>
      <sheetName val="Site Staffs"/>
      <sheetName val="Erec &amp; Dism Crane &amp; MHoist"/>
      <sheetName val="Furniture &amp; Misc Site Expenses"/>
      <sheetName val="Mechanical Preliminaries"/>
      <sheetName val="Electrical Cost Breakdown"/>
      <sheetName val="Furnitures - Revised"/>
      <sheetName val="SO Details (2)"/>
      <sheetName val="Measurement Sheet"/>
      <sheetName val="Measurement Sheet1"/>
      <sheetName val="Rate Calculation"/>
      <sheetName val="업체대비"/>
      <sheetName val="실행기준"/>
      <sheetName val="11화건"/>
      <sheetName val="9화건"/>
      <sheetName val="심천"/>
      <sheetName val="길림"/>
      <sheetName val="CIVIL(4)"/>
      <sheetName val="STEEL(4)"/>
      <sheetName val="TRENCH COVER"/>
      <sheetName val="CB(CASE1)"/>
      <sheetName val="CB(CASE2)"/>
      <sheetName val="CB(CASE3)"/>
      <sheetName val="CB(CASE4)"/>
      <sheetName val="Oily MH"/>
      <sheetName val="storm (MH-1)"/>
      <sheetName val="storm MH-S.E.AR"/>
      <sheetName val="storm (MH-2)"/>
      <sheetName val="storm (MH-3)"/>
      <sheetName val=" trench(Type-A)"/>
      <sheetName val=" trench(Type-B)"/>
      <sheetName val=" trench(Type-C)"/>
      <sheetName val=" trench(Type-D)"/>
      <sheetName val="CB type"/>
      <sheetName val="CULVERT"/>
      <sheetName val="COVER PIT"/>
      <sheetName val="Y-ME7836"/>
      <sheetName val="Y-D7839"/>
      <sheetName val="Oil separator"/>
      <sheetName val="Y-ME7831"/>
      <sheetName val="Valve Box"/>
      <sheetName val="Neutralization pit"/>
      <sheetName val="PAVING"/>
      <sheetName val="CIVIL(2S2)"/>
      <sheetName val="STEEL(2S2)"/>
      <sheetName val="Effluent(Sleeper)"/>
      <sheetName val="PIPESLEEVE"/>
      <sheetName val="PR(TV FLARE)"/>
      <sheetName val="PR(3TVFLARE)"/>
      <sheetName val="PR(6TVFLARE)"/>
      <sheetName val="PR(TV FLARE)FDN"/>
      <sheetName val="PRFDN(3TVFLARE)1"/>
      <sheetName val="PRFDN(3TVFLARE)2"/>
      <sheetName val="PRFDN(3TVFLARE)3"/>
      <sheetName val="PRFDN(6TVFLARE)1"/>
      <sheetName val="PRFDN(6TVFLARE)2"/>
      <sheetName val="PRFDN(6TVFLARE)3"/>
      <sheetName val="UG"/>
      <sheetName val="PLAN(For example)"/>
      <sheetName val="Steel List"/>
      <sheetName val="Steel Unit Weight"/>
      <sheetName val="Rect. 10"/>
      <sheetName val="Rect. 11"/>
      <sheetName val="Octa. 10"/>
      <sheetName val="Octa. 11"/>
      <sheetName val="Octa. 20"/>
      <sheetName val="Octa. 21"/>
      <sheetName val="Octa. 30"/>
      <sheetName val="Octa. 31"/>
      <sheetName val="Octa. 40"/>
      <sheetName val="Octa. 41"/>
      <sheetName val="Octa. 50"/>
      <sheetName val="Octa. 51"/>
      <sheetName val="Comb. 10"/>
      <sheetName val="Comb. 11"/>
      <sheetName val="Comb. 20"/>
      <sheetName val="Comb. 21"/>
      <sheetName val="Girder 10"/>
      <sheetName val="Girder 11"/>
      <sheetName val="Girder 20"/>
      <sheetName val="Girder 21"/>
      <sheetName val="Girder 30"/>
      <sheetName val="Girder 31"/>
      <sheetName val="Ringwall 1"/>
      <sheetName val="Ringwall 2"/>
      <sheetName val="Ringwall 3"/>
      <sheetName val="Ringwall 4"/>
      <sheetName val="Ringwall(Rep. No Cathodic)"/>
      <sheetName val="Ringwall(Rep. Cathodic)"/>
      <sheetName val="Pump. 10"/>
      <sheetName val="Pump. 11"/>
      <sheetName val="Pump(Ver). 10-1"/>
      <sheetName val="Pump(Ver). 11-1"/>
      <sheetName val="Pump(Ver). 10-2"/>
      <sheetName val="Pump(Ver). 11-2"/>
      <sheetName val="C005 UNIT"/>
      <sheetName val="C005 U-DITCH"/>
      <sheetName val="C005 CON'C PAVING"/>
      <sheetName val="C005 COLLECTION PIT"/>
      <sheetName val="C006 UNIT"/>
      <sheetName val="C006 U-DITCH"/>
      <sheetName val="C006 CON'C PAVING"/>
      <sheetName val="C006 COLLECTION PIT"/>
      <sheetName val="C007 UNIT"/>
      <sheetName val="C007 U-DITCH"/>
      <sheetName val="C007 CON'C PAVING"/>
      <sheetName val="C007 COLLECTION PIT"/>
      <sheetName val="C011&amp;C033 UNIT"/>
      <sheetName val="C011&amp;C033 CON'C PAVING"/>
      <sheetName val="C021 UNIT"/>
      <sheetName val="C021 U-DITCH"/>
      <sheetName val="C021 CON'C PAVING"/>
      <sheetName val="C021 COLLECTION PIT(1)"/>
      <sheetName val="C021 COLLECTION PIT(2)"/>
      <sheetName val="C021 CON'C DIKE (0.6M)"/>
      <sheetName val="C021 STILE(0.6M)"/>
      <sheetName val="C021 VALVE BOX"/>
      <sheetName val="C003&amp;C033 UNIT"/>
      <sheetName val="C003&amp;C033 U-DITCH"/>
      <sheetName val="C003&amp;C033 CON'C PAVING"/>
      <sheetName val="C003&amp;C033 COLLECTION PIT"/>
      <sheetName val="C002 UNIT"/>
      <sheetName val="C002 CON'C PAVING"/>
      <sheetName val="C051 UNIT"/>
      <sheetName val="C051 U-DITCH"/>
      <sheetName val="C051 CON'C PAVING"/>
      <sheetName val="C051 COLLECTION PIT"/>
      <sheetName val="C051 CON'C DIKE (0.6M)"/>
      <sheetName val="C051 STILE(0.6M)"/>
      <sheetName val="C051 VALVE BOX"/>
      <sheetName val="C032 UNIT"/>
      <sheetName val="C032 U-DITCH"/>
      <sheetName val="C032 CON'C PAVING"/>
      <sheetName val="C032 COLLECTION PIT"/>
      <sheetName val="C060(1) UNIT"/>
      <sheetName val="C060(1) U-DITCH"/>
      <sheetName val="C060(1) CON'C PAVING"/>
      <sheetName val="C060(1) COLLECTION PIT"/>
      <sheetName val="C060(1) CON'C DIKE (1.2M)"/>
      <sheetName val="C060(1) STILE(1.2M)"/>
      <sheetName val="C060(1) VALVE BOX"/>
      <sheetName val="C110&amp;C170 UNIT"/>
      <sheetName val="C110&amp;C170 U-DITCH"/>
      <sheetName val="C110&amp;C170 CON'C PAVING"/>
      <sheetName val="C110&amp;C170 COLLECTION PIT"/>
      <sheetName val="C160 UNIT"/>
      <sheetName val="C160 U-DITCH"/>
      <sheetName val="C160 CON'C PAVING"/>
      <sheetName val="C160 COLLECTION PIT"/>
      <sheetName val="C060(2) UNIT"/>
      <sheetName val="C060(2) U-DITCH"/>
      <sheetName val="C060(2) CON'C PAVING"/>
      <sheetName val="C060(2) COLLECTION PIT"/>
      <sheetName val="C060(2) CON'C DIKE (1.2M)"/>
      <sheetName val="C060(2) STILE(1.2M)"/>
      <sheetName val="C060(2) VALVE BOX"/>
      <sheetName val="Work Define"/>
      <sheetName val="LOT-1 Total"/>
      <sheetName val="LOT-1 FDN Total "/>
      <sheetName val="MDA Pump"/>
      <sheetName val="MDA Pump (Demol)"/>
      <sheetName val="MDA D2113"/>
      <sheetName val="MDA E2113"/>
      <sheetName val="MDA Hor Vessel (Demol)"/>
      <sheetName val="Str Fdn"/>
      <sheetName val="Str Fdn (2)"/>
      <sheetName val="MDA Sewer"/>
      <sheetName val="LOT-1-2 FDN Total "/>
      <sheetName val="MDI Pump"/>
      <sheetName val="MDI Pump (Demol)"/>
      <sheetName val="MDI Hor Vessel"/>
      <sheetName val="MDI Hor Vessel (Demol)"/>
      <sheetName val="MDI Comp (Demol)"/>
      <sheetName val="Reactor FDN."/>
      <sheetName val="LS Fdn "/>
      <sheetName val="Load Comb"/>
      <sheetName val="dead"/>
      <sheetName val="live"/>
      <sheetName val="wind-s"/>
      <sheetName val="wind-e"/>
      <sheetName val="seismic-e"/>
      <sheetName val="result"/>
      <sheetName val="node"/>
      <sheetName val="element"/>
      <sheetName val="EQUIP."/>
      <sheetName val="CRANE ACCESS"/>
      <sheetName val="Y-E0305"/>
      <sheetName val="Y-PK0305&amp;PK0306"/>
      <sheetName val="Y-PK0336(NEW)"/>
      <sheetName val="GAS ANALYZER SHELTER(NEW)"/>
      <sheetName val="SAMPLE COOLER(TYPE-A)NEW"/>
      <sheetName val="SAMPLE COOLER(TYPE-B)NEW"/>
      <sheetName val="Y-PK0302"/>
      <sheetName val="CD-AT-2040&amp;2037"/>
      <sheetName val="VD-AT-1001&amp;1008&amp;1009"/>
      <sheetName val="Y-AT-3201(1)"/>
      <sheetName val="Y-AT-3201(2)"/>
      <sheetName val="Y-AT-3202"/>
      <sheetName val="Y-AT-3431"/>
      <sheetName val="TYPE-1"/>
      <sheetName val="TYPE-2"/>
      <sheetName val="TYPE-3"/>
      <sheetName val="TYPE-4"/>
      <sheetName val="design data"/>
      <sheetName val="CAL(1)."/>
      <sheetName val="CAL(2)."/>
      <sheetName val="GD- D1102"/>
      <sheetName val="hori. vessel (E-851B)"/>
      <sheetName val="GD- D1206"/>
      <sheetName val="GD- E1203"/>
      <sheetName val="GD- E1206"/>
      <sheetName val="GD- E1106"/>
      <sheetName val="T 6-2"/>
      <sheetName val="T 6-7"/>
      <sheetName val="S-TABLE"/>
      <sheetName val="Cs-Std-011(2-2)"/>
      <sheetName val="hori. vessel(E-841B)"/>
      <sheetName val="sheet"/>
      <sheetName val="D-890"/>
      <sheetName val="T-890"/>
      <sheetName val="hori. vessel(E-895)"/>
      <sheetName val="hori. vessel (E-891)"/>
      <sheetName val="hori. vessel"/>
      <sheetName val="SUMP"/>
      <sheetName val="SUMP (2)"/>
      <sheetName val="간 지 (1)"/>
      <sheetName val="BLOCK3집계"/>
      <sheetName val="역T철근집계 "/>
      <sheetName val="간 지"/>
      <sheetName val="중력식집계"/>
      <sheetName val="입력자료"/>
      <sheetName val="중력식옹벽"/>
      <sheetName val="4100 UNIT SUMMARY"/>
      <sheetName val="C-4101"/>
      <sheetName val="C-4102"/>
      <sheetName val="REACTOR"/>
      <sheetName val="R-4101 A,B"/>
      <sheetName val="EXCHANGER"/>
      <sheetName val="E-4101"/>
      <sheetName val="E-4102"/>
      <sheetName val="E-4104"/>
      <sheetName val="E-4105AB"/>
      <sheetName val="PUMP"/>
      <sheetName val="P-4101AB"/>
      <sheetName val="P-4102AB"/>
      <sheetName val="P-4103AB"/>
      <sheetName val="P-4104AB"/>
      <sheetName val="P-4105ABC"/>
      <sheetName val="P-4106AB"/>
      <sheetName val="HEATER"/>
      <sheetName val="F-4101"/>
      <sheetName val="PIT"/>
      <sheetName val="PIT V-9914"/>
      <sheetName val="PROCESS AREA CONTAMINATE SEWER"/>
      <sheetName val="MAIN PIPE SUMMARY"/>
      <sheetName val="MAIN PIPE D200"/>
      <sheetName val="MAIN PIPE D250"/>
      <sheetName val="MAIN PIPE D300"/>
      <sheetName val="MAIN PIPE D350"/>
      <sheetName val="MAIN PIPE D400"/>
      <sheetName val="MAIN PIPE D450"/>
      <sheetName val="MAIN PIPE D500"/>
      <sheetName val="MAIN PIPE D550"/>
      <sheetName val="MAIN PIPE D600"/>
      <sheetName val="CONNECTION PIPE D150"/>
      <sheetName val="VENT PIPE D100"/>
      <sheetName val="CATCHBASIN"/>
      <sheetName val=" MANHOLE"/>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D&amp;TV"/>
      <sheetName val="CDSL"/>
      <sheetName val="PTSL"/>
      <sheetName val="THCP"/>
      <sheetName val="VT"/>
      <sheetName val="NL"/>
      <sheetName val="SoSanh"/>
      <sheetName val="QTVT"/>
      <sheetName val="QTNC"/>
      <sheetName val="Dong Dau"/>
      <sheetName val="Dong Dau (2)"/>
      <sheetName val="Sau dong"/>
      <sheetName val="Ma xa"/>
      <sheetName val="My dinh"/>
      <sheetName val="Tong cong"/>
      <sheetName val="Chi tiet - Dv lap"/>
      <sheetName val="TH KHTC"/>
      <sheetName val="MD"/>
      <sheetName val="CONG"/>
      <sheetName val="DGCT"/>
      <sheetName val="Phu luc"/>
      <sheetName val="Gia trÞ"/>
      <sheetName val="TH"/>
      <sheetName val="XXXXXXXX"/>
      <sheetName val="Chart2"/>
      <sheetName val="BC_KKTSCD"/>
      <sheetName val="Chitiet"/>
      <sheetName val="Mau_BC_KKTSCD"/>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Interim payment"/>
      <sheetName val="Item B"/>
      <sheetName val="Dg A"/>
      <sheetName val="Dg B&amp;C"/>
      <sheetName val="Rates&amp;Prices"/>
      <sheetName val="Material at site"/>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VL"/>
      <sheetName val="CTXD"/>
      <sheetName val=".."/>
      <sheetName val="CTDN"/>
      <sheetName val="san vuon"/>
      <sheetName val="khu phu tro"/>
      <sheetName val="KH 2003 (moi max)"/>
      <sheetName val="be tong"/>
      <sheetName val="Tong hop thep"/>
      <sheetName val="dutoan1"/>
      <sheetName val="Anhtoan"/>
      <sheetName val="dutoan2"/>
      <sheetName val="vat tu"/>
      <sheetName val="Tong hop"/>
      <sheetName val="KH12"/>
      <sheetName val="CN12"/>
      <sheetName val="HD12"/>
      <sheetName val="KH1"/>
      <sheetName val="Thuyet minh"/>
      <sheetName val="CQ-HQ"/>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Gia VL"/>
      <sheetName val="Bang gia ca may"/>
      <sheetName val="Bang luong CB"/>
      <sheetName val="Bang P.tich CT"/>
      <sheetName val="D.toan chi tiet"/>
      <sheetName val="Bang TH Dtoan"/>
      <sheetName val="tscd"/>
      <sheetName val="KM"/>
      <sheetName val="KHOANMUC"/>
      <sheetName val="CPQL"/>
      <sheetName val="SANLUONG"/>
      <sheetName val="SSCP-SL"/>
      <sheetName val="CPSX"/>
      <sheetName val="KQKD"/>
      <sheetName val="CDSL (2)"/>
      <sheetName val="00000001"/>
      <sheetName val="00000002"/>
      <sheetName val="00000003"/>
      <sheetName val="00000004"/>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Quang Tri"/>
      <sheetName val="TTHue"/>
      <sheetName val="Da Nang"/>
      <sheetName val="Quang Nam"/>
      <sheetName val="Quang Ngai"/>
      <sheetName val="TH DH-QN"/>
      <sheetName val="KP HD"/>
      <sheetName val="DB HD"/>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HB CEC J.V. schd 2"/>
      <sheetName val="HB CEC schd 3.2"/>
      <sheetName val="HB CEC schd 4.2"/>
      <sheetName val="HB CEC schd 4.3"/>
      <sheetName val="HB CEC schd 5.2"/>
      <sheetName val="HB CEC schd 6.2"/>
      <sheetName val="HB CEC schd 7.2"/>
      <sheetName val="HB CEC schd 9.2"/>
      <sheetName val="Ver_Data"/>
      <sheetName val="Cstng-Sht"/>
      <sheetName val="Summary sheet"/>
      <sheetName val="Bill No.2-Mech"/>
      <sheetName val="Bill 2-Elect'l"/>
      <sheetName val="PL,FF,HV Compliance sheet"/>
      <sheetName val="Exclusions-Mech"/>
      <sheetName val="Proposed List of Makes-Mech"/>
      <sheetName val="Exclusions-Elec"/>
      <sheetName val="Material Price -Elec"/>
      <sheetName val="SUMINIST"/>
      <sheetName val="other sums (4)"/>
      <sheetName val="other sums (3)"/>
      <sheetName val="other sums"/>
      <sheetName val="Explanary"/>
      <sheetName val="BILL 14"/>
      <sheetName val="Site invest "/>
      <sheetName val="Site invest  (2)"/>
      <sheetName val="other sums (2)"/>
      <sheetName val="ECI Summary"/>
      <sheetName val="NPV new"/>
      <sheetName val="CLAUSE_60"/>
      <sheetName val="V.O."/>
      <sheetName val="SUMM_PC_MR"/>
      <sheetName val="SUMM_CGPC_MR"/>
      <sheetName val="SUMM_BC_MR"/>
      <sheetName val="SUMM_PC_DT"/>
      <sheetName val="SUMM_BC_DT"/>
      <sheetName val="PIPE 300"/>
      <sheetName val="PIPE750"/>
      <sheetName val="PIPE900"/>
      <sheetName val="STEEL_PIPE"/>
      <sheetName val="CAMPO &amp; PC_BC"/>
      <sheetName val="CPR"/>
      <sheetName val="BKWPSUM"/>
      <sheetName val="MARCH PROG with asp 15.3.6"/>
      <sheetName val="ADVANCED PROJECT PLANNING FEB"/>
      <sheetName val="FEB PROG"/>
      <sheetName val="FEB PROG ACHIEVD"/>
      <sheetName val=" DETAILED PROG FEB"/>
      <sheetName val="Summary feb"/>
      <sheetName val="MARCH PROGRAMME"/>
      <sheetName val="MARCH PROGRAMME (%)"/>
      <sheetName val=" PROGRAMME WITH QTY (%) (ALL)"/>
      <sheetName val=" PROG 4 MAR 06  QTY (%) "/>
      <sheetName val=" PROG4MAR 06 (qty%)  "/>
      <sheetName val=" PRG4MAR06 (qty%)amount correct"/>
      <sheetName val="March prog with resourses"/>
      <sheetName val="JUST 4 % CAL"/>
      <sheetName val="resources (full work)"/>
      <sheetName val="Revised Programme"/>
      <sheetName val="resources (revise prog)"/>
      <sheetName val="Prog with Asphalt 15th March"/>
      <sheetName val=" Prog with % wise"/>
      <sheetName val="BILL 15"/>
      <sheetName val="BILL 16"/>
      <sheetName val="BILL 17"/>
      <sheetName val="BILL 18"/>
      <sheetName val="BILL 19"/>
      <sheetName val="Section 02 ALTERATIONS"/>
      <sheetName val="S-5 Concrete "/>
      <sheetName val="S-12 Excavation"/>
      <sheetName val="S-13 Masonry"/>
      <sheetName val="S-14 Roofing"/>
      <sheetName val="S-18 C&amp;J"/>
      <sheetName val="S-19&amp;20 Plumbing"/>
      <sheetName val="S-21 Electrical."/>
      <sheetName val="S-22 HVAC "/>
      <sheetName val="S-24 Finishes "/>
      <sheetName val="S-26 Painting"/>
      <sheetName val="P.S&amp;daywk"/>
      <sheetName val="Site_works"/>
      <sheetName val="NewLab_B"/>
      <sheetName val="NewLab_C"/>
      <sheetName val="NewLab_D"/>
      <sheetName val="NewLab_E"/>
      <sheetName val="NewLab_F"/>
      <sheetName val="NewLab_G"/>
      <sheetName val="NewLab_H"/>
      <sheetName val="NewLab_J"/>
      <sheetName val="NewLab_L"/>
      <sheetName val="NewLab_M"/>
      <sheetName val="NewLab_P"/>
      <sheetName val="NewLab_Q"/>
      <sheetName val="NewLab_R"/>
      <sheetName val="NewLab_TTL"/>
      <sheetName val="Sub_Stn"/>
      <sheetName val="Gas_Enc"/>
      <sheetName val="Ext_Lab"/>
      <sheetName val="ExtWrks"/>
      <sheetName val="Prov_sum"/>
      <sheetName val="Spare4"/>
      <sheetName val="Cost Summary by BOQ"/>
      <sheetName val="Cost Summary by Trade"/>
      <sheetName val="제출용 BOQ"/>
      <sheetName val="ALternative-Rev.5"/>
      <sheetName val="Alternative(Summary)"/>
      <sheetName val="내부용 BOQ"/>
      <sheetName val="Optional Works"/>
      <sheetName val="Schedule of Rate - Rev.5"/>
      <sheetName val="NS item"/>
      <sheetName val="Attic Stock"/>
      <sheetName val="Temp. Works"/>
      <sheetName val="SUMM."/>
      <sheetName val="WHRB"/>
      <sheetName val="DESAL."/>
      <sheetName val="BOP"/>
      <sheetName val="INSULATION"/>
      <sheetName val="Sch 3"/>
      <sheetName val="Sch 4"/>
      <sheetName val="Sch 5"/>
      <sheetName val="BOP (OLD)"/>
      <sheetName val="JV 한국인 급여"/>
      <sheetName val="한국인 급여 테이블"/>
      <sheetName val="철근 산출 근거"/>
      <sheetName val="콘크리트 산출 근거"/>
      <sheetName val="Contingency내역"/>
      <sheetName val="Risk Hedging"/>
      <sheetName val="Labour Rate"/>
      <sheetName val="제목"/>
      <sheetName val="실행과정요약"/>
      <sheetName val="실행대비표"/>
      <sheetName val="실행대비 (2)"/>
      <sheetName val="분석1"/>
      <sheetName val="Tender Summary"/>
      <sheetName val="workscope변경"/>
      <sheetName val="1.2차입찰금액대비표"/>
      <sheetName val="Proj Element Analysis"/>
      <sheetName val="주요단가대비"/>
      <sheetName val="PC&amp;PS Sum"/>
      <sheetName val="견적기준공사방안"/>
      <sheetName val="laboursum"/>
      <sheetName val="TYPE별노무내역"/>
      <sheetName val="TYPE별총공사비"/>
      <sheetName val="TYPE별노무내역 (2)"/>
      <sheetName val="Indirect Cost Analysis"/>
      <sheetName val="조직참고"/>
      <sheetName val="C _Daywk"/>
      <sheetName val="D_Cntnts"/>
      <sheetName val="D1_Prelim"/>
      <sheetName val="D2_Dmltn"/>
      <sheetName val="D3_EW"/>
      <sheetName val="D4_Misc"/>
      <sheetName val="D5_PS"/>
      <sheetName val="E_Summary"/>
      <sheetName val="F_Breakdown"/>
      <sheetName val="B3S1_opt1"/>
      <sheetName val="B3S1_opt2"/>
      <sheetName val="B4S2_Opt1"/>
      <sheetName val="B4S2_Opt2"/>
      <sheetName val="B5-1"/>
      <sheetName val="B6_Grail"/>
      <sheetName val="Guard"/>
      <sheetName val="RoadsEW"/>
      <sheetName val="Strg_EW"/>
      <sheetName val="BOQ-SRC"/>
      <sheetName val="BOQ-PT"/>
      <sheetName val="u_rates"/>
      <sheetName val="제출용Breakdown_of_Price"/>
      <sheetName val="evalue"/>
      <sheetName val="16. Corner Guard"/>
      <sheetName val="5. Anti-Termite"/>
      <sheetName val="11. Paint"/>
      <sheetName val="25. Roller Shutters"/>
      <sheetName val="Bill 11-Elevator"/>
      <sheetName val="Bill 11-Lift"/>
      <sheetName val="Bill 12-MVAC"/>
      <sheetName val="Bill 12-FP"/>
      <sheetName val="Bill 12-PS"/>
      <sheetName val="Bill 13-Electrical"/>
      <sheetName val="check record"/>
      <sheetName val="B3A-podium-PS"/>
      <sheetName val="B3B-6-PS"/>
      <sheetName val="B3C-8-PS"/>
      <sheetName val="B3A-PODIUM-old"/>
      <sheetName val="B3F-LANDSCAPE-draft"/>
      <sheetName val="B3D-com-PS"/>
      <sheetName val="기계내역서"/>
      <sheetName val="Bill No. 3 Podium"/>
      <sheetName val="%Details"/>
      <sheetName val="SEW PIPE"/>
      <sheetName val="SEWMH"/>
      <sheetName val="DRAIN PIPE"/>
      <sheetName val="DRAIN MH"/>
      <sheetName val="cables"/>
      <sheetName val="changing room"/>
      <sheetName val="CR Contraco"/>
      <sheetName val="Main Villa"/>
      <sheetName val="Main Villa Contraco"/>
      <sheetName val="Variation Order Request"/>
      <sheetName val="Priced BOQ"/>
      <sheetName val="NR 2.01.1"/>
      <sheetName val="NR-2.02.1"/>
      <sheetName val="NR 2.08"/>
      <sheetName val="2.08.1"/>
      <sheetName val="2.08.2"/>
      <sheetName val="2.08.3"/>
      <sheetName val="2.08.4"/>
      <sheetName val="2.08.5"/>
      <sheetName val="2.08.6"/>
      <sheetName val="2.08.7"/>
      <sheetName val="2.08.8"/>
      <sheetName val="2.08.9"/>
      <sheetName val="2.08.10"/>
      <sheetName val="2.08.11"/>
      <sheetName val="2.08.12"/>
      <sheetName val="2.08.13"/>
      <sheetName val="NR 2.09"/>
      <sheetName val="2.09.1"/>
      <sheetName val="2.09.2"/>
      <sheetName val="2.09.3"/>
      <sheetName val="2.09.5"/>
      <sheetName val="NR 2.10"/>
      <sheetName val="2.10.A"/>
      <sheetName val="2.10.B"/>
      <sheetName val="NR 2.10.1"/>
      <sheetName val="NR 2.10.2"/>
      <sheetName val="NR 2.10.3"/>
      <sheetName val="NR-1"/>
      <sheetName val="Contraco"/>
      <sheetName val="BREAK DOWN (2)"/>
      <sheetName val="V0"/>
      <sheetName val="monthly statement"/>
      <sheetName val="GenSumm"/>
      <sheetName val="MOS (old)"/>
      <sheetName val="AEB OT"/>
      <sheetName val="Ra  stair"/>
      <sheetName val="VARNS"/>
      <sheetName val="Allg. Angaben"/>
      <sheetName val="Mengengerüst Beheizung"/>
      <sheetName val="Liste"/>
      <sheetName val="Mengengerüst"/>
      <sheetName val="Daten"/>
      <sheetName val="Montageüberwachung"/>
      <sheetName val="Faktoren"/>
      <sheetName val="Day_work1"/>
      <sheetName val="Drop_Down_List"/>
      <sheetName val="Drop_Down_List1"/>
      <sheetName val="Day_work2"/>
      <sheetName val="Model"/>
      <sheetName val="CONSTRUCTION COMPONENT"/>
      <sheetName val="ATD"/>
      <sheetName val="progress -charts (2)"/>
      <sheetName val="summ-page"/>
      <sheetName val="ManpowerNew"/>
      <sheetName val="tot"/>
      <sheetName val="uit"/>
      <sheetName val="% prog figs -u5 and total"/>
      <sheetName val="progress &amp; man power-charts"/>
      <sheetName val="IDC"/>
      <sheetName val="Shuttering"/>
      <sheetName val="Misc. points"/>
      <sheetName val="qty abst"/>
      <sheetName val="Programe"/>
      <sheetName val="P&amp;M"/>
      <sheetName val="basic "/>
      <sheetName val="bua"/>
      <sheetName val="topsheet"/>
      <sheetName val="Iron Steel &amp; handrails"/>
      <sheetName val="Publicbuilding"/>
      <sheetName val="成本多栏明细账"/>
      <sheetName val="LV2"/>
      <sheetName val="LV3"/>
      <sheetName val="MS-Add 3 &amp; 4"/>
      <sheetName val="MS-Tender"/>
      <sheetName val="SS2"/>
      <sheetName val="Shop Drawing"/>
      <sheetName val="Subcontractors"/>
      <sheetName val="budget - dec 24"/>
      <sheetName val="budget - dec 24 (2)"/>
      <sheetName val="budget - jan 11"/>
      <sheetName val="budget - dec 24 opt 1"/>
      <sheetName val="DATE"/>
      <sheetName val="Itenerary"/>
      <sheetName val="paluwagan"/>
      <sheetName val="key dates"/>
      <sheetName val="Actual"/>
      <sheetName val="Actual projected"/>
      <sheetName val="CFForecast detail"/>
      <sheetName val="CFTable2"/>
      <sheetName val="CFGraphs"/>
      <sheetName val="CSIRO"/>
      <sheetName val="CF%Print"/>
      <sheetName val="Master01"/>
      <sheetName val="VO register"/>
      <sheetName val="Claim"/>
      <sheetName val="Commercial"/>
      <sheetName val="Change in forecast"/>
      <sheetName val="Remaining Cost"/>
      <sheetName val="Terminologies"/>
      <sheetName val="Exec.Report"/>
      <sheetName val="Critical Item"/>
      <sheetName val="Progress_Explanation"/>
      <sheetName val="Screed Breakdown"/>
      <sheetName val="Adhoc"/>
      <sheetName val="Plant"/>
      <sheetName val="Hospital_31-12-13"/>
      <sheetName val="Diesel, generator,bus"/>
      <sheetName val="Summary_Cost Ledger"/>
      <sheetName val="Reallocation Details"/>
      <sheetName val="prema"/>
      <sheetName val="200205C"/>
      <sheetName val="200205 CHECK"/>
      <sheetName val="200204C"/>
      <sheetName val="Orig BOQ"/>
      <sheetName val="star rates ref"/>
      <sheetName val="Star rates sum"/>
      <sheetName val="star rates calc"/>
      <sheetName val="100mmØ"/>
      <sheetName val="75mmØ"/>
      <sheetName val="50mmØ"/>
      <sheetName val="32mmØ"/>
      <sheetName val="25mmØ"/>
      <sheetName val="200mmØ"/>
      <sheetName val="22mmØ"/>
      <sheetName val="15mmØ"/>
      <sheetName val="25mmØ HDPE"/>
      <sheetName val="22mmØ Cu"/>
      <sheetName val="15mmØ Cu"/>
      <sheetName val="100mmØ GV"/>
      <sheetName val="75mmØ GV"/>
      <sheetName val="50mmØ GV"/>
      <sheetName val="32mmØ GV"/>
      <sheetName val="25mmØ GV"/>
      <sheetName val="200mmØ Fitting"/>
      <sheetName val="100mmØ fittings"/>
      <sheetName val="75mmØ fittings"/>
      <sheetName val="50mmØ fittings)"/>
      <sheetName val="32mmØ fittings"/>
      <sheetName val="25mmØ fittings"/>
      <sheetName val="25mmØ HDPE Fitting"/>
      <sheetName val="Comparative statement"/>
      <sheetName val="RA-markate"/>
      <sheetName val="RA_markate"/>
      <sheetName val="Cost Sheet"/>
      <sheetName val="Competition"/>
      <sheetName val="GBM vs. Compet. Summary"/>
      <sheetName val="Work Sheet"/>
      <sheetName val="Ver Control"/>
      <sheetName val="CORRECTION"/>
      <sheetName val="major qty"/>
      <sheetName val="wages"/>
      <sheetName val="Major P&amp;M deployment"/>
      <sheetName val="p&amp;m L&amp;T Hire"/>
      <sheetName val="EXE Summ"/>
      <sheetName val="catsum"/>
      <sheetName val="summary  RE"/>
      <sheetName val="BOQ summ"/>
      <sheetName val="add1- 2"/>
      <sheetName val="add1 sum"/>
      <sheetName val="ad rd3"/>
      <sheetName val="add3 summ"/>
      <sheetName val="sevice addi"/>
      <sheetName val="service add sum"/>
      <sheetName val="ETC relocation "/>
      <sheetName val="Pile"/>
      <sheetName val="GFA-Supded"/>
      <sheetName val="CPA33-34"/>
      <sheetName val="CPA33-34 (9-8-01)"/>
      <sheetName val="Pile (9-8-01)"/>
      <sheetName val="Fr"/>
      <sheetName val="EW"/>
      <sheetName val="IW"/>
      <sheetName val="Wdw"/>
      <sheetName val="Ir"/>
      <sheetName val="Cg"/>
      <sheetName val="SFit"/>
      <sheetName val="paint"/>
      <sheetName val="Infra.Service Corridor- Summary"/>
      <sheetName val="ISCB1"/>
      <sheetName val="ISCB2"/>
      <sheetName val="Preli"/>
      <sheetName val="Bill 3A Type A"/>
      <sheetName val="Bill 3B Type B"/>
      <sheetName val="Bill 3C Type C"/>
      <sheetName val="Bill 3D Type D"/>
      <sheetName val="Bill 2E Tyoe BW to B"/>
      <sheetName val="Bill 3F"/>
      <sheetName val="1 - PRELIMINARIES"/>
      <sheetName val="2-CIVIL&amp;ARCH WORKS"/>
      <sheetName val="4-EXTERNAL WORK"/>
      <sheetName val="5-CONT. ADJUSTMENT SHEET "/>
      <sheetName val="6-P.S"/>
      <sheetName val="GENERAL SUMMARY "/>
      <sheetName val="Appx A"/>
      <sheetName val="Appx B"/>
      <sheetName val="Appx C"/>
      <sheetName val="Appx D"/>
      <sheetName val="Appx E"/>
      <sheetName val="Appx F"/>
      <sheetName val="Appx H - Bill 1 "/>
      <sheetName val="Appx H - BILL 2"/>
      <sheetName val="Divide Work Done."/>
      <sheetName val="Site. prog."/>
      <sheetName val="Attach."/>
      <sheetName val="Ceiling mock-up."/>
      <sheetName val="P.C. 5"/>
      <sheetName val="S.C.P"/>
      <sheetName val="Amount"/>
      <sheetName val="HI"/>
      <sheetName val="Hic_150EOffice"/>
      <sheetName val="Exchanger quotation"/>
      <sheetName val="yhc  (3)"/>
      <sheetName val="Singarpone"/>
      <sheetName val="TOTAL COST (3)"/>
      <sheetName val="Construction office"/>
      <sheetName val="Construction Quotion"/>
      <sheetName val="payme"/>
      <sheetName val=" Forecast HRS Study Forecast"/>
      <sheetName val="Salary Grades"/>
      <sheetName val="Basic"/>
      <sheetName val="PumpSpec"/>
      <sheetName val="AreaPerM"/>
      <sheetName val="FIELD"/>
      <sheetName val="SHOP"/>
      <sheetName val="ESCON"/>
      <sheetName val="Invoice"/>
      <sheetName val="IPA Summary"/>
      <sheetName val="AETA 32 VE APP N"/>
      <sheetName val="Bill No 1 Prelim APP A"/>
      <sheetName val="HVAC APP B "/>
      <sheetName val="Wet Riser &amp;Fire Sprink APP C"/>
      <sheetName val="BMS  APPD"/>
      <sheetName val="Elec Power APP E1"/>
      <sheetName val="Emm Light APP E2"/>
      <sheetName val="Lights APP E3 "/>
      <sheetName val="SecurityCCTV ACMS APP F "/>
      <sheetName val="Intercom &amp; Fire Alarm APP G "/>
      <sheetName val="Plumbing APP H"/>
      <sheetName val="FIDS CUTE DATA etc APP J"/>
      <sheetName val="MOS INDEX"/>
      <sheetName val="Materials on Site APP M"/>
      <sheetName val="Contra Charges APP P"/>
      <sheetName val="AFC-BBS-001 Rev. 2"/>
      <sheetName val="AFC-BBS-002 Rev. 2"/>
      <sheetName val="Rebar QTO Rev. 00"/>
      <sheetName val="Rebar QTO Rev. 00 (Redundant)"/>
      <sheetName val="QTO (Superseded)"/>
      <sheetName val="Rebar QTO Rev. 01"/>
      <sheetName val="VCH-SLC"/>
      <sheetName val="Guide 2.3"/>
      <sheetName val="Timeline"/>
      <sheetName val="Pre-Construction"/>
      <sheetName val="Management"/>
      <sheetName val="Non Recoverables"/>
      <sheetName val="Design Fees"/>
      <sheetName val="QUOTE_E"/>
      <sheetName val="Top"/>
      <sheetName val="YTD Summary"/>
      <sheetName val="Monthly Analysis"/>
      <sheetName val="YTD Analysis"/>
      <sheetName val="Variance Analysis"/>
      <sheetName val="Citex &amp; RCD Contracts "/>
      <sheetName val="OOPs"/>
      <sheetName val="Rec to Corporate Budget"/>
      <sheetName val="Overhead OOP"/>
      <sheetName val="Overhead Analysis"/>
      <sheetName val="NOA Report"/>
      <sheetName val="Bal Sheet - Previous Month"/>
      <sheetName val="Bal Sheet - Current Month"/>
      <sheetName val="NOA Report ( Excl. Fleet )"/>
      <sheetName val="BSheet Profit Reconciliation"/>
      <sheetName val="PRM"/>
      <sheetName val="PRM (BU)"/>
      <sheetName val="AR Days"/>
      <sheetName val="Min Int"/>
      <sheetName val="CashW"/>
      <sheetName val="CashM"/>
      <sheetName val="Turnover Actual History"/>
      <sheetName val="PBT Actual History"/>
      <sheetName val="Overhead Actual History "/>
      <sheetName val="Forecast NOA"/>
      <sheetName val="2004 Bud Citex RCD Contract"/>
      <sheetName val="2004 Budget"/>
      <sheetName val="Budgeted Overheads"/>
      <sheetName val="YTD Summary  Rec"/>
      <sheetName val="Menu sheet"/>
      <sheetName val="TB Extract 01"/>
      <sheetName val="TB Mapping 01"/>
      <sheetName val="Hyperion Input 01"/>
      <sheetName val="TB Extract 02"/>
      <sheetName val="TB Mapping 02"/>
      <sheetName val="Hyperion Input 02"/>
      <sheetName val="TB Extract 03"/>
      <sheetName val="TB Mapping 03"/>
      <sheetName val="Hyperion Input 03"/>
      <sheetName val="TB Extract 04"/>
      <sheetName val="TB Mapping 04"/>
      <sheetName val="Hyperion Input 04"/>
      <sheetName val="TB Extract 05"/>
      <sheetName val="TB Mapping 05"/>
      <sheetName val="Hyperion Input 05"/>
      <sheetName val="TB Extract 06"/>
      <sheetName val="TB Mapping 06"/>
      <sheetName val="Hyperion Input 06"/>
      <sheetName val="TB Extract 07"/>
      <sheetName val="TB Mapping 07"/>
      <sheetName val="Hyperion Input 07"/>
      <sheetName val="TB Extract08"/>
      <sheetName val="TB Mapping 08"/>
      <sheetName val="Hyperion Input 08"/>
      <sheetName val="TB Extract 09"/>
      <sheetName val="TB Mapping 09"/>
      <sheetName val="Hyperion Input 09"/>
      <sheetName val="TB Extract 10"/>
      <sheetName val="TB Mapping 10"/>
      <sheetName val="Hyperion Input 10"/>
      <sheetName val="Forex InputPack"/>
      <sheetName val="Forex Rates"/>
      <sheetName val="InputPack"/>
      <sheetName val="TAXPACK SHEETS"/>
      <sheetName val="Sign-off sheet"/>
      <sheetName val="Segments"/>
      <sheetName val="Expenses"/>
      <sheetName val="POOA"/>
      <sheetName val="TFA"/>
      <sheetName val="TFAi"/>
      <sheetName val="Inv Props"/>
      <sheetName val="Intangibles"/>
      <sheetName val="Invs"/>
      <sheetName val="Inventories"/>
      <sheetName val="Prov'ns &amp; Tax Crs"/>
      <sheetName val="SC+RES"/>
      <sheetName val="Leases"/>
      <sheetName val="G'tees &amp; Comms"/>
      <sheetName val="Sch Ai"/>
      <sheetName val="Sch Aii"/>
      <sheetName val="Sch B"/>
      <sheetName val="Sch C"/>
      <sheetName val="Sch D1"/>
      <sheetName val="Sch D2"/>
      <sheetName val="Sch Ei"/>
      <sheetName val="Sch Eii"/>
      <sheetName val="Sch F"/>
      <sheetName val="Sch G1"/>
      <sheetName val="Sch G2"/>
      <sheetName val="Sch H"/>
      <sheetName val="Sch I"/>
      <sheetName val="Sch J"/>
      <sheetName val="Sch K"/>
      <sheetName val="Sch Li"/>
      <sheetName val="Sch Lii"/>
      <sheetName val="Sch M"/>
      <sheetName val="Sch N"/>
      <sheetName val="Sch O"/>
      <sheetName val="Sch P"/>
      <sheetName val="Sch R"/>
      <sheetName val="Sch T"/>
      <sheetName val="Sch U"/>
      <sheetName val="Sch X"/>
      <sheetName val="Validations"/>
      <sheetName val="UK - Hyperion"/>
      <sheetName val="SC Payment Certificate"/>
      <sheetName val="SC Valuation (Int)"/>
      <sheetName val="MEASURED"/>
      <sheetName val="Contra Charge"/>
      <sheetName val="L3"/>
      <sheetName val="L3 form"/>
      <sheetName val="SI-1 Abstract"/>
      <sheetName val="SI-2 Abstract"/>
      <sheetName val="SI-3"/>
      <sheetName val="Variation Miss"/>
      <sheetName val="I01 Block Colum"/>
      <sheetName val="Core Wall "/>
      <sheetName val="Coupler"/>
      <sheetName val="Rebar rece"/>
      <sheetName val="beam-reinf "/>
      <sheetName val="Body Sheet"/>
      <sheetName val="Base02"/>
      <sheetName val="Base01"/>
      <sheetName val="GFL- A0"/>
      <sheetName val="GFL - B0"/>
      <sheetName val="GFL- C0"/>
      <sheetName val="GFL - D0 (1)"/>
      <sheetName val="GFL - D0 (2)"/>
      <sheetName val="GFL - E0"/>
      <sheetName val="GFL - F0"/>
      <sheetName val="Ground Mezz"/>
      <sheetName val="1st-A1"/>
      <sheetName val="1st-B1"/>
      <sheetName val="1st-C1"/>
      <sheetName val="1st-D1"/>
      <sheetName val="2nd-A2"/>
      <sheetName val="2nd-C2"/>
      <sheetName val="3rd-A3"/>
      <sheetName val="3rd-B3"/>
      <sheetName val="3rd-C3"/>
      <sheetName val="3rd Mezz &amp; 4th"/>
      <sheetName val="FLYSHEET"/>
      <sheetName val="Activity Schedule"/>
      <sheetName val="E50"/>
      <sheetName val="Direct Works Totals"/>
      <sheetName val="RUNNING"/>
      <sheetName val="GEN PLANT"/>
      <sheetName val="FINANCIAL"/>
      <sheetName val="TEMPS"/>
      <sheetName val="RECOSTS"/>
      <sheetName val="P.C.SUMS"/>
      <sheetName val="Mat-sub"/>
      <sheetName val="250dia"/>
      <sheetName val="300dia"/>
      <sheetName val="Var-DR"/>
      <sheetName val="Var-SEW"/>
      <sheetName val="Var-Water"/>
      <sheetName val="Request For Payment"/>
      <sheetName val="Elements - Work Done"/>
      <sheetName val="VR # 11 Table of Content"/>
      <sheetName val="Narrative"/>
      <sheetName val="Var Summary"/>
      <sheetName val="Data_Sheet1"/>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건설_물량_Revision"/>
      <sheetName val="Taweela_Remin_Piping"/>
      <sheetName val="Load_data_(total)"/>
      <sheetName val="ATT_#1"/>
      <sheetName val="ATT_#2"/>
      <sheetName val="ATT_#3"/>
      <sheetName val="ATT_#4"/>
      <sheetName val="ATT_#5"/>
      <sheetName val="ATT_#6"/>
      <sheetName val="ATT_#7"/>
      <sheetName val="ATT_#8"/>
      <sheetName val="Summary-storage_tank"/>
      <sheetName val="금액_집계표(10K)"/>
      <sheetName val="금액_집계표(20K)"/>
      <sheetName val="현장_관리비"/>
      <sheetName val="상세_내역"/>
      <sheetName val="B4-1_1"/>
      <sheetName val="B4-1_2"/>
      <sheetName val="B4-2_1"/>
      <sheetName val="B4-2_2"/>
      <sheetName val="1_견적조건"/>
      <sheetName val="2_갑"/>
      <sheetName val="3_제안견적"/>
      <sheetName val="3_제안견적_(2)"/>
      <sheetName val="4_SCOPE"/>
      <sheetName val="5_V-_LIST"/>
      <sheetName val="1_현장별실행및기성누계_"/>
      <sheetName val="_2_공사계약현황"/>
      <sheetName val="3_기성결재현황"/>
      <sheetName val="4_미지급,외상매입금"/>
      <sheetName val="5_현장별집행및기성"/>
      <sheetName val="6_전도금및인건비"/>
      <sheetName val="7_97미지급금(원본)"/>
      <sheetName val="9_97외상매입금(원본)"/>
      <sheetName val="11_98미지급금(원본)"/>
      <sheetName val="12_98외상매입금(원본)_"/>
      <sheetName val="EQUIPMENT_-2"/>
      <sheetName val="EQUIPMENT_-1"/>
      <sheetName val="PVC_VALVE"/>
      <sheetName val="EP_BA"/>
      <sheetName val="EP_VALVE"/>
      <sheetName val="EPBA_FITT"/>
      <sheetName val="SUS_FLANGE"/>
      <sheetName val="SUS304_FITT"/>
      <sheetName val="SUS304_VALVE"/>
      <sheetName val="CQS_Introduction"/>
      <sheetName val="_S5"/>
      <sheetName val="_S6"/>
      <sheetName val="Att_2_(AVV)"/>
      <sheetName val="Check_list"/>
      <sheetName val="Summary_BOQ"/>
      <sheetName val="Meas_"/>
      <sheetName val="Meas__(2)"/>
      <sheetName val="_S4"/>
      <sheetName val="CHILLED_-_OMI"/>
      <sheetName val="CHILLED_-_ADD"/>
      <sheetName val="CHILLED_-_ADD_-_NEW"/>
      <sheetName val="Sundry_workouts"/>
      <sheetName val="RF_Shedule"/>
      <sheetName val="2__Summary"/>
      <sheetName val="1__EIAR"/>
      <sheetName val="3__Tech_Backup_or_Calcs_(Old)"/>
      <sheetName val="Measurements_Latest"/>
      <sheetName val="4__Sketch_or_Drg"/>
      <sheetName val="5__Correspondence"/>
      <sheetName val="6__OOC"/>
      <sheetName val="7__Appendices"/>
      <sheetName val="8__Draft__(EI)"/>
      <sheetName val="8_1_EIAR_Initiation_Sheet"/>
      <sheetName val="fixtures_MS"/>
      <sheetName val="ofc_equip_MS"/>
      <sheetName val="LNP_cabin"/>
      <sheetName val="RB3_rev"/>
      <sheetName val="Measurement_for_RB"/>
      <sheetName val="Shape_Codes"/>
      <sheetName val="schedule_nos"/>
      <sheetName val="porta_cabin"/>
      <sheetName val="gh_reinf"/>
      <sheetName val="pipe_MS"/>
      <sheetName val="b1_MS"/>
      <sheetName val="bld_str"/>
      <sheetName val="fixtures_rate"/>
      <sheetName val="BOQ-2_1"/>
      <sheetName val="BOQ-3_1"/>
      <sheetName val="M-OMIT_MB"/>
      <sheetName val="M-OMIT_AB"/>
      <sheetName val="M-ADD_MB"/>
      <sheetName val="M-ADD_AB"/>
      <sheetName val="Drg_list"/>
      <sheetName val="Tracking_Log"/>
      <sheetName val="AVV_Checklist"/>
      <sheetName val="Order_of_Cost_3(1)"/>
      <sheetName val="Order_of_Cost_3_(2)"/>
      <sheetName val="DCA_Representatives"/>
      <sheetName val="Variation_Flow_Chart"/>
      <sheetName val="Notes_on_EIs"/>
      <sheetName val="Outstanding_"/>
      <sheetName val="Cover_Sheet_(2)"/>
      <sheetName val="B_O_Q"/>
      <sheetName val="sundry_(f)"/>
      <sheetName val="Labor_Cost"/>
      <sheetName val="21_1"/>
      <sheetName val="Area1,2_VO(Cover)"/>
      <sheetName val="Area1,2_VO(BOQ)"/>
      <sheetName val="Area1,2_VO(Cover)_(2)"/>
      <sheetName val="Area1,2_VO(BOQ)_(2)"/>
      <sheetName val="AVV_Check_list"/>
      <sheetName val="Check_list_(Rev)"/>
      <sheetName val="FS1_Instruction"/>
      <sheetName val="FS2_Scope_of_works"/>
      <sheetName val="FS3_Cost_Impact"/>
      <sheetName val="BOQ_Summary"/>
      <sheetName val="BOQ_Summary_(REV)"/>
      <sheetName val="FS4_RATE_BACKUP"/>
      <sheetName val="Rate_Build-up"/>
      <sheetName val="FS5_Order_of_Cost"/>
      <sheetName val="FS6_CORRESPONDENCE"/>
      <sheetName val="COST_PROPOSAL"/>
      <sheetName val="FS7_DRAWINGS"/>
      <sheetName val="AVV_Check_list_"/>
      <sheetName val="Section_1"/>
      <sheetName val="Section_2"/>
      <sheetName val="Section_3"/>
      <sheetName val="rate_Analisis"/>
      <sheetName val="Rate_Analysis_ignore"/>
      <sheetName val="Section_4"/>
      <sheetName val="Section_5"/>
      <sheetName val="Section_6"/>
      <sheetName val="Section_7"/>
      <sheetName val="AVV_Submission_Checklist"/>
      <sheetName val="FS1__Instruction"/>
      <sheetName val="_FS2__Scope_of_Works"/>
      <sheetName val="Scope_of_Works"/>
      <sheetName val="_FS3__Bill_of_Quantity"/>
      <sheetName val="Summary_-_BOQ"/>
      <sheetName val="BOQ-Bill_2"/>
      <sheetName val="FS4__Rate_Back_Up"/>
      <sheetName val="Rate_Build_up_Backup"/>
      <sheetName val="_FS5__Measurement_Back_Up"/>
      <sheetName val="FS6__Correspondence"/>
      <sheetName val="FS7__Relevant_Drawings"/>
      <sheetName val="Rev_10_(2)"/>
      <sheetName val="M_c_Rev_10"/>
      <sheetName val="M_c_Rev_11"/>
      <sheetName val="_FD_Qty_rev10-_11_ab"/>
      <sheetName val="Technical_Room"/>
      <sheetName val="BOQ_rev_11A&amp;B"/>
      <sheetName val="Outlet_cal"/>
      <sheetName val="Rev_10"/>
      <sheetName val="Rev_11"/>
      <sheetName val="Rev_10_BD"/>
      <sheetName val="Rev_11_BD"/>
      <sheetName val="_Qty_rev10_RB5"/>
      <sheetName val="Back_length"/>
      <sheetName val="Technical_room_Rev_10"/>
      <sheetName val="S2_1"/>
      <sheetName val="_S7"/>
      <sheetName val="_S8"/>
      <sheetName val="NR_B1-1"/>
      <sheetName val="NR_B1-2"/>
      <sheetName val="Mea-NRB1_1"/>
      <sheetName val="Mea-NRB1_2"/>
      <sheetName val="Bill_1_"/>
      <sheetName val="Bill_12_Tender"/>
      <sheetName val="Bill_13_Prov_Sums"/>
      <sheetName val="Bill_14_Dayworks"/>
      <sheetName val="G_Summary"/>
      <sheetName val="Appendix_1"/>
      <sheetName val="Appendix_2"/>
      <sheetName val="General_Items"/>
      <sheetName val="pre_ambles"/>
      <sheetName val="qties_(2)"/>
      <sheetName val="AL_WATHBA"/>
      <sheetName val="_ALLAHAMAH_"/>
      <sheetName val="S_fill"/>
      <sheetName val="SS_MH"/>
      <sheetName val="Pricing_Notes"/>
      <sheetName val="Prelims_Calcu"/>
      <sheetName val="Trees__50_-_1_0m_"/>
      <sheetName val="Trees_1_0_-_2_0m"/>
      <sheetName val="Turf_10_-_45"/>
      <sheetName val="공사금액_내역__1_"/>
      <sheetName val="EEV(Prilim)"/>
      <sheetName val="Initial Data"/>
      <sheetName val="dBase"/>
      <sheetName val="SCE"/>
      <sheetName val="1-4.14"/>
      <sheetName val="5-5.3"/>
      <sheetName val="6-29.2"/>
      <sheetName val="30-33"/>
      <sheetName val="34-38.2"/>
      <sheetName val="39-43"/>
      <sheetName val="TB Copy"/>
      <sheetName val=" TB Old"/>
      <sheetName val="TB New"/>
      <sheetName val="TB Diff"/>
      <sheetName val="PL Wkg"/>
      <sheetName val="BS Wkg"/>
      <sheetName val="StEquity"/>
      <sheetName val="Test"/>
      <sheetName val="US_147"/>
      <sheetName val="151_FIB"/>
      <sheetName val="151_2A"/>
      <sheetName val="153_1"/>
      <sheetName val="150_Divd"/>
      <sheetName val="50_7E"/>
      <sheetName val="MipurAK"/>
      <sheetName val="XXXXX"/>
      <sheetName val="LOCAL STUDENTS"/>
      <sheetName val="Repayment "/>
      <sheetName val="Using this Template"/>
      <sheetName val="Overview"/>
      <sheetName val="Drop Down"/>
      <sheetName val="Template Calculation Sheet"/>
      <sheetName val="Guide Card"/>
      <sheetName val="Analytics Summary"/>
      <sheetName val="Disaggregated revenue"/>
      <sheetName val="AU329 Guidance"/>
      <sheetName val="SON"/>
      <sheetName val="AKU"/>
      <sheetName val="Summarize"/>
      <sheetName val="THIRD PARTY "/>
      <sheetName val="INTERCO "/>
      <sheetName val="Pharma - Regu"/>
      <sheetName val="Pharma - Govt"/>
      <sheetName val="Current Status"/>
      <sheetName val="AFrench"/>
      <sheetName val="TOP Sheet consolidatedLONG T"/>
      <sheetName val="Compilation"/>
      <sheetName val="TOP Sheet LONG Term FHS -PK"/>
      <sheetName val="TOP Sheet LONG Term Uganda"/>
      <sheetName val="TOP Sheet LONG Term IED"/>
      <sheetName val="Top sheet consolidated short te"/>
      <sheetName val="Compilation (2)"/>
      <sheetName val="TOP Sheet Short Term FHS-PK"/>
      <sheetName val="Short Term Uganda, kenya, UK"/>
      <sheetName val="TOP-SHEET short term IED"/>
      <sheetName val="Lead Schedule"/>
      <sheetName val="sowd"/>
      <sheetName val="100042"/>
      <sheetName val="10004210000"/>
      <sheetName val="200042"/>
      <sheetName val="100082"/>
      <sheetName val="10008600000"/>
      <sheetName val="10008611550"/>
      <sheetName val="Tawana"/>
      <sheetName val="ADVANCE MC"/>
      <sheetName val="SUBS. ADV. AKUH (2005)"/>
      <sheetName val="SUBS. ADV. AKUH (2006)"/>
      <sheetName val="Bifurcation of car loan MC"/>
      <sheetName val="Car loan"/>
      <sheetName val="AUH"/>
      <sheetName val="AUH-MPE"/>
      <sheetName val="HNZ"/>
      <sheetName val="HM （ローカルスタッフ）"/>
      <sheetName val="HM (駐在員データ)"/>
      <sheetName val="Writeoff"/>
      <sheetName val="RM - Karachi"/>
      <sheetName val="RM - Kotri"/>
      <sheetName val="RM - Mandra"/>
      <sheetName val="RM - Sahiwal"/>
      <sheetName val="BScN Local Students"/>
      <sheetName val="BScN Generic Students"/>
      <sheetName val="EPI Masters"/>
      <sheetName val="GN Foreign Students"/>
      <sheetName val="HPM Students"/>
      <sheetName val="Medical Foreign"/>
      <sheetName val="Medical Students - Withdrawn"/>
      <sheetName val="Medical Students - Graduates"/>
      <sheetName val="Medical Students - Local"/>
      <sheetName val="MSCN Students"/>
      <sheetName val="PhD Students"/>
      <sheetName val="RN Local"/>
      <sheetName val="RN Foreign"/>
      <sheetName val="SON Withdrawn"/>
      <sheetName val="AKUH"/>
      <sheetName val="Top sheet (full figures)"/>
      <sheetName val="Yearly Summary"/>
      <sheetName val="Additions "/>
      <sheetName val="Deletions"/>
      <sheetName val="Dep(CAl)"/>
      <sheetName val="JV"/>
      <sheetName val="Cost Centre"/>
      <sheetName val="Cranes"/>
      <sheetName val="Port equipment &amp; facilities"/>
      <sheetName val="Computer &amp; other equipment"/>
      <sheetName val="Computer software"/>
      <sheetName val="Furniture &amp; fixtures"/>
      <sheetName val="Vehicles"/>
      <sheetName val="Raw material-Analysis"/>
      <sheetName val="Packing material-Analysis"/>
      <sheetName val="Repayment-BSCn Foreingn (2)"/>
      <sheetName val="REPAYMENTS-SON GENERIC  (2)"/>
      <sheetName val="Repayment-RN DIP FORN (2)"/>
      <sheetName val="REPAYMENTS-RN LOCAL (3)"/>
      <sheetName val="REPAYMENTS-RN LOCAL (2)"/>
      <sheetName val="Repayment-HPM (2)"/>
      <sheetName val="Repayment-EP MASTER PROGRAM (2)"/>
      <sheetName val="Repayment-MBBS FOREIGN (2)"/>
      <sheetName val="Statistic of workdone"/>
      <sheetName val="Summary of Work Done"/>
      <sheetName val="Current Maturity--MC LOCAL"/>
      <sheetName val="Current Maturity-MC GRADUATE"/>
      <sheetName val="Repayment-MBBS FOREIGN"/>
      <sheetName val="Repayment-EP MASTER PROGRAM"/>
      <sheetName val="Repayment-HPM"/>
      <sheetName val="REPAYMENT-PHD"/>
      <sheetName val="REPAYMENTS-RN LOCAL"/>
      <sheetName val="Repayment-RN DIP FORN"/>
      <sheetName val="REPAYMENTS-SON GENERIC "/>
      <sheetName val="Repayment-BSCn Foreingn"/>
      <sheetName val="Current Maturity-BSCN"/>
      <sheetName val="Repayment-MSCN "/>
      <sheetName val="Summary-Aging mc"/>
      <sheetName val="MC withdrawn"/>
      <sheetName val="Aging MC local"/>
      <sheetName val="MBBS FORI AGING"/>
      <sheetName val="Aging EPI"/>
      <sheetName val="Aging HPM"/>
      <sheetName val="Summary-Aging SON"/>
      <sheetName val="Aging BSCN"/>
      <sheetName val="Aging RN local"/>
      <sheetName val="Aging RN Foreign"/>
      <sheetName val="Aging-Generic"/>
      <sheetName val="Provision of doubtful debts-MC"/>
      <sheetName val="LOAN_INTEREST-MBBS"/>
      <sheetName val="LOAN_INTEREST-RN DIP FORN"/>
      <sheetName val="Current Maturity-RN DIP FORN"/>
      <sheetName val="LOAN INTEREST-PHD "/>
      <sheetName val="LOAN_INTEREST-MSCN"/>
      <sheetName val="Repayment-MC LOCAL"/>
      <sheetName val="LOCAL STUDENTS-MC LOCAL"/>
      <sheetName val="Current Maturity-MBBS"/>
      <sheetName val="LOAN INTEREST-HPM"/>
      <sheetName val="Current Maturity-HPM"/>
      <sheetName val="LOAN_INTEREST-BSCn Foreingn"/>
      <sheetName val="Current Maturity-BSCn Foreingn"/>
      <sheetName val="LOAN INTEREST-EP MASTER PROGRAM"/>
      <sheetName val="Current Maturity-Ep Master Prog"/>
      <sheetName val="LOAN GRANTED-SON GENERIC"/>
      <sheetName val="Current Maturity-SON GENERIC"/>
      <sheetName val="Repayment"/>
      <sheetName val="LOAN_INTEREST"/>
      <sheetName val="Current Maturity-RN LOCAL"/>
      <sheetName val="LOAN GRANTED-RN LOCAL"/>
      <sheetName val="Top-sheet"/>
      <sheetName val="work done"/>
      <sheetName val="Receivable from AKES"/>
      <sheetName val="me05"/>
      <sheetName val="me08"/>
      <sheetName val="RCVB FM MED7"/>
      <sheetName val="RCVB FM ME06"/>
      <sheetName val="JS01"/>
      <sheetName val="PH01"/>
      <sheetName val="Mackinons Travel"/>
      <sheetName val="AKES Uganda"/>
      <sheetName val="IIS"/>
      <sheetName val="General Receivable"/>
      <sheetName val="Walijis Travel"/>
      <sheetName val="RCVBL-PDCN"/>
      <sheetName val="21-20000"/>
      <sheetName val="Circulization"/>
      <sheetName val="331-10000"/>
      <sheetName val="Revised PNSC"/>
      <sheetName val="Revised top sheet "/>
      <sheetName val="Revised Incre PNSC"/>
      <sheetName val="Revised Cost model PNSC"/>
      <sheetName val="Incremental Depreciation Subsid"/>
      <sheetName val="surp on rev subs"/>
      <sheetName val="PTR &amp; NON PTR"/>
      <sheetName val="dep at valuation"/>
      <sheetName val="Cost model subsidiaries"/>
      <sheetName val="Con"/>
      <sheetName val="Cost model PNSC"/>
      <sheetName val="PNSC"/>
      <sheetName val="Incremental Depreciation PNSC"/>
      <sheetName val="Incremental Depreciation Pcliet"/>
      <sheetName val="Control Test Documentation"/>
      <sheetName val="Detailed Control Testing"/>
      <sheetName val="SmallSamp"/>
      <sheetName val="Check_Spell"/>
      <sheetName val="NS - Whole sale discount"/>
      <sheetName val="Targeted Testing"/>
      <sheetName val="NS - Efficiency discount"/>
      <sheetName val="NS - Wholesale discount"/>
      <sheetName val="NS - Other discounts"/>
      <sheetName val="Non-Statistical Sampling"/>
      <sheetName val="Accept Reject"/>
      <sheetName val="AR Drop Downs"/>
      <sheetName val="ARLU"/>
      <sheetName val="First Sample Results"/>
      <sheetName val="DropDown"/>
      <sheetName val="Tobacco Purchase"/>
      <sheetName val="Sample selection"/>
      <sheetName val="sales anal"/>
      <sheetName val="sale_dec"/>
      <sheetName val="recon-pharma"/>
      <sheetName val="recon-cons"/>
      <sheetName val="Beecham"/>
      <sheetName val="Beecham (3)"/>
      <sheetName val="Beecham (5)"/>
      <sheetName val="Beecham Det"/>
      <sheetName val="TB-June"/>
      <sheetName val="Sales Variance"/>
      <sheetName val="SKF_Sales_Gross"/>
      <sheetName val="Manu Crss"/>
      <sheetName val="admin cross"/>
      <sheetName val="Charts"/>
      <sheetName val="Recon {pbc}"/>
      <sheetName val="Confirm"/>
      <sheetName val="Allow {pbc}"/>
      <sheetName val="Statistics {pbc}"/>
      <sheetName val="Tickmarks"/>
      <sheetName val="modRollFWD"/>
      <sheetName val="Profit ^ Loss Consolidated"/>
      <sheetName val="REV VAR INC"/>
      <sheetName val="PROD VAR INC "/>
      <sheetName val="PURCHASES"/>
      <sheetName val="VAR ABS"/>
      <sheetName val="REV VAR ABS"/>
      <sheetName val="FACTORy"/>
      <sheetName val="EQ"/>
      <sheetName val="1-3"/>
      <sheetName val="3.1"/>
      <sheetName val="3.1.1-3.1.2"/>
      <sheetName val="3.1.3-3.2"/>
      <sheetName val="4-7.1"/>
      <sheetName val="7.2-12"/>
      <sheetName val="13-17.2"/>
      <sheetName val="18-18.9"/>
      <sheetName val="19-33.1"/>
      <sheetName val="34-35.1"/>
      <sheetName val="35.2-36"/>
      <sheetName val="37-38"/>
      <sheetName val="39-41 end"/>
      <sheetName val="PL analysis"/>
      <sheetName val="Tax Charge current"/>
      <sheetName val="Deferred Tax - 10"/>
      <sheetName val="Effective tax Rate"/>
      <sheetName val="Tax depreciation"/>
      <sheetName val="Old Liablities (2)"/>
      <sheetName val="Woking WWF &amp; WPPF"/>
      <sheetName val="BS analysis"/>
      <sheetName val="Stck reasononk - link file (2)"/>
      <sheetName val="CFW"/>
      <sheetName val="Segment disclosure"/>
      <sheetName val="Investment IFRS - 7"/>
      <sheetName val="Debtor"/>
      <sheetName val="Share capital link"/>
      <sheetName val="Remuneration"/>
      <sheetName val="corresponding figures"/>
      <sheetName val="Recon CA loan"/>
      <sheetName val="cwip-link3"/>
      <sheetName val="Old Liablities"/>
      <sheetName val="Tax dep"/>
      <sheetName val="provision for gratuity"/>
      <sheetName val="provsion for bad bedts"/>
      <sheetName val="provision for stores and spares"/>
      <sheetName val="BS 3 comparatives"/>
      <sheetName val="Equity"/>
      <sheetName val="Note 1-7"/>
      <sheetName val="Note 8-12"/>
      <sheetName val="BS Notes"/>
      <sheetName val="PL notes"/>
      <sheetName val="Consolidated BS"/>
      <sheetName val="Consolidated PL"/>
      <sheetName val="opex note"/>
      <sheetName val="BS-cflow comp AS style - June"/>
      <sheetName val="Acquisition date values"/>
      <sheetName val="BS - AS style December"/>
      <sheetName val="BS-cshflow comparatv"/>
      <sheetName val="cash generated"/>
      <sheetName val="Recon of consol reserves"/>
      <sheetName val="EPS"/>
      <sheetName val="GSKPPL BS-cshflow comparatv"/>
      <sheetName val="Cashflow working 2010"/>
      <sheetName val="FA note"/>
      <sheetName val="RP link sheet"/>
      <sheetName val="Cashflow working"/>
      <sheetName val="Cashflow working 2009"/>
      <sheetName val="BMS -TB"/>
      <sheetName val="Differences"/>
      <sheetName val="Leasehold Land"/>
      <sheetName val="Freehold building"/>
      <sheetName val="Buildings on Leasehold Land"/>
      <sheetName val="Plant and machinery Services"/>
      <sheetName val="Plant and machinery Prod"/>
      <sheetName val="Computers"/>
      <sheetName val="IT Equipments"/>
      <sheetName val="Complete FAR"/>
      <sheetName val="Additions for the Year Final"/>
      <sheetName val="Addition sep'08"/>
      <sheetName val="Disposals for the year Final"/>
      <sheetName val="Deletions sep'08"/>
      <sheetName val="land"/>
      <sheetName val="building"/>
      <sheetName val=" Plant and Machinery"/>
      <sheetName val="office equipment details"/>
      <sheetName val="OE(Computer and IT Eqp)"/>
      <sheetName val="F&amp;F"/>
      <sheetName val="MV"/>
      <sheetName val="Investigation of P n M"/>
      <sheetName val="FAR ALL SEP'08"/>
      <sheetName val="FAR 31 dec 07"/>
      <sheetName val="Minutes"/>
      <sheetName val="PANEL"/>
      <sheetName val="DATA (old)"/>
      <sheetName val="SALES ANALYSIS"/>
      <sheetName val="KEY DATA"/>
      <sheetName val="PROFIT &amp; LOSS WORKING"/>
      <sheetName val="BS FOR PRINT"/>
      <sheetName val="P&amp;L FOR PRINT"/>
      <sheetName val="CHANGE IN EQUITY"/>
      <sheetName val="NOTES TO THE ACCOUNTS"/>
      <sheetName val="FIXED ASSETS"/>
      <sheetName val="CASH GEN"/>
      <sheetName val="COST OF SALES"/>
      <sheetName val="NOTES TO THE ACCOUNT-1"/>
      <sheetName val="PROFIT AND LOSS"/>
      <sheetName val="NOTES TO THE ACCOUNTS-2"/>
      <sheetName val="COA"/>
      <sheetName val="875"/>
      <sheetName val="810"/>
      <sheetName val="808"/>
      <sheetName val="804"/>
      <sheetName val="803"/>
      <sheetName val="802"/>
      <sheetName val="801"/>
      <sheetName val="593"/>
      <sheetName val="592"/>
      <sheetName val="591"/>
      <sheetName val="585"/>
      <sheetName val="583"/>
      <sheetName val="582"/>
      <sheetName val="581"/>
      <sheetName val="580"/>
      <sheetName val="575"/>
      <sheetName val="574"/>
      <sheetName val="572"/>
      <sheetName val="571"/>
      <sheetName val="561"/>
      <sheetName val="543"/>
      <sheetName val="542"/>
      <sheetName val="541"/>
      <sheetName val="536"/>
      <sheetName val="535"/>
      <sheetName val="527"/>
      <sheetName val="525"/>
      <sheetName val="524"/>
      <sheetName val="523"/>
      <sheetName val="522"/>
      <sheetName val="521"/>
      <sheetName val="520"/>
      <sheetName val="514"/>
      <sheetName val="513"/>
      <sheetName val="CC Summary"/>
      <sheetName val="NatAcct Summary"/>
      <sheetName val="System Security Message"/>
      <sheetName val="Interface"/>
      <sheetName val="CC Exp Summary"/>
      <sheetName val="2002Bgt"/>
      <sheetName val="2002RevEst"/>
      <sheetName val="2003Bgt"/>
      <sheetName val="2004Bgt"/>
      <sheetName val="SOCI"/>
      <sheetName val="Indrirect Cashflow - will go"/>
      <sheetName val="Note 1- 2.17"/>
      <sheetName val="Note 3 -4.1"/>
      <sheetName val="Note 5 - 5.9"/>
      <sheetName val="Note 6- 7.1"/>
      <sheetName val="Note 8 - 10"/>
      <sheetName val="Alternate sales."/>
      <sheetName val="Note 12.4 - 14"/>
      <sheetName val="Note 21.1 to 28.1"/>
      <sheetName val="Note 29"/>
      <sheetName val="Note 31-32"/>
      <sheetName val="Notes 32-35END"/>
      <sheetName val="Gratuity shot"/>
      <sheetName val="IFRS-8 Segment - link sheets"/>
      <sheetName val="share GSK"/>
      <sheetName val="BS-cflow comp AS style - June S"/>
      <sheetName val="Fixed assets note shot"/>
      <sheetName val="CF Working BMS SLP"/>
      <sheetName val="Stiefel"/>
      <sheetName val="BMS 11 months"/>
      <sheetName val="Cash flow working"/>
      <sheetName val="WPPF-WWF calc"/>
      <sheetName val="Entries"/>
      <sheetName val="long term loans shot"/>
      <sheetName val="note 30 shot"/>
      <sheetName val="cwip NOTE SHOT"/>
      <sheetName val="direct-Cashflow"/>
      <sheetName val="Master"/>
      <sheetName val="IOP"/>
      <sheetName val="Selection"/>
      <sheetName val="Verification"/>
      <sheetName val="FA "/>
      <sheetName val="FA (2)"/>
      <sheetName val="4-20"/>
      <sheetName val="Seprator"/>
      <sheetName val="TRIAL"/>
      <sheetName val="Liab Nts"/>
      <sheetName val="Asts Nts"/>
      <sheetName val="FAsts"/>
      <sheetName val="exp"/>
      <sheetName val="COS"/>
      <sheetName val="ADMN"/>
      <sheetName val="SELLING"/>
      <sheetName val="SALES (2)"/>
      <sheetName val="Page 1 _ 2"/>
      <sheetName val="Page 1 _ 3"/>
      <sheetName val="Page 1 _ 4"/>
      <sheetName val="Profit _ Loss"/>
      <sheetName val="assets notes"/>
      <sheetName val="Assets notes 2 amended tax rec"/>
      <sheetName val="Assets notes 2"/>
      <sheetName val="Risk managment"/>
      <sheetName val="Risk managment (2)"/>
      <sheetName val="TOC"/>
      <sheetName val="Company Profile"/>
      <sheetName val="Scenario"/>
      <sheetName val="Management Dashboard"/>
      <sheetName val="Main Menu"/>
      <sheetName val="Print Menu"/>
      <sheetName val="General Inputs"/>
      <sheetName val="Economics"/>
      <sheetName val="Public Wealth"/>
      <sheetName val="Commercial Menu"/>
      <sheetName val="Commercial Inputs"/>
      <sheetName val="Outgoing Tariffs"/>
      <sheetName val="Minutes of Use"/>
      <sheetName val="MCO Model"/>
      <sheetName val="Revenues"/>
      <sheetName val="Market Comparables"/>
      <sheetName val="Market Penetration"/>
      <sheetName val="Diffusion Model Help"/>
      <sheetName val="Potential Market"/>
      <sheetName val="Postpaid Plans"/>
      <sheetName val="Prepaid Plans"/>
      <sheetName val="C&amp;C Plans"/>
      <sheetName val="TBD 1 Plans"/>
      <sheetName val="TBD 2 Plans"/>
      <sheetName val="Connection Fees"/>
      <sheetName val="Incoming Tariffs"/>
      <sheetName val="Interconnect Splits"/>
      <sheetName val="Interconnect Expenses"/>
      <sheetName val="Roaming"/>
      <sheetName val="VAS"/>
      <sheetName val="2.5-3G Parameters"/>
      <sheetName val="Deposits"/>
      <sheetName val="Technical Menu"/>
      <sheetName val="Network Market"/>
      <sheetName val="Geographical"/>
      <sheetName val="Network Inputs"/>
      <sheetName val="Network Dimensioning"/>
      <sheetName val="Comparison Sites"/>
      <sheetName val="Network Coverage"/>
      <sheetName val="Network Suppliers"/>
      <sheetName val="Technical Inputs"/>
      <sheetName val="Network Capacity"/>
      <sheetName val="Network Expenses"/>
      <sheetName val="IT CAPEX"/>
      <sheetName val="Capital Expenses"/>
      <sheetName val="Opex-COS Menu"/>
      <sheetName val="Expense Inputs"/>
      <sheetName val="Commercial Expenses"/>
      <sheetName val="Operating Expenses"/>
      <sheetName val="Non Operating Expenses"/>
      <sheetName val="HR Menu"/>
      <sheetName val="HR Inputs"/>
      <sheetName val="Salaries &amp; Wages"/>
      <sheetName val="HC Breakdown"/>
      <sheetName val="Financial Menu"/>
      <sheetName val="Financial Inputs"/>
      <sheetName val="Profit &amp; Loss"/>
      <sheetName val="Profit &amp; Loss FX"/>
      <sheetName val="Cash Flow FX"/>
      <sheetName val="Balance Sheet FX"/>
      <sheetName val="Profit &amp; Loss FX 2"/>
      <sheetName val="Balance Sheet FX 2"/>
      <sheetName val="Cash Flow FX 2"/>
      <sheetName val="Financing Plan"/>
      <sheetName val="Banking Summary"/>
      <sheetName val="Local Loans"/>
      <sheetName val="Bank Loans"/>
      <sheetName val="Supplier &amp; ECA Backed Loans"/>
      <sheetName val="Shareholder Loans"/>
      <sheetName val="Bonds Payable"/>
      <sheetName val="DCF Valuation (2)"/>
      <sheetName val="Reports Menu"/>
      <sheetName val="Postpaid Segmented FCF"/>
      <sheetName val="Prepaid Segmented FCF"/>
      <sheetName val="C&amp;C Segmented FCF"/>
      <sheetName val="TBD 1 Segmented FCF"/>
      <sheetName val="TBD 2 Segmented FCF"/>
      <sheetName val="PPM - Postpaid"/>
      <sheetName val="PPM - Prepaid"/>
      <sheetName val="PPM - C&amp;C"/>
      <sheetName val="PPM - TBD 1"/>
      <sheetName val="PPM - TBD 2"/>
      <sheetName val="Annual Segmented P&amp;L"/>
      <sheetName val="KPI Definitions"/>
      <sheetName val="Budget Dashboard"/>
      <sheetName val="Summary Scorecard"/>
      <sheetName val="Scorecard YR1"/>
      <sheetName val="Scorecard YR2"/>
      <sheetName val="Scorecard YR3"/>
      <sheetName val="Consolidation Links"/>
      <sheetName val="Valuation Model"/>
      <sheetName val="Equity IRR"/>
      <sheetName val="Graphs Menu"/>
      <sheetName val="Snapshot"/>
      <sheetName val="Market Graphs"/>
      <sheetName val="Commercial Graphs"/>
      <sheetName val="Expenses &amp; Financial Graphs"/>
      <sheetName val="HR Graphs"/>
      <sheetName val="Extraction Menu"/>
      <sheetName val="Non GSM Output Data"/>
      <sheetName val="COA BS"/>
      <sheetName val="COA BS Inputs"/>
      <sheetName val="COA IS"/>
      <sheetName val="COA IS Inputs"/>
      <sheetName val="Model Doc."/>
      <sheetName val="Segmented FCF"/>
      <sheetName val="CLV Original"/>
      <sheetName val="BP 3+9 based 170507"/>
      <sheetName val="update"/>
      <sheetName val="Param"/>
      <sheetName val="User groups"/>
      <sheetName val="Dimension Groups"/>
      <sheetName val="Entities"/>
      <sheetName val="Accounts FIN"/>
      <sheetName val="Accounts KPI"/>
      <sheetName val="Versions"/>
      <sheetName val="Webforms referential"/>
      <sheetName val="Webforms Groups"/>
      <sheetName val="Groups - Webforms Access"/>
      <sheetName val="Groups Webforms - Users"/>
      <sheetName val="Reports Repository"/>
      <sheetName val="Reports Groups"/>
      <sheetName val="Groups - Reports Access"/>
      <sheetName val="Reports Groups - Users"/>
      <sheetName val="Scripts Repository"/>
      <sheetName val="Users - Scripts Access"/>
      <sheetName val="Lots definition"/>
      <sheetName val="loan new"/>
      <sheetName val="Actuarial"/>
      <sheetName val="Site Works"/>
      <sheetName val="Masonary"/>
      <sheetName val="Metal work"/>
      <sheetName val="working Woodwork"/>
      <sheetName val="T&amp;M"/>
      <sheetName val="working finishes"/>
      <sheetName val="working Accessories"/>
      <sheetName val="L4-L15"/>
      <sheetName val="Metal_work"/>
      <sheetName val="working_Woodwork"/>
      <sheetName val="Door_&amp;_Window"/>
      <sheetName val="working_finishes"/>
      <sheetName val="working_Accessories"/>
      <sheetName val="SRC-B3U2"/>
      <sheetName val="Site_Works1"/>
      <sheetName val="Metal_work1"/>
      <sheetName val="working_Woodwork1"/>
      <sheetName val="Door_&amp;_Window1"/>
      <sheetName val="working_finishes1"/>
      <sheetName val="working_Accessories1"/>
      <sheetName val="Site_Works2"/>
      <sheetName val="Metal_work2"/>
      <sheetName val="working_Woodwork2"/>
      <sheetName val="Door_&amp;_Window2"/>
      <sheetName val="working_finishes2"/>
      <sheetName val="working_Accessories2"/>
      <sheetName val="Site_Works3"/>
      <sheetName val="Metal_work3"/>
      <sheetName val="working_Woodwork3"/>
      <sheetName val="Door_&amp;_Window3"/>
      <sheetName val="working_finishes3"/>
      <sheetName val="working_Accessories3"/>
      <sheetName val="Site_Works4"/>
      <sheetName val="Metal_work4"/>
      <sheetName val="working_Woodwork4"/>
      <sheetName val="Door_&amp;_Window4"/>
      <sheetName val="working_finishes4"/>
      <sheetName val="working_Accessories4"/>
      <sheetName val="Site_Works5"/>
      <sheetName val="Metal_work5"/>
      <sheetName val="working_Woodwork5"/>
      <sheetName val="Door_&amp;_Window5"/>
      <sheetName val="working_finishes5"/>
      <sheetName val="working_Accessories5"/>
      <sheetName val="Project Details"/>
      <sheetName val="Site_Works6"/>
      <sheetName val="Metal_work6"/>
      <sheetName val="working_Woodwork6"/>
      <sheetName val="Door_&amp;_Window6"/>
      <sheetName val="working_finishes6"/>
      <sheetName val="working_Accessories6"/>
      <sheetName val="Project_Details"/>
      <sheetName val="BILL 3R"/>
      <sheetName val="UPA(Part C,D,E,G,H)"/>
      <sheetName val="UPA(Part F)"/>
      <sheetName val="일위대가 (Part C,D,E,G,H)"/>
      <sheetName val="Finishes schedule"/>
      <sheetName val="AÇIKLAMALAR"/>
      <sheetName val="KABLO A.T.K."/>
      <sheetName val="ŞALTERLER"/>
      <sheetName val="Projects"/>
      <sheetName val="DM-PA1"/>
      <sheetName val="P1 SUM"/>
      <sheetName val="Labor abs-NMR"/>
      <sheetName val="EPS-010"/>
      <sheetName val="BOQ -PL"/>
      <sheetName val="MS-1 "/>
      <sheetName val="MS-2"/>
      <sheetName val="MS-3"/>
      <sheetName val="RB4"/>
      <sheetName val="MS-4"/>
      <sheetName val="prorata"/>
      <sheetName val="Plumbing - variation B1 to B4"/>
      <sheetName val="Plumbing- original"/>
      <sheetName val="BOQ -M"/>
      <sheetName val="MS-1.1"/>
      <sheetName val="basis of claim"/>
      <sheetName val="RA 1"/>
      <sheetName val="COST BD  SHEET RB-01 (3)"/>
      <sheetName val="FCU Ten   QTY TAKE OFF SHEE (3)"/>
      <sheetName val="FCU ifc   QTY TAKE OFF SHEET "/>
      <sheetName val="FCU Ten   QTY TAKE OFF SHEE (2)"/>
      <sheetName val="RFC FORM 527"/>
      <sheetName val="PLANTER DRAIN OUTLET  (4)"/>
      <sheetName val="contents (3)"/>
      <sheetName val="RA 2 (2)"/>
      <sheetName val="RA 1 (2)"/>
      <sheetName val="Summary sheet "/>
      <sheetName val="BALCONY DRAIN OUTLET"/>
      <sheetName val="basis of claim (2)"/>
      <sheetName val="Summary sheet  (2)"/>
      <sheetName val="PLANTER DRAIN OUTLET  (3)"/>
      <sheetName val="PLANTER DRAIN OUTLET "/>
      <sheetName val="RA 2"/>
      <sheetName val="PLANTER DRAIN OUTLET  (2)"/>
      <sheetName val="BALCONY DRAIN OUTLET (2)"/>
      <sheetName val="SUMMARY 1"/>
      <sheetName val="jms1"/>
      <sheetName val="jms 2"/>
      <sheetName val="installation charges "/>
      <sheetName val="Supervision cost"/>
      <sheetName val="drafting Charges"/>
      <sheetName val="rate build up"/>
      <sheetName val="QTY TAKE OFF"/>
      <sheetName val="RFC "/>
      <sheetName val="cost break down sheet"/>
      <sheetName val="RB-6"/>
      <sheetName val="RB-7"/>
      <sheetName val="RB-abortive "/>
      <sheetName val="RFC 528"/>
      <sheetName val="RB-04"/>
      <sheetName val="cost break down sheet (3)"/>
      <sheetName val="cost break down sheet (2)"/>
      <sheetName val=" under certi (Jan'10) (2)"/>
      <sheetName val="paylog Feb'10 (4)"/>
      <sheetName val="paylog Feb'10 (3)"/>
      <sheetName val="paylog Feb'10 (2)"/>
      <sheetName val="paylog Jan'10"/>
      <sheetName val=" under certi (Jan'10)"/>
      <sheetName val="site enabling summary (jan'10)"/>
      <sheetName val="P470"/>
      <sheetName val="Final Summary "/>
      <sheetName val="VARIATION LOG"/>
      <sheetName val="VE LOG "/>
      <sheetName val="Internal documStatus of Est var"/>
      <sheetName val="RFI Schedule"/>
      <sheetName val="RFC Schedule (2)"/>
      <sheetName val="CVI Schedule_"/>
      <sheetName val="RFC Schedule"/>
      <sheetName val="RFI Schedule-Format"/>
      <sheetName val="C9901"/>
      <sheetName val="PayAppl"/>
      <sheetName val="Advance"/>
      <sheetName val="Summary4Ref"/>
      <sheetName val="(MEP)Summary"/>
      <sheetName val="Summary(M)"/>
      <sheetName val="Summary(E)"/>
      <sheetName val="Summary(P)"/>
      <sheetName val="Summary(FF)"/>
      <sheetName val="Performance(HVAC)"/>
      <sheetName val="Performance(Elect)"/>
      <sheetName val="Performance(PL_Drainage)"/>
      <sheetName val="Performance(Fire_Fighting)"/>
      <sheetName val="AC-Mat"/>
      <sheetName val="EL-Mat"/>
      <sheetName val="PL-Mat"/>
      <sheetName val="Contract Adj"/>
      <sheetName val="Budget Analysis"/>
      <sheetName val="4. Capex"/>
      <sheetName val="5. Opex"/>
      <sheetName val="Appdx-A"/>
      <sheetName val="Appdx-C"/>
      <sheetName val="App-E (summary)"/>
      <sheetName val="L1"/>
      <sheetName val="L2"/>
      <sheetName val="V2"/>
      <sheetName val="V3"/>
      <sheetName val="L4"/>
      <sheetName val="L6"/>
      <sheetName val="L7"/>
      <sheetName val="L8"/>
      <sheetName val="L9"/>
      <sheetName val="L10"/>
      <sheetName val="L11"/>
      <sheetName val="L12"/>
      <sheetName val="L13"/>
      <sheetName val="L14"/>
      <sheetName val="L15"/>
      <sheetName val="L16"/>
      <sheetName val="L17"/>
      <sheetName val="Appendix-E"/>
      <sheetName val="Appendix Ea -Summary"/>
      <sheetName val="Appendix-Eb Summary"/>
      <sheetName val="Eb-Bill No 2"/>
      <sheetName val="0"/>
      <sheetName val="SHAPE-CODES"/>
      <sheetName val="COLUMN NECK"/>
      <sheetName val="3A"/>
      <sheetName val="2583-VALUATION-(COVER PAGES)"/>
      <sheetName val="Prelims_Dec. 2013"/>
      <sheetName val="Staff Expenditure"/>
      <sheetName val="Labour Expenditure "/>
      <sheetName val="Bill No. 3 POT MAINT(Deliv)"/>
      <sheetName val="SUMMARY INTERIM VALUATION"/>
      <sheetName val="TAX INVOICE"/>
      <sheetName val="App. C2- DM Fees"/>
      <sheetName val="BOQ-CIVIL"/>
      <sheetName val="Summary MEP"/>
      <sheetName val="Bill No.6"/>
      <sheetName val="Bill No.7 "/>
      <sheetName val="Bill No.8 "/>
      <sheetName val="Bill No.9 "/>
      <sheetName val="Bill No.10 "/>
      <sheetName val="FLY LEAF"/>
      <sheetName val="FNC Summary"/>
      <sheetName val="PAYMENT APPLICATION"/>
      <sheetName val="Cert1"/>
      <sheetName val="Cert2"/>
      <sheetName val="AppA"/>
      <sheetName val="AppB"/>
      <sheetName val="AppC"/>
      <sheetName val="AppC1"/>
      <sheetName val="AppC2"/>
      <sheetName val="AppD"/>
      <sheetName val="AppE"/>
      <sheetName val="AppF"/>
      <sheetName val="AppG"/>
      <sheetName val="Ret BD"/>
      <sheetName val="B17"/>
      <sheetName val="B18"/>
      <sheetName val="B19"/>
      <sheetName val="B20"/>
      <sheetName val="B21"/>
      <sheetName val="B22"/>
      <sheetName val="B23"/>
      <sheetName val="B24"/>
      <sheetName val="B25"/>
      <sheetName val="B26"/>
      <sheetName val="B27"/>
      <sheetName val="B28"/>
      <sheetName val="B29"/>
      <sheetName val="B30"/>
      <sheetName val="B31"/>
      <sheetName val="B32"/>
      <sheetName val="B33"/>
      <sheetName val="B-1- PRELIMINARIES "/>
      <sheetName val="B-2- CIVIL "/>
      <sheetName val="B-3- ARCH"/>
      <sheetName val="B-4-MEP "/>
      <sheetName val="B-5-PS "/>
      <sheetName val="INTERIM SUMMARY"/>
      <sheetName val="TAX INVOICE-AP"/>
      <sheetName val="VARIATIONS"/>
      <sheetName val="PS. ADJUSTMENT "/>
      <sheetName val="BOQ-CIVIL&amp; PS"/>
      <sheetName val="List of Principle Quants"/>
      <sheetName val="Bill 1 - General Items"/>
      <sheetName val="Bill 2 - Sector 1 &amp; 4"/>
      <sheetName val=" Bill 3 - Sector 2 &amp; 3"/>
      <sheetName val="Bill 4 - Sector 5"/>
      <sheetName val="Bill 5 - Carpark"/>
      <sheetName val="Rate Breakdown"/>
      <sheetName val="V.Cost.Summary"/>
      <sheetName val="Net Work TP-05"/>
      <sheetName val="Excavation of Trenches"/>
      <sheetName val="Backfilling of Trenches"/>
      <sheetName val="Removal of Pavement"/>
      <sheetName val="Removal of Tiles (Pedestrian)"/>
      <sheetName val="Removal of Tiles (Vehicular)"/>
      <sheetName val="Removal of Kerbs"/>
      <sheetName val="Chambers (Civil Work)"/>
      <sheetName val="ACCUEIL"/>
      <sheetName val="DEPOSE"/>
      <sheetName val="PLANS"/>
      <sheetName val="IMPORT PLANS"/>
      <sheetName val="MSS"/>
      <sheetName val="IMPORT MSS"/>
      <sheetName val="LOTS"/>
      <sheetName val="CODE ENTREPRISES"/>
      <sheetName val="TYPE"/>
      <sheetName val="CLI"/>
      <sheetName val="PLO"/>
      <sheetName val="ELE"/>
      <sheetName val="CFI"/>
      <sheetName val="VRD"/>
      <sheetName val="ESV"/>
      <sheetName val="BL100"/>
      <sheetName val="FR100"/>
      <sheetName val="HS100"/>
      <sheetName val="IS100"/>
      <sheetName val="KA100"/>
      <sheetName val="KR100"/>
      <sheetName val="KR101"/>
      <sheetName val="KR102"/>
      <sheetName val="KR200"/>
      <sheetName val="KZ100 "/>
      <sheetName val="LR100"/>
      <sheetName val="MB100"/>
      <sheetName val="MD100"/>
      <sheetName val="MD101"/>
      <sheetName val="MS100"/>
      <sheetName val="MS101"/>
      <sheetName val="UL100"/>
      <sheetName val="UL101"/>
      <sheetName val="GFA's"/>
      <sheetName val="Material  old"/>
      <sheetName val="INSTRUMENT"/>
      <sheetName val="PRICES"/>
      <sheetName val="VXXXX"/>
      <sheetName val="7-2"/>
      <sheetName val="7-3"/>
      <sheetName val="7-4"/>
      <sheetName val="7-5"/>
      <sheetName val="7-6"/>
      <sheetName val="7-7"/>
      <sheetName val="Direct"/>
      <sheetName val="8-2"/>
      <sheetName val="8-3"/>
      <sheetName val="8-4"/>
      <sheetName val="8-5"/>
      <sheetName val="A50110"/>
      <sheetName val="Compare"/>
      <sheetName val="Cost-A50120"/>
      <sheetName val="Insts"/>
      <sheetName val="Breather"/>
      <sheetName val="Dmdsch"/>
      <sheetName val="Cable"/>
      <sheetName val="MATAKOF"/>
      <sheetName val="PRICE-COMP"/>
      <sheetName val="IOList"/>
      <sheetName val="Config-1"/>
      <sheetName val="Config-2"/>
      <sheetName val="DCS"/>
      <sheetName val="Calibration"/>
      <sheetName val="Consumables"/>
      <sheetName val="KP1590_E"/>
      <sheetName val="Org-chart"/>
      <sheetName val="Consequip"/>
      <sheetName val="CSTANLS "/>
      <sheetName val="case"/>
      <sheetName val="Ref."/>
      <sheetName val="MH "/>
      <sheetName val="coastal"/>
      <sheetName val="jetty"/>
      <sheetName val="MixBed"/>
      <sheetName val="Tbl 1y 4"/>
      <sheetName val="softening"/>
      <sheetName val="SILICATE"/>
      <sheetName val="BOQ-E"/>
      <sheetName val="PipWT"/>
      <sheetName val="Datas_ref"/>
      <sheetName val="A1_SCHED_SUMMARY"/>
      <sheetName val="TBM-T6+5S(Alt1)"/>
      <sheetName val="LEGEND"/>
      <sheetName val="合成単価作成表-BLDG"/>
      <sheetName val="General-Main Works"/>
      <sheetName val="Daywk and Contingency"/>
      <sheetName val="Prov-S"/>
      <sheetName val="Prov-Q"/>
      <sheetName val="CI's"/>
      <sheetName val="Dwgs"/>
      <sheetName val="Antic-Main Work"/>
      <sheetName val="M&amp;E"/>
      <sheetName val="Valuation Breakdown"/>
      <sheetName val="Additional Client Costs"/>
      <sheetName val="General-Main_Works"/>
      <sheetName val="Daywk_and_Contingency"/>
      <sheetName val="Antic-Main_Work"/>
      <sheetName val="Valuation_Breakdown"/>
      <sheetName val="Additional_Client_Costs"/>
      <sheetName val="BaseWeight"/>
      <sheetName val="AI's"/>
      <sheetName val="Drgs"/>
      <sheetName val="Antic"/>
      <sheetName val="Datas"/>
      <sheetName val="BOQ-ALL"/>
      <sheetName val="Builtup Area"/>
      <sheetName val="Meas.-Mall Part"/>
      <sheetName val="Meas.-Hotel Part"/>
      <sheetName val="Meas.-Office Part"/>
      <sheetName val="Meas.-Bazar Mall"/>
      <sheetName val="Assu. for Market City Pune"/>
      <sheetName val="Meas__Hotel Part"/>
      <sheetName val="meas-Masonry"/>
      <sheetName val="meas-plaster"/>
      <sheetName val="meas-wp"/>
      <sheetName val="GENABST"/>
      <sheetName val="PEA "/>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Fund"/>
      <sheetName val="Fund Support"/>
      <sheetName val="Lookahead"/>
      <sheetName val="Bottom Lines"/>
      <sheetName val="EVM"/>
      <sheetName val="Monthly MIS - B2B Contracts"/>
      <sheetName val="Job Exp Qtd Next month"/>
      <sheetName val="Job exp qtd rest of yr."/>
      <sheetName val="Fund Supports"/>
      <sheetName val="EVM x"/>
      <sheetName val="CS (3)"/>
      <sheetName val="CS (2)"/>
      <sheetName val="Annex 4.01"/>
      <sheetName val="DAR"/>
      <sheetName val="Expenditure plan"/>
      <sheetName val="Project Details.."/>
      <sheetName val="Status of work quoted"/>
      <sheetName val="ORDER BOOKING"/>
      <sheetName val="ASSESS TECH Q1"/>
      <sheetName val="Systemic (2.01)"/>
      <sheetName val="Measurement sampling (2.02)"/>
      <sheetName val="REPAIRABLE P&amp;M(2.03)"/>
      <sheetName val="IDLE P&amp;M(2.04)"/>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Abs JR"/>
      <sheetName val="PCC "/>
      <sheetName val="Earthwork Excavation"/>
      <sheetName val="Abs  Pravin"/>
      <sheetName val="Abs JR cum"/>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Abs Srinivasu"/>
      <sheetName val="Abs SP"/>
      <sheetName val="Abs RR"/>
      <sheetName val="Ab Ga"/>
      <sheetName val="Final"/>
      <sheetName val="bill period wise"/>
      <sheetName val="Rectified Report HR"/>
      <sheetName val="Dummy"/>
      <sheetName val="Dummy (2)"/>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ure 4.02"/>
      <sheetName val="Annex. 4.03"/>
      <sheetName val="WO1(Annex2.08a)POR"/>
      <sheetName val="WO2(Annex2.08b) POR"/>
      <sheetName val="WIP"/>
      <sheetName val="Indirect Expenses"/>
      <sheetName val="RP"/>
      <sheetName val="DCP"/>
      <sheetName val="ICP"/>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Reg Q2 Tech"/>
      <sheetName val="LAND AQUI (Annex-2.02)"/>
      <sheetName val="client corres(Annex2.03)"/>
      <sheetName val="WO1(Annex2.04a)"/>
      <sheetName val="WO2(Annex2.04b)"/>
      <sheetName val="Annex 4.01(site)"/>
      <sheetName val="R.O &amp; BD"/>
      <sheetName val="ASSESSMENT FINANCEPORBANDAR"/>
      <sheetName val="PRIORITY"/>
      <sheetName val="Project cost"/>
      <sheetName val="comparision statement"/>
      <sheetName val="Rate analysis 1"/>
      <sheetName val=" Rates 1"/>
      <sheetName val="Rate Analysis 2"/>
      <sheetName val="Rate 2"/>
      <sheetName val="Indirect Expenditure"/>
      <sheetName val="P&amp;L CUM"/>
      <sheetName val="Consolidate1"/>
      <sheetName val="Direct Expenses (2)"/>
      <sheetName val="Bill- 1"/>
      <sheetName val="Bill- 2"/>
      <sheetName val="Bill- 3"/>
      <sheetName val="Bill- 4"/>
      <sheetName val="Bill- 5"/>
      <sheetName val="Bill- 6"/>
      <sheetName val="Bill- 7"/>
      <sheetName val="Bill- 9"/>
      <sheetName val="Bill- 10"/>
      <sheetName val="Bill-11"/>
      <sheetName val="Bill-12"/>
      <sheetName val="Bill- 14"/>
      <sheetName val="Bill-14"/>
      <sheetName val="Estimate Toll Plaza"/>
      <sheetName val="LOT 8"/>
      <sheetName val="1A"/>
      <sheetName val="8A"/>
      <sheetName val="9A"/>
      <sheetName val="10A"/>
      <sheetName val="11A"/>
      <sheetName val="12A"/>
      <sheetName val="13A"/>
      <sheetName val="15A"/>
      <sheetName val="17A"/>
      <sheetName val="18A"/>
      <sheetName val="19A"/>
      <sheetName val="20A"/>
      <sheetName val="21A"/>
      <sheetName val="22A"/>
      <sheetName val="23A"/>
      <sheetName val="24A"/>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Civil Work-building"/>
      <sheetName val="Analysis."/>
      <sheetName val="Elect."/>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Plumb"/>
      <sheetName val="Tender Study"/>
      <sheetName val="RA-Civil,plumb"/>
      <sheetName val="Resource List"/>
      <sheetName val="CM &amp; RMC"/>
      <sheetName val="RA- Civil  "/>
      <sheetName val="Panelled door"/>
      <sheetName val="PMV"/>
      <sheetName val="Site Super"/>
      <sheetName val="Civil BOQ"/>
      <sheetName val="4 Plumbing"/>
      <sheetName val="Changed Analysis"/>
      <sheetName val="AutoOpen Stub Data"/>
      <sheetName val="Design"/>
      <sheetName val="Guidelines"/>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9C"/>
      <sheetName val="9E"/>
      <sheetName val="9G"/>
      <sheetName val="9H"/>
      <sheetName val="9I"/>
      <sheetName val="9J"/>
      <sheetName val="9K"/>
      <sheetName val="11B "/>
      <sheetName val="ACHIEVED"/>
      <sheetName val="plan-achieved"/>
      <sheetName val="INPUT SHEET"/>
      <sheetName val="RES-PLANNING"/>
      <sheetName val="Macro1"/>
      <sheetName val="BLK2"/>
      <sheetName val="BLK3"/>
      <sheetName val="E &amp; R"/>
      <sheetName val="radar"/>
      <sheetName val="0000000"/>
      <sheetName val="1000000"/>
      <sheetName val="Headings"/>
      <sheetName val="Site Dev BOQ"/>
      <sheetName val="oresreqsu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P-2-Approved"/>
      <sheetName val="Over all abstract"/>
      <sheetName val="All PO bill summary"/>
      <sheetName val="All PO bill summary incl SW"/>
      <sheetName val="Main PO Abstract"/>
      <sheetName val="BOQ-Summary "/>
      <sheetName val="Prelims_break-up % (2)"/>
      <sheetName val="Prelim Measurement sheet (1)"/>
      <sheetName val="Client supply Recovery"/>
      <sheetName val="Annexure-1"/>
      <sheetName val="Annexure-2"/>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Cost-abst-15"/>
      <sheetName val="Cost Abs-16"/>
      <sheetName val="Cost Abs-15th &amp; 16th"/>
      <sheetName val="MB-PILE"/>
      <sheetName val="BACK FILLING"/>
      <sheetName val="SBFS"/>
      <sheetName val="PCC"/>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Tie Beam"/>
      <sheetName val="GF Slab&amp;Beam"/>
      <sheetName val="Raft"/>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LIST OF MAKES"/>
      <sheetName val="3. Elemental Summary"/>
      <sheetName val="9. Package split - Cost "/>
      <sheetName val="10. &amp; 11. Rate Code &amp; BQ"/>
      <sheetName val="Cashflow projection"/>
      <sheetName val="12a. CFTable"/>
      <sheetName val="Pacakges split"/>
      <sheetName val="GBW"/>
      <sheetName val="dlvoid"/>
      <sheetName val="Fin Sum"/>
      <sheetName val=" B1"/>
      <sheetName val="horizontal"/>
      <sheetName val="Fill this out first..."/>
      <sheetName val="F1a-Pile"/>
      <sheetName val="Break_Up"/>
      <sheetName val="Pay_Sep06"/>
      <sheetName val="loadcal"/>
      <sheetName val="Cal"/>
      <sheetName val="Voucher"/>
      <sheetName val="Parameter"/>
      <sheetName val="Summray"/>
      <sheetName val="LMP Comparison"/>
      <sheetName val="escalation 2"/>
      <sheetName val="Escalation-final"/>
      <sheetName val="Salary"/>
      <sheetName val="BG&amp;INSUR"/>
      <sheetName val="Facility"/>
      <sheetName val="other expenses"/>
      <sheetName val="MR PH"/>
      <sheetName val="MR Elect"/>
      <sheetName val="MR FP"/>
      <sheetName val="UL Elect"/>
      <sheetName val="UL FP"/>
      <sheetName val="Ulsoor PH"/>
      <sheetName val="COMAPARISON STATEMENT FINAL"/>
      <sheetName val="PILING"/>
      <sheetName val="Civil Analysis"/>
      <sheetName val="Precast PO Tention as per WO"/>
      <sheetName val="Precastprestr Girders as per WO"/>
      <sheetName val="Precast Girders"/>
      <sheetName val="BP Revised"/>
      <sheetName val="FW Mould"/>
      <sheetName val="barication"/>
      <sheetName val="CASHFLOW statement"/>
      <sheetName val="CASHOUTFLOW"/>
      <sheetName val="MONTHLY BILL"/>
      <sheetName val="MONTHLY BILL (160209)"/>
      <sheetName val="Lead"/>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Administrative Prices"/>
      <sheetName val="Intro."/>
      <sheetName val="DetEstimates"/>
      <sheetName val="CshFlw"/>
      <sheetName val="DirIndLabor"/>
      <sheetName val="BoQ Covanta"/>
      <sheetName val="Codes"/>
      <sheetName val="CIVIL WORK"/>
      <sheetName val="STEEL STRUCTURE"/>
      <sheetName val="Pur"/>
      <sheetName val="Floor&amp;Ceiling Finishes"/>
      <sheetName val="Other Items"/>
      <sheetName val="InputPO_Del"/>
      <sheetName val="Footings"/>
      <sheetName val="Extra Item"/>
      <sheetName val="Project Budget Worksheet"/>
      <sheetName val="13. Steel - Ratio"/>
      <sheetName val="Break up Sheet"/>
      <sheetName val="Micro"/>
      <sheetName val="Macro"/>
      <sheetName val="Scaff-Rose"/>
      <sheetName val="SBI(Siliguri)"/>
      <sheetName val="Fee Rate Summary"/>
      <sheetName val="Rocker"/>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Ext Wall Finish"/>
      <sheetName val="PR-Blinds-HYD2"/>
      <sheetName val="Blinds-HYD"/>
      <sheetName val="jobhist"/>
      <sheetName val="Proj Details"/>
      <sheetName val="."/>
      <sheetName val="Final Tender"/>
      <sheetName val="Sch A-Viaduct"/>
      <sheetName val="Sch A - Typ Station "/>
      <sheetName val="Q-Abstract"/>
      <sheetName val="FOB"/>
      <sheetName val=","/>
      <sheetName val=";"/>
      <sheetName val="Strip Plan"/>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Lying Stock 1.4.99"/>
      <sheetName val="Issues-RTS 0499 to 0999"/>
      <sheetName val="Phy Stock 30.9.99"/>
      <sheetName val="Lying Stock 30.9.99"/>
      <sheetName val="MAT0499"/>
      <sheetName val="Final Sheet"/>
      <sheetName val="MAT Summary"/>
      <sheetName val="MAT Consolidated"/>
      <sheetName val="Debit MAT 499 to 999"/>
      <sheetName val="Contractor wise work done (2)"/>
      <sheetName val="Contractor wise work done"/>
      <sheetName val="Item Mast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SERVICE TAX"/>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Gross"/>
      <sheetName val="Cost Codes"/>
      <sheetName val="Formwork"/>
      <sheetName val="Hunnebeck Support Scaffold"/>
      <sheetName val="SWT Formwork &amp; Scaffold List"/>
      <sheetName val="LM1"/>
      <sheetName val="LM2"/>
      <sheetName val="LM3"/>
      <sheetName val="LM4"/>
      <sheetName val="Monat"/>
      <sheetName val="Range"/>
      <sheetName val="BOQ_Direct_selling cost"/>
      <sheetName val="Desgn(zone I)"/>
      <sheetName val="dapr"/>
      <sheetName val="cpm"/>
      <sheetName val="activity"/>
      <sheetName val="RateAnalysis"/>
      <sheetName val="Ch. List (2)"/>
      <sheetName val="Ch. List"/>
      <sheetName val="QTY-RATE"/>
      <sheetName val="PRE. ESTIMATE"/>
      <sheetName val="QTY-RATE (Site 09 12 04)"/>
      <sheetName val="QTY-RATE (2)"/>
      <sheetName val="BRAKE UP SHEET"/>
      <sheetName val="common area"/>
      <sheetName val="Block Work, Plastering"/>
      <sheetName val="FLOORING"/>
      <sheetName val="WATER PROOFING"/>
      <sheetName val="joinery"/>
      <sheetName val="lintle,chejjas"/>
      <sheetName val="EXTENDED BASEMENT"/>
      <sheetName val="MASS EXCAVATION"/>
      <sheetName val="FOOT-QTY"/>
      <sheetName val="FOOTING AND EXCAVATION"/>
      <sheetName val="Columns Reinforcement"/>
      <sheetName val="COLU MN"/>
      <sheetName val="Beams Reinforcement"/>
      <sheetName val="GYM EQUIP"/>
      <sheetName val="M &amp; E"/>
      <sheetName val="P &amp; M"/>
      <sheetName val="MOBI"/>
      <sheetName val="RCC Retaining wall"/>
      <sheetName val="HYDERABAD SWIMMING POOL"/>
      <sheetName val="Preliminaries -Cleaning Labour"/>
      <sheetName val="bASIC rATES OTHERS"/>
      <sheetName val="Establishment ch  "/>
      <sheetName val="PRL"/>
      <sheetName val="MATER._FUEL_SUB"/>
      <sheetName val="HL8"/>
      <sheetName val="CEILING WORKS"/>
      <sheetName val="DRYWALL PARTITIONS"/>
      <sheetName val="1ST"/>
      <sheetName val="EO Area"/>
      <sheetName val="Joinery Samples"/>
      <sheetName val="Alu Kit"/>
      <sheetName val="Material Detail"/>
      <sheetName val="Vanity"/>
      <sheetName val="Kitchen"/>
      <sheetName val="Wardrobe"/>
      <sheetName val="Specification &amp; Conditions"/>
      <sheetName val="PCA"/>
      <sheetName val="Labour hours"/>
      <sheetName val="c.1.1 A"/>
      <sheetName val="c.1.1 B"/>
      <sheetName val="c.1.1 C"/>
      <sheetName val="c.1.1 E"/>
      <sheetName val="c.1.1 F"/>
      <sheetName val="c.1.1L"/>
      <sheetName val="c.1.3A"/>
      <sheetName val="c.1.3B"/>
      <sheetName val="c.1.3C"/>
      <sheetName val="c.1.3F"/>
      <sheetName val="c.1.3G"/>
      <sheetName val="c.1.4A1"/>
      <sheetName val="c.1.4A2"/>
      <sheetName val="c.1.4A3"/>
      <sheetName val="c.1.5A1"/>
      <sheetName val="c.1.5A2 "/>
      <sheetName val="c.1.5A3"/>
      <sheetName val="c.1.6A1"/>
      <sheetName val="c.1.6A2"/>
      <sheetName val="c.1.6A3"/>
      <sheetName val="c.1.7A1"/>
      <sheetName val="c.1.7A2"/>
      <sheetName val="c.1.7A3"/>
      <sheetName val="c.1.8A1"/>
      <sheetName val="c.1.8A2"/>
      <sheetName val="c.1.8A3"/>
      <sheetName val=" c.2.1A"/>
      <sheetName val=" c.2.1A(Precast) "/>
      <sheetName val=" c.2.1A(Cast in situ)"/>
      <sheetName val="c.2.1C"/>
      <sheetName val="c.2.1C (precast)"/>
      <sheetName val="c.2.1C (cast in situ)"/>
      <sheetName val="c.2.1D"/>
      <sheetName val="c.2.1E(pc)"/>
      <sheetName val="c.2.1E (cis)"/>
      <sheetName val="c.2.1F(pc) "/>
      <sheetName val="c.2.1F  (cis)"/>
      <sheetName val="c.2.2C(pc)"/>
      <sheetName val="c.3.1A(pc)"/>
      <sheetName val="c.3.1A (cis)"/>
      <sheetName val="c.3.1B(pc) "/>
      <sheetName val="c.3.1B  (cis)"/>
      <sheetName val="c.3.1C"/>
      <sheetName val="c.3.1D"/>
      <sheetName val="c.3.1E"/>
      <sheetName val="c.3.1F(pc)"/>
      <sheetName val="c.3.2B(pc)"/>
      <sheetName val="c.3.2D(pc)"/>
      <sheetName val="c.3.2E(pc)"/>
      <sheetName val="c.3.3G"/>
      <sheetName val="c.3.3H"/>
      <sheetName val="(VO4) c.2.1A"/>
      <sheetName val="(VO4)c.2.1B"/>
      <sheetName val="(VO4)c.2.1E"/>
      <sheetName val="(VO4)c.2.1F "/>
      <sheetName val="(VO4)c.2.2C"/>
      <sheetName val="(VO4)c.3.1A "/>
      <sheetName val="(VO4)c.3.1B"/>
      <sheetName val="(VO4)c.3.1D"/>
      <sheetName val="(VO4)c.3.1E "/>
      <sheetName val="(VO4)c.3.2B"/>
      <sheetName val="(VO4)c.3.2D"/>
      <sheetName val="(VO4)c.3.2E"/>
      <sheetName val="(VO4)c.3.2"/>
      <sheetName val="Dewatering Sales office (VO-01)"/>
      <sheetName val="Dewatering area 2(VO-04)"/>
      <sheetName val="Business perl variation"/>
      <sheetName val="c.2.1(R1)A(cast in situ)"/>
      <sheetName val=" c.2.1(R1)C(Cast in sit)"/>
      <sheetName val="c.2.2(R1)A (cis)"/>
      <sheetName val="c.2.2(R1)B  (cis)"/>
      <sheetName val="c.3.1 (R1) C(cis)  "/>
      <sheetName val="c.3.1 (R1) D(cis)  "/>
      <sheetName val="c.3.2 (R2)A "/>
      <sheetName val="c.3.2 (R2)B"/>
      <sheetName val="c.3.2 (R2)C"/>
      <sheetName val="MVO-07"/>
      <sheetName val="Dewatering New pearl(VO-03)"/>
      <sheetName val="Dewatering Businesspearl(Final)"/>
      <sheetName val="(VO8)Bulk excavation"/>
      <sheetName val="(VO4)c.3.1F"/>
      <sheetName val="Data_Sheet2"/>
      <sheetName val="0_Index1"/>
      <sheetName val="5_0_Contents1"/>
      <sheetName val="5_1D1"/>
      <sheetName val="5_2D1"/>
      <sheetName val="5_2_Cert1"/>
      <sheetName val="5_4D1"/>
      <sheetName val="5_4_Summary1"/>
      <sheetName val="5_5D1"/>
      <sheetName val="5_5_Summary_%1"/>
      <sheetName val="5_6D1"/>
      <sheetName val="5_7D1"/>
      <sheetName val="5_8D1"/>
      <sheetName val="5_8_Penalties1"/>
      <sheetName val="5_9D1"/>
      <sheetName val="5_9_Contents1"/>
      <sheetName val="5_9_1_CLCP_-_Old1"/>
      <sheetName val="5_9_1_CLCP1"/>
      <sheetName val="5_9_4_MPAC1"/>
      <sheetName val="5_10D1"/>
      <sheetName val="5_10_Defects1"/>
      <sheetName val="5_11D1"/>
      <sheetName val="5_12D1"/>
      <sheetName val="5_13D1"/>
      <sheetName val="5_13_Support_Docs1"/>
      <sheetName val="6_0_Contents1"/>
      <sheetName val="6_1_A_D1"/>
      <sheetName val="6_1_B_D1"/>
      <sheetName val="6_1_1_Prelims1"/>
      <sheetName val="6_1_21"/>
      <sheetName val="6_1_31"/>
      <sheetName val="6_1_41"/>
      <sheetName val="6_1_51"/>
      <sheetName val="6_1_61"/>
      <sheetName val="6_1_7_Grand_Summary1"/>
      <sheetName val="6_2D1"/>
      <sheetName val="6_21"/>
      <sheetName val="6_3D1"/>
      <sheetName val="6_3_1_Claims1"/>
      <sheetName val="6_4D1"/>
      <sheetName val="6_4_Retention1"/>
      <sheetName val="6_5D1"/>
      <sheetName val="6_5_1_Comments1"/>
      <sheetName val="7_11"/>
      <sheetName val="7_2_MOS1"/>
      <sheetName val="PJ_Carey_Final_Account1"/>
      <sheetName val="P2200_Budget1"/>
      <sheetName val="summary_2"/>
      <sheetName val="areas_1"/>
      <sheetName val="Macro_custom_function1"/>
      <sheetName val="Cover_Sheet1"/>
      <sheetName val="Revisions_List1"/>
      <sheetName val="A1_Passenger_Terminal_Founds1"/>
      <sheetName val="Estimate_Summaries1"/>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Main_Summary1"/>
      <sheetName val="Division_Summary1"/>
      <sheetName val="Bill_1_-_General_Requirements1"/>
      <sheetName val="Bill_22"/>
      <sheetName val="Bill_32"/>
      <sheetName val="Bill_42"/>
      <sheetName val="Bill_52"/>
      <sheetName val="Bill_62"/>
      <sheetName val="Bill_72"/>
      <sheetName val="Bill_81"/>
      <sheetName val="Bill_91"/>
      <sheetName val="Bill_101"/>
      <sheetName val="Bill_112"/>
      <sheetName val="Bill_121"/>
      <sheetName val="Bill_131"/>
      <sheetName val="Labour_Day_Rate_1"/>
      <sheetName val="Resident_Engineer_1"/>
      <sheetName val="Equip_Day_Rate_1"/>
      <sheetName val="Labour_Day_Rate1"/>
      <sheetName val="Equip_Day_Rate1"/>
      <sheetName val="Resident_Engineer1"/>
      <sheetName val="Doha_WBS_Clean1"/>
      <sheetName val="Direct_Costs_-_flat_file_(2)1"/>
      <sheetName val="Direct_Costs_-_flat_file1"/>
      <sheetName val="WBS_(2)1"/>
      <sheetName val="WBS_(3)1"/>
      <sheetName val="Trend_Sum1"/>
      <sheetName val="Commitment_DC1"/>
      <sheetName val="SUS_Rev_51"/>
      <sheetName val="MCC_Rev_51"/>
      <sheetName val="BSMT_CARPARK_SUMM1"/>
      <sheetName val="BSMT_CARPARK-TO1"/>
      <sheetName val="Ext_Works_HQ_SUMM1"/>
      <sheetName val="Ext_Works-TO-HQ1"/>
      <sheetName val="BQ_External1"/>
      <sheetName val="IBF_Exca_and_Demo1"/>
      <sheetName val="Concourse_A1"/>
      <sheetName val="Concourse_B1"/>
      <sheetName val="S_Node_Piling1"/>
      <sheetName val="Term_Reno_Demo1"/>
      <sheetName val="Term_Reno_Found1"/>
      <sheetName val="3F_BRIDGE1"/>
      <sheetName val="1F_Mezz_Conc-Steel1"/>
      <sheetName val="metal_p_1"/>
      <sheetName val="manufactured_panel1"/>
      <sheetName val="perf__metal_p_1"/>
      <sheetName val="control_tower1"/>
      <sheetName val="glass_cost1"/>
      <sheetName val="Day_work3"/>
      <sheetName val="Benchmark_Copy_21"/>
      <sheetName val="Front_Cover_Sheet1"/>
      <sheetName val="SUMMARY_Overall_(2)1"/>
      <sheetName val="DETAILED_SUMMARY_Tower1"/>
      <sheetName val="DETAILED_SUMMARY_Car_Park1"/>
      <sheetName val="SECTION_BREAK1"/>
      <sheetName val="1_SUBSTRUCTURE1"/>
      <sheetName val="2_SUPERSTRUCTURE1"/>
      <sheetName val="3_INTERNAL_FINISHES1"/>
      <sheetName val="4_F,F&amp;E1"/>
      <sheetName val="5_SERVICES1"/>
      <sheetName val="7_EXTERNAL_WORKS1"/>
      <sheetName val="Internal_Partitions1"/>
      <sheetName val="Summary_Finishes_&amp;_Intern_Divi1"/>
      <sheetName val="Floor_finishes1"/>
      <sheetName val="HVAC_BoQ1"/>
      <sheetName val="Elec_Bill_3_&amp;_41"/>
      <sheetName val="G_Floor1"/>
      <sheetName val="F_Floor1"/>
      <sheetName val="2nd_Floor1"/>
      <sheetName val="Levels_3-111"/>
      <sheetName val="Level_121"/>
      <sheetName val="Summary_of_Hills_comments1"/>
      <sheetName val="Summary_of_Hills_comments_(2)1"/>
      <sheetName val="PC_Rates1"/>
      <sheetName val="Sheet1_(2)1"/>
      <sheetName val="ZONE_A1"/>
      <sheetName val="ZONE_B1"/>
      <sheetName val="ZONE_C1"/>
      <sheetName val="ZONE_D1"/>
      <sheetName val="7_EXTERNAL_WORKS_(2)1"/>
      <sheetName val="Cost_Movement1"/>
      <sheetName val="SUMMARY_Overall_(3)1"/>
      <sheetName val="2_SUPERSTRUCTURE_(2)1"/>
      <sheetName val="Benchmark_Copy_2_(2)1"/>
      <sheetName val="Front_Cover1"/>
      <sheetName val="1_01"/>
      <sheetName val="1_0_Exec_Sum1"/>
      <sheetName val="2_01"/>
      <sheetName val="2_0_Sum_of_Costs1"/>
      <sheetName val="3_01"/>
      <sheetName val="3_0_Basis_&amp;_Areas1"/>
      <sheetName val="4_01"/>
      <sheetName val="4_0_Assump-Excl1"/>
      <sheetName val="5_01"/>
      <sheetName val="5_1_Infra_Sum1"/>
      <sheetName val="5_2_Development1"/>
      <sheetName val="6_01"/>
      <sheetName val="6_0_Inflation1"/>
      <sheetName val="7_01"/>
      <sheetName val="7_0_Sustainability1"/>
      <sheetName val="8_01"/>
      <sheetName val="8_0_Appendices1"/>
      <sheetName val="Back_cover1"/>
      <sheetName val="8_0_Appendices-Do_not_Print1"/>
      <sheetName val="Apartments_(mid)1"/>
      <sheetName val="Apartments_(high)1"/>
      <sheetName val="Offices_(high)1"/>
      <sheetName val="Offices_(low)1"/>
      <sheetName val="Retail_Units1"/>
      <sheetName val="Retail_Mall1"/>
      <sheetName val="Business_Hotel1"/>
      <sheetName val="National_School1"/>
      <sheetName val="International_School1"/>
      <sheetName val="Local_Mosque1"/>
      <sheetName val="Friday_Mosque1"/>
      <sheetName val="Healthcare_-_Clinic1"/>
      <sheetName val="Healthcare_-_Hospital1"/>
      <sheetName val="Cultural_Centre1"/>
      <sheetName val="Community_Facilities1"/>
      <sheetName val="Civil_Defense1"/>
      <sheetName val="Basement_Carparking_A1"/>
      <sheetName val="Basement_Carparking_B1"/>
      <sheetName val="Podium_Carparking1"/>
      <sheetName val="Appendix_A-Utilities1"/>
      <sheetName val="Appendix_B_Devp__Plan1"/>
      <sheetName val="App_E_5_Star_Hotel-Do_not_Prin1"/>
      <sheetName val="App_C_Offices-Do_not_Print1"/>
      <sheetName val="App_D_Retail_Units-Do_not_Prin1"/>
      <sheetName val="App_Q_Utilities_Cost_Model1"/>
      <sheetName val="Summary_Review_(DO_NOT_PRINT)1"/>
      <sheetName val="S_Hub_Building_(DO_NOT_PRINT)1"/>
      <sheetName val="Graph_Data_(DO_NOT_PRINT)1"/>
      <sheetName val="6_0(a)1"/>
      <sheetName val="6_0_Benchmarking1"/>
      <sheetName val="9_0(a)1"/>
      <sheetName val="9_0_Constraints1"/>
      <sheetName val="10_0(a)1"/>
      <sheetName val="10_0_Options1"/>
      <sheetName val="Reverse_Cost_Model1"/>
      <sheetName val="Roads_Calcs_by_HOK1"/>
      <sheetName val="Parking_Nr_Calcs1"/>
      <sheetName val="Bill_No_8_-_A1"/>
      <sheetName val="Bill_No_8_-_B1"/>
      <sheetName val="Bill_No_8_-_C1"/>
      <sheetName val="Bill_No_8_-_D1"/>
      <sheetName val="Bill_No_8_-_E1"/>
      <sheetName val="Bill_No_8_-_F1"/>
      <sheetName val="Bill_No_8_-_G1"/>
      <sheetName val="Bill_No_8_-_H1"/>
      <sheetName val="Bill_No_8_-_J1"/>
      <sheetName val="Bill_No_8_-_K1"/>
      <sheetName val="Bill_No_8_-_L1"/>
      <sheetName val="Bill_No_8_-_M1"/>
      <sheetName val="BILL_8_-_Summary1"/>
      <sheetName val="Bill_No_9_-_A1"/>
      <sheetName val="Bill_No_9_-_B1"/>
      <sheetName val="Bill_No_9_-_C1"/>
      <sheetName val="BILL_9_-_Summary_1"/>
      <sheetName val="Bill_No_10_-_A1"/>
      <sheetName val="Bill_No_10_-_B1"/>
      <sheetName val="Bill_No_10_-_C1"/>
      <sheetName val="Bill_No_10_-_D1"/>
      <sheetName val="Bill_No_10_-_E1"/>
      <sheetName val="Bill_No_10_-_F1"/>
      <sheetName val="Bill_No_10_-_G1"/>
      <sheetName val="Bill_No_10_-_H1"/>
      <sheetName val="Bill_No_10_-_J1"/>
      <sheetName val="BILL_10_-_Summary1"/>
      <sheetName val="BILL_11_-_A1"/>
      <sheetName val="BILL_11_-_B1"/>
      <sheetName val="BILL_11_-_C1"/>
      <sheetName val="BILL_11_-_D1"/>
      <sheetName val="BILL_11_-_E1"/>
      <sheetName val="BILL_-_11_F1"/>
      <sheetName val="BILL_-_11_G1"/>
      <sheetName val="BILL_-_11_H1"/>
      <sheetName val="BILL_11_-_Summary1"/>
      <sheetName val="건설_물량_Revision1"/>
      <sheetName val="Taweela_Remin_Piping1"/>
      <sheetName val="Load_data_(total)1"/>
      <sheetName val="ATT_#11"/>
      <sheetName val="ATT_#21"/>
      <sheetName val="ATT_#31"/>
      <sheetName val="ATT_#41"/>
      <sheetName val="ATT_#51"/>
      <sheetName val="ATT_#61"/>
      <sheetName val="ATT_#71"/>
      <sheetName val="ATT_#81"/>
      <sheetName val="Summary-storage_tank1"/>
      <sheetName val="금액_집계표(10K)1"/>
      <sheetName val="금액_집계표(20K)1"/>
      <sheetName val="현장_관리비1"/>
      <sheetName val="상세_내역1"/>
      <sheetName val="B4-1_11"/>
      <sheetName val="B4-1_21"/>
      <sheetName val="B4-2_11"/>
      <sheetName val="B4-2_21"/>
      <sheetName val="1_견적조건1"/>
      <sheetName val="2_갑1"/>
      <sheetName val="3_제안견적1"/>
      <sheetName val="3_제안견적_(2)1"/>
      <sheetName val="4_SCOPE1"/>
      <sheetName val="5_V-_LIST1"/>
      <sheetName val="1_현장별실행및기성누계_1"/>
      <sheetName val="_2_공사계약현황1"/>
      <sheetName val="3_기성결재현황1"/>
      <sheetName val="4_미지급,외상매입금1"/>
      <sheetName val="5_현장별집행및기성1"/>
      <sheetName val="6_전도금및인건비1"/>
      <sheetName val="7_97미지급금(원본)1"/>
      <sheetName val="9_97외상매입금(원본)1"/>
      <sheetName val="11_98미지급금(원본)1"/>
      <sheetName val="12_98외상매입금(원본)_1"/>
      <sheetName val="EQUIPMENT_-21"/>
      <sheetName val="EQUIPMENT_-11"/>
      <sheetName val="PVC_VALVE1"/>
      <sheetName val="EP_BA1"/>
      <sheetName val="EP_VALVE1"/>
      <sheetName val="EPBA_FITT1"/>
      <sheetName val="SUS_FLANGE1"/>
      <sheetName val="SUS304_FITT1"/>
      <sheetName val="SUS304_VALVE1"/>
      <sheetName val="Valve_total1"/>
      <sheetName val="Control_valve1"/>
      <sheetName val="S_Cooler1"/>
      <sheetName val="Vendor_집계표1"/>
      <sheetName val="Project별_집계표1"/>
      <sheetName val="w't_table1"/>
      <sheetName val="CQS_Introduction1"/>
      <sheetName val="_S51"/>
      <sheetName val="_S61"/>
      <sheetName val="Att_2_(AVV)1"/>
      <sheetName val="Check_list1"/>
      <sheetName val="Summary_BOQ1"/>
      <sheetName val="Meas_1"/>
      <sheetName val="Meas__(2)1"/>
      <sheetName val="_S41"/>
      <sheetName val="CHILLED_-_OMI1"/>
      <sheetName val="CHILLED_-_ADD1"/>
      <sheetName val="CHILLED_-_ADD_-_NEW1"/>
      <sheetName val="Sundry_workouts1"/>
      <sheetName val="RF_Shedule1"/>
      <sheetName val="2__Summary1"/>
      <sheetName val="1__EIAR1"/>
      <sheetName val="3__Tech_Backup_or_Calcs_(Old)1"/>
      <sheetName val="Measurements_Latest1"/>
      <sheetName val="4__Sketch_or_Drg1"/>
      <sheetName val="5__Correspondence1"/>
      <sheetName val="6__OOC1"/>
      <sheetName val="7__Appendices1"/>
      <sheetName val="8__Draft__(EI)1"/>
      <sheetName val="8_1_EIAR_Initiation_Sheet1"/>
      <sheetName val="fixtures_MS1"/>
      <sheetName val="ofc_equip_MS1"/>
      <sheetName val="LNP_cabin1"/>
      <sheetName val="RB3_rev1"/>
      <sheetName val="Measurement_for_RB1"/>
      <sheetName val="Shape_Codes1"/>
      <sheetName val="schedule_nos1"/>
      <sheetName val="porta_cabin1"/>
      <sheetName val="gh_reinf1"/>
      <sheetName val="pipe_MS1"/>
      <sheetName val="b1_MS1"/>
      <sheetName val="bld_str1"/>
      <sheetName val="fixtures_rate1"/>
      <sheetName val="BOQ-2_11"/>
      <sheetName val="BOQ-3_11"/>
      <sheetName val="M-OMIT_MB1"/>
      <sheetName val="M-OMIT_AB1"/>
      <sheetName val="M-ADD_MB1"/>
      <sheetName val="M-ADD_AB1"/>
      <sheetName val="Drg_list1"/>
      <sheetName val="Tracking_Log1"/>
      <sheetName val="AVV_Checklist1"/>
      <sheetName val="Order_of_Cost_3(1)1"/>
      <sheetName val="Order_of_Cost_3_(2)1"/>
      <sheetName val="DCA_Representatives1"/>
      <sheetName val="Variation_Flow_Chart1"/>
      <sheetName val="Notes_on_EIs1"/>
      <sheetName val="Outstanding_1"/>
      <sheetName val="Cover_Sheet_(2)1"/>
      <sheetName val="B_O_Q1"/>
      <sheetName val="sundry_(f)1"/>
      <sheetName val="Labor_Cost1"/>
      <sheetName val="21_11"/>
      <sheetName val="Area1,2_VO(Cover)1"/>
      <sheetName val="Area1,2_VO(BOQ)1"/>
      <sheetName val="Area1,2_VO(Cover)_(2)1"/>
      <sheetName val="Area1,2_VO(BOQ)_(2)1"/>
      <sheetName val="AVV_Check_list1"/>
      <sheetName val="Check_list_(Rev)1"/>
      <sheetName val="FS1_Instruction1"/>
      <sheetName val="FS2_Scope_of_works1"/>
      <sheetName val="FS3_Cost_Impact1"/>
      <sheetName val="BOQ_Summary1"/>
      <sheetName val="BOQ_Summary_(REV)1"/>
      <sheetName val="FS4_RATE_BACKUP1"/>
      <sheetName val="Rate_Build-up1"/>
      <sheetName val="FS5_Order_of_Cost1"/>
      <sheetName val="FS6_CORRESPONDENCE1"/>
      <sheetName val="COST_PROPOSAL1"/>
      <sheetName val="FS7_DRAWINGS1"/>
      <sheetName val="AVV_Check_list_1"/>
      <sheetName val="Section_11"/>
      <sheetName val="Section_21"/>
      <sheetName val="Section_31"/>
      <sheetName val="rate_Analisis1"/>
      <sheetName val="Rate_Analysis_ignore1"/>
      <sheetName val="Section_41"/>
      <sheetName val="Section_51"/>
      <sheetName val="Section_61"/>
      <sheetName val="Section_71"/>
      <sheetName val="Cover_Page1"/>
      <sheetName val="AVV_Submission_Checklist1"/>
      <sheetName val="FS1__Instruction1"/>
      <sheetName val="_FS2__Scope_of_Works1"/>
      <sheetName val="Scope_of_Works1"/>
      <sheetName val="_FS3__Bill_of_Quantity1"/>
      <sheetName val="Summary_-_BOQ1"/>
      <sheetName val="BOQ-Bill_21"/>
      <sheetName val="FS4__Rate_Back_Up1"/>
      <sheetName val="Rate_Build_up_Backup1"/>
      <sheetName val="_FS5__Measurement_Back_Up1"/>
      <sheetName val="FS6__Correspondence1"/>
      <sheetName val="FS7__Relevant_Drawings1"/>
      <sheetName val="Rev_10_(2)1"/>
      <sheetName val="M_c_Rev_101"/>
      <sheetName val="M_c_Rev_111"/>
      <sheetName val="_FD_Qty_rev10-_11_ab1"/>
      <sheetName val="Technical_Room1"/>
      <sheetName val="BOQ_rev_11A&amp;B1"/>
      <sheetName val="Outlet_cal1"/>
      <sheetName val="Rev_101"/>
      <sheetName val="Rev_111"/>
      <sheetName val="Rev_10_BD1"/>
      <sheetName val="Rev_11_BD1"/>
      <sheetName val="_Qty_rev10_RB51"/>
      <sheetName val="Back_length1"/>
      <sheetName val="Technical_room_Rev_101"/>
      <sheetName val="S2_11"/>
      <sheetName val="_S71"/>
      <sheetName val="_S81"/>
      <sheetName val="NR_B1-11"/>
      <sheetName val="NR_B1-21"/>
      <sheetName val="Mea-NRB1_11"/>
      <sheetName val="Mea-NRB1_21"/>
      <sheetName val="major_qty"/>
      <sheetName val="Major_P&amp;M_deployment"/>
      <sheetName val="p&amp;m_L&amp;T_Hire"/>
      <sheetName val="basic_"/>
      <sheetName val="Rate_Analysis"/>
      <sheetName val="PB_-Steel"/>
      <sheetName val="APP-A(B)_"/>
      <sheetName val="APP-A(C)__"/>
      <sheetName val="Part_A"/>
      <sheetName val="Measurement_Sheet"/>
      <sheetName val="Cover__2_"/>
      <sheetName val="Cover__3_"/>
      <sheetName val="Cover__5_"/>
      <sheetName val="Cover__4_"/>
      <sheetName val="Bill_4_2"/>
      <sheetName val="Payment_Certificate"/>
      <sheetName val="Request_For_Payment"/>
      <sheetName val="Elements_-_Work_Done"/>
      <sheetName val="Drop_Down_List2"/>
      <sheetName val="VR_#_11_Table_of_Content"/>
      <sheetName val="Var_Summary"/>
      <sheetName val="Bill_1_1"/>
      <sheetName val="Bill_12_Tender1"/>
      <sheetName val="Bill_13_Prov_Sums1"/>
      <sheetName val="Bill_14_Dayworks1"/>
      <sheetName val="G_Summary1"/>
      <sheetName val="Appendix_11"/>
      <sheetName val="Appendix_21"/>
      <sheetName val="CIF_COST_ITEM1"/>
      <sheetName val="General_Items1"/>
      <sheetName val="pre_ambles1"/>
      <sheetName val="qties_(2)1"/>
      <sheetName val="AL_WATHBA1"/>
      <sheetName val="_ALLAHAMAH_1"/>
      <sheetName val="S_fill1"/>
      <sheetName val="SS_MH1"/>
      <sheetName val="Pricing_Notes1"/>
      <sheetName val="Prelims_Calcu1"/>
      <sheetName val="Trees__50_-_1_0m_1"/>
      <sheetName val="Trees_1_0_-_2_0m1"/>
      <sheetName val="Turf_10_-_451"/>
      <sheetName val="공사금액_내역__1_1"/>
      <sheetName val="Phase_11"/>
      <sheetName val="Link_from_DS1"/>
      <sheetName val="Master_Data_Sheet"/>
      <sheetName val="HB_CEC_J_V__schd_2"/>
      <sheetName val="HB_CEC_schd_3_2"/>
      <sheetName val="HB_CEC_schd_4_2"/>
      <sheetName val="HB_CEC_schd_4_3"/>
      <sheetName val="HB_CEC_schd_5_2"/>
      <sheetName val="HB_CEC_schd_6_2"/>
      <sheetName val="HB_CEC_schd_7_2"/>
      <sheetName val="HB_CEC_schd_9_2"/>
      <sheetName val="Summary_sheet"/>
      <sheetName val="Bill_No_2-Mech"/>
      <sheetName val="Bill_2-Elect'l"/>
      <sheetName val="PL,FF,HV_Compliance_sheet"/>
      <sheetName val="Proposed_List_of_Makes-Mech"/>
      <sheetName val="Material_Price_-Elec"/>
      <sheetName val="other_sums_(4)"/>
      <sheetName val="other_sums_(3)"/>
      <sheetName val="other_sums"/>
      <sheetName val="BILL_14"/>
      <sheetName val="Site_invest_"/>
      <sheetName val="Site_invest__(2)"/>
      <sheetName val="other_sums_(2)"/>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ECI_Summary"/>
      <sheetName val="NPV_new"/>
      <sheetName val="Key_Assumptions"/>
      <sheetName val="EA_Sum"/>
      <sheetName val="V_O_"/>
      <sheetName val="PIPE_300"/>
      <sheetName val="CAMPO_&amp;_PC_BC"/>
      <sheetName val="MARCH_PROG_with_asp_15_3_6"/>
      <sheetName val="ADVANCED_PROJECT_PLANNING_FEB"/>
      <sheetName val="FEB_PROG"/>
      <sheetName val="FEB_PROG_ACHIEVD"/>
      <sheetName val="_DETAILED_PROG_FEB"/>
      <sheetName val="Summary_feb"/>
      <sheetName val="MARCH_PROGRAMME"/>
      <sheetName val="MARCH_PROGRAMME_(%)"/>
      <sheetName val="_PROGRAMME_WITH_QTY_(%)_(ALL)"/>
      <sheetName val="_PROG_4_MAR_06__QTY_(%)_"/>
      <sheetName val="_PROG4MAR_06_(qty%)__"/>
      <sheetName val="_PRG4MAR06_(qty%)amount_correct"/>
      <sheetName val="March_prog_with_resourses"/>
      <sheetName val="JUST_4_%_CAL"/>
      <sheetName val="resources_(full_work)"/>
      <sheetName val="Revised_Programme"/>
      <sheetName val="resources_(revise_prog)"/>
      <sheetName val="Prog_with_Asphalt_15th_March"/>
      <sheetName val="_Prog_with_%_wise"/>
      <sheetName val="BILL_15"/>
      <sheetName val="BILL_16"/>
      <sheetName val="BILL_17"/>
      <sheetName val="BILL_18"/>
      <sheetName val="BILL_19"/>
      <sheetName val="Bill_11-Elevator"/>
      <sheetName val="Bill_11-Lift"/>
      <sheetName val="Bill_12-MVAC"/>
      <sheetName val="Bill_12-FP"/>
      <sheetName val="Bill_12-PS"/>
      <sheetName val="Bill_13-Electrical"/>
      <sheetName val="check_record"/>
      <sheetName val="Instructions__for_Rate_Entry1"/>
      <sheetName val="Car_Parking1"/>
      <sheetName val="Issue_Sheet1"/>
      <sheetName val="1_0_Exec_Summary1"/>
      <sheetName val="2_0_Cost_Summary1"/>
      <sheetName val="3_0_Basis_&amp;_Assump1"/>
      <sheetName val="4_0_Exclusions1"/>
      <sheetName val="5_0_Info_Used1"/>
      <sheetName val="Appendix_A1"/>
      <sheetName val="Basement_Cost_Model1"/>
      <sheetName val="Tower_Cost_Model1"/>
      <sheetName val="Appendix_B1"/>
      <sheetName val="GIFA_Schedule1"/>
      <sheetName val="new_area_schedule1"/>
      <sheetName val="Basement_Cost_Details1"/>
      <sheetName val="Basement_MEP_Cost1"/>
      <sheetName val="Tower_MEP_Cost1"/>
      <sheetName val="Tower_Cost_Details1"/>
      <sheetName val="Appendix_C1"/>
      <sheetName val="Cost_Reconciliation1"/>
      <sheetName val="Appendix_D1"/>
      <sheetName val="Budget_Estimate1"/>
      <sheetName val="Summary_budgets1"/>
      <sheetName val="Trade_Contractors_budgets1"/>
      <sheetName val="underslab_drainage1"/>
      <sheetName val="VARIANCE_1"/>
      <sheetName val="Sewage_tank1"/>
      <sheetName val="BCIS_comp1"/>
      <sheetName val="Ext_walls1"/>
      <sheetName val="Unit_costs1"/>
      <sheetName val="Bill_01_-_Preliminaries"/>
      <sheetName val="Sub_Sum_1_"/>
      <sheetName val="Bill_03_-_Civil_Works"/>
      <sheetName val="Sub_Sum_3"/>
      <sheetName val="Bill_04_-_water_supply_tb_"/>
      <sheetName val="Sub_Sum_4"/>
      <sheetName val="Bill_05_-_Electrical_tb"/>
      <sheetName val="Sub_Sum_5"/>
      <sheetName val="Bill_06_-_Miscellaneous"/>
      <sheetName val="Sub_Sum_6"/>
      <sheetName val="Fixed_Bridge_Sum"/>
      <sheetName val="Fixed_Bridge_mech-Gate1"/>
      <sheetName val="Fixed_Bridge_plum-T2_G13"/>
      <sheetName val="Fixed_Bridge_plum-T2_G13_2"/>
      <sheetName val="Fixed_Bridge_fire-T1_G12"/>
      <sheetName val="Fixed_Bridge_fire-T1_G12_2"/>
      <sheetName val="Fixed_Bridge_fire-T1_G12_3"/>
      <sheetName val="Fixed_Bridge_fire-T2_G13"/>
      <sheetName val="Fixed_Bridge_fire-T2_G13_2"/>
      <sheetName val="_GULF"/>
      <sheetName val="Provisional_Sums"/>
      <sheetName val="Initial_Data1"/>
      <sheetName val="Change_control"/>
      <sheetName val="1-Executive_Summary"/>
      <sheetName val="2-Cash_Flow"/>
      <sheetName val="3-Basis_and_Assumptions"/>
      <sheetName val="Contract_Summary"/>
      <sheetName val="Variation_Summary"/>
      <sheetName val="Measurement_Sheet1"/>
      <sheetName val="Cost_Summary"/>
      <sheetName val="Rate_Calculation"/>
      <sheetName val="GEN_SUMMARY"/>
      <sheetName val="1__Preliminaries"/>
      <sheetName val="B2-SITE_WORKS"/>
      <sheetName val="B_3-CONCRETE_WORKS"/>
      <sheetName val="B_4-MASONRY_WORKS"/>
      <sheetName val="B_5-THERMAL&amp;MOISTURE_PROTECT"/>
      <sheetName val="B_6-FINISHES"/>
      <sheetName val="BILL_7-MEP"/>
      <sheetName val="5_3D"/>
      <sheetName val="5_4"/>
      <sheetName val="6_1_1"/>
      <sheetName val="6_1_7"/>
      <sheetName val="6_1_8_Grand_Summary"/>
      <sheetName val="6_1_9_%_Wt_&amp;_Progress"/>
      <sheetName val="6_3"/>
      <sheetName val="6_5"/>
      <sheetName val="Prelim__Recovery"/>
      <sheetName val="MOS_(Rebars_Summary)"/>
      <sheetName val="Rebars_List"/>
      <sheetName val="Materials_On_Site_(Rebars)"/>
      <sheetName val="BP-8_MAIN_SUMM"/>
      <sheetName val="BP-8_Bill_2_Div15"/>
      <sheetName val="BP-8_Bill_2_SUMM"/>
      <sheetName val="Executive_Summary1"/>
      <sheetName val="Basis_of_the_Cost_Plan1"/>
      <sheetName val="Inclusions_Exclusions1"/>
      <sheetName val="Staff_Distrubution1"/>
      <sheetName val="Cash_Flow1"/>
      <sheetName val="Org_Cost_Summary1"/>
      <sheetName val="Organisation_Costs1"/>
      <sheetName val="Time_Line1"/>
      <sheetName val="Int_Walls1"/>
      <sheetName val="Sign_Off1"/>
      <sheetName val="CONCRETE_BOQ"/>
      <sheetName val="CONCRETE_BOQ_(2)"/>
      <sheetName val="Payment_Summary"/>
      <sheetName val="Dec05-Pod_Sum"/>
      <sheetName val="PODIUM_BREAKDOWN"/>
      <sheetName val="PODIUM_GEN-SUM"/>
      <sheetName val="Progress_Report"/>
      <sheetName val="W-Out_Rd_F"/>
      <sheetName val="Progress_Report_(2)"/>
      <sheetName val="STEEL_RATIO"/>
      <sheetName val="ExÀfnB`'"/>
      <sheetName val="Basiÿ½B`'"/>
      <sheetName val="CONCRETE_WORK"/>
      <sheetName val="WOOD_WORK"/>
      <sheetName val="T&amp;M_PROTECTION"/>
      <sheetName val="BasiÀNâ\"/>
      <sheetName val="BP-8_Bill_3_Div13"/>
      <sheetName val="BP_Bill_3_Div17"/>
      <sheetName val="BP-8_Bill_3_SUMM"/>
      <sheetName val="top_E_cost"/>
      <sheetName val="mat_cal"/>
      <sheetName val="service_cal"/>
      <sheetName val="foundation_detail"/>
      <sheetName val="Basi_x000a_¢`"/>
      <sheetName val="General_Sum"/>
      <sheetName val="Main_sum"/>
      <sheetName val="Client_BOQ"/>
      <sheetName val="Conc_"/>
      <sheetName val="Finish_"/>
      <sheetName val="Qo_"/>
      <sheetName val="Qo__(2)"/>
      <sheetName val="CASH__FLOW_"/>
      <sheetName val="GFA_HQ_Building1"/>
      <sheetName val="GFA_Conference1"/>
      <sheetName val="Penthouse_Apartment"/>
      <sheetName val="StattCo_yCharges"/>
      <sheetName val="Chiet_tinh_dz22"/>
      <sheetName val="Chiet_tinh_dz35"/>
      <sheetName val="CT_Thang_Mo"/>
      <sheetName val="LABOUR_HISTOGRAM"/>
      <sheetName val="Poz-1_"/>
      <sheetName val="Lab_Cum_Hist"/>
      <sheetName val="BQ_Summary"/>
      <sheetName val="GEN__REQ"/>
      <sheetName val="AP2_"/>
      <sheetName val="MOS_(2)"/>
      <sheetName val="G_Sum_T"/>
      <sheetName val="G_Sum_UT"/>
      <sheetName val="Matrl_Site"/>
      <sheetName val="Bill_2-2"/>
      <sheetName val="Bill_2-3_R"/>
      <sheetName val="Bill_2-5_W"/>
      <sheetName val="Bill_2-6_D"/>
      <sheetName val="Bill_2-7_E"/>
      <sheetName val="Bill_2-8_Dr_T"/>
      <sheetName val="Bill_2-8_Dr_UT"/>
      <sheetName val="(Bill_2-9_S)_T"/>
      <sheetName val="(Bill_2-9_S)UT"/>
      <sheetName val="Bill_2-10-Str"/>
      <sheetName val="Bill_2-11"/>
      <sheetName val="Bill_2_Sum_"/>
      <sheetName val="Form_0_"/>
      <sheetName val="Form_2"/>
      <sheetName val="Form_3"/>
      <sheetName val="Form_4"/>
      <sheetName val="Form_5"/>
      <sheetName val="Form_6"/>
      <sheetName val="Form_7"/>
      <sheetName val="Form_8"/>
      <sheetName val="Form_9_"/>
      <sheetName val="Form_10"/>
      <sheetName val="Summary_(05-May-2013)"/>
      <sheetName val="Provisional_Sums_Breakdown"/>
      <sheetName val="Status_of_Subcontract_Agreement"/>
      <sheetName val="Schedule_of_Variations"/>
      <sheetName val="Schedule_of_Claims"/>
      <sheetName val="Actual_Cost"/>
      <sheetName val="running_cost_"/>
      <sheetName val="Summary_of_Budget_Status"/>
      <sheetName val="Al_Jawhara_Tower_Actual_Cost_13"/>
      <sheetName val="Proj_Sum"/>
      <sheetName val="Div_Sum"/>
      <sheetName val="Cost_Cutting_Opportunities1"/>
      <sheetName val="Major_Qty-stp1"/>
      <sheetName val="permission_to_proceed_(2)1"/>
      <sheetName val="permission_to_proceed1"/>
      <sheetName val="B-5_dimolation1"/>
      <sheetName val="B-5_block_work_&amp;_lintel1"/>
      <sheetName val="Contingency_Status"/>
      <sheetName val="Schedule_&quot;D&quot;"/>
      <sheetName val="Cashflow_with_Graph"/>
      <sheetName val="Phases_Budget_Summary"/>
      <sheetName val="PC_IN"/>
      <sheetName val="d-2_"/>
      <sheetName val="Trail_Trenches_detail_2"/>
      <sheetName val="250_SL-uPVC"/>
      <sheetName val="315_SL_uPVC"/>
      <sheetName val="400_SL_AC"/>
      <sheetName val="500_SL_AC"/>
      <sheetName val="VAL__SUMMARY"/>
      <sheetName val="BILL_SUMMARY"/>
      <sheetName val="Part_3"/>
      <sheetName val="Part_4"/>
      <sheetName val="Part_5"/>
      <sheetName val="DS_170"/>
      <sheetName val="BOQ_CONTENTS"/>
      <sheetName val="Bill_2-Ground_Investigation"/>
      <sheetName val="Bill_3-Demolition_&amp;_Site_Clear"/>
      <sheetName val="Bill_4-Earthworks"/>
      <sheetName val="Bill_5-Foul_Sewer_network"/>
      <sheetName val="Bill_6-Storm_Water__Network"/>
      <sheetName val="Bill_7-Potable_water"/>
      <sheetName val="Bill_8-Irrigation_Network"/>
      <sheetName val="Bill_9_Miscellaneous_Works"/>
      <sheetName val="Bill_10_Roads_&amp;_Paving"/>
      <sheetName val="Bill_11_Parks"/>
      <sheetName val="General_Summary"/>
      <sheetName val="P_C"/>
      <sheetName val="App_C1"/>
      <sheetName val="App_D1"/>
      <sheetName val="App_P"/>
      <sheetName val="Sec_d3"/>
      <sheetName val="Sec_d3_RA"/>
      <sheetName val="Sec_d3_vo"/>
      <sheetName val="Sec_d3A-B"/>
      <sheetName val="Sec_d4"/>
      <sheetName val="sec__d7"/>
      <sheetName val="sec__d8"/>
      <sheetName val="sec__d9"/>
      <sheetName val="sec__d10"/>
      <sheetName val="sec__d11"/>
      <sheetName val="Spare_Duct"/>
      <sheetName val="App_E1"/>
      <sheetName val="App_G_"/>
      <sheetName val="App_H1"/>
      <sheetName val="App_M"/>
      <sheetName val="App_N"/>
      <sheetName val="2-R1_A"/>
      <sheetName val="BOQ_-PL"/>
      <sheetName val="MS-1_"/>
      <sheetName val="Plumbing_-_variation_B1_to_B4"/>
      <sheetName val="Plumbing-_original"/>
      <sheetName val="BOQ_-M"/>
      <sheetName val="MS-1_1"/>
      <sheetName val="basis_of_claim"/>
      <sheetName val="RA_1"/>
      <sheetName val="COST_BD__SHEET_RB-01_(3)"/>
      <sheetName val="FCU_Ten___QTY_TAKE_OFF_SHEE_(3)"/>
      <sheetName val="FCU_ifc___QTY_TAKE_OFF_SHEET_"/>
      <sheetName val="FCU_Ten___QTY_TAKE_OFF_SHEE_(2)"/>
      <sheetName val="RFC_FORM_527"/>
      <sheetName val="PLANTER_DRAIN_OUTLET__(4)"/>
      <sheetName val="contents_(3)"/>
      <sheetName val="RA_2_(2)"/>
      <sheetName val="RA_1_(2)"/>
      <sheetName val="Summary_sheet_"/>
      <sheetName val="BALCONY_DRAIN_OUTLET"/>
      <sheetName val="contents_(2)"/>
      <sheetName val="basis_of_claim_(2)"/>
      <sheetName val="Summary_sheet__(2)"/>
      <sheetName val="PLANTER_DRAIN_OUTLET__(3)"/>
      <sheetName val="PLANTER_DRAIN_OUTLET_"/>
      <sheetName val="RA_2"/>
      <sheetName val="PLANTER_DRAIN_OUTLET__(2)"/>
      <sheetName val="BALCONY_DRAIN_OUTLET_(2)"/>
      <sheetName val="jms_2"/>
      <sheetName val="installation_charges_"/>
      <sheetName val="Supervision_cost"/>
      <sheetName val="drafting_Charges"/>
      <sheetName val="rate_build_up"/>
      <sheetName val="QTY_TAKE_OFF"/>
      <sheetName val="RFC_"/>
      <sheetName val="cost_break_down_sheet"/>
      <sheetName val="RB-abortive_"/>
      <sheetName val="RFC_528"/>
      <sheetName val="cost_break_down_sheet_(3)"/>
      <sheetName val="cost_break_down_sheet_(2)"/>
      <sheetName val="_under_certi_(Jan'10)_(2)"/>
      <sheetName val="paylog_Feb'10_(4)"/>
      <sheetName val="paylog_Feb'10_(3)"/>
      <sheetName val="paylog_Feb'10_(2)"/>
      <sheetName val="paylog_Jan'10"/>
      <sheetName val="_under_certi_(Jan'10)"/>
      <sheetName val="site_enabling_summary_(jan'10)"/>
      <sheetName val="Final_Summary_"/>
      <sheetName val="VARIATION_LOG"/>
      <sheetName val="VE_LOG_"/>
      <sheetName val="Internal_documStatus_of_Est_var"/>
      <sheetName val="RFI_Schedule"/>
      <sheetName val="RFC_Schedule_(2)"/>
      <sheetName val="CVI_Schedule_"/>
      <sheetName val="RFC_Schedule"/>
      <sheetName val="RFI_Schedule-Format"/>
      <sheetName val="Tender_BoQ"/>
      <sheetName val="Final_Est"/>
      <sheetName val="Stated_Costs"/>
      <sheetName val="HO_Costs"/>
      <sheetName val="Contract_Adj"/>
      <sheetName val="Cost_Grp_Detail"/>
      <sheetName val="Cost_Group"/>
      <sheetName val="Cost_Type"/>
      <sheetName val="ST_OF_ACC_-_JULY"/>
      <sheetName val="Tower_1"/>
      <sheetName val="Tower_2"/>
      <sheetName val="VARIATION_LOG_(PA)"/>
      <sheetName val="VARIATION_BD"/>
      <sheetName val="Fire_Fighting"/>
      <sheetName val="Contract_Data"/>
      <sheetName val="IPC_Sum"/>
      <sheetName val="B11_-_Corridors_&amp;_Lift_Lobbies"/>
      <sheetName val="Main_Bill"/>
      <sheetName val="total_export"/>
      <sheetName val="concrete_curve"/>
      <sheetName val="_excavtion_curve"/>
      <sheetName val="back_filling_curve"/>
      <sheetName val="pipe_install_curve_(plumb)_"/>
      <sheetName val="pipe_install_curve__(pre-insu)"/>
      <sheetName val="cable__service_install_curve"/>
      <sheetName val="_excavtion"/>
      <sheetName val="service_pipe_install_(plumb)"/>
      <sheetName val="service_pipe_install_(pre-insu)"/>
      <sheetName val="service_cable_install"/>
      <sheetName val="Flow_Graph"/>
      <sheetName val="Balancing_tank_sizer_(2)"/>
      <sheetName val="Blending_of_Waters"/>
      <sheetName val="Chemical_Storage_and_Dosing"/>
      <sheetName val="Disinfection_contact_tank_desi1"/>
      <sheetName val="Flash_mixing_design_tool1"/>
      <sheetName val="GAC_adsorbers1"/>
      <sheetName val="Gravity_belt_thickners1"/>
      <sheetName val="NPV_Calculator1"/>
      <sheetName val="Picket_Fence_Thickener1"/>
      <sheetName val="Pipe_floculator_design_tool1"/>
      <sheetName val="Power_calculator1"/>
      <sheetName val="Rapid_gravity_filter1"/>
      <sheetName val="Sludge_OPEX_calculator1"/>
      <sheetName val="Standard_mass_bal_template1"/>
      <sheetName val="Mass_Bal_(Sludge_Opt_1)"/>
      <sheetName val="Washwater_lamella1"/>
      <sheetName val="STANDARD_PROCESS_DESIGN_TOOLS"/>
      <sheetName val="PFD_STANDARD_LAYOUT"/>
      <sheetName val="PFD_SYMBOLS"/>
      <sheetName val="Mass_Balance_Event"/>
      <sheetName val="Prelim_Channel"/>
      <sheetName val="DAF_AL_Rapid_Mix"/>
      <sheetName val="DAF_AL_Contact"/>
      <sheetName val="DAF_Poly_Rapid_Mix"/>
      <sheetName val="DF_AL_Rapid_Mix"/>
      <sheetName val="DF_Poly_Rapid_Mix"/>
      <sheetName val="DF_Filter_Aid__Rapid_Mix"/>
      <sheetName val="DF_Microfloc_Channel"/>
      <sheetName val="Filter_Block"/>
      <sheetName val="Balance_Tank_Sizer"/>
      <sheetName val="RTW4_(2)"/>
      <sheetName val="Metals_Graph"/>
      <sheetName val="Al,_Lime,_CO2_Storage"/>
      <sheetName val="Polymer_Storage"/>
      <sheetName val="Polymer_Storage_(2)"/>
      <sheetName val="Sludge_Storage_Tanks"/>
      <sheetName val="Clean_Backwash_Storage_Tanks"/>
      <sheetName val="Dirty_Backwash_Storage_Tank"/>
      <sheetName val="Filter_Aid_Batching"/>
      <sheetName val="Densadeg_Polymer_Batching"/>
      <sheetName val="Lime_Saturator_Polymer"/>
      <sheetName val="Centrifuge_Polymer_Batching"/>
      <sheetName val="KMnO4_Batching"/>
      <sheetName val="Lime_Slurry_Batch_Tanks"/>
      <sheetName val="PAC_Batching_Tank"/>
      <sheetName val="Process_Summary_Sheet"/>
      <sheetName val="Chemical_Systems"/>
      <sheetName val="Chemical_Systems_(2)"/>
      <sheetName val="Standard_mass_bal_template_(2)"/>
      <sheetName val="Filter_Aid_Batching_(2)"/>
      <sheetName val="Inlet_Works"/>
      <sheetName val="IDAL_TANK"/>
      <sheetName val="IDAL_ADWF_Curve"/>
      <sheetName val="IDAL_PWWF_Curve"/>
      <sheetName val="Settling_Curves"/>
      <sheetName val="EB_@_NORMAL"/>
      <sheetName val="EB_@_STORM"/>
      <sheetName val="FBDA_(2)"/>
      <sheetName val="Chemical_P_Dosing"/>
      <sheetName val="Tertiary_Filters"/>
      <sheetName val="Chlorine_Contact"/>
      <sheetName val="Alkalinty_Dosing"/>
      <sheetName val="Sludge_Lagoons_Calcs"/>
      <sheetName val="Preliminary_Motor_List"/>
      <sheetName val="NPV_Analysis"/>
      <sheetName val="DATA_ENTRY"/>
      <sheetName val="Inlet_Works_"/>
      <sheetName val="Surface_Aeration"/>
      <sheetName val="New_Total_P_Sheet"/>
      <sheetName val="NEW_1ST_STAGE_FILTERS"/>
      <sheetName val="Standard_mass_bal_template_900_"/>
      <sheetName val="Fine_Bubble_"/>
      <sheetName val="ASP_FST_Design"/>
      <sheetName val="ASP_FST_@900_l"/>
      <sheetName val="Tertiary_plastic_media_filter_"/>
      <sheetName val="Tertiary_PS_alternative"/>
      <sheetName val="ASP_DESIGN"/>
      <sheetName val="Aeration_Sizing"/>
      <sheetName val="Existing_Rock_Media_Filters"/>
      <sheetName val="Metals_Summary"/>
      <sheetName val="Fresh_al"/>
      <sheetName val="Influent_Specification"/>
      <sheetName val="Insert_into_P101"/>
      <sheetName val="Grit_Removal_System"/>
      <sheetName val="Pre_Aeration_Tank"/>
      <sheetName val="Domestic_PST"/>
      <sheetName val="Light_Ind_PST"/>
      <sheetName val="PST_Design"/>
      <sheetName val="ASP_MLE_Tank_-_Orginal"/>
      <sheetName val="ASP_MLE_Tank_-_Dubai"/>
      <sheetName val="FBDA_(20)_"/>
      <sheetName val="FBDA__36)"/>
      <sheetName val="FST_Design"/>
      <sheetName val="Filter_Design"/>
      <sheetName val="Clean_Storage_Tank"/>
      <sheetName val="Chlorine_Contact_Design"/>
      <sheetName val="Polymer_Batching"/>
      <sheetName val="PFD_STANDARD_LAYOUT_(2)"/>
      <sheetName val="SBR_Layout"/>
      <sheetName val="XA_&amp;_BAFF_GENERIC_PFD"/>
      <sheetName val="EXISTING_SITE_LAYOUT"/>
      <sheetName val="SUMMARISED_FLOWS_&amp;_LOADS"/>
      <sheetName val="SCOPE_SUMMARY_-_WW_1A"/>
      <sheetName val="SCOPE_SUMMARY_-_WW_1B"/>
      <sheetName val="SCOPE_SUMMARY_-_WWL_2A"/>
      <sheetName val="SCOPE_SUMMARY_-_WWL_2B"/>
      <sheetName val="SCOPE_SUMMARY_-_WL_3A"/>
      <sheetName val="SCOPE_SUMMARY_-_WL_3B"/>
      <sheetName val="OPTION_1_-_Generic_Mass_Balance"/>
      <sheetName val="Lulworth_-_NEW_TF_PLANT_-_MB"/>
      <sheetName val="Lulworth_PST_CALCS"/>
      <sheetName val="Lulworth_NEW_TF_CALCS"/>
      <sheetName val="Lulworth_HUMUS_CALCS"/>
      <sheetName val="Rapid_Calculation_Sheet-1a"/>
      <sheetName val="Rapid_Calculation_Sheet_1b"/>
      <sheetName val="Rapid_Calculation_WWL_2a"/>
      <sheetName val="Rapid_Calculation_WWL_2b"/>
      <sheetName val="Rapid_Calculation_WL_3a"/>
      <sheetName val="Rapid_Calculation_WL_3b"/>
      <sheetName val="Lulworth_SLUDGE_Holding_Tanks"/>
      <sheetName val="WITH_LULWORTH_FLOWS_AT_2022"/>
      <sheetName val="Control_sheet"/>
      <sheetName val="C-7_1"/>
      <sheetName val="7_2"/>
      <sheetName val="C-7_2"/>
      <sheetName val="7_3"/>
      <sheetName val="C-7_3"/>
      <sheetName val="C2_(2)"/>
      <sheetName val="Part_1"/>
      <sheetName val="Part_2"/>
      <sheetName val="Part_6"/>
      <sheetName val="Part_7"/>
      <sheetName val="Part_8"/>
      <sheetName val="Part_9"/>
      <sheetName val="Part_10"/>
      <sheetName val="Part_11"/>
      <sheetName val="Subcon_비교"/>
      <sheetName val="하청_견적_대비표_(Actual)"/>
      <sheetName val="금액_집계_(Actual)"/>
      <sheetName val="일괄하도_(Powerline)"/>
      <sheetName val="현대공급_(Powerline)"/>
      <sheetName val="일괄하도_(국내업체)"/>
      <sheetName val="하도사_대비"/>
      <sheetName val="하도사_대비_(2)"/>
      <sheetName val="Mech_(2)"/>
      <sheetName val="JO1154_Invoice"/>
      <sheetName val="summary_Building_wise"/>
      <sheetName val="summary_Disciplinewise"/>
      <sheetName val="Electrical_summary"/>
      <sheetName val="Mechanical_Summary"/>
      <sheetName val="Tender_adjustment_summary"/>
      <sheetName val="Prelims_Bill-1"/>
      <sheetName val="Material_-Summary"/>
      <sheetName val="MOS_Electircal"/>
      <sheetName val="Estimate_Summary"/>
      <sheetName val="HQ-1_BACK-UP_1"/>
      <sheetName val="HQ-1_BACK-UP_2"/>
      <sheetName val="Ext_Works_HQ-1_BACK-UP"/>
      <sheetName val="HQ-2_BACK-UP_1"/>
      <sheetName val="HQ-2_BACK-UP_2"/>
      <sheetName val="Ext_Works_HQ-2_BACK-UP"/>
      <sheetName val="HQ-3_BACK-UP_1"/>
      <sheetName val="HQ-3_BACK-UP_2"/>
      <sheetName val="Ext_Works_HQ-3_BACK-UP"/>
      <sheetName val="_HQ_Suppl_"/>
      <sheetName val="Roof_Cost_back-up"/>
      <sheetName val="LIB-1_BACK-UP_1"/>
      <sheetName val="LIB-1_BACK-UP_2"/>
      <sheetName val="LIB-2_BACK-UP_1"/>
      <sheetName val="LIB-2_BACK-UP_2"/>
      <sheetName val="LIB-3_BACK-UP_1"/>
      <sheetName val="LIB-3_BACK-UP_2"/>
      <sheetName val="Lib_Suppl_"/>
      <sheetName val="Lib_Benchmark"/>
      <sheetName val="RAND-1_BACK-UP_1"/>
      <sheetName val="RAND-1_BACK-UP_2"/>
      <sheetName val="Ext_Works_RAND-1_BACK-UP"/>
      <sheetName val="RAND-2_BACK-UP_1"/>
      <sheetName val="RAND-2_BACK-UP_2"/>
      <sheetName val="Ext_Works_RAND-2_BACK-UP"/>
      <sheetName val="RAND-3_BACK-UP_1"/>
      <sheetName val="RAND-3_BACK-UP_2"/>
      <sheetName val="Ext_Works_RAND-3_BACK-UP"/>
      <sheetName val="Rand_Suppl_"/>
      <sheetName val="Car_Park"/>
      <sheetName val="LEVEL_SHEET"/>
      <sheetName val="EX_SUMMARY"/>
      <sheetName val="Contents_"/>
      <sheetName val="PROJECT_DETAILS_-1"/>
      <sheetName val="PROJECT_STATUS_-_Planning_-2a"/>
      <sheetName val="AREAS_OF_CONCERN_-3"/>
      <sheetName val="KPI_-4"/>
      <sheetName val="MATERIAL_PROJECTION_REPORT_-5"/>
      <sheetName val="MANPOWER_STATUS_-6"/>
      <sheetName val="HSE_Report-_8"/>
      <sheetName val="Schedule_of_Payment_Dates_-_9_a"/>
      <sheetName val="App_&amp;_Cert_Detail_-9_b"/>
      <sheetName val="IPS_-_9_c"/>
      <sheetName val="Delays_&amp;_EOT_-_9_e"/>
      <sheetName val="PROJECT_STATUS_-_Financial_-10"/>
      <sheetName val="DASHBOARD_"/>
      <sheetName val="Time_Vs_Progress"/>
      <sheetName val="Progress_Vs_Billing"/>
      <sheetName val="Time_Vs_Billing"/>
      <sheetName val="FT_Clearances"/>
      <sheetName val="Manpower_Report"/>
      <sheetName val="Backup_for_Revised_Plan"/>
      <sheetName val="W011_Report"/>
      <sheetName val="WR_Data"/>
      <sheetName val="Cost_Report_(Rev__02A)"/>
      <sheetName val="Summary_of_Report"/>
      <sheetName val="Actual_Const__Progress"/>
      <sheetName val="%_Computation"/>
      <sheetName val="Shop_Drawings"/>
      <sheetName val="Engg_WS"/>
      <sheetName val="LIST_OF_DRAWINGS_(New)"/>
      <sheetName val="LIST_OF_DRAWINGS_(Wsheet)"/>
      <sheetName val="(Mech_Drwgs)"/>
      <sheetName val="(Elec_Drwgs)"/>
      <sheetName val="Proc_-_Civil"/>
      <sheetName val="Proc_-_Civil_(2)"/>
      <sheetName val="Proc_-_Civil_(XXX)"/>
      <sheetName val="S-CURVE_MAIN_CON"/>
      <sheetName val="MEP_Mech_Mat"/>
      <sheetName val="MEP_Elec_Mat"/>
      <sheetName val="Proc_-_Civil_Overall"/>
      <sheetName val="MEP_Overall_Mat"/>
      <sheetName val="Quantity_Take_Off_Sheet_(E1_(2)"/>
      <sheetName val="Fire_Enq_"/>
      <sheetName val="Wiring_Accessories_"/>
      <sheetName val="Light_Fittings_"/>
      <sheetName val="Cable_Schedule"/>
      <sheetName val="Cable_Schedule_(2)"/>
      <sheetName val="Cable_Summary"/>
      <sheetName val="Cables_Normal_(2)"/>
      <sheetName val="Ramp_data"/>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App_A1"/>
      <sheetName val="S4_"/>
      <sheetName val="S5_"/>
      <sheetName val="X5_"/>
      <sheetName val="appendix__D"/>
      <sheetName val="Appendix_F"/>
      <sheetName val="Appendix_G"/>
      <sheetName val="Appendix_J"/>
      <sheetName val="Appenix__K"/>
      <sheetName val="Contract_Info"/>
      <sheetName val="Contract_Info_Summary"/>
      <sheetName val="LPO_Info_Summary_"/>
      <sheetName val="Exclusions_and_Assumptions"/>
      <sheetName val="Cost_Summary_"/>
      <sheetName val="Fly_Sheet_4"/>
      <sheetName val="Budget_Package_Transfers"/>
      <sheetName val="Design_Devmt"/>
      <sheetName val="Client_Budget_Changes"/>
      <sheetName val="Procurement_Schedule"/>
      <sheetName val="Approved_Variations"/>
      <sheetName val="Anticipated_Variations"/>
      <sheetName val="Risk_Items"/>
      <sheetName val="E_T_C"/>
      <sheetName val="Contingencies_Recon"/>
      <sheetName val="Fly_Sheet_2"/>
      <sheetName val="Claims_Track_Sched"/>
      <sheetName val="Variation_Track_Sched"/>
      <sheetName val="Apx_1_Mtgs_Attd"/>
      <sheetName val="Apx_2_Reports_Issued"/>
      <sheetName val="Appendices_3_-_PROGRAMME"/>
      <sheetName val="DO_NOT_PRINT_Cash_Flow_Actual"/>
      <sheetName val="DO_NOT_PRINT_Contingency"/>
      <sheetName val="DO_NOT_PRINT_Inflation"/>
      <sheetName val="NOT_PRINTApx_4_-_Cost_BrkdnAnti"/>
      <sheetName val="Fly_Sheet_3"/>
      <sheetName val="Cash_Flow_-_Control_Col_G"/>
      <sheetName val="Cash_Flow_-_Forecast_Col_R"/>
      <sheetName val="Cash_Flow_4_Yr_Projn"/>
      <sheetName val="Z2_Asphalt"/>
      <sheetName val="New_item"/>
      <sheetName val="Req_&amp;_Chris"/>
      <sheetName val="OT_(2)"/>
      <sheetName val="P_drg_"/>
      <sheetName val="P_jms"/>
      <sheetName val="misc_"/>
      <sheetName val="At_home"/>
      <sheetName val="with_me"/>
      <sheetName val="address_(2)"/>
      <sheetName val="Sheet1_(4)"/>
      <sheetName val="muneer_(3)"/>
      <sheetName val="muneer_(2)"/>
      <sheetName val="cv_(2)"/>
      <sheetName val="Certificate_"/>
      <sheetName val="APPE__E"/>
      <sheetName val="APPE_E-3"/>
      <sheetName val="Appendix_F-2"/>
      <sheetName val="Appendix_F-3"/>
      <sheetName val="Appendix_Z"/>
      <sheetName val="Appendix_K"/>
      <sheetName val="BOQ_Part_1"/>
      <sheetName val="BOQ_Part_2_"/>
      <sheetName val="BOQ_Part_3"/>
      <sheetName val="BOQ_Part_4"/>
      <sheetName val="BOQ_Part_5"/>
      <sheetName val="BOQ_Part_6"/>
      <sheetName val="Appendix_M"/>
      <sheetName val="Variation_Summary_"/>
      <sheetName val="1_Tiling"/>
      <sheetName val="2_Thrust_Bng"/>
      <sheetName val="TB_Rate"/>
      <sheetName val="3_Crash_Gate_7"/>
      <sheetName val="4_Addl_wk118"/>
      <sheetName val="5_Addl_Street_Ltg"/>
      <sheetName val="6_Addl_Tiling"/>
      <sheetName val="7_ETC_Al_Mzr"/>
      <sheetName val="8_Extn_Irr_Ducts"/>
      <sheetName val="9_Sweet"/>
      <sheetName val="11_Mod_Al_Twar"/>
      <sheetName val="12_Addl_Lay_Bay"/>
      <sheetName val="19_Al_Twar_Gully"/>
      <sheetName val="Int_Rds_Al_Mizhar"/>
      <sheetName val="Addl_wk"/>
      <sheetName val="Cover_(2)"/>
      <sheetName val="Appendix_E_(BK4)"/>
      <sheetName val="part7b_(BK4)"/>
      <sheetName val="App-C_"/>
      <sheetName val="APP__E_ENG_O'TIME"/>
      <sheetName val="App-_F"/>
      <sheetName val="MOS_new"/>
      <sheetName val="BL_NO_1"/>
      <sheetName val="BL_NO_2"/>
      <sheetName val="BL_NO_3-1,2,3,4,5"/>
      <sheetName val="BL_NO_4"/>
      <sheetName val="BL_NO_5"/>
      <sheetName val="BL_NO_6"/>
      <sheetName val="Rd_C301"/>
      <sheetName val="Pond_7A"/>
      <sheetName val="Lift_station_Extension"/>
      <sheetName val="RTA_Junctions"/>
      <sheetName val="East_park_LS"/>
      <sheetName val="Beacon_School"/>
      <sheetName val="Road_C531,532"/>
      <sheetName val="Road_B403"/>
      <sheetName val="Irrigation_Tank"/>
      <sheetName val="Road_C530"/>
      <sheetName val="Road_C534"/>
      <sheetName val="Road_C583"/>
      <sheetName val="repair_of_irr_HQ"/>
      <sheetName val="plug_sewer_H_Con"/>
      <sheetName val="repair_of_damged_IRR_line"/>
      <sheetName val="Road_C_528,C_529"/>
      <sheetName val="Temporary_pond_near_C_565"/>
      <sheetName val="shifting_NJ_barrier"/>
      <sheetName val="shifting_NJ_barrier_(2)"/>
      <sheetName val="SWD_near_P1_RA6_West_StP"/>
      <sheetName val="Rectify_areas_at_A1_&amp;_B2"/>
      <sheetName val="Modify_K_&amp;_A_site_office"/>
      <sheetName val="Trial_Geo_web"/>
      <sheetName val="Temp__pond_at_west_park_STP"/>
      <sheetName val="Abortive_sewer_at_C547"/>
      <sheetName val="Temp__Park_green_field_school"/>
      <sheetName val="SEW_DISCHARGE_AT_P_5_AREA"/>
      <sheetName val="Recti_work_at_Road_C550"/>
      <sheetName val="Connection_bet_exist_&amp;_new_LS"/>
      <sheetName val="repair_of_irr_East_park"/>
      <sheetName val="Emergency_work_-IRR_Line"/>
      <sheetName val="Reconst__Phase_1_RA#7"/>
      <sheetName val="Directional_drilling_"/>
      <sheetName val="IRR_line_reair_at_C565"/>
      <sheetName val="Abortive_sewer_at_C502"/>
      <sheetName val="SURPLUS_500_GRP"/>
      <sheetName val="Lowering_C581"/>
      <sheetName val="Lowering_C565"/>
      <sheetName val="315_duct_crossing"/>
      <sheetName val="Changes_to_sewer_Eastpark"/>
      <sheetName val="Reduntant_materials"/>
      <sheetName val="Surplus_GRP_Pipes"/>
      <sheetName val="Dewatering_system"/>
      <sheetName val="ADD_WORKS"/>
      <sheetName val="Variation_Summary__(2)"/>
      <sheetName val="Add_Road"/>
      <sheetName val="Add_Electrical"/>
      <sheetName val="Add_Sewer"/>
      <sheetName val="Add_IRR"/>
      <sheetName val="BOQ_Divider"/>
      <sheetName val="BOQ_Divider_(2)"/>
      <sheetName val="JM_devider"/>
      <sheetName val="P32_LULU"/>
      <sheetName val="grand_hayath"/>
      <sheetName val="plot24additional_work"/>
      <sheetName val="WORK_RE_(2)"/>
      <sheetName val="New_Rates"/>
      <sheetName val="NEW_RATE_GH"/>
      <sheetName val="APPN_B"/>
      <sheetName val="APPN_D"/>
      <sheetName val="APPEN_A_"/>
      <sheetName val="FIRST_PAGE"/>
      <sheetName val="RECON_A"/>
      <sheetName val="Fly_sheet"/>
      <sheetName val="APPE_1"/>
      <sheetName val="Appendix_H"/>
      <sheetName val="Certificate_template_(3)"/>
      <sheetName val="Summ_of_app_for_pmt"/>
      <sheetName val="Tatweer_PC_3"/>
      <sheetName val="Invoice_Amount_Schedule"/>
      <sheetName val="Apx_A_-_Invoice_Amount_Details"/>
      <sheetName val="Summary_Irrigation_Pipeline"/>
      <sheetName val="Summary_Irrigation_Pump_Station"/>
      <sheetName val="Milestone_Area"/>
      <sheetName val="App_-_C"/>
      <sheetName val="Part_1-Gen_Items"/>
      <sheetName val="Part_2-Ground_Investigation"/>
      <sheetName val="Part_3-Demo_&amp;_Site_Clearance"/>
      <sheetName val="Part_4-Earthworks"/>
      <sheetName val="Part_5-Structural_Metalwork"/>
      <sheetName val="Part_6-Raod_&amp;_Pavings"/>
      <sheetName val="Part_7-Drainage_Works"/>
      <sheetName val="Part_8-Rd_Lighting_Works"/>
      <sheetName val="Part_9-Prov_Sums"/>
      <sheetName val="BOQ_Sheet"/>
      <sheetName val="JMS_VO"/>
      <sheetName val="GS_(75M)"/>
      <sheetName val="GS_(92M)"/>
      <sheetName val="Retention_(not_used)"/>
      <sheetName val="Sum_of_Payments_(not_used)"/>
      <sheetName val="Advance_(not_used)"/>
      <sheetName val="Bill_Sum"/>
      <sheetName val="VO_Sum_(Outstanding)"/>
      <sheetName val="VO_Sum_-_VO"/>
      <sheetName val="OOC_(Summary)"/>
      <sheetName val="Bill_2-8_(OMISSION)_(R)"/>
      <sheetName val="Bill_2-8_(ADDITION)_(R)"/>
      <sheetName val="Bill_2-9_(OMISSION)_(R)"/>
      <sheetName val="Bill_2-9_(ADDITION)_(R)"/>
      <sheetName val="Bill_5-7_(ADDITION)_(R)"/>
      <sheetName val="Bill_2-8_(OMISSION)"/>
      <sheetName val="Bill_2-8_(ADDITION)"/>
      <sheetName val="Bill_2-9_(OMISSION)"/>
      <sheetName val="Bill_2-9_(ADDITION)"/>
      <sheetName val="Bill_5-1_(ADDITION)"/>
      <sheetName val="Bill_2-9_(OMISSION)_(2)"/>
      <sheetName val="Progress_Percentage"/>
      <sheetName val="Non_Compliance"/>
      <sheetName val="Bill_1_A+B"/>
      <sheetName val="1_A_(2)"/>
      <sheetName val="1_A_(3)"/>
      <sheetName val="1_A_(4)"/>
      <sheetName val="1_A_(5)"/>
      <sheetName val="1_A_(6)"/>
      <sheetName val="1_A_(7)"/>
      <sheetName val="1_A_(8)"/>
      <sheetName val="1_B_(2)"/>
      <sheetName val="1_B_(3)"/>
      <sheetName val="1_B_(4)"/>
      <sheetName val="1_B_(5)"/>
      <sheetName val="1_B_(6)"/>
      <sheetName val="1_B_(7)"/>
      <sheetName val="1_B_(8)"/>
      <sheetName val="1_B_(9)"/>
      <sheetName val="1_B_(10)"/>
      <sheetName val="Free_Mat"/>
      <sheetName val="Sec_cable_eqpt"/>
      <sheetName val="Pri_cable"/>
      <sheetName val="Fitting_coord"/>
      <sheetName val="Mh_coord"/>
      <sheetName val="CONSTRUCTION_COMPONENT"/>
      <sheetName val="Res_2700"/>
      <sheetName val="Res_4000"/>
      <sheetName val="Res_4300"/>
      <sheetName val="Res_4700"/>
      <sheetName val="OM_Detail"/>
      <sheetName val="OM_Sum"/>
      <sheetName val="Resource_Analysis"/>
      <sheetName val="Material__old"/>
      <sheetName val="Net_Work_TP-05"/>
      <sheetName val="Excavation_of_Trenches"/>
      <sheetName val="Backfilling_of_Trenches"/>
      <sheetName val="Removal_of_Pavement"/>
      <sheetName val="Removal_of_Tiles_(Pedestrian)"/>
      <sheetName val="Removal_of_Tiles_(Vehicular)"/>
      <sheetName val="Removal_of_Kerbs"/>
      <sheetName val="Chambers_(Civil_Work)"/>
      <sheetName val="Bar_Chart"/>
      <sheetName val="Unit_Rate"/>
      <sheetName val="CSTANLS_"/>
      <sheetName val="Ref_"/>
      <sheetName val="MH_"/>
      <sheetName val="Tbl_1y_4"/>
      <sheetName val="KZ100_"/>
      <sheetName val="Comparative_statement"/>
      <sheetName val="Builtup_Area"/>
      <sheetName val="Meas_-Mall_Part"/>
      <sheetName val="Meas_-Hotel_Part"/>
      <sheetName val="Meas_-Office_Part"/>
      <sheetName val="Meas_-Bazar_Mall"/>
      <sheetName val="Assu__for_Market_City_Pune"/>
      <sheetName val="Meas__Hotel_Part"/>
      <sheetName val="PEA_"/>
      <sheetName val="RATE_LIST_CUM_BOM"/>
      <sheetName val="Direct_Cost_A1_"/>
      <sheetName val="Direct_cost_shed_A-2_"/>
      <sheetName val="Direct_cost_shed_A-3_Reservoirs"/>
      <sheetName val="shed_A-4_Ancillary_civil_works"/>
      <sheetName val="she_A-5_tools"/>
      <sheetName val="she_A-6_sPARES"/>
      <sheetName val="price_B(O&amp;M)"/>
      <sheetName val="Bill_of_Resources"/>
      <sheetName val="Assets_"/>
      <sheetName val="Electrical_items-FROM_SERVI__"/>
      <sheetName val="Sluice_valve_chambers"/>
      <sheetName val="_pump_houses"/>
      <sheetName val="OHSR-cost_analysis"/>
      <sheetName val="Air_valve_chambers"/>
      <sheetName val="Scour_valve_chambers"/>
      <sheetName val="Transfer_chamber-type_B_"/>
      <sheetName val="Transfer_chamber-type_A"/>
      <sheetName val="Electrical_items"/>
      <sheetName val="Staff_quarters"/>
      <sheetName val="internal_roads"/>
      <sheetName val="Cost_analysis_for_roads"/>
      <sheetName val="_Esti__of_compound"/>
      <sheetName val="Cost_analysis_of_compound"/>
      <sheetName val="Pipe_Rates"/>
      <sheetName val="Rate_list"/>
      <sheetName val="Top_Line_-_WWW"/>
      <sheetName val="Top_Line_-_BUILDINGS"/>
      <sheetName val="Top_Line_-_ROADS"/>
      <sheetName val="Top_Line_-_POWER"/>
      <sheetName val="Top_Line_-_INDUSTRIAL"/>
      <sheetName val="Top_Line_-_IRRIGATION"/>
      <sheetName val="Cash_Flow_-_WWW"/>
      <sheetName val="Cash_Flow_-_BUILDINGS"/>
      <sheetName val="Cash_Flow_-_ROADS"/>
      <sheetName val="Cash_Flow_-_POWER"/>
      <sheetName val="Cash_Flow_-_INDUSTRIAL"/>
      <sheetName val="Cash_Flow_-_IRRIGATION"/>
      <sheetName val="Fund_Requirement"/>
      <sheetName val="Business_Development_&amp;_Orders"/>
      <sheetName val="Capital_Expenses"/>
      <sheetName val="Organisation_Chart"/>
      <sheetName val="Manpower_Requirement"/>
      <sheetName val="C_L"/>
      <sheetName val="Part_II_Complnce_Reass_Tech"/>
      <sheetName val="Part_I_Assessmnt_rept_Tech"/>
      <sheetName val="Systemic_(Annex_2_01)"/>
      <sheetName val="Steel_reconci_(Annex_2_02)"/>
      <sheetName val="material_rec_Annex_2_03"/>
      <sheetName val="RMC_rec_Annex_2_04"/>
      <sheetName val="material_rate_comp_annex_2_05"/>
      <sheetName val="WO_Annex_2_06"/>
      <sheetName val="C_L1"/>
      <sheetName val="AMC_Tech"/>
      <sheetName val="Finance_Annex"/>
      <sheetName val="Reassess_Techn"/>
      <sheetName val="Tech_"/>
      <sheetName val="CASH_CONTRACTS"/>
      <sheetName val="B2B_&amp;_OWN"/>
      <sheetName val="ZONE_WISE"/>
      <sheetName val="S_-_Cash"/>
      <sheetName val="Gr_Co_Works"/>
      <sheetName val="Subsidiary_Works"/>
      <sheetName val="Top_Line"/>
      <sheetName val="Business_Development"/>
      <sheetName val="Status_of_Works_Quoted"/>
      <sheetName val="New_Order_Booking"/>
      <sheetName val="Order_Book_Status"/>
      <sheetName val="POWERPOINT_BACKUP"/>
      <sheetName val="Cash_Flows"/>
      <sheetName val="Fund_Support"/>
      <sheetName val="Bottom_Lines"/>
      <sheetName val="Monthly_MIS_-_B2B_Contracts"/>
      <sheetName val="Job_Exp_Qtd_Next_month"/>
      <sheetName val="Job_exp_qtd_rest_of_yr_"/>
      <sheetName val="Fund_Supports"/>
      <sheetName val="EVM_x"/>
      <sheetName val="CS_(3)"/>
      <sheetName val="CS_(2)"/>
      <sheetName val="Annex_4_01"/>
      <sheetName val="Expenditure_plan"/>
      <sheetName val="PRECAST_lightconc-II"/>
      <sheetName val="Project_Details__"/>
      <sheetName val="Status_of_work_quoted"/>
      <sheetName val="ORDER_BOOKING"/>
      <sheetName val="ASSESS_TECH_Q1"/>
      <sheetName val="Systemic_(2_01)"/>
      <sheetName val="Measurement_sampling_(2_02)"/>
      <sheetName val="REPAIRABLE_P&amp;M(2_03)"/>
      <sheetName val="IDLE_P&amp;M(2_04)"/>
      <sheetName val="Assessment_Report_SCM"/>
      <sheetName val="Report_"/>
      <sheetName val="IAFR_Tech_REASSESS_Q1_"/>
      <sheetName val="IAFR_Tech_ASSESS_REG_Q2"/>
      <sheetName val="RMC_rec_Annex_2_02"/>
      <sheetName val="Labour__rate_comp_annex_2_03"/>
      <sheetName val="material_rate_comp_annex_2_04"/>
      <sheetName val="Steel_recon_Annex2_05"/>
      <sheetName val="List_of_Non_repair(2_06)"/>
      <sheetName val="List_of_Repair(Annex_2_07)_"/>
      <sheetName val="P_&amp;_M_Utilize(2_08)"/>
      <sheetName val="client_corres(Annex2_09)"/>
      <sheetName val="WO1(Annex2_10a)"/>
      <sheetName val="WO2(Annex2_10_b)"/>
      <sheetName val="DAR__Vs_ERP_(Annex_2_11)"/>
      <sheetName val="Mat_Reco_(2_12)"/>
      <sheetName val="qty_recon(Annex2_13a)"/>
      <sheetName val="qty_recon(Annex2_13b)_STEEL"/>
      <sheetName val="qty_reco(Annex2_13c)_BLOCK_WORK"/>
      <sheetName val="Abs_JR"/>
      <sheetName val="PCC_"/>
      <sheetName val="Earthwork_Excavation"/>
      <sheetName val="Abs__Pravin"/>
      <sheetName val="Abs_JR_cum"/>
      <sheetName val="Abs_Subbaiah"/>
      <sheetName val="Abs_gupta"/>
      <sheetName val="Abs_Madhu"/>
      <sheetName val="Abs_par"/>
      <sheetName val="Abs_bhas"/>
      <sheetName val="Abs_Elumalai"/>
      <sheetName val="Abs__Bed"/>
      <sheetName val="Abs_Hari"/>
      <sheetName val="Abs_ram"/>
      <sheetName val="Break_up-labour_bill"/>
      <sheetName val="Abs_Han_"/>
      <sheetName val="Abs_Balu"/>
      <sheetName val="Abs_peri"/>
      <sheetName val="Abs_ck"/>
      <sheetName val="Abs_Murugan"/>
      <sheetName val="Abs_Rainbow"/>
      <sheetName val="Abs_Tammana"/>
      <sheetName val="Abs_Vavi"/>
      <sheetName val="Abs_Srinivasu"/>
      <sheetName val="Abs_SP"/>
      <sheetName val="Abs_RR"/>
      <sheetName val="Ab_Ga"/>
      <sheetName val="bill_period_wise"/>
      <sheetName val="Rectified_Report_HR"/>
      <sheetName val="Dummy_(2)"/>
      <sheetName val="C__L"/>
      <sheetName val="Part_I__Assessment_FINANCE"/>
      <sheetName val="Annexure_1_01"/>
      <sheetName val="Part-II_Reassessment_Technical"/>
      <sheetName val="Part-I_Assessment_Technical_"/>
      <sheetName val="Systemic_Annex_2_01"/>
      <sheetName val="Drws_Details_lAnnexure_2_02"/>
      <sheetName val="Steel_reconci_(Annex_2_03)"/>
      <sheetName val="RMC10(Annex2_04)"/>
      <sheetName val="RMC20(Annex2_05)"/>
      <sheetName val="RMC35(Annex2_06)"/>
      <sheetName val="MATERIAL_RATE_COM(Annex_2_07"/>
      <sheetName val="WO1(Annex2_08a)_(2)"/>
      <sheetName val="WO2(Annex2_08b)_(2)"/>
      <sheetName val="client_corres(Annex2_08)1"/>
      <sheetName val="WO1(Annex2_08a)"/>
      <sheetName val="WO2(Annex2_08b)"/>
      <sheetName val="client_corres(Annex2_08)"/>
      <sheetName val="Part_I_-_Assessment_Material"/>
      <sheetName val="Annex__3_01"/>
      <sheetName val="Part-I_Assessment_Rept__HR"/>
      <sheetName val="Annexure_4_02"/>
      <sheetName val="Annex__4_03"/>
      <sheetName val="WO1(Annex2_08a)POR"/>
      <sheetName val="WO2(Annex2_08b)_POR"/>
      <sheetName val="Indirect_Expenses"/>
      <sheetName val="Client_Bill_"/>
      <sheetName val="Scope_Variations"/>
      <sheetName val="WORK_ORDERS"/>
      <sheetName val="Quantity_Reconciliation_(2)"/>
      <sheetName val="Material_reconcilliation"/>
      <sheetName val="Material_Consumption"/>
      <sheetName val="Reg_Q2_Tech"/>
      <sheetName val="LAND_AQUI_(Annex-2_02)"/>
      <sheetName val="client_corres(Annex2_03)"/>
      <sheetName val="WO1(Annex2_04a)"/>
      <sheetName val="WO2(Annex2_04b)"/>
      <sheetName val="Annex_4_01(site)"/>
      <sheetName val="R_O_&amp;_BD"/>
      <sheetName val="ASSESSMENT_FINANCEPORBANDAR"/>
      <sheetName val="Project_cost"/>
      <sheetName val="comparision_statement"/>
      <sheetName val="Rate_analysis_1"/>
      <sheetName val="_Rates_1"/>
      <sheetName val="Rate_Analysis_2"/>
      <sheetName val="Rate_2"/>
      <sheetName val="Indirect_Expenditure"/>
      <sheetName val="P&amp;L_CUM"/>
      <sheetName val="Direct_Expenses_(2)"/>
      <sheetName val="Bill-_1"/>
      <sheetName val="Bill-_2"/>
      <sheetName val="Bill-_3"/>
      <sheetName val="Bill-_4"/>
      <sheetName val="Bill-_5"/>
      <sheetName val="Bill-_6"/>
      <sheetName val="Bill-_7"/>
      <sheetName val="Bill-_9"/>
      <sheetName val="Bill-_10"/>
      <sheetName val="Bill-_14"/>
      <sheetName val="Estimate_Toll_Plaza"/>
      <sheetName val="LOT_8"/>
      <sheetName val="0_42_MLD"/>
      <sheetName val="0_71_MLD"/>
      <sheetName val="1_00_MLD"/>
      <sheetName val="5_MLD"/>
      <sheetName val="O&amp;M_5_MLD"/>
      <sheetName val="O&amp;M_0_71_MLD"/>
      <sheetName val="O&amp;M_0_42_MLD"/>
      <sheetName val="GENABST_"/>
      <sheetName val="Ten_vs_Budget"/>
      <sheetName val="Budget_Summary-new"/>
      <sheetName val="Budget-Summary_-old"/>
      <sheetName val="A1_OW"/>
      <sheetName val="A2_IG"/>
      <sheetName val="A2_annex"/>
      <sheetName val="A3_conn"/>
      <sheetName val="A4_sump"/>
      <sheetName val="A5_feeder"/>
      <sheetName val="A6_pumproom"/>
      <sheetName val="A7_PSET"/>
      <sheetName val="A8_TPSET"/>
      <sheetName val="A9_sr"/>
      <sheetName val="A9_annex"/>
      <sheetName val="A11_comp"/>
      <sheetName val="A12_weir"/>
      <sheetName val="A_13_maint"/>
      <sheetName val="Cover_letter"/>
      <sheetName val="REASSESS_TECH_Q1"/>
      <sheetName val="REGULAR_TECH_Q2"/>
      <sheetName val="Planning_2_01_A"/>
      <sheetName val="Planning_2_01_B"/>
      <sheetName val="Planning_2_01_C"/>
      <sheetName val="BD_&amp;_OB__WWW_(Annex_2_02)"/>
      <sheetName val="MUMBAI_RO_-_EMDs_Annex_2_03_"/>
      <sheetName val="WIP_(Annex_2_04)"/>
      <sheetName val="Annexure-2_05"/>
      <sheetName val="C_D__INDEX"/>
      <sheetName val="CPA_Cost"/>
      <sheetName val="RSJ_COst"/>
      <sheetName val="Group_IX"/>
      <sheetName val="Group_X"/>
      <sheetName val="Group_XI"/>
      <sheetName val="Group_XII"/>
      <sheetName val="Group_XIII"/>
      <sheetName val="C__D__Index1"/>
      <sheetName val="Data_base"/>
      <sheetName val="Index_(Print)"/>
      <sheetName val="COST_DATA"/>
      <sheetName val="Non_CPA_Rates"/>
      <sheetName val="Line_formulas"/>
      <sheetName val="Data_base_(2)"/>
      <sheetName val="Comparision_of_CD_Nov_07_Feb_08"/>
      <sheetName val="Rate_Comparision_Dec_07_July_08"/>
      <sheetName val="Rate_Comparision_Feb_06_Jul_08"/>
      <sheetName val="ORDER_BOOKING1"/>
      <sheetName val="Status_of_works_Quoted_"/>
      <sheetName val="BUSINESS__DEVELOPMENT"/>
      <sheetName val="PPT_SLIDES"/>
      <sheetName val="WC_ASSESSMENT"/>
      <sheetName val="3_01(b)"/>
      <sheetName val="Civil_Work-building"/>
      <sheetName val="Analysis_"/>
      <sheetName val="Elect_"/>
      <sheetName val="T_Vs_B_Shuttering_in_DC"/>
      <sheetName val="T_Vs_B_Shuttering_in_IDC"/>
      <sheetName val="Tender_Vs_Budget_Comp"/>
      <sheetName val="major_variation"/>
      <sheetName val="Complete_BOQ"/>
      <sheetName val="Tender_rates"/>
      <sheetName val="Tender_Analysis"/>
      <sheetName val="Shuttering_materials"/>
      <sheetName val="RMC_analysis"/>
      <sheetName val="Tender_Study"/>
      <sheetName val="Resource_List"/>
      <sheetName val="CM_&amp;_RMC"/>
      <sheetName val="RA-_Civil__"/>
      <sheetName val="Panelled_door"/>
      <sheetName val="Site_Super"/>
      <sheetName val="Civil_BOQ"/>
      <sheetName val="4_Plumbing"/>
      <sheetName val="Changed_Analysis"/>
      <sheetName val="AutoOpen_Stub_Data"/>
      <sheetName val="SBC-BH_19"/>
      <sheetName val="SPT_vs_PHI"/>
      <sheetName val="mantri_synergy"/>
      <sheetName val="Synergy_Sales_Budget"/>
      <sheetName val="Synergy_Collection_Schedule"/>
      <sheetName val="ABP_inputs"/>
      <sheetName val="Quarterly_Collections"/>
      <sheetName val="A__Progress_Summary-Bill_Status"/>
      <sheetName val="B__Executive_Summary"/>
      <sheetName val="C__Project_Status_(CMD)"/>
      <sheetName val="D__Approved_Ball_Park"/>
      <sheetName val="E_Stat_Approvals"/>
      <sheetName val="F__Mat_Proc_"/>
      <sheetName val="G__Proj_Photos-K,L_&amp;_DEVPMENT"/>
      <sheetName val="H__DEVT-Progress"/>
      <sheetName val="I_Civil-Bills_Processed"/>
      <sheetName val="G_Procurement_programme"/>
      <sheetName val="_CMD"/>
      <sheetName val="Annx_1"/>
      <sheetName val="Proj_Cost"/>
      <sheetName val="Mat_Proc_"/>
      <sheetName val="BLOCK_WORK"/>
      <sheetName val="INT_PLASTERING"/>
      <sheetName val="EXT_PLASTRING"/>
      <sheetName val="ARPITHA_MESH"/>
      <sheetName val="PERGOLA-CON_&amp;_FORM"/>
      <sheetName val="PERGOLA_STEEL"/>
      <sheetName val="LMR-OHT_STEEL"/>
      <sheetName val="LMR-OHT_CONC_&amp;_FORM"/>
      <sheetName val="PLASTER_BAND"/>
      <sheetName val="11B_"/>
      <sheetName val="INPUT_SHEET"/>
      <sheetName val="E_&amp;_R"/>
      <sheetName val="Site_Dev_BOQ"/>
      <sheetName val="1__Pay_Rec"/>
      <sheetName val="2__Abs"/>
      <sheetName val="3__Summary"/>
      <sheetName val="4__BQ"/>
      <sheetName val="Prelim_"/>
      <sheetName val="5_Ad_Re"/>
      <sheetName val="Tracking_Sheet"/>
      <sheetName val="0__Check_List"/>
      <sheetName val="Summary_VAT"/>
      <sheetName val="BOQwith_VAT"/>
      <sheetName val="Provision_sum"/>
      <sheetName val="Day_work_rates_proposed"/>
      <sheetName val="Ballpark-_Commercial"/>
      <sheetName val="VO_format"/>
      <sheetName val="Budget_Sheet_"/>
      <sheetName val="Budget_sheet"/>
      <sheetName val="Ballpark-_Stn"/>
      <sheetName val="Annexure-2_"/>
      <sheetName val="Cement_Escalation(1)"/>
      <sheetName val="RMC-cement_escalation(2)"/>
      <sheetName val="RMC_RECIEPT"/>
      <sheetName val="Stru_steel_Mar'11-Dec'11"/>
      <sheetName val="Annex-3_"/>
      <sheetName val="Variation_Tracker"/>
      <sheetName val="Steel-Dia_wise"/>
      <sheetName val="Summary_for_Basic_Price_Escalat"/>
      <sheetName val="Rate_Approval_(Final)_"/>
      <sheetName val="BOQwith_VAT-backup"/>
      <sheetName val="Over_all_abstract"/>
      <sheetName val="All_PO_bill_summary"/>
      <sheetName val="All_PO_bill_summary_incl_SW"/>
      <sheetName val="Main_PO_Abstract"/>
      <sheetName val="BOQ-Summary_"/>
      <sheetName val="Previous_Net_Payment"/>
      <sheetName val="Prelims_break-up_%"/>
      <sheetName val="Prelims_break-up_%_(2)"/>
      <sheetName val="Prelim_Measurement_sheet"/>
      <sheetName val="Prelim_Measurement_sheet_(1)"/>
      <sheetName val="Client_supply_Recovery"/>
      <sheetName val="Face_sheet"/>
      <sheetName val="Mob_Recovery_Abstract"/>
      <sheetName val="Check_September"/>
      <sheetName val="1__PayRec"/>
      <sheetName val="2__Retention"/>
      <sheetName val="2a__LD"/>
      <sheetName val="2b__Safety_and_Bad_House"/>
      <sheetName val="3__Ad_Rec"/>
      <sheetName val="4__Payment"/>
      <sheetName val="5__Sheet_pile_Add_Pay"/>
      <sheetName val="6__Pro_Pay_Abs"/>
      <sheetName val="7__BQ"/>
      <sheetName val="8__Qty_Reconciliation"/>
      <sheetName val="9__Variation"/>
      <sheetName val="10__Labour_Cess"/>
      <sheetName val="11__PGM_Inv"/>
      <sheetName val="Cost_Abs-16"/>
      <sheetName val="Cost_Abs-15th_&amp;_16th"/>
      <sheetName val="BACK_FILLING"/>
      <sheetName val="RCC_IN_PILE_CAP_&amp;_RAFT"/>
      <sheetName val="LIFT_WALL"/>
      <sheetName val="RCC_IN_TIE_BEAM"/>
      <sheetName val="RCC_IN_COLUMN"/>
      <sheetName val="RCC_IN_COLUMN_SUPERSTRUCTURE"/>
      <sheetName val="RCC_IN_GR__FL__BEAM"/>
      <sheetName val="Shuttering_PILE_CAP"/>
      <sheetName val="Shuttering_TIE_BEAM"/>
      <sheetName val="RETAINING_WALL_SHUTTERING"/>
      <sheetName val="LIFT_WALL_SHUTTERING"/>
      <sheetName val="GR__FL_BEAM_SHUTTERING"/>
      <sheetName val="Shuttering_COLUMN_(_FOUNDATION)"/>
      <sheetName val="Shuttering_COLUMN_(SUPERSTRUCT)"/>
      <sheetName val="PILE_HEAD_BREAKING"/>
      <sheetName val="RMC__CONC_-Ann-(1)"/>
      <sheetName val="_(With_Pump)"/>
      <sheetName val="Pile_Cap"/>
      <sheetName val="Tie_Beam"/>
      <sheetName val="GF_Slab&amp;Beam"/>
      <sheetName val="Reconciliation_Upto_28_02_10"/>
      <sheetName val="swot_Report"/>
      <sheetName val="Business_Potential"/>
      <sheetName val="SPILL_OVER"/>
      <sheetName val="SPILL_OVER_PROJECTIONS"/>
      <sheetName val="SPILL_OVER_SECTORWISE"/>
      <sheetName val="BREAKUP_NEW_ORDERS"/>
      <sheetName val="TOprj_07-08"/>
      <sheetName val="key_dates"/>
      <sheetName val="Actual_projected"/>
      <sheetName val="CFForecast_detail"/>
      <sheetName val="LIST_OF_MAKES"/>
      <sheetName val="3__Elemental_Summary"/>
      <sheetName val="9__Package_split_-_Cost_"/>
      <sheetName val="10__&amp;_11__Rate_Code_&amp;_BQ"/>
      <sheetName val="Cashflow_projection"/>
      <sheetName val="12a__CFTable"/>
      <sheetName val="Pacakges_split"/>
      <sheetName val="WORK_TABLE"/>
      <sheetName val="Fin_Sum"/>
      <sheetName val="_B1"/>
      <sheetName val="Fill_this_out_first___"/>
      <sheetName val="TOP_SHEET"/>
      <sheetName val="LMP_Comparison"/>
      <sheetName val="escalation_2"/>
      <sheetName val="other_expenses"/>
      <sheetName val="MR_PH"/>
      <sheetName val="MR_Elect"/>
      <sheetName val="MR_FP"/>
      <sheetName val="UL_Elect"/>
      <sheetName val="UL_FP"/>
      <sheetName val="Ulsoor_PH"/>
      <sheetName val="COMAPARISON_STATEMENT_FINAL"/>
      <sheetName val="Civil_Analysis"/>
      <sheetName val="Precast_PO_Tention_as_per_WO"/>
      <sheetName val="Precastprestr_Girders_as_per_WO"/>
      <sheetName val="Precast_Girders"/>
      <sheetName val="BP_Revised"/>
      <sheetName val="FW_Mould"/>
      <sheetName val="CASHFLOW_statement"/>
      <sheetName val="MONTHLY_BILL"/>
      <sheetName val="MONTHLY_BILL_(160209)"/>
      <sheetName val="Basement_Budget"/>
      <sheetName val="Comp_Item"/>
      <sheetName val="SML_"/>
      <sheetName val="IO_LIST"/>
      <sheetName val="Comp_Sum"/>
      <sheetName val="Est_"/>
      <sheetName val="RCC,Ret__Wall"/>
      <sheetName val="SME-Sum_"/>
      <sheetName val="Material_"/>
      <sheetName val="TAF_FCU"/>
      <sheetName val="Comp_Sum_Rev1"/>
      <sheetName val="Comp_Sum_Rev0"/>
      <sheetName val="Sum-Local,_Est"/>
      <sheetName val="FCU_-_Local,_Est"/>
      <sheetName val="Spare_FCU-Local,_Est"/>
      <sheetName val="FCU_-Import_(Est)"/>
      <sheetName val="Spare_Import_(Est)"/>
      <sheetName val="Sum-Local_Blue_Star"/>
      <sheetName val="FCU_-_Local,_Blue_star"/>
      <sheetName val="Spare_FCU_Local_Blue_Star"/>
      <sheetName val="Sum-Local,_Carrier"/>
      <sheetName val="FCU_-_Local,_carrier"/>
      <sheetName val="Spare_FCU-Local,_Carrier"/>
      <sheetName val="FCU_-Import_,_Carrier"/>
      <sheetName val="Spare_FCU,Import,_Carrier"/>
      <sheetName val="Sum-Import,_Daikin"/>
      <sheetName val="FCU_-_Daikin,_Import"/>
      <sheetName val="Spare-_daikin,_Import"/>
      <sheetName val="Sum-,_York"/>
      <sheetName val="FCU_-_York"/>
      <sheetName val="Spare_FCU_York"/>
      <sheetName val="Sum-Import,_Trane"/>
      <sheetName val="FCU-Trane,_Import"/>
      <sheetName val="Spare_-Trane,_Import"/>
      <sheetName val="Sum-Import,_Sinco"/>
      <sheetName val="FCU-Sinco_Import"/>
      <sheetName val="Spare_-Sinco_Import"/>
      <sheetName val="York_rev_0"/>
      <sheetName val="Fcu_York_Rev_0"/>
      <sheetName val="Spare_York_Rev_0"/>
      <sheetName val="Sum-_York_"/>
      <sheetName val="Fcu_York"/>
      <sheetName val="Spare_York"/>
      <sheetName val="For_print"/>
      <sheetName val="Summary_of_HVAc_&amp;_related_Works"/>
      <sheetName val="Quote_Sheet"/>
      <sheetName val="Certificate-A_Main_contrcat_-40"/>
      <sheetName val="Payment_tracker"/>
      <sheetName val="Service_tax_diff-May_2013"/>
      <sheetName val="Abstract_-_A_-_WO_40_"/>
      <sheetName val="NT_&amp;_RA4-ABSTRACT-_WO_98"/>
      <sheetName val="Abstract_-final_cement_-#_169"/>
      <sheetName val="Phase_2-I_tower"/>
      <sheetName val="pHASE_1--RA12"/>
      <sheetName val="PHASE_2-RA12"/>
      <sheetName val="I_TOWER-RA12"/>
      <sheetName val="Abstract_-_B_-_WO_331"/>
      <sheetName val="Summary-_Qty-till_RA21"/>
      <sheetName val="Mobilisation_Rec-21"/>
      <sheetName val="Steel_Recovery_-RA21"/>
      <sheetName val="_Tiles-RA21_"/>
      <sheetName val="Summary_RAB_19_-_Sub_Struc"/>
      <sheetName val="Summary_RAB_19_-_Super_struc"/>
      <sheetName val="Steel_Summary"/>
      <sheetName val="Unit_Price"/>
      <sheetName val="Administrative_Prices"/>
      <sheetName val="Intro_"/>
      <sheetName val="BoQ_Covanta"/>
      <sheetName val="CIVIL_WORK"/>
      <sheetName val="STEEL_STRUCTURE"/>
      <sheetName val="Floor&amp;Ceiling_Finishes"/>
      <sheetName val="Other_Items"/>
      <sheetName val="Extra_Item"/>
      <sheetName val="Project_Budget_Worksheet"/>
      <sheetName val="13__Steel_-_Ratio"/>
      <sheetName val="Break_up_Sheet"/>
      <sheetName val="Fee_Rate_Summary"/>
      <sheetName val="Elemental_Summary"/>
      <sheetName val="Area_cal"/>
      <sheetName val="05117_CP_-_Estimate_sheet_-_Sta"/>
      <sheetName val="DC_details_(2)"/>
      <sheetName val="BLOCK-A_(MEA_SHEET)"/>
      <sheetName val="Assumption_Inputs"/>
      <sheetName val="Load_Details(B2)"/>
      <sheetName val="Take_off_Check_list"/>
      <sheetName val="Take_off_sheet"/>
      <sheetName val="Per_Floor"/>
      <sheetName val="Per_Unit"/>
      <sheetName val="Floor_&amp;_Ceiling"/>
      <sheetName val="Int_Wall_Finish"/>
      <sheetName val="Ext_Wall_Finish"/>
      <sheetName val="Proj_Details"/>
      <sheetName val="_"/>
      <sheetName val="Final_Tender"/>
      <sheetName val="Sch_A-Viaduct"/>
      <sheetName val="Sch_A_-_Typ_Station_"/>
      <sheetName val="Sch_B"/>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Lying_Stock_1_4_99"/>
      <sheetName val="Issues-RTS_0499_to_0999"/>
      <sheetName val="Phy_Stock_30_9_99"/>
      <sheetName val="Lying_Stock_30_9_99"/>
      <sheetName val="Final_Sheet"/>
      <sheetName val="MAT_Summary"/>
      <sheetName val="MAT_Consolidated"/>
      <sheetName val="Debit_MAT_499_to_999"/>
      <sheetName val="Contractor_wise_work_done_(2)"/>
      <sheetName val="Contractor_wise_work_done"/>
      <sheetName val="Item_Master"/>
      <sheetName val="gateway_tower_0999_ctc"/>
      <sheetName val="CONTR+MATERIAL_CTC"/>
      <sheetName val="Gateway_Contractor_1099_-_FINAL"/>
      <sheetName val="Balance_Order_0110"/>
      <sheetName val="mat_summ"/>
      <sheetName val="STR__BASEMENT_WITH_FDN"/>
      <sheetName val="F_ISSUE__(BASEMENT_WITH_FDN)"/>
      <sheetName val="STR__BASEMENT_WITHOUT_FDN"/>
      <sheetName val="F_ISSUE__(BASEMENT_WITHOUT_FDN)"/>
      <sheetName val="FINISHING_(BASEMENT)"/>
      <sheetName val="TAX_TOP"/>
      <sheetName val="SERVICE_TAX"/>
      <sheetName val="REC_TOP"/>
      <sheetName val="ABSTRACT_R-01"/>
      <sheetName val="RECONCILIATION_"/>
      <sheetName val="TOP_-_A1"/>
      <sheetName val="TOP_-_A2"/>
      <sheetName val="CTRL_B1_&amp;_B2"/>
      <sheetName val="TOP_-_B1_&amp;_B2"/>
      <sheetName val="B2-PROG_"/>
      <sheetName val="MAT_DETAIL"/>
      <sheetName val="RCC_CEMENT_DET"/>
      <sheetName val="CONC_&amp;_BW-A1"/>
      <sheetName val="CONC_&amp;_BW-A2"/>
      <sheetName val="CONC_&amp;_BW-B1_&amp;_B2"/>
      <sheetName val="BOQ_-_A"/>
      <sheetName val="BOQ_-_B"/>
      <sheetName val="BOQ_-_C"/>
      <sheetName val="A1_&amp;_A2-LIFT"/>
      <sheetName val="BOQ_-_B1_to_B2"/>
      <sheetName val="B1_to_B6-LIFT"/>
      <sheetName val="ALL_TOWER_PROGR"/>
      <sheetName val="Material_Prices"/>
      <sheetName val="Cost_Codes"/>
      <sheetName val="Hunnebeck_Support_Scaffold"/>
      <sheetName val="SWT_Formwork_&amp;_Scaffold_List"/>
      <sheetName val="BOQ_Direct_selling_cost"/>
      <sheetName val="Desgn(zone_I)"/>
      <sheetName val="Ch__List_(2)"/>
      <sheetName val="Ch__List"/>
      <sheetName val="PRE__ESTIMATE"/>
      <sheetName val="QTY-RATE_(Site_09_12_04)"/>
      <sheetName val="QTY-RATE_(2)"/>
      <sheetName val="BRAKE_UP_SHEET"/>
      <sheetName val="common_area"/>
      <sheetName val="Block_Work,_Plastering"/>
      <sheetName val="WATER_PROOFING"/>
      <sheetName val="EXTENDED_BASEMENT"/>
      <sheetName val="MASS_EXCAVATION"/>
      <sheetName val="FOOTING_AND_EXCAVATION"/>
      <sheetName val="Columns_Reinforcement"/>
      <sheetName val="COLU_MN"/>
      <sheetName val="Beams_Reinforcement"/>
      <sheetName val="GYM_EQUIP"/>
      <sheetName val="M_&amp;_E"/>
      <sheetName val="P_&amp;_M"/>
      <sheetName val="RCC_Retaining_wall"/>
      <sheetName val="HYDERABAD_SWIMMING_POOL"/>
      <sheetName val="Preliminaries_-Cleaning_Labour"/>
      <sheetName val="bASIC_rATES_OTHERS"/>
      <sheetName val="Establishment_ch__"/>
      <sheetName val="Initial_Data"/>
      <sheetName val="datetable"/>
      <sheetName val="data2"/>
      <sheetName val="PT"/>
      <sheetName val="Mtd"/>
      <sheetName val="Ytd"/>
      <sheetName val="2008M-new"/>
      <sheetName val="2007M -New"/>
      <sheetName val="Intensity"/>
      <sheetName val="Promo-KVI Sales"/>
      <sheetName val="KVI-Regular"/>
      <sheetName val="PT _ KVI-Regular"/>
      <sheetName val="PT Check"/>
      <sheetName val="Div Master"/>
      <sheetName val="P&amp;L'04"/>
      <sheetName val="P&amp;L'03"/>
      <sheetName val="Production"/>
      <sheetName val="Prod_Receipts_200301_200312"/>
      <sheetName val="Visual Dashboard"/>
      <sheetName val="Calendar"/>
      <sheetName val="Final_DHL Express Envelope"/>
      <sheetName val="PIVOTS"/>
      <sheetName val="ZONING"/>
      <sheetName val="WEIGHTBREAKS"/>
      <sheetName val="DHL EXPRESS 9"/>
      <sheetName val="DHL EXPRESS 12"/>
      <sheetName val="DHL EXPRESS"/>
      <sheetName val="DHL IMPORT EXPRESS 9"/>
      <sheetName val="DHL IMPORT EXPRESS 12"/>
      <sheetName val="DHL IMPORT EXPRESS"/>
      <sheetName val="DHL Europlus"/>
      <sheetName val="DHL Europack Domestic"/>
      <sheetName val="DHL Multi-Colli Domestic"/>
      <sheetName val="TD Zoning"/>
      <sheetName val="DD Zoning"/>
      <sheetName val="DD Domestic Zoning"/>
      <sheetName val="NO TD Services and surcharges"/>
      <sheetName val="NO DD Services and surcharges"/>
      <sheetName val="DHL DOMESTIC EXPRESS"/>
      <sheetName val="DHL Economy Select Multi"/>
      <sheetName val="DHL Economy Select Single"/>
      <sheetName val="DHL Import Economy Multi"/>
      <sheetName val="DHL Import Economy Single"/>
      <sheetName val="TD Services and surcharges"/>
      <sheetName val="DD Services and surcharges"/>
      <sheetName val="CN-DOX_WPX Rate"/>
      <sheetName val="IN-DOX &amp; WPX Rate"/>
      <sheetName val="IN-Zone"/>
      <sheetName val="ID-DOX Rate"/>
      <sheetName val="ID-Zone"/>
      <sheetName val="JP-DOX Rate"/>
      <sheetName val="JP-WPX Rate"/>
      <sheetName val="KR-DOX RATE"/>
      <sheetName val="KR-WPX Rate"/>
      <sheetName val="KR-ZONE"/>
      <sheetName val="MY-DOX Rate"/>
      <sheetName val="MY-WPX Rate"/>
      <sheetName val="PH-DOX Rate"/>
      <sheetName val="PH-WPX Rate"/>
      <sheetName val="PH-Zone"/>
      <sheetName val="PK-DOX_WPX_Box_Rate"/>
      <sheetName val="PK-DOX (43% Discount)"/>
      <sheetName val="PK-Zone"/>
      <sheetName val="LK-DOX Rate"/>
      <sheetName val="LK-WPX Rate"/>
      <sheetName val="LK-Zone"/>
      <sheetName val="SG-DOX Rate"/>
      <sheetName val="SG-WPX Rate"/>
      <sheetName val="SG-Zone"/>
      <sheetName val="TH-DOX (GST) Rate"/>
      <sheetName val="TH-WPX (GST) Rate"/>
      <sheetName val="TH-DOX (Rest)"/>
      <sheetName val="TH-WPX (Rest)"/>
      <sheetName val="TH-Zone"/>
      <sheetName val="TW-DOX_WPX Rate"/>
      <sheetName val="VN-DOX_WPX_Rate"/>
      <sheetName val="VN-Zone"/>
      <sheetName val="PK-DOX (43% Discount) (2)"/>
      <sheetName val="PK-Cash DOX Rate"/>
      <sheetName val="Business Requirements"/>
      <sheetName val="Measures"/>
      <sheetName val="Template Guidance"/>
      <sheetName val="TD"/>
      <sheetName val="Services &amp; Surcharges"/>
      <sheetName val="Zones"/>
      <sheetName val="Discount Policy"/>
      <sheetName val="TD_definition"/>
      <sheetName val="REF-Country-Station"/>
      <sheetName val="TDExport_WW"/>
      <sheetName val="TDExport_Pre9_1030"/>
      <sheetName val="TDExport_Pre12"/>
      <sheetName val="TDImport_WW"/>
      <sheetName val="TDImport_Pre9_1030"/>
      <sheetName val="TDImport_Pre12"/>
      <sheetName val="Customs Services"/>
      <sheetName val="Zones TD"/>
      <sheetName val="Zones TD (Imp_Pre9_1030_12)"/>
      <sheetName val="SAME DAY"/>
      <sheetName val="JETLINE"/>
      <sheetName val="SPRINTLINE"/>
      <sheetName val="SECURELINE"/>
      <sheetName val="DD Economy Select"/>
      <sheetName val="DD Import Economy Select"/>
      <sheetName val="DD Domestic Economy Select"/>
      <sheetName val="Zones DD"/>
      <sheetName val="Balance Sheet &amp; Cash Flow"/>
      <sheetName val="RM-Sales Mix"/>
      <sheetName val="RM-Statistics"/>
      <sheetName val="Rates (RSA)"/>
      <sheetName val="Rates "/>
      <sheetName val="Rates (Others)"/>
      <sheetName val="F&amp;B (Sales)"/>
      <sheetName val="F&amp;B (Statistics)"/>
      <sheetName val="PHONE"/>
      <sheetName val="OTHER DEPT"/>
      <sheetName val="A&amp;G"/>
      <sheetName val="MARKETING"/>
      <sheetName val="ENERGY &amp; WATER"/>
      <sheetName val="R &amp; M"/>
      <sheetName val="PRB"/>
      <sheetName val="SALARIES"/>
      <sheetName val="Final Data"/>
      <sheetName val="2004 P&amp;L Savings"/>
      <sheetName val="2005 P&amp;L Savings"/>
      <sheetName val="Spend Analysis"/>
      <sheetName val="DropDown Choices"/>
      <sheetName val="Nelson Point Est Billing 3 mths"/>
      <sheetName val="INVOICE 180617-01-10"/>
      <sheetName val="GST"/>
      <sheetName val="Purchasing Discount"/>
      <sheetName val="Management Fee (PB Yr1)"/>
      <sheetName val="Fixed Pay Review (Site)"/>
      <sheetName val="Fixed Pay justification"/>
      <sheetName val="Ranges"/>
      <sheetName val="Greg fcast"/>
      <sheetName val="Greg fcast upload"/>
      <sheetName val="011325"/>
      <sheetName val="O heads"/>
      <sheetName val="Mac River"/>
      <sheetName val="Mac river bar"/>
      <sheetName val="Woomera"/>
      <sheetName val="Woomera clean"/>
      <sheetName val="Woomera mgt fee"/>
      <sheetName val="Granites"/>
      <sheetName val="Groundrush"/>
      <sheetName val="Bing Bong"/>
      <sheetName val="011379"/>
      <sheetName val="Jabiru"/>
      <sheetName val="Jab Maint"/>
      <sheetName val="Bootu"/>
      <sheetName val="011348"/>
      <sheetName val="Groote"/>
      <sheetName val="Groote Market"/>
      <sheetName val="Labour_Standards HRATE"/>
      <sheetName val="Labour Cost COmparison"/>
      <sheetName val="Contract Summary (Billing) "/>
      <sheetName val="Contract Value Summary"/>
      <sheetName val="Labour Price Book FIFO 1-1"/>
      <sheetName val="Labour Summary FIFO 1-1"/>
      <sheetName val="Material Costs"/>
      <sheetName val="Management Fee FIFO 1-1"/>
      <sheetName val="Camp Ops FIFO 1-1"/>
      <sheetName val="Labour_Standards"/>
      <sheetName val="SOV by Client Class"/>
      <sheetName val="SOV by Valuation Class"/>
      <sheetName val="FM assets Dec 2005 for Sale"/>
      <sheetName val="Trend Table"/>
      <sheetName val="Depreciation Table"/>
      <sheetName val="RUL"/>
      <sheetName val="Trend Prep"/>
      <sheetName val="CIP Jan_Feb"/>
      <sheetName val="item details"/>
      <sheetName val="cartatula"/>
      <sheetName val="SITUACION GLOBAL 2"/>
      <sheetName val="ALQUILERES EN VIGOR"/>
      <sheetName val="Alquileres 5 "/>
      <sheetName val="BONIFICADOS 7"/>
      <sheetName val="FACTURACION AGOSTO"/>
      <sheetName val="INGRESOS AGOSTO"/>
      <sheetName val="ESTADO FACTURACION 22"/>
      <sheetName val="PDTE COBRO ACTUALIZADO"/>
      <sheetName val="BANCO 31"/>
      <sheetName val="PERDIDA RENTA X VTO"/>
      <sheetName val="A_areas"/>
      <sheetName val="Const"/>
      <sheetName val="input &amp; an-sens"/>
      <sheetName val="perc"/>
      <sheetName val="pag"/>
      <sheetName val="cmp"/>
      <sheetName val="inv"/>
      <sheetName val="tes (A)"/>
      <sheetName val="vnd"/>
      <sheetName val="rnd"/>
      <sheetName val="Comercialização"/>
      <sheetName val="Res1"/>
      <sheetName val="Res2"/>
      <sheetName val="PREVFAC"/>
      <sheetName val="Gráfico4"/>
      <sheetName val="Res-Ctr"/>
      <sheetName val="GLOBAL (by general costs)"/>
      <sheetName val="ACUMULADO (POR CENTRO DE CUSTO)"/>
      <sheetName val="AGGREGATE (by specific costs)"/>
      <sheetName val="PAM000 General"/>
      <sheetName val="PAM001 still to afect"/>
      <sheetName val="Items peoplesoft"/>
      <sheetName val="Conversion Key (A.I. to ING)"/>
      <sheetName val="Detalhe Adjudicações"/>
      <sheetName val="PAM100 Parking"/>
      <sheetName val="PAM200 SHOPPING (global)"/>
      <sheetName val="PAM220 SHOPPING (lot 2)"/>
      <sheetName val="PAM230 SHOPPING (lot 3)"/>
      <sheetName val="PAM240 BRIDGES (between lots)"/>
      <sheetName val="PAM250 TECHNICAL GALLERY"/>
      <sheetName val="PAM300 OFFICCES"/>
      <sheetName val="PAM400 MAIN SQUARE"/>
      <sheetName val="PAM500 EXTERIOR APPEARANCE"/>
      <sheetName val="PAM600 SUBWAY"/>
      <sheetName val="PAM700 COVER-ROOF"/>
      <sheetName val="PAM800 SPECIAL EQUIMENTS"/>
      <sheetName val="PAM900 OTHERS"/>
      <sheetName val="Balance Analyses"/>
      <sheetName val="Balance ING"/>
      <sheetName val="LRM"/>
      <sheetName val="P&amp;L ING"/>
      <sheetName val="P&amp;L Analyses"/>
      <sheetName val="Establishment costs"/>
      <sheetName val="INPUT Accounts"/>
      <sheetName val="Promotion Fees"/>
      <sheetName val="Resultados"/>
      <sheetName val="INPUT Accounts consolidated"/>
      <sheetName val="Task_Data"/>
      <sheetName val="dev-opo-012"/>
      <sheetName val="FP-CFA"/>
      <sheetName val="vendas"/>
      <sheetName val="Rent Roll"/>
      <sheetName val="Variações"/>
      <sheetName val="Definição EBT"/>
      <sheetName val="Monthly Scheduling"/>
      <sheetName val="Valuation - Monthly Basis"/>
      <sheetName val="Taxes"/>
      <sheetName val="Market Rates"/>
      <sheetName val="2005"/>
      <sheetName val="AddlInput"/>
      <sheetName val="Hyperion Data"/>
      <sheetName val="Fee Calc Local"/>
      <sheetName val="POM"/>
      <sheetName val="Rent Letter"/>
      <sheetName val="Proforma"/>
      <sheetName val="Standaside"/>
      <sheetName val="Metrics"/>
      <sheetName val="Format 90"/>
      <sheetName val="Balanced Scorecard"/>
      <sheetName val="Room Sales Overview"/>
      <sheetName val="Seasonal Pricing"/>
      <sheetName val="Seasonal Pricing HPI"/>
      <sheetName val="Cost Mgt Overview 1"/>
      <sheetName val="Cost Mgt Overview 2"/>
      <sheetName val="HR Issues"/>
      <sheetName val="Capex Plan"/>
      <sheetName val="GrossUpHotels"/>
      <sheetName val="6-7"/>
      <sheetName val="8-10"/>
      <sheetName val="12-15"/>
      <sheetName val="16-18.3"/>
      <sheetName val="18.4-21"/>
      <sheetName val="21.1-24"/>
      <sheetName val="24-26"/>
      <sheetName val="27-28"/>
      <sheetName val="P&amp;L Sch"/>
      <sheetName val="BS Sch"/>
      <sheetName val="TB 2010"/>
      <sheetName val="ClientTB"/>
      <sheetName val="S-Lease committment Revised"/>
      <sheetName val=" old"/>
      <sheetName val="S-Lease com(Straight Line) Old"/>
      <sheetName val="Lease com Old"/>
      <sheetName val="WAS"/>
      <sheetName val="journal"/>
      <sheetName val="TB 18.07-31.12.11"/>
      <sheetName val="TB FOR AUDIT"/>
      <sheetName val="EQTY"/>
      <sheetName val="CF "/>
      <sheetName val="2-4.1"/>
      <sheetName val="5-6"/>
      <sheetName val="8-13"/>
      <sheetName val="14-14.4 (2)"/>
      <sheetName val="N-19-22.1"/>
      <sheetName val="N-22.2-22.4"/>
      <sheetName val="PL SCH"/>
      <sheetName val="BS SEH"/>
      <sheetName val="TB 2010."/>
      <sheetName val=" PPE Dep  (2)"/>
      <sheetName val=" PPE Dep "/>
      <sheetName val="dep during year"/>
      <sheetName val="Dep  Building"/>
      <sheetName val="Intagible Assets"/>
      <sheetName val="CWIP"/>
      <sheetName val="Loan repayment"/>
      <sheetName val="JV2003"/>
      <sheetName val="PL Shc2"/>
      <sheetName val="Dep Shed 2003"/>
      <sheetName val="Lease Commitments"/>
      <sheetName val="Tax New"/>
      <sheetName val="Deffered Tax"/>
      <sheetName val="Issue Summery"/>
      <sheetName val="ATR- Sch"/>
      <sheetName val="C F"/>
      <sheetName val="29"/>
      <sheetName val="BS Sche"/>
      <sheetName val="PPE- HB"/>
      <sheetName val="P&amp;L Sche"/>
      <sheetName val="Loan"/>
      <sheetName val="TB 2011"/>
      <sheetName val="loan BML"/>
      <sheetName val="Age"/>
      <sheetName val="Leasse"/>
      <sheetName val="lease payments"/>
      <sheetName val="FA summary"/>
      <sheetName val="4-7 (2)"/>
      <sheetName val="old-TB"/>
      <sheetName val="varience"/>
      <sheetName val="StockRotable"/>
      <sheetName val="CF NEW"/>
      <sheetName val="No-01"/>
      <sheetName val="No-02"/>
      <sheetName val="No-03"/>
      <sheetName val="No-04 (2)"/>
      <sheetName val="No-04"/>
      <sheetName val="No-05"/>
      <sheetName val="No-06"/>
      <sheetName val="No-07"/>
      <sheetName val="N0-08"/>
      <sheetName val="28.3-29"/>
      <sheetName val="N-26..."/>
      <sheetName val="N-26 (2)"/>
      <sheetName val="No-11"/>
      <sheetName val="No-12"/>
      <sheetName val="No-13"/>
      <sheetName val="BS sh"/>
      <sheetName val="INTER"/>
      <sheetName val="loans 2010"/>
      <sheetName val="PL sh"/>
      <sheetName val="Dep 2010"/>
      <sheetName val="Dep addition"/>
      <sheetName val="No-10"/>
      <sheetName val="dispo"/>
      <sheetName val="Credit dep TB"/>
      <sheetName val="personal ex"/>
      <sheetName val="TB 2009 (2)"/>
      <sheetName val="JEs 2007"/>
      <sheetName val="Client TB"/>
      <sheetName val="JE"/>
      <sheetName val="INT ADJU-2007"/>
      <sheetName val="OD"/>
      <sheetName val="Bank"/>
      <sheetName val="Related party Movements"/>
      <sheetName val="audit JE"/>
      <sheetName val="Scedule for FA 2006"/>
      <sheetName val="JE-2004"/>
      <sheetName val="personal expenses"/>
      <sheetName val="other Sch.-2005"/>
      <sheetName val="TB 2009 (3)"/>
      <sheetName val="Shedule PPE 2001"/>
      <sheetName val="Supply 2001 Dep Shedule"/>
      <sheetName val="retaained profit"/>
      <sheetName val="6-9"/>
      <sheetName val="9-11"/>
      <sheetName val="13-14"/>
      <sheetName val="14 cont"/>
      <sheetName val="15-17"/>
      <sheetName val="17-20"/>
      <sheetName val="20-20.3"/>
      <sheetName val="20.4-20.8"/>
      <sheetName val="21-23"/>
      <sheetName val="BS Schedules"/>
      <sheetName val="PL Schedules"/>
      <sheetName val="Inter Co."/>
      <sheetName val="UEL HO TB"/>
      <sheetName val="Recovery TB"/>
      <sheetName val="Things to be done"/>
      <sheetName val="FAR_VTCR_FY 11-12"/>
      <sheetName val="ADDITIONS_FY 11-12"/>
      <sheetName val="DELETIONS_FY 11-12"/>
      <sheetName val="MIS"/>
      <sheetName val="F &amp; B city1"/>
      <sheetName val="F &amp; B City2"/>
      <sheetName val="F &amp; B City3"/>
      <sheetName val="COMPLIMENTARYreport"/>
      <sheetName val="Inventory"/>
      <sheetName val="Non Moving stock"/>
      <sheetName val="Gross Turnover"/>
      <sheetName val="DrsAgeing"/>
      <sheetName val="LIQUOR INVENTORY"/>
      <sheetName val="CIE"/>
      <sheetName val="N01"/>
      <sheetName val="N4 "/>
      <sheetName val="N5"/>
      <sheetName val="N6"/>
      <sheetName val="N7"/>
      <sheetName val="N10"/>
      <sheetName val="N11"/>
      <sheetName val="PL Shedule"/>
      <sheetName val="BS Shedule"/>
      <sheetName val="KPMG TB 10"/>
      <sheetName val="Client New TB Final"/>
      <sheetName val="Note Pol"/>
      <sheetName val="Loan "/>
      <sheetName val="SCB"/>
      <sheetName val="Client TB2"/>
      <sheetName val="MGT FEE"/>
      <sheetName val="Lease rent"/>
      <sheetName val="14-14.9"/>
      <sheetName val="14.10-15"/>
      <sheetName val="16-18"/>
      <sheetName val="19-22"/>
      <sheetName val="22-22.3"/>
      <sheetName val="22.4-22.8"/>
      <sheetName val="22.9-26"/>
      <sheetName val="26(1)"/>
      <sheetName val="26(2)"/>
      <sheetName val="27(1)"/>
      <sheetName val="27(2)"/>
      <sheetName val="27(3)"/>
      <sheetName val="27(4)"/>
      <sheetName val="Debtors detail HO"/>
      <sheetName val="Creditors detail HO"/>
      <sheetName val="Debtors Detail Recovery"/>
      <sheetName val="Debtors detail duty"/>
      <sheetName val="Deb.Cre.Amalgamate"/>
      <sheetName val="Curr. &amp; Cre.risk"/>
      <sheetName val="Currency analysis"/>
      <sheetName val="CONVERSION"/>
      <sheetName val="Credit control TB"/>
      <sheetName val="Duty TB"/>
      <sheetName val="Debtors HO"/>
      <sheetName val="Creditors HO"/>
      <sheetName val="Debtors Duty"/>
      <sheetName val="Compatibility Report"/>
      <sheetName val="(2) PL"/>
      <sheetName val="(3) BS"/>
      <sheetName val="(4) EQUITY"/>
      <sheetName val="(5) CF"/>
      <sheetName val="(17) 6-9"/>
      <sheetName val="(18) 7-11"/>
      <sheetName val="(19) PPE"/>
      <sheetName val="(20) 13-16"/>
      <sheetName val="(21) 17-18"/>
      <sheetName val="(22) 20-22"/>
      <sheetName val="(23) 22 "/>
      <sheetName val="(24) 22 I"/>
      <sheetName val="(25) 22-25"/>
      <sheetName val="(26) 26-31"/>
      <sheetName val="(27) 32"/>
      <sheetName val="(28) 32 I"/>
      <sheetName val="(29) 33-35"/>
      <sheetName val="CON-PL"/>
      <sheetName val="CON- BS"/>
      <sheetName val="AML PPE"/>
      <sheetName val="CIE - CPDK"/>
      <sheetName val="CIE - BYD"/>
      <sheetName val="CIE - CPBH"/>
      <sheetName val=" lease Comit CPBH"/>
      <sheetName val=" Lease Comit BYD "/>
      <sheetName val=" Lease Comit CPDK "/>
      <sheetName val="PPE COCO"/>
      <sheetName val="Biyadhoo PPE"/>
      <sheetName val="Boduhithi PPE"/>
      <sheetName val="Final for individual accounts"/>
      <sheetName val="BLDG"/>
      <sheetName val="Group"/>
      <sheetName val="Intangible"/>
      <sheetName val="PPE-EXCEPT BLDG"/>
      <sheetName val="Dep for Additons"/>
      <sheetName val="KE"/>
      <sheetName val="Ls_AgXLB_WorkbookFile"/>
      <sheetName val="PM"/>
      <sheetName val="RA"/>
      <sheetName val="FE"/>
      <sheetName val="CE"/>
      <sheetName val="COM E"/>
      <sheetName val="OOE"/>
      <sheetName val="OEE"/>
      <sheetName val="SD"/>
      <sheetName val="CC INV"/>
      <sheetName val="Linen Inv"/>
      <sheetName val="LINEN fin"/>
      <sheetName val="OSE"/>
      <sheetName val="OA fin"/>
      <sheetName val="BPT COMP"/>
      <sheetName val="CA - Annual"/>
      <sheetName val="(2 )PL"/>
      <sheetName val="PLSCH"/>
      <sheetName val="  (14) 6-9"/>
      <sheetName val="(15) 9.1-10.1"/>
      <sheetName val="(16) 10.2-11"/>
      <sheetName val="(17) PPE"/>
      <sheetName val="(18) 13-18"/>
      <sheetName val="(19) 19-23"/>
      <sheetName val="(20) 24"/>
      <sheetName val="(22) 24-27"/>
      <sheetName val="(23) RP"/>
      <sheetName val="(21) 24"/>
      <sheetName val="BSSCH"/>
      <sheetName val="Issue Log"/>
      <sheetName val=" Lease Commitment "/>
      <sheetName val="Monthly Revenue"/>
      <sheetName val="Remaining Lease perd"/>
      <sheetName val="Dep-Addition"/>
      <sheetName val="System TB-08"/>
      <sheetName val="Sheet 2"/>
      <sheetName val="Sheet 3"/>
      <sheetName val="Sheet 4"/>
      <sheetName val="Sheet 5"/>
      <sheetName val="Sheet 6"/>
      <sheetName val="Sheet 7"/>
      <sheetName val="Sheet 8"/>
      <sheetName val="Sheet 9"/>
      <sheetName val="Sheet 10"/>
      <sheetName val="Sheet 11"/>
      <sheetName val="Sheet 12"/>
      <sheetName val="Sheet 13"/>
      <sheetName val="Sheet 14"/>
      <sheetName val="Issue log Sample"/>
      <sheetName val="Depreciation 08-09"/>
      <sheetName val="Additons"/>
      <sheetName val="Add Buildings"/>
      <sheetName val="FA-FINAL"/>
      <sheetName val="Buildings"/>
      <sheetName val="COMPUTER &amp; ACCESSORIES"/>
      <sheetName val="FURNITURE &amp; FIXTURE"/>
      <sheetName val="ELECTRICAL EQUIPMENT"/>
      <sheetName val="PLANT &amp; MACHINERY"/>
      <sheetName val="SPEED BATS"/>
      <sheetName val="ADD DEPN"/>
      <sheetName val="CWIP RENO PROJECT"/>
      <sheetName val="P&amp;L Analysis"/>
      <sheetName val="FAR Upload"/>
      <sheetName val="FAR Extract"/>
      <sheetName val="Guest Laundry"/>
      <sheetName val="SUS Upload"/>
      <sheetName val="SUS Extract"/>
      <sheetName val="MC Int"/>
      <sheetName val="Opera Int"/>
      <sheetName val="WH Tax"/>
      <sheetName val="Output Tax"/>
      <sheetName val="Input Tax"/>
      <sheetName val="Register Setup"/>
      <sheetName val="Ledger Setup"/>
      <sheetName val="Depn Table"/>
      <sheetName val="Spread Ratios"/>
      <sheetName val="AST Jrnl"/>
      <sheetName val="BGT Jrnl"/>
      <sheetName val="OBAL Jrnl"/>
      <sheetName val="GNRL Jrnl"/>
      <sheetName val="CN Upload"/>
      <sheetName val="JPS Upload"/>
      <sheetName val="JTS Upload"/>
      <sheetName val="AS Upload"/>
      <sheetName val="AS Extract"/>
      <sheetName val="BDS Upload"/>
      <sheetName val="BDS Extract"/>
      <sheetName val="BDES Upload"/>
      <sheetName val="BDES Extract"/>
      <sheetName val="NC Upload"/>
      <sheetName val="NC Extract"/>
      <sheetName val="COA Template Design"/>
      <sheetName val="NC Template Design"/>
      <sheetName val="COA Upload"/>
      <sheetName val="COA Extract"/>
      <sheetName val="Periodic Exch Rates"/>
      <sheetName val="CUS Upload"/>
      <sheetName val="Daily Exch Rates"/>
      <sheetName val="Journal Upload"/>
      <sheetName val="Journal Extract"/>
      <sheetName val="Tnx Listing"/>
      <sheetName val="Lookup"/>
      <sheetName val="P&amp;L Detailed"/>
      <sheetName val="P&amp;L Sumry"/>
      <sheetName val="Financial KPI's"/>
      <sheetName val="Account Inquiry"/>
      <sheetName val="Aging"/>
      <sheetName val="NS Upload"/>
      <sheetName val="Doc Format"/>
      <sheetName val="TRS Upload"/>
      <sheetName val="NSS Upload"/>
      <sheetName val="BusinessRules"/>
      <sheetName val="ND Upload"/>
      <sheetName val="BUC Upload"/>
      <sheetName val="BUS Upload"/>
      <sheetName val="BUN Upload"/>
      <sheetName val="DAG Upload"/>
      <sheetName val="OPR GRP"/>
      <sheetName val="OPR ID"/>
      <sheetName val="Ls_XLB_WorkbookFile"/>
      <sheetName val="06-12"/>
      <sheetName val="13-16"/>
      <sheetName val="Notes-20-i"/>
      <sheetName val="Note-20-ii"/>
      <sheetName val="Note20-iii"/>
      <sheetName val="22-24"/>
      <sheetName val="PL SCHE"/>
      <sheetName val="TB Kpmg"/>
      <sheetName val="client TB 2011"/>
      <sheetName val="client tb 2009"/>
      <sheetName val="Dep"/>
      <sheetName val="GP Analysis"/>
      <sheetName val="18-21"/>
      <sheetName val="note1"/>
      <sheetName val="note2"/>
      <sheetName val="note4"/>
      <sheetName val="note5"/>
      <sheetName val="note6"/>
      <sheetName val="note7"/>
      <sheetName val="note 8"/>
      <sheetName val="Note 9"/>
      <sheetName val="pl schedule"/>
      <sheetName val="Bs cchedule"/>
      <sheetName val="Division"/>
      <sheetName val="Provision"/>
      <sheetName val="AMCC"/>
      <sheetName val="Dhivehi Ban"/>
      <sheetName val="Foster"/>
      <sheetName val="F &amp; F"/>
      <sheetName val="Office Equip."/>
      <sheetName val="Trial Balance (2)"/>
      <sheetName val="Room Statistic"/>
      <sheetName val="FORE00"/>
      <sheetName val="Budget2000"/>
      <sheetName val="FORE99"/>
      <sheetName val="ICP-Summary"/>
      <sheetName val="ICP-Accounting"/>
      <sheetName val="ICP-Procurement"/>
      <sheetName val="BS "/>
      <sheetName val="6-8"/>
      <sheetName val="PPE-G"/>
      <sheetName val="PPE-C"/>
      <sheetName val="14-16"/>
      <sheetName val="17-19"/>
      <sheetName val="20-24"/>
      <sheetName val="25-26"/>
      <sheetName val="26.a"/>
      <sheetName val="26.b"/>
      <sheetName val="27-29"/>
      <sheetName val="30-31"/>
      <sheetName val="32-33"/>
      <sheetName val="33a"/>
      <sheetName val="33b"/>
      <sheetName val="33c"/>
      <sheetName val="34-37"/>
      <sheetName val="38a"/>
      <sheetName val="38b"/>
      <sheetName val="con-sche"/>
      <sheetName val="BS-Sch"/>
      <sheetName val="FINAL TB"/>
      <sheetName val="Amalgamated TB 2011"/>
      <sheetName val="Inter Co"/>
      <sheetName val="Con-PPE"/>
      <sheetName val="Con Adj"/>
      <sheetName val="Amalgamated TB 2010"/>
      <sheetName val="inter company"/>
      <sheetName val="HO"/>
      <sheetName val="TB Irufushi (2)"/>
      <sheetName val="23 (2)"/>
      <sheetName val="STT JV"/>
      <sheetName val="IRU JV"/>
      <sheetName val="TO Deposits"/>
      <sheetName val="C0nsol Entry"/>
      <sheetName val="tb irufushi"/>
      <sheetName val="PPE Con- sche"/>
      <sheetName val="Con Wkings- PL"/>
      <sheetName val="Con Wkings- PL (2)"/>
      <sheetName val="Con Wkings- BS"/>
      <sheetName val="Con-Working"/>
      <sheetName val="PPE-E"/>
      <sheetName val="JE-G"/>
      <sheetName val="Related Party - Reconcilation"/>
      <sheetName val="24-25"/>
      <sheetName val="31-32"/>
      <sheetName val="Loan Sch"/>
      <sheetName val="PPE ADDITION"/>
      <sheetName val="PPE "/>
      <sheetName val="16.1"/>
      <sheetName val="22.1"/>
      <sheetName val="21 (2)"/>
      <sheetName val="21 (4)"/>
      <sheetName val="P&amp;LShe"/>
      <sheetName val="BSSH"/>
      <sheetName val="DT"/>
      <sheetName val="Combined TB"/>
      <sheetName val="2012 Manafaaru"/>
      <sheetName val="Manafaru TB 11"/>
      <sheetName val="HOTB10"/>
      <sheetName val="Rev.Brekup"/>
      <sheetName val="21 (3)"/>
      <sheetName val="Rec by Nir"/>
      <sheetName val="PLSH Manafaru"/>
      <sheetName val="PL SCH Tropical"/>
      <sheetName val="Management Fee"/>
      <sheetName val="TB - 2008"/>
      <sheetName val="2 PL"/>
      <sheetName val="3 BS"/>
      <sheetName val="4 EQUITY"/>
      <sheetName val=" 5 CF"/>
      <sheetName val="  (16) 6-9"/>
      <sheetName val="(17) 9.1-10"/>
      <sheetName val="(18) PPE"/>
      <sheetName val="(19) 12-18"/>
      <sheetName val="(20) 19-24"/>
      <sheetName val="N-6"/>
      <sheetName val="N-7"/>
      <sheetName val="N-8"/>
      <sheetName val="Audit Report"/>
      <sheetName val=" BS"/>
      <sheetName val="SOEquity"/>
      <sheetName val="cflow"/>
      <sheetName val="notes1"/>
      <sheetName val="notes2"/>
      <sheetName val="notes3"/>
      <sheetName val="notes4"/>
      <sheetName val="notes5"/>
      <sheetName val="notes6"/>
      <sheetName val="notes7"/>
      <sheetName val="notes8"/>
      <sheetName val="notes9"/>
      <sheetName val="notes10 "/>
      <sheetName val="notes11"/>
      <sheetName val="notes12"/>
      <sheetName val="notes13"/>
      <sheetName val="notes14"/>
      <sheetName val="notes15"/>
      <sheetName val="notes16"/>
      <sheetName val="notes17"/>
      <sheetName val="notes18"/>
      <sheetName val="notes19"/>
      <sheetName val="notes20"/>
      <sheetName val="notes21"/>
      <sheetName val="notes23"/>
      <sheetName val="Company structure"/>
      <sheetName val="Inter Co Fanchon-SAFE SA"/>
      <sheetName val="Fanchon P&amp;L - Ok"/>
      <sheetName val="Fanchon Bal Sheet - Ok"/>
      <sheetName val="SAFE SA P&amp;L - Ok"/>
      <sheetName val="SAFE SA Bal Sheet - Ok"/>
      <sheetName val="Fixed Assets 2004"/>
      <sheetName val="Investments in Subsidiaries Ok"/>
      <sheetName val="Investment Ok"/>
      <sheetName val="Investment in associate Ok"/>
      <sheetName val="Deposits Ok"/>
      <sheetName val="Cash and Bank Balances Ok"/>
      <sheetName val="Accounts Receivables Ok"/>
      <sheetName val="Accounts Payables Ok"/>
      <sheetName val="Related Party Transaction Group"/>
      <sheetName val="Financial Assets"/>
      <sheetName val="Financial Liabilities"/>
      <sheetName val="Loan Company Ok"/>
      <sheetName val="Interest Rec &amp; Finance Costs"/>
      <sheetName val="Operating Lease"/>
      <sheetName val="Disclosure Lon Term Loan"/>
      <sheetName val="SAFE Inv (Pty) 2006 - ok"/>
      <sheetName val="Fanchon Tdg 2006 - Ok"/>
      <sheetName val="Sunland Farms (Pty) Ltd 06 - Ok"/>
      <sheetName val="Reginor Farm 2006 - Ok"/>
      <sheetName val="Altivex 267 (Pty) Ltd 2006 - Ok"/>
      <sheetName val="SAFE SA 2006 - Ok"/>
      <sheetName val="Sunland Middle East 2006 - ok"/>
      <sheetName val="Hoedpack 2006 - Ok"/>
      <sheetName val="Bouvrie 2006 - Ok "/>
      <sheetName val="African Fruit Exporters 06 - Ok"/>
      <sheetName val="Trial Balance - Exotics Interna"/>
      <sheetName val="Draft P&amp;L - Exotics"/>
      <sheetName val="Draft BS - Exotics"/>
      <sheetName val="Exotics Int 06- Ok"/>
      <sheetName val="Long Terms Loans Ok"/>
      <sheetName val="Bal Sheet Oct 2006"/>
      <sheetName val="Profit and Loss Oct 2006"/>
      <sheetName val="SAFE - Group Cash Flow"/>
      <sheetName val="Cash Flow Wkgs - SAFE - Group"/>
      <sheetName val="Journal Entries"/>
      <sheetName val="BS adj 2006"/>
      <sheetName val="P &amp; Ladj 2006"/>
      <sheetName val="Cost of Control - 2006"/>
      <sheetName val="Prof and Loss - Reconciliatio"/>
      <sheetName val="Inter Company Balances -2006"/>
      <sheetName val="Inter Company Transactions - 06"/>
      <sheetName val="Lease and Asset under lease"/>
      <sheetName val="FAR 2006"/>
      <sheetName val="FAR - Fanchon Tdg 2006"/>
      <sheetName val="FAR - Sunland Farm"/>
      <sheetName val="FAR - Reginor Farms"/>
      <sheetName val="FAR - SAFE - SA"/>
      <sheetName val="FAR - Hoedpack"/>
      <sheetName val="Acq of Subs - 2006"/>
      <sheetName val="Financial Assets and Liabilitie"/>
      <sheetName val="Producers Loans"/>
      <sheetName val="key Mgt"/>
      <sheetName val="TB to 31 Oct 05"/>
      <sheetName val="TB 12 months 31 Oct 04"/>
      <sheetName val="Grouped Cash flow"/>
      <sheetName val="Inter Co -2005 - New"/>
      <sheetName val="P&amp;L-EGCO PACK Q3'2009"/>
      <sheetName val="P&amp;L EGCO PACK Q3'2009"/>
      <sheetName val="Expense Q3'2009"/>
      <sheetName val="Adj YE2009"/>
      <sheetName val="FS 2009"/>
      <sheetName val="PL-Mar10"/>
      <sheetName val="Adj-Mar-10"/>
      <sheetName val="BS EGCO Q110"/>
      <sheetName val="P&amp;L EGCO Q110"/>
      <sheetName val="BS EGCO Q210"/>
      <sheetName val="P&amp;L EGCO Q210"/>
      <sheetName val="EGCO BS Q210"/>
      <sheetName val="EGCO P&amp;L Q210"/>
      <sheetName val="PwC adjustment"/>
      <sheetName val="April_a2"/>
      <sheetName val="Pre-booking May June"/>
      <sheetName val="Adj-Apr-10"/>
      <sheetName val="Adj-Jun-10"/>
      <sheetName val="CA-Obligation"/>
      <sheetName val="TB300410"/>
      <sheetName val="PL-Apr10"/>
      <sheetName val="TB 300610"/>
      <sheetName val="PL-May-Jun10"/>
      <sheetName val="AP interco 300610"/>
      <sheetName val="AP interco 310310"/>
      <sheetName val="RE adjustment Q2'2010"/>
      <sheetName val="TB300910"/>
      <sheetName val="Adj Sep 10"/>
      <sheetName val="Detail ADJ Q3' 2M"/>
      <sheetName val="zi) Prebooking Q3'2010"/>
      <sheetName val="P&amp;L Q3'2010"/>
      <sheetName val="EGCO Q3 BS"/>
      <sheetName val="EGCO Q3 P&amp;L"/>
      <sheetName val="P&amp;L Q4'2010"/>
      <sheetName val="TB311210"/>
      <sheetName val="P&amp;L 12 months"/>
      <sheetName val="P&amp;L 4 months"/>
      <sheetName val="EGCO Q4 BS"/>
      <sheetName val="EGCO Q4 P&amp;L"/>
      <sheetName val="Adj Q4'2010"/>
      <sheetName val="TB Q2 2011"/>
      <sheetName val="TB Q1 2011 V2"/>
      <sheetName val="EGCO BS Q1'2011"/>
      <sheetName val="EGCO PL Q1'2011"/>
      <sheetName val="Control BS and P&amp;L"/>
      <sheetName val="1-Cash"/>
      <sheetName val="2-Short term investment"/>
      <sheetName val="3-Trade AR"/>
      <sheetName val="AR related"/>
      <sheetName val="4-Other current assets"/>
      <sheetName val="5-Deferred Charge"/>
      <sheetName val="6-Inventory"/>
      <sheetName val="7-PPE"/>
      <sheetName val="8-Intangible assets"/>
      <sheetName val="9-Deferred tax assets"/>
      <sheetName val="10-Trade&amp;Other payable"/>
      <sheetName val="AP interco 311210"/>
      <sheetName val="Details AP Q2.11"/>
      <sheetName val="11-Other current liabilities"/>
      <sheetName val="12-Borrowings"/>
      <sheetName val="13-Derivative assets"/>
      <sheetName val="14-Provisions "/>
      <sheetName val="15-Employee benefits"/>
      <sheetName val="16-Equity"/>
      <sheetName val="17-Financial income and expense"/>
      <sheetName val="18-Expenses"/>
      <sheetName val="Import TB 2010"/>
      <sheetName val="TB YE 2010 for import"/>
      <sheetName val="PL Adj console with PWC Correct"/>
      <sheetName val="SAD Q2"/>
      <sheetName val="PwC Correction"/>
      <sheetName val="E07"/>
      <sheetName val="E31-12-2006"/>
      <sheetName val="E31-10-2006"/>
      <sheetName val="Resignation list"/>
      <sheetName val="Combine"/>
      <sheetName val="Assumtion"/>
      <sheetName val="E06"/>
      <sheetName val="Dec2005"/>
      <sheetName val="Jan04"/>
      <sheetName val="Other Information"/>
      <sheetName val="Query(1)"/>
      <sheetName val="Query(2)"/>
      <sheetName val="Contingency Funding"/>
      <sheetName val="To do list"/>
      <sheetName val="Drawdown "/>
      <sheetName val="eff-INT USD"/>
      <sheetName val="eff-INT baht"/>
      <sheetName val="DebtService"/>
      <sheetName val="Drawdown Schedule"/>
      <sheetName val="IntangbleAsst"/>
      <sheetName val="PreferlDiv"/>
      <sheetName val="mtp"/>
      <sheetName val="IntSwap"/>
      <sheetName val="Appendix5"/>
      <sheetName val="ECA Eligible Costs"/>
      <sheetName val="E05"/>
      <sheetName val="THD"/>
      <sheetName val="AP3"/>
      <sheetName val="N 1 -5"/>
      <sheetName val="N 7 - 11"/>
      <sheetName val="N12-15"/>
      <sheetName val="N-16-18"/>
      <sheetName val="18-23"/>
      <sheetName val="MANUFACTURE"/>
      <sheetName val="DPL"/>
      <sheetName val="N1-111"/>
      <sheetName val="N-IV"/>
      <sheetName val="NV-VII"/>
      <sheetName val="Tax Page"/>
      <sheetName val="Tax Note"/>
      <sheetName val="Tax Note (2)"/>
      <sheetName val="Deemed divide"/>
      <sheetName val="JE April"/>
      <sheetName val="N 3 -7"/>
      <sheetName val="PPE 8"/>
      <sheetName val="N 9 - 12"/>
      <sheetName val="N13-16"/>
      <sheetName val="N17-18"/>
      <sheetName val="N-19-21"/>
      <sheetName val="22-26"/>
      <sheetName val="N1-11"/>
      <sheetName val="N III-IV"/>
      <sheetName val="NIV-V"/>
      <sheetName val="N VI-VII"/>
      <sheetName val="Tax Note I"/>
      <sheetName val="Tax Note II"/>
      <sheetName val="Tax Credit IV-V"/>
      <sheetName val="Deemed dividend"/>
      <sheetName val="New TB 2009"/>
      <sheetName val="TB 2008"/>
      <sheetName val="PPE 11"/>
      <sheetName val="Machinary &amp;Equipments"/>
      <sheetName val="Electrical Equipments"/>
      <sheetName val="Furniture &amp; Fittings"/>
      <sheetName val="Motor Vehicles"/>
      <sheetName val="Plant &amp; Machinary"/>
      <sheetName val="Office Equipments"/>
      <sheetName val="Dep. summ"/>
      <sheetName val="Additions-11"/>
      <sheetName val="Disposal-11"/>
      <sheetName val="Diff tax"/>
      <sheetName val="PPE JE 2011"/>
      <sheetName val="Electricity"/>
      <sheetName val="elec client"/>
      <sheetName val="Electricity (2)"/>
      <sheetName val="Diff tax 2011"/>
      <sheetName val="LE DR"/>
      <sheetName val="DIRECT L"/>
      <sheetName val="LE INDR"/>
      <sheetName val="INDIRECT L"/>
      <sheetName val="LE prod"/>
      <sheetName val="LE prod 2"/>
      <sheetName val="LE AD"/>
      <sheetName val="LE AD 2"/>
      <sheetName val="LE SD"/>
      <sheetName val="LE SD 2"/>
      <sheetName val="S &amp; D"/>
      <sheetName val="salary pay"/>
      <sheetName val="DIR SAL"/>
      <sheetName val="BR.SUM-NEW"/>
      <sheetName val="EPF &amp; ETF"/>
      <sheetName val="ml"/>
      <sheetName val="Ap4"/>
      <sheetName val="Ap5"/>
      <sheetName val="N1-4"/>
      <sheetName val="N5-9"/>
      <sheetName val="N5-9 (2)"/>
      <sheetName val="N10-12"/>
      <sheetName val="N13-17"/>
      <sheetName val="N18-21"/>
      <sheetName val="TB 2008 "/>
      <sheetName val="JE 2008"/>
      <sheetName val="PP&amp;L"/>
      <sheetName val="N1-7"/>
      <sheetName val="N9-13"/>
      <sheetName val="N12,13,14"/>
      <sheetName val="N15-18"/>
      <sheetName val="N18-19"/>
      <sheetName val="N19"/>
      <sheetName val="DP&amp;L"/>
      <sheetName val="NI-IV"/>
      <sheetName val="NV&amp;VI"/>
      <sheetName val="NVI-VIII"/>
      <sheetName val="jes"/>
      <sheetName val="NA"/>
      <sheetName val="DEP-07"/>
      <sheetName val="Tax .1"/>
      <sheetName val="Tax .2"/>
      <sheetName val="TAX .3"/>
      <sheetName val="D.tax.1 "/>
      <sheetName val="D. tax.2"/>
      <sheetName val="N2-6"/>
      <sheetName val="7 PPE"/>
      <sheetName val="N 8-11.2"/>
      <sheetName val="N 11.3-15"/>
      <sheetName val="N16"/>
      <sheetName val="N 17-20"/>
      <sheetName val="N 19-21"/>
      <sheetName val="N 23"/>
      <sheetName val="N 23 "/>
      <sheetName val="N 023"/>
      <sheetName val="DPL N1-3"/>
      <sheetName val="DPL N4"/>
      <sheetName val="DPL N4 -5"/>
      <sheetName val="DT 07-restated"/>
      <sheetName val="DT06"/>
      <sheetName val="Related par"/>
      <sheetName val="CF_Dir"/>
      <sheetName val="2- 3"/>
      <sheetName val="N5-8"/>
      <sheetName val="N10  14"/>
      <sheetName val="N10_14"/>
      <sheetName val="DDT"/>
      <sheetName val="dpl _2_"/>
      <sheetName val="pulviser"/>
      <sheetName val="Electrical Equip"/>
      <sheetName val="Office equip"/>
      <sheetName val="palnt Machi"/>
      <sheetName val="DEF-TAX"/>
      <sheetName val="DEPBRA"/>
      <sheetName val="ASSETREG"/>
      <sheetName val="ASSETREG (2)"/>
      <sheetName val="22-23"/>
      <sheetName val="Addi &amp; dep"/>
      <sheetName val="BRADEP"/>
      <sheetName val="ECO;DEP"/>
      <sheetName val="MA"/>
      <sheetName val="MA (2)"/>
      <sheetName val="Mat Gap 31-12-09  FRT"/>
      <sheetName val="M Level"/>
      <sheetName val="Bal"/>
      <sheetName val="C-flw"/>
      <sheetName val="C-flw (2)"/>
      <sheetName val="encsh flo"/>
      <sheetName val="Equity (2)"/>
      <sheetName val="5-8"/>
      <sheetName val="9-14"/>
      <sheetName val="15-18"/>
      <sheetName val="18.1"/>
      <sheetName val="19-"/>
      <sheetName val="20-21"/>
      <sheetName val="26-31"/>
      <sheetName val="31-34"/>
      <sheetName val="35-36"/>
      <sheetName val="37-39"/>
      <sheetName val="40-43"/>
      <sheetName val="seg 31.12.2009"/>
      <sheetName val="D.P&amp;L"/>
      <sheetName val="N1,11"/>
      <sheetName val="N111,1V"/>
      <sheetName val="tax 31.12.2009"/>
      <sheetName val="tax-Wajira"/>
      <sheetName val="Dif tax 31.12.2009"/>
      <sheetName val="Dif tax 30.06 2009"/>
      <sheetName val="TB 2009"/>
      <sheetName val="Dif tax 2008"/>
      <sheetName val="Dif tax 2007"/>
      <sheetName val="VAT,FIN 31.12.2009"/>
      <sheetName val="vat-fs"/>
      <sheetName val="ratio "/>
      <sheetName val="ex"/>
      <sheetName val="tax 2007"/>
      <sheetName val="tax 2008"/>
      <sheetName val="4-8"/>
      <sheetName val="11-12"/>
      <sheetName val="26-29"/>
      <sheetName val="20-25"/>
      <sheetName val="30-32"/>
      <sheetName val="33-34"/>
      <sheetName val="33.2.2-36"/>
      <sheetName val="seg"/>
      <sheetName val="Dif tax2009"/>
      <sheetName val="VAT,FIN"/>
      <sheetName val="DISPOSED ITEMS"/>
      <sheetName val="Asset Wise-Cost"/>
      <sheetName val="PPE note"/>
      <sheetName val="cost summery"/>
      <sheetName val="Addi 04-06"/>
      <sheetName val="Addi 07-09"/>
      <sheetName val="Addi 10-12"/>
      <sheetName val="Disposal "/>
      <sheetName val="Acc dep"/>
      <sheetName val="RULE 1"/>
      <sheetName val="Sheet25"/>
      <sheetName val="RULE 2"/>
      <sheetName val="ratio  "/>
      <sheetName val="Bal (2)"/>
      <sheetName val="17.1"/>
      <sheetName val="19-20"/>
      <sheetName val="20-22"/>
      <sheetName val="23-24"/>
      <sheetName val="25-29"/>
      <sheetName val="34-35"/>
      <sheetName val="36-38"/>
      <sheetName val="39-42"/>
      <sheetName val="segi  31.03.2010 "/>
      <sheetName val="tax-year end (2)"/>
      <sheetName val="Dif tax2010."/>
      <sheetName val="Asset (2)"/>
      <sheetName val="Asset"/>
      <sheetName val="tax-year end"/>
      <sheetName val="DIFFERED TAX 09'10"/>
      <sheetName val="PG 9"/>
      <sheetName val="NTPC OP Budget Dec09 (noesc)"/>
      <sheetName val="3.H.2"/>
      <sheetName val="3C- RMU"/>
      <sheetName val="CPI-U"/>
      <sheetName val="Inflation Rate_Lao"/>
      <sheetName val="Reports"/>
      <sheetName val="Remark"/>
      <sheetName val="Budget IDC_oldAss_newDDsch"/>
      <sheetName val="Graphs inputs"/>
      <sheetName val="MTM Valuation (3)"/>
      <sheetName val="eff-INT baht-Mar08"/>
      <sheetName val="eff-INT USD-Mar08"/>
      <sheetName val="eff-INT baht-Budget"/>
      <sheetName val="eff-INT USD-Budget"/>
      <sheetName val="eff-INT baht-Feb08"/>
      <sheetName val="eff-INT USD-Feb08"/>
      <sheetName val="Table 2.2 Drawdown curves"/>
      <sheetName val="Swap -June-08"/>
      <sheetName val="Equity-Jun08"/>
      <sheetName val="Distribution capacity"/>
      <sheetName val="BS-Mar08"/>
      <sheetName val="eff-INT baht-June08"/>
      <sheetName val="eff-INT USD-June08"/>
      <sheetName val="eff-INT baht-Aug08"/>
      <sheetName val="eff-INT USD-Aug08"/>
      <sheetName val="PL-Aug08"/>
      <sheetName val="Comparison &amp; Monthly breakdown"/>
      <sheetName val="IntangAsst-Dec"/>
      <sheetName val="PrintOp"/>
      <sheetName val="IDC - Delay"/>
      <sheetName val="WCR"/>
      <sheetName val="IRR"/>
      <sheetName val="Month. Inflows - Summary"/>
      <sheetName val="PGA - Details - 05 Apr-10 "/>
      <sheetName val="v.4_Operating Budg_CPIincl Lao"/>
      <sheetName val="NTPC Operating Budget level1"/>
      <sheetName val="6.6.7 115-22kV Nam Theun"/>
      <sheetName val="NTPC OP Budget Dec09 (noesc (2)"/>
      <sheetName val="Year 2010 (2)"/>
      <sheetName val="In statem"/>
      <sheetName val="REVISED"/>
      <sheetName val="Ann II"/>
      <sheetName val="AnnexureIII"/>
      <sheetName val="Old"/>
      <sheetName val="Ann I"/>
      <sheetName val="Results"/>
      <sheetName val="Results (2)"/>
      <sheetName val="Consolidate  Note 7- 16 Rev acc"/>
      <sheetName val="CONSOLIDATION QUERIES"/>
      <sheetName val="Consolidated note 2-6 acc"/>
      <sheetName val="Consolidated note 2-6"/>
      <sheetName val="Consolidate  Note 7- 16 Revised"/>
      <sheetName val="Finance Lease Note 13"/>
      <sheetName val="Expenditure in Foreign Currency"/>
      <sheetName val="FC- other"/>
      <sheetName val="FC- EXC diff"/>
      <sheetName val="Exchange diff on forward"/>
      <sheetName val="BASLECHGS- SEBI"/>
      <sheetName val="cl stock"/>
      <sheetName val="war"/>
      <sheetName val="expless6months"/>
      <sheetName val="expmore6months"/>
      <sheetName val="diffbetphy&amp;stock"/>
      <sheetName val="HeaderDetails"/>
      <sheetName val="SynLE"/>
      <sheetName val="DataValidation"/>
      <sheetName val="dlgCollectionSelection"/>
      <sheetName val="YTD Reference"/>
      <sheetName val="Year To Do Calculation"/>
      <sheetName val="dlgOutputType"/>
      <sheetName val="dlgExchangeRateCalculator"/>
      <sheetName val="MenuandButtonControl"/>
      <sheetName val="dlgDisplayLists"/>
      <sheetName val="DisplayLists"/>
      <sheetName val="dlgHeader"/>
      <sheetName val="CloseSub"/>
      <sheetName val="OutputModule"/>
      <sheetName val="AutoCorrections"/>
      <sheetName val="DialogControl"/>
      <sheetName val="YearToDo"/>
      <sheetName val="AdminTasks"/>
      <sheetName val="LEAKY EXPIRY PROV-mar2005 "/>
      <sheetName val="leakages"/>
      <sheetName val="expired"/>
      <sheetName val="diff bet phy &amp; stock"/>
      <sheetName val="PARAMS"/>
      <sheetName val="Tally Data"/>
      <sheetName val="Tally_Exl_Ctrl"/>
      <sheetName val="FA_SCH"/>
      <sheetName val="GROUPINGS"/>
      <sheetName val="INDIAN ACCOUNTS GROUPED"/>
      <sheetName val="DETAILED TB"/>
      <sheetName val="MONTHLY TB"/>
      <sheetName val="DEP CALC"/>
      <sheetName val="OTHER LIABILITIES"/>
      <sheetName val="EMD_Breakup"/>
      <sheetName val="ADVANCES_BREAKUP"/>
      <sheetName val="SALES_31.12.2001"/>
      <sheetName val="Closing Stock"/>
      <sheetName val="RAW.MAT_31.12.2001"/>
      <sheetName val="TALLY GROUPED"/>
      <sheetName val="TALLY TB"/>
      <sheetName val="Salary Advance"/>
      <sheetName val="OL"/>
      <sheetName val="BAWISEBS (2)"/>
      <sheetName val="BAWISEBS"/>
      <sheetName val="INV_BACK"/>
      <sheetName val="BSBACK"/>
      <sheetName val="liab"/>
      <sheetName val="NWC_04"/>
      <sheetName val="NWC_MAY04"/>
      <sheetName val="NWC (3)"/>
      <sheetName val="NWC"/>
      <sheetName val="NWC_BUD04"/>
      <sheetName val="NWC03"/>
      <sheetName val="NWC02"/>
      <sheetName val="Rate_working"/>
      <sheetName val="gl_acc_"/>
      <sheetName val="pk-pur-bags (2)"/>
      <sheetName val="pk-pur-bags"/>
      <sheetName val="Actual issues"/>
      <sheetName val="gl_acc_ (2)"/>
      <sheetName val="PACK1"/>
      <sheetName val="pack-purchase-total (2)"/>
      <sheetName val="cloth bag"/>
      <sheetName val="MB5L"/>
      <sheetName val="PACKING"/>
      <sheetName val="pack-purchase-total"/>
      <sheetName val="PPV"/>
      <sheetName val="sum_pac_acc"/>
      <sheetName val="printing_stich"/>
      <sheetName val="pack-purchase"/>
      <sheetName val="DURGESH"/>
      <sheetName val="3001100463"/>
      <sheetName val="INV _VARIANCE"/>
      <sheetName val="3001100463 (2)"/>
      <sheetName val="download"/>
      <sheetName val="durgesh1"/>
      <sheetName val="Rev Stm"/>
      <sheetName val="SAD - Adjustments"/>
      <sheetName val="R.Earnings"/>
      <sheetName val="Fixed Assets Lead"/>
      <sheetName val="Predictive"/>
      <sheetName val="Local investments"/>
      <sheetName val="Trade Rec"/>
      <sheetName val="Trade rev"/>
      <sheetName val="Cash at bank"/>
      <sheetName val="TP Lead"/>
      <sheetName val="Trade Pay"/>
      <sheetName val="Other Pay"/>
      <sheetName val="Other income"/>
      <sheetName val="Adm Exp"/>
      <sheetName val="Fin"/>
      <sheetName val="U4"/>
      <sheetName val="ana-CoS"/>
      <sheetName val="o.prodn"/>
      <sheetName val="selling exp"/>
      <sheetName val="raw-pre"/>
      <sheetName val="rea"/>
      <sheetName val="monthly wages"/>
      <sheetName val="reasonableness"/>
      <sheetName val="ana-adm"/>
      <sheetName val="over"/>
      <sheetName val="fin.cost"/>
      <sheetName val="UserParameters"/>
      <sheetName val="EB"/>
      <sheetName val="DN"/>
      <sheetName val="BS Mau (30.05.03)"/>
      <sheetName val="BS Mau (30.04.03)"/>
      <sheetName val="ESS"/>
      <sheetName val="ess1"/>
      <sheetName val="ess2"/>
      <sheetName val="NOP"/>
      <sheetName val="JDE-OFFBS"/>
      <sheetName val="EQNAUDJPY"/>
      <sheetName val="BS SummaryC"/>
      <sheetName val="BS SummaryPL"/>
      <sheetName val="BS SummaryPLL"/>
      <sheetName val="BS SummarySC"/>
      <sheetName val="BALANCEJUL2003"/>
      <sheetName val="BALANCEAUG03"/>
      <sheetName val="BALANCESEP03"/>
      <sheetName val="Dirrep"/>
      <sheetName val="auditors"/>
      <sheetName val="pg3,4"/>
      <sheetName val="pg5"/>
      <sheetName val="pg6"/>
      <sheetName val="pg7,8"/>
      <sheetName val="Ls_XlbFormatTables"/>
      <sheetName val="Mon-Manuf"/>
      <sheetName val="YTD-Manuf"/>
      <sheetName val="Admin-Selling&amp;Dist"/>
      <sheetName val="Raw Material Cost"/>
      <sheetName val="Balance Sheet 06.2010-Inc Rev "/>
      <sheetName val="Chart of Accounts"/>
      <sheetName val="Account Balances"/>
      <sheetName val="P&amp;L Consolidated"/>
      <sheetName val="Debtors Inquiry"/>
      <sheetName val="Ledger Listing"/>
      <sheetName val="Balance Sheet-inc Rev"/>
      <sheetName val="Feuil1"/>
      <sheetName val="Rentals"/>
      <sheetName val="Investment Restated"/>
      <sheetName val="New Investment"/>
      <sheetName val="Pending"/>
      <sheetName val="Investment"/>
      <sheetName val="PL - BS"/>
      <sheetName val="Administrative"/>
      <sheetName val="Ind"/>
      <sheetName val="Directorate and Administration"/>
      <sheetName val="Statutory Disclosure 1"/>
      <sheetName val="Statutory Disclosure 2"/>
      <sheetName val="Statement of Responsibility"/>
      <sheetName val=" IS "/>
      <sheetName val="Pg20"/>
      <sheetName val="Pg 21"/>
      <sheetName val="Pg 22"/>
      <sheetName val="Pg 23"/>
      <sheetName val="TB-Future"/>
      <sheetName val="Debtors-Creditors"/>
      <sheetName val="Cash &amp; Bank"/>
      <sheetName val="Portfolio"/>
      <sheetName val="SAP Pivot-Current"/>
      <sheetName val="SAP TB-Current"/>
      <sheetName val="TB-Old"/>
      <sheetName val="SAP Pivot-Old"/>
      <sheetName val="SAP TB-Old"/>
      <sheetName val="TB-Compare"/>
      <sheetName val="SAP Pivot-Compare"/>
      <sheetName val="SAP TB-Current-Compare"/>
      <sheetName val="seccer"/>
      <sheetName val="Pg 3, 4, 7"/>
      <sheetName val="Pg5,6"/>
      <sheetName val="Pg 8-10"/>
      <sheetName val="pG 12"/>
      <sheetName val="Pg 13-15, 17-22"/>
      <sheetName val="Pg 16"/>
      <sheetName val="Pg 23-25"/>
      <sheetName val="Count Agreed- F&amp;B (G6)"/>
      <sheetName val="Summary of F&amp;B stock ledger"/>
      <sheetName val="F&amp;B stock ledger"/>
      <sheetName val="doubtful deb."/>
      <sheetName val="Resource usage calculation"/>
      <sheetName val="Adj f)"/>
      <sheetName val="adf 2"/>
      <sheetName val="adf 3"/>
      <sheetName val="Cash-FX-Dec09 "/>
      <sheetName val="PlannedBenefit-Q3-09"/>
      <sheetName val="HC-Invoice-Mar10"/>
      <sheetName val="HC Invoice-Dec09"/>
      <sheetName val="HC-Pmt"/>
      <sheetName val="FX-HC-Dec-09"/>
      <sheetName val="FX-Gain-Loss"/>
      <sheetName val="Commitment-Mar10"/>
      <sheetName val="AP-Mar2010"/>
      <sheetName val="INC-Q1-10"/>
      <sheetName val="EGAT-LD"/>
      <sheetName val="HC-LD-Mar10"/>
      <sheetName val="eff-INT USD-Mar-10"/>
      <sheetName val="eff-INT THB-10"/>
      <sheetName val="Year 2010"/>
      <sheetName val="BS-Mar10"/>
      <sheetName val="THB-Loan"/>
      <sheetName val="RUC-Sale"/>
      <sheetName val="BS-WKS"/>
      <sheetName val="Preferencial Div-Jun08"/>
      <sheetName val="RepaymentSchedule"/>
      <sheetName val="Swap -Mar-10"/>
      <sheetName val="Balance.Sheet (2)"/>
      <sheetName val="Cash on hand and at banks (2)"/>
      <sheetName val="ST-investment (2)"/>
      <sheetName val="ST-investment-Collateral (2)"/>
      <sheetName val="Due from related co. (3)"/>
      <sheetName val="Other CA (2)"/>
      <sheetName val="PP (2)"/>
      <sheetName val="Other assets (2)"/>
      <sheetName val="ST-Loan (2)"/>
      <sheetName val="AP-trade (2)"/>
      <sheetName val="Due to related co. (3)"/>
      <sheetName val="Other CL (2)"/>
      <sheetName val="Loan to related co. (2)"/>
      <sheetName val="LT-debt (2)"/>
      <sheetName val="Fin.instruments (2)"/>
      <sheetName val="MI (2)"/>
      <sheetName val="P&amp;L. (2)"/>
      <sheetName val="expenses (2)"/>
      <sheetName val="Other income (2)"/>
      <sheetName val="Related party transactions- (2)"/>
      <sheetName val="Adj.entries (2)"/>
      <sheetName val="Tax reconciliation (2)"/>
      <sheetName val="BOI (2)"/>
      <sheetName val="Commitments (2)"/>
      <sheetName val="Cashflows (2)"/>
      <sheetName val="Additional requirement"/>
      <sheetName val="INC-Q2-09"/>
      <sheetName val="IntangAsst -Jun-09"/>
      <sheetName val="NTPC Operating Budget level 2"/>
      <sheetName val="Financial model escalated"/>
      <sheetName val="P&amp;L OY Medium"/>
      <sheetName val="P&amp;L 2010-2012 Medium"/>
      <sheetName val="Effective int"/>
      <sheetName val="IFRIC 4"/>
      <sheetName val="NTPC Budget follow up IDC - 9D"/>
      <sheetName val="CF-Budget-2009"/>
      <sheetName val="Analysis-Budget -2009"/>
      <sheetName val="PL-IAS17-EDF-budget2009"/>
      <sheetName val="PL-VAS-Budget2009"/>
      <sheetName val="Budget-2007-O&amp;M"/>
      <sheetName val="Assu- Re#02"/>
      <sheetName val="EDF-BS"/>
      <sheetName val="EDF- sumary"/>
      <sheetName val="EDF- sumary (2)"/>
      <sheetName val="P&amp;L Function YTD-09"/>
      <sheetName val="Personel-expenses"/>
      <sheetName val="DTA-Dec"/>
      <sheetName val="IFRIC4-deferred Tax"/>
      <sheetName val="DTA"/>
      <sheetName val="DTA-June"/>
      <sheetName val="DTA-Sep"/>
      <sheetName val="SmallPMT"/>
      <sheetName val="TRF 01X"/>
      <sheetName val="Acquit"/>
      <sheetName val="TRF 06X"/>
      <sheetName val="SSF"/>
      <sheetName val="Gnommalat_TAX"/>
      <sheetName val="Nakai_TAX"/>
      <sheetName val="Thakhek_TAX"/>
      <sheetName val="Vientiane_TAX"/>
      <sheetName val="End Dec'10 Income Tax"/>
      <sheetName val="Salary Transfer (03)"/>
      <sheetName val="Salary Transfer (02)"/>
      <sheetName val="Salary Transfer 01x"/>
      <sheetName val="bank details"/>
      <sheetName val="Payroll report Dec'10 "/>
      <sheetName val="Nov'10"/>
      <sheetName val="Locate"/>
      <sheetName val="Code"/>
      <sheetName val="Notice"/>
      <sheetName val="SG TRF"/>
      <sheetName val="Disbrsmt"/>
      <sheetName val="TT USD"/>
      <sheetName val="notice to salary"/>
      <sheetName val="Rev Currency"/>
      <sheetName val="Tax USD"/>
      <sheetName val="Tax EUR"/>
      <sheetName val="Tax THB"/>
      <sheetName val="USD"/>
      <sheetName val="THB"/>
      <sheetName val="TT USD-SG"/>
      <sheetName val="TT USD-BKK"/>
      <sheetName val="TT USD-BBL"/>
      <sheetName val="Total TT-USD"/>
      <sheetName val="Feb10"/>
      <sheetName val="Tax AUD"/>
      <sheetName val="TT-EUR"/>
      <sheetName val="TT-AUD"/>
      <sheetName val="Bank transfer"/>
      <sheetName val="Apr'10"/>
      <sheetName val="May'10"/>
      <sheetName val="TT USD-BBK"/>
      <sheetName val="PSA"/>
      <sheetName val="Jun'10"/>
      <sheetName val="Jul10"/>
      <sheetName val="Code THB"/>
      <sheetName val="Code USD"/>
      <sheetName val="Aug'10"/>
      <sheetName val="Sep'10"/>
      <sheetName val="Oct'10"/>
      <sheetName val="Sale-AR"/>
      <sheetName val="THPC-June2010"/>
      <sheetName val="THPC-Apr-10"/>
      <sheetName val="FX-Apr10"/>
      <sheetName val="INCApr-10"/>
      <sheetName val="Swap-Apr10"/>
      <sheetName val="BS-Jun10"/>
      <sheetName val="BS-Apr10"/>
      <sheetName val="Preferencial Div-Jun08 (2)"/>
      <sheetName val="eff-INT USD-2010"/>
      <sheetName val="eff-INT baht-2010"/>
      <sheetName val="Swap -June-10"/>
      <sheetName val="CA OBL ( PV Apl 10)"/>
      <sheetName val="LD-HC"/>
      <sheetName val="PreCOD"/>
      <sheetName val="Pv-CA-Jun10"/>
      <sheetName val="HC-Ju10"/>
      <sheetName val="Allocate EFF to IA and PPE"/>
      <sheetName val="Pre-booking April 2010"/>
      <sheetName val="May - June"/>
      <sheetName val="Pre-booking actual"/>
      <sheetName val="Irrigration"/>
      <sheetName val="Detail cap non-cap"/>
      <sheetName val="hyp générales"/>
      <sheetName val="Graph scénarios "/>
      <sheetName val="Graph scénarios  (2)"/>
      <sheetName val="Tab récapitulatifs - Quant"/>
      <sheetName val="Graph quant"/>
      <sheetName val="tableaux récapitulatifs - PRIX"/>
      <sheetName val="Graph prix USD courant"/>
      <sheetName val="Graph prix EUR 2004"/>
      <sheetName val="COG marché &gt;2009"/>
      <sheetName val="Tenex UF6e direct"/>
      <sheetName val="Offre Kazat"/>
      <sheetName val="WMC suite"/>
      <sheetName val="Cameco post 2009"/>
      <sheetName val="NIGER 2009-2013"/>
      <sheetName val="CAMECO tails"/>
      <sheetName val="Heathgate"/>
      <sheetName val="WMC"/>
      <sheetName val="NUKEM 2005-2013"/>
      <sheetName val="CAMECO 2004-2012"/>
      <sheetName val="COGEMA HEU 2004-2013"/>
      <sheetName val="COG P révisé"/>
      <sheetName val="CRI"/>
      <sheetName val="TENEX UF6e"/>
      <sheetName val="McClean"/>
      <sheetName val="SAE"/>
      <sheetName val="WMC option"/>
      <sheetName val="ERA "/>
      <sheetName val="NFC spot"/>
      <sheetName val="spot HEU"/>
      <sheetName val="Engagements LT"/>
      <sheetName val="BS-EGCO PACK"/>
      <sheetName val="P&amp;L-EGCO PACK"/>
      <sheetName val="Adj Q3-2009"/>
      <sheetName val="2-Other current assets"/>
      <sheetName val="3-PPE"/>
      <sheetName val="4-Intangible assets"/>
      <sheetName val="5-Deferred tax assets"/>
      <sheetName val="6-Trade &amp; other payable"/>
      <sheetName val="7-Loan"/>
      <sheetName val="8-Derivative assets"/>
      <sheetName val="9-Provision "/>
      <sheetName val="10-Employee benefit"/>
      <sheetName val="11-Equity"/>
      <sheetName val="12-Financial income and expense"/>
      <sheetName val="13-Other income"/>
      <sheetName val="14-Expenses (Q3 09-08)"/>
      <sheetName val="TB before adj"/>
      <sheetName val="PwC adj"/>
      <sheetName val="adj client"/>
      <sheetName val="Report BS Q1"/>
      <sheetName val="Cap-Exp"/>
      <sheetName val="1-PPE"/>
      <sheetName val="2-Intangible assets"/>
      <sheetName val="3-Deferred tax assets"/>
      <sheetName val="4-derivative assets"/>
      <sheetName val="5-Receivable &amp; prepayment"/>
      <sheetName val="6-Cash &amp; cash equivalent"/>
      <sheetName val="7-Trade &amp; other payable"/>
      <sheetName val="8-Loan"/>
      <sheetName val="10-Equity"/>
      <sheetName val="11-profit &amp; loss"/>
      <sheetName val="P&amp;L. (3)"/>
      <sheetName val="Cash-FX-09"/>
      <sheetName val="Trx cost analysis"/>
      <sheetName val="Variance-PWC-PlannedBenefit"/>
      <sheetName val="PlannedBenefit-Q1-09"/>
      <sheetName val="Bonus08"/>
      <sheetName val="Planned Benefit-paid"/>
      <sheetName val="Ap-March09"/>
      <sheetName val="Invoiced to EDF"/>
      <sheetName val="BS-GP-Q1-09"/>
      <sheetName val="Q3 RE GL analysis"/>
      <sheetName val="HC-Mar09"/>
      <sheetName val="FX-HC-Mar-09"/>
      <sheetName val="INC-GP-Mar08"/>
      <sheetName val="INC-Q1-09"/>
      <sheetName val="PL-Q1-09"/>
      <sheetName val="INC-GP-Dec08"/>
      <sheetName val="THB-LN-Q1-09"/>
      <sheetName val="Adj-mAR08"/>
      <sheetName val="THB-Loan-Sep08"/>
      <sheetName val="FX (2)"/>
      <sheetName val="PVCal"/>
      <sheetName val="Swap -Mar-09"/>
      <sheetName val="CommitmentSep-08"/>
      <sheetName val="eff-INT THB-Q1-09"/>
      <sheetName val="eff-INT USD-Q1-09"/>
      <sheetName val="FX-Gain-Loss-Mar08"/>
      <sheetName val="FX-onTHB-Ln-Mar08"/>
      <sheetName val="UntakenLeave"/>
      <sheetName val="IntangAsst -Mar-09"/>
      <sheetName val="Amount Due To-Sep08"/>
      <sheetName val="BS-GP-Sep08"/>
      <sheetName val="InterCo-Sep08"/>
      <sheetName val="FX-g-loss-Q1-09"/>
      <sheetName val="Exp.Rel.Parties 1th Quarter 09"/>
      <sheetName val="Related-Trnsct-Q1-09"/>
      <sheetName val="Lead of expenses"/>
      <sheetName val="Commitmnt-Mar09"/>
      <sheetName val="P&amp;L. (4)"/>
      <sheetName val="expenses (3)"/>
      <sheetName val="IRS"/>
      <sheetName val="HC-LD"/>
      <sheetName val="Rev-GL"/>
      <sheetName val="Sale"/>
      <sheetName val="Pv-CA- Sept-pwc"/>
      <sheetName val="HC-Invoice-Sep10"/>
      <sheetName val="CA-Sep10"/>
      <sheetName val="Swap -Sept-10"/>
      <sheetName val="RoadA1"/>
      <sheetName val="GP-BS-Sep10"/>
      <sheetName val="INC-Sep-10 "/>
      <sheetName val="GP-PL-Sep10"/>
      <sheetName val="Adj-Sep-10"/>
      <sheetName val="Balance.Sheet"/>
      <sheetName val="Cash on hand and at banks"/>
      <sheetName val="ST-investment "/>
      <sheetName val="ST-investment-Collateral "/>
      <sheetName val="Due from related co. "/>
      <sheetName val="Other CA "/>
      <sheetName val="PP "/>
      <sheetName val="Other assets"/>
      <sheetName val="ST-Loan "/>
      <sheetName val="AP-trade"/>
      <sheetName val="Due to related co. "/>
      <sheetName val="Other CL "/>
      <sheetName val="Loan to related co."/>
      <sheetName val="LT-debt"/>
      <sheetName val="Fin.instruments "/>
      <sheetName val="P&amp;L. "/>
      <sheetName val="expenses "/>
      <sheetName val="Related party transactions"/>
      <sheetName val="Adj.entries"/>
      <sheetName val="Tax reconciliation"/>
      <sheetName val="Commitments "/>
      <sheetName val="6-Trade&amp;Other payable"/>
      <sheetName val="AP interco 300910"/>
      <sheetName val="7-Other current liabilities"/>
      <sheetName val="8-Borrowings"/>
      <sheetName val="9-Derivative assets"/>
      <sheetName val="10-Provisions "/>
      <sheetName val="11-Employee benefits"/>
      <sheetName val="12-Equity"/>
      <sheetName val="13-Financial income and expense"/>
      <sheetName val="14-Sales"/>
      <sheetName val="15-Other income"/>
      <sheetName val="16-Expenses (Q310)"/>
      <sheetName val="Pv-CA- Sept"/>
      <sheetName val="THPC-RUC"/>
      <sheetName val="THPC-Sale"/>
      <sheetName val="Cash-FX-Q3-09"/>
      <sheetName val="Due-from-Related"/>
      <sheetName val="AP-Jun09"/>
      <sheetName val="BS-GP-Q3-09"/>
      <sheetName val="BS-GP-Q2-09"/>
      <sheetName val="Commitmnt-Sep-09"/>
      <sheetName val="Commitment-Jun09"/>
      <sheetName val="HC Invoice-Sep09"/>
      <sheetName val="HC Invoice-Jun09"/>
      <sheetName val="FX-HC-Sep-09"/>
      <sheetName val="PL-Q3-09"/>
      <sheetName val="PL-Q2-09"/>
      <sheetName val="THB-LN-Q3-09"/>
      <sheetName val="THB-LN-Q2-09"/>
      <sheetName val="Swap -Sep-09"/>
      <sheetName val="Swap -June-09"/>
      <sheetName val="eff-INT USD-Q3-09"/>
      <sheetName val="eff-INT baht-Q3-09"/>
      <sheetName val="FX-gain-loss-Q3-09"/>
      <sheetName val="FXR666-R766"/>
      <sheetName val="FX-g-loss-Q2-09"/>
      <sheetName val="RelatedParty - Sept09"/>
      <sheetName val="RelatedParty -Jun09"/>
      <sheetName val="AP-Sep09"/>
      <sheetName val="Adj-Sep09"/>
      <sheetName val="AR Trade (1)"/>
      <sheetName val="LN"/>
      <sheetName val="SwapDec10"/>
      <sheetName val="BS-LN"/>
      <sheetName val="Pref.Divdn"/>
      <sheetName val="depre-revised"/>
      <sheetName val="Depre"/>
      <sheetName val="Cal IFRIC4 PE 2010"/>
      <sheetName val="Details IA on CA obligation (2)"/>
      <sheetName val="FX-HC-Apr10"/>
      <sheetName val="TransactionCosts"/>
      <sheetName val="Ben In USD"/>
      <sheetName val="Expat - Correct"/>
      <sheetName val="Cal IFRIC4 PE 2010 (2)"/>
      <sheetName val="IDC for Road A1 Revised"/>
      <sheetName val="Local - OK"/>
      <sheetName val="UntakenLeave-Paid$"/>
      <sheetName val="EUR"/>
      <sheetName val="PMTH"/>
      <sheetName val="Sherene"/>
      <sheetName val="Adj Unearn"/>
      <sheetName val="1228-25"/>
      <sheetName val="Information"/>
      <sheetName val="Financial Lease"/>
      <sheetName val="Accounting Treatment"/>
      <sheetName val="Fixed Asset"/>
      <sheetName val="AR Suraj 2010"/>
      <sheetName val="AR Suraj 2008"/>
      <sheetName val="JDE"/>
      <sheetName val="Reclass Defer to Unearn"/>
      <sheetName val="Defer 2008"/>
      <sheetName val="Audit Adj"/>
      <sheetName val="Table Lease 7Yrs No Initial"/>
      <sheetName val="ตารางการเช่า"/>
      <sheetName val="ตารางการซื้อ"/>
      <sheetName val="ROA"/>
      <sheetName val="Model-Suraj"/>
      <sheetName val="2007"/>
      <sheetName val="Sep10"/>
      <sheetName val="Dec10"/>
      <sheetName val="2004"/>
      <sheetName val="S_Fds"/>
      <sheetName val="SURVEY"/>
      <sheetName val="GENERAL QUESTIONS"/>
      <sheetName val="Mthly"/>
      <sheetName val="SRC_CPY"/>
      <sheetName val="SRC_BU"/>
      <sheetName val="Forex"/>
      <sheetName val="BU_List"/>
      <sheetName val="Capex06-170"/>
      <sheetName val="Capex06-172"/>
      <sheetName val="Capex07-170"/>
      <sheetName val="Capex07-172"/>
      <sheetName val="Capex Pres"/>
      <sheetName val="Results Pres 1"/>
      <sheetName val="Results Pres 2"/>
      <sheetName val="MSVL_Comb"/>
      <sheetName val="MSEA_Comb"/>
      <sheetName val="MSME_Comb"/>
      <sheetName val="MSID_Comb"/>
      <sheetName val="MSES_Comb"/>
      <sheetName val="MSIL_Comb"/>
      <sheetName val="FS170Comb"/>
      <sheetName val="FS171Comb"/>
      <sheetName val="FS172Comb"/>
      <sheetName val="FS173Comb"/>
      <sheetName val="MSVL_Conso"/>
      <sheetName val="MSEA_Conso"/>
      <sheetName val="MSID_Conso"/>
      <sheetName val="MSME_Conso"/>
      <sheetName val="MSES_Conso"/>
      <sheetName val="MSIL_Conso"/>
      <sheetName val="FS170Conso"/>
      <sheetName val="FS171Conso"/>
      <sheetName val="FS172Conso"/>
      <sheetName val="FS173Conso"/>
      <sheetName val="Monthly"/>
      <sheetName val="BU170"/>
      <sheetName val="BU171"/>
      <sheetName val="BU172"/>
      <sheetName val="BU173"/>
      <sheetName val="SRC170"/>
      <sheetName val="SRC171"/>
      <sheetName val="SRC172"/>
      <sheetName val="SRC173"/>
      <sheetName val="170800100"/>
      <sheetName val="170800200"/>
      <sheetName val="170800300"/>
      <sheetName val="170800400"/>
      <sheetName val="170810100"/>
      <sheetName val="170810200"/>
      <sheetName val="170811000"/>
      <sheetName val="170811100"/>
      <sheetName val="170811200"/>
      <sheetName val="170820100"/>
      <sheetName val="170870100"/>
      <sheetName val="170870200"/>
      <sheetName val="170870300"/>
      <sheetName val="170870400"/>
      <sheetName val="170870500"/>
      <sheetName val="170870600"/>
      <sheetName val="170870800"/>
      <sheetName val="170870900"/>
      <sheetName val="170871000"/>
      <sheetName val="170871200"/>
      <sheetName val="170871300"/>
      <sheetName val="170871400"/>
      <sheetName val="170871500"/>
      <sheetName val="170871600"/>
      <sheetName val="170871700"/>
      <sheetName val="170871800"/>
      <sheetName val="170871900"/>
      <sheetName val="170872000"/>
      <sheetName val="170990100"/>
      <sheetName val="17087221000"/>
      <sheetName val="17087231000"/>
      <sheetName val="17087241000"/>
      <sheetName val="171700100"/>
      <sheetName val="171900100"/>
      <sheetName val="17180022000"/>
      <sheetName val="17180023000"/>
      <sheetName val="17180032000"/>
      <sheetName val="17180033000"/>
      <sheetName val="17181021000"/>
      <sheetName val="17181023000"/>
      <sheetName val="17181101000"/>
      <sheetName val="17181102000"/>
      <sheetName val="17181103000"/>
      <sheetName val="17181120100"/>
      <sheetName val="17181123000"/>
      <sheetName val="17187011000"/>
      <sheetName val="17187012000"/>
      <sheetName val="17187013000"/>
      <sheetName val="17187021000"/>
      <sheetName val="17187022000"/>
      <sheetName val="17187023000"/>
      <sheetName val="17187031000"/>
      <sheetName val="17187033000"/>
      <sheetName val="17187052000"/>
      <sheetName val="17187062000"/>
      <sheetName val="17187063000"/>
      <sheetName val="17187073000"/>
      <sheetName val="17187083000"/>
      <sheetName val="17187092000"/>
      <sheetName val="17187093000"/>
      <sheetName val="17187102000"/>
      <sheetName val="17187112000"/>
      <sheetName val="17187122000"/>
      <sheetName val="17187132000"/>
      <sheetName val="17187142000"/>
      <sheetName val="17187152000"/>
      <sheetName val="17280021000"/>
      <sheetName val="17280031000"/>
      <sheetName val="17281021000"/>
      <sheetName val="17281101000"/>
      <sheetName val="17281121000"/>
      <sheetName val="17282011000"/>
      <sheetName val="17287011000"/>
      <sheetName val="17287021000"/>
      <sheetName val="17287031000"/>
      <sheetName val="17287041000"/>
      <sheetName val="17287061000"/>
      <sheetName val="17287071000"/>
      <sheetName val="17287101000"/>
      <sheetName val="17287111000"/>
      <sheetName val="17287121000"/>
      <sheetName val="17287131000"/>
      <sheetName val="17287141000"/>
      <sheetName val="17380021000"/>
      <sheetName val="17380031000"/>
      <sheetName val="17381021000"/>
      <sheetName val="17381101000"/>
      <sheetName val="17381121000"/>
      <sheetName val="17387011000"/>
      <sheetName val="17387021000"/>
      <sheetName val="17387031000"/>
      <sheetName val="17387041000"/>
      <sheetName val="17387051000"/>
      <sheetName val="DRR"/>
      <sheetName val="DRR (3)"/>
      <sheetName val="Daily"/>
      <sheetName val="Tables"/>
      <sheetName val="Service Count"/>
      <sheetName val="Nationality Sum"/>
      <sheetName val="FOOD STATS"/>
      <sheetName val="User"/>
      <sheetName val="Settings"/>
      <sheetName val="Orientation"/>
      <sheetName val="Delivery"/>
      <sheetName val="RptClose"/>
      <sheetName val="Hidden"/>
      <sheetName val="Sum_THB"/>
      <sheetName val="Yearly"/>
      <sheetName val="Corp-Payroll"/>
      <sheetName val="Corp-Other"/>
      <sheetName val="Reg-Payroll"/>
      <sheetName val="Var_Expl"/>
      <sheetName val="MSIL"/>
      <sheetName val="MSTL"/>
      <sheetName val="MSVL"/>
      <sheetName val="MSTL_MSVL"/>
      <sheetName val="ASDL_MSME"/>
      <sheetName val="MSEW_MSEE"/>
      <sheetName val="MSAN_MSAS"/>
      <sheetName val="MSES"/>
      <sheetName val="MSEA"/>
      <sheetName val="MSME"/>
      <sheetName val="ASDL"/>
      <sheetName val="MSID"/>
      <sheetName val="MSEW"/>
      <sheetName val="MSEE"/>
      <sheetName val="MSAN"/>
      <sheetName val="MSAS"/>
      <sheetName val="MSRE"/>
      <sheetName val="CPY31_PL_FullYrs"/>
      <sheetName val="PL_Tstyle_CPY31"/>
      <sheetName val="PL_Mthly"/>
      <sheetName val="PL_Qtrly"/>
      <sheetName val="BS_Mthly"/>
      <sheetName val="CF_Mthly"/>
      <sheetName val="PL_Forecast_31"/>
      <sheetName val="Fcst_Lst Mth"/>
      <sheetName val="Instruction"/>
      <sheetName val="Bud-Summary"/>
      <sheetName val="P&amp;L-Current"/>
      <sheetName val="P&amp;L-YTD"/>
      <sheetName val="Q-Fcast"/>
      <sheetName val="P&amp;L -Fcast"/>
      <sheetName val="Balance-Sheet"/>
      <sheetName val="Capex-Maintenance"/>
      <sheetName val="Market"/>
      <sheetName val="Fcast07_SRC"/>
      <sheetName val="Act07_SRC"/>
      <sheetName val="P&amp;L -New_07"/>
      <sheetName val="P&amp;L -New_Fcast07"/>
      <sheetName val="P&amp;L-New_Bud07"/>
      <sheetName val="Bud07"/>
      <sheetName val="P&amp;L-New_06"/>
      <sheetName val="Act06"/>
      <sheetName val="Full_Yr_Comp"/>
      <sheetName val="RDS 02"/>
      <sheetName val="Daily Handover"/>
      <sheetName val="VIPS"/>
      <sheetName val="Comp Rooms"/>
      <sheetName val="House Use"/>
      <sheetName val="Actual Occupancy"/>
      <sheetName val="JWM"/>
      <sheetName val="FD_LSL Inv."/>
      <sheetName val="LSL"/>
      <sheetName val="BV &amp; CG Outlet"/>
      <sheetName val="Outlet_Invent"/>
      <sheetName val="058FDS"/>
      <sheetName val="058BEV"/>
      <sheetName val="058GEN"/>
      <sheetName val="058Wine"/>
      <sheetName val="Check Cost"/>
      <sheetName val="Item Cost_Dec"/>
      <sheetName val="BV Outlet"/>
      <sheetName val="Cigarets"/>
      <sheetName val="Minibar"/>
      <sheetName val="Inventoty_hotel Product"/>
      <sheetName val="APK"/>
      <sheetName val="APK Books"/>
      <sheetName val="APK Boots"/>
      <sheetName val="CV.INTI"/>
      <sheetName val="Minibar 1"/>
      <sheetName val="WCL"/>
      <sheetName val="Consign"/>
      <sheetName val="Wine Con"/>
      <sheetName val="Eclipse bar"/>
      <sheetName val="Eclips"/>
      <sheetName val="Pool "/>
      <sheetName val="Pool Bar"/>
      <sheetName val="Minibar New"/>
      <sheetName val="Mini Bar"/>
      <sheetName val="Inventory Outlet"/>
      <sheetName val="039_FDS"/>
      <sheetName val="039_BEV"/>
      <sheetName val="039_GEN"/>
      <sheetName val="Sum_Outlet"/>
      <sheetName val="056FDS"/>
      <sheetName val="056BEV"/>
      <sheetName val="056GEN"/>
      <sheetName val="Giftshop"/>
      <sheetName val="Check Minibar-SBCO"/>
      <sheetName val="Check Minibar-SRS"/>
      <sheetName val="Eclipse(1)"/>
      <sheetName val="Pool Bar(1)"/>
      <sheetName val="Minibar SRS"/>
      <sheetName val="Minibar SBCO"/>
      <sheetName val="Wine"/>
      <sheetName val="Red wine"/>
      <sheetName val="House wine"/>
      <sheetName val="Sticker"/>
      <sheetName val="Par"/>
      <sheetName val="F16"/>
      <sheetName val="F16(Revised)"/>
      <sheetName val="B16(Revised)"/>
      <sheetName val="052FDS"/>
      <sheetName val="052BEV"/>
      <sheetName val="052GEN"/>
      <sheetName val="Food TF"/>
      <sheetName val="RT par"/>
      <sheetName val="TV par"/>
      <sheetName val="TV "/>
      <sheetName val="BN par"/>
      <sheetName val="BH"/>
      <sheetName val="RS"/>
      <sheetName val="UNO par"/>
      <sheetName val="NU"/>
      <sheetName val="M1"/>
      <sheetName val="M2"/>
      <sheetName val="LT par"/>
      <sheetName val="EB par"/>
      <sheetName val="BO par"/>
      <sheetName val="BO"/>
      <sheetName val="+++"/>
      <sheetName val="STORES"/>
      <sheetName val="FDS19"/>
      <sheetName val="Fds"/>
      <sheetName val="BEV19"/>
      <sheetName val="Bev"/>
      <sheetName val="MS_BV"/>
      <sheetName val="GEN20"/>
      <sheetName val="Outlet_Inventory_Jan'12"/>
      <sheetName val="Food trf"/>
      <sheetName val="Compare by item"/>
      <sheetName val="Item Cost"/>
      <sheetName val="Cig"/>
      <sheetName val="FD Transfer"/>
      <sheetName val="Item_Cost"/>
      <sheetName val="MnB"/>
      <sheetName val="Outlet_Inventoyr_Mar'12"/>
      <sheetName val="054FDS"/>
      <sheetName val="054BEV"/>
      <sheetName val="054GEN"/>
      <sheetName val="Golf Ball"/>
      <sheetName val="Mini B"/>
      <sheetName val="Main B"/>
      <sheetName val="Sala Siam"/>
      <sheetName val="Loy Nam"/>
      <sheetName val="Saithong"/>
      <sheetName val="LG"/>
      <sheetName val="Lagoon"/>
      <sheetName val="Wine Cella"/>
      <sheetName val="Sala Siam Wine"/>
      <sheetName val="Hotel direct item"/>
      <sheetName val="Cigar "/>
      <sheetName val="Check  by Outlet"/>
      <sheetName val="Outlet_Inventory_Mar'12"/>
      <sheetName val="Check by Outlet"/>
      <sheetName val="Gift Shop"/>
      <sheetName val="Rec ."/>
      <sheetName val="Rec "/>
      <sheetName val="Uno"/>
      <sheetName val="Outlet_Inventory_Mar'12 "/>
      <sheetName val="055FDS"/>
      <sheetName val="055BEV"/>
      <sheetName val="055GEN"/>
      <sheetName val="Mainbar"/>
      <sheetName val="E-Bar (2)"/>
      <sheetName val="Outlet Inventory Report_Jul"/>
      <sheetName val="049FDS"/>
      <sheetName val="049BEV"/>
      <sheetName val="049GEN"/>
      <sheetName val="DICEY"/>
      <sheetName val="BENI"/>
      <sheetName val="ELEPHANT"/>
      <sheetName val="MANAO"/>
      <sheetName val="Garden"/>
      <sheetName val="MiniBar Guest room "/>
      <sheetName val="Fitness"/>
      <sheetName val="wine old"/>
      <sheetName val="Compatibility Report (1)"/>
      <sheetName val="Item"/>
      <sheetName val="BneWorkBookProperties"/>
      <sheetName val="BneLog"/>
      <sheetName val="Outlet_Invent_Apr'12"/>
      <sheetName val="058Cost"/>
      <sheetName val="058Item"/>
      <sheetName val="Outlet_Invent_Mar'12"/>
      <sheetName val="Minibar."/>
      <sheetName val="Outlet_Inventory_May'12"/>
      <sheetName val="Rec."/>
      <sheetName val="Gift Shop "/>
      <sheetName val="JE2"/>
      <sheetName val="Group Urban"/>
      <sheetName val="Bev Store"/>
      <sheetName val="Canteen"/>
      <sheetName val="FB"/>
      <sheetName val="Infinity"/>
      <sheetName val="HK"/>
      <sheetName val="Bar LSL"/>
      <sheetName val="Tree House"/>
      <sheetName val="Outlet_Inventory_Jun'12"/>
      <sheetName val="Outlet_Inventory_Jul'12"/>
      <sheetName val="Food trf "/>
      <sheetName val="Outlet_Inventory_Aug'12"/>
      <sheetName val="BV Transfer_Sep'12"/>
      <sheetName val="Food trf to Sep'12"/>
      <sheetName val="Outlet_Inventory_Jun'12 "/>
      <sheetName val="Outlet_Inventory_Sep'12 "/>
      <sheetName val="052_F&amp;B Chart  "/>
      <sheetName val="Happy Hour_Sum"/>
      <sheetName val="Summary F&amp;B Cost "/>
      <sheetName val="GL "/>
      <sheetName val="JE and allocation cost (FD)"/>
      <sheetName val="JE and allocation cost (BV) "/>
      <sheetName val="Credit Food cost "/>
      <sheetName val="Credit Beverage Cost"/>
      <sheetName val="OC &amp; ENT"/>
      <sheetName val="Food Cost (Auto Oracle)"/>
      <sheetName val="Beverage Cost (Auto Oracle)"/>
      <sheetName val="FB-MTD(new)"/>
      <sheetName val="FB-Today(1)"/>
      <sheetName val="FB-Today(2)"/>
      <sheetName val="FB-Today(3)"/>
      <sheetName val="FB-Today(4)"/>
      <sheetName val="FB-Today(5)"/>
      <sheetName val="FB-Today(6)"/>
      <sheetName val="FB-Today(7)"/>
      <sheetName val="FB-Today(8)"/>
      <sheetName val="FB-Today(9)"/>
      <sheetName val="FB-Today(10)"/>
      <sheetName val="FB-Today(11)"/>
      <sheetName val="FB-Today(12)"/>
      <sheetName val="FB-Today(13)"/>
      <sheetName val="FB-Today(14)"/>
      <sheetName val="FB-Today(15)"/>
      <sheetName val="FB-Today(16)"/>
      <sheetName val="FB-Today(17)"/>
      <sheetName val="FB-Today(18)"/>
      <sheetName val="FB-Today(19)"/>
      <sheetName val="FB-Today(20)"/>
      <sheetName val="FB-Today(21)"/>
      <sheetName val="FB-Today(22)"/>
      <sheetName val="FB-Today(23)"/>
      <sheetName val="FB-Today(24)"/>
      <sheetName val="FB-Today(25)"/>
      <sheetName val="FB-Today(26)"/>
      <sheetName val="FB-Today(27)"/>
      <sheetName val="FB-Today(28)"/>
      <sheetName val="FB-Today(29)"/>
      <sheetName val="FB-Today(30)"/>
      <sheetName val="FB-Today(31)"/>
      <sheetName val="5-7"/>
      <sheetName val="PPEE"/>
      <sheetName val="9-14.1"/>
      <sheetName val="15-15.4"/>
      <sheetName val="15.5-15.9"/>
      <sheetName val="16-19.2"/>
      <sheetName val="20.1-20.5"/>
      <sheetName val="20.6-24"/>
      <sheetName val="TB 2007"/>
      <sheetName val="TB2006"/>
      <sheetName val="Loan Rep Sch - 06"/>
      <sheetName val="Loan Rep Sch - 05"/>
      <sheetName val="Finance Lease"/>
      <sheetName val="SUB LEA"/>
      <sheetName val="SBI 11"/>
      <sheetName val="EXIM BANK"/>
      <sheetName val="Payable"/>
      <sheetName val="LoanD"/>
      <sheetName val="Receivables"/>
      <sheetName val="Related"/>
      <sheetName val="bad debt provision"/>
      <sheetName val="OVERDRAFT INT"/>
      <sheetName val="(16) 6-8"/>
      <sheetName val="(17) 9-10"/>
      <sheetName val="(19) 12-15"/>
      <sheetName val="(20) 16-21"/>
      <sheetName val="(21) 22-26"/>
      <sheetName val="(22) 26"/>
      <sheetName val="(23) 27-29"/>
      <sheetName val="PL SCH 11"/>
      <sheetName val="TB11"/>
      <sheetName val="22.5-22.6"/>
      <sheetName val="23-26"/>
      <sheetName val="SYS TB"/>
      <sheetName val="Receivales"/>
      <sheetName val="Directors"/>
      <sheetName val="Equty"/>
      <sheetName val="Payables"/>
      <sheetName val="Finance"/>
      <sheetName val="FSSunGroup"/>
      <sheetName val="TBSunGroup"/>
      <sheetName val="Summary JE Consolidation"/>
      <sheetName val="Changes in Equity - group"/>
      <sheetName val="Changes in Equity - Holding"/>
      <sheetName val="Retained Earnings &amp; Investments"/>
      <sheetName val="Net Assets-Subsidiaries"/>
      <sheetName val="Cost of Control &amp; MI -MRS SUBS"/>
      <sheetName val="Minority Interest"/>
      <sheetName val="Minority Interest (2)"/>
      <sheetName val="Minority Interest (3)"/>
      <sheetName val="Minority Interest (4)"/>
      <sheetName val="FSSunCo"/>
      <sheetName val="FSSunCo(PerHotel)"/>
      <sheetName val="FSSunCo(TAX)"/>
      <sheetName val="FSSG"/>
      <sheetName val="FSTK"/>
      <sheetName val="FSLP"/>
      <sheetName val="FSCCB"/>
      <sheetName val="FSWS"/>
      <sheetName val="FSSLHL"/>
      <sheetName val="FSSCLG"/>
      <sheetName val="PLSG(Detailed)"/>
      <sheetName val="PLTK(Detailed)"/>
      <sheetName val="PLLP(Detailed)"/>
      <sheetName val="PLCCB(Detailed)"/>
      <sheetName val="( PRB )"/>
      <sheetName val="TBSG"/>
      <sheetName val="TBSG-LY"/>
      <sheetName val="TBTK"/>
      <sheetName val="TBTK-LY"/>
      <sheetName val="TBLP"/>
      <sheetName val="TBLP-LY"/>
      <sheetName val="TBCCB"/>
      <sheetName val="TBCCB-LY"/>
      <sheetName val="TBSG-FORMAT"/>
      <sheetName val="TBIACGOLF"/>
      <sheetName val="TBIACGOLF (format)"/>
      <sheetName val="TBREG"/>
      <sheetName val="TBREG-FORMAT"/>
      <sheetName val="TBSCLG"/>
      <sheetName val="TBPROJECTS"/>
      <sheetName val="SRIL"/>
      <sheetName val="Profit Reconciliation to B-Sch"/>
      <sheetName val="Workings - Goodwill Comores"/>
      <sheetName val="Profit Reconcil Foreign Subs"/>
      <sheetName val="Opening PL"/>
      <sheetName val="Reval"/>
      <sheetName val="Reval (2006)"/>
      <sheetName val="Dep IAS ADJ (3)"/>
      <sheetName val="RENTAL INCOME"/>
      <sheetName val="Def TAX-COMP"/>
      <sheetName val="Def TAX-COMP (2)"/>
      <sheetName val="Current AC"/>
      <sheetName val="Revaluation"/>
      <sheetName val="02 Revln  (REV) (final) (free)"/>
      <sheetName val="TSK SCRAP (final)"/>
      <sheetName val="Opening retained Earnings recon"/>
      <sheetName val="Cash flow statement"/>
      <sheetName val="Appendix"/>
      <sheetName val="SRL DETAILED"/>
      <sheetName val="Goodwill Calculation"/>
      <sheetName val="Consideration"/>
      <sheetName val="TBCBLY"/>
      <sheetName val="TBCCB98"/>
      <sheetName val="Hoolooman SRL Budget"/>
      <sheetName val="INTERESTS CALC  (hoolooman)"/>
      <sheetName val="INTERESTS CALC "/>
      <sheetName val="INTERESTS CALC  (fcast)"/>
      <sheetName val="INTERESTS CALC  (plan)"/>
      <sheetName val="INTERESTS CALC  (plan) (2010)"/>
      <sheetName val="GLBalance"/>
      <sheetName val="FA Analysis"/>
      <sheetName val="FA Analysis 2"/>
      <sheetName val="Page 1"/>
      <sheetName val="Due"/>
      <sheetName val="FS 12"/>
      <sheetName val="Cashflow summary (FS12)"/>
      <sheetName val="Cashflow summary (FS9)"/>
      <sheetName val="FS9 (reclass) (09)"/>
      <sheetName val="ELECTRONIC"/>
      <sheetName val="FS 15RECLASS SUMMARY (AN)"/>
      <sheetName val="CAPITAL CR"/>
      <sheetName val="payment"/>
      <sheetName val="QS (3)"/>
      <sheetName val="MAY RS "/>
      <sheetName val="TT MAY"/>
      <sheetName val="FEES"/>
      <sheetName val="Details (June 09)"/>
      <sheetName val="IHS"/>
      <sheetName val="QS (2)"/>
      <sheetName val="WIP DEC10"/>
      <sheetName val="DETAILS BY REF"/>
      <sheetName val="Leased Items"/>
      <sheetName val="Proced"/>
      <sheetName val="Directory"/>
      <sheetName val="pmt"/>
      <sheetName val="pmt (2)"/>
      <sheetName val="PRE OTH - MISC PREPAYMENTS"/>
      <sheetName val="P&amp;E COST - CCB REDEVELOPMENT"/>
      <sheetName val="P&amp;E COST - CCB REDEVELOPMEN (2)"/>
      <sheetName val="mff ccb"/>
      <sheetName val="MFF RO"/>
      <sheetName val="ccb proj RO"/>
      <sheetName val="scala (ccb)"/>
      <sheetName val="scala2 (ccb)"/>
      <sheetName val=" Kemp CCb"/>
      <sheetName val="Journal list"/>
      <sheetName val="COA-VO"/>
      <sheetName val="DrsCrs"/>
      <sheetName val="electronic services"/>
      <sheetName val="SCE(2)"/>
      <sheetName val="AP"/>
      <sheetName val="AP(1)"/>
      <sheetName val="AP (2)"/>
      <sheetName val="AP (3)"/>
      <sheetName val="AP (4)"/>
      <sheetName val="AP (5)"/>
      <sheetName val="AP (6)"/>
      <sheetName val="AP (7)"/>
      <sheetName val="N1-5"/>
      <sheetName val="7-8"/>
      <sheetName val="N9(2)"/>
      <sheetName val="N10-14"/>
      <sheetName val="N10-14 (2)"/>
      <sheetName val="N15-17"/>
      <sheetName val="N23"/>
      <sheetName val="N23 (2)"/>
      <sheetName val="N24-25"/>
      <sheetName val="SCH1"/>
      <sheetName val="Def tax"/>
      <sheetName val="Cap All"/>
      <sheetName val="gh-SCH"/>
      <sheetName val="gh-SCH2"/>
      <sheetName val="consol adj"/>
      <sheetName val="gh-TB"/>
      <sheetName val="gh-JE"/>
      <sheetName val="N,2"/>
      <sheetName val="N,3,4"/>
      <sheetName val="N,5,6,7"/>
      <sheetName val="N,8"/>
      <sheetName val="Reconcilation"/>
      <sheetName val="Notes 1 , 2"/>
      <sheetName val="N,7.1"/>
      <sheetName val="N,7.2,7.3"/>
      <sheetName val="N,9.1"/>
      <sheetName val="N,9.2"/>
      <sheetName val="SH"/>
      <sheetName val="N,10"/>
      <sheetName val="N,10.2"/>
      <sheetName val="WKN"/>
      <sheetName val="TB Trust"/>
      <sheetName val="TB 0110"/>
      <sheetName val="TB 111"/>
      <sheetName val="TB 112"/>
      <sheetName val="gh-IS"/>
      <sheetName val="gh-BS"/>
      <sheetName val="gh-SCE"/>
      <sheetName val="gh-CF"/>
      <sheetName val="gh-AP"/>
      <sheetName val="gh-N1-5"/>
      <sheetName val="gh-N6-7"/>
      <sheetName val="gh-N8"/>
      <sheetName val="gh-N9-13"/>
      <sheetName val="gh-N14-17"/>
      <sheetName val="gh-N18"/>
      <sheetName val="gh-N18(2)"/>
      <sheetName val="Tax comp"/>
      <sheetName val="gh-Ratio"/>
      <sheetName val="AP(2)"/>
      <sheetName val="AP (8)"/>
      <sheetName val="AP (9)"/>
      <sheetName val="AP (10)"/>
      <sheetName val="AP (11)"/>
      <sheetName val="AP (12)"/>
      <sheetName val="AP (13)"/>
      <sheetName val=" PL"/>
      <sheetName val="1-5"/>
      <sheetName val="7-10"/>
      <sheetName val="11-14"/>
      <sheetName val="18,19"/>
      <sheetName val="20,21"/>
      <sheetName val="Trading Ac."/>
      <sheetName val="22,23"/>
      <sheetName val="Manu.Ac."/>
      <sheetName val="III,IV"/>
      <sheetName val="Tax-cmp"/>
      <sheetName val="Tax N 1,2 &amp;3"/>
      <sheetName val="Tax N4"/>
      <sheetName val="Def.Tax"/>
      <sheetName val="Dep.2007"/>
      <sheetName val="TB2008"/>
      <sheetName val="Dep.Addtn2007"/>
      <sheetName val="loan2007"/>
      <sheetName val="PPEadd-2008"/>
      <sheetName val="Accrued2007"/>
      <sheetName val="Varience analy"/>
      <sheetName val="INCOME-ACC"/>
      <sheetName val="DPL N 1&amp;2"/>
      <sheetName val="VAT HO"/>
      <sheetName val="TBILLS"/>
      <sheetName val="REPO"/>
      <sheetName val="DIFF SCH"/>
      <sheetName val="INT LEAD"/>
      <sheetName val="Not.Tax"/>
      <sheetName val="WHT Lead"/>
      <sheetName val="INT LEAD 2"/>
      <sheetName val="Int Rec. TB n Repos"/>
      <sheetName val="Int rec FD"/>
      <sheetName val="05-06"/>
      <sheetName val="H.N.B Sec"/>
      <sheetName val="T&amp;Repo"/>
      <sheetName val="T-Bond"/>
      <sheetName val="FD"/>
      <sheetName val="Q-pay"/>
      <sheetName val="09-10-2"/>
      <sheetName val="09-10"/>
      <sheetName val="H.N.B Sec (2)"/>
      <sheetName val="T&amp;Repo (2)"/>
      <sheetName val="T-Bond (2)"/>
      <sheetName val="FD (2)"/>
      <sheetName val="SAVING (2)"/>
      <sheetName val="Q-pay (2)"/>
      <sheetName val="JE 2009"/>
      <sheetName val="F.Ds"/>
      <sheetName val="T.B.s"/>
      <sheetName val="Brake up"/>
      <sheetName val="F.D.H.N.B "/>
      <sheetName val="2011"/>
      <sheetName val="Notional tax"/>
      <sheetName val="WHT"/>
      <sheetName val="CF 2"/>
      <sheetName val="AP 1"/>
      <sheetName val="N3-6.1"/>
      <sheetName val="N6.2-6.10"/>
      <sheetName val="N6.10.1-7"/>
      <sheetName val="PPE-8"/>
      <sheetName val="N9-9.1"/>
      <sheetName val="Other Eqp"/>
      <sheetName val="Gene_Computer"/>
      <sheetName val="N9.2-9.4"/>
      <sheetName val="N 10-12"/>
      <sheetName val="N 13-14.1"/>
      <sheetName val="N 14.2-16"/>
      <sheetName val="N16.1-17"/>
      <sheetName val="N 18-21.1"/>
      <sheetName val="N22-23"/>
      <sheetName val="DPL  I-I.I"/>
      <sheetName val="I.I"/>
      <sheetName val="I.II-II"/>
      <sheetName val="II.I"/>
      <sheetName val="DPL III-V"/>
      <sheetName val="DPL VI-XII"/>
      <sheetName val="XIII-XIV"/>
      <sheetName val="TAX 09-10"/>
      <sheetName val="ESC Cal"/>
      <sheetName val="J-E"/>
      <sheetName val="JE-2008"/>
      <sheetName val="return"/>
      <sheetName val="VA-1"/>
      <sheetName val="VA-2"/>
      <sheetName val="VA-3"/>
      <sheetName val="VA-4"/>
      <sheetName val="VA-5"/>
      <sheetName val="VA-6"/>
      <sheetName val="JE-2007"/>
      <sheetName val="Salary Apr.5,06"/>
      <sheetName val="3+9"/>
      <sheetName val="Sum Plan 07"/>
      <sheetName val="Manning  Guide"/>
      <sheetName val="101 - Room "/>
      <sheetName val="201 - Food &amp; Bev "/>
      <sheetName val="Food  revenue (1) "/>
      <sheetName val="Bevr  revenue (2)"/>
      <sheetName val="301 - Telephone "/>
      <sheetName val="401 -  Laundry"/>
      <sheetName val="402 - Business center"/>
      <sheetName val="403 - Limousine"/>
      <sheetName val="404 - Flower"/>
      <sheetName val="405 -  Fitness Center "/>
      <sheetName val="406 - Centara  Spa"/>
      <sheetName val="407 -  Resort Shop"/>
      <sheetName val="501 -  Other Income"/>
      <sheetName val="811 -  Admin &amp; General"/>
      <sheetName val="821 - Human Resouces"/>
      <sheetName val="831 -  Sales and Marketing"/>
      <sheetName val="841 -  Engineer"/>
      <sheetName val="891- Below  GOP"/>
      <sheetName val="salaries128"/>
      <sheetName val="salaries158)"/>
      <sheetName val="Interest Loan"/>
      <sheetName val="Maning Guide"/>
      <sheetName val="svc"/>
      <sheetName val="Sum EMP Benefit&amp;Other"/>
      <sheetName val="SVC Allocate"/>
      <sheetName val="EMP Benefit Allocate"/>
      <sheetName val="Service  Charge"/>
      <sheetName val="People Cost"/>
      <sheetName val="ben"/>
      <sheetName val="meals"/>
      <sheetName val="1-GM Present  Baht"/>
      <sheetName val="2-GM Present Million"/>
      <sheetName val="GM Present Round"/>
      <sheetName val="3-GM Present KEY"/>
      <sheetName val="1- AE 2006 Baht"/>
      <sheetName val="2-AE 2006 Million"/>
      <sheetName val="3-AE 2006 KEY"/>
      <sheetName val="pg 3-4 "/>
      <sheetName val="pg 6"/>
      <sheetName val="pg 7-8 "/>
      <sheetName val="pg 10-18"/>
      <sheetName val="PG 19"/>
      <sheetName val="dir,cer"/>
      <sheetName val="list "/>
      <sheetName val="audrep"/>
      <sheetName val="pg 3-4,7"/>
      <sheetName val="Pg 5 "/>
      <sheetName val="pg Acc"/>
      <sheetName val="pg 14"/>
      <sheetName val="pg 15"/>
      <sheetName val="Pg 17"/>
      <sheetName val="Pg 18"/>
      <sheetName val="Pg 20 - 33"/>
      <sheetName val="Pg 21 "/>
      <sheetName val="p34"/>
      <sheetName val="Pg37"/>
      <sheetName val="35,36"/>
      <sheetName val="Personalised (Easern Europe)"/>
      <sheetName val="Personalised (Hungary)"/>
      <sheetName val="Title sheet"/>
      <sheetName val="Personalised"/>
      <sheetName val="Distribution"/>
      <sheetName val="Moody"/>
      <sheetName val="S&amp;P"/>
      <sheetName val="Euro"/>
      <sheetName val="EIU"/>
      <sheetName val="Equations"/>
      <sheetName val="Residual"/>
      <sheetName val="US"/>
      <sheetName val="AR"/>
      <sheetName val="AUS"/>
      <sheetName val="AU"/>
      <sheetName val="BR"/>
      <sheetName val="CH"/>
      <sheetName val="CO"/>
      <sheetName val="CR"/>
      <sheetName val="DE"/>
      <sheetName val="FI"/>
      <sheetName val="HU"/>
      <sheetName val="IT"/>
      <sheetName val="JA"/>
      <sheetName val="KA"/>
      <sheetName val="KO"/>
      <sheetName val="LEB"/>
      <sheetName val="LIT"/>
      <sheetName val="MEX"/>
      <sheetName val="NZ"/>
      <sheetName val="PAK"/>
      <sheetName val="PE"/>
      <sheetName val="POR"/>
      <sheetName val="RU"/>
      <sheetName val="SA"/>
      <sheetName val="SLK"/>
      <sheetName val="SLV"/>
      <sheetName val="TU"/>
      <sheetName val="UK"/>
      <sheetName val="VZ"/>
      <sheetName val="ALLRATE"/>
      <sheetName val="Complete Lookup"/>
      <sheetName val="SmithKline"/>
      <sheetName val="SKB hurdle"/>
      <sheetName val="SB2000"/>
      <sheetName val="SB2000(2)"/>
      <sheetName val="SB2000(3)"/>
      <sheetName val="Country Macros"/>
      <sheetName val="Rating Macros"/>
      <sheetName val="Extra Macros"/>
      <sheetName val="Asset beta (2)"/>
      <sheetName val="Vodafone"/>
      <sheetName val="Asset beta"/>
      <sheetName val="Project IRR - Annual CF"/>
      <sheetName val="Prof Fees"/>
      <sheetName val="Staff Costs"/>
      <sheetName val="Insurance &amp; Repairs"/>
      <sheetName val="Depreciation - Buildings"/>
      <sheetName val="Depreciation - Infrastructure"/>
      <sheetName val="Cap allow"/>
      <sheetName val="Metric  Conversions"/>
      <sheetName val="Sale 16A (2)"/>
      <sheetName val="Sale 16A"/>
      <sheetName val="Building Cost Estimate"/>
      <sheetName val="Project IRR - Semi Annual CF"/>
      <sheetName val="Scenario Summary"/>
      <sheetName val="Schedule No"/>
      <sheetName val="Concept"/>
      <sheetName val="10 Years"/>
      <sheetName val="Investmt"/>
      <sheetName val="Villas-Suites"/>
      <sheetName val="Budgeted Manning"/>
      <sheetName val="PAYROLL 03"/>
      <sheetName val="Sal link to Pay 03"/>
      <sheetName val="Scenario Analysis"/>
      <sheetName val="WACC"/>
      <sheetName val="Valuation Summary"/>
      <sheetName val="DCF - Valuation"/>
      <sheetName val="Earnings Multiple"/>
      <sheetName val="Return on Investment"/>
      <sheetName val="Equity based DCF Valuation new"/>
      <sheetName val="LOAN Original"/>
      <sheetName val="Summary Loan Repayment"/>
      <sheetName val="Equity based DCF old"/>
      <sheetName val="ROOM"/>
      <sheetName val="OTHER DEPTS"/>
      <sheetName val="Tax Computation"/>
      <sheetName val="LRPSCR"/>
      <sheetName val="Capex2"/>
      <sheetName val="Mkt Ret"/>
      <sheetName val="T-Bills"/>
      <sheetName val="BETA"/>
      <sheetName val="Naiade Beta"/>
      <sheetName val="Loans Reworked"/>
      <sheetName val="Summary - WACC"/>
      <sheetName val="WACC Group (Top-Down)"/>
      <sheetName val="WACC Group (Bottom-up)"/>
      <sheetName val="WACC Sugar International"/>
      <sheetName val="WACC Sugar"/>
      <sheetName val="WACC Starch International "/>
      <sheetName val="WACC Starch"/>
      <sheetName val="WACC Oilseed International"/>
      <sheetName val="WACC Oilseed"/>
      <sheetName val="WACC Olive Oil International"/>
      <sheetName val="WACC Olive Oil"/>
      <sheetName val="WACC Animal Feed International"/>
      <sheetName val="WACC Animal Nutrition"/>
      <sheetName val="WACC Fish Feed"/>
      <sheetName val="WACC Pet Food"/>
      <sheetName val="WACC Animal Feed"/>
      <sheetName val="Summary - Asset Beta"/>
      <sheetName val="General-all"/>
      <sheetName val="General selected"/>
      <sheetName val="Sugar-all"/>
      <sheetName val="Sugar selected"/>
      <sheetName val="Starch-all"/>
      <sheetName val="Starch selected"/>
      <sheetName val="Oil Seeds-all"/>
      <sheetName val="Oilseed selected"/>
      <sheetName val="Olive Oil-all"/>
      <sheetName val="Olive oil selected"/>
      <sheetName val="Animal feed- classified"/>
      <sheetName val="Fish feed - All"/>
      <sheetName val="Fish feed selected"/>
      <sheetName val="Pet food - All"/>
      <sheetName val="Pet food selected"/>
      <sheetName val="Animal Feed - all "/>
      <sheetName val="Animal Feed selected"/>
      <sheetName val="Animal Nutrition - all"/>
      <sheetName val="Animal Nutrition selected"/>
      <sheetName val="FX Rates"/>
      <sheetName val="Debt Margin"/>
      <sheetName val="Revenue Split"/>
      <sheetName val="Revenue Split (2)"/>
      <sheetName val="Country Risk"/>
      <sheetName val="Selected list"/>
      <sheetName val="AVRR Villas &amp; JS"/>
      <sheetName val="Other distributable Exp"/>
      <sheetName val="EXTRA-RN"/>
      <sheetName val="180 junior suites-Staffs 682"/>
      <sheetName val="Variable vs Fixed Staffing"/>
      <sheetName val="Manning 650-rev"/>
      <sheetName val="Invest&amp;DAP"/>
      <sheetName val="LRP-10 Years"/>
      <sheetName val="NTBA"/>
      <sheetName val="TBA"/>
      <sheetName val="Indices"/>
      <sheetName val="Nominal"/>
      <sheetName val="LnSch"/>
      <sheetName val="Financials"/>
      <sheetName val="CDM"/>
      <sheetName val="Key Indicators"/>
      <sheetName val="COS - F &amp; B"/>
      <sheetName val="Joint Fees"/>
      <sheetName val="DOC"/>
      <sheetName val="Pre launch cost"/>
      <sheetName val="Commissions"/>
      <sheetName val="Entertainment"/>
      <sheetName val="Training"/>
      <sheetName val="R&amp;M"/>
      <sheetName val="Security Costs"/>
      <sheetName val="Staff Requirements"/>
      <sheetName val="Cap Allowance"/>
      <sheetName val="Working Capital"/>
      <sheetName val="Owner-Cash flow"/>
      <sheetName val="Owner-share of revenue"/>
      <sheetName val="Owner-Rev. share by apart. type"/>
      <sheetName val="Apartment details"/>
      <sheetName val="audrap"/>
      <sheetName val="pg 2-6"/>
      <sheetName val="pg 4-5"/>
      <sheetName val="pg 4-5 (2)"/>
      <sheetName val="Accpol"/>
      <sheetName val="Pg 10-11"/>
      <sheetName val="Pg12-13"/>
      <sheetName val="Notes "/>
      <sheetName val="Pg22"/>
      <sheetName val="pg 2_6"/>
      <sheetName val="Customize Your Loan Manager"/>
      <sheetName val="Loan Data"/>
      <sheetName val="Summary Graph"/>
      <sheetName val="Macros"/>
      <sheetName val="Lock"/>
      <sheetName val="ChgLoan"/>
      <sheetName val="Intl Data Table"/>
      <sheetName val="Toc,Sec"/>
      <sheetName val="4,5"/>
      <sheetName val="10-15"/>
      <sheetName val="pg16"/>
      <sheetName val="18,42"/>
      <sheetName val="19-25, 27,28,32-35"/>
      <sheetName val="pg29"/>
      <sheetName val="pg30"/>
      <sheetName val="36-37"/>
      <sheetName val="38-41,42(hide)"/>
      <sheetName val="Pg26 (2)"/>
      <sheetName val="Pg26"/>
      <sheetName val="Fellow subsidiary"/>
      <sheetName val="Common control"/>
      <sheetName val="Holding"/>
      <sheetName val=" Pg 00"/>
      <sheetName val="FINANCIAL HIGHLIGHTS"/>
      <sheetName val="HIGHLIGHTS (2)"/>
      <sheetName val="FINANCIAL HIGHLIGHTS (2)"/>
      <sheetName val=" Pg 01 (Summary)a"/>
      <sheetName val="FINANCIAL HIGHLIGHTS (3)"/>
      <sheetName val=" Pg 01 (Summary) (2)"/>
      <sheetName val=" Pg 02  ( Rooms) (2)"/>
      <sheetName val=" Pg 01 (Summary)"/>
      <sheetName val=" Pg 02  ( Rooms)"/>
      <sheetName val=" Pg 03  ( F &amp; B )"/>
      <sheetName val=" Pg 03a  ( F &amp; B )(Terrace&amp;398)"/>
      <sheetName val=" Pg 03b ( F &amp; B )(Spoon&amp;Safran)"/>
      <sheetName val=" Pg 03c ( F &amp; B )(P&amp;V&amp;Barlen)"/>
      <sheetName val=" Pg 03d  ( F &amp; B ) (IAM)"/>
      <sheetName val=" Pg 03a ( F &amp; B with IAC)"/>
      <sheetName val=" Pg 04  ( F &amp; B Sales)"/>
      <sheetName val=" Pg 04a  ( F &amp; B Sales)"/>
      <sheetName val=" Pg 04b  ( F &amp; B Average Spend)"/>
      <sheetName val=" Pg 04c  ( F &amp; B Average Spend)"/>
      <sheetName val=" Pg 05 ( F &amp; B Stats)"/>
      <sheetName val=" Pg 05a ( F &amp; B Stats with IAC)"/>
      <sheetName val=" Pg 06 (Telephone |Other Depts)"/>
      <sheetName val=" Pg 06a (Other Dept)"/>
      <sheetName val=" Pg 07 ( A &amp; G | HLP )"/>
      <sheetName val=" Pg 08 (Sundry | Store rents)"/>
      <sheetName val=" Pg 09 ( Marketing )"/>
      <sheetName val=" Pg 10 ( R &amp; M )"/>
      <sheetName val=" Pg 11 ( PRB )"/>
      <sheetName val=" Pg 12 ( Salaries )"/>
      <sheetName val="( SPA)"/>
      <sheetName val=" Pg 13 ( Ile aux Cerfs )"/>
      <sheetName val=" Pg 14 ( Ile aux Cerfs - Sales)"/>
      <sheetName val="In House Laundry-Coco Beach"/>
      <sheetName val="STG-bud03"/>
      <sheetName val="STG-act02"/>
      <sheetName val="TRK-act02"/>
      <sheetName val="TRK-bud03"/>
      <sheetName val="sgb-act02"/>
      <sheetName val="SBR-bud03"/>
      <sheetName val="LAP-act02"/>
      <sheetName val="LAP-BUD03"/>
      <sheetName val="CCB-act02"/>
      <sheetName val="CCB-BUD03"/>
      <sheetName val="Format"/>
      <sheetName val="BUD03MRU.XLS"/>
      <sheetName val="BUD03MRU"/>
      <sheetName val="MCB-Loan 1"/>
      <sheetName val="Pg 1"/>
      <sheetName val="istr"/>
      <sheetName val="trdtr"/>
      <sheetName val="Margins"/>
      <sheetName val="MKG"/>
      <sheetName val="RAPPRO"/>
      <sheetName val="PREPAID"/>
      <sheetName val="BALAGEE"/>
      <sheetName val="BSheet"/>
      <sheetName val="Oper. Stats"/>
      <sheetName val="Oper. Stats (2)"/>
      <sheetName val="Room Stats"/>
      <sheetName val="Op (3)"/>
      <sheetName val=" Casino flash"/>
      <sheetName val="Loan Int Re-Allocation"/>
      <sheetName val="IS-LY"/>
      <sheetName val="IS-LY (board)"/>
      <sheetName val="IS-AC"/>
      <sheetName val="IS-FLE"/>
      <sheetName val="IS-FS"/>
      <sheetName val="IS-BU"/>
      <sheetName val="IS-BU (board)"/>
      <sheetName val="Man. Fee -KI"/>
      <sheetName val="Man. Fee - SI (2)"/>
      <sheetName val="BS-LY"/>
      <sheetName val="BS-AC"/>
      <sheetName val="BS-AC (2)"/>
      <sheetName val="BS-AC (3)"/>
      <sheetName val="BS-BU"/>
      <sheetName val="BS-BU (Board)"/>
      <sheetName val="CF-BU"/>
      <sheetName val="CF-BU (R-M)"/>
      <sheetName val="CF-AC (R-M)"/>
      <sheetName val="RoomStats"/>
      <sheetName val="Report-MRU (KI-Execs)"/>
      <sheetName val="Report-MRU (Board)"/>
      <sheetName val="Budget-MRU"/>
      <sheetName val="BUD-Month-MRU"/>
      <sheetName val="Report-mru-summary"/>
      <sheetName val="Report-mru-summary (Board)"/>
      <sheetName val="Report-mru-summary (2)"/>
      <sheetName val="Budget-mru-summary (Board) (2)"/>
      <sheetName val="Budget-mru-summary (Board)"/>
      <sheetName val="Budget-mru-summary"/>
      <sheetName val="BUDGET-mru-summary(3)"/>
      <sheetName val="BS-AC fcast"/>
      <sheetName val="BS-BU (2)"/>
      <sheetName val="BS-BU (Board) (2)"/>
      <sheetName val="NEWTB"/>
      <sheetName val="Amortization Table"/>
      <sheetName val="Glasgow final"/>
      <sheetName val="KSHS final"/>
      <sheetName val="Glasgow "/>
      <sheetName val="SummaryKSHS"/>
      <sheetName val="LOC40-41"/>
      <sheetName val="LOC43"/>
      <sheetName val="LOC44"/>
      <sheetName val="LOC46-48"/>
      <sheetName val="LOC50-55"/>
      <sheetName val="LOC58-61"/>
      <sheetName val="LOC66"/>
      <sheetName val="LOC77"/>
      <sheetName val="LOC88"/>
      <sheetName val="BL 311206"/>
      <sheetName val="Tb as at 31.8.06"/>
      <sheetName val="TB Workings"/>
      <sheetName val="Stocks movement"/>
      <sheetName val="Mgt balance sheets to 31.08.06"/>
      <sheetName val="Mgt P&amp;ls to 31.08.06"/>
      <sheetName val="TB as at 31.12.06"/>
      <sheetName val="Balance Sheet 31.12.06"/>
      <sheetName val="P&amp;L 311206"/>
      <sheetName val="P&amp;l Final"/>
      <sheetName val="Income Statement 31.12.06"/>
      <sheetName val="Turnover lead"/>
      <sheetName val="Sales movement"/>
      <sheetName val="Turnover3"/>
      <sheetName val="Turnover 2ss"/>
      <sheetName val="Turnover versus debtors"/>
      <sheetName val="GP Margin analysis"/>
      <sheetName val="COGS Final"/>
      <sheetName val="COGS"/>
      <sheetName val="Allocation of cost-packto s (2)"/>
      <sheetName val="Input 1"/>
      <sheetName val="Input 2"/>
      <sheetName val="Input 3"/>
      <sheetName val="Acs Disclosures"/>
      <sheetName val="Proof of tax"/>
      <sheetName val="Tax account"/>
      <sheetName val="Other Schs"/>
      <sheetName val="Int Rest'n"/>
      <sheetName val="Div'd Tax Ac"/>
      <sheetName val="Exposure"/>
      <sheetName val="CTR"/>
      <sheetName val="Contol Sheet"/>
      <sheetName val="Invest_inc_sum"/>
      <sheetName val="Statistical abstract"/>
      <sheetName val="Staff Bonus Drivers"/>
      <sheetName val="INC.ST. IND LIFE"/>
      <sheetName val="INC.ST. CB"/>
      <sheetName val="BP_Actuarial"/>
      <sheetName val="APE Reconc."/>
      <sheetName val="Sanlam"/>
      <sheetName val="Cop Prm inc"/>
      <sheetName val="NOTES 1"/>
      <sheetName val="Variances"/>
      <sheetName val="Snap shot"/>
      <sheetName val="Staff Summary"/>
      <sheetName val="KPM Summary"/>
      <sheetName val="KPMS"/>
      <sheetName val="Staff Compliment"/>
      <sheetName val="Projected cases 2006"/>
      <sheetName val="Aims bgt input"/>
      <sheetName val="Accepted_Biz"/>
      <sheetName val="Statistics"/>
      <sheetName val="INC. STATE. SUM"/>
      <sheetName val="premium budget"/>
      <sheetName val="SOCIE"/>
      <sheetName val="Update_Prm"/>
      <sheetName val="PR_updates"/>
      <sheetName val="Inv_Inc"/>
      <sheetName val="Fsize.pro"/>
      <sheetName val="Note 6"/>
      <sheetName val="Branch p&amp;L"/>
      <sheetName val="budget-corporate"/>
      <sheetName val="Sec.50(UL)"/>
      <sheetName val="Sec.50(Combined)"/>
      <sheetName val="sec.50(Ind. Life)"/>
      <sheetName val="Sec.50(group)"/>
      <sheetName val="Sec.50(DA)"/>
      <sheetName val="File size Criteria"/>
      <sheetName val="Company_TB"/>
      <sheetName val="IL_tb"/>
      <sheetName val="GL_Tb"/>
      <sheetName val="UL_TB"/>
      <sheetName val="SH_TB"/>
      <sheetName val="DA_tb"/>
      <sheetName val="Capex 08"/>
      <sheetName val="unitcost"/>
      <sheetName val="Detailed field prod"/>
      <sheetName val="Field production"/>
      <sheetName val="premium_08"/>
      <sheetName val="Premium_07"/>
      <sheetName val="Premium"/>
      <sheetName val="Filesize_08"/>
      <sheetName val="FileSize 07"/>
      <sheetName val="File Size"/>
      <sheetName val="Retainer"/>
      <sheetName val="41-1"/>
      <sheetName val="70-1"/>
      <sheetName val="New Business"/>
      <sheetName val="5.Ref-CUCodeName"/>
      <sheetName val="Specialisation"/>
      <sheetName val="NEWMOD"/>
      <sheetName val="C. hypothèses"/>
      <sheetName val="Trafic Importation"/>
      <sheetName val="Julie's Request Form"/>
      <sheetName val="SCR L_E 2002"/>
      <sheetName val="BIMP 13th August"/>
      <sheetName val="Flash "/>
      <sheetName val="high"/>
      <sheetName val="PL "/>
      <sheetName val="VAR"/>
      <sheetName val="VAR - ACT VS BUD"/>
      <sheetName val=" ACT VS BUD WORKINGS(YTD) "/>
      <sheetName val=" ACT VS PR.YEA WORKINGS(MONTH) "/>
      <sheetName val=" ACT VS BUD WORKINGS(MONTH) "/>
      <sheetName val="VAR - ACT VS BUD WORKINGS"/>
      <sheetName val="VAR - PREV YR VS ACT"/>
      <sheetName val="VAR - WORKINGS PREV YR VS ACT"/>
      <sheetName val="prodcost"/>
      <sheetName val="exp "/>
      <sheetName val="emp"/>
      <sheetName val="int"/>
      <sheetName val="wc"/>
      <sheetName val="grist comp"/>
      <sheetName val="RM CONS"/>
      <sheetName val="RM CONS YTD"/>
      <sheetName val="CHEM CONS"/>
      <sheetName val="CHEM CONS YTD"/>
      <sheetName val="PM CONS"/>
      <sheetName val="PM CONS YTD"/>
      <sheetName val="consumption 1 2003"/>
      <sheetName val="CONSUMPTIONYTD"/>
      <sheetName val="WIP workings"/>
      <sheetName val="WORKINGS"/>
      <sheetName val="Royalty-cal"/>
      <sheetName val="SALES -monthly"/>
      <sheetName val="Depreication"/>
      <sheetName val="Creditor s"/>
      <sheetName val="Creditorss"/>
      <sheetName val="Debtors (2)"/>
      <sheetName val=" Creditors"/>
      <sheetName val="cost sheet based on brew"/>
      <sheetName val="Cost sheet based on brews YTD"/>
      <sheetName val="CL.STOCK"/>
      <sheetName val="COST SHEET YTD"/>
      <sheetName val="wastages"/>
      <sheetName val="monthly exp "/>
      <sheetName val="monthly  pl 01-02"/>
      <sheetName val="Monthly pl"/>
      <sheetName val="DEC WAGES "/>
      <sheetName val="DEC  EXP "/>
      <sheetName val="Creditors "/>
      <sheetName val="Stock Statement"/>
      <sheetName val="ytd adj"/>
      <sheetName val="Reco YTD SEPT 02"/>
      <sheetName val="Exp-YTD SEPT  02"/>
      <sheetName val="Int,Salary YTD SEPT  02"/>
      <sheetName val="R &amp; s"/>
      <sheetName val="Res &amp; surplus"/>
      <sheetName val="SEC LOAN "/>
      <sheetName val="UN-SEC.LOAN"/>
      <sheetName val="CASHBANK"/>
      <sheetName val="LOANS-ADV"/>
      <sheetName val="OTHER INC."/>
      <sheetName val="Cons"/>
      <sheetName val="FinishedTraded Goods"/>
      <sheetName val="Int &amp; Fin chgs"/>
      <sheetName val="Extord-schedule"/>
      <sheetName val="Interunit"/>
      <sheetName val="depcal2006-07"/>
      <sheetName val="3CD"/>
      <sheetName val="Ann to Form 3CD"/>
      <sheetName val="ANN-I-list of books"/>
      <sheetName val="ANN-II-145A "/>
      <sheetName val="ANN-II-Depn under IT"/>
      <sheetName val="ANN-II-Depn under IT(final)"/>
      <sheetName val="ANN-IIA-additions to assets"/>
      <sheetName val="ANN-IV Section 35 D"/>
      <sheetName val="ANN-III-ESI"/>
      <sheetName val="ANN-IV-40 A 2 b"/>
      <sheetName val="ANN-V-43 B"/>
      <sheetName val="ANN-VII-43 B PF,ESI"/>
      <sheetName val="Ann VI Modvat"/>
      <sheetName val="ANN-VII-bf loss"/>
      <sheetName val="ANN-XI-TDS delay (full)"/>
      <sheetName val="Appendix VIII"/>
      <sheetName val="ANN-X-Ac ratios"/>
      <sheetName val="Leave Encashment"/>
      <sheetName val="FBT details"/>
      <sheetName val="ADV TDS details"/>
      <sheetName val="Growth"/>
      <sheetName val="Lead Sheet"/>
      <sheetName val="Target Test"/>
      <sheetName val="RANSP - Service"/>
      <sheetName val="RANSP - Gift Articles"/>
      <sheetName val="LANSP - Schemes"/>
      <sheetName val="DIS Corporate"/>
      <sheetName val="10006"/>
      <sheetName val="10005"/>
      <sheetName val="15470"/>
      <sheetName val="15410"/>
      <sheetName val="15400"/>
      <sheetName val="15420"/>
      <sheetName val="15490"/>
      <sheetName val="15725"/>
      <sheetName val="15500"/>
      <sheetName val="15501"/>
      <sheetName val="15730"/>
      <sheetName val="19100"/>
      <sheetName val="22000 &amp; 22003"/>
      <sheetName val="22030"/>
      <sheetName val="23000"/>
      <sheetName val="23404"/>
      <sheetName val="23054"/>
      <sheetName val="23510"/>
      <sheetName val="23512"/>
      <sheetName val="23511"/>
      <sheetName val="23860"/>
      <sheetName val="24308"/>
      <sheetName val="24267"/>
      <sheetName val="24800"/>
      <sheetName val="24810"/>
      <sheetName val="24820"/>
      <sheetName val="24990"/>
      <sheetName val="Links"/>
      <sheetName val="CRITERIA1"/>
      <sheetName val="Journal 1"/>
      <sheetName val="15723 Oct "/>
      <sheetName val="Ad ageing tempOct05"/>
      <sheetName val="remittance"/>
      <sheetName val="15723 Sep"/>
      <sheetName val="Sept excess accrual"/>
      <sheetName val="Calculation"/>
      <sheetName val="Ann.II"/>
      <sheetName val="vendor listing (2)"/>
      <sheetName val="Clause-21"/>
      <sheetName val="IDF (APCC)"/>
      <sheetName val="IDF Internal Orders (APCC)"/>
      <sheetName val="APCC"/>
      <sheetName val="GIT (APCC)"/>
      <sheetName val="SBI (APCC)"/>
      <sheetName val="GIT SBI (APCC)"/>
      <sheetName val="IDF Anomalies (APCC)"/>
      <sheetName val="Recon Data (APCC)"/>
      <sheetName val="ASR Details"/>
      <sheetName val="CN"/>
      <sheetName val="Bad debt summary"/>
      <sheetName val="Summary (Actual)"/>
      <sheetName val="Aging Analysis"/>
      <sheetName val="Calc USD"/>
      <sheetName val="Hyperion(1)"/>
      <sheetName val="Calc LC$"/>
      <sheetName val="Hyperion"/>
      <sheetName val="India Adjustment"/>
      <sheetName val="pl-sch"/>
      <sheetName val="stock"/>
      <sheetName val="stock-sub"/>
      <sheetName val="fa-own"/>
      <sheetName val="bs-sub"/>
      <sheetName val="IT Depre - HAL"/>
      <sheetName val="Eval Historical Trend"/>
      <sheetName val="FYR"/>
      <sheetName val="Eval Ageing"/>
      <sheetName val="Evals Units"/>
      <sheetName val="Units REL"/>
      <sheetName val="All-REL"/>
      <sheetName val="All-HSMB"/>
      <sheetName val="Units HSMB"/>
      <sheetName val="MY "/>
      <sheetName val="TW"/>
      <sheetName val="SADMG"/>
      <sheetName val="TWPAD"/>
      <sheetName val="TH PAD"/>
      <sheetName val="MY &amp; SG PAD"/>
      <sheetName val="MY &amp; SG BSDR"/>
      <sheetName val="MY &amp; SG GCP"/>
      <sheetName val="EBC &amp; Others"/>
      <sheetName val="Stages"/>
      <sheetName val="Bs-grp (2)"/>
      <sheetName val="bs-sch2"/>
      <sheetName val="212"/>
      <sheetName val="FAREGS"/>
      <sheetName val="own-assets-corp"/>
      <sheetName val="own-assets-dep"/>
      <sheetName val="LTA"/>
      <sheetName val="FBT"/>
      <sheetName val="II A"/>
      <sheetName val="VII"/>
      <sheetName val="VIII"/>
      <sheetName val="P&amp;L- Paste"/>
      <sheetName val="Net Income - Paste"/>
      <sheetName val="LTC-Blore"/>
      <sheetName val="Bonus-Blore"/>
      <sheetName val="Lunch Exps-Blore"/>
      <sheetName val="Staff Welfare -Blore"/>
      <sheetName val="Medical Exps-Blore"/>
      <sheetName val="Salary and Wages"/>
      <sheetName val="Reasonability"/>
      <sheetName val="Gratuity and Leave Encashment"/>
      <sheetName val="Authentication"/>
      <sheetName val="CREXPORT1"/>
      <sheetName val="Appointment"/>
      <sheetName val="TDS"/>
      <sheetName val="ESI-Blore"/>
      <sheetName val="BLR"/>
      <sheetName val="KOL"/>
      <sheetName val="Hyd bc"/>
      <sheetName val="EOU"/>
      <sheetName val="Baroda"/>
      <sheetName val="Savli"/>
      <sheetName val="Noida"/>
      <sheetName val="SAR-Retirement Benefits"/>
      <sheetName val="Retirement Benefits"/>
      <sheetName val="SAR-Payroll"/>
      <sheetName val="Working-FA"/>
      <sheetName val="App II Mar 05"/>
      <sheetName val="Working App II Mar 05"/>
      <sheetName val="App II Mar 06"/>
      <sheetName val="Working FA-250"/>
      <sheetName val="Working -301"/>
      <sheetName val="CRITERIA2"/>
      <sheetName val="Aust"/>
      <sheetName val="ICBILL"/>
      <sheetName val="Aust_aging (2)"/>
      <sheetName val="Australia (SK)"/>
      <sheetName val="Aust-NZ"/>
      <sheetName val="SGP-Australia"/>
      <sheetName val="Aust-HK"/>
      <sheetName val="Aust-India"/>
      <sheetName val="SRN"/>
      <sheetName val="TNT"/>
      <sheetName val="Unisys"/>
      <sheetName val="P &amp; L (2)"/>
      <sheetName val="IT Cal"/>
      <sheetName val="Annex-7"/>
      <sheetName val="B S"/>
      <sheetName val="P &amp; L (3)"/>
      <sheetName val="BS Abs"/>
      <sheetName val="SCH"/>
      <sheetName val="Cash Flow-final"/>
      <sheetName val="SCH 2"/>
      <sheetName val="SCH3"/>
      <sheetName val="SCH 6(ii)"/>
      <sheetName val="SCH 7 (iii)"/>
      <sheetName val="SCH 7 (v)"/>
      <sheetName val="SCH 7 (vi)"/>
      <sheetName val="SCH 7 (vii)"/>
      <sheetName val="SCH 7 (iv)"/>
      <sheetName val="SCH 8 (A)(i)"/>
      <sheetName val="SCH 8 (A)(ii)"/>
      <sheetName val="SCH 8(A) (iii)"/>
      <sheetName val="SCH 8 (A)(iv)"/>
      <sheetName val="SCH 8 (A)(v)"/>
      <sheetName val="SCH 8 A(vi)"/>
      <sheetName val="SCH 12"/>
      <sheetName val="SCH 13"/>
      <sheetName val="FA DET"/>
      <sheetName val="Asset Sale"/>
      <sheetName val="Asset W Off"/>
      <sheetName val="Dep Cal"/>
      <sheetName val="Existing Asset"/>
      <sheetName val="Existing Asset-1"/>
      <sheetName val="Adv Tax"/>
      <sheetName val="Leave"/>
      <sheetName val="Gratuity"/>
      <sheetName val="Related Party"/>
      <sheetName val="Comp Annex-1"/>
      <sheetName val="Comp Annex-2"/>
      <sheetName val="Capital Gains Workings"/>
      <sheetName val="Form 3CD"/>
      <sheetName val="TA Annex I"/>
      <sheetName val="TA Annex II"/>
      <sheetName val="TDS Receivable"/>
      <sheetName val="Annex 1A"/>
      <sheetName val="Annex 2"/>
      <sheetName val="Annex 2A"/>
      <sheetName val="Annex-3"/>
      <sheetName val="Annex-3A"/>
      <sheetName val="Annex-4"/>
      <sheetName val="Annex-5"/>
      <sheetName val="Annex 4A"/>
      <sheetName val="Annex-5A"/>
      <sheetName val="Annex 4B"/>
      <sheetName val="Annex-6"/>
      <sheetName val="Annex-8A"/>
      <sheetName val="Annex-8B"/>
      <sheetName val="Annex-8C"/>
      <sheetName val="Annex-8D"/>
      <sheetName val="Annex-8E"/>
      <sheetName val="Annex-9"/>
      <sheetName val="Annex-10"/>
      <sheetName val="Carried Losses"/>
      <sheetName val="FA IT"/>
      <sheetName val="IT additions"/>
      <sheetName val="Computation (2)"/>
      <sheetName val="MAT (2)"/>
      <sheetName val="Pay Details"/>
      <sheetName val="269 SS Annexure"/>
      <sheetName val="269T Annexure"/>
      <sheetName val="cash workings final (2)"/>
      <sheetName val="cash workings final"/>
      <sheetName val="Trial Bal 280203"/>
      <sheetName val="Balance Sheet "/>
      <sheetName val="Monthly exp"/>
      <sheetName val="Billing Data"/>
      <sheetName val="WIP 280203"/>
      <sheetName val="DF"/>
      <sheetName val="OuT"/>
      <sheetName val="Dec 03"/>
      <sheetName val="A16C"/>
      <sheetName val="2Yr"/>
      <sheetName val="A51"/>
      <sheetName val="A52"/>
      <sheetName val="A53"/>
      <sheetName val="A54"/>
      <sheetName val="B-Sales "/>
      <sheetName val="U10"/>
      <sheetName val="Recon "/>
      <sheetName val="M6"/>
      <sheetName val="M5 Unre liab"/>
      <sheetName val="P3Jurong"/>
      <sheetName val="Imemo1"/>
      <sheetName val="I memo2"/>
      <sheetName val="GP3"/>
      <sheetName val="Bedok"/>
      <sheetName val="F5-Purchase cut off"/>
      <sheetName val="&lt;T101&gt;"/>
      <sheetName val="O-2"/>
      <sheetName val="R-1"/>
      <sheetName val="R-2"/>
      <sheetName val="O-3-tax com"/>
      <sheetName val="O-4-add"/>
      <sheetName val="O-5-HP"/>
      <sheetName val="O-6 CA"/>
      <sheetName val="O-7 DFA"/>
      <sheetName val="A71"/>
      <sheetName val="Jan ADI"/>
      <sheetName val="Jan HC"/>
      <sheetName val="Mar HC"/>
      <sheetName val="Sept JE "/>
      <sheetName val="Sept HC"/>
      <sheetName val="June"/>
      <sheetName val="May JE"/>
      <sheetName val="China"/>
      <sheetName val="KickOff"/>
      <sheetName val="Customize Your Invoice"/>
      <sheetName val="ATW"/>
      <sheetName val="TemplateInformation"/>
      <sheetName val="F5 test"/>
      <sheetName val="Rui Wei-BS"/>
      <sheetName val="Group Structure"/>
      <sheetName val="JJ"/>
      <sheetName val="HH"/>
      <sheetName val="U-presentation"/>
      <sheetName val="No Patient"/>
      <sheetName val="U22bSalary Vs headcount"/>
      <sheetName val="C7"/>
      <sheetName val="C10"/>
      <sheetName val="C20"/>
      <sheetName val="E5"/>
      <sheetName val="E10"/>
      <sheetName val="IMemo"/>
      <sheetName val="G3-1ins"/>
      <sheetName val="RENT (12)"/>
      <sheetName val="K11"/>
      <sheetName val="M4"/>
      <sheetName val="COM"/>
      <sheetName val="S108-1"/>
      <sheetName val="s108-2"/>
      <sheetName val="EXEMPT"/>
      <sheetName val="EXEM"/>
      <sheetName val="BSI"/>
      <sheetName val="MFA"/>
      <sheetName val="AFA"/>
      <sheetName val="HP"/>
      <sheetName val="DFA"/>
      <sheetName val="CAA"/>
      <sheetName val="FMC"/>
      <sheetName val="Shldr hist &amp; Chgs"/>
      <sheetName val="U-receipt"/>
      <sheetName val="U-exp test"/>
      <sheetName val="STD"/>
      <sheetName val="Audit Ticks"/>
      <sheetName val="FSA-Attached"/>
      <sheetName val="U-RCD6"/>
      <sheetName val="CC-60"/>
      <sheetName val="CC-Recon"/>
      <sheetName val="90"/>
      <sheetName val="其它应收款调整事项"/>
      <sheetName val="12月单位往来"/>
      <sheetName val="个人往来12月帐龄"/>
      <sheetName val="其他应收帐款底稿"/>
      <sheetName val="6月帐龄"/>
      <sheetName val="12月函证"/>
      <sheetName val="6月单位往来_"/>
      <sheetName val="Jan 01"/>
      <sheetName val="Feb 01"/>
      <sheetName val="Mar 01"/>
      <sheetName val="Apr 01"/>
      <sheetName val="May 01"/>
      <sheetName val="Jun 01"/>
      <sheetName val="Jul 01"/>
      <sheetName val="Aug 01"/>
      <sheetName val="Sep 01"/>
      <sheetName val="Oct 01"/>
      <sheetName val="Nov 01"/>
      <sheetName val="Dec 01"/>
      <sheetName val="Jan 02"/>
      <sheetName val="Feb 02"/>
      <sheetName val="Mar 02"/>
      <sheetName val="Apr 02"/>
      <sheetName val="May 02"/>
      <sheetName val="Jun 02"/>
      <sheetName val="Jul 02"/>
      <sheetName val="Aug 02"/>
      <sheetName val="Sep 02"/>
      <sheetName val="Oct 02"/>
      <sheetName val="Nov 02"/>
      <sheetName val="Dec 02"/>
      <sheetName val="Jan 03"/>
      <sheetName val="Feb 03"/>
      <sheetName val="Mar 03"/>
      <sheetName val="Apr 03"/>
      <sheetName val="May 03"/>
      <sheetName val="Jun 03"/>
      <sheetName val="Jul 03"/>
      <sheetName val="Aug 03"/>
      <sheetName val="Sept 03"/>
      <sheetName val="Oct 03"/>
      <sheetName val="Nov 03"/>
      <sheetName val="Jan 04"/>
      <sheetName val="Feb 04"/>
      <sheetName val="Mar 04"/>
      <sheetName val="Apr 04"/>
      <sheetName val="May 04"/>
      <sheetName val="Jun 04"/>
      <sheetName val="Jul 04"/>
      <sheetName val="Aug 04"/>
      <sheetName val="Sep 04"/>
      <sheetName val="Oct 04"/>
      <sheetName val="Nov 04"/>
      <sheetName val="Dec 04"/>
      <sheetName val="Jan 05"/>
      <sheetName val="应收帐款调整事项"/>
      <sheetName val="调整后帐龄及明细表"/>
      <sheetName val="坏帐准备"/>
      <sheetName val="帐龄分析调整"/>
      <sheetName val="串户调整分录"/>
      <sheetName val="预收帐款调整事项"/>
      <sheetName val="99年补做收入明细"/>
      <sheetName val="应收帐款贷方"/>
      <sheetName val="预收帐款"/>
      <sheetName val="帐龄及明细表"/>
      <sheetName val="3年以上帐龄明细表"/>
      <sheetName val="应收帐款贷方明细"/>
      <sheetName val="2000年补做收入"/>
      <sheetName val="6542"/>
      <sheetName val="6543"/>
      <sheetName val="6544"/>
      <sheetName val="固定资产及累计折旧汇总"/>
      <sheetName val="固定资产及累计折旧明细－房屋"/>
      <sheetName val="固定资产及累计折旧明细－机器"/>
      <sheetName val="固定资产及累计折旧明细－电子设备"/>
      <sheetName val="固定资产及累计折旧明细－运输设备"/>
      <sheetName val="固定资产及累计折旧明细－其他"/>
      <sheetName val="固定资产增加报废明细"/>
      <sheetName val="固定资产增减变动"/>
      <sheetName val="P for DD- interim"/>
      <sheetName val="Interco - interim"/>
      <sheetName val="Finals"/>
      <sheetName val="P for DD (2)"/>
      <sheetName val="P for DD_ interim"/>
      <sheetName val="F-4(04-entry)"/>
      <sheetName val="C-7(RM)"/>
      <sheetName val="C-8(FG)"/>
      <sheetName val="Bank Bal 31st Mar (2)"/>
      <sheetName val="CMC-Proj Exp+Main Jobs"/>
      <sheetName val="Check List-1=Actuals"/>
      <sheetName val="Check List-1=Budget"/>
      <sheetName val="Bank Bal 31st Mar"/>
      <sheetName val="HSBC Cl 19.3 -VG Capital Ex (2)"/>
      <sheetName val="HSBC Cl 19.3 -VG Optg.Exp (2)"/>
      <sheetName val="HSBC Cl 19.3 -VG Revenues (2)"/>
      <sheetName val="Non Budgeted"/>
      <sheetName val="Cash Outflow WCH+EDC-E&amp;Y"/>
      <sheetName val="Cash Inflow WCH+EDC-E&amp;Y"/>
      <sheetName val="HSBC Cl 19.3 -VG Capital Exp"/>
      <sheetName val="HSBC Cl 19.3 -VG Optg.Exp"/>
      <sheetName val="HSBC Cl 19.3 -VG Revenues"/>
      <sheetName val="HSBC-'BUDGET' Rev+Ope+Cap"/>
      <sheetName val="HSBC-'ACTUALS' Rev+Ope+Cap"/>
      <sheetName val="FILE_INDEX"/>
      <sheetName val="Report_Manager"/>
      <sheetName val="CMC-VIPS"/>
      <sheetName val="CMC-JPS"/>
      <sheetName val="CMC-DAA"/>
      <sheetName val="CMC Sales_Units"/>
      <sheetName val="Mgt Fee 2005"/>
      <sheetName val="ACTION_PLAN"/>
      <sheetName val="MASTER-WOW  P-L"/>
      <sheetName val="coverpage-P&amp;L"/>
      <sheetName val="Index Units"/>
      <sheetName val="Annex Index"/>
      <sheetName val="QUIRIES - DF"/>
      <sheetName val="coverpage (2)"/>
      <sheetName val="coverpage"/>
      <sheetName val="Cash Flow Index"/>
      <sheetName val="Auto Loan Repmts"/>
      <sheetName val="Int on Autoloan"/>
      <sheetName val="IUT"/>
      <sheetName val="Drawings-VG"/>
      <sheetName val="LOAN INT 2005"/>
      <sheetName val="A5(e) Mgt.Fee"/>
      <sheetName val="A5 (d) -Capex"/>
      <sheetName val="A5 (c) -Petty Cash"/>
      <sheetName val="A5 (b) -Crs Supplies"/>
      <sheetName val="A6-PROJECT"/>
      <sheetName val="A5-CREDITORS  WOW"/>
      <sheetName val="A5(a)-CRs with wch"/>
      <sheetName val="A4-SPONSORSHIP"/>
      <sheetName val="A3-RENT PREMISES"/>
      <sheetName val="A2-SALARY"/>
      <sheetName val="A1-COLLECTIONS"/>
      <sheetName val="VARIANCE-NOTES-FORECAST CF "/>
      <sheetName val="VARIANCE-NOTES"/>
      <sheetName val="MASTER-EDUCATION"/>
      <sheetName val="MASTER FORECAST"/>
      <sheetName val="MASTER - EDUCATION UNITS"/>
      <sheetName val="MASTER WOW FORECAST"/>
      <sheetName val="22-WELCARE"/>
      <sheetName val="21-CORPORATE"/>
      <sheetName val="20(D)-EDCDXB"/>
      <sheetName val="20(C)-CMCDXB"/>
      <sheetName val="19-New School-1 (35)"/>
      <sheetName val="19-New School-1 (34)"/>
      <sheetName val="19-New School-1 (33)"/>
      <sheetName val="19-New School-1 (32)"/>
      <sheetName val="19-New School-1 (31)"/>
      <sheetName val="19-New School-1 (30)"/>
      <sheetName val="19-New School-1 (29)"/>
      <sheetName val="19-New School-1 (28)"/>
      <sheetName val="19-New School-1 (27)"/>
      <sheetName val="19-New School-1 (26)"/>
      <sheetName val="19-New School-1 (25)"/>
      <sheetName val="19-New School-1 (24)"/>
      <sheetName val="19-New School-1 (23)"/>
      <sheetName val="19-New School-1 (22)"/>
      <sheetName val="19-New School-1 (21)"/>
      <sheetName val="19-New School-1 (20)"/>
      <sheetName val="19-New School-1 (19)"/>
      <sheetName val="19-New School-1 (18)"/>
      <sheetName val="19-New School-1 (17)"/>
      <sheetName val="19-New School-1 (16)"/>
      <sheetName val="19-New School-1 (15)"/>
      <sheetName val="19-New School-1 (14)"/>
      <sheetName val="19-New School-1 (13)"/>
      <sheetName val="19-New School-1 (12)"/>
      <sheetName val="19-New School-1 (11)"/>
      <sheetName val="19-New School-1 (10)"/>
      <sheetName val="19-New School-1 (9)"/>
      <sheetName val="19-New School-1 (8)"/>
      <sheetName val="19-New School-1 (7)"/>
      <sheetName val="19-New School-1 (6)"/>
      <sheetName val="19-New School-1 (5)"/>
      <sheetName val="20(B) NEW SCHOOL"/>
      <sheetName val="20(A) NEW SCHOOL"/>
      <sheetName val="20_Wellington"/>
      <sheetName val="19-Royal Dubai School"/>
      <sheetName val="18-Al Warqa"/>
      <sheetName val="RISAUH"/>
      <sheetName val="17-TWINS JEBELALI"/>
      <sheetName val="16-TMSDXB"/>
      <sheetName val="15-DAADXB"/>
      <sheetName val="14-JCDXB"/>
      <sheetName val="13-JPSDXB"/>
      <sheetName val="12-AKNSDXB"/>
      <sheetName val="11-TWSDXB"/>
      <sheetName val="10-KGSDXB"/>
      <sheetName val="9-VIPSDXB"/>
      <sheetName val="8-TMHSDXB"/>
      <sheetName val="7-TCHSAUH"/>
      <sheetName val="6-TCHSDXB"/>
      <sheetName val="5-OOAL"/>
      <sheetName val="4-OOFUJ"/>
      <sheetName val="3-OOAUH"/>
      <sheetName val="2-OOSHJ"/>
      <sheetName val="1-OODXB "/>
      <sheetName val="MASTER EDN 19-24 onwards"/>
      <sheetName val="MASTER.EDUCATION"/>
      <sheetName val="Summary-CF (2)"/>
      <sheetName val="Summary-CF"/>
      <sheetName val="Consdn-MONTHWISE-NBD"/>
      <sheetName val="Variance_Notes"/>
      <sheetName val="Reco"/>
      <sheetName val="Consdn-BUDGET-UNITWISE (2)"/>
      <sheetName val="Annex-Line Item"/>
      <sheetName val="Consdn-UNITWISE-NBD"/>
      <sheetName val="Cash Inflow Report for NBD"/>
      <sheetName val="Cash Outflow Report for NBD"/>
      <sheetName val="Cash Inflow Rpt for NBD-Dec06"/>
      <sheetName val="Cash Outflow Rpt for NBD-Dec06"/>
      <sheetName val="Consdn-Actuals-MONTHWISE"/>
      <sheetName val="MASTER.ALL"/>
      <sheetName val="CMC-Cash Flow"/>
      <sheetName val="EDC-Cash Flow"/>
      <sheetName val="WELCARE-Cash Flow"/>
      <sheetName val="WWHC-Cash Flow"/>
      <sheetName val="New-Cash Flow1"/>
      <sheetName val="NEW-Cash Flow (2)"/>
      <sheetName val="NEW-Cash Flow"/>
      <sheetName val="MASTER.ALL.ACTUALS"/>
      <sheetName val="MASTER.WOW.ACTUALS "/>
      <sheetName val="MASTER.EDUCATION.ACTUALS"/>
      <sheetName val="Cash Flow-Format-XII"/>
      <sheetName val="Variance Report"/>
      <sheetName val="FTM-INFLOW"/>
      <sheetName val="FTM-OUTFLOW"/>
      <sheetName val="Cash Flow-Monthwise ACTUALS"/>
      <sheetName val="Cash Flow-Monthwise BUDGET"/>
      <sheetName val="P&amp;L 31-Mar-10"/>
      <sheetName val="Balance Sheet-31-Mar-10"/>
      <sheetName val="Cash Flow-31-Mar-10"/>
      <sheetName val="Balance Sheet-31-Mar-09"/>
      <sheetName val="Interunit-30-Sept-08"/>
      <sheetName val="Interunit-31-Mar-10"/>
      <sheetName val="Minority Int"/>
      <sheetName val="W block"/>
      <sheetName val="Table 41"/>
      <sheetName val="Table 9"/>
      <sheetName val="Table11"/>
      <sheetName val="K-3"/>
      <sheetName val="Table 6"/>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Pivot (2)"/>
      <sheetName val="Building Matrix"/>
      <sheetName val="Related - Construction"/>
      <sheetName val="TB31.12.2008"/>
      <sheetName val="BS &amp; PL"/>
      <sheetName val="BS Schedule"/>
      <sheetName val="Sch 4 FA Sch"/>
      <sheetName val="Sch 5- Investment"/>
      <sheetName val="P&amp;L Schedule"/>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Interest Allocation "/>
      <sheetName val="DTA &amp; C TAX"/>
      <sheetName val="One Pager"/>
      <sheetName val="P &amp; L Schedule"/>
      <sheetName val="Grouping Sheet"/>
      <sheetName val="Revised TB Ramco"/>
      <sheetName val="TB 31.03.10"/>
      <sheetName val="Ramco TB"/>
      <sheetName val="Pocm Sheet"/>
      <sheetName val="Q-1 Sale"/>
      <sheetName val="Fixed Assets "/>
      <sheetName val="IT -Assets"/>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POCM Working"/>
      <sheetName val="Q-2 Revised Sale Report"/>
      <sheetName val="Q2 Sale Report"/>
      <sheetName val="Q1 Sale Report "/>
      <sheetName val="Q3 Sale report"/>
      <sheetName val="Development Right"/>
      <sheetName val="Personnel expenses"/>
      <sheetName val="Kakanad"/>
      <sheetName val="Sriperamathur"/>
      <sheetName val="OMR - II"/>
      <sheetName val="Constructions Expenses"/>
      <sheetName val="Management expenses"/>
      <sheetName val="Project Management Expenses"/>
      <sheetName val="Financial expenses"/>
      <sheetName val="Interest allocation June 10"/>
      <sheetName val="Interest allocation Mar 2010"/>
      <sheetName val="._ls___ls___ls_Site Detail"/>
      <sheetName val="._ls_._ls_._ls_Site Detail"/>
      <sheetName val="po"/>
      <sheetName val="landed cost tower cranes"/>
      <sheetName val="CCS"/>
      <sheetName val="Non-Rec"/>
      <sheetName val="1.1 Staff"/>
      <sheetName val="3.1 Labour"/>
      <sheetName val="4.1 Site_Offices"/>
      <sheetName val="6.1 Plant"/>
      <sheetName val="6.5.1 Ext Scaffold"/>
      <sheetName val="6.5.2 Int Scaffold"/>
      <sheetName val="POCM"/>
      <sheetName val="POCM - Entries"/>
      <sheetName val="POCM - working"/>
      <sheetName val="Inventory Main sheet"/>
      <sheetName val="Approval Cost"/>
      <sheetName val="EDC IDC"/>
      <sheetName val="EDC &amp; IDC 118.562"/>
      <sheetName val="EDC &amp; IDC 34.01"/>
      <sheetName val="INDORAMA Group June 02"/>
      <sheetName val="NMDC Porf"/>
      <sheetName val="bsvertical"/>
      <sheetName val="sch2"/>
      <sheetName val="sch4"/>
      <sheetName val="sch5"/>
      <sheetName val="sch6-btd"/>
      <sheetName val="sch8,9,10,11"/>
      <sheetName val="sch12,13,14"/>
      <sheetName val="B Sheet"/>
      <sheetName val="PreOp"/>
      <sheetName val="DET0900"/>
      <sheetName val="414000 UPDATED INSURANCE"/>
      <sheetName val="16862"/>
      <sheetName val="DIRECTORS DETAILS"/>
      <sheetName val="UPDATED ON 23 07 01"/>
      <sheetName val="Detail Sheet"/>
      <sheetName val="BAL S"/>
      <sheetName val="BAL SHEET 12 april 02"/>
      <sheetName val="TALLY "/>
      <sheetName val="429400"/>
      <sheetName val="429400 june"/>
      <sheetName val="PROF"/>
      <sheetName val="JUNE   "/>
      <sheetName val="425230 june"/>
      <sheetName val="Bal Sheet Aug 01 (15.9.01)  (2)"/>
      <sheetName val="GIST"/>
      <sheetName val="A.1"/>
      <sheetName val="A.2"/>
      <sheetName val="D 1"/>
      <sheetName val="D 3"/>
      <sheetName val="D 4"/>
      <sheetName val="D 5"/>
      <sheetName val="D 6"/>
      <sheetName val="Balance Sheet upto Sept., 2001"/>
      <sheetName val="D 7"/>
      <sheetName val="D 7.1"/>
      <sheetName val="D 2"/>
      <sheetName val="D 8"/>
      <sheetName val="425230 apr may 01"/>
      <sheetName val="D 9"/>
      <sheetName val="D 10"/>
      <sheetName val="D 10.1"/>
      <sheetName val="D 10.2"/>
      <sheetName val="D 10.3"/>
      <sheetName val="D 11"/>
      <sheetName val="D 12"/>
      <sheetName val="D 13"/>
      <sheetName val="E.1"/>
      <sheetName val="E.2"/>
      <sheetName val="E.3"/>
      <sheetName val="E.3.1"/>
      <sheetName val="E.3.2"/>
      <sheetName val="E.3.3"/>
      <sheetName val="E.4"/>
      <sheetName val="E.5"/>
      <sheetName val="E.6"/>
      <sheetName val="E.7"/>
      <sheetName val="E.8"/>
      <sheetName val="F.1"/>
      <sheetName val="F.2"/>
      <sheetName val="425229 apr may 01"/>
      <sheetName val="415030(APR01)"/>
      <sheetName val="410010"/>
      <sheetName val="mis - reports"/>
      <sheetName val="p&amp;l  "/>
      <sheetName val="PBIDT-GROUP"/>
      <sheetName val="Trend"/>
      <sheetName val="EMP-LOAN"/>
      <sheetName val="INCENTIVE-1"/>
      <sheetName val="INITIATIVE-SUMM"/>
      <sheetName val="CANTEEN-SUM"/>
      <sheetName val="HIRD_VEH"/>
      <sheetName val="PROFF"/>
      <sheetName val="HRD&amp;GS"/>
      <sheetName val="REBATE"/>
      <sheetName val="W.CAP"/>
      <sheetName val="STK OP.SUPPLIES"/>
      <sheetName val="STK.SPARES"/>
      <sheetName val="STK.SIP"/>
      <sheetName val="DISC.ROLL"/>
      <sheetName val="DR.BAL-HSM"/>
      <sheetName val="DR.BAL-SIP"/>
      <sheetName val="LEFT-EMP "/>
      <sheetName val="FREE ISSUE"/>
      <sheetName val="DRS COM"/>
      <sheetName val="SCHE-12-SIP"/>
      <sheetName val="SCH_12-HSM"/>
      <sheetName val="SCH13HSM"/>
      <sheetName val="SCH13SIP"/>
      <sheetName val="FUND REP"/>
      <sheetName val="IIL-IMIL"/>
      <sheetName val="Emp loan"/>
      <sheetName val="RECOVERY LIST"/>
      <sheetName val="INITIATIVES"/>
      <sheetName val="ElectInst"/>
      <sheetName val="Plan&amp;Mach"/>
      <sheetName val="Railway"/>
      <sheetName val="Dep-Tally"/>
      <sheetName val="Final-Asset-Depre-SKG"/>
      <sheetName val="AssetMaster-Final"/>
      <sheetName val="Sch-3-fixedAssets"/>
      <sheetName val="Final-Allocation-SKG"/>
      <sheetName val="fluct-2yrs"/>
      <sheetName val="Frgn-Exch-Diff"/>
      <sheetName val="CWIP-Tally"/>
      <sheetName val="cwip-proj"/>
      <sheetName val="CWIP-remain"/>
      <sheetName val="CWIP-detl-AUC"/>
      <sheetName val="details for cwip remain"/>
      <sheetName val="Final data for DEP."/>
      <sheetName val="Main data for Dep"/>
      <sheetName val="Final Allocation Summary"/>
      <sheetName val="SINTER+CHFES+COAL INJ."/>
      <sheetName val="Tally with SAP"/>
      <sheetName val="ORIGINAL Sint+CHFES+Coal Inj"/>
      <sheetName val="Control Chart"/>
      <sheetName val="U_Instructions CFIAT"/>
      <sheetName val="U-1_SGA BLock Reconciliation"/>
      <sheetName val="U-2_SGA Inventory Tally"/>
      <sheetName val="U-3_Depreciation Reasonability"/>
      <sheetName val="U-4_Investments &amp; FD"/>
      <sheetName val="U-5_Raw Materials Tally"/>
      <sheetName val="U-6_Yield Analysis-RMPM"/>
      <sheetName val="U-7_Finished Goods Tally"/>
      <sheetName val="U-8_Schedule VI-FG Tally &amp; RM"/>
      <sheetName val="U-9_NRV Testing-FG"/>
      <sheetName val="U-10_Container Reconciliation"/>
      <sheetName val="U-11_Finished Goods Excise Duty"/>
      <sheetName val="U-12_Accrued Expenses Turnover"/>
      <sheetName val="U-13_Excise Duty Reasonability"/>
      <sheetName val="U-14_Sales Tax Reconciliation"/>
      <sheetName val="Sales Tax Reco-Working"/>
      <sheetName val="U-15_Sales Tax Incentive"/>
      <sheetName val="U-16_OAR-Balance Sheet"/>
      <sheetName val="U-17_GP Reconciliation"/>
      <sheetName val="U-18_Qty &amp; Rate Variance_GP, NP"/>
      <sheetName val="U-19_NP Reconciliation"/>
      <sheetName val="U-20_Payroll Expense"/>
      <sheetName val="U-21_Power &amp; Fuel Expense"/>
      <sheetName val="U-22_OAR-P&amp;L Account"/>
      <sheetName val="U-23_Contingent Liabilities"/>
      <sheetName val="U-24_Ratios Chart"/>
      <sheetName val="U-25_Balance Sheet_2004"/>
      <sheetName val="U-26_P&amp;L Account_2004"/>
      <sheetName val="U-27_Schedules_2004"/>
      <sheetName val="U-28_Ross TB_2004"/>
      <sheetName val="U-29_FA Schedule_2004"/>
      <sheetName val="U-30_Additional Info_2004"/>
      <sheetName val="U-31_Miscellaneous Info_2004"/>
      <sheetName val="U-32_Inter Unit Sales-FG_2004"/>
      <sheetName val="U-33_Balance Sheet_2003"/>
      <sheetName val="U-34_P&amp;L Account_2003"/>
      <sheetName val="U-35_Schedules_2003"/>
      <sheetName val="U-36_Ross TB_2003"/>
      <sheetName val="U-37_FA Schedule_2003"/>
      <sheetName val="U-38_Additional Info_2003"/>
      <sheetName val="U-39_Miscellaneous Info_2003"/>
      <sheetName val="Intermix"/>
      <sheetName val="Blender"/>
      <sheetName val="TST"/>
      <sheetName val="newexpected"/>
      <sheetName val="Summary-mixing"/>
      <sheetName val="SUMMARYline"/>
      <sheetName val="COMPOUNDING"/>
      <sheetName val="prod3(val)"/>
      <sheetName val="Renault"/>
      <sheetName val="CVtrend"/>
      <sheetName val="OCT06"/>
      <sheetName val="SALE7C"/>
      <sheetName val="Coversheet"/>
      <sheetName val="Sales Customer (CCI)"/>
      <sheetName val="Gap Analysis (CCI)"/>
      <sheetName val="P&amp;L Sub"/>
      <sheetName val="DCF(CCI)"/>
      <sheetName val="WACC (CCI)"/>
      <sheetName val="BETA(CCI)"/>
      <sheetName val="CFS (CCI)"/>
      <sheetName val="IL&amp;FS"/>
      <sheetName val="P&amp;L (CCI)"/>
      <sheetName val="BS (CCI)"/>
      <sheetName val="Revised Logistics (2)"/>
      <sheetName val="Revised Logistics"/>
      <sheetName val="Logistics (CCI)"/>
      <sheetName val="Assumption (CCI)"/>
      <sheetName val="FF Business (CCI)"/>
      <sheetName val="Deprn FF (CCI)"/>
      <sheetName val="Loan Schedule (CCI)"/>
      <sheetName val="Deprn Logistics (CCI)"/>
      <sheetName val="Future Income (2)"/>
      <sheetName val="UILP Sales FY11"/>
      <sheetName val="UILP Expense FY11"/>
      <sheetName val="Warehouse (CCI)"/>
      <sheetName val="Oper Exps"/>
      <sheetName val="GP from Audited Nos"/>
      <sheetName val="Oper Income"/>
      <sheetName val="Fin Yr 10-11"/>
      <sheetName val="Final GP &amp; Projections (CCI)"/>
      <sheetName val="Fin Yr 09 - 10"/>
      <sheetName val="OT FY10"/>
      <sheetName val="OT R FY10"/>
      <sheetName val="OT FY11"/>
      <sheetName val="OT R FY11"/>
      <sheetName val="Employee Cost"/>
      <sheetName val="S&amp;A Expenses"/>
      <sheetName val="Interest &amp; Finance Charges"/>
      <sheetName val="Taxes (CCI)"/>
      <sheetName val="Investments (CCI)"/>
      <sheetName val="Loans &amp; Advances (CCI)"/>
      <sheetName val="Current Liabilities (CCI)"/>
      <sheetName val="Provision (CCI)"/>
      <sheetName val="Reserve &amp; Surplus (CCI)"/>
      <sheetName val="Secured Loan (CCI)"/>
      <sheetName val="Unsecured Loan (CCI)"/>
      <sheetName val="Proj Freight"/>
      <sheetName val="Depreciation (CCI)"/>
      <sheetName val="YEAR"/>
      <sheetName val="SAPBEXqueries"/>
      <sheetName val="SAPBEXfilters"/>
      <sheetName val="BS PL"/>
      <sheetName val="dEPR"/>
      <sheetName val="Vendor Branches"/>
      <sheetName val="stock valuation"/>
      <sheetName val="operation BC"/>
      <sheetName val="TB Dec-09-10"/>
      <sheetName val="ADVANCES CASH IN KIND (3)"/>
      <sheetName val="ADVANCES CASH IN KIND (2)"/>
      <sheetName val="ADVANCES CASH IN KIND"/>
      <sheetName val="memo WROK summary  (2)"/>
      <sheetName val="81"/>
      <sheetName val="Correction Require "/>
      <sheetName val="Debtor summary"/>
      <sheetName val="BS Detail Sheet"/>
      <sheetName val="INT SEC 18 "/>
      <sheetName val="BS PL "/>
      <sheetName val="memo  summary OTHER THAN IOT"/>
      <sheetName val="CWIP SECHUDELE"/>
      <sheetName val="cAPITAL adv &amp; cRS"/>
      <sheetName val="SUMMARY MEMO IOT"/>
      <sheetName val="PL Detail Sheet JSLO"/>
      <sheetName val="Debit  1 loans"/>
      <sheetName val="DEP Sec 5 BS "/>
      <sheetName val="PL FOR HO "/>
      <sheetName val="PL Interest Paid"/>
      <sheetName val="PL SAP TB "/>
      <sheetName val="BS SAP TB "/>
      <sheetName val="P-Admin"/>
      <sheetName val="Final MEMO"/>
      <sheetName val="PL.Schedules"/>
      <sheetName val="Power Plant"/>
      <sheetName val="Exch Fluct"/>
      <sheetName val="other expens"/>
      <sheetName val="P-Sales"/>
      <sheetName val="Selling Exp "/>
      <sheetName val="Project power"/>
      <sheetName val="Contractor"/>
      <sheetName val="Raw mat cons"/>
      <sheetName val="buyers credit"/>
      <sheetName val="FREIGHT INWARD INDIGENOUS"/>
      <sheetName val="P List 870"/>
      <sheetName val="Final BS PL March 11 "/>
      <sheetName val="dEPR 10-11"/>
      <sheetName val="Fin BS Detail Sheet MARCH 11"/>
      <sheetName val="Capital  Vendor  Final"/>
      <sheetName val="Acceptance"/>
      <sheetName val="Exch Flucat"/>
      <sheetName val="Trail  Pr 11.05.11 "/>
      <sheetName val="Capital Advance "/>
      <sheetName val="Stock 31.03.11"/>
      <sheetName val="Opeartion BC"/>
      <sheetName val="Trail 11.05.11"/>
      <sheetName val="Final BS PL Dec  qUATERWISD"/>
      <sheetName val="Reconciliation 4th Quarter"/>
      <sheetName val="Nov FITL Intt"/>
      <sheetName val="ECB Interest"/>
      <sheetName val="FCCB Interest Calculation "/>
      <sheetName val="P&amp;L up to Nov 10"/>
      <sheetName val="DEP "/>
      <sheetName val="Ph I Int Term Loan &amp; ECB"/>
      <sheetName val="DPS Power"/>
      <sheetName val="Sales Reco with TB"/>
      <sheetName val="other manufct exp"/>
      <sheetName val="wroking capital "/>
      <sheetName val="Exch Fluct "/>
      <sheetName val="Jan 08.Trial"/>
      <sheetName val="TB 30.11.10"/>
      <sheetName val="Consum Chrome Friable"/>
      <sheetName val="Memo Entry"/>
      <sheetName val="wrok rough "/>
      <sheetName val="Nov Consu"/>
      <sheetName val="Raw mat cons Nov"/>
      <sheetName val="Dep. &amp; Intt."/>
      <sheetName val="Prov Dec-09"/>
      <sheetName val="Trial. Dec 07"/>
      <sheetName val="Ope_Trial"/>
      <sheetName val="FG Val"/>
      <sheetName val="SFG val"/>
      <sheetName val="Rm-TISCo"/>
      <sheetName val="material detail Indonesia"/>
      <sheetName val="PIVOT-MATERIAL INDIA"/>
      <sheetName val="Material Detail- india"/>
      <sheetName val="Material Summary"/>
      <sheetName val="Money Summary"/>
      <sheetName val="QUALITY COM"/>
      <sheetName val="Monthly P&amp;L"/>
      <sheetName val="July 03"/>
      <sheetName val="Sep 03"/>
      <sheetName val="CDR Ratios "/>
      <sheetName val="Other Ratios"/>
      <sheetName val="Net Worth"/>
      <sheetName val="TOL CDR"/>
      <sheetName val="Secured Borrowings"/>
      <sheetName val="Current Ratio"/>
      <sheetName val="IRR 1 year"/>
      <sheetName val="IRR with 2 years"/>
      <sheetName val="R&amp;C"/>
      <sheetName val="2008-09"/>
      <sheetName val="Qtr debt profile"/>
      <sheetName val="CONS(F)-Final"/>
      <sheetName val="Debt profile"/>
      <sheetName val="Debt 31.03.10"/>
      <sheetName val="Monthly repayments"/>
      <sheetName val="Sacrifice"/>
      <sheetName val="Existing loan sch"/>
      <sheetName val="Lender wise 2"/>
      <sheetName val="Lender-wise"/>
      <sheetName val="Sacrifice backup"/>
      <sheetName val="Rs Crore-JSL Ratios"/>
      <sheetName val="Presentation slides"/>
      <sheetName val="try"/>
      <sheetName val="sbicap"/>
      <sheetName val="Operations"/>
      <sheetName val="JSL - Financials"/>
      <sheetName val="phase II"/>
      <sheetName val="PPT"/>
      <sheetName val="Consolidated (Try)"/>
      <sheetName val="OSL - Financials"/>
      <sheetName val="Inv. Sch."/>
      <sheetName val="CONS(F)"/>
      <sheetName val="Capacity &amp; Cost"/>
      <sheetName val="consolidated IT Cal"/>
      <sheetName val="CMA (rough)"/>
      <sheetName val="Old DP"/>
      <sheetName val="Selling Prices"/>
      <sheetName val="Sales Mix"/>
      <sheetName val="Raw Material Costs"/>
      <sheetName val="Consolidated Qtr"/>
      <sheetName val="Spec. Consumptions"/>
      <sheetName val="ProcessYields"/>
      <sheetName val="Chemistry"/>
      <sheetName val="Utilization"/>
      <sheetName val="R&amp;C Impact"/>
      <sheetName val="Capital Cost"/>
      <sheetName val="2009"/>
      <sheetName val="addon4"/>
      <sheetName val="addon3"/>
      <sheetName val="addon2"/>
      <sheetName val="addon1"/>
      <sheetName val="Ration"/>
      <sheetName val="JSS-STOCK TALLY"/>
      <sheetName val="JSW-STOCK TALLY"/>
      <sheetName val="B. Sheet Abstract "/>
      <sheetName val="JSN-STOCK TALLY"/>
      <sheetName val="B. S. 2009-2010 "/>
      <sheetName val="JSN-Ageing"/>
      <sheetName val="JSW-Ageing"/>
      <sheetName val="JSS-Cust-Ageing"/>
      <sheetName val="JSS-FG Valuation"/>
      <sheetName val="JSS-Scrap"/>
      <sheetName val="(JSS) Inc-Dec. "/>
      <sheetName val="JSN-WIP Valuation"/>
      <sheetName val="JSN-Scrap Valuation"/>
      <sheetName val="JSN INC-DEC WORKING"/>
      <sheetName val="Notes to ac part B"/>
      <sheetName val="Gratuity P.no 12"/>
      <sheetName val="B. S. 09-10"/>
      <sheetName val="Ann B"/>
      <sheetName val="F.Assets Consolidated"/>
      <sheetName val="Working Cash flow"/>
      <sheetName val="Cap. Commitment"/>
      <sheetName val="CIF VALUE DETAIL"/>
      <sheetName val="JSN- Vendor"/>
      <sheetName val="JSW-Vendor"/>
      <sheetName val="JSS-VENDOR"/>
      <sheetName val="Schedule-5(Consolidated)"/>
      <sheetName val="JSN-DEP"/>
      <sheetName val="JSW-DEP"/>
      <sheetName val="JSS-DEP"/>
      <sheetName val="JSSS_Dep"/>
      <sheetName val="TB Chennai"/>
      <sheetName val="TB Mumbai"/>
      <sheetName val="TB Gurgaon"/>
      <sheetName val="D. Tax Liability Cal. 09-10"/>
      <sheetName val="I. Tax Prov. 09-10"/>
      <sheetName val="JSN-Cons. Sheet"/>
      <sheetName val="JSW-Cons. Sheet"/>
      <sheetName val="JSS-Cons. Sheet"/>
      <sheetName val="JSN-FG Valuation"/>
      <sheetName val="JSN-Sales Return"/>
      <sheetName val="JSW-FG (31.03.10)"/>
      <sheetName val="JSW-Scrap(31.03.10)"/>
      <sheetName val="JSW-Sales Return"/>
      <sheetName val="JSS-Sales Return"/>
      <sheetName val="INT RECD. JSW"/>
      <sheetName val="JSW-Inc-Dec. Working"/>
      <sheetName val="JSN-Interest Received Detail"/>
      <sheetName val="Opening Balance"/>
      <sheetName val="Annexure G"/>
      <sheetName val="FA_Final"/>
      <sheetName val="Groupings-final"/>
      <sheetName val="prov"/>
      <sheetName val="gain.loss"/>
      <sheetName val="sap trial"/>
      <sheetName val="Scheme Area Details_Block__ C2"/>
      <sheetName val="New33KVSS_E3"/>
      <sheetName val="Prop aug of Ex 33KVSS_E3a"/>
      <sheetName val="SIN"/>
      <sheetName val="CREV"/>
      <sheetName val="DREV"/>
      <sheetName val="IDCCALHYD_GOO"/>
      <sheetName val="18_4_10 pm"/>
      <sheetName val="ADJ_TB"/>
      <sheetName val="Map"/>
      <sheetName val="Manual"/>
      <sheetName val="Pub-res"/>
      <sheetName val="AR-BS"/>
      <sheetName val="AR-P&amp;L"/>
      <sheetName val="Segment"/>
      <sheetName val="SCH 1_2"/>
      <sheetName val="SCH _3"/>
      <sheetName val="SCH_4"/>
      <sheetName val="SCH 5 (N)"/>
      <sheetName val=" SCH 6_7 "/>
      <sheetName val=" SCH 8 9 10 11"/>
      <sheetName val="SCH121314"/>
      <sheetName val="SCH 1516"/>
      <sheetName val="SCH1718"/>
      <sheetName val="SCH19"/>
      <sheetName val="wkg cflo"/>
      <sheetName val="BS Abstract"/>
      <sheetName val="8PSCH66A-NA"/>
      <sheetName val="TRDG PROFIT"/>
      <sheetName val="debt"/>
      <sheetName val="PointNo.5"/>
      <sheetName val="Entity List"/>
      <sheetName val="Agra"/>
      <sheetName val="Udaipur"/>
      <sheetName val="Projections"/>
      <sheetName val="Sales to schenider"/>
      <sheetName val="Sales Regr 2011-12"/>
      <sheetName val="YS"/>
      <sheetName val="GW"/>
      <sheetName val="Head office"/>
      <sheetName val="Consolidated excl pz&amp;gw"/>
      <sheetName val="1.1 Cashflow analysis"/>
      <sheetName val="1.2 Secured loans"/>
      <sheetName val="1.3 Fixed Assets"/>
      <sheetName val="1.4 Debtors"/>
      <sheetName val="1.5 Loans and advances"/>
      <sheetName val="Shareholders fund"/>
      <sheetName val="Margin analysis"/>
      <sheetName val="Sales mfg"/>
      <sheetName val="Sales Trd"/>
      <sheetName val="3.3 Employee costs"/>
      <sheetName val="1.2 Inventory"/>
      <sheetName val="3.1 Sales mfg"/>
      <sheetName val="3.1 Sales Trd"/>
      <sheetName val="3.1 Other Income"/>
      <sheetName val="3.2 CoM"/>
      <sheetName val="3.4 Other operating expenses"/>
      <sheetName val="Seg P&amp;L"/>
      <sheetName val="Seg BS"/>
      <sheetName val="XCWIP_segment"/>
      <sheetName val="Assets_segmantal"/>
      <sheetName val="PROFIT &amp; LOSS ACCOUNT"/>
      <sheetName val="FAR"/>
      <sheetName val="GROUPING"/>
      <sheetName val="Cash Flow Workings"/>
      <sheetName val="GR SERVICES"/>
      <sheetName val="GR CAP"/>
      <sheetName val="GR MAT"/>
      <sheetName val="Prov. Others"/>
      <sheetName val="FORM-16"/>
      <sheetName val="MD Office"/>
      <sheetName val="Proface"/>
      <sheetName val="MKt"/>
      <sheetName val="HR"/>
      <sheetName val="Industry"/>
      <sheetName val="Logistics"/>
      <sheetName val="CCC"/>
      <sheetName val="BLD"/>
      <sheetName val="ISC"/>
      <sheetName val="Distri"/>
      <sheetName val="PEC"/>
      <sheetName val="SISC"/>
      <sheetName val="SGBD"/>
      <sheetName val="E&amp;I"/>
      <sheetName val="IT &amp; Bridge"/>
      <sheetName val="Approval Matrix"/>
      <sheetName val="01 T"/>
      <sheetName val="03 "/>
      <sheetName val="WELCOME"/>
      <sheetName val="Q2 YTD OG Sales Analysis"/>
      <sheetName val="ER3"/>
      <sheetName val="ER11_Old"/>
      <sheetName val="ER10_Old"/>
      <sheetName val="Total Expenses"/>
      <sheetName val="Summa #"/>
      <sheetName val="Cuts jets"/>
      <sheetName val="Cut Prop"/>
      <sheetName val="Model (2)"/>
      <sheetName val="CM Est"/>
      <sheetName val="Òriginal Data"/>
      <sheetName val="Vlookup"/>
      <sheetName val="Sabre costs"/>
      <sheetName val="Columbia"/>
      <sheetName val="Progetto Pilot Check servizi"/>
      <sheetName val="Eff. ex PID"/>
      <sheetName val="Eff. ex Corporate"/>
      <sheetName val="LM Pilot Check ex PID"/>
      <sheetName val="Sales Forecast"/>
      <sheetName val="Start-Up Capital"/>
      <sheetName val="Start-Up Capitalization"/>
      <sheetName val="Cash Budget"/>
      <sheetName val="Break-Even"/>
      <sheetName val="Variables"/>
      <sheetName val="Dialog_Welcome"/>
      <sheetName val="Dialog_Zoom"/>
      <sheetName val="Dialog_Wiz0"/>
      <sheetName val="Dialog_Wiz1"/>
      <sheetName val="Dialog_Wiz2"/>
      <sheetName val="Dialog_Wiz3"/>
      <sheetName val="Dialog_Wiz4"/>
      <sheetName val="Dialog_Wiz5"/>
      <sheetName val="Dialog_Wiz6"/>
      <sheetName val="Dialog_Wiz7"/>
      <sheetName val="Dialog_Wiz8"/>
      <sheetName val="APERTURA"/>
      <sheetName val="Prezzi"/>
      <sheetName val="Provento"/>
      <sheetName val="CE_BASE"/>
      <sheetName val="PROGETTI_BASE"/>
      <sheetName val="CE_TRASFER"/>
      <sheetName val="PROG_TRASFER"/>
      <sheetName val="LEAS_NOL"/>
      <sheetName val="Immobil"/>
      <sheetName val="Flotta"/>
      <sheetName val="Hvolo"/>
      <sheetName val="Toccate"/>
      <sheetName val="TKO"/>
      <sheetName val="Dett_inv"/>
      <sheetName val="2. CEconomico (Gruppo)"/>
      <sheetName val="C.E."/>
      <sheetName val="Totale Alitalia"/>
      <sheetName val="Check caricamento"/>
      <sheetName val="sap budget mensilizzato"/>
      <sheetName val="Foglio2"/>
      <sheetName val="handling fly"/>
      <sheetName val="commenti"/>
      <sheetName val="Ass Pax e Bags"/>
      <sheetName val="Allegato 2 (Forecast)"/>
      <sheetName val="PT-FT"/>
      <sheetName val="ANDAMENTO"/>
      <sheetName val="ANDAMENTO MASTER"/>
      <sheetName val="Table of Content"/>
      <sheetName val="Loans "/>
      <sheetName val="FS "/>
      <sheetName val="Macro Loans &amp; Deposits &amp; Rates"/>
      <sheetName val="Investments"/>
      <sheetName val="Inputs &amp; Outputs Loans-ks"/>
      <sheetName val="Loans - Outputs "/>
      <sheetName val="Deposits -  Outputs"/>
      <sheetName val="Master Input Sheet"/>
      <sheetName val="Interests Inc. -  Output"/>
      <sheetName val="Other As. &amp; Lib -  Output"/>
      <sheetName val="Non Int. -  Output"/>
      <sheetName val="General Expenses - Output"/>
      <sheetName val="RWA"/>
      <sheetName val="Tax "/>
      <sheetName val="Historical FS"/>
      <sheetName val="NSGB - Financials"/>
      <sheetName val="Phone Systems"/>
      <sheetName val="Interest"/>
      <sheetName val="Project Master"/>
      <sheetName val="Precalculation"/>
      <sheetName val="Sheet5(A)"/>
      <sheetName val="Sheet6(A)"/>
      <sheetName val="Sheet5(B)"/>
      <sheetName val="Sheet6(B)"/>
      <sheetName val="Group-A"/>
      <sheetName val="Notes for BOQ"/>
      <sheetName val="Group-B"/>
      <sheetName val="BLDG.(Direct)"/>
      <sheetName val="BLDG. (Bill)"/>
      <sheetName val="Civil(Direct)"/>
      <sheetName val="Civil (Bill)"/>
      <sheetName val="Q&amp;pl-O"/>
      <sheetName val="LC001"/>
      <sheetName val="Q&amp;pl-V"/>
      <sheetName val="A50121"/>
      <sheetName val="A50120"/>
      <sheetName val="LOW"/>
      <sheetName val="Dist."/>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B2826"/>
      <sheetName val="Form 9"/>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5"/>
      <sheetName val="??? .?"/>
      <sheetName val="Total Collection"/>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cost Format"/>
      <sheetName val="CJPC   "/>
      <sheetName val="Abstract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 Rate"/>
      <sheetName val="concrete detail"/>
      <sheetName val="CJPC"/>
      <sheetName val="Table of Contents (2)"/>
      <sheetName val="Abstract-Cert"/>
      <sheetName val="Index Sheet"/>
      <sheetName val="Meas-1"/>
      <sheetName val="Meas-2"/>
      <sheetName val="Meas-3"/>
      <sheetName val="Meas-4"/>
      <sheetName val="Meas-5"/>
      <sheetName val="Meas-6"/>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Prime Coat"/>
      <sheetName val="Tack Coat"/>
      <sheetName val="DBM"/>
      <sheetName val="Gate Pass"/>
      <sheetName val="Meas"/>
      <sheetName val="CJPC (2)"/>
      <sheetName val="DMRC3"/>
      <sheetName val="Bill"/>
      <sheetName val="SEP-08(34)"/>
      <sheetName val="SEP-08 (5-9)"/>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operat_staff"/>
      <sheetName val="Rate Ana"/>
      <sheetName val="Book1"/>
      <sheetName val="BHANDUP"/>
      <sheetName val="PLAN_FEB97"/>
      <sheetName val="Bridges"/>
      <sheetName val="Bridges (Abst)"/>
      <sheetName val="Overpass"/>
      <sheetName val="Slab Culvert"/>
      <sheetName val="Underpass"/>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raffic"/>
      <sheetName val="Toll Rates"/>
      <sheetName val="Toll Revenues"/>
      <sheetName val="O&amp;M"/>
      <sheetName val="Revenue Share"/>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Periodic Maintaince"/>
      <sheetName val="Road-Analysis"/>
      <sheetName val="Road-Boq"/>
      <sheetName val="Analy"/>
      <sheetName val="AppeE"/>
      <sheetName val="Boq-with fire"/>
      <sheetName val="Boq-wo fire"/>
      <sheetName val="Shutter"/>
      <sheetName val="ANALYS"/>
      <sheetName val="Summary - Page 1"/>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Trial Balances"/>
      <sheetName val="Highlight"/>
      <sheetName val="BirdEyeView"/>
      <sheetName val="Mundraport"/>
      <sheetName val="ContainerTerminal"/>
      <sheetName val="Container_Working"/>
      <sheetName val="SBMTerminal"/>
      <sheetName val="SBM_Working"/>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FOH Details"/>
      <sheetName val="KUWATI(Total) "/>
      <sheetName val="GC-01"/>
      <sheetName val="GC-02"/>
      <sheetName val="GC-03"/>
      <sheetName val="GC-04"/>
      <sheetName val="GC-07"/>
      <sheetName val="GC-08"/>
      <sheetName val="GC-09"/>
      <sheetName val="GC-10"/>
      <sheetName val="GC-19"/>
      <sheetName val="GC-21"/>
      <sheetName val="GC-22"/>
      <sheetName val="집계표(OPTION)"/>
      <sheetName val="OPTION 2"/>
      <sheetName val="OPTION 3"/>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집계표_OPTION_"/>
      <sheetName val="단가(자재)"/>
      <sheetName val="단가(노임)"/>
      <sheetName val="기초목록"/>
      <sheetName val="노임단가"/>
      <sheetName val="???"/>
      <sheetName val="VC2 10.99"/>
      <sheetName val="예산"/>
      <sheetName val="영업2"/>
      <sheetName val="1월"/>
      <sheetName val="ERECIN"/>
      <sheetName val="BQMPALOC"/>
      <sheetName val="공문"/>
      <sheetName val="영업3"/>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General Data"/>
      <sheetName val="__"/>
      <sheetName val="LABOR &amp; 자재"/>
      <sheetName val="제작도"/>
      <sheetName val="입출재고현황 (2)"/>
      <sheetName val="SANDAN"/>
      <sheetName val="뜃맟뭁돽띿맟?-BLDG"/>
      <sheetName val="SALA-002"/>
      <sheetName val="TTL"/>
      <sheetName val="DRUM"/>
      <sheetName val="eq_data"/>
      <sheetName val="General_Data"/>
      <sheetName val="DHEQSUPT"/>
      <sheetName val="3.공통공사대비"/>
      <sheetName val="M-EQPT-Z"/>
      <sheetName val="주간기성"/>
      <sheetName val="간접비 총괄"/>
      <sheetName val="뜃맟뭁돽띿맟_-BLDG"/>
      <sheetName val="내역ࠜĀ_x0000_M4)"/>
      <sheetName val="???(OPTION)"/>
      <sheetName val="IN"/>
      <sheetName val="간접비내역-1"/>
      <sheetName val="Lup2"/>
      <sheetName val="당진1,2호기전선관설치및접지4차공사내역서-을지"/>
      <sheetName val="노임단가표"/>
      <sheetName val="6PILE  (돌출)"/>
      <sheetName val="h-013211-2"/>
      <sheetName val="표지"/>
      <sheetName val="내역서 耰&quot;_x0000__x0000_"/>
      <sheetName val="_x0008_"/>
      <sheetName val="비교검토"/>
      <sheetName val="INSTR"/>
      <sheetName val="BOROUGE2"/>
      <sheetName val="CAL."/>
      <sheetName val="EQT-ESTN"/>
      <sheetName val="???¡§????"/>
      <sheetName val="????¢ç¢®¡¿????"/>
      <sheetName val="??????????¢ç??????"/>
      <sheetName val="???????¢ç¢®¢¯????"/>
      <sheetName val="???????®¡¿????"/>
      <sheetName val="??????????????????"/>
      <sheetName val="WE'T"/>
      <sheetName val="CTEMCOST"/>
      <sheetName val="내역ࠜĀ?M4)"/>
      <sheetName val="F4-F7"/>
      <sheetName val="내역서 耰&quot;??"/>
      <sheetName val="24V"/>
      <sheetName val="내역ࠜĀ_x005f_x0000_M4)"/>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단면 (2)"/>
      <sheetName val="실행"/>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Budget Bearing _Samut"/>
      <sheetName val="Qty Bearing-Samut"/>
      <sheetName val="Basic Rate"/>
      <sheetName val="Bill-13"/>
      <sheetName val="Copy of Prog"/>
      <sheetName val="B2826 Cost Bkp"/>
      <sheetName val="B2827"/>
      <sheetName val="B2827 Cost Bkp"/>
      <sheetName val="B2833"/>
      <sheetName val="B2833 Cost Bkp"/>
      <sheetName val="NS 34 &amp; 35 H1,11 CTC Analysis"/>
      <sheetName val="appendix 2.5 final accounts"/>
      <sheetName val="ftstaff"/>
      <sheetName val="1 Labour"/>
      <sheetName val="salient feature"/>
      <sheetName val="Brief Scope of work"/>
      <sheetName val="BG"/>
      <sheetName val="Norms "/>
      <sheetName val="Eqpt Nos"/>
      <sheetName val="Cycle Time"/>
      <sheetName val="M.Qty"/>
      <sheetName val="Subcon Master"/>
      <sheetName val="Equipment Hr"/>
      <sheetName val="Material (2)"/>
      <sheetName val="معد__ث"/>
      <sheetName val="تدفقات_و_مدفوعات"/>
      <sheetName val="WORK_COV"/>
      <sheetName val="اجور__ف1"/>
      <sheetName val="معد__خ"/>
      <sheetName val="معد__ث1"/>
      <sheetName val="Form_9"/>
      <sheetName val="Form_11"/>
      <sheetName val="Shadow_BOQ"/>
      <sheetName val="S20MSE_Items"/>
      <sheetName val="Season_Dircost"/>
      <sheetName val="Total_Collection"/>
      <sheetName val="???__?"/>
      <sheetName val="02_06_07_(2)"/>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_(2)"/>
      <sheetName val="Index_Sheet"/>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6PILE__(돌출)"/>
      <sheetName val="내역서_耰&quot;"/>
      <sheetName val="CAL_"/>
      <sheetName val="내역서_耰&quot;??"/>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내역서 耰&quot;_x005f_x005f_x005f_x0000__x005f_x005f_x0000"/>
      <sheetName val="_x005f_x005f_x005f_x0008_"/>
      <sheetName val="내역ࠜĀ_x005f_x005f_x005f_x005f_x005f_x005f_x005f_x0000_M4"/>
      <sheetName val="Inputs "/>
      <sheetName val="PanhandleB"/>
      <sheetName val="rsm"/>
      <sheetName val="GasConsumption"/>
      <sheetName val="IntlCmprPwr"/>
      <sheetName val="BoostrPwr"/>
      <sheetName val="LastBoostrPwr"/>
      <sheetName val="CapexBasis"/>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Module4"/>
      <sheetName val="Module5"/>
      <sheetName val="Module6"/>
      <sheetName val="Layer Chart"/>
      <sheetName val="Layer Table"/>
      <sheetName val="WORKED OGL"/>
      <sheetName val="FRL"/>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SOR"/>
      <sheetName val="STR1"/>
      <sheetName val="STR2"/>
      <sheetName val="STR3"/>
      <sheetName val="LIN1"/>
      <sheetName val="LIN2"/>
      <sheetName val="typical subminor"/>
      <sheetName val="S&amp;I"/>
      <sheetName val="machi"/>
      <sheetName val="TRANS1"/>
      <sheetName val="mes-fb"/>
      <sheetName val="mes-pl"/>
      <sheetName val="XL4Test5"/>
      <sheetName val="Mat_Cost"/>
      <sheetName val="MASTER_RATE ANALYSIS"/>
      <sheetName val="typical_subminor"/>
      <sheetName val="MASTER_RATE_ANALYSIS"/>
      <sheetName val="typical_subminor1"/>
      <sheetName val="MASTER_RATE_ANALYSIS1"/>
      <sheetName val="Expenditure_Plan1"/>
      <sheetName val="SPT_vs_PHI1"/>
      <sheetName val="Level 1&amp;2-PIL Physical PMS"/>
      <sheetName val="Level 1&amp;2-CCC Invoice PMS"/>
      <sheetName val="L3-L4 PMS"/>
      <sheetName val="CPF-FK3-CIVIL"/>
      <sheetName val="CPF-CGC-CIVIL"/>
      <sheetName val="CPF-SI1-MEI"/>
      <sheetName val="ISS-2-AG1-CMEI"/>
      <sheetName val="TL-CGC-2-CMEI"/>
      <sheetName val="ISS-3-FK1-CIVIL"/>
      <sheetName val="ISS-3-NBTC-MEI"/>
      <sheetName val="EOF-NBTC-CMEI"/>
      <sheetName val="STEP"/>
      <sheetName val="Tank-HEISCO-MEI"/>
      <sheetName val="Piping Spool"/>
      <sheetName val="PreCom"/>
      <sheetName val="BP &amp; Cost Change Log"/>
      <sheetName val="Commodity Loaded"/>
      <sheetName val="3장-1"/>
      <sheetName val="최종비용별"/>
      <sheetName val="정산서 "/>
      <sheetName val="내역서변경성원"/>
      <sheetName val="공정회의자료(월요일 10시까지)"/>
      <sheetName val="F2W"/>
      <sheetName val="ARF "/>
      <sheetName val="SCHEDULE of ARF  "/>
      <sheetName val="ENG FACILITIES App A"/>
      <sheetName val="CONT FACILITIES Appe B"/>
      <sheetName val="FDN estimate"/>
      <sheetName val="sheet 1"/>
      <sheetName val="ENGINEER FACILITIES"/>
      <sheetName val="CONTRACTOR FACILITIES"/>
      <sheetName val="CONTRACTOR FACILITIES (2)"/>
      <sheetName val="E H Blinding"/>
      <sheetName val="E H Excavation"/>
      <sheetName val="Pc name"/>
      <sheetName val="C P A Blinding"/>
      <sheetName val="S M B-2"/>
      <sheetName val="B-3 "/>
      <sheetName val="S M B-3"/>
      <sheetName val="S M B-4"/>
      <sheetName val="B-5"/>
      <sheetName val="DWS"/>
      <sheetName val="bill01"/>
      <sheetName val="new BILL2 lib"/>
      <sheetName val="BILL3 NEW GYM"/>
      <sheetName val="BILL 4 NEW multi"/>
      <sheetName val="BILL6 NEW DINNING"/>
      <sheetName val="BILL 5  SCHALET"/>
      <sheetName val="BILL 6 D CHALET"/>
      <sheetName val=" BILL 7 NEW MEDICAL"/>
      <sheetName val="BILL 10  new SITING"/>
      <sheetName val="bill16elec"/>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com st PM"/>
      <sheetName val="comst GM"/>
      <sheetName val="eweljlt"/>
      <sheetName val="pvc_basic"/>
      <sheetName val="hdpe_basic"/>
      <sheetName val="HDPE"/>
      <sheetName val="CI"/>
      <sheetName val="G.R.P"/>
      <sheetName val="General Abstract"/>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RCC valve chamber"/>
      <sheetName val="detls"/>
      <sheetName val="Bill-1-Main bill"/>
      <sheetName val="Bill-2 "/>
      <sheetName val="Authorisation"/>
      <sheetName val="SR1"/>
      <sheetName val="SR1 Annex-1"/>
      <sheetName val="SR1 Annex-2"/>
      <sheetName val="SR1 Annex-3"/>
      <sheetName val="SR2 Annex-1"/>
      <sheetName val="SR3 Annex-1"/>
      <sheetName val="SR4 Annex-1"/>
      <sheetName val="SR-5"/>
      <sheetName val="SR5 Annex-1"/>
      <sheetName val="Measuremnt"/>
      <sheetName val="Front-5-6 General"/>
      <sheetName val="Front-5"/>
      <sheetName val="Front-6"/>
      <sheetName val="Executive Summary-5"/>
      <sheetName val="EXECUTIVE SUMMARY- 6"/>
      <sheetName val="CM-MASTERFORMAT-5&amp;6"/>
      <sheetName val="CM-MASTERFORMAT-5"/>
      <sheetName val="CM-MASTERFORMAT-6"/>
      <sheetName val="CM-CONTRACT PACKAGE-5"/>
      <sheetName val="CM-CONTRACT PACKAGE-6"/>
      <sheetName val="CASHFLOW MASTERFORMAT-General"/>
      <sheetName val="CASHFLOW MASTERFORMAT 5 "/>
      <sheetName val="CASHFLOW MASTERFORMAT-6"/>
      <sheetName val="CASHFLOW CONTRACT PUMPHOUSE"/>
      <sheetName val="CASHFLOW CONTRACT OPEN CANAL"/>
      <sheetName val="CASHFLOW CONTRACT PACKAGE 5A"/>
      <sheetName val="CASHFLOW CONTRACT PACKAGE 5B"/>
      <sheetName val="CASHFLOW CONTRACT PACKAGE 5C"/>
      <sheetName val="CASHFLOW CONTRACT PACKAGE-CP1-6"/>
      <sheetName val="Work Accomp. -General 5&amp;6"/>
      <sheetName val="Work Accomp. Gen. 5"/>
      <sheetName val="Work AccompCONTRACT PACKAGE"/>
      <sheetName val="Work AccompCONTRACT OPEN"/>
      <sheetName val="Work AccomPumphouse"/>
      <sheetName val="Work Accom-Phase 5B"/>
      <sheetName val="Work Accom-Phase 5C"/>
      <sheetName val="Work Accomp. - Ph6"/>
      <sheetName val="Work Accomp Ph6-CP1"/>
      <sheetName val="OC-CONTRACT PACKAGE-5A"/>
      <sheetName val="OC-CONTRACT PACKAGE-5B"/>
      <sheetName val="OC-CONTRACT PACKAGE-5C"/>
      <sheetName val="OC-CONTRACT PACKAGE-OC"/>
      <sheetName val="OC-CONTRACT PACKAGE-GENSET"/>
      <sheetName val="OC-MASTERFORMAT -6"/>
      <sheetName val="OC-CP-01 - 6"/>
      <sheetName val="SCURVE-general"/>
      <sheetName val="SCURVE5 Gen"/>
      <sheetName val="SCURVE-6"/>
      <sheetName val="SCURVE 5A-OC "/>
      <sheetName val="SCURVE 5B-OC"/>
      <sheetName val="SCURVE 5C-OC "/>
      <sheetName val="BREAKDOWN-5"/>
      <sheetName val="Breakdown-5B"/>
      <sheetName val="Breakdown-5C"/>
      <sheetName val="SCURVE 5A-OC  (2)"/>
      <sheetName val="SCURVE 5B"/>
      <sheetName val="CM-MASTERFORMAT-6 (2)"/>
      <sheetName val="CM-CONTRACT PACKAGE-6 (2)"/>
      <sheetName val="SCURVE 6"/>
      <sheetName val="SCURVE 6R"/>
      <sheetName val="SCURVE 5B-OC (2)"/>
      <sheetName val="SCURVE-6 (2)"/>
      <sheetName val="Fire Pro Sum"/>
      <sheetName val="13- Fire Protection"/>
      <sheetName val="Plumbing-Sum "/>
      <sheetName val="15-Plumbing"/>
      <sheetName val="B2 Sundries"/>
      <sheetName val="B3 Sundries"/>
      <sheetName val="B4 Sundries"/>
      <sheetName val="material compliance"/>
      <sheetName val="BILL SUMMARY COST"/>
      <sheetName val="ICPWI"/>
      <sheetName val="LOXON"/>
      <sheetName val="APWI"/>
      <sheetName val="AGCHEM"/>
      <sheetName val="bill1 (alt)"/>
      <sheetName val="bill8"/>
      <sheetName val="bill9"/>
      <sheetName val="bill10"/>
      <sheetName val="Sum(Base Bid)"/>
      <sheetName val="Sum(ALT)"/>
      <sheetName val="Sum(Opt2)"/>
      <sheetName val="MU-Base"/>
      <sheetName val="OH-Base"/>
      <sheetName val="OH-alt"/>
      <sheetName val="MU-Base (Opns)"/>
      <sheetName val="MU-Base (alt)"/>
      <sheetName val="MU-Base (alt2)"/>
      <sheetName val="COST-COMP"/>
      <sheetName val="Struct-Grass root"/>
      <sheetName val="CCS Summary"/>
      <sheetName val="Ragama"/>
      <sheetName val="Tangalle hos"/>
      <sheetName val="Query sheet"/>
      <sheetName val="Kandy"/>
      <sheetName val="Rate Book"/>
      <sheetName val="Aluminium"/>
      <sheetName val="New item(discri)"/>
      <sheetName val="bill02"/>
      <sheetName val="bill03"/>
      <sheetName val="bill04"/>
      <sheetName val="T.Off"/>
      <sheetName val="BACKUPDATA"/>
      <sheetName val="D.MAKAN"/>
      <sheetName val="FLYLEAF"/>
      <sheetName val="Deviations"/>
      <sheetName val="DWG TOTAL"/>
      <sheetName val="KSA630"/>
      <sheetName val="KSA100"/>
      <sheetName val="KSA160"/>
      <sheetName val="KSA250"/>
      <sheetName val="KSA"/>
      <sheetName val="KSA_Rising"/>
      <sheetName val="B-3.2 EB"/>
      <sheetName val="pt-cw"/>
      <sheetName val="Amount Difference"/>
      <sheetName val="QTY Asph"/>
      <sheetName val="BOQ Asph for extended  1"/>
      <sheetName val="BOQ Asp ext 2"/>
      <sheetName val="BOQ Asph 21.7km"/>
      <sheetName val="Qty conc"/>
      <sheetName val="After receving LOA"/>
      <sheetName val="BOQ Previous Conc"/>
      <sheetName val="CHE-LIST"/>
      <sheetName val="Variation summary."/>
      <sheetName val="Summary LD"/>
      <sheetName val="Meas LD"/>
      <sheetName val="Placing &amp; fixing "/>
      <sheetName val="Paint "/>
      <sheetName val="Excava"/>
      <sheetName val="Concrete "/>
      <sheetName val="BOQ(new)"/>
      <sheetName val="Budget "/>
      <sheetName val="Print Budget"/>
      <sheetName val="Basic Rates"/>
      <sheetName val="material requiement"/>
      <sheetName val="material requiement (2)"/>
      <sheetName val="Basic Rates (2)"/>
      <sheetName val="PLT-SUM"/>
      <sheetName val="Haulage(G.C.)"/>
      <sheetName val=" Factor  "/>
      <sheetName val="Histry Price"/>
      <sheetName val="Monitor"/>
      <sheetName val="PRS"/>
      <sheetName val="WPMR"/>
      <sheetName val="Prelims 1"/>
      <sheetName val="Prelims 2"/>
      <sheetName val="DWorks 2"/>
      <sheetName val="Manalloc 2"/>
      <sheetName val="Y"/>
      <sheetName val="Cash1"/>
      <sheetName val="Cash_Sum"/>
      <sheetName val="mvac_Offer"/>
      <sheetName val="mvac_BOQ"/>
      <sheetName val="门窗表"/>
      <sheetName val="外墙面"/>
      <sheetName val="REMAINING AMOUNT "/>
      <sheetName val="0首页函"/>
      <sheetName val="1-合同内容摘要"/>
      <sheetName val="2-汇总表"/>
      <sheetName val="附录2.1-预付款"/>
      <sheetName val="附录2.2-已完工程价值（桩基）"/>
      <sheetName val="附录2.2-已完工程价值 (土建)"/>
      <sheetName val="附录2.3-扣预付款"/>
      <sheetName val="附录2.4-此前已付金额"/>
      <sheetName val="楼梯 钢梯"/>
      <sheetName val="卫生间"/>
      <sheetName val="最终结算"/>
      <sheetName val="核对工程量 (2)"/>
      <sheetName val="13.07"/>
      <sheetName val="核对工程量"/>
      <sheetName val="13.07（临建）"/>
      <sheetName val="13.07（杂工）"/>
      <sheetName val="13.07(依据核对后的工程量)"/>
      <sheetName val="13.08"/>
      <sheetName val="13.08(依据核对后的工程量)"/>
      <sheetName val="13.10"/>
      <sheetName val="13.11"/>
      <sheetName val="13.12"/>
      <sheetName val="13.12（酒店）"/>
      <sheetName val="整个合并工程量"/>
      <sheetName val="预算封面"/>
      <sheetName val="材料单价"/>
      <sheetName val="材料数量"/>
      <sheetName val="基础数据"/>
      <sheetName val="1.1劳务工日单价"/>
      <sheetName val="입찰내역 발주처 양식"/>
      <sheetName val="입찰내역 발주처 제출용"/>
      <sheetName val="입찰내역 내부용"/>
      <sheetName val="직접공사비 본사용"/>
      <sheetName val="입찰품의서(예비입찰)"/>
      <sheetName val="견적기준"/>
      <sheetName val="공통가설 (R1)"/>
      <sheetName val="현관비"/>
      <sheetName val="현장기구조직표 "/>
      <sheetName val="BOQ-Rev.3"/>
      <sheetName val="材料单"/>
      <sheetName val="安装费"/>
      <sheetName val="设计开办费"/>
      <sheetName val="BOQ건축"/>
      <sheetName val="北立面17层玻璃百叶"/>
      <sheetName val="内廷玻璃百叶"/>
      <sheetName val="栏杆"/>
      <sheetName val="顶部三层玻璃幕墙"/>
      <sheetName val="标准层玻璃幕墙3900"/>
      <sheetName val="标准层玻璃幕墙2500"/>
      <sheetName val="标准层玻璃幕墙3700 (350)"/>
      <sheetName val="标准层玻璃幕墙4500 (350)"/>
      <sheetName val="标准层玻璃幕墙3100(350)"/>
      <sheetName val="顶部三层包柱（西南面）"/>
      <sheetName val="西南面包柱（800x350）"/>
      <sheetName val="西南面包柱（1400x700）"/>
      <sheetName val="西南面包柱(800,1400)带层间"/>
      <sheetName val="西南面包梁（1400x350） "/>
      <sheetName val="西南面包梁（800x350）"/>
      <sheetName val="西南面包梁（800x350）楼板下"/>
      <sheetName val="西南面包梁（1400x700）"/>
      <sheetName val="西面三层吊顶"/>
      <sheetName val="复合板顶封修(西南面)"/>
      <sheetName val="天井玻璃幕墙(可视位置)"/>
      <sheetName val="天井玻璃幕墙(柱子不可视位置)"/>
      <sheetName val="天井玻璃幕墙(电梯处 两侧)"/>
      <sheetName val="天井顶部外周幕墙"/>
      <sheetName val="天井顶封修"/>
      <sheetName val="天井1、2层石材"/>
      <sheetName val="顶部三层包柱（东北面）"/>
      <sheetName val="复合板顶封修(东北面)"/>
      <sheetName val="东北面包柱（1400）"/>
      <sheetName val="东北面包柱（2800）"/>
      <sheetName val="东北面包梁（1400）"/>
      <sheetName val="1、2层包柱(西面)"/>
      <sheetName val="1、2层包柱(南面)"/>
      <sheetName val="1、2层包柱(东北面)"/>
      <sheetName val="二层玻璃框架(其他面)"/>
      <sheetName val="二层玻璃框架(西面)"/>
      <sheetName val="一层玻璃框架"/>
      <sheetName val="一层石材(西面)"/>
      <sheetName val="汽车通道侧壁"/>
      <sheetName val="汽车通道吊顶"/>
      <sheetName val="立面17层玻璃百叶"/>
      <sheetName val="평당분석"/>
      <sheetName val="견적비교"/>
      <sheetName val="물량분석"/>
      <sheetName val="평단가분석(건축)"/>
      <sheetName val="품의서"/>
      <sheetName val="공정"/>
      <sheetName val="인원"/>
      <sheetName val="적용단가"/>
      <sheetName val="물량차이"/>
      <sheetName val="주식"/>
      <sheetName val="编制说明"/>
      <sheetName val="结算汇总"/>
      <sheetName val="签证汇总"/>
      <sheetName val="签证清单"/>
      <sheetName val="造价汇总"/>
      <sheetName val="B1-3复式"/>
      <sheetName val="H1-201小高"/>
      <sheetName val="备查信息 (不扣）"/>
      <sheetName val="备查信息（应扣）"/>
      <sheetName val="分公司人员名单"/>
      <sheetName val="当前办理手续人员名单"/>
      <sheetName val="未启动手续的人员"/>
      <sheetName val="离场人员"/>
      <sheetName val="大清真寺"/>
      <sheetName val="安装部分人员信息表"/>
      <sheetName val="当前办理手续名单"/>
      <sheetName val="未启动办理手续名单"/>
      <sheetName val="表一"/>
      <sheetName val="表三"/>
      <sheetName val="表二"/>
      <sheetName val="表四"/>
      <sheetName val="措施项目计价表"/>
      <sheetName val="统计分析"/>
      <sheetName val="原表模"/>
      <sheetName val="内基梁J~R"/>
      <sheetName val="钢筋模1.1"/>
      <sheetName val="内基梁A~J"/>
      <sheetName val="A1裙楼"/>
      <sheetName val="塔楼"/>
      <sheetName val="裙房"/>
      <sheetName val="表A 工程造价汇总表"/>
      <sheetName val="表B 幕墙工程"/>
      <sheetName val="表D 综合单价分析"/>
      <sheetName val="表C 主要材料表"/>
      <sheetName val="材料换算"/>
      <sheetName val="材料报关税率"/>
      <sheetName val="表E 工程量计算规则"/>
      <sheetName val=" 综合单价分析含量计算规则"/>
      <sheetName val="开办费"/>
      <sheetName val="差旅费"/>
      <sheetName val="办公费"/>
      <sheetName val="项目交通费"/>
      <sheetName val="临建费用"/>
      <sheetName val="临水临电费"/>
      <sheetName val="财务费（总包统一）"/>
      <sheetName val="安全文明施工费"/>
      <sheetName val="劳工证费"/>
      <sheetName val="图纸费"/>
      <sheetName val="清单汇总"/>
      <sheetName val="劳务简化清单"/>
      <sheetName val="材料简化清单"/>
      <sheetName val="退税关税"/>
      <sheetName val="措施费"/>
      <sheetName val="鏡"/>
      <sheetName val="ALL SUMARY"/>
      <sheetName val="A.Archtect works"/>
      <sheetName val="A.2 Finishing work"/>
      <sheetName val="A.2.1 External work"/>
      <sheetName val="A.2.2 Interior work"/>
      <sheetName val="A.2.2.1 Hotel"/>
      <sheetName val="A.2.2.1.1 Public area"/>
      <sheetName val="A.2.2.1.2 Exclusive area"/>
      <sheetName val="★【Hotel】STD-A"/>
      <sheetName val="★【Hotel】STD-B"/>
      <sheetName val="★【Hotel】STD-B2"/>
      <sheetName val="★【Hotel】STD-C"/>
      <sheetName val="★【Hotel】STD-E"/>
      <sheetName val="★【Hotel】JRSW"/>
      <sheetName val="★【Hotel】SUITE-A"/>
      <sheetName val="★【Hotel】SUITE-B"/>
      <sheetName val="★【Hotel】SUITE-C"/>
      <sheetName val="★【Hotel】SUITE-D "/>
      <sheetName val="A.2.2.2 Service Apartment"/>
      <sheetName val="A.2.2.2.1 Public area"/>
      <sheetName val="A.2.2.2.2 Exclusive area"/>
      <sheetName val="★【SA】Studio-A"/>
      <sheetName val="★【SA】Studio-B"/>
      <sheetName val="★【SA】1-Bed-A"/>
      <sheetName val="★【SA】1-Bed-B"/>
      <sheetName val="★【SA】2-Bed-A"/>
      <sheetName val="★【SA】2-Bed-B"/>
      <sheetName val="★【SA】3-Bed"/>
      <sheetName val="A.2.2.3 Shop"/>
      <sheetName val="A.2.2.4 Parking"/>
      <sheetName val="동별집계"/>
      <sheetName val="공종집계"/>
      <sheetName val="현장안"/>
      <sheetName val="★【Hotel】DELUXE"/>
      <sheetName val="A.2.2.5 Signature"/>
      <sheetName val="C.Exterior work外構工事"/>
      <sheetName val="【Exterior】detail-1"/>
      <sheetName val="【Exterior】detail-2"/>
      <sheetName val="E.Elevator "/>
      <sheetName val="2.0-NOTES"/>
      <sheetName val="2.1-WBLFL"/>
      <sheetName val="2.2-FRAME"/>
      <sheetName val="2.3-UPPER FLOORS"/>
      <sheetName val="2.4-ROOF"/>
      <sheetName val="2.5-STAIR"/>
      <sheetName val="2.6-WALL"/>
      <sheetName val="2.7-DOOR+WINDOW"/>
      <sheetName val="2.8-WALL FINISHES"/>
      <sheetName val="2.9-FLOOR FINISHES"/>
      <sheetName val="2.10-CEILING FINISHES"/>
      <sheetName val="2.11-PAINTING"/>
      <sheetName val="2.12-SUNDRIES"/>
      <sheetName val="主要指标表"/>
      <sheetName val="签约情况表（附表1）"/>
      <sheetName val="工程信息表（附表1-1）"/>
      <sheetName val="签约项目结构情况表（附表1-2）"/>
      <sheetName val="产值计划表（附表2）"/>
      <sheetName val="产值计划明细表（附表2-1）"/>
      <sheetName val="产值结构情况表（附表2-2）"/>
      <sheetName val="收入成本（附表3）"/>
      <sheetName val="结算项目计划表（附表3-1）"/>
      <sheetName val="管理费用（附表4）"/>
      <sheetName val="人力资源情况表（附表4-1）-"/>
      <sheetName val="资金平衡线（附表5）"/>
      <sheetName val="融资情况表（附表6）"/>
      <sheetName val="与上年对比表（附表7）"/>
      <sheetName val="税务预算（附表9）"/>
      <sheetName val="ULV"/>
      <sheetName val="Crform"/>
      <sheetName val="ajv98"/>
      <sheetName val="asc98"/>
      <sheetName val="ats98"/>
      <sheetName val="Sch. Areas"/>
      <sheetName val="N&amp;SE"/>
      <sheetName val="N&amp;SE Rebar"/>
      <sheetName val="SW Rebar"/>
      <sheetName val="RC Costs"/>
      <sheetName val="G20"/>
      <sheetName val="A252"/>
      <sheetName val="Aggregate"/>
      <sheetName val="Brick"/>
      <sheetName val="CPlate"/>
      <sheetName val="UPVC Pipe"/>
      <sheetName val="cp-e1"/>
      <sheetName val="Sch__Areas"/>
      <sheetName val="Z- GENERAL PRICE SUMMARY"/>
      <sheetName val="WITHOUT C&amp;I PROFIT (3)"/>
      <sheetName val="Payment Applicatio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top sheet "/>
      <sheetName val="Plumbing-Unused"/>
      <sheetName val="Rate Substantiation"/>
      <sheetName val="HVAC-Unused"/>
      <sheetName val="Electrical-unused"/>
      <sheetName val="[Airport Cost Comparisons Rev05"/>
      <sheetName val="COEFF"/>
      <sheetName val="İCMAL"/>
      <sheetName val="keşif özeti"/>
      <sheetName val="OBI SNWE"/>
      <sheetName val="VO 039"/>
      <sheetName val="Category Lookup Table"/>
      <sheetName val="Netstatement"/>
      <sheetName val="Proj Cost Sumry"/>
      <sheetName val="Project Completed"/>
      <sheetName val="Type of works"/>
      <sheetName val="POC Summary (2)"/>
      <sheetName val="Work In Hand"/>
      <sheetName val="CTC - Reworks"/>
      <sheetName val="Contract Progress - Finance"/>
      <sheetName val="POC Summary"/>
      <sheetName val="Cost Saving (Overrun)"/>
      <sheetName val="POC Analysis"/>
      <sheetName val="Revenue Summary"/>
      <sheetName val="Remunerations"/>
      <sheetName val="UAE"/>
      <sheetName val="Qatar"/>
      <sheetName val="Revenue Projections snapshot "/>
      <sheetName val="Provisions for Late Costs"/>
      <sheetName val="DONOR REPORT"/>
      <sheetName val="Exchange Rate"/>
      <sheetName val="Payments and receipts"/>
      <sheetName val="Budget v Actual"/>
      <sheetName val="Analysis Feb-09"/>
      <sheetName val="Performance Framework 1&amp;2"/>
      <sheetName val="HIV"/>
      <sheetName val="Malaria"/>
      <sheetName val="Summary - Tables"/>
      <sheetName val="Funding by source chart"/>
      <sheetName val="Allocation chart"/>
      <sheetName val="Diagram"/>
      <sheetName val="Set up-Inputs"/>
      <sheetName val="Demography-Inputs"/>
      <sheetName val="Sexual behavior-Inputs"/>
      <sheetName val="IDU-Inputs"/>
      <sheetName val="Prevalence trend-Inputs"/>
      <sheetName val="HIV-STI prevalence-Inputs"/>
      <sheetName val="Prevention unit costs-Inputs"/>
      <sheetName val="Care-Inputs"/>
      <sheetName val="Care costs-inputs"/>
      <sheetName val="Public %-Inputs"/>
      <sheetName val="Budget map-Inputs"/>
      <sheetName val="Budget-Inputs"/>
      <sheetName val="ARV success-Inputs"/>
      <sheetName val="Impact Matrix"/>
      <sheetName val="Standard Assumptions"/>
      <sheetName val="Prevalence 15-49 Chart"/>
      <sheetName val="Coverage Chart"/>
      <sheetName val="Number of patients chart"/>
      <sheetName val="Services Chart"/>
      <sheetName val="Cost of coverage Chart"/>
      <sheetName val="Behaviour Chart"/>
      <sheetName val="Indicators Table"/>
      <sheetName val="Budget-Calcs"/>
      <sheetName val="Cost of full coverage"/>
      <sheetName val="Target population"/>
      <sheetName val="Care calculations"/>
      <sheetName val="Year0"/>
      <sheetName val="Year1"/>
      <sheetName val="Year2"/>
      <sheetName val="Year3"/>
      <sheetName val="Year4"/>
      <sheetName val="Year5"/>
      <sheetName val="Year1-NC"/>
      <sheetName val="Year2-NC"/>
      <sheetName val="Year3-NC"/>
      <sheetName val="Year4-NC"/>
      <sheetName val="Year5-NC"/>
      <sheetName val="Impacts"/>
      <sheetName val="Chart data"/>
      <sheetName val="Care definitions"/>
      <sheetName val="Capacity-summary"/>
      <sheetName val="Goals inputs"/>
      <sheetName val="Base year capacity"/>
      <sheetName val="Program reach"/>
      <sheetName val="Characteristics"/>
      <sheetName val="Existing capacity"/>
      <sheetName val="Required capacity"/>
      <sheetName val="Training needs"/>
      <sheetName val="HIV Attachment B - Round 8"/>
      <sheetName val="Incoterms"/>
      <sheetName val="Malaria Attachment "/>
      <sheetName val="SDAs_impact_datasources"/>
      <sheetName val="Performance Framework 3-5"/>
      <sheetName val="HSS"/>
      <sheetName val="Pipeline"/>
      <sheetName val="Comparisation"/>
      <sheetName val="Revised budget"/>
      <sheetName val="Allocation Y2"/>
      <sheetName val="Allocation Y3-5"/>
      <sheetName val="Workplan"/>
      <sheetName val="1. Expatriates"/>
      <sheetName val="2. Backstopping"/>
      <sheetName val="3. Consultants"/>
      <sheetName val="4. National Staff"/>
      <sheetName val="5 and  6  Operational Costs"/>
      <sheetName val="7 and 8  Supplies and Services"/>
      <sheetName val="9. Training"/>
      <sheetName val="Training Activities"/>
      <sheetName val="NTP-GS-Summary"/>
      <sheetName val="NTP-GS-Workplan Y-1"/>
      <sheetName val="NTP-GS-Worplan Y-2"/>
      <sheetName val="NTP-GS-Worplan Y-3-4-5"/>
      <sheetName val="NTP Summary "/>
      <sheetName val="NTP Detail Budget"/>
      <sheetName val="NTP WorkPlan-Rev"/>
      <sheetName val="NTP Meetings"/>
      <sheetName val="NTP PerDiem + Travel"/>
      <sheetName val="NTP Refurbishment of WH"/>
      <sheetName val="Greenstar SummarY"/>
      <sheetName val="Greenstar Workplan Y-1"/>
      <sheetName val="Greenstar Worplan Y-2"/>
      <sheetName val="Greenstar Worplan Y-3-4-5"/>
      <sheetName val="Definitions"/>
      <sheetName val="Objective 3"/>
      <sheetName val="Objective 4"/>
      <sheetName val="Objective 5"/>
      <sheetName val="5 Year Budget"/>
      <sheetName val="OH Calculation"/>
      <sheetName val="Match Requirement"/>
      <sheetName val="Advance Payment Calculator"/>
      <sheetName val="Range Page"/>
      <sheetName val="Objective 1"/>
      <sheetName val="Objective 2"/>
      <sheetName val="GF Cost Category Summary"/>
      <sheetName val="GF Detail - Year 1"/>
      <sheetName val="GF Detail - Year 2"/>
      <sheetName val="GF Detail - Year 3, 4, 5"/>
      <sheetName val="GF Obj SDA Summary"/>
      <sheetName val="Consolidated Summary-To be sent"/>
      <sheetName val="workplan -Y-1-To be sent"/>
      <sheetName val="Worplan -Y-2-To be sent"/>
      <sheetName val="Worplan-Y-3-4-5-To be sent"/>
      <sheetName val="PATA Summary"/>
      <sheetName val="ASD Summary"/>
      <sheetName val="GF Detail - Year 1 discard"/>
      <sheetName val="GF Detail - Year 2discard"/>
      <sheetName val="Sheet4discard"/>
      <sheetName val="GF Detail - Year 3, 4, 5 discar"/>
      <sheetName val="GF Obj SDA Summarydiscard"/>
      <sheetName val="PERT-Field"/>
      <sheetName val="Prol"/>
      <sheetName val="Pivot_Bank"/>
      <sheetName val="Haris"/>
      <sheetName val="Shag"/>
      <sheetName val="Slip"/>
      <sheetName val="Ctrl sheet"/>
      <sheetName val="NEW &amp; LDP"/>
      <sheetName val="Final scores2008"/>
      <sheetName val="ISBsal"/>
      <sheetName val="FALAHdata"/>
      <sheetName val="ISBData"/>
      <sheetName val="Muddon"/>
      <sheetName val="FINAL Salary sheet"/>
      <sheetName val=" D"/>
      <sheetName val=" C"/>
      <sheetName val=" B"/>
      <sheetName val=" A"/>
      <sheetName val=" OT"/>
      <sheetName val="Driver"/>
      <sheetName val="Payroll by HR-Before Review"/>
      <sheetName val="Change in Payroll Jan11"/>
      <sheetName val="Updated End Dates Contracts"/>
      <sheetName val="Payroll Reconcillation"/>
      <sheetName val="Lead Sch of Payroll"/>
      <sheetName val="Child Protection"/>
      <sheetName val="Finance &amp; Grants"/>
      <sheetName val="Operational &amp; Reporting"/>
      <sheetName val="NFI &amp; Shelter"/>
      <sheetName val="LiveliHood"/>
      <sheetName val="Communication &amp; Media"/>
      <sheetName val="Human Resource"/>
      <sheetName val="Health &amp; Nutrition"/>
      <sheetName val="EDUCATION"/>
      <sheetName val="FOOD"/>
      <sheetName val="WASH"/>
      <sheetName val="Admin &amp; Logistics"/>
      <sheetName val="Bank Information Letter 1"/>
      <sheetName val="Bank Information 2"/>
      <sheetName val="CONVEYNCE DED-JAN11"/>
      <sheetName val="ERRP Advances Dec10"/>
      <sheetName val="Charging"/>
      <sheetName val="Data-Regular"/>
      <sheetName val="PR-Field-Regular"/>
      <sheetName val="Reg-Cheque"/>
      <sheetName val="Reg_Bank"/>
      <sheetName val="CDVB-Reg"/>
      <sheetName val="JVH-REG"/>
      <sheetName val="CDVB-Regular"/>
      <sheetName val="New Salary Slip"/>
      <sheetName val="Salary Slip"/>
      <sheetName val="D.S"/>
      <sheetName val="Tax Calculation"/>
      <sheetName val="Payroll-Casual"/>
      <sheetName val="Casual_Cheque"/>
      <sheetName val="Casual_Bank"/>
      <sheetName val="JVH-SPS"/>
      <sheetName val="CDVB-SPS"/>
      <sheetName val="CDVB-Casual"/>
      <sheetName val="SC CDVB"/>
      <sheetName val="CDVB"/>
      <sheetName val=" Cheque"/>
      <sheetName val="EOBI"/>
      <sheetName val="Medical Ins."/>
      <sheetName val="Lunch"/>
      <sheetName val="Exp. Detail"/>
      <sheetName val="Mobile Bill Nov-09"/>
      <sheetName val="Mobile Bill Dec-09"/>
      <sheetName val="Charging Percentage"/>
      <sheetName val="Charging Amounts"/>
      <sheetName val="Detail-SR"/>
      <sheetName val="NTP Response (Rev)"/>
      <sheetName val="Summary Budget"/>
      <sheetName val="Year-3 Round 8 PHASE 2"/>
      <sheetName val="Year-4 Round 8 PHASE 2"/>
      <sheetName val="Year-5 Round 8 PHASE 2"/>
      <sheetName val="Budget Assumptions"/>
      <sheetName val="Quantification &amp; Costing"/>
      <sheetName val="Cases estimation"/>
      <sheetName val="QA Cost"/>
      <sheetName val="BAs - CAT 5-Drugs+CAT 6-C&amp;H"/>
      <sheetName val="BAs - CAT 9-M&amp;S-PerDiem"/>
      <sheetName val="CAT 2-TORs - TAs"/>
      <sheetName val="CAT 7-Rental Natl Drug Store"/>
      <sheetName val="Previous Consolidated R6&amp;R9"/>
      <sheetName val="List For Drop Down Menu"/>
      <sheetName val="Prev. R9 and R6 Summary"/>
      <sheetName val="Original R9 Summary"/>
      <sheetName val="Original R6 Summary"/>
      <sheetName val="SDAs"/>
      <sheetName val="Attachment 2 "/>
      <sheetName val="Budget summary GF"/>
      <sheetName val="HIV_AIDS Attachment "/>
      <sheetName val="TB_Financial Data"/>
      <sheetName val="Annex 1"/>
      <sheetName val="Annex 3"/>
      <sheetName val="MALARIA_Financial Data"/>
      <sheetName val="projections to 310102 £"/>
      <sheetName val="General instructions"/>
      <sheetName val="General assumptions"/>
      <sheetName val="Detailed assumptions"/>
      <sheetName val="Work Plan "/>
      <sheetName val="Detailed Budget - Year 1"/>
      <sheetName val="Detailed Budget - Year 2"/>
      <sheetName val="Detailed Budget-Year 3, 4 and 5"/>
      <sheetName val="XCheck"/>
      <sheetName val="WHO work plan"/>
      <sheetName val="Summary Work Plan"/>
      <sheetName val="Activity Summary"/>
      <sheetName val="BPHS Detail"/>
      <sheetName val="EPHS  Detail"/>
      <sheetName val="BPHS-Target-Objective-Product"/>
      <sheetName val="EPHS-Target-Objective-Product"/>
      <sheetName val="balances"/>
      <sheetName val="Sunlight"/>
      <sheetName val="uPLOAD"/>
      <sheetName val="2102 AUG-2011 "/>
      <sheetName val="1125 SEP-2011"/>
      <sheetName val="Staff Advances-80 &amp; 90"/>
      <sheetName val="2095 SEP-2011"/>
      <sheetName val="1128 SEP-2011"/>
      <sheetName val="BANK 10030202"/>
      <sheetName val="Bank Recon 10030202"/>
      <sheetName val="BANK RECON 10030201"/>
      <sheetName val="BANK 10030201"/>
      <sheetName val="Cash Book-10510201"/>
      <sheetName val="Cash Book 10510202"/>
      <sheetName val="Cash Certificate"/>
      <sheetName val="EID-Crg-Reg"/>
      <sheetName val="Pivot_Reg-Cheque"/>
      <sheetName val="Pivot_Reg-Bank"/>
      <sheetName val="Tax-2008"/>
      <sheetName val="Pivot-Bank-Casual"/>
      <sheetName val="Pivot-Chq-Casual"/>
      <sheetName val="P-Bank"/>
      <sheetName val="Tax, 2008"/>
      <sheetName val="Salary Sheet"/>
      <sheetName val="Staff Ded"/>
      <sheetName val="Pay Charge "/>
      <sheetName val="SC Bank"/>
      <sheetName val="DBN Staff Ded"/>
      <sheetName val="DBN Payroll"/>
      <sheetName val=" DBN Pay Charge "/>
      <sheetName val="Payslipdata"/>
      <sheetName val="Staff Pay Slip"/>
      <sheetName val="Quetta"/>
      <sheetName val="Payroll Changes"/>
      <sheetName val="Pay Slips"/>
      <sheetName val="Ctrl_sheet"/>
      <sheetName val="NEW_&amp;_LDP"/>
      <sheetName val="Final_scores2008"/>
      <sheetName val="FINAL_Salary_sheet"/>
      <sheetName val="_D"/>
      <sheetName val="_C"/>
      <sheetName val="_B"/>
      <sheetName val="_A"/>
      <sheetName val="_OT"/>
      <sheetName val="D_S"/>
      <sheetName val="Tax_Calculation"/>
      <sheetName val="Salary_Sheet"/>
      <sheetName val="Ctrl_sheet1"/>
      <sheetName val="NEW_&amp;_LDP1"/>
      <sheetName val="Final_scores20081"/>
      <sheetName val="FINAL_Salary_sheet1"/>
      <sheetName val="_D1"/>
      <sheetName val="_C1"/>
      <sheetName val="_A1"/>
      <sheetName val="_OT1"/>
      <sheetName val="SF424"/>
      <sheetName val="SF424A"/>
      <sheetName val="Donor Summary"/>
      <sheetName val="Budget Narrative"/>
      <sheetName val="FY 09 Budget Projection"/>
      <sheetName val="HomeO"/>
      <sheetName val="Jakarta"/>
      <sheetName val="Semarang"/>
      <sheetName val="Makassar"/>
      <sheetName val="Aceh-Comp_1"/>
      <sheetName val="Aceh-Comp_2"/>
      <sheetName val="USUniv"/>
      <sheetName val="AED"/>
      <sheetName val="RTI"/>
      <sheetName val="Equip_Furn"/>
      <sheetName val="LOE"/>
      <sheetName val="GSA-MOBIS"/>
      <sheetName val="Grants Notes"/>
      <sheetName val="Study Tour"/>
      <sheetName val="ODC Standard Rates"/>
      <sheetName val="EDC LOE Summary"/>
      <sheetName val="PPA budget"/>
      <sheetName val="Per Diem Rates"/>
      <sheetName val="Transport rates"/>
      <sheetName val="Detailed Assumption"/>
      <sheetName val="Detailed Budget - Year 3"/>
      <sheetName val="Detailed Budget - Year 4"/>
      <sheetName val="Detailed Budget - Year 5"/>
      <sheetName val="Total (3-5 Years) Budget"/>
      <sheetName val="R6 (Ph 2) work plan"/>
      <sheetName val="Performance Framework 3&amp;4"/>
      <sheetName val="HIV Attachment B "/>
      <sheetName val="Original Budget"/>
      <sheetName val="Budget EFR"/>
      <sheetName val="Maping Oct 08-Dec 08"/>
      <sheetName val="Budget vs Exp"/>
      <sheetName val="PR_Cover page"/>
      <sheetName val="PR_Section 1A (1)"/>
      <sheetName val="PR_Section 1A (2)"/>
      <sheetName val="PR_Section 1A &amp; 1B"/>
      <sheetName val="PR_Section 1C"/>
      <sheetName val="PR_Section 2"/>
      <sheetName val="PR_Section 3"/>
      <sheetName val="LFA_Cover page"/>
      <sheetName val="LFA_Section 1A (1)"/>
      <sheetName val="LFA_Section 1A (2)"/>
      <sheetName val="LFA_Section 1B"/>
      <sheetName val="LFA_Section 1C"/>
      <sheetName val="LFA_Section 1D"/>
      <sheetName val="LFA_Section 2"/>
      <sheetName val="LFA_Section 3"/>
      <sheetName val="LFA_Section 4"/>
      <sheetName val="LFA_Signature (image)"/>
      <sheetName val="Detailed Budget and WP Combined"/>
      <sheetName val="SummaryYPSA"/>
      <sheetName val="Detailed Budget and WP YPSA"/>
      <sheetName val="Detailed AssumptionYPSA"/>
      <sheetName val="SummaryHASAB"/>
      <sheetName val="Detailed Budget and WP HASAB"/>
      <sheetName val="Detailed Assumption HASAB"/>
      <sheetName val="Summary SKUS"/>
      <sheetName val="Detailed Budget and WP SKUS"/>
      <sheetName val="Detailed Assumption SKUS"/>
      <sheetName val="A-Page 1-FRRAS "/>
      <sheetName val="A-Page 2-SHOUHARDO"/>
      <sheetName val="A-page 3- ARSHI"/>
      <sheetName val="A-Page 4-PROTIRODH"/>
      <sheetName val=" A-Page 5-SDVC"/>
      <sheetName val="A-Page 6, BP-5 "/>
      <sheetName val="A-page 7 Setu "/>
      <sheetName val="A- page 8 EC NSA "/>
      <sheetName val="A-Page 9 - FSUP -H"/>
      <sheetName val="A-Page 10-COVAW"/>
      <sheetName val="A-Page 11-GFATM"/>
      <sheetName val="A-Page 12-EMPHASIS"/>
      <sheetName val="A-Page 13 RHIDGHS"/>
      <sheetName val="B-page-1"/>
      <sheetName val="B-page-2"/>
      <sheetName val="B-page-3"/>
      <sheetName val="New Format_P&amp;F Report"/>
      <sheetName val="Section_6 Activity Report"/>
      <sheetName val="Budget Vs Expenses (R6 P2)"/>
      <sheetName val="Det Assump-Old"/>
      <sheetName val="Nahid AP"/>
      <sheetName val="Mattra F"/>
      <sheetName val="Detail Assumption"/>
      <sheetName val="Detailed Budget 3 Years"/>
      <sheetName val="Work Plan"/>
      <sheetName val="RCC WP-Import"/>
      <sheetName val="PR_Programmatic Progress_1A"/>
      <sheetName val="PR_Programmatic Progress_1B"/>
      <sheetName val="PR_Total PR Cash Outflow_3A"/>
      <sheetName val="PR_Grant Management_2"/>
      <sheetName val="EFR HIV AIDS Financial Data_3B"/>
      <sheetName val="LH"/>
      <sheetName val="BSWS"/>
      <sheetName val="PMUK"/>
      <sheetName val="BSWS Q7"/>
      <sheetName val="LH Q7"/>
      <sheetName val="PMUK Q7"/>
      <sheetName val="PR_Procurement Info_4"/>
      <sheetName val="PR_Cash Reconciliation_5A"/>
      <sheetName val="SSUF"/>
      <sheetName val="PR_Disbursement Request_5B"/>
      <sheetName val="PR_Overall Performance_6"/>
      <sheetName val="PR_Cash Request_7A&amp;B"/>
      <sheetName val="PR_Bank Details_7C"/>
      <sheetName val="PR_Annex_SR-Financials"/>
      <sheetName val="LFA_Programmatic Progress_1A"/>
      <sheetName val="LFA_Programmatic Progress_1B"/>
      <sheetName val="LFA_Grant Management_2"/>
      <sheetName val="LFA_Total PR Cash Outflow_3A"/>
      <sheetName val="LFA_EFR Review_3B"/>
      <sheetName val="LFA_Procurement Info_4"/>
      <sheetName val="LFA_Findings&amp;Recommendations"/>
      <sheetName val="LFA_Cash Reconciliation_5A"/>
      <sheetName val="LFA_Disbursement Recommend_5B"/>
      <sheetName val="LFA_Overall Performance_6"/>
      <sheetName val="LFA_DisbursementRecommendation7"/>
      <sheetName val="LFA_Bank Details_7C"/>
      <sheetName val="LFA_Annex-SR Financials"/>
      <sheetName val="Annex for additional info"/>
      <sheetName val="Annex H-Exchange Gain-Loss"/>
      <sheetName val="Anx-G Voucher Checking"/>
      <sheetName val="Anx-D PK-Cash forecsat"/>
      <sheetName val="LFA_Anx- A_Cash Reconcil"/>
      <sheetName val="LFA_Anx-B_PR Exp Var Aanl"/>
      <sheetName val="LFA_Anx-4_Fore Exp &amp; Disb Recom"/>
      <sheetName val="LFA_Anx-5_Exp Fore Details"/>
      <sheetName val="Memo HIV"/>
      <sheetName val="Memo TB"/>
      <sheetName val="Memo Malaria"/>
      <sheetName val="Definitions-lists-EFR"/>
      <sheetName val="Anx Bud&amp;Forecast UNNCSSRY "/>
      <sheetName val="LFA Anx- Activity Crd Frwd"/>
      <sheetName val="LFA Anx- Bud &amp; Forecast"/>
      <sheetName val="EFR Malaria Financial Data_3B"/>
      <sheetName val="EFR TB Financial Data_3B"/>
      <sheetName val="Anx_B_PR Exp Var Anal"/>
      <sheetName val="Summmary"/>
      <sheetName val="AnnexI"/>
      <sheetName val="Detail_Budget"/>
      <sheetName val="EDC Budget Detail"/>
      <sheetName val="LTD budget"/>
      <sheetName val="Prev LTD Budget"/>
      <sheetName val=" EDC Security Costs"/>
      <sheetName val="EDC Rates and Escalation"/>
      <sheetName val="IDD labor"/>
      <sheetName val="Budget Detail cng"/>
      <sheetName val="Budget Detail"/>
      <sheetName val="LCD TA"/>
      <sheetName val="DRC  SRC Training"/>
      <sheetName val="Workplan_SDA-1-6"/>
      <sheetName val="Specification"/>
      <sheetName val="Bank Voucher"/>
      <sheetName val="Data-Salary"/>
      <sheetName val="Anex-A_Cash Recon"/>
      <sheetName val="Anex-B_SSU of Fun"/>
      <sheetName val="Prov Exp_Mal_R-9"/>
      <sheetName val="Anex-C_PR-SRs Var Anal"/>
      <sheetName val="LFA_Anx4_Cash Forecast"/>
      <sheetName val="SSUF_PR &amp; SRs"/>
      <sheetName val="SSUF_PR &amp; SRs (2)"/>
      <sheetName val="LFA Annex-A_Cash Recon"/>
      <sheetName val="LFA_Annex-B_Exp Var Anal"/>
      <sheetName val="Anx-C_Pharma Prod Exp Var A (2)"/>
      <sheetName val="Anx-D_Indicator Rating"/>
      <sheetName val="Annex-E_Exp Rep Verified by LFA"/>
      <sheetName val="NewEnt"/>
      <sheetName val="BSWOBU"/>
      <sheetName val="PLWOBU"/>
      <sheetName val="BS(F)"/>
      <sheetName val="New Notes"/>
      <sheetName val="BS(P)"/>
      <sheetName val="currency wise"/>
      <sheetName val="curr wise"/>
      <sheetName val="inv b-up"/>
      <sheetName val="checks"/>
      <sheetName val="Annex I"/>
      <sheetName val="Cons "/>
      <sheetName val="Sub-Notes"/>
      <sheetName val="Notes (2)"/>
      <sheetName val="BSP&amp;LCF"/>
      <sheetName val="Final-Notes (2)"/>
      <sheetName val="Credit Card"/>
      <sheetName val="Other Op income"/>
      <sheetName val="Admin exp"/>
      <sheetName val="Commission income"/>
      <sheetName val="BSP&amp;LCF (2)"/>
      <sheetName val="acounting policies"/>
      <sheetName val="notes 6 to 7.1"/>
      <sheetName val="notes 8 to 8.4 "/>
      <sheetName val="notes 8.5 to 9.1"/>
      <sheetName val="notes 9.2 to 9.2.2"/>
      <sheetName val="notes 9.3 to 9.5"/>
      <sheetName val="notes 9.6 to 9.6.2"/>
      <sheetName val="notes 9.7 to 10.2"/>
      <sheetName val="notes 10.3 to 10.6"/>
      <sheetName val="notes 10.7 to 12.1"/>
      <sheetName val="notes 12.2 to 12.3"/>
      <sheetName val="notes 13 to 16"/>
      <sheetName val="notes 17 to 19"/>
      <sheetName val="notes 20 to 22"/>
      <sheetName val="notes 23 to 36.4"/>
      <sheetName val="notes 37 to 39.2"/>
      <sheetName val="notes 40 to 42.4"/>
      <sheetName val="notes 42.5 to 43.2"/>
      <sheetName val="notes 44 to 47.3"/>
      <sheetName val="PnL"/>
      <sheetName val="CompIncom"/>
      <sheetName val="RvsdEquity"/>
      <sheetName val="CF_Workg"/>
      <sheetName val="1-4"/>
      <sheetName val="5-5.16"/>
      <sheetName val="Cash_Bank_L2FI"/>
      <sheetName val="Invsmt"/>
      <sheetName val="InvSegmt"/>
      <sheetName val="AssocBrkup"/>
      <sheetName val="DimInvstmt"/>
      <sheetName val="Advcs"/>
      <sheetName val="Ikram"/>
      <sheetName val="FixAst"/>
      <sheetName val="FixAst08"/>
      <sheetName val="IntangDispsl"/>
      <sheetName val="DfTx_OA"/>
      <sheetName val="Bills_Borrwgs"/>
      <sheetName val="Dpsits"/>
      <sheetName val="SurpRev"/>
      <sheetName val="ContgComit"/>
      <sheetName val="Derivtv"/>
      <sheetName val="Incm_IntExp"/>
      <sheetName val="AdmnCashTaxEPS"/>
      <sheetName val="PF_MP"/>
      <sheetName val="BF_GP"/>
      <sheetName val="MgtFee_FV"/>
      <sheetName val="BizActvs"/>
      <sheetName val="Eliminate"/>
      <sheetName val="Eiminate2"/>
      <sheetName val="RltdPrty"/>
      <sheetName val="40 (new)"/>
      <sheetName val="Tiers_CAR"/>
      <sheetName val="Basel disclosure final"/>
      <sheetName val="Sectrs1"/>
      <sheetName val="Sectrs2"/>
      <sheetName val="FERisk"/>
      <sheetName val="IRS09"/>
      <sheetName val="IRS08"/>
      <sheetName val="Mat09"/>
      <sheetName val="Mat08 "/>
      <sheetName val="Islamic"/>
      <sheetName val="LastPg"/>
      <sheetName val="TaxProv"/>
      <sheetName val="DefrdTax"/>
      <sheetName val="TaxDepre"/>
      <sheetName val="WDV_Deletions"/>
      <sheetName val="Customer Template"/>
      <sheetName val="Page 3 -  Financial Summary"/>
      <sheetName val="Day 1 - Phase 1 (DX only)"/>
      <sheetName val="Day 1 - Phase 2 (8 x 10G WT)"/>
      <sheetName val="Day 1 - Phase 2 (8 x 10G no WT)"/>
      <sheetName val="Day 5 - 105 x 10G WT"/>
      <sheetName val="Day 5 - 105 x 10G no WT"/>
      <sheetName val="Pricing"/>
      <sheetName val="Preside RTU"/>
      <sheetName val="C3600_Int"/>
      <sheetName val="J6000_Int"/>
      <sheetName val="EC-1"/>
      <sheetName val="OM4200"/>
      <sheetName val="OPTera LH"/>
      <sheetName val="OPTera LH R3"/>
      <sheetName val="OPTera Connect DX"/>
      <sheetName val="HDX"/>
      <sheetName val="Help, Robin !"/>
      <sheetName val="Select"/>
      <sheetName val="Duration"/>
      <sheetName val="Op. &amp; Support"/>
      <sheetName val="Conso Serv"/>
      <sheetName val="Conso OEM"/>
      <sheetName val="SPS outputs"/>
      <sheetName val="NW View"/>
      <sheetName val="BSS inputs"/>
      <sheetName val="NSS inputs"/>
      <sheetName val="GPRS inputs"/>
      <sheetName val="Services GPRS DB"/>
      <sheetName val="GPRS calc"/>
      <sheetName val="MENUS"/>
      <sheetName val="Copy"/>
      <sheetName val="SQA"/>
      <sheetName val="Total US$"/>
      <sheetName val="2001 US$ Q2"/>
      <sheetName val="2001 US$"/>
      <sheetName val="2002 US$"/>
      <sheetName val="2003 US$"/>
      <sheetName val="Prcg summ"/>
      <sheetName val="Tech_Supp"/>
      <sheetName val="R&amp;R"/>
      <sheetName val="Total A$"/>
      <sheetName val="2001 A$ Q2"/>
      <sheetName val="2001 A$"/>
      <sheetName val="2002 A$"/>
      <sheetName val="2003 A$"/>
      <sheetName val="DSO Calculator"/>
      <sheetName val="Preside-optional"/>
      <sheetName val="EC-1 &amp; LCT"/>
      <sheetName val="SDH"/>
      <sheetName val="SDH Spares"/>
      <sheetName val="Edit(01)"/>
      <sheetName val="Summary(01)"/>
      <sheetName val="Features"/>
      <sheetName val="TNC Report"/>
      <sheetName val="TNC Report Housekeeping"/>
      <sheetName val="OncePerNetwork"/>
      <sheetName val="RTU"/>
      <sheetName val="Licences"/>
      <sheetName val="Features_Reminder"/>
      <sheetName val="Product Selection"/>
      <sheetName val="Item Selection"/>
      <sheetName val="Delete_Row"/>
      <sheetName val="instructions_1"/>
      <sheetName val="Summary_Created"/>
      <sheetName val="Import_Types"/>
      <sheetName val="Sites"/>
      <sheetName val="Make_Summary"/>
      <sheetName val="instructions_2"/>
      <sheetName val="getting started"/>
      <sheetName val="history"/>
      <sheetName val="WG Cap"/>
      <sheetName val="RNC Input"/>
      <sheetName val="New Profile"/>
      <sheetName val="WGMM capa"/>
      <sheetName val="WG"/>
      <sheetName val="MANUAL_UMGW"/>
      <sheetName val="Manual_USGSN"/>
      <sheetName val="MSC"/>
      <sheetName val="Call Server R4"/>
      <sheetName val="HLR"/>
      <sheetName val="IWF"/>
      <sheetName val="SIG"/>
      <sheetName val="GGSN"/>
      <sheetName val="MGW R4"/>
      <sheetName val="UAS"/>
      <sheetName val="SS7"/>
      <sheetName val="Summary for net desc"/>
      <sheetName val="Summary R99"/>
      <sheetName val="OverallBoM"/>
      <sheetName val="PP8600 and PP15K"/>
      <sheetName val="SS7 Summary"/>
      <sheetName val="E1&amp;STM1 Trunks"/>
      <sheetName val="UMTS traffic &amp; Sig-User defined"/>
      <sheetName val="Utilisation_CPU"/>
      <sheetName val="WG card capacity"/>
      <sheetName val="NSS17"/>
      <sheetName val="NSS16"/>
      <sheetName val="TCC_Profile"/>
      <sheetName val="RNC"/>
      <sheetName val="Market Model"/>
      <sheetName val="SGSN Models"/>
      <sheetName val="mlc"/>
      <sheetName val="HLR_SS7 Links"/>
      <sheetName val="STP_North"/>
      <sheetName val="Number Planning"/>
      <sheetName val="ATM Core"/>
      <sheetName val="BTS"/>
      <sheetName val="Other HW"/>
      <sheetName val="OEM"/>
      <sheetName val="Outputs for POps"/>
      <sheetName val="Outputs for SPS"/>
      <sheetName val="Network View"/>
      <sheetName val="Starter Package Summary"/>
      <sheetName val="WIN Summary"/>
      <sheetName val="Vol_Dis_Analysis"/>
      <sheetName val="Prod.Dis"/>
      <sheetName val="WIN Fin Sum"/>
      <sheetName val="NNSS Costs &amp; Price"/>
      <sheetName val="Total 2003-05"/>
      <sheetName val="Total (SP only)"/>
      <sheetName val="Total 2003"/>
      <sheetName val="S-M 03 2H (SP)"/>
      <sheetName val="Lab 03 2H "/>
      <sheetName val="Total 2004"/>
      <sheetName val="S-M 04 1H"/>
      <sheetName val="S-M 04 2H"/>
      <sheetName val="A-M 04 1H (SP)"/>
      <sheetName val="A-M 04 2H"/>
      <sheetName val="S-B 04 1H"/>
      <sheetName val="S-B 04 2H (SP)"/>
      <sheetName val="Vol.Dis 2004"/>
      <sheetName val="Vol.Dis 2005"/>
      <sheetName val="Total 2005"/>
      <sheetName val="S-M 05 1H"/>
      <sheetName val="S-M 05 2H"/>
      <sheetName val="A-M 05 1H"/>
      <sheetName val="A-M 05 2H"/>
      <sheetName val="S-B 05 1H"/>
      <sheetName val="S-B 05 2H"/>
      <sheetName val="P-A 05 1H (SP)"/>
      <sheetName val="P-A 05 2H"/>
      <sheetName val="Application RTUs_NM"/>
      <sheetName val="Customer Quote_NM"/>
      <sheetName val="Preside line&amp;Termin"/>
      <sheetName val="Customer Price"/>
      <sheetName val="DTC"/>
      <sheetName val="DTCi"/>
      <sheetName val="SMA"/>
      <sheetName val="ISM"/>
      <sheetName val="PDC"/>
      <sheetName val="Query Results ALL"/>
      <sheetName val="Config Tool"/>
      <sheetName val="Sliding Report"/>
      <sheetName val="Special Sliding Report"/>
      <sheetName val="Read Me"/>
      <sheetName val="Component Pricing, Costs"/>
      <sheetName val="Component Groups"/>
      <sheetName val="Pricing Knobs"/>
      <sheetName val="R&amp;P"/>
      <sheetName val="WP1"/>
      <sheetName val="FRS"/>
      <sheetName val="BVA"/>
      <sheetName val="PFILE"/>
      <sheetName val="WP"/>
      <sheetName val="Definitions (2)"/>
      <sheetName val="Currency 3 Sort"/>
      <sheetName val="Somoni Sort"/>
      <sheetName val="USD Sort"/>
      <sheetName val="Advances"/>
      <sheetName val="CA01 Spend"/>
      <sheetName val="TJ15 Spend"/>
      <sheetName val="CA03 Spend"/>
      <sheetName val="TJ12 Spend"/>
      <sheetName val="TJ11 Spend"/>
      <sheetName val="Curr 3 Rec"/>
      <sheetName val="Somoni Rec"/>
      <sheetName val="USD Rec"/>
      <sheetName val="Gen Rec"/>
      <sheetName val="Summary Global"/>
      <sheetName val="Summary vertical split"/>
      <sheetName val="other med inputs"/>
      <sheetName val="Training Inputs"/>
      <sheetName val="expat plans"/>
      <sheetName val="Vb"/>
      <sheetName val="Module7"/>
      <sheetName val="projections to 310102 $"/>
      <sheetName val="new budget"/>
      <sheetName val="report 311001 data"/>
      <sheetName val="HIV Attachment B - RCC_2008"/>
      <sheetName val="Consolidated Smr"/>
      <sheetName val="Training NO-for Dr. Haroon"/>
      <sheetName val="GS-NTP Summary-S"/>
      <sheetName val="New PATA Smr"/>
      <sheetName val="New ASD Smr"/>
      <sheetName val="New GS Smr"/>
      <sheetName val="Objct-1"/>
      <sheetName val="Objct-2"/>
      <sheetName val="GS Smr"/>
      <sheetName val="WP-Y1"/>
      <sheetName val="WP-Y2"/>
      <sheetName val="WP Y345"/>
      <sheetName val="GS SDA SMRY"/>
      <sheetName val="Grand Total"/>
      <sheetName val="NTP Summary-S"/>
      <sheetName val="NTP detail budget-S"/>
      <sheetName val="NTP workplan-S"/>
      <sheetName val="ASD Summary-S"/>
      <sheetName val="PATA Summary-S"/>
      <sheetName val="Range Page-Not to sent"/>
      <sheetName val="Training-Not to sent"/>
      <sheetName val="Instructions-Not to sent"/>
      <sheetName val="ignore"/>
      <sheetName val="Attachment 1&amp;2"/>
      <sheetName val="LFA Recommendations"/>
      <sheetName val="DOMC"/>
      <sheetName val="Detailed assumption ASD"/>
      <sheetName val="ASD"/>
      <sheetName val="Detailed assumptions BDN"/>
      <sheetName val="BDN "/>
      <sheetName val="Detailed assumptions Merlin"/>
      <sheetName val="Merlin "/>
      <sheetName val="Detailed assumptions ACD"/>
      <sheetName val=" ACD "/>
      <sheetName val="Detalied Assupmtion NRSP"/>
      <sheetName val="NRSP "/>
      <sheetName val="PMU "/>
      <sheetName val="Budget In one Sheet"/>
      <sheetName val="Data-Salary Recovery"/>
      <sheetName val="Data-Fringes"/>
      <sheetName val="Convey. Deduction Sheet"/>
      <sheetName val="PIVOT BANK"/>
      <sheetName val="PIVOT Cash"/>
      <sheetName val="PIVOT Cheque"/>
      <sheetName val="SC JV-PayRoll"/>
      <sheetName val="Tax Sheet"/>
      <sheetName val="Tax Calculator"/>
      <sheetName val="SC JV-EOBI"/>
      <sheetName val="Pvt. Call Recovery"/>
      <sheetName val="PC Allowance Aug-2012"/>
      <sheetName val="Salary Recovery"/>
      <sheetName val="PEPAS Working"/>
      <sheetName val="BCR"/>
      <sheetName val="Ledger Data"/>
      <sheetName val="Grant Summary"/>
      <sheetName val="Grant Summary Phase 1"/>
      <sheetName val="PR Summary Ph2"/>
      <sheetName val="PR Detail"/>
      <sheetName val="NTP Summary Ph2"/>
      <sheetName val="NTP Detail SDA 1"/>
      <sheetName val="NTP Detail SDA 2"/>
      <sheetName val="NTP Summary SDA 1"/>
      <sheetName val="ACD Summary Ph2"/>
      <sheetName val="ACD Detail"/>
      <sheetName val="AKF Summary Ph2"/>
      <sheetName val="AKF Detail"/>
      <sheetName val="BDN Summary Ph2"/>
      <sheetName val="BDN Detail"/>
      <sheetName val="Bridge Summary Ph2"/>
      <sheetName val="Bridge Detail"/>
      <sheetName val="IHS Summary Ph2"/>
      <sheetName val="IHS Detail"/>
      <sheetName val="ASD Summary Ph2"/>
      <sheetName val="ASD Detail"/>
      <sheetName val="MC Summary Ph2"/>
      <sheetName val="MC Detail"/>
      <sheetName val="PATA SummaryPhase 1"/>
      <sheetName val="PR Summary Phase 1"/>
      <sheetName val="NTP Summary Phase 1"/>
      <sheetName val="ACD Summary Phase 1"/>
      <sheetName val="AKF Summary Phase 1"/>
      <sheetName val="BDN Summary Phase 1"/>
      <sheetName val="Bridge Summary Phase 1"/>
      <sheetName val="IHS Summary Phase 1"/>
      <sheetName val="ASD Summary Phase 1"/>
      <sheetName val="MC SummaryPhase 1"/>
      <sheetName val="5-10"/>
      <sheetName val="15-22"/>
      <sheetName val="Reversing amendments"/>
      <sheetName val="Trialllll"/>
      <sheetName val="Working for grouping"/>
      <sheetName val="Acounts expenses working"/>
      <sheetName val="Allocation of expenses"/>
      <sheetName val="Trail"/>
      <sheetName val="[]BS"/>
      <sheetName val="Targeted Testing-1"/>
      <sheetName val="Non-Statistical Sampling-1"/>
      <sheetName val="Accept Reject-1"/>
      <sheetName val="Prod_Spind (2)"/>
      <sheetName val="F_G_VALUATION _TFO"/>
      <sheetName val="F_G_VALUATION SINGLE YARN"/>
      <sheetName val="COST WORKING"/>
      <sheetName val="Prod_Spind"/>
      <sheetName val="Work in Process_T_1"/>
      <sheetName val="Work in Process_T_2"/>
      <sheetName val="Work in Process TFO"/>
      <sheetName val="Waste T-1"/>
      <sheetName val="Waste T-2"/>
      <sheetName val="Add_ Comb Conv_ Cost"/>
      <sheetName val="Finished Purchased"/>
      <sheetName val="TFO Stand Cost"/>
      <sheetName val="QTY NEW FINAL"/>
      <sheetName val="Doubling Production"/>
      <sheetName val="F_GOODS T_1 "/>
      <sheetName val="F_GOODS T_1  ACALA"/>
      <sheetName val="F_G T_2"/>
      <sheetName val="F_G T_2 Imp pima"/>
      <sheetName val="F_G T_2 MEMPHSES_STAPLE"/>
      <sheetName val="F_G T_2 ANDY"/>
      <sheetName val="F_G T_2 SHANKER"/>
      <sheetName val="F_G TFO"/>
      <sheetName val="AVG_PROD M15 (2)"/>
      <sheetName val="WIP_SUMMERY_"/>
      <sheetName val="QTY NEW FINAL "/>
      <sheetName val="IMRAN"/>
      <sheetName val="AVG_PROD M15"/>
      <sheetName val="F_GOODS T_1  SHANKER"/>
      <sheetName val="W_I_P T_"/>
      <sheetName val="W_I_P _T_2_ NOT"/>
      <sheetName val="WIP TFO"/>
      <sheetName val="W_I_P _T_2_memphis"/>
      <sheetName val="W_I_P STAPLE"/>
      <sheetName val="W_I_P AUST_ ANDY NOT"/>
      <sheetName val="W_I_P MCU"/>
      <sheetName val="W_I_P PIMA"/>
      <sheetName val="W_I_P SHANKER 6"/>
      <sheetName val="Waste Local"/>
      <sheetName val="WASTE imp"/>
      <sheetName val="TFO DEP"/>
      <sheetName val="TFO Stand"/>
      <sheetName val="Add_ Comb Conv_spindle cost_"/>
      <sheetName val="ADD_COMB COTT _T_1_"/>
      <sheetName val="ADD_COMB COTT _T_2_ "/>
      <sheetName val="ADD_COMB COTT PIMA"/>
      <sheetName val="ADD_COMB COTT ANDY NOT"/>
      <sheetName val="ADD_COMB COTT USA"/>
      <sheetName val="ADD_COMB COTT SHANKER NOT"/>
      <sheetName val="waste _ production "/>
      <sheetName val="Com_per_lb"/>
      <sheetName val="COST WORKING_2"/>
      <sheetName val="F_G _Fiber_VALUATION _6"/>
      <sheetName val="Prod_Spind_1"/>
      <sheetName val="W_I_P_ VAL M_5"/>
      <sheetName val="W_I_P_ VAL M_4"/>
      <sheetName val="WASTE_3"/>
      <sheetName val="WIP(SUMMERY)"/>
      <sheetName val="COUNT WISE"/>
      <sheetName val="W_I_P T_1"/>
      <sheetName val="W_I_P STAPLE_MEMPHSES_USA"/>
      <sheetName val="W_I_P SHANKER NOT"/>
      <sheetName val="Normal Tax Final New"/>
      <sheetName val="Def Tax Final"/>
      <sheetName val="Lease Rental"/>
      <sheetName val="Tax Final"/>
      <sheetName val="Cost REV Final"/>
      <sheetName val="Dep on Addition"/>
      <sheetName val="10000"/>
      <sheetName val="20000"/>
      <sheetName val="30000"/>
      <sheetName val="40000"/>
      <sheetName val="50000"/>
      <sheetName val="60000"/>
      <sheetName val="70000"/>
      <sheetName val="80000"/>
      <sheetName val="90000"/>
      <sheetName val="Notes 1 to 14 &amp; 16 to 35"/>
      <sheetName val="Note 14.1 (2009)"/>
      <sheetName val="Note 14.1B (2008)"/>
      <sheetName val="Note 14.3 "/>
      <sheetName val="Note 14.4-15"/>
      <sheetName val=" Notes 36 to 38"/>
      <sheetName val="Note 36.4.3"/>
      <sheetName val="Cash Flow - Working"/>
      <sheetName val="Cash Flow Working june"/>
      <sheetName val="pl (s&amp;p)"/>
      <sheetName val="n12"/>
      <sheetName val="n13"/>
      <sheetName val="n14"/>
      <sheetName val="n14 (s&amp;p)"/>
      <sheetName val="n15"/>
      <sheetName val="n17"/>
      <sheetName val="n18"/>
      <sheetName val="n20"/>
      <sheetName val="B.S"/>
      <sheetName val="C.F"/>
      <sheetName val="Note; 1-6"/>
      <sheetName val="Note; 7 &amp; 13"/>
      <sheetName val="Note; 14 - 15"/>
      <sheetName val="Note; 16 &amp; 17"/>
      <sheetName val="Note; 18 -22 "/>
      <sheetName val="CSH. F. W"/>
      <sheetName val="Padmn"/>
      <sheetName val="s&amp;s"/>
      <sheetName val="stintr"/>
      <sheetName val="cd "/>
      <sheetName val="adp&amp;or"/>
      <sheetName val="c&amp;b"/>
      <sheetName val="ca&amp;ol"/>
      <sheetName val="wastg"/>
      <sheetName val="oi"/>
      <sheetName val="Margin%"/>
      <sheetName val="Attendance"/>
      <sheetName val="PIP"/>
      <sheetName val="Decom 2009"/>
      <sheetName val="FLD"/>
      <sheetName val="E&amp;P"/>
      <sheetName val="N12-A"/>
      <sheetName val="N25"/>
      <sheetName val="Financial instruments"/>
      <sheetName val="N31"/>
      <sheetName val="N31-A"/>
      <sheetName val="N32"/>
      <sheetName val="N33"/>
      <sheetName val="IDCCALHYD-GOO"/>
      <sheetName val="Data_Sheet3"/>
      <sheetName val="Panels (DWG)"/>
      <sheetName val="Master data"/>
      <sheetName val="CHW INS-contract"/>
      <sheetName val="CPC_N3RACK"/>
      <sheetName val="CPC_1641smt"/>
      <sheetName val="Cover Card"/>
      <sheetName val="Bill of Quantity"/>
      <sheetName val="Bill of Quantity (2)"/>
      <sheetName val="APPRLICATION - 1"/>
      <sheetName val="Application"/>
      <sheetName val="Bill of Quantity (3)"/>
      <sheetName val="(1) - Preliminaries"/>
      <sheetName val="(2) Site works"/>
      <sheetName val="(3) Building - (A)"/>
      <sheetName val="(4) Building - (B)"/>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Maintenance office equip."/>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Dash Board AED"/>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장비"/>
      <sheetName val="노무"/>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HS"/>
      <sheetName val="major_qty5"/>
      <sheetName val="james's"/>
      <sheetName val="cusions"/>
      <sheetName val="qty schedule"/>
      <sheetName val="Prelim_Summ"/>
      <sheetName val="VOP_June_07"/>
      <sheetName val="VOP_June_07 _rev1_"/>
      <sheetName val="VOP_Sept_07"/>
      <sheetName val="Timesheet"/>
      <sheetName val="Benchmark Data"/>
      <sheetName val="Application 03"/>
      <sheetName val="GenSummary"/>
      <sheetName val="F-Adv.Pay."/>
      <sheetName val="Gen.SUMMARY "/>
      <sheetName val="H-Ret."/>
      <sheetName val="K-Prev. Pay"/>
      <sheetName val="Bill 05 Mech. W. "/>
      <sheetName val="Bill 06 Elec. W."/>
      <sheetName val="Material On Site"/>
      <sheetName val="Payment Applicationold"/>
      <sheetName val="Bill 01"/>
      <sheetName val=" As built"/>
      <sheetName val="As Built Summary"/>
      <sheetName val="Fence Work"/>
      <sheetName val="DOOR-WIND"/>
      <sheetName val="MR"/>
      <sheetName val="WPR-IV"/>
      <sheetName val="VENDOR CODE WO NO"/>
      <sheetName val="Master Item List"/>
      <sheetName val="VENDER DETAIL"/>
      <sheetName val="Misc__points"/>
      <sheetName val="qty_abs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Reinf"/>
      <sheetName val="Summary (G.H.Bachlor C)"/>
      <sheetName val="General preliminaries"/>
      <sheetName val="Work Done Bill (2)"/>
      <sheetName val="IS Summary"/>
      <sheetName val="Drain Work"/>
      <sheetName val="Non-BOQ summary"/>
      <sheetName val="Curing Bund for Sep'13"/>
      <sheetName val="INFLUENCES ON GM"/>
      <sheetName val="acevsSp (ABC)"/>
      <sheetName val="Summary_(G_H_Bachlor_C)"/>
      <sheetName val="Stress_Calculation"/>
      <sheetName val="FINOLEX"/>
      <sheetName val="TBAL9697_-group_wise__sdpl"/>
      <sheetName val="PRECAST_lightconc-II2"/>
      <sheetName val="switch"/>
      <sheetName val="Civil_Boq1"/>
      <sheetName val="Monthly Format.ATH (ro)revised"/>
      <sheetName val="ASCE"/>
      <sheetName val="DBCA"/>
      <sheetName val="BPL"/>
      <sheetName val="경비공통"/>
      <sheetName val="Abs Sheet(Fuel oil area)JAN"/>
      <sheetName val="WDA_Sept'13"/>
      <sheetName val="int hire"/>
      <sheetName val="Drop Down (Fixed)"/>
      <sheetName val="sept-plan"/>
      <sheetName val="Ref_Lists_SER"/>
      <sheetName val="pol-60"/>
      <sheetName val="Misc__points3"/>
      <sheetName val="qty_abst3"/>
      <sheetName val="Iron_Steel_&amp;_handrails3"/>
      <sheetName val="Top_Sheet3"/>
      <sheetName val="Summary_(G_H_Bachlor_C)1"/>
      <sheetName val="Monthly_Format_ATH_(ro)revised"/>
      <sheetName val="General_preliminaries"/>
      <sheetName val="VENDOR_CODE_WO_NO"/>
      <sheetName val="Master_Item_List"/>
      <sheetName val="Abs_Sheet(Fuel_oil_area)JAN"/>
      <sheetName val="IS_Summary"/>
      <sheetName val="VENDER_DETAIL"/>
      <sheetName val="Work_Done_Bill_(2)"/>
      <sheetName val="INFLUENCES_ON_GM"/>
      <sheetName val="acevsSp_(ABC)"/>
      <sheetName val="Apx AA"/>
      <sheetName val="Material Price List"/>
      <sheetName val="총괄표 (2)"/>
      <sheetName val="nÁuknÁu"/>
      <sheetName val="Benchmark Data (2)"/>
      <sheetName val="finshes"/>
      <sheetName val="Hollowcore study"/>
      <sheetName val="FinishesType-Code"/>
      <sheetName val="DATABASE(MASONRY)"/>
      <sheetName val="DATABASE(STRUCTURAL)"/>
      <sheetName val="Legal Risk Analysis"/>
      <sheetName val="Data 1"/>
      <sheetName val="A6"/>
      <sheetName val="RA Format"/>
      <sheetName val="Measurement-ID works"/>
      <sheetName val="MORGACTS"/>
      <sheetName val="Ph 1 -ESM Pipe, Bitumen"/>
      <sheetName val="Rehab podium footing"/>
      <sheetName val="Planned"/>
      <sheetName val="Entry"/>
      <sheetName val="Hotel Areas"/>
      <sheetName val="Site Det@_x0002_ö"/>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Site_Det@ö"/>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Trade Summary"/>
      <sheetName val="Area Summary (E)"/>
      <sheetName val="SUMMARYMCA"/>
      <sheetName val="Variation Statement Summary "/>
      <sheetName val="Details and Earnings Charts"/>
      <sheetName val="May Budget"/>
      <sheetName val="May Actual"/>
      <sheetName val="SystemData"/>
      <sheetName val="sheeet7"/>
      <sheetName val="FF&amp;E Summary"/>
      <sheetName val="Operators Equipment Summary"/>
      <sheetName val="Systems Summary"/>
      <sheetName val="Concrete-Data"/>
      <sheetName val="Gen.Exp.Breakup"/>
      <sheetName val="VIABILITY"/>
      <sheetName val="EDGES"/>
      <sheetName val="JOINTS"/>
      <sheetName val="SUPERSTRUCTURE"/>
      <sheetName val="HC (Buildings)"/>
      <sheetName val="Employees No."/>
      <sheetName val="DVM Sizing Calculator- 10 ips "/>
      <sheetName val="DATI_CONS"/>
      <sheetName val="MASTER Setting HS"/>
      <sheetName val="Closet.Comb"/>
      <sheetName val="Saniter"/>
      <sheetName val="Lav.Comb"/>
      <sheetName val="RONDO"/>
      <sheetName val="SP-Import"/>
      <sheetName val="SP-Import2"/>
      <sheetName val="SP-Import Bathtub"/>
      <sheetName val="SettingHS"/>
      <sheetName val="itungan p hendry"/>
      <sheetName val="Fitting OTR"/>
      <sheetName val="EGO"/>
      <sheetName val="PART010404"/>
      <sheetName val="PART010404(1)"/>
      <sheetName val="BATH TUB"/>
      <sheetName val="Excelsior"/>
      <sheetName val="Closet.Comb (tambahan)"/>
      <sheetName val="fit"/>
      <sheetName val="SANITARY EXP PRICE LIST"/>
      <sheetName val="FITTINGS EXP PRICE LIST"/>
      <sheetName val="J-MAX, AVANTE, VISION"/>
      <sheetName val=" Summary- PA-13"/>
      <sheetName val="Workdone Progress - PA13"/>
      <sheetName val="  HVAC Progress - PA13 "/>
      <sheetName val="  Elect Progress - PA13"/>
      <sheetName val=" P &amp; D Progress - PA13"/>
      <sheetName val="Test &amp; Comm."/>
      <sheetName val=" Summary- PA-07"/>
      <sheetName val="Workdone Progress - PA07"/>
      <sheetName val="  HVAC Progress - PA07"/>
      <sheetName val="  Elect Progress - PA07"/>
      <sheetName val=" P &amp; D Progress - PA07"/>
      <sheetName val="PA.16 BILL"/>
      <sheetName val="measurement "/>
      <sheetName val="Plum. &amp; Drainage"/>
      <sheetName val="MOS-Support"/>
      <sheetName val="MOS-Support (2)"/>
      <sheetName val="Fly"/>
      <sheetName val="ARSITEKTUR"/>
      <sheetName val="C7B"/>
      <sheetName val="C8A"/>
      <sheetName val="M7B"/>
      <sheetName val="A7B"/>
      <sheetName val="A8B"/>
      <sheetName val="RateAn"/>
      <sheetName val="VXXX"/>
      <sheetName val="매출채권"/>
      <sheetName val="BAU"/>
      <sheetName val="CPU"/>
      <sheetName val="IAU"/>
      <sheetName val="손익계획"/>
      <sheetName val="손익계획4월"/>
      <sheetName val="수금계획"/>
      <sheetName val="수주월별"/>
      <sheetName val="매출월별"/>
      <sheetName val="ETC"/>
      <sheetName val="PL(YTD)"/>
      <sheetName val="PL(CUR)"/>
      <sheetName val="배부기준"/>
      <sheetName val="배부"/>
      <sheetName val="배부후"/>
      <sheetName val="확정실적"/>
      <sheetName val="인원수출"/>
      <sheetName val="99Input"/>
      <sheetName val="FIRS"/>
      <sheetName val="요약BS"/>
      <sheetName val="확정실적4월"/>
      <sheetName val="MACRO_LEGEND"/>
      <sheetName val="N&amp;SE_Rebar"/>
      <sheetName val="SW_Rebar"/>
      <sheetName val="RC_Costs"/>
      <sheetName val="UPVC_Pipe"/>
      <sheetName val="IPA 003"/>
      <sheetName val="Exe summary MC1 &amp; MC 2"/>
      <sheetName val="Exe summary MC 3"/>
      <sheetName val="Exe summary Others"/>
      <sheetName val="Design&amp; Engg Claim"/>
      <sheetName val="project mgmt"/>
      <sheetName val="MOS MC 1 &amp; MC 2"/>
      <sheetName val="MOS MC 3"/>
      <sheetName val="Installation MC 1 &amp; MC 2"/>
      <sheetName val="Installation MC3"/>
      <sheetName val="Testing &amp; Comm MC1 &amp; MC2"/>
      <sheetName val="Testing &amp; Comm MC 3"/>
      <sheetName val="Testing &amp;Comm for FAT MC1MC2MC3"/>
      <sheetName val="Supply of spares MC1 MC 2&amp; MC3 "/>
      <sheetName val="Supply of cables MC1 &amp; MC 2"/>
      <sheetName val="Supply of cables MC 3"/>
      <sheetName val="Supply&amp; install of contain MC 3"/>
      <sheetName val="Supply&amp;installofcontain MC1 MC2"/>
      <sheetName val="other deduction"/>
      <sheetName val="Sizing Tool"/>
      <sheetName val="Sizing Data"/>
      <sheetName val="HILFE"/>
      <sheetName val="Wartung"/>
      <sheetName val="Erneuerung"/>
      <sheetName val="Notabruf"/>
      <sheetName val="Lead Formular"/>
      <sheetName val="LAMPIRAN B2"/>
      <sheetName val="Sub-Summary[BAL]"/>
      <sheetName val="Sum Building"/>
      <sheetName val="Sum Site Clear"/>
      <sheetName val="Water Retic"/>
      <sheetName val="Sum Sewerage"/>
      <sheetName val="Sum Fencing"/>
      <sheetName val="Substation (Infra)"/>
      <sheetName val="Sum Marine"/>
      <sheetName val="3.a"/>
      <sheetName val="4.1"/>
      <sheetName val="HQ &amp; COMCEN"/>
      <sheetName val="Base Admin"/>
      <sheetName val="Fleet Support"/>
      <sheetName val="RMN Volunteer"/>
      <sheetName val="Work Shop"/>
      <sheetName val="Store 1"/>
      <sheetName val="Store 2 &amp; 3"/>
      <sheetName val="MT Garage"/>
      <sheetName val="Fuel Farm"/>
      <sheetName val="Ammo Depot"/>
      <sheetName val="Sewerage"/>
      <sheetName val="Treatment Plant"/>
      <sheetName val="TNB"/>
      <sheetName val="Sub-Sum Site Clearance"/>
      <sheetName val="DVM Sizing Calculator"/>
      <sheetName val="Sizing Data Old"/>
      <sheetName val="Sizing Estimator - NTSC Cameras"/>
      <sheetName val="Summary (M &amp; E Works)"/>
      <sheetName val="5.1&amp;5.2 (2)"/>
      <sheetName val="9.1 (2)"/>
      <sheetName val="9.2 (2)"/>
      <sheetName val="9.3 A-A (2)"/>
      <sheetName val="9.3 A-B (2)"/>
      <sheetName val="9.3 A-C (2)"/>
      <sheetName val="9.3 B (2)"/>
      <sheetName val="9.3-9.4 (F) (2)"/>
      <sheetName val="9.4 A (2)"/>
      <sheetName val="9.4 B (2)"/>
      <sheetName val="9.4 C (2)"/>
      <sheetName val="9.4 D (2)"/>
      <sheetName val="9.4 E (2)"/>
      <sheetName val="9.4 F (2)"/>
      <sheetName val="9.4 G (2)"/>
      <sheetName val="9.4 H (2)"/>
      <sheetName val="9.3-9.4 (G) (2)"/>
      <sheetName val="9.5 (2)"/>
      <sheetName val="9.6 (2)"/>
      <sheetName val="9.7 (2)"/>
      <sheetName val="12.0 (2)"/>
      <sheetName val="13.0 (2)"/>
      <sheetName val="14.0 (2)"/>
      <sheetName val="15.1 (2)"/>
      <sheetName val="15.2 (2)"/>
      <sheetName val="15.2 (3)"/>
      <sheetName val="11.0 (M&amp;E)"/>
      <sheetName val="Common"/>
      <sheetName val="Sizing Estimator - PAL Cameras"/>
      <sheetName val="Items_DVM"/>
      <sheetName val="All Accounts"/>
      <sheetName val="Accounts to Analize"/>
      <sheetName val="By Country"/>
      <sheetName val="Headcount ASP"/>
      <sheetName val="Headcount Pan-EMEA Support"/>
      <sheetName val="Expenses ASP"/>
      <sheetName val="Expenses Pan-EMEA Support"/>
      <sheetName val="Amended Profit Total"/>
      <sheetName val="Headcount &amp; Function Definition"/>
      <sheetName val="FRONTLOG MENU"/>
      <sheetName val="BACKLOG MENU"/>
      <sheetName val="Backlog Chemicals Monthly"/>
      <sheetName val="Backlog Chemical Qtr"/>
      <sheetName val="Backlog Energy Monthly"/>
      <sheetName val="Backlog Energy Qtr"/>
      <sheetName val="Backlog IA Monthly"/>
      <sheetName val="Backlog IA Qtr"/>
      <sheetName val="Backlog P3 Monthly"/>
      <sheetName val="Backlog P3 Qtr"/>
      <sheetName val="Frontlog Energy Monthly"/>
      <sheetName val="Frontlog Energy Qtr"/>
      <sheetName val="Frontlog Chemicals Monthly"/>
      <sheetName val="Frontlog Chemicals Qtr"/>
      <sheetName val="Frontlog P3 Monthly"/>
      <sheetName val="Frontlog P3 Qtr"/>
      <sheetName val="Frontlog IA Monthly"/>
      <sheetName val="Frontlog IA Qtr"/>
      <sheetName val="HEADCOUNT MENU"/>
      <sheetName val="EXPENSES MENU"/>
      <sheetName val="Headcount Sales Energy"/>
      <sheetName val="Headcount Sales Chemicals"/>
      <sheetName val="Headcount ADMINISTRATION"/>
      <sheetName val="Headcount BUS DEV"/>
      <sheetName val="Headcount CON MGMT"/>
      <sheetName val="Headcount CUST SERV"/>
      <sheetName val="Headcount ENG CENT"/>
      <sheetName val="Headcount FINANCE"/>
      <sheetName val="Headcount HR"/>
      <sheetName val="Headcount INFO MGMT"/>
      <sheetName val="Headcount LEGAL"/>
      <sheetName val="Headcount MANUF"/>
      <sheetName val="Headcount MARKETING"/>
      <sheetName val="Headcount PMC"/>
      <sheetName val="Headcount Quality"/>
      <sheetName val="Headcount OPS PRJ"/>
      <sheetName val="Headcount OPS SRV"/>
      <sheetName val="Headcount SOURCING"/>
      <sheetName val="Headcount TECH"/>
      <sheetName val="Headcount Sales P3"/>
      <sheetName val="Headcount Sales IA"/>
      <sheetName val="Expenses Sales Energy"/>
      <sheetName val="Expenses Sales P3"/>
      <sheetName val="Expenses Sales IA"/>
      <sheetName val="Expenses Sales Chemicals"/>
      <sheetName val="Expenses ADMINISTRATION"/>
      <sheetName val="Expenses BUS DEV"/>
      <sheetName val="Expenses CON MGMT"/>
      <sheetName val="Expenses CUST SERV"/>
      <sheetName val="Expenses ENG CENT"/>
      <sheetName val="Expenses FINANCE"/>
      <sheetName val="Expenses HR"/>
      <sheetName val="Expenses INFO MGMT"/>
      <sheetName val="Expenses LEGAL"/>
      <sheetName val="Expenses MANUF"/>
      <sheetName val="Expenses PMC"/>
      <sheetName val="Expenses Quality"/>
      <sheetName val="Expenses OPS PRJ"/>
      <sheetName val="Expenses OPS SRV"/>
      <sheetName val="Expenses SOURCING"/>
      <sheetName val="Expenses TECH"/>
      <sheetName val="Expenses MARKETING"/>
      <sheetName val="Budget Definitions"/>
      <sheetName val="Backlog Upload"/>
      <sheetName val="Frontlog Upload"/>
      <sheetName val="Profit Menu"/>
      <sheetName val="Profit Total"/>
      <sheetName val="Profit Energy"/>
      <sheetName val="Profit P3"/>
      <sheetName val="Profit Chemicals"/>
      <sheetName val="Profit IA"/>
      <sheetName val="Profit EXPENSES"/>
      <sheetName val="Cost Center"/>
      <sheetName val="Travel"/>
      <sheetName val="SW Contracts"/>
      <sheetName val="HW Leasing"/>
      <sheetName val="SW Lizenzen"/>
      <sheetName val="Re-Print"/>
      <sheetName val="COSTCNTR2002"/>
      <sheetName val="Künd.2003"/>
      <sheetName val="Künd.31.12"/>
      <sheetName val="Neu 2003 wirksam"/>
      <sheetName val="2004 wirksam"/>
      <sheetName val="Sizing Data - Old"/>
      <sheetName val="Unit"/>
      <sheetName val="Total ACSS"/>
      <sheetName val="Total ACSS - Expanded"/>
      <sheetName val="Trade Receivables"/>
      <sheetName val="AFDA"/>
      <sheetName val="Unbilled Receivables-SERVICE"/>
      <sheetName val="Unbilled Receivables-SOLUTIONS"/>
      <sheetName val="Sundry Receivables"/>
      <sheetName val="Prepaid Assets"/>
      <sheetName val="Long Term Receivables"/>
      <sheetName val="PP&amp;E"/>
      <sheetName val="Advanced Payments"/>
      <sheetName val="Current Reserves"/>
      <sheetName val="Current Accruals"/>
      <sheetName val="Other Current Payables"/>
      <sheetName val="Noncurrent Liabilities"/>
      <sheetName val="Other LT Liabilities"/>
      <sheetName val="Headcount Pan EMEA Energy"/>
      <sheetName val="Headcount EMEA EPO Org."/>
      <sheetName val="Headcount WW Bus Dev"/>
      <sheetName val="Exp Pan EMEA Sales Energy "/>
      <sheetName val="Expenses EMEA EPO ORG"/>
      <sheetName val="Expenses WW BUS DEV "/>
      <sheetName val="Period"/>
      <sheetName val="FP (N)"/>
      <sheetName val="FP (S)"/>
      <sheetName val="Contents (N)"/>
      <sheetName val="Contents (S)"/>
      <sheetName val="Commentary Mth Ger Walk Est"/>
      <sheetName val="Key figures GE"/>
      <sheetName val="Total HBS"/>
      <sheetName val="HFM"/>
      <sheetName val="200G"/>
      <sheetName val="210G"/>
      <sheetName val="230G"/>
      <sheetName val="285G"/>
      <sheetName val="295G"/>
      <sheetName val="290G"/>
      <sheetName val="Piv RB 2008"/>
      <sheetName val="Bridge PM YTD2008"/>
      <sheetName val="Bridge CM MTD 2008"/>
      <sheetName val="Bridge CM YTD 2008"/>
      <sheetName val="200N"/>
      <sheetName val="210N"/>
      <sheetName val="230N"/>
      <sheetName val="200 41 N"/>
      <sheetName val="210 41 N"/>
      <sheetName val="230 41 N"/>
      <sheetName val="200 32"/>
      <sheetName val="210 32"/>
      <sheetName val="230 32"/>
      <sheetName val="200 33"/>
      <sheetName val="210 33"/>
      <sheetName val="230 33"/>
      <sheetName val="200 35"/>
      <sheetName val="210 35"/>
      <sheetName val="230 35"/>
      <sheetName val="200S"/>
      <sheetName val="210S"/>
      <sheetName val="230S"/>
      <sheetName val="200 41 S"/>
      <sheetName val="210 41 S"/>
      <sheetName val="230 41 S"/>
      <sheetName val="200 31"/>
      <sheetName val="210 31"/>
      <sheetName val="230 31"/>
      <sheetName val="200 34"/>
      <sheetName val="210 34"/>
      <sheetName val="230 34"/>
      <sheetName val="200 36"/>
      <sheetName val="210 36"/>
      <sheetName val="230 36"/>
      <sheetName val="210 49"/>
      <sheetName val="OCOS"/>
      <sheetName val="OCOS (N)"/>
      <sheetName val="OCOS (S)"/>
      <sheetName val="Selling (N)"/>
      <sheetName val="Selling (S)"/>
      <sheetName val="G&amp;A"/>
      <sheetName val="G&amp;A (N)"/>
      <sheetName val="G&amp;A (S)"/>
      <sheetName val="CC COS"/>
      <sheetName val="CC COS (N)"/>
      <sheetName val="CC COS (S)"/>
      <sheetName val="CC OCOS"/>
      <sheetName val="CC OCOS (N)"/>
      <sheetName val="CC OCOS (S)"/>
      <sheetName val="CC Selling"/>
      <sheetName val="CC Selling (N)"/>
      <sheetName val="CC Selling (S)"/>
      <sheetName val="CC G&amp;A"/>
      <sheetName val="CC G&amp;A (S)"/>
      <sheetName val="CC G&amp;A (N)"/>
      <sheetName val="Central"/>
      <sheetName val="Piv RB 2007"/>
      <sheetName val="Oth Pens 2006"/>
      <sheetName val="Pension 2006"/>
      <sheetName val="Pension 2007"/>
      <sheetName val="Oth Pens 2007"/>
      <sheetName val="Flashpage Ger"/>
      <sheetName val="Piv PL RB 2006"/>
      <sheetName val="Piv PL RB 2007"/>
      <sheetName val="SUB MTD 2007"/>
      <sheetName val="SUB YTD 2007"/>
      <sheetName val="SUB YTD 2008"/>
      <sheetName val="2006 adj"/>
      <sheetName val="SUB MTD 2008"/>
      <sheetName val="Bridge PM YTD2007"/>
      <sheetName val="Bridge CM YTD 2007"/>
      <sheetName val="Bridge CM MTD 2007"/>
      <sheetName val="Last Year HFM"/>
      <sheetName val="Act Mth HFM"/>
      <sheetName val="Prior Mth HFM"/>
      <sheetName val="Tot Ord GE"/>
      <sheetName val="bab_10_bridge"/>
      <sheetName val="ORDERS HFM 2007"/>
      <sheetName val="ORDERS HFM 2008"/>
      <sheetName val="7.1 Total HAM"/>
      <sheetName val="7.2 Sol HAM"/>
      <sheetName val="7.3 SVC HAM"/>
      <sheetName val="7.1 Total ERK"/>
      <sheetName val="7.2 Sol ERK"/>
      <sheetName val="7.3 SVC ERK"/>
      <sheetName val="7.1 Total BER"/>
      <sheetName val="7.2 Sol BER"/>
      <sheetName val="7.3 SVC BER"/>
      <sheetName val="LPZ_AOP"/>
      <sheetName val="OF_AOP"/>
      <sheetName val="ST_AOP"/>
      <sheetName val="MUC_AOP"/>
      <sheetName val="7.3 SVC_HFM_TOTAL"/>
      <sheetName val="HFM total"/>
      <sheetName val="HFM Nord"/>
      <sheetName val="HFM South"/>
      <sheetName val="HFM Nord AOP"/>
      <sheetName val="HFM Süd AOP"/>
      <sheetName val="Instr + GQL ORM"/>
      <sheetName val="Mitarbeiter"/>
      <sheetName val="Faktor"/>
      <sheetName val="Ressourcen Plan"/>
      <sheetName val="Ascom_Tool"/>
      <sheetName val="Price List"/>
      <sheetName val="Reps"/>
      <sheetName val="Backlog Qtr"/>
      <sheetName val="Frontlog Qtr"/>
      <sheetName val="Bus Development"/>
      <sheetName val="Contract Mgmt"/>
      <sheetName val="Cust Serv"/>
      <sheetName val="Engineering Ctr"/>
      <sheetName val="Legal"/>
      <sheetName val="Manufacturing"/>
      <sheetName val="Project Mgmt Center"/>
      <sheetName val="Sales - Energy"/>
      <sheetName val="Sales - Chem LS"/>
      <sheetName val="Sales - Ind Automation"/>
      <sheetName val="Sales - PPP"/>
      <sheetName val="Service Ops Projects"/>
      <sheetName val="Service Ops Services"/>
      <sheetName val="Sourcing"/>
      <sheetName val="Technology"/>
      <sheetName val="Total Budget"/>
      <sheetName val="UK North Collection Target"/>
      <sheetName val="Local Currency Oct"/>
      <sheetName val="$ planned Oct"/>
      <sheetName val="Expenses Pan-EMEA Support- Engy"/>
      <sheetName val="Expenses Pan-EMEA Support- Chem"/>
      <sheetName val="Expenses Pan-EMEA Support- P3"/>
      <sheetName val="TrafficLites"/>
      <sheetName val="IPA"/>
      <sheetName val=" mos "/>
      <sheetName val="IPA (2)"/>
      <sheetName val="MOS access control"/>
      <sheetName val="MOS cctv"/>
      <sheetName val="MOS BMS"/>
      <sheetName val="MOS PA system"/>
      <sheetName val="MOS structured cabling"/>
      <sheetName val="CW Summary A"/>
      <sheetName val="prelims A"/>
      <sheetName val="SACS A"/>
      <sheetName val="CW Summary B"/>
      <sheetName val="prelims B"/>
      <sheetName val="SACS B"/>
      <sheetName val="vo log"/>
      <sheetName val=" mos  (2)"/>
      <sheetName val="P&amp;G"/>
      <sheetName val="P&amp;G Total"/>
      <sheetName val="Bill 2 to 7"/>
      <sheetName val="Bill 2 to 7 - Remeasurement"/>
      <sheetName val="Release Of Retention"/>
      <sheetName val="MOS Update"/>
      <sheetName val="Section A"/>
      <sheetName val="B - Site Works"/>
      <sheetName val="C - Concrete"/>
      <sheetName val="E - Metal Work"/>
      <sheetName val="G - Thermal and Moisture"/>
      <sheetName val="J - Finishes"/>
      <sheetName val="Q - Mechanical"/>
      <sheetName val="R - Electrical"/>
      <sheetName val="Bill 9 - Hex Room"/>
      <sheetName val="Bill 10 - Tunnel"/>
      <sheetName val="Bill 11 - Phase 3A"/>
      <sheetName val="Bill 12 - Phase 3B"/>
      <sheetName val="Bill 13 - Phase 4A"/>
      <sheetName val="Bill 14 - Phase 4B"/>
      <sheetName val="Bill 15 - Prov Sum"/>
      <sheetName val="Bill 16 - Dayworks Cover"/>
      <sheetName val="Bill 16 - Dayworks  Notes"/>
      <sheetName val="Bill 16A - Dayworks Stands"/>
      <sheetName val="Bill 16B - Dayworks Enabling"/>
      <sheetName val="DSC 2.6.1 Demolition Package"/>
      <sheetName val="AX 487"/>
      <sheetName val="AX482"/>
      <sheetName val="PK15"/>
      <sheetName val="Re-Measure"/>
      <sheetName val="Area 7 "/>
      <sheetName val="MOS Update R1"/>
      <sheetName val="Gen Sum"/>
      <sheetName val="Ver"/>
      <sheetName val="RBD"/>
      <sheetName val="Cost Centers"/>
      <sheetName val="BOQ-Sum"/>
      <sheetName val="No Bill"/>
      <sheetName val="Front"/>
      <sheetName val="PDF Front"/>
      <sheetName val="Simple Letter"/>
      <sheetName val="Inside"/>
      <sheetName val="Inclusions"/>
      <sheetName val="CSI Summary"/>
      <sheetName val="Section 1 Areas"/>
      <sheetName val="Section 1 Summary"/>
      <sheetName val="Section 2 Areas"/>
      <sheetName val="Section 2 Summary"/>
      <sheetName val="Section 3 Areas"/>
      <sheetName val="Section 3 Summary"/>
      <sheetName val="Section 4 Areas"/>
      <sheetName val="Section 4 Summary"/>
      <sheetName val="Section 5 Areas"/>
      <sheetName val="Section 5 Summary"/>
      <sheetName val="Sitework Areas"/>
      <sheetName val="Section 6 Areas"/>
      <sheetName val="Section 6 Summary"/>
      <sheetName val="Sitework Summary"/>
      <sheetName val="Sitework"/>
      <sheetName val="Comparison Summary"/>
      <sheetName val="Fill this out first___"/>
      <sheetName val="Bill_23"/>
      <sheetName val="Bill_33"/>
      <sheetName val="Bill_43"/>
      <sheetName val="Bill_53"/>
      <sheetName val="Bill_63"/>
      <sheetName val="Bill_73"/>
      <sheetName val="External_Works1"/>
      <sheetName val="EA_Sum1"/>
      <sheetName val="GEN_SUMMARY1"/>
      <sheetName val="1__Preliminaries1"/>
      <sheetName val="B2-SITE_WORKS1"/>
      <sheetName val="B_3-CONCRETE_WORKS1"/>
      <sheetName val="B_4-MASONRY_WORKS1"/>
      <sheetName val="B_5-THERMAL&amp;MOISTURE_PROTECT1"/>
      <sheetName val="B_6-FINISHES1"/>
      <sheetName val="BILL_7-MEP1"/>
      <sheetName val="5_3D1"/>
      <sheetName val="5_41"/>
      <sheetName val="5_51"/>
      <sheetName val="6_1_11"/>
      <sheetName val="6_1_71"/>
      <sheetName val="6_1_8_Grand_Summary1"/>
      <sheetName val="6_1_9_%_Wt_&amp;_Progress1"/>
      <sheetName val="6_31"/>
      <sheetName val="6_51"/>
      <sheetName val="Prelim__Recovery1"/>
      <sheetName val="MOS_(Rebars_Summary)1"/>
      <sheetName val="Rebars_List1"/>
      <sheetName val="Materials_On_Site_(Rebars)1"/>
      <sheetName val="BP-8_MAIN_SUMM1"/>
      <sheetName val="BP-8_Bill_2_Div151"/>
      <sheetName val="BP-8_Bill_2_SUMM1"/>
      <sheetName val="CONCRETE_BOQ1"/>
      <sheetName val="CONCRETE_BOQ_(2)1"/>
      <sheetName val="Payment_Summary1"/>
      <sheetName val="Dec05-Pod_Sum1"/>
      <sheetName val="PODIUM_BREAKDOWN1"/>
      <sheetName val="PODIUM_GEN-SUM1"/>
      <sheetName val="Progress_Report1"/>
      <sheetName val="W-Out_Rd_F1"/>
      <sheetName val="Progress_Report_(2)1"/>
      <sheetName val="STEEL_RATIO1"/>
      <sheetName val="SITE_WORK1"/>
      <sheetName val="CONCRETE_WORK1"/>
      <sheetName val="WOOD_WORK1"/>
      <sheetName val="T&amp;M_PROTECTION1"/>
      <sheetName val="DOORS_AND_WINDOWS1"/>
      <sheetName val="ELECTRICAL_1"/>
      <sheetName val="BP-8_Bill_3_Div131"/>
      <sheetName val="BP_Bill_3_Div171"/>
      <sheetName val="BP-8_Bill_3_SUMM1"/>
      <sheetName val="top_E_cost1"/>
      <sheetName val="mat_cal1"/>
      <sheetName val="service_cal1"/>
      <sheetName val="foundation_detail1"/>
      <sheetName val="Bill_74"/>
      <sheetName val="Bill_64"/>
      <sheetName val="Bill_54"/>
      <sheetName val="Bill_44"/>
      <sheetName val="Bill_34"/>
      <sheetName val="Bill_24"/>
      <sheetName val="Instructions__for_Rate_Entry2"/>
      <sheetName val="Bill_25"/>
      <sheetName val="Bill_35"/>
      <sheetName val="Bill_45"/>
      <sheetName val="Bill_55"/>
      <sheetName val="Bill_65"/>
      <sheetName val="Bill_75"/>
      <sheetName val="Front_cover2"/>
      <sheetName val="Bill_No_22"/>
      <sheetName val="Bill_82"/>
      <sheetName val="Bill_No_8_-_A2"/>
      <sheetName val="Bill_No_8_-_B2"/>
      <sheetName val="Bill_No_8_-_C2"/>
      <sheetName val="Bill_No_8_-_D2"/>
      <sheetName val="Bill_No_8_-_E2"/>
      <sheetName val="Bill_No_8_-_F2"/>
      <sheetName val="Bill_No_8_-_G2"/>
      <sheetName val="Bill_No_8_-_H2"/>
      <sheetName val="Bill_No_8_-_J2"/>
      <sheetName val="Bill_No_8_-_K2"/>
      <sheetName val="Bill_No_8_-_L2"/>
      <sheetName val="Bill_No_8_-_M2"/>
      <sheetName val="BILL_8_-_Summary2"/>
      <sheetName val="Bill_92"/>
      <sheetName val="Bill_No_9_-_A2"/>
      <sheetName val="Bill_No_9_-_B2"/>
      <sheetName val="Bill_No_9_-_C2"/>
      <sheetName val="BILL_9_-_Summary_2"/>
      <sheetName val="Bill_102"/>
      <sheetName val="Bill_No_10_-_A2"/>
      <sheetName val="Bill_No_10_-_B2"/>
      <sheetName val="Bill_No_10_-_C2"/>
      <sheetName val="Bill_No_10_-_D2"/>
      <sheetName val="Bill_No_10_-_E2"/>
      <sheetName val="Bill_No_10_-_F2"/>
      <sheetName val="Bill_No_10_-_G2"/>
      <sheetName val="Bill_No_10_-_H2"/>
      <sheetName val="Bill_No_10_-_J2"/>
      <sheetName val="BILL_10_-_Summary2"/>
      <sheetName val="Bill_113"/>
      <sheetName val="BILL_11_-_A2"/>
      <sheetName val="BILL_11_-_B2"/>
      <sheetName val="BILL_11_-_C2"/>
      <sheetName val="BILL_11_-_D2"/>
      <sheetName val="BILL_11_-_E2"/>
      <sheetName val="BILL_-_11_F2"/>
      <sheetName val="BILL_-_11_G2"/>
      <sheetName val="BILL_-_11_H2"/>
      <sheetName val="BILL_11_-_Summary2"/>
      <sheetName val="PJ_Carey_Final_Account2"/>
      <sheetName val="P2200_Budget2"/>
      <sheetName val="summary_3"/>
      <sheetName val="areas_2"/>
      <sheetName val="Macro_custom_function2"/>
      <sheetName val="Cover_Sheet2"/>
      <sheetName val="Revisions_List2"/>
      <sheetName val="A1_Passenger_Terminal_Founds2"/>
      <sheetName val="Estimate_Summaries2"/>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Main_Summary2"/>
      <sheetName val="Division_Summary2"/>
      <sheetName val="Bill_1_-_General_Requirements2"/>
      <sheetName val="Bill_122"/>
      <sheetName val="Bill_132"/>
      <sheetName val="Labour_Day_Rate_2"/>
      <sheetName val="Resident_Engineer_2"/>
      <sheetName val="Equip_Day_Rate_2"/>
      <sheetName val="Labour_Day_Rate2"/>
      <sheetName val="Equip_Day_Rate2"/>
      <sheetName val="Resident_Engineer2"/>
      <sheetName val="Doha_WBS_Clean2"/>
      <sheetName val="Direct_Costs_-_flat_file_(2)2"/>
      <sheetName val="Direct_Costs_-_flat_file2"/>
      <sheetName val="WBS_(2)2"/>
      <sheetName val="WBS_(3)2"/>
      <sheetName val="Trend_Sum2"/>
      <sheetName val="Commitment_DC2"/>
      <sheetName val="SUS_Rev_52"/>
      <sheetName val="MCC_Rev_52"/>
      <sheetName val="BSMT_CARPARK_SUMM2"/>
      <sheetName val="BSMT_CARPARK-TO2"/>
      <sheetName val="Ext_Works_HQ_SUMM2"/>
      <sheetName val="Ext_Works-TO-HQ2"/>
      <sheetName val="BQ_External2"/>
      <sheetName val="IBF_Exca_and_Demo2"/>
      <sheetName val="Concourse_A2"/>
      <sheetName val="Concourse_B2"/>
      <sheetName val="S_Node_Piling2"/>
      <sheetName val="Term_Reno_Demo2"/>
      <sheetName val="Term_Reno_Found2"/>
      <sheetName val="3F_BRIDGE2"/>
      <sheetName val="1F_Mezz_Conc-Steel2"/>
      <sheetName val="metal_p_2"/>
      <sheetName val="manufactured_panel2"/>
      <sheetName val="perf__metal_p_2"/>
      <sheetName val="control_tower2"/>
      <sheetName val="glass_cost2"/>
      <sheetName val="Benchmark_Copy_22"/>
      <sheetName val="Front_Cover_Sheet2"/>
      <sheetName val="SUMMARY_Overall_(2)2"/>
      <sheetName val="DETAILED_SUMMARY_Tower2"/>
      <sheetName val="DETAILED_SUMMARY_Car_Park2"/>
      <sheetName val="SECTION_BREAK2"/>
      <sheetName val="1_SUBSTRUCTURE2"/>
      <sheetName val="2_SUPERSTRUCTURE2"/>
      <sheetName val="3_INTERNAL_FINISHES2"/>
      <sheetName val="4_F,F&amp;E2"/>
      <sheetName val="5_SERVICES2"/>
      <sheetName val="7_EXTERNAL_WORKS2"/>
      <sheetName val="Internal_Partitions2"/>
      <sheetName val="Summary_Finishes_&amp;_Intern_Divi2"/>
      <sheetName val="Wall_Finishes2"/>
      <sheetName val="Floor_finishes2"/>
      <sheetName val="Ceiling_Finishes2"/>
      <sheetName val="HVAC_BoQ2"/>
      <sheetName val="Elec_Bill_3_&amp;_42"/>
      <sheetName val="G_Floor2"/>
      <sheetName val="F_Floor2"/>
      <sheetName val="2nd_Floor2"/>
      <sheetName val="Levels_3-112"/>
      <sheetName val="Level_122"/>
      <sheetName val="Summary_of_Hills_comments2"/>
      <sheetName val="Summary_of_Hills_comments_(2)2"/>
      <sheetName val="PC_Rates2"/>
      <sheetName val="Sheet1_(2)2"/>
      <sheetName val="ZONE_A2"/>
      <sheetName val="ZONE_B2"/>
      <sheetName val="ZONE_C2"/>
      <sheetName val="ZONE_D2"/>
      <sheetName val="7_EXTERNAL_WORKS_(2)2"/>
      <sheetName val="Cost_Movement2"/>
      <sheetName val="SUMMARY_Overall_(3)2"/>
      <sheetName val="2_SUPERSTRUCTURE_(2)2"/>
      <sheetName val="Benchmark_Copy_2_(2)2"/>
      <sheetName val="1_02"/>
      <sheetName val="1_0_Exec_Sum2"/>
      <sheetName val="2_02"/>
      <sheetName val="2_0_Sum_of_Costs2"/>
      <sheetName val="3_02"/>
      <sheetName val="3_0_Basis_&amp;_Areas2"/>
      <sheetName val="4_02"/>
      <sheetName val="4_0_Assump-Excl2"/>
      <sheetName val="5_02"/>
      <sheetName val="5_1_Infra_Sum2"/>
      <sheetName val="5_2_Development2"/>
      <sheetName val="6_02"/>
      <sheetName val="6_0_Inflation2"/>
      <sheetName val="7_02"/>
      <sheetName val="7_0_Sustainability2"/>
      <sheetName val="8_02"/>
      <sheetName val="8_0_Appendices2"/>
      <sheetName val="Back_cover2"/>
      <sheetName val="8_0_Appendices-Do_not_Print2"/>
      <sheetName val="Apartments_(mid)2"/>
      <sheetName val="Apartments_(high)2"/>
      <sheetName val="Offices_(high)2"/>
      <sheetName val="Offices_(low)2"/>
      <sheetName val="Retail_Units2"/>
      <sheetName val="Retail_Mall2"/>
      <sheetName val="Business_Hotel2"/>
      <sheetName val="National_School2"/>
      <sheetName val="International_School2"/>
      <sheetName val="Local_Mosque2"/>
      <sheetName val="Friday_Mosque2"/>
      <sheetName val="Healthcare_-_Clinic2"/>
      <sheetName val="Healthcare_-_Hospital2"/>
      <sheetName val="Cultural_Centre2"/>
      <sheetName val="Community_Facilities2"/>
      <sheetName val="Civil_Defense2"/>
      <sheetName val="Basement_Carparking_A2"/>
      <sheetName val="Basement_Carparking_B2"/>
      <sheetName val="Podium_Carparking2"/>
      <sheetName val="Appendix_A-Utilities2"/>
      <sheetName val="Appendix_B_Devp__Plan2"/>
      <sheetName val="App_E_5_Star_Hotel-Do_not_Prin2"/>
      <sheetName val="App_C_Offices-Do_not_Print2"/>
      <sheetName val="App_D_Retail_Units-Do_not_Prin2"/>
      <sheetName val="App_Q_Utilities_Cost_Model2"/>
      <sheetName val="Summary_Review_(DO_NOT_PRINT)2"/>
      <sheetName val="S_Hub_Building_(DO_NOT_PRINT)2"/>
      <sheetName val="Graph_Data_(DO_NOT_PRINT)2"/>
      <sheetName val="6_0(a)2"/>
      <sheetName val="6_0_Benchmarking2"/>
      <sheetName val="9_0(a)2"/>
      <sheetName val="9_0_Constraints2"/>
      <sheetName val="10_0(a)2"/>
      <sheetName val="10_0_Options2"/>
      <sheetName val="Reverse_Cost_Model2"/>
      <sheetName val="Roads_Calcs_by_HOK2"/>
      <sheetName val="Parking_Nr_Calcs2"/>
      <sheetName val="7_12"/>
      <sheetName val="Car_Parking2"/>
      <sheetName val="Issue_Sheet2"/>
      <sheetName val="1_0_Exec_Summary2"/>
      <sheetName val="2_0_Cost_Summary2"/>
      <sheetName val="3_0_Basis_&amp;_Assump2"/>
      <sheetName val="4_0_Exclusions2"/>
      <sheetName val="5_0_Info_Used2"/>
      <sheetName val="Appendix_A2"/>
      <sheetName val="Basement_Cost_Model2"/>
      <sheetName val="Tower_Cost_Model2"/>
      <sheetName val="Appendix_B2"/>
      <sheetName val="GIFA_Schedule2"/>
      <sheetName val="new_area_schedule2"/>
      <sheetName val="Basement_Cost_Details2"/>
      <sheetName val="Basement_MEP_Cost2"/>
      <sheetName val="Tower_MEP_Cost2"/>
      <sheetName val="Tower_Cost_Details2"/>
      <sheetName val="External_Works2"/>
      <sheetName val="Appendix_C2"/>
      <sheetName val="Cost_Reconciliation2"/>
      <sheetName val="Appendix_D2"/>
      <sheetName val="Budget_Estimate2"/>
      <sheetName val="Summary_budgets2"/>
      <sheetName val="Trade_Contractors_budgets2"/>
      <sheetName val="underslab_drainage2"/>
      <sheetName val="VARIANCE_2"/>
      <sheetName val="Sewage_tank2"/>
      <sheetName val="BCIS_comp2"/>
      <sheetName val="Ext_walls2"/>
      <sheetName val="Unit_costs2"/>
      <sheetName val="CIF_COST_ITEM2"/>
      <sheetName val="Phase_12"/>
      <sheetName val="Link_from_DS2"/>
      <sheetName val="Bill_1_2"/>
      <sheetName val="Bill_12_Tender2"/>
      <sheetName val="Bill_13_Prov_Sums2"/>
      <sheetName val="Bill_14_Dayworks2"/>
      <sheetName val="G_Summary2"/>
      <sheetName val="Appendix_12"/>
      <sheetName val="Appendix_22"/>
      <sheetName val="General_Items2"/>
      <sheetName val="pre_ambles2"/>
      <sheetName val="qties_(2)2"/>
      <sheetName val="AL_WATHBA2"/>
      <sheetName val="_ALLAHAMAH_2"/>
      <sheetName val="S_fill2"/>
      <sheetName val="SS_MH2"/>
      <sheetName val="Pricing_Notes2"/>
      <sheetName val="Prelims_Calcu2"/>
      <sheetName val="Trees__50_-_1_0m_2"/>
      <sheetName val="Trees_1_0_-_2_0m2"/>
      <sheetName val="Turf_10_-_452"/>
      <sheetName val="EA_Sum2"/>
      <sheetName val="GEN_SUMMARY2"/>
      <sheetName val="1__Preliminaries2"/>
      <sheetName val="B2-SITE_WORKS2"/>
      <sheetName val="B_3-CONCRETE_WORKS2"/>
      <sheetName val="B_4-MASONRY_WORKS2"/>
      <sheetName val="B_5-THERMAL&amp;MOISTURE_PROTECT2"/>
      <sheetName val="B_6-FINISHES2"/>
      <sheetName val="BILL_7-MEP2"/>
      <sheetName val="0_Index2"/>
      <sheetName val="5_0_Contents2"/>
      <sheetName val="5_1D2"/>
      <sheetName val="5_2D2"/>
      <sheetName val="5_2_Cert2"/>
      <sheetName val="5_3D2"/>
      <sheetName val="5_4D2"/>
      <sheetName val="5_42"/>
      <sheetName val="5_5D2"/>
      <sheetName val="5_52"/>
      <sheetName val="5_6D2"/>
      <sheetName val="5_7D2"/>
      <sheetName val="5_8D2"/>
      <sheetName val="5_8_Penalties2"/>
      <sheetName val="5_9D2"/>
      <sheetName val="5_9_Contents2"/>
      <sheetName val="5_9_1_CLCP_-_Old2"/>
      <sheetName val="5_9_1_CLCP2"/>
      <sheetName val="5_9_4_MPAC2"/>
      <sheetName val="5_10D2"/>
      <sheetName val="5_10_Defects2"/>
      <sheetName val="5_11D2"/>
      <sheetName val="5_12D2"/>
      <sheetName val="5_13D2"/>
      <sheetName val="5_13_Support_Docs2"/>
      <sheetName val="6_0_Contents2"/>
      <sheetName val="6_1_A_D2"/>
      <sheetName val="6_1_B_D2"/>
      <sheetName val="6_1_12"/>
      <sheetName val="6_1_22"/>
      <sheetName val="6_1_32"/>
      <sheetName val="6_1_42"/>
      <sheetName val="6_1_52"/>
      <sheetName val="6_1_62"/>
      <sheetName val="6_1_72"/>
      <sheetName val="6_1_8_Grand_Summary2"/>
      <sheetName val="6_1_9_%_Wt_&amp;_Progress2"/>
      <sheetName val="6_2D2"/>
      <sheetName val="6_22"/>
      <sheetName val="6_3D2"/>
      <sheetName val="6_32"/>
      <sheetName val="6_4D2"/>
      <sheetName val="6_4_Retention2"/>
      <sheetName val="6_52"/>
      <sheetName val="Prelim__Recovery2"/>
      <sheetName val="MOS_(Rebars_Summary)2"/>
      <sheetName val="Rebars_List2"/>
      <sheetName val="Materials_On_Site_(Rebars)2"/>
      <sheetName val="BP-8_MAIN_SUMM2"/>
      <sheetName val="BP-8_Bill_2_Div152"/>
      <sheetName val="BP-8_Bill_2_SUMM2"/>
      <sheetName val="Basis_of_the_Cost_Plan2"/>
      <sheetName val="Inclusions_Exclusions2"/>
      <sheetName val="Staff_Distrubution2"/>
      <sheetName val="Cash_Flow2"/>
      <sheetName val="Org_Cost_Summary2"/>
      <sheetName val="Organisation_Costs2"/>
      <sheetName val="Time_Line2"/>
      <sheetName val="Int_Walls2"/>
      <sheetName val="Sign_Off2"/>
      <sheetName val="CONCRETE_BOQ2"/>
      <sheetName val="CONCRETE_BOQ_(2)2"/>
      <sheetName val="Payment_Summary2"/>
      <sheetName val="Dec05-Pod_Sum2"/>
      <sheetName val="PODIUM_BREAKDOWN2"/>
      <sheetName val="PODIUM_GEN-SUM2"/>
      <sheetName val="Progress_Report2"/>
      <sheetName val="W-Out_Rd_F2"/>
      <sheetName val="Progress_Report_(2)2"/>
      <sheetName val="STEEL_RATIO2"/>
      <sheetName val="SITE_WORK2"/>
      <sheetName val="CONCRETE_WORK2"/>
      <sheetName val="WOOD_WORK2"/>
      <sheetName val="T&amp;M_PROTECTION2"/>
      <sheetName val="DOORS_AND_WINDOWS2"/>
      <sheetName val="ELECTRICAL_2"/>
      <sheetName val="BP-8_Bill_3_Div132"/>
      <sheetName val="BP_Bill_3_Div172"/>
      <sheetName val="BP-8_Bill_3_SUMM2"/>
      <sheetName val="top_E_cost2"/>
      <sheetName val="mat_cal2"/>
      <sheetName val="service_cal2"/>
      <sheetName val="foundation_detail2"/>
      <sheetName val="Instructions__for_Rate_Entry3"/>
      <sheetName val="Bill_26"/>
      <sheetName val="Bill_36"/>
      <sheetName val="Bill_46"/>
      <sheetName val="Bill_56"/>
      <sheetName val="Bill_66"/>
      <sheetName val="Bill_76"/>
      <sheetName val="Front_cover3"/>
      <sheetName val="Bill_No_23"/>
      <sheetName val="Bill_83"/>
      <sheetName val="Bill_No_8_-_A3"/>
      <sheetName val="Bill_No_8_-_B3"/>
      <sheetName val="Bill_No_8_-_C3"/>
      <sheetName val="Bill_No_8_-_D3"/>
      <sheetName val="Bill_No_8_-_E3"/>
      <sheetName val="Bill_No_8_-_F3"/>
      <sheetName val="Bill_No_8_-_G3"/>
      <sheetName val="Bill_No_8_-_H3"/>
      <sheetName val="Bill_No_8_-_J3"/>
      <sheetName val="Bill_No_8_-_K3"/>
      <sheetName val="Bill_No_8_-_L3"/>
      <sheetName val="Bill_No_8_-_M3"/>
      <sheetName val="BILL_8_-_Summary3"/>
      <sheetName val="Bill_93"/>
      <sheetName val="Bill_No_9_-_A3"/>
      <sheetName val="Bill_No_9_-_B3"/>
      <sheetName val="Bill_No_9_-_C3"/>
      <sheetName val="BILL_9_-_Summary_3"/>
      <sheetName val="Bill_103"/>
      <sheetName val="Bill_No_10_-_A3"/>
      <sheetName val="Bill_No_10_-_B3"/>
      <sheetName val="Bill_No_10_-_C3"/>
      <sheetName val="Bill_No_10_-_D3"/>
      <sheetName val="Bill_No_10_-_E3"/>
      <sheetName val="Bill_No_10_-_F3"/>
      <sheetName val="Bill_No_10_-_G3"/>
      <sheetName val="Bill_No_10_-_H3"/>
      <sheetName val="Bill_No_10_-_J3"/>
      <sheetName val="BILL_10_-_Summary3"/>
      <sheetName val="Bill_114"/>
      <sheetName val="BILL_11_-_A3"/>
      <sheetName val="BILL_11_-_B3"/>
      <sheetName val="BILL_11_-_C3"/>
      <sheetName val="BILL_11_-_D3"/>
      <sheetName val="BILL_11_-_E3"/>
      <sheetName val="BILL_-_11_F3"/>
      <sheetName val="BILL_-_11_G3"/>
      <sheetName val="BILL_-_11_H3"/>
      <sheetName val="BILL_11_-_Summary3"/>
      <sheetName val="PJ_Carey_Final_Account3"/>
      <sheetName val="P2200_Budget3"/>
      <sheetName val="summary_4"/>
      <sheetName val="areas_3"/>
      <sheetName val="Macro_custom_function3"/>
      <sheetName val="Cover_Sheet3"/>
      <sheetName val="Revisions_List3"/>
      <sheetName val="A1_Passenger_Terminal_Founds3"/>
      <sheetName val="Estimate_Summaries3"/>
      <sheetName val="Airport_Cost_Comparisons_Rev054"/>
      <sheetName val="WAGERATE_BY_CRAFT4"/>
      <sheetName val="Salary_Ranges4"/>
      <sheetName val="As_sold_PFS4"/>
      <sheetName val="Period_-Worksheet4"/>
      <sheetName val="@RISK_Correlations4"/>
      <sheetName val="Project_Info4"/>
      <sheetName val="Link_In4"/>
      <sheetName val="CRF-BE_Rates4"/>
      <sheetName val="Project_Work_Off_Contribution4"/>
      <sheetName val="H_O__RATES4"/>
      <sheetName val="FIELD_RATES4"/>
      <sheetName val="TOTAL_SCHEDULE4"/>
      <sheetName val="Man-Plan_Forecast4"/>
      <sheetName val="Main_Summary3"/>
      <sheetName val="Division_Summary3"/>
      <sheetName val="Bill_1_-_General_Requirements3"/>
      <sheetName val="Bill_123"/>
      <sheetName val="Bill_133"/>
      <sheetName val="Labour_Day_Rate_3"/>
      <sheetName val="Resident_Engineer_3"/>
      <sheetName val="Equip_Day_Rate_3"/>
      <sheetName val="Labour_Day_Rate3"/>
      <sheetName val="Equip_Day_Rate3"/>
      <sheetName val="Resident_Engineer3"/>
      <sheetName val="Doha_WBS_Clean3"/>
      <sheetName val="Direct_Costs_-_flat_file_(2)3"/>
      <sheetName val="Direct_Costs_-_flat_file3"/>
      <sheetName val="WBS_(2)3"/>
      <sheetName val="WBS_(3)3"/>
      <sheetName val="Trend_Sum3"/>
      <sheetName val="Commitment_DC3"/>
      <sheetName val="SUS_Rev_53"/>
      <sheetName val="MCC_Rev_53"/>
      <sheetName val="BSMT_CARPARK_SUMM3"/>
      <sheetName val="BSMT_CARPARK-TO3"/>
      <sheetName val="Ext_Works_HQ_SUMM3"/>
      <sheetName val="Ext_Works-TO-HQ3"/>
      <sheetName val="BQ_External3"/>
      <sheetName val="IBF_Exca_and_Demo3"/>
      <sheetName val="Concourse_A3"/>
      <sheetName val="Concourse_B3"/>
      <sheetName val="S_Node_Piling3"/>
      <sheetName val="Term_Reno_Demo3"/>
      <sheetName val="Term_Reno_Found3"/>
      <sheetName val="3F_BRIDGE3"/>
      <sheetName val="1F_Mezz_Conc-Steel3"/>
      <sheetName val="metal_p_3"/>
      <sheetName val="manufactured_panel3"/>
      <sheetName val="perf__metal_p_3"/>
      <sheetName val="control_tower3"/>
      <sheetName val="glass_cost3"/>
      <sheetName val="Benchmark_Copy_23"/>
      <sheetName val="Front_Cover_Sheet3"/>
      <sheetName val="SUMMARY_Overall_(2)3"/>
      <sheetName val="DETAILED_SUMMARY_Tower3"/>
      <sheetName val="DETAILED_SUMMARY_Car_Park3"/>
      <sheetName val="SECTION_BREAK3"/>
      <sheetName val="1_SUBSTRUCTURE3"/>
      <sheetName val="2_SUPERSTRUCTURE3"/>
      <sheetName val="3_INTERNAL_FINISHES3"/>
      <sheetName val="4_F,F&amp;E3"/>
      <sheetName val="5_SERVICES3"/>
      <sheetName val="7_EXTERNAL_WORKS3"/>
      <sheetName val="Internal_Partitions3"/>
      <sheetName val="Summary_Finishes_&amp;_Intern_Divi3"/>
      <sheetName val="Wall_Finishes3"/>
      <sheetName val="Floor_finishes3"/>
      <sheetName val="Ceiling_Finishes3"/>
      <sheetName val="HVAC_BoQ3"/>
      <sheetName val="Elec_Bill_3_&amp;_43"/>
      <sheetName val="G_Floor3"/>
      <sheetName val="F_Floor3"/>
      <sheetName val="2nd_Floor3"/>
      <sheetName val="Levels_3-113"/>
      <sheetName val="Level_123"/>
      <sheetName val="Summary_of_Hills_comments3"/>
      <sheetName val="Summary_of_Hills_comments_(2)3"/>
      <sheetName val="PC_Rates3"/>
      <sheetName val="Sheet1_(2)3"/>
      <sheetName val="ZONE_A3"/>
      <sheetName val="ZONE_B3"/>
      <sheetName val="ZONE_C3"/>
      <sheetName val="ZONE_D3"/>
      <sheetName val="7_EXTERNAL_WORKS_(2)3"/>
      <sheetName val="Cost_Movement3"/>
      <sheetName val="SUMMARY_Overall_(3)3"/>
      <sheetName val="2_SUPERSTRUCTURE_(2)3"/>
      <sheetName val="Benchmark_Copy_2_(2)3"/>
      <sheetName val="1_03"/>
      <sheetName val="1_0_Exec_Sum3"/>
      <sheetName val="2_03"/>
      <sheetName val="2_0_Sum_of_Costs3"/>
      <sheetName val="3_03"/>
      <sheetName val="3_0_Basis_&amp;_Areas3"/>
      <sheetName val="4_03"/>
      <sheetName val="4_0_Assump-Excl3"/>
      <sheetName val="5_03"/>
      <sheetName val="5_1_Infra_Sum3"/>
      <sheetName val="5_2_Development3"/>
      <sheetName val="6_03"/>
      <sheetName val="6_0_Inflation3"/>
      <sheetName val="7_03"/>
      <sheetName val="7_0_Sustainability3"/>
      <sheetName val="8_03"/>
      <sheetName val="8_0_Appendices3"/>
      <sheetName val="Back_cover3"/>
      <sheetName val="8_0_Appendices-Do_not_Print3"/>
      <sheetName val="Apartments_(mid)3"/>
      <sheetName val="Apartments_(high)3"/>
      <sheetName val="Offices_(high)3"/>
      <sheetName val="Offices_(low)3"/>
      <sheetName val="Retail_Units3"/>
      <sheetName val="Retail_Mall3"/>
      <sheetName val="Business_Hotel3"/>
      <sheetName val="National_School3"/>
      <sheetName val="International_School3"/>
      <sheetName val="Local_Mosque3"/>
      <sheetName val="Friday_Mosque3"/>
      <sheetName val="Healthcare_-_Clinic3"/>
      <sheetName val="Healthcare_-_Hospital3"/>
      <sheetName val="Cultural_Centre3"/>
      <sheetName val="Community_Facilities3"/>
      <sheetName val="Civil_Defense3"/>
      <sheetName val="Basement_Carparking_A3"/>
      <sheetName val="Basement_Carparking_B3"/>
      <sheetName val="Podium_Carparking3"/>
      <sheetName val="Appendix_A-Utilities3"/>
      <sheetName val="Appendix_B_Devp__Plan3"/>
      <sheetName val="App_E_5_Star_Hotel-Do_not_Prin3"/>
      <sheetName val="App_C_Offices-Do_not_Print3"/>
      <sheetName val="App_D_Retail_Units-Do_not_Prin3"/>
      <sheetName val="App_Q_Utilities_Cost_Model3"/>
      <sheetName val="Summary_Review_(DO_NOT_PRINT)3"/>
      <sheetName val="S_Hub_Building_(DO_NOT_PRINT)3"/>
      <sheetName val="Graph_Data_(DO_NOT_PRINT)3"/>
      <sheetName val="6_0(a)3"/>
      <sheetName val="6_0_Benchmarking3"/>
      <sheetName val="9_0(a)3"/>
      <sheetName val="9_0_Constraints3"/>
      <sheetName val="10_0(a)3"/>
      <sheetName val="10_0_Options3"/>
      <sheetName val="Reverse_Cost_Model3"/>
      <sheetName val="Roads_Calcs_by_HOK3"/>
      <sheetName val="Parking_Nr_Calcs3"/>
      <sheetName val="7_13"/>
      <sheetName val="Car_Parking3"/>
      <sheetName val="Issue_Sheet3"/>
      <sheetName val="1_0_Exec_Summary3"/>
      <sheetName val="2_0_Cost_Summary3"/>
      <sheetName val="3_0_Basis_&amp;_Assump3"/>
      <sheetName val="4_0_Exclusions3"/>
      <sheetName val="5_0_Info_Used3"/>
      <sheetName val="Appendix_A3"/>
      <sheetName val="Basement_Cost_Model3"/>
      <sheetName val="Tower_Cost_Model3"/>
      <sheetName val="Appendix_B3"/>
      <sheetName val="GIFA_Schedule3"/>
      <sheetName val="new_area_schedule3"/>
      <sheetName val="Basement_Cost_Details3"/>
      <sheetName val="Basement_MEP_Cost3"/>
      <sheetName val="Tower_MEP_Cost3"/>
      <sheetName val="Tower_Cost_Details3"/>
      <sheetName val="External_Works3"/>
      <sheetName val="Appendix_C3"/>
      <sheetName val="Cost_Reconciliation3"/>
      <sheetName val="Appendix_D3"/>
      <sheetName val="Budget_Estimate3"/>
      <sheetName val="Summary_budgets3"/>
      <sheetName val="Trade_Contractors_budgets3"/>
      <sheetName val="underslab_drainage3"/>
      <sheetName val="VARIANCE_3"/>
      <sheetName val="Sewage_tank3"/>
      <sheetName val="BCIS_comp3"/>
      <sheetName val="Ext_walls3"/>
      <sheetName val="Unit_costs3"/>
      <sheetName val="CIF_COST_ITEM3"/>
      <sheetName val="Phase_13"/>
      <sheetName val="Link_from_DS3"/>
      <sheetName val="Bill_1_3"/>
      <sheetName val="Bill_12_Tender3"/>
      <sheetName val="Bill_13_Prov_Sums3"/>
      <sheetName val="Bill_14_Dayworks3"/>
      <sheetName val="G_Summary3"/>
      <sheetName val="Appendix_13"/>
      <sheetName val="Appendix_23"/>
      <sheetName val="General_Items3"/>
      <sheetName val="pre_ambles3"/>
      <sheetName val="qties_(2)3"/>
      <sheetName val="AL_WATHBA3"/>
      <sheetName val="_ALLAHAMAH_3"/>
      <sheetName val="S_fill3"/>
      <sheetName val="SS_MH3"/>
      <sheetName val="Pricing_Notes3"/>
      <sheetName val="Prelims_Calcu3"/>
      <sheetName val="Trees__50_-_1_0m_3"/>
      <sheetName val="Trees_1_0_-_2_0m3"/>
      <sheetName val="Turf_10_-_453"/>
      <sheetName val="EA_Sum3"/>
      <sheetName val="GEN_SUMMARY3"/>
      <sheetName val="1__Preliminaries3"/>
      <sheetName val="B2-SITE_WORKS3"/>
      <sheetName val="B_3-CONCRETE_WORKS3"/>
      <sheetName val="B_4-MASONRY_WORKS3"/>
      <sheetName val="B_5-THERMAL&amp;MOISTURE_PROTECT3"/>
      <sheetName val="B_6-FINISHES3"/>
      <sheetName val="BILL_7-MEP3"/>
      <sheetName val="0_Index3"/>
      <sheetName val="5_0_Contents3"/>
      <sheetName val="5_1D3"/>
      <sheetName val="5_2D3"/>
      <sheetName val="5_2_Cert3"/>
      <sheetName val="5_3D3"/>
      <sheetName val="5_4D3"/>
      <sheetName val="5_43"/>
      <sheetName val="5_5D3"/>
      <sheetName val="5_53"/>
      <sheetName val="5_6D3"/>
      <sheetName val="5_7D3"/>
      <sheetName val="5_8D3"/>
      <sheetName val="5_8_Penalties3"/>
      <sheetName val="5_9D3"/>
      <sheetName val="5_9_Contents3"/>
      <sheetName val="5_9_1_CLCP_-_Old3"/>
      <sheetName val="5_9_1_CLCP3"/>
      <sheetName val="5_9_4_MPAC3"/>
      <sheetName val="5_10D3"/>
      <sheetName val="5_10_Defects3"/>
      <sheetName val="5_11D3"/>
      <sheetName val="5_12D3"/>
      <sheetName val="5_13D3"/>
      <sheetName val="5_13_Support_Docs3"/>
      <sheetName val="6_0_Contents3"/>
      <sheetName val="6_1_A_D3"/>
      <sheetName val="6_1_B_D3"/>
      <sheetName val="6_1_13"/>
      <sheetName val="6_1_23"/>
      <sheetName val="6_1_33"/>
      <sheetName val="6_1_43"/>
      <sheetName val="6_1_53"/>
      <sheetName val="6_1_63"/>
      <sheetName val="6_1_73"/>
      <sheetName val="6_1_8_Grand_Summary3"/>
      <sheetName val="6_1_9_%_Wt_&amp;_Progress3"/>
      <sheetName val="6_2D3"/>
      <sheetName val="6_23"/>
      <sheetName val="6_3D3"/>
      <sheetName val="6_33"/>
      <sheetName val="6_4D3"/>
      <sheetName val="6_4_Retention3"/>
      <sheetName val="6_53"/>
      <sheetName val="Prelim__Recovery3"/>
      <sheetName val="MOS_(Rebars_Summary)3"/>
      <sheetName val="Rebars_List3"/>
      <sheetName val="Materials_On_Site_(Rebars)3"/>
      <sheetName val="BP-8_MAIN_SUMM3"/>
      <sheetName val="BP-8_Bill_2_Div153"/>
      <sheetName val="BP-8_Bill_2_SUMM3"/>
      <sheetName val="Basis_of_the_Cost_Plan3"/>
      <sheetName val="Inclusions_Exclusions3"/>
      <sheetName val="Staff_Distrubution3"/>
      <sheetName val="Cash_Flow3"/>
      <sheetName val="Org_Cost_Summary3"/>
      <sheetName val="Organisation_Costs3"/>
      <sheetName val="Time_Line3"/>
      <sheetName val="Int_Walls3"/>
      <sheetName val="Sign_Off3"/>
      <sheetName val="CONCRETE_BOQ3"/>
      <sheetName val="CONCRETE_BOQ_(2)3"/>
      <sheetName val="Payment_Summary3"/>
      <sheetName val="Dec05-Pod_Sum3"/>
      <sheetName val="PODIUM_BREAKDOWN3"/>
      <sheetName val="PODIUM_GEN-SUM3"/>
      <sheetName val="Progress_Report3"/>
      <sheetName val="W-Out_Rd_F3"/>
      <sheetName val="Progress_Report_(2)3"/>
      <sheetName val="STEEL_RATIO3"/>
      <sheetName val="SITE_WORK3"/>
      <sheetName val="CONCRETE_WORK3"/>
      <sheetName val="WOOD_WORK3"/>
      <sheetName val="T&amp;M_PROTECTION3"/>
      <sheetName val="DOORS_AND_WINDOWS3"/>
      <sheetName val="ELECTRICAL_3"/>
      <sheetName val="BP-8_Bill_3_Div133"/>
      <sheetName val="BP_Bill_3_Div173"/>
      <sheetName val="BP-8_Bill_3_SUMM3"/>
      <sheetName val="top_E_cost3"/>
      <sheetName val="mat_cal3"/>
      <sheetName val="service_cal3"/>
      <sheetName val="foundation_detail3"/>
      <sheetName val="Instructions__for_Rate_Entry4"/>
      <sheetName val="Bill_27"/>
      <sheetName val="Bill_37"/>
      <sheetName val="Bill_47"/>
      <sheetName val="Bill_57"/>
      <sheetName val="Bill_67"/>
      <sheetName val="Bill_77"/>
      <sheetName val="Front_cover4"/>
      <sheetName val="Bill_No_24"/>
      <sheetName val="Bill_84"/>
      <sheetName val="Bill_No_8_-_A4"/>
      <sheetName val="Bill_No_8_-_B4"/>
      <sheetName val="Bill_No_8_-_C4"/>
      <sheetName val="Bill_No_8_-_D4"/>
      <sheetName val="Bill_No_8_-_E4"/>
      <sheetName val="Bill_No_8_-_F4"/>
      <sheetName val="Bill_No_8_-_G4"/>
      <sheetName val="Bill_No_8_-_H4"/>
      <sheetName val="Bill_No_8_-_J4"/>
      <sheetName val="Bill_No_8_-_K4"/>
      <sheetName val="Bill_No_8_-_L4"/>
      <sheetName val="Bill_No_8_-_M4"/>
      <sheetName val="BILL_8_-_Summary4"/>
      <sheetName val="Bill_94"/>
      <sheetName val="Bill_No_9_-_A4"/>
      <sheetName val="Bill_No_9_-_B4"/>
      <sheetName val="Bill_No_9_-_C4"/>
      <sheetName val="BILL_9_-_Summary_4"/>
      <sheetName val="Bill_104"/>
      <sheetName val="Bill_No_10_-_A4"/>
      <sheetName val="Bill_No_10_-_B4"/>
      <sheetName val="Bill_No_10_-_C4"/>
      <sheetName val="Bill_No_10_-_D4"/>
      <sheetName val="Bill_No_10_-_E4"/>
      <sheetName val="Bill_No_10_-_F4"/>
      <sheetName val="Bill_No_10_-_G4"/>
      <sheetName val="Bill_No_10_-_H4"/>
      <sheetName val="Bill_No_10_-_J4"/>
      <sheetName val="BILL_10_-_Summary4"/>
      <sheetName val="Bill_115"/>
      <sheetName val="BILL_11_-_A4"/>
      <sheetName val="BILL_11_-_B4"/>
      <sheetName val="BILL_11_-_C4"/>
      <sheetName val="BILL_11_-_D4"/>
      <sheetName val="BILL_11_-_E4"/>
      <sheetName val="BILL_-_11_F4"/>
      <sheetName val="BILL_-_11_G4"/>
      <sheetName val="BILL_-_11_H4"/>
      <sheetName val="BILL_11_-_Summary4"/>
      <sheetName val="PJ_Carey_Final_Account4"/>
      <sheetName val="P2200_Budget4"/>
      <sheetName val="summary_5"/>
      <sheetName val="areas_4"/>
      <sheetName val="Macro_custom_function4"/>
      <sheetName val="Cover_Sheet4"/>
      <sheetName val="Revisions_List4"/>
      <sheetName val="A1_Passenger_Terminal_Founds4"/>
      <sheetName val="Estimate_Summaries4"/>
      <sheetName val="Airport_Cost_Comparisons_Rev055"/>
      <sheetName val="WAGERATE_BY_CRAFT5"/>
      <sheetName val="Salary_Ranges5"/>
      <sheetName val="As_sold_PFS5"/>
      <sheetName val="Period_-Worksheet5"/>
      <sheetName val="@RISK_Correlations5"/>
      <sheetName val="Project_Info5"/>
      <sheetName val="Link_In5"/>
      <sheetName val="CRF-BE_Rates5"/>
      <sheetName val="Project_Work_Off_Contribution5"/>
      <sheetName val="H_O__RATES5"/>
      <sheetName val="FIELD_RATES5"/>
      <sheetName val="TOTAL_SCHEDULE5"/>
      <sheetName val="Man-Plan_Forecast5"/>
      <sheetName val="Main_Summary4"/>
      <sheetName val="Division_Summary4"/>
      <sheetName val="Bill_1_-_General_Requirements4"/>
      <sheetName val="Bill_124"/>
      <sheetName val="Bill_134"/>
      <sheetName val="Labour_Day_Rate_4"/>
      <sheetName val="Resident_Engineer_4"/>
      <sheetName val="Equip_Day_Rate_4"/>
      <sheetName val="Labour_Day_Rate4"/>
      <sheetName val="Equip_Day_Rate4"/>
      <sheetName val="Resident_Engineer4"/>
      <sheetName val="Doha_WBS_Clean4"/>
      <sheetName val="Direct_Costs_-_flat_file_(2)4"/>
      <sheetName val="Direct_Costs_-_flat_file4"/>
      <sheetName val="WBS_(2)4"/>
      <sheetName val="WBS_(3)4"/>
      <sheetName val="Trend_Sum4"/>
      <sheetName val="Commitment_DC4"/>
      <sheetName val="SUS_Rev_54"/>
      <sheetName val="MCC_Rev_54"/>
      <sheetName val="BSMT_CARPARK_SUMM4"/>
      <sheetName val="BSMT_CARPARK-TO4"/>
      <sheetName val="Ext_Works_HQ_SUMM4"/>
      <sheetName val="Ext_Works-TO-HQ4"/>
      <sheetName val="BQ_External4"/>
      <sheetName val="IBF_Exca_and_Demo4"/>
      <sheetName val="Concourse_A4"/>
      <sheetName val="Concourse_B4"/>
      <sheetName val="S_Node_Piling4"/>
      <sheetName val="Term_Reno_Demo4"/>
      <sheetName val="Term_Reno_Found4"/>
      <sheetName val="3F_BRIDGE4"/>
      <sheetName val="1F_Mezz_Conc-Steel4"/>
      <sheetName val="metal_p_4"/>
      <sheetName val="manufactured_panel4"/>
      <sheetName val="perf__metal_p_4"/>
      <sheetName val="control_tower4"/>
      <sheetName val="glass_cost4"/>
      <sheetName val="Benchmark_Copy_24"/>
      <sheetName val="Front_Cover_Sheet4"/>
      <sheetName val="SUMMARY_Overall_(2)4"/>
      <sheetName val="DETAILED_SUMMARY_Tower4"/>
      <sheetName val="DETAILED_SUMMARY_Car_Park4"/>
      <sheetName val="SECTION_BREAK4"/>
      <sheetName val="1_SUBSTRUCTURE4"/>
      <sheetName val="2_SUPERSTRUCTURE4"/>
      <sheetName val="3_INTERNAL_FINISHES4"/>
      <sheetName val="4_F,F&amp;E4"/>
      <sheetName val="5_SERVICES4"/>
      <sheetName val="7_EXTERNAL_WORKS4"/>
      <sheetName val="Internal_Partitions4"/>
      <sheetName val="Summary_Finishes_&amp;_Intern_Divi4"/>
      <sheetName val="Wall_Finishes4"/>
      <sheetName val="Floor_finishes4"/>
      <sheetName val="Ceiling_Finishes4"/>
      <sheetName val="HVAC_BoQ4"/>
      <sheetName val="Elec_Bill_3_&amp;_44"/>
      <sheetName val="G_Floor4"/>
      <sheetName val="F_Floor4"/>
      <sheetName val="2nd_Floor4"/>
      <sheetName val="Levels_3-114"/>
      <sheetName val="Level_124"/>
      <sheetName val="Summary_of_Hills_comments4"/>
      <sheetName val="Summary_of_Hills_comments_(2)4"/>
      <sheetName val="PC_Rates4"/>
      <sheetName val="Sheet1_(2)4"/>
      <sheetName val="ZONE_A4"/>
      <sheetName val="ZONE_B4"/>
      <sheetName val="ZONE_C4"/>
      <sheetName val="ZONE_D4"/>
      <sheetName val="7_EXTERNAL_WORKS_(2)4"/>
      <sheetName val="Cost_Movement4"/>
      <sheetName val="SUMMARY_Overall_(3)4"/>
      <sheetName val="2_SUPERSTRUCTURE_(2)4"/>
      <sheetName val="Benchmark_Copy_2_(2)4"/>
      <sheetName val="1_04"/>
      <sheetName val="1_0_Exec_Sum4"/>
      <sheetName val="2_04"/>
      <sheetName val="2_0_Sum_of_Costs4"/>
      <sheetName val="3_04"/>
      <sheetName val="3_0_Basis_&amp;_Areas4"/>
      <sheetName val="4_04"/>
      <sheetName val="4_0_Assump-Excl4"/>
      <sheetName val="5_04"/>
      <sheetName val="5_1_Infra_Sum4"/>
      <sheetName val="5_2_Development4"/>
      <sheetName val="6_04"/>
      <sheetName val="6_0_Inflation4"/>
      <sheetName val="7_04"/>
      <sheetName val="7_0_Sustainability4"/>
      <sheetName val="8_04"/>
      <sheetName val="8_0_Appendices4"/>
      <sheetName val="Back_cover4"/>
      <sheetName val="8_0_Appendices-Do_not_Print4"/>
      <sheetName val="Apartments_(mid)4"/>
      <sheetName val="Apartments_(high)4"/>
      <sheetName val="Offices_(high)4"/>
      <sheetName val="Offices_(low)4"/>
      <sheetName val="Retail_Units4"/>
      <sheetName val="Retail_Mall4"/>
      <sheetName val="Business_Hotel4"/>
      <sheetName val="National_School4"/>
      <sheetName val="International_School4"/>
      <sheetName val="Local_Mosque4"/>
      <sheetName val="Friday_Mosque4"/>
      <sheetName val="Healthcare_-_Clinic4"/>
      <sheetName val="Healthcare_-_Hospital4"/>
      <sheetName val="Cultural_Centre4"/>
      <sheetName val="Community_Facilities4"/>
      <sheetName val="Civil_Defense4"/>
      <sheetName val="Basement_Carparking_A4"/>
      <sheetName val="Basement_Carparking_B4"/>
      <sheetName val="Podium_Carparking4"/>
      <sheetName val="Appendix_A-Utilities4"/>
      <sheetName val="Appendix_B_Devp__Plan4"/>
      <sheetName val="App_E_5_Star_Hotel-Do_not_Prin4"/>
      <sheetName val="App_C_Offices-Do_not_Print4"/>
      <sheetName val="App_D_Retail_Units-Do_not_Prin4"/>
      <sheetName val="App_Q_Utilities_Cost_Model4"/>
      <sheetName val="Summary_Review_(DO_NOT_PRINT)4"/>
      <sheetName val="S_Hub_Building_(DO_NOT_PRINT)4"/>
      <sheetName val="Graph_Data_(DO_NOT_PRINT)4"/>
      <sheetName val="6_0(a)4"/>
      <sheetName val="6_0_Benchmarking4"/>
      <sheetName val="9_0(a)4"/>
      <sheetName val="9_0_Constraints4"/>
      <sheetName val="10_0(a)4"/>
      <sheetName val="10_0_Options4"/>
      <sheetName val="Reverse_Cost_Model4"/>
      <sheetName val="Roads_Calcs_by_HOK4"/>
      <sheetName val="Parking_Nr_Calcs4"/>
      <sheetName val="7_14"/>
      <sheetName val="Car_Parking4"/>
      <sheetName val="Issue_Sheet4"/>
      <sheetName val="1_0_Exec_Summary4"/>
      <sheetName val="2_0_Cost_Summary4"/>
      <sheetName val="3_0_Basis_&amp;_Assump4"/>
      <sheetName val="4_0_Exclusions4"/>
      <sheetName val="5_0_Info_Used4"/>
      <sheetName val="Appendix_A4"/>
      <sheetName val="Basement_Cost_Model4"/>
      <sheetName val="Tower_Cost_Model4"/>
      <sheetName val="Appendix_B4"/>
      <sheetName val="GIFA_Schedule4"/>
      <sheetName val="new_area_schedule4"/>
      <sheetName val="Basement_Cost_Details4"/>
      <sheetName val="Basement_MEP_Cost4"/>
      <sheetName val="Tower_MEP_Cost4"/>
      <sheetName val="Tower_Cost_Details4"/>
      <sheetName val="External_Works4"/>
      <sheetName val="Appendix_C4"/>
      <sheetName val="Cost_Reconciliation4"/>
      <sheetName val="Appendix_D4"/>
      <sheetName val="Budget_Estimate4"/>
      <sheetName val="Summary_budgets4"/>
      <sheetName val="Trade_Contractors_budgets4"/>
      <sheetName val="underslab_drainage4"/>
      <sheetName val="VARIANCE_4"/>
      <sheetName val="Sewage_tank4"/>
      <sheetName val="BCIS_comp4"/>
      <sheetName val="Ext_walls4"/>
      <sheetName val="Unit_costs4"/>
      <sheetName val="CIF_COST_ITEM4"/>
      <sheetName val="Phase_14"/>
      <sheetName val="Link_from_DS4"/>
      <sheetName val="Bill_1_4"/>
      <sheetName val="Bill_12_Tender4"/>
      <sheetName val="Bill_13_Prov_Sums4"/>
      <sheetName val="Bill_14_Dayworks4"/>
      <sheetName val="G_Summary4"/>
      <sheetName val="Appendix_14"/>
      <sheetName val="Appendix_24"/>
      <sheetName val="General_Items4"/>
      <sheetName val="pre_ambles4"/>
      <sheetName val="qties_(2)4"/>
      <sheetName val="AL_WATHBA4"/>
      <sheetName val="_ALLAHAMAH_4"/>
      <sheetName val="S_fill4"/>
      <sheetName val="SS_MH4"/>
      <sheetName val="Pricing_Notes4"/>
      <sheetName val="Prelims_Calcu4"/>
      <sheetName val="Trees__50_-_1_0m_4"/>
      <sheetName val="Trees_1_0_-_2_0m4"/>
      <sheetName val="Turf_10_-_454"/>
      <sheetName val="EA_Sum4"/>
      <sheetName val="GEN_SUMMARY4"/>
      <sheetName val="1__Preliminaries4"/>
      <sheetName val="B2-SITE_WORKS4"/>
      <sheetName val="B_3-CONCRETE_WORKS4"/>
      <sheetName val="B_4-MASONRY_WORKS4"/>
      <sheetName val="B_5-THERMAL&amp;MOISTURE_PROTECT4"/>
      <sheetName val="B_6-FINISHES4"/>
      <sheetName val="BILL_7-MEP4"/>
      <sheetName val="0_Index4"/>
      <sheetName val="5_0_Contents4"/>
      <sheetName val="5_1D4"/>
      <sheetName val="5_2D4"/>
      <sheetName val="5_2_Cert4"/>
      <sheetName val="5_3D4"/>
      <sheetName val="5_4D4"/>
      <sheetName val="5_44"/>
      <sheetName val="5_5D4"/>
      <sheetName val="5_54"/>
      <sheetName val="5_6D4"/>
      <sheetName val="5_7D4"/>
      <sheetName val="5_8D4"/>
      <sheetName val="5_8_Penalties4"/>
      <sheetName val="5_9D4"/>
      <sheetName val="5_9_Contents4"/>
      <sheetName val="5_9_1_CLCP_-_Old4"/>
      <sheetName val="5_9_1_CLCP4"/>
      <sheetName val="5_9_4_MPAC4"/>
      <sheetName val="5_10D4"/>
      <sheetName val="5_10_Defects4"/>
      <sheetName val="5_11D4"/>
      <sheetName val="5_12D4"/>
      <sheetName val="5_13D4"/>
      <sheetName val="5_13_Support_Docs4"/>
      <sheetName val="6_0_Contents4"/>
      <sheetName val="6_1_A_D4"/>
      <sheetName val="6_1_B_D4"/>
      <sheetName val="6_1_14"/>
      <sheetName val="6_1_24"/>
      <sheetName val="6_1_34"/>
      <sheetName val="6_1_44"/>
      <sheetName val="6_1_54"/>
      <sheetName val="6_1_64"/>
      <sheetName val="6_1_74"/>
      <sheetName val="6_1_8_Grand_Summary4"/>
      <sheetName val="6_1_9_%_Wt_&amp;_Progress4"/>
      <sheetName val="6_2D4"/>
      <sheetName val="6_24"/>
      <sheetName val="6_3D4"/>
      <sheetName val="6_34"/>
      <sheetName val="6_4D4"/>
      <sheetName val="6_4_Retention4"/>
      <sheetName val="6_54"/>
      <sheetName val="Prelim__Recovery4"/>
      <sheetName val="MOS_(Rebars_Summary)4"/>
      <sheetName val="Rebars_List4"/>
      <sheetName val="Materials_On_Site_(Rebars)4"/>
      <sheetName val="BP-8_MAIN_SUMM4"/>
      <sheetName val="BP-8_Bill_2_Div154"/>
      <sheetName val="BP-8_Bill_2_SUMM4"/>
      <sheetName val="Basis_of_the_Cost_Plan4"/>
      <sheetName val="Inclusions_Exclusions4"/>
      <sheetName val="Staff_Distrubution4"/>
      <sheetName val="Cash_Flow4"/>
      <sheetName val="Org_Cost_Summary4"/>
      <sheetName val="Organisation_Costs4"/>
      <sheetName val="Time_Line4"/>
      <sheetName val="Int_Walls4"/>
      <sheetName val="Sign_Off4"/>
      <sheetName val="CONCRETE_BOQ4"/>
      <sheetName val="CONCRETE_BOQ_(2)4"/>
      <sheetName val="Payment_Summary4"/>
      <sheetName val="Dec05-Pod_Sum4"/>
      <sheetName val="PODIUM_BREAKDOWN4"/>
      <sheetName val="PODIUM_GEN-SUM4"/>
      <sheetName val="Progress_Report4"/>
      <sheetName val="W-Out_Rd_F4"/>
      <sheetName val="Progress_Report_(2)4"/>
      <sheetName val="STEEL_RATIO4"/>
      <sheetName val="SITE_WORK4"/>
      <sheetName val="CONCRETE_WORK4"/>
      <sheetName val="WOOD_WORK4"/>
      <sheetName val="T&amp;M_PROTECTION4"/>
      <sheetName val="DOORS_AND_WINDOWS4"/>
      <sheetName val="ELECTRICAL_4"/>
      <sheetName val="BP-8_Bill_3_Div134"/>
      <sheetName val="BP_Bill_3_Div174"/>
      <sheetName val="BP-8_Bill_3_SUMM4"/>
      <sheetName val="top_E_cost4"/>
      <sheetName val="mat_cal4"/>
      <sheetName val="service_cal4"/>
      <sheetName val="foundation_detail4"/>
      <sheetName val="Piping (CHW)"/>
      <sheetName val="[RecoveredExternalLink1]Basi__2"/>
      <sheetName val="REvised Selling"/>
      <sheetName val="A.7.4.2 FURN-Chairs (Ins) (2)"/>
      <sheetName val="SUMMARY #15 (2)"/>
      <sheetName val="GS-MS#15"/>
      <sheetName val="SUMMARY #15"/>
      <sheetName val="App E-Variations"/>
      <sheetName val="SUMMARY #13 (MOS)"/>
      <sheetName val="App A.1.2 CARPET (Supply)"/>
      <sheetName val="App A.2.2 CURTAINS "/>
      <sheetName val="AppA.4.1-Wall Paper (in site)"/>
      <sheetName val="AppA.7.1.2 FURN-Del WARDROBES"/>
      <sheetName val="App A.7.2.2 FURN-SupplyPantry"/>
      <sheetName val="A.7.8.2 FURN-HeadBoard(Del)"/>
      <sheetName val="A.7.9.1 FURN-Foldng Luggage)"/>
      <sheetName val="App A.7.10.2 FURN-Mattress(Del)"/>
      <sheetName val="AppA.8.1.2WdWrks(DOORS-Supply)"/>
      <sheetName val="App A.8.2.2WdWrks (Skrting-Del)"/>
      <sheetName val="App A.8.3.2WdWrks (Dado Rails)"/>
      <sheetName val="SUMMARY #13 (MATL IN ABANOS)"/>
      <sheetName val="A.7.3.1 FURN -NightTable (Del) "/>
      <sheetName val="A.7.4.1 FURN-Chairs (Del)"/>
      <sheetName val="A.7.5.1 FURN-Sofa (Del)"/>
      <sheetName val="A.7.6.1 FURN-WrtngDsk(inAbanos)"/>
      <sheetName val="SUMMARY #9 (BOQ)"/>
      <sheetName val="App A.1.1 CARPET (Inst)"/>
      <sheetName val="App A.2.1 CURTAINS "/>
      <sheetName val="AppA.4.2-Wall Paper (inst)"/>
      <sheetName val="A.7.1.1 FURN-WARDROBES (Inst)"/>
      <sheetName val="A.7.2.1 FURN-Inst Pantry"/>
      <sheetName val="A.7.3.2 FURN -Night Table (Ins)"/>
      <sheetName val="A.7.4.2 FURN-Chairs (Ins)"/>
      <sheetName val="A.7.5.2 FURN-Sofa (Ins)"/>
      <sheetName val="A.7.6.2FURN-WrtngDesk (Inst)"/>
      <sheetName val="A.7.7.1 FURN-Bar Stool (Ins)"/>
      <sheetName val="A.7.8.1 FURN-HeadBoard(Ins)"/>
      <sheetName val="App A.7.10.1 FURN-Mttress(Inst)"/>
      <sheetName val="App A.7.11.1 FURN-Dresser"/>
      <sheetName val="App A.7.12.1 FURN-TV Cabinets"/>
      <sheetName val="App A.7.13.1 FURN-Asstd Table"/>
      <sheetName val="AppA.8.1.1 WdWrks(DOORS-Inst)"/>
      <sheetName val="App A.8.2.1 (Skirting-Inst)"/>
      <sheetName val="App A.8.3.1WdWrks(DadoRail Ins)"/>
      <sheetName val="App A.6.1.1 Accessories"/>
      <sheetName val="Light FitHeadboard mounted lamp"/>
      <sheetName val="VO-PUBLIC AREAS "/>
      <sheetName val="App. A"/>
      <sheetName val="App. A(contd)"/>
      <sheetName val="App. A1"/>
      <sheetName val="App. A2"/>
      <sheetName val="APP. B"/>
      <sheetName val="App. C"/>
      <sheetName val="App. D "/>
      <sheetName val="App. E 1 "/>
      <sheetName val="App. E  (2)"/>
      <sheetName val="App. F"/>
      <sheetName val="App. G"/>
      <sheetName val="App. H"/>
      <sheetName val="App. J"/>
      <sheetName val="App. K"/>
      <sheetName val="App. L B1"/>
      <sheetName val="App. L B2 D2"/>
      <sheetName val="App LB2 D3"/>
      <sheetName val="App LB2 D4"/>
      <sheetName val="App LB2 D5"/>
      <sheetName val="App LB2 D6"/>
      <sheetName val="App L B2 D7"/>
      <sheetName val="App L B2 D8"/>
      <sheetName val="App L B2 D9"/>
      <sheetName val="App L B2 D10"/>
      <sheetName val="App L B2 D11"/>
      <sheetName val="App L B4 D16"/>
      <sheetName val="App L B4 S1"/>
      <sheetName val="App L B5 P.S."/>
      <sheetName val="App L B6 D1"/>
      <sheetName val="App. L B1 (Exhibit)"/>
      <sheetName val="App. L B2 D11(Exhibit) "/>
      <sheetName val="1TH-Sum"/>
      <sheetName val="1TH-B2-aLR - Earth"/>
      <sheetName val="1TH-B2-bIU - Earth"/>
      <sheetName val="1TH-B3-aLR-Struc"/>
      <sheetName val="1TH-B3-bIU-Struc"/>
      <sheetName val="1TH-B4-aLR-Arch"/>
      <sheetName val="1TH-B4-bIU-Arch"/>
      <sheetName val="1TH-B5-Mech"/>
      <sheetName val="1TH -B6-Elc  "/>
      <sheetName val="2TH-Sum"/>
      <sheetName val="2TH-B2-aLR- Earth"/>
      <sheetName val="2TH-B2-bIU Earth"/>
      <sheetName val="2TH-B3-aLR-Struc"/>
      <sheetName val="2TH-B3-bIU-Struc"/>
      <sheetName val="2TH-B4-aLR-Arc"/>
      <sheetName val="2TH-B4-bIU-Arc"/>
      <sheetName val="2TH-B5-Mech"/>
      <sheetName val="2TH - B6-Elc  "/>
      <sheetName val="2VAS-Sum "/>
      <sheetName val="2VAS-B2- Earth"/>
      <sheetName val="2VAS-B3-Struc (2)"/>
      <sheetName val="2VAS-B4-Arch"/>
      <sheetName val="2VAS-B5-Mech"/>
      <sheetName val="2VAS - B6-Elec  "/>
      <sheetName val="2VMS-Sum"/>
      <sheetName val="2VMS-B2- Earth"/>
      <sheetName val="2VMS-B3-Struc"/>
      <sheetName val="2VMS-B4-Arch"/>
      <sheetName val="2VMS-B5-Mech"/>
      <sheetName val="2VMS - B6-Elc  "/>
      <sheetName val="F-Sum"/>
      <sheetName val="FB2 - Earth"/>
      <sheetName val="FB3-Struc"/>
      <sheetName val="FB4-Arch"/>
      <sheetName val="FB6-Elec  "/>
      <sheetName val="2HT-BL-Clay"/>
      <sheetName val="B10-ATTENDANCE"/>
      <sheetName val="B12-DAYWORKS"/>
      <sheetName val="B1OLMASI GEREK (3)"/>
      <sheetName val="B1OLMASI GEREK (2)"/>
      <sheetName val="KATSAYILAR"/>
      <sheetName val="_GULF1"/>
      <sheetName val="???(??)"/>
      <sheetName val="[RecoveredExternalLink1]Basi__3"/>
      <sheetName val="[RecoveredExternalLink1]______2"/>
      <sheetName val="[RecoveredExternalLink1]Basi__4"/>
      <sheetName val="[RecoveredExternalLink1]Basi__5"/>
      <sheetName val="[RecoveredExternalLink1]______3"/>
      <sheetName val="[RecoveredExternalLink1]Basi__6"/>
      <sheetName val="ExÀfn_x0004_B`'"/>
      <sheetName val="Basi"/>
      <sheetName val="BasiÀN_x0002_â\_x0013_"/>
      <sheetName val="Basi_x000d__x0002__x0003_¢`_x0014_"/>
      <sheetName val=":=::\"/>
      <sheetName val="Lan"/>
      <sheetName val="**"/>
      <sheetName val="Fly Summ"/>
      <sheetName val="P1A"/>
      <sheetName val="P1B"/>
      <sheetName val="General Requir"/>
      <sheetName val="P1C"/>
      <sheetName val="General Logistics Requirements"/>
      <sheetName val="Ground Investigati"/>
      <sheetName val="Roads &amp; Paving"/>
      <sheetName val="Storm Water"/>
      <sheetName val="P6"/>
      <sheetName val="P7"/>
      <sheetName val="Potable water"/>
      <sheetName val="Irrigation"/>
      <sheetName val="P11"/>
      <sheetName val="Telecommunication"/>
      <sheetName val="Utilities Connection"/>
      <sheetName val="P13"/>
      <sheetName val="P14"/>
      <sheetName val="DAYWORK SCHEDULE"/>
      <sheetName val=" Est "/>
      <sheetName val="Form A 1 Summary"/>
      <sheetName val="Form A 1 Detail"/>
      <sheetName val="Form A 2"/>
      <sheetName val="Form A 4"/>
      <sheetName val="Form A 5"/>
      <sheetName val="Form A 6"/>
      <sheetName val="分工"/>
      <sheetName val="Bill-10"/>
      <sheetName val="djfx"/>
      <sheetName val="Bill-LJ"/>
      <sheetName val="临建djfx"/>
      <sheetName val="轨枕生产设备"/>
      <sheetName val="材料"/>
      <sheetName val="设备台班"/>
      <sheetName val="其他直接费"/>
      <sheetName val="基本数据"/>
      <sheetName val="4标价组成表"/>
      <sheetName val="沙砾料价格表"/>
      <sheetName val="混凝土配合比"/>
      <sheetName val="砂石料价格计算"/>
      <sheetName val="兼容性报表"/>
      <sheetName val="App-E-Comparison"/>
      <sheetName val="V.O.NO.O1"/>
      <sheetName val="V.O.NO.O2"/>
      <sheetName val="V.O.NO.O3"/>
      <sheetName val="V.O.NO.O4"/>
      <sheetName val="V.O.NO.O5"/>
      <sheetName val="V.O.NO.O6"/>
      <sheetName val="V.O.NO.O7"/>
      <sheetName val="V.O.NO.O8"/>
      <sheetName val="V.O.NO.09"/>
      <sheetName val="V.O.NO.10"/>
      <sheetName val="V.O.NO.11"/>
      <sheetName val="V.O.NO.12"/>
      <sheetName val="V.O.NO.13"/>
      <sheetName val="V.O.NO.14"/>
      <sheetName val="V.O.NO.15"/>
      <sheetName val="V.O.NO.17"/>
      <sheetName val="V.O.NO.18"/>
      <sheetName val="V.O.NO.19"/>
      <sheetName val="V.O.NO.20"/>
      <sheetName val="V.O.NO.21"/>
      <sheetName val="V.O.23"/>
      <sheetName val="V.O.NO.24"/>
      <sheetName val="V.O.NO.25"/>
      <sheetName val="V.O.NO.27"/>
      <sheetName val="V.O.NO.29"/>
      <sheetName val="Cost per day"/>
      <sheetName val="1-G (4)"/>
      <sheetName val="OH per day"/>
      <sheetName val="1-G (2)"/>
      <sheetName val="1-G (3)"/>
      <sheetName val=" Sum"/>
      <sheetName val="Sum Sch'B"/>
      <sheetName val="B1.0"/>
      <sheetName val="B2.0 "/>
      <sheetName val="B3.0"/>
      <sheetName val="B4.0"/>
      <sheetName val=" B5.0"/>
      <sheetName val="C 1.0"/>
      <sheetName val="D1 Civil"/>
      <sheetName val="D2.1 Pipe"/>
      <sheetName val="D2.2 Pipe"/>
      <sheetName val="D2.3 Pipe"/>
      <sheetName val="D2.5 Pipe"/>
      <sheetName val="D2.6 Pipe"/>
      <sheetName val="D3 Elect"/>
      <sheetName val="D4 Inst"/>
      <sheetName val="D5.1 Insul Pipe"/>
      <sheetName val="D5.2 Insul Valve"/>
      <sheetName val="D6.1 Coat&amp;Paint"/>
      <sheetName val="D6.2 Coat&amp;Paint"/>
      <sheetName val="E1 Labour Daywork"/>
      <sheetName val="E2 Equip Daywork"/>
      <sheetName val="5.) Time Delays"/>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Area_Summary_(E)1"/>
      <sheetName val="Variation_Statement_Summary_1"/>
      <sheetName val="Z-_GENERAL_PRICE_SUMMARY1"/>
      <sheetName val="WITHOUT_C&amp;I_PROFIT_(3)1"/>
      <sheetName val="PROCTOR"/>
      <sheetName val="exterior.rev2"/>
      <sheetName val="steel total"/>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Area_Summary_(E)3"/>
      <sheetName val="Variation_Statement_Summary_3"/>
      <sheetName val="Z-_GENERAL_PRICE_SUMMARY3"/>
      <sheetName val="WITHOUT_C&amp;I_PROFIT_(3)3"/>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Area_Summary_(E)2"/>
      <sheetName val="Variation_Statement_Summary_2"/>
      <sheetName val="Z-_GENERAL_PRICE_SUMMARY2"/>
      <sheetName val="WITHOUT_C&amp;I_PROFIT_(3)2"/>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Area_Summary_(E)4"/>
      <sheetName val="Variation_Statement_Summary_4"/>
      <sheetName val="Z-_GENERAL_PRICE_SUMMARY4"/>
      <sheetName val="WITHOUT_C&amp;I_PROFIT_(3)4"/>
      <sheetName val="steel_total"/>
      <sheetName val="钢筋"/>
      <sheetName val="PROJ. DATA"/>
      <sheetName val=" Beams Sched "/>
      <sheetName val="2.2 STAFF Scedule"/>
      <sheetName val="LTR-2"/>
      <sheetName val="Exc.Sum.Fly"/>
      <sheetName val="Exec.Sum"/>
      <sheetName val="CPA Ins. Fly"/>
      <sheetName val="CM.Est.Fly"/>
      <sheetName val="ROM"/>
      <sheetName val="CostBD.Fly"/>
      <sheetName val="Back.Doc.Fly "/>
      <sheetName val="Cumulative"/>
      <sheetName val="Dec 18- January 19"/>
      <sheetName val="REBAR - Dec 18"/>
      <sheetName val="REBAR- Jan 19"/>
      <sheetName val="Remeasure"/>
      <sheetName val="VO Agreed"/>
      <sheetName val="VO Not yet Agreed"/>
      <sheetName val="VO Anticipated"/>
      <sheetName val="Prov Sums"/>
      <sheetName val="Other Amounts"/>
      <sheetName val="Front sheet"/>
      <sheetName val="SI-2012_SR14_builtup"/>
      <sheetName val="SI-2012_SR14"/>
      <sheetName val="Cover Page &amp; Index "/>
      <sheetName val="01- Summary for Progress"/>
      <sheetName val="02-Area of Cocern "/>
      <sheetName val="03-Contractual Issues."/>
      <sheetName val="04-Commercial Issues"/>
      <sheetName val="05- Commercial Status  (2)"/>
      <sheetName val="VOS STATUS"/>
      <sheetName val="06.1-RFI"/>
      <sheetName val="RFI"/>
      <sheetName val="Submitte Status"/>
      <sheetName val="06.2-All of Submitte Status"/>
      <sheetName val="06.2-All of Submitte Status (2"/>
      <sheetName val="06.3- Long Lead Items..."/>
      <sheetName val="07- manpower"/>
      <sheetName val="Pres Manpower"/>
      <sheetName val="08- Photographs "/>
      <sheetName val="Meeting Room Photos (2)"/>
      <sheetName val="For Presentation"/>
      <sheetName val="All of Sub"/>
      <sheetName val="Summary P4.01"/>
      <sheetName val="PG&amp;Attendances (Al Bawani)"/>
      <sheetName val="Builders Rel.Work"/>
      <sheetName val="BOQ Distribution"/>
      <sheetName val="Guard House #1; D,E,F"/>
      <sheetName val="Sales &amp; Prod"/>
      <sheetName val="Form_12"/>
      <sheetName val="Form_21"/>
      <sheetName val="Form_31"/>
      <sheetName val="Form_41"/>
      <sheetName val="Form_51"/>
      <sheetName val="Form_61"/>
      <sheetName val="Form_71"/>
      <sheetName val="Form_81"/>
      <sheetName val="Form_101"/>
      <sheetName val="Div_21"/>
      <sheetName val="Div_31"/>
      <sheetName val="Div_41"/>
      <sheetName val="Div_51"/>
      <sheetName val="Div_61"/>
      <sheetName val="Div_71"/>
      <sheetName val="Div_81"/>
      <sheetName val="Div_91"/>
      <sheetName val="Cover_Page_&amp;_Index_"/>
      <sheetName val="01-_Summary_for_Progress"/>
      <sheetName val="02-Area_of_Cocern_"/>
      <sheetName val="03-Contractual_Issues_"/>
      <sheetName val="04-Commercial_Issues"/>
      <sheetName val="05-_Commercial_Status__(2)"/>
      <sheetName val="VOS_STATUS"/>
      <sheetName val="06_1-RFI"/>
      <sheetName val="Submitte_Status"/>
      <sheetName val="06_2-All_of_Submitte_Status"/>
      <sheetName val="06_2-All_of_Submitte_Status_(2"/>
      <sheetName val="06_3-_Long_Lead_Items___"/>
      <sheetName val="07-_manpower"/>
      <sheetName val="Pres_Manpower"/>
      <sheetName val="08-_Photographs_"/>
      <sheetName val="Meeting_Room_Photos_(2)"/>
      <sheetName val="For_Presentation"/>
      <sheetName val="All_of_Sub"/>
      <sheetName val="PEK_TAMBAH_KURANG"/>
      <sheetName val="BIAYA_CADANGAN"/>
      <sheetName val="REKAPITULASI_AKHIR"/>
      <sheetName val="II_MAIN-LOB"/>
      <sheetName val="III_FASADE"/>
      <sheetName val="IV__POOL_DECK"/>
      <sheetName val="V_BALLROOM"/>
      <sheetName val="VI_CANOPY"/>
      <sheetName val="VII_CAR_&amp;_LIFT"/>
      <sheetName val="IX_ATRIUM"/>
      <sheetName val="X_LANDSCAPE"/>
      <sheetName val="Ana_duct"/>
      <sheetName val="Hsd_Duct"/>
      <sheetName val="Data_Hitungan"/>
      <sheetName val="Aks_Pipa"/>
      <sheetName val="K_TambahAC"/>
      <sheetName val="K_TambahFH"/>
      <sheetName val="valve_16k"/>
      <sheetName val="Ven_Fan"/>
      <sheetName val="Analisa_Str+Ars"/>
      <sheetName val="Bhn_cost"/>
      <sheetName val="Sub_cost"/>
      <sheetName val="Alat_cost"/>
      <sheetName val="B_-_Norelec"/>
      <sheetName val="rek-fitPP_"/>
      <sheetName val="Item_Tambahan"/>
      <sheetName val="VAC_"/>
      <sheetName val="EF_"/>
      <sheetName val="TLP&amp;DATA_"/>
      <sheetName val="AHS-_AC"/>
      <sheetName val="ahs-Gate_Valve_"/>
      <sheetName val="REKAP_UTAMA"/>
      <sheetName val="ANALISA_ME"/>
      <sheetName val="ANALISA_PERSIAPAN"/>
      <sheetName val="HG_Bahan"/>
      <sheetName val="An_Beton"/>
      <sheetName val="AN_HG_DKI"/>
      <sheetName val="anpartisi_(REV)"/>
      <sheetName val="harga_dasar"/>
      <sheetName val="ahs_struktur"/>
      <sheetName val="Cover_Daf-2"/>
      <sheetName val="Cover_Daf-2_(2)"/>
      <sheetName val="BQ_Daf-2"/>
      <sheetName val="Luas_Gedung1"/>
      <sheetName val="B___Norelec"/>
      <sheetName val="HRG_BHN"/>
      <sheetName val="ANALS_ARS"/>
      <sheetName val="ANALS_KY"/>
      <sheetName val="ANALS_ME"/>
      <sheetName val="Rkp_total_full"/>
      <sheetName val="Rkp_Lt-1_full"/>
      <sheetName val="_Lt-1_Full"/>
      <sheetName val="Rekap_Lt-2"/>
      <sheetName val="Finishing_Lt-2"/>
      <sheetName val="Rekap_-_Lt-3"/>
      <sheetName val="Finishing_Lt-3_&amp;_Atap"/>
      <sheetName val="Rekap_-sarana_luar"/>
      <sheetName val="Sarana_Luar"/>
      <sheetName val="Harga_Satuan"/>
      <sheetName val="LUAS_LANTAI"/>
      <sheetName val="DAF_2_"/>
      <sheetName val="DAF__6"/>
      <sheetName val="DAFTAR_7"/>
      <sheetName val="Add_ME"/>
      <sheetName val="LIST_MATERIAL_REV"/>
      <sheetName val="DATA_CENTER"/>
      <sheetName val="OFFICE_4_LT"/>
      <sheetName val="OFFICE_2_LT"/>
      <sheetName val="Bang_A"/>
      <sheetName val="Bang_B"/>
      <sheetName val="Dom_"/>
      <sheetName val="Rasio_(2)"/>
      <sheetName val="rate_(3)"/>
      <sheetName val="rate_(2)"/>
      <sheetName val="D2_1-Cover"/>
      <sheetName val="D2_1"/>
      <sheetName val="D2_2-Cover"/>
      <sheetName val="D2_2"/>
      <sheetName val="D3_1-Cover(MALL&amp;PARK)"/>
      <sheetName val="D3_1"/>
      <sheetName val="D3_2-Cover(LANDS)"/>
      <sheetName val="D3_2"/>
      <sheetName val="D3_3-Cover(T-A)"/>
      <sheetName val="D3_3"/>
      <sheetName val="D3_4-Cover(T-B)"/>
      <sheetName val="D3_4"/>
      <sheetName val="D3_5-Cover(T-C)"/>
      <sheetName val="D3_5"/>
      <sheetName val="D_3_6-Cover_BAJA"/>
      <sheetName val="D3_6"/>
      <sheetName val="2_1"/>
      <sheetName val="2_2"/>
      <sheetName val="2_3"/>
      <sheetName val="2_4"/>
      <sheetName val="2_5A"/>
      <sheetName val="2_5B"/>
      <sheetName val="2_5"/>
      <sheetName val="2_6"/>
      <sheetName val="2_7"/>
      <sheetName val="2_8"/>
      <sheetName val="2_9"/>
      <sheetName val="2_10"/>
      <sheetName val="2_11"/>
      <sheetName val="2_12"/>
      <sheetName val="2_13"/>
      <sheetName val="RekapITULASI_"/>
      <sheetName val="Rekap_Total_Struktur"/>
      <sheetName val="Rekap_Struktur_Atas"/>
      <sheetName val="STRUKTUR_ATAS"/>
      <sheetName val="Rekap_Struktur_GWT,_STP"/>
      <sheetName val="GWT,_STP"/>
      <sheetName val="TAMBAH_KURANG"/>
      <sheetName val="Grand_Sumarry"/>
      <sheetName val="Rough_CP_Aceh_Trade_Mall"/>
      <sheetName val="Galian_LW_RV_01"/>
      <sheetName val="Rekap_Pile_Cap"/>
      <sheetName val="Rekap_Pit_Life"/>
      <sheetName val="Rekap_Plat"/>
      <sheetName val="Rekap_Balok"/>
      <sheetName val="Rekap_Colom_Rasio_(190)"/>
      <sheetName val="Rekap_Tangga"/>
      <sheetName val="Luas_Bangnn_poltek"/>
      <sheetName val="VOL_BESI"/>
      <sheetName val="VOL_CUT_&amp;_FILL"/>
      <sheetName val="VOL_IRONMNGRY"/>
      <sheetName val="VOL_BAK_SAMPAH"/>
      <sheetName val="VOL-GUEST_HOUSE,GENSET&amp;POSJAGA"/>
      <sheetName val="VOL_STRUKTUR_&amp;_ARSITEKTUR_"/>
      <sheetName val="ANALISA_SNI"/>
      <sheetName val="Analisa_jalan"/>
      <sheetName val="Analisa_non_standar"/>
      <sheetName val="Analisa_Pintu"/>
      <sheetName val="Analisa_Preliminary_"/>
      <sheetName val="ASRAMA_(C)"/>
      <sheetName val="REKTORAT_(A)"/>
      <sheetName val="WORKSHOP_(H)"/>
      <sheetName val="GENSET,POMPA_&amp;_GROUNDTANK_(K)"/>
      <sheetName val="R_KOMPRESOR"/>
      <sheetName val="POS_JAGA"/>
      <sheetName val="harga_sat_bhn"/>
      <sheetName val="analisa_bhn&amp;upah"/>
      <sheetName val="REKAP_CIVIL_&amp;_ME"/>
      <sheetName val="Cover_depan"/>
      <sheetName val="Cover_(1)"/>
      <sheetName val="Cover_(3)"/>
      <sheetName val="COVER_(4)"/>
      <sheetName val="REKAP_ELEKTRIKAL"/>
      <sheetName val="F_ALARM"/>
      <sheetName val="REKAP_MEKANIKAL"/>
      <sheetName val="COV2_4_"/>
      <sheetName val="D2_4"/>
      <sheetName val="COV3_3"/>
      <sheetName val="COV4_3_"/>
      <sheetName val="D4_3_(TE)"/>
      <sheetName val="COV5_3"/>
      <sheetName val="D5_3_(TF)_"/>
      <sheetName val="COV6_3"/>
      <sheetName val="D6_3_(TG)"/>
      <sheetName val="COV7_3"/>
      <sheetName val="D7_3_(TH)"/>
      <sheetName val="COV8_3"/>
      <sheetName val="D8_3_(TJ)"/>
      <sheetName val="COV9_3"/>
      <sheetName val="D9_3_(TK)_"/>
      <sheetName val="COVER_PLAFOND"/>
      <sheetName val="COVER_BASEMEN"/>
      <sheetName val="D3_4_1"/>
      <sheetName val="COVER_PODIUM"/>
      <sheetName val="D3_4_2"/>
      <sheetName val="COVER_APARTEMEN"/>
      <sheetName val="D3_4_3"/>
      <sheetName val="COVER_HOTEL"/>
      <sheetName val="D3_4_4"/>
      <sheetName val="COVER_BOUTIQUE"/>
      <sheetName val="D3_4_5"/>
      <sheetName val="01A-_RAB"/>
      <sheetName val="1A_RKAB_TTL"/>
      <sheetName val="01A-_RAB_(ars)"/>
      <sheetName val="GT-2_"/>
      <sheetName val="UM_10%"/>
      <sheetName val="Cashflow_perbl"/>
      <sheetName val="PENJUMLAHAN_TOTAL"/>
      <sheetName val="COV__D1"/>
      <sheetName val="COV__D5"/>
      <sheetName val="COV__D5_1"/>
      <sheetName val="COV__D5_2"/>
      <sheetName val="COV__D5_3"/>
      <sheetName val="COV__D5_4"/>
      <sheetName val="COV__D5_5"/>
      <sheetName val="COV__D5_6"/>
      <sheetName val="COV__D5_7"/>
      <sheetName val="COV__D5_8"/>
      <sheetName val="COV__D6"/>
      <sheetName val="COV__D7"/>
      <sheetName val="PLB-Basement_2_8_2-R1"/>
      <sheetName val="rekab_Point"/>
      <sheetName val="RAB_POINT"/>
      <sheetName val="Ana_Beton"/>
      <sheetName val="Ana_Sanitair"/>
      <sheetName val="analisa_Str"/>
      <sheetName val="Hit__zone"/>
      <sheetName val="Luas_Gedung"/>
      <sheetName val="Rinci_alat"/>
      <sheetName val="Perlengkapan_ktr"/>
      <sheetName val="Bea_Lap"/>
      <sheetName val="Resiko_Manajemen"/>
      <sheetName val="Rekap_"/>
      <sheetName val="Termin_"/>
      <sheetName val="Prelim_versi_Fidic_davis_langd"/>
      <sheetName val="Currency_Rate"/>
      <sheetName val="PEKERJAAN_PERSIAPAN"/>
      <sheetName val="LAIN-LAIN_"/>
      <sheetName val="Catatan_Harga"/>
      <sheetName val="PANEL_TM_"/>
      <sheetName val="KABEL_TM_"/>
      <sheetName val="KABEL_LADDER"/>
      <sheetName val="Mark_Up_DK_1"/>
      <sheetName val="Mark_Up_C_8"/>
      <sheetName val="Evaluasi_Ang"/>
      <sheetName val="Rekap_Ang"/>
      <sheetName val="Prelim_Extr"/>
      <sheetName val="BreakD_Prelim"/>
      <sheetName val="Sched_Man_Power"/>
      <sheetName val="CM_Temp_Office"/>
      <sheetName val="Over_Time"/>
      <sheetName val="Fee_Coord"/>
      <sheetName val="Sum_BUL_&amp;_Alat"/>
      <sheetName val="sched_alat"/>
      <sheetName val="Sewa_Alat"/>
      <sheetName val="GFA_"/>
      <sheetName val="Bul_(2)"/>
      <sheetName val="Alt_(2)"/>
      <sheetName val="mu_rev"/>
      <sheetName val="uraian_teknis"/>
      <sheetName val="Sc_Bahan"/>
      <sheetName val="Man_Power"/>
      <sheetName val="Sc_Alat"/>
      <sheetName val="RENC_MUTU"/>
      <sheetName val="TS_(2)"/>
      <sheetName val="Jadwal_(2)"/>
      <sheetName val="Sch_Person"/>
      <sheetName val="Daftar_Alat"/>
      <sheetName val="Anal_Mob"/>
      <sheetName val="lalu_lintas"/>
      <sheetName val="Pemel_Rutin"/>
      <sheetName val="girder_1"/>
      <sheetName val="girder_2"/>
      <sheetName val="Met-Tek_(2)"/>
      <sheetName val="ME_RR1"/>
      <sheetName val="RR1_(EL)"/>
      <sheetName val="RR1_(AC)"/>
      <sheetName val="RR1_(PLB)"/>
      <sheetName val="ME_RR2"/>
      <sheetName val="RR2_(EL)"/>
      <sheetName val="RR2_(AC)"/>
      <sheetName val="RR2_(PLB)"/>
      <sheetName val="ME_RR3"/>
      <sheetName val="RR3_(EL)"/>
      <sheetName val="RR3_(AC)"/>
      <sheetName val="RR3_(PLB)"/>
      <sheetName val="ME_RRK1"/>
      <sheetName val="RRK1_(EL)"/>
      <sheetName val="RRK1_(AC)"/>
      <sheetName val="RRK1_(PLB)"/>
      <sheetName val="ME_RRK2"/>
      <sheetName val="RRK2_(EL)"/>
      <sheetName val="RRK2_(AC)"/>
      <sheetName val="RRK2_(PLB)"/>
      <sheetName val="ME_RRK3"/>
      <sheetName val="RRK3_(EL)"/>
      <sheetName val="RRK3_(AC)"/>
      <sheetName val="RRK3_(PLB)"/>
      <sheetName val="ME_RB1"/>
      <sheetName val="RB1_(EL)"/>
      <sheetName val="RB1_(AC)"/>
      <sheetName val="RB1_(PLB)"/>
      <sheetName val="ME_RB2"/>
      <sheetName val="RB2_(EL)"/>
      <sheetName val="RB2_(AC)"/>
      <sheetName val="RB2_(PLB)"/>
      <sheetName val="ME_RB3"/>
      <sheetName val="RB3_(EL)"/>
      <sheetName val="RB3_(AC)"/>
      <sheetName val="RB3_(PLB)"/>
      <sheetName val="Isolasi_Luar"/>
      <sheetName val="Isolasi_Luar_Dalam"/>
      <sheetName val="DAFTAR_NO_1_PRELIM"/>
      <sheetName val="DAFTAR_NO_2_PEK__ELEKTRIKAL"/>
      <sheetName val="Trafo_&amp;_Panel"/>
      <sheetName val="Lampu_&amp;_Saklar"/>
      <sheetName val="Inst__Elektrikal"/>
      <sheetName val="Kabel_Ladder_&amp;_Tray"/>
      <sheetName val="DAFTAR_NO_3_PENANGKAL_PETIR"/>
      <sheetName val="DAFTAR_NO_4_PEK__FIRE_ALARM"/>
      <sheetName val="DAFTAR_NO_5_PEK__TELEPON"/>
      <sheetName val="Equip-Telp_"/>
      <sheetName val="Inst__Elektronik"/>
      <sheetName val="DAFTAR_NO_6_PEK__TATA_SUARA"/>
      <sheetName val="DAFTAR_NO_7_PEK__MATV"/>
      <sheetName val="DAFTAR_NO_8_PEK__CCTV"/>
      <sheetName val="DAFTAR_NO_9_PEK__VIDEOPHONE"/>
      <sheetName val="DAFTAR_NO_10_PEK__ACCESS_CONTRO"/>
      <sheetName val="DAFTAR_NO_11_TAM-KUR"/>
      <sheetName val="analisa_listrik"/>
      <sheetName val="Harga_Satuan_Bahan"/>
      <sheetName val="hrst_upah"/>
      <sheetName val="analisa_hrst_elektrik"/>
      <sheetName val="Tata_Suara"/>
      <sheetName val="Titik_kabel"/>
      <sheetName val="Tata_Suara_(2)"/>
      <sheetName val="Tata_Suara_(3)"/>
      <sheetName val="Tata_Suara_(4)"/>
      <sheetName val="Item_Kompensasi"/>
      <sheetName val="Timesheet_IDN3572"/>
      <sheetName val="Demob_Stat"/>
      <sheetName val="WO_Statistics"/>
      <sheetName val="plan_IDN3572"/>
      <sheetName val="Table_1"/>
      <sheetName val="Table_2"/>
      <sheetName val="Table_2a"/>
      <sheetName val="Table_4"/>
      <sheetName val="Table_5"/>
      <sheetName val="Sheet1_(3)1"/>
      <sheetName val="Summary_of_cost(final)2"/>
      <sheetName val="swimming_pool2"/>
      <sheetName val="central_park2"/>
      <sheetName val="Summary_of_cost2"/>
      <sheetName val="MU_2"/>
      <sheetName val="BOQ_4"/>
      <sheetName val="BOQ__(2)2"/>
      <sheetName val="BOQ(water_tank)2"/>
      <sheetName val="mepfs_cost_comparison2"/>
      <sheetName val="Abstract_All2"/>
      <sheetName val="BRKDN_PER_CSI_2"/>
      <sheetName val="UC_Updated12"/>
      <sheetName val="VC_reconciled_amount2"/>
      <sheetName val="Reconciled_GFA2"/>
      <sheetName val="BRKDN_PER_CSI2"/>
      <sheetName val="BOQ_Internal2"/>
      <sheetName val="SUMMARY_Interal2"/>
      <sheetName val="BRKDN_PER_CSI_External2"/>
      <sheetName val="BOQ_External_2"/>
      <sheetName val="SUMMARY_External2"/>
      <sheetName val="NSC_External2"/>
      <sheetName val="MU_External2"/>
      <sheetName val="SUM_External2"/>
      <sheetName val="CP_External2"/>
      <sheetName val="UC_Updated3"/>
      <sheetName val="OH_revised2"/>
      <sheetName val="Summary_(2)3"/>
      <sheetName val="summary__GROSS2"/>
      <sheetName val="NB_202"/>
      <sheetName val="villa_c2"/>
      <sheetName val="SF_2"/>
      <sheetName val="mh__boh__ngr_2"/>
      <sheetName val="Main_pool_2"/>
      <sheetName val="arrival_Archl2"/>
      <sheetName val="POOL_KITCHEN_2"/>
      <sheetName val="POOL_RESTROOM_2"/>
      <sheetName val="Arrival_struct2"/>
      <sheetName val="POOL_STAGE_2"/>
      <sheetName val="EE_42"/>
      <sheetName val="EE_12"/>
      <sheetName val="NB__landscape2"/>
      <sheetName val="Cart_track2"/>
      <sheetName val="batu_candi2"/>
      <sheetName val="CONSOLIDATED_DERIVE2"/>
      <sheetName val="cost_build_up__2_2"/>
      <sheetName val="DERIVE__BOQ_2"/>
      <sheetName val="CSA_format-Summary2"/>
      <sheetName val="FF_summary2"/>
      <sheetName val="WF_summary2"/>
      <sheetName val="WP_summary2"/>
      <sheetName val="BB_summary2"/>
      <sheetName val="CF_summary2"/>
      <sheetName val="FE_stairs2"/>
      <sheetName val="_assumptions2"/>
      <sheetName val="31_(2)2"/>
      <sheetName val="Summary_(overall)2"/>
      <sheetName val="comparison_section_A_section_B2"/>
      <sheetName val="Bill_summary_of_cost2"/>
      <sheetName val="CFA_Summary2"/>
      <sheetName val="Unit_Summary2"/>
      <sheetName val="BOQ_(2)1"/>
      <sheetName val="BOQ_Market1"/>
      <sheetName val="BOQ_with_VE4"/>
      <sheetName val="PROJ_DES1"/>
      <sheetName val="CFA_(032007)1"/>
      <sheetName val="BOQ_MARKET21"/>
      <sheetName val="BRKDN_PER_CSI_MARKET1"/>
      <sheetName val="ELECTRO-MECHS_Market1"/>
      <sheetName val="RATES_G-51"/>
      <sheetName val="GB5_Basement1"/>
      <sheetName val="abstract_(2)1"/>
      <sheetName val="03_Concrete_1"/>
      <sheetName val="07_Waterproofing_&amp;_Insulation1"/>
      <sheetName val="08_Doors,_Windows_&amp;_Hardwares1"/>
      <sheetName val="093_Stone_works1"/>
      <sheetName val="09_Architectural_Edited18-11-01"/>
      <sheetName val="15400Plumb&amp;S_Works1"/>
      <sheetName val="16BOQ_Electrical_Works1"/>
      <sheetName val="UC_Updated-INSULAR1"/>
      <sheetName val="Land_Dev't__Ph-19"/>
      <sheetName val="4-Lane_bridge7"/>
      <sheetName val="Spine_Road4"/>
      <sheetName val="Res_Lots5"/>
      <sheetName val="Hac_Lots5"/>
      <sheetName val="Category_13"/>
      <sheetName val="Sheet2_(2)1"/>
      <sheetName val="Bid_Breakdown1"/>
      <sheetName val="Sum_ld-all_phases(cb_of_ewrks)2"/>
      <sheetName val="ld-all_phases(cb_of_ewrks)2"/>
      <sheetName val="Sum_ld-all_phases(cb_of_ewr_(22"/>
      <sheetName val="ld-all_phases(cb_of_ewrks)_(2)2"/>
      <sheetName val="Sum_ld-all_phases(cb_of_ewr_(32"/>
      <sheetName val="ld-all_phases(cb_of_ewrks)_(3)2"/>
      <sheetName val="Sum_3A_less_WTL2"/>
      <sheetName val="ld3A_less_WTL-5-042"/>
      <sheetName val="Sum_3B_less_WTL2"/>
      <sheetName val="ld3B_less_WTL-5-042"/>
      <sheetName val="land_devt-3A2"/>
      <sheetName val="land_devt-3B2"/>
      <sheetName val="water_trans_line-250ø2"/>
      <sheetName val="matls_testing-3A2"/>
      <sheetName val="matls_testing-3B2"/>
      <sheetName val="RCP_Wall_thickness2"/>
      <sheetName val="Unit_Cost2"/>
      <sheetName val="DMH(double_pipe)-used2"/>
      <sheetName val="DRAINAGE_LOT_CONNECTION_BOX2"/>
      <sheetName val="JB_(2)2"/>
      <sheetName val="DIB_(2)2"/>
      <sheetName val="proposal_(revised)2"/>
      <sheetName val="RCPC_&amp;_RCBC2"/>
      <sheetName val="Mat'ls_price2"/>
      <sheetName val="reconciled_ph_12"/>
      <sheetName val="reconciled2_ph_12"/>
      <sheetName val="INTER-OFFICE_MEMO1"/>
      <sheetName val="GENCON_FOR_OPB1"/>
      <sheetName val="summary_for_opb1"/>
      <sheetName val="Ph3a-CTC-12-Feb-09-Actual_1"/>
      <sheetName val="Sched_Spine4"/>
      <sheetName val="Sched_Res_Lots4"/>
      <sheetName val="Sched_Hac_Lots4"/>
      <sheetName val="Sched_Farmlot4"/>
      <sheetName val="4-Lane_bridge_sched_rev4"/>
      <sheetName val="BILLING_SUMMARY1"/>
      <sheetName val="list_of_waos_approved_for_CO1"/>
      <sheetName val="Bill_No_2_(structural)1"/>
      <sheetName val="Bill_No_3_(architectural)1"/>
      <sheetName val="ELECTRICAL_SUPPLIES1"/>
      <sheetName val="design_fee1"/>
      <sheetName val="Labor_Components_(2004)8-11-042"/>
      <sheetName val="Pinnacle_ets1"/>
      <sheetName val="Autodesk_&amp;_Vue_61"/>
      <sheetName val="Pipes,_accessories_and_fitting1"/>
      <sheetName val="BI_Pipes_Fitting,acc__&amp;ins1"/>
      <sheetName val="SPLIT_11"/>
      <sheetName val="VRF_SYSTEM_QTO23_HVAC1"/>
      <sheetName val="REF_piping_per_boq_rev011"/>
      <sheetName val="Div_Summary_Updated_Cost_061"/>
      <sheetName val="Mat'l_Prices_Mar_06_frm_SQM1"/>
      <sheetName val="Estimated_Labor_Cost1"/>
      <sheetName val="Cost_Derivation_for_Manhours1"/>
      <sheetName val="Permits_&amp;_Insurances1"/>
      <sheetName val="Updtd_Sum_of_Act_Cost1"/>
      <sheetName val="Hse_Unit_Const__Cost1"/>
      <sheetName val="Brkdwn_of_Prmts_&amp;_Fees1"/>
      <sheetName val="Approx__Savings1"/>
      <sheetName val="Permits___Insurances1"/>
      <sheetName val="100mm_CHB2"/>
      <sheetName val="150chb_LB2"/>
      <sheetName val="150mm_CHB2"/>
      <sheetName val="Concrete_Topping2"/>
      <sheetName val="Sum_of_Spine_2"/>
      <sheetName val="bi-monthly_rep_Spine2"/>
      <sheetName val="Sum_of_Villa2"/>
      <sheetName val="bi-mnthly_rep_Villa2"/>
      <sheetName val="Sum_of_Hacienda2"/>
      <sheetName val="bi-mnthly_rep_Hacienda3"/>
      <sheetName val="Sum_of_Farm2"/>
      <sheetName val="bi-mnthly_rep_Farm2"/>
      <sheetName val="Sum_of_Bridge2"/>
      <sheetName val="bi-mnthly_rep_Bridge2"/>
      <sheetName val="Wdo_Mldngs1"/>
      <sheetName val="CP(demol)_(2)1"/>
      <sheetName val="CP(demol)_(3)1"/>
      <sheetName val="CP(demol)_(4)1"/>
      <sheetName val="comp_wdow_bay1"/>
      <sheetName val="comp_basic_arch1"/>
      <sheetName val="comp_envelope1"/>
      <sheetName val="Final_Summary1"/>
      <sheetName val="site_dev1"/>
      <sheetName val="BILL_1-PRELIMS1"/>
      <sheetName val="Bill_2_-RETAIL2"/>
      <sheetName val="Bill_3_-BPO12"/>
      <sheetName val="Bill_3_-BPO22"/>
      <sheetName val="Bill_4_-HOTEL1"/>
      <sheetName val="Ph_5B1"/>
      <sheetName val="rd_9_only_1"/>
      <sheetName val="other_bal_ofworks1"/>
      <sheetName val="other_rds1"/>
      <sheetName val="PH_5A1"/>
      <sheetName val="PH_53"/>
      <sheetName val="INPUT_DATA_HERE1"/>
      <sheetName val="CM-CONTRACT_PACKAGE1"/>
      <sheetName val="CASHFLOW_MASTERFORMAT1"/>
      <sheetName val="CASHFLOW_CP_WH61"/>
      <sheetName val="CASHFLOW_CP_WH71"/>
      <sheetName val="CASHFLOW_CP_WH8earth1"/>
      <sheetName val="CASHFLOW_CP_WH8_utilities_&amp;_sp1"/>
      <sheetName val="CASHFLOW_CP_WH9earth1"/>
      <sheetName val="CASHFLOW_CP_WH10earth1"/>
      <sheetName val="CASHFLOW_CP_SPORTS_LD1"/>
      <sheetName val="CASHFLOW_CP_SPORTS_BLDG1"/>
      <sheetName val="Work_Accomp_1"/>
      <sheetName val="Work_AccompCP_WH61"/>
      <sheetName val="Work_AccompCP_WH71"/>
      <sheetName val="Work_AccompCP_WH8_earth1"/>
      <sheetName val="Work_AccompCP_WH8_UTILITIES&amp;SP1"/>
      <sheetName val="Work_AccompCP_WH9earth1"/>
      <sheetName val="Work_AccompCP_WH10earth1"/>
      <sheetName val="Work_AccompCP_SPORTS_LD1"/>
      <sheetName val="Work_AccompCP_SPORTS_BLDG1"/>
      <sheetName val="OC-MASTERFORMAT_1"/>
      <sheetName val="OC-CONTRACT_PACKAGE-61"/>
      <sheetName val="OC-CONTRACT_PACKAGE-71"/>
      <sheetName val="OC-CONTRACT_PACKAGE-8earth1"/>
      <sheetName val="OC-CONTRACT_PACKAGE-8_UTILITIE1"/>
      <sheetName val="OC-CONTRACT_PACKAGE-9earth1"/>
      <sheetName val="OC-CONTRACT_PACKAGE-10_earth1"/>
      <sheetName val="OC-CP_LD_sports1"/>
      <sheetName val="OC-CP_Bldg_Sports1"/>
      <sheetName val="SCURVE-CP_WH6_1"/>
      <sheetName val="SCURVE-CP_WH71"/>
      <sheetName val="SCURVE-CP_WH8_earth1"/>
      <sheetName val="SCURVE-CP_WH8_utilities_spine1"/>
      <sheetName val="SCURVE-CP_WH9_earth1"/>
      <sheetName val="SCURVE-CP_WH10_earth1"/>
      <sheetName val="scurve_sports_LD1"/>
      <sheetName val="scurve_sports_bldg1"/>
      <sheetName val="revised_sched1"/>
      <sheetName val="land_dev't_05-29-061"/>
      <sheetName val="revised_sched_wh81"/>
      <sheetName val="revised_sched_wh71"/>
      <sheetName val="const__sked__BLDG_MASTER_apl_01"/>
      <sheetName val="sports_lan_dev't_rev_jan061"/>
      <sheetName val="sports_lan_dev't1"/>
      <sheetName val="sports_lan_dev't_rev_apl_061"/>
      <sheetName val="const__sked__BLDG_MASTER_jan061"/>
      <sheetName val="const__sked__BLDG_MASTER1"/>
      <sheetName val="REVISED_2_S-CURVE_ph_71"/>
      <sheetName val="REVISED_S-CURVE_FOR_BF_LOPEZ1"/>
      <sheetName val="SCURVE_(wh7)1"/>
      <sheetName val="revised_sched_wh61"/>
      <sheetName val="SCURVE_ph_8_revised1"/>
      <sheetName val="SCURVE_revised_ph8_march1"/>
      <sheetName val="SKED_ph_9_final1"/>
      <sheetName val="S-CURVE_ph10_earthworks1"/>
      <sheetName val="SCURVE_ph8_utilities1"/>
      <sheetName val="gmp_summary1"/>
      <sheetName val="_Prelims-DLS1"/>
      <sheetName val="Bill_2_ADD_ON_-DCS1"/>
      <sheetName val="item_unit_price1"/>
      <sheetName val="OPB_DERIVATION1"/>
      <sheetName val="PHASE_21"/>
      <sheetName val="RETAINING_WALL1"/>
      <sheetName val="MATERIAL'S_PRICE8"/>
      <sheetName val="EQUIPMENT_RENTAL1"/>
      <sheetName val="ROAD_RIGHT_OF_WAY1"/>
      <sheetName val="EARTHWORKS_&amp;_BLOCK_DEVELOPMENT1"/>
      <sheetName val="CONCRETING_-_M1"/>
      <sheetName val="WATER_SYSTEM-_M1"/>
      <sheetName val="DRAINAGE_MANHOLE_-_M1"/>
      <sheetName val="SEWER_MANHOLE_-_M1"/>
      <sheetName val="Valve_Manhole1"/>
      <sheetName val="rcp-laying_etc1"/>
      <sheetName val="C4_-_C21"/>
      <sheetName val="Bill_Summary_of_Costs1"/>
      <sheetName val="PROCUREMENT_SAVINGS1"/>
      <sheetName val="REBAR_SUMMARY1"/>
      <sheetName val="CBOQ_(2)1"/>
      <sheetName val="external_(gmp)1"/>
      <sheetName val="Gen_Notes1"/>
      <sheetName val="Prelim_Comp_(2)1"/>
      <sheetName val="QS_CP-28A1"/>
      <sheetName val="QS_CP-28B1"/>
      <sheetName val="covshts_(t)1"/>
      <sheetName val="General_Notes1"/>
      <sheetName val="env_(2)1"/>
      <sheetName val="covshts_(2)1"/>
      <sheetName val="User_Guide1"/>
      <sheetName val="Project_Team_KRA1"/>
      <sheetName val="KRA_Criteria1"/>
      <sheetName val="Project_Brief1"/>
      <sheetName val="Contract_Packaging1"/>
      <sheetName val="Data_Validation2"/>
      <sheetName val="G_&amp;_B1"/>
      <sheetName val="HSM_Ph34"/>
      <sheetName val="Planning_(Vertical)1"/>
      <sheetName val="S-Curve_(Raw_Data)1"/>
      <sheetName val="1_20_011"/>
      <sheetName val="revised#1_(2)1"/>
      <sheetName val="Project_Brief_(Horizontal)1"/>
      <sheetName val="_Database1"/>
      <sheetName val="water_2"/>
      <sheetName val="MDC_vs__BSP2"/>
      <sheetName val="revised_BOQ_11-12-032"/>
      <sheetName val="blank_BOQ2"/>
      <sheetName val="PART_A_to_E2"/>
      <sheetName val="PART_A_to_E_(BSP_parts_C&amp;D)2"/>
      <sheetName val="F1_0_bagam2"/>
      <sheetName val="F2_0_sipit2"/>
      <sheetName val="F3_0_lungab2"/>
      <sheetName val="F4_0_siam22"/>
      <sheetName val="F5_0_saimsim2"/>
      <sheetName val="F6_0_tulo2_farm2"/>
      <sheetName val="F7_0_supreme2"/>
      <sheetName val="F8_0_ayala2"/>
      <sheetName val="500-600-spl_42"/>
      <sheetName val="BOQ_part_A2"/>
      <sheetName val="Breaking_of_Concrete2"/>
      <sheetName val="Masonry_Painting2"/>
      <sheetName val="Rebars_G402"/>
      <sheetName val="Rebars_G602"/>
      <sheetName val="cast_in_place_concrete2"/>
      <sheetName val="Soil_Disposal2"/>
      <sheetName val="Backfilling_Works_&amp;_Compaction2"/>
      <sheetName val="Floor_Finish_Vetrified_Tiles2"/>
      <sheetName val="Structural_Excavation2"/>
      <sheetName val="AASHTO_Girder_2"/>
      <sheetName val="Steel_Decking2"/>
      <sheetName val="Tubular_Steel_25mm2"/>
      <sheetName val="Tubular_Steel_75mm2"/>
      <sheetName val="6mm_Twin_Wall_Polycarbonate2"/>
      <sheetName val="Roofing_Painting_Works_2"/>
      <sheetName val="6mm_thk_Acrylic_Sheet2"/>
      <sheetName val="Stainless_Steel_U_Channel_Fram2"/>
      <sheetName val="25mm_x_3mm_Flat_Bar2"/>
      <sheetName val="50mm_dia_BI_Pipe_Handrails2"/>
      <sheetName val="Railings_Painting_Works2"/>
      <sheetName val="25mm_Square_Bars2"/>
      <sheetName val="25mmx3mm_Flat_Bar_Metal_Railin2"/>
      <sheetName val="Metal_Accents_3mm_thk_GI_Sheet2"/>
      <sheetName val="200x200x10mm_Tubular_Steel_Col2"/>
      <sheetName val="Supply_and_Install_of_Escalato2"/>
      <sheetName val="U_type_Concrete-Steel2"/>
      <sheetName val="U_type_Steel2"/>
      <sheetName val="L_type_Concrete-Steel2"/>
      <sheetName val="L_type_Steel2"/>
      <sheetName val="hsbc_boq2"/>
      <sheetName val="typical_boq2"/>
      <sheetName val="APRIL24_(2)2"/>
      <sheetName val="with_breakdown2"/>
      <sheetName val="2_678M2"/>
      <sheetName val="2_637M_due_to_adj_FLS_profit2"/>
      <sheetName val="2_223M_due_to_adj_profit2"/>
      <sheetName val="2_165M_due_to_dist_cooling_EE2"/>
      <sheetName val="May_11_presentation_to_JVM2"/>
      <sheetName val="district_cooling2"/>
      <sheetName val="BOQ_(hsbc)_adjusted_ht__15m2"/>
      <sheetName val="BOQ-TYPICAL_(AGREED)2"/>
      <sheetName val="ld3A_less_WTL1"/>
      <sheetName val="ld3B_less_WTL1"/>
      <sheetName val="Sched_Hacienda21"/>
      <sheetName val="Schedule_to_LPHI1"/>
      <sheetName val="Proj__Desc_1"/>
      <sheetName val="Scope_of_work1"/>
      <sheetName val="bi-mnthly_rep_Form1"/>
      <sheetName val="bi-mnthly_rep_Spine_Road1"/>
      <sheetName val="bi-mnthly_rep_Spine_Road_&amp;_Bri1"/>
      <sheetName val="Accmp_spine_Rd_1"/>
      <sheetName val="Sum_of_Spine1"/>
      <sheetName val="proj_I_D_mdc-ls-apixs-gbicd-nx1"/>
      <sheetName val="Summary_Breakdown1"/>
      <sheetName val="WBS_Summary1"/>
      <sheetName val="Direct_Labor1"/>
      <sheetName val="Manpower_IC1"/>
      <sheetName val="Schedule_S-Curve1"/>
      <sheetName val="Schedule_S-Curve_Revised1"/>
      <sheetName val="Schedule_S-Curve_Revision#21"/>
      <sheetName val="Hacienda_21"/>
      <sheetName val="Hacienda_2_RENE1"/>
      <sheetName val="Sum_of_Hacienda_21"/>
      <sheetName val="Sum_of_Hacienda_2_RENE1"/>
      <sheetName val="bi-mnthly_rep_Hacienda21"/>
      <sheetName val="Schedule_S-Curve_as_august_301"/>
      <sheetName val="Schedule_S-Curve_(new_scheme)10"/>
      <sheetName val="Schedule_S-Curve_(new_schem_(21"/>
      <sheetName val="Schedule_S-Curve_Revision#37"/>
      <sheetName val="Schedule_S-Curve_Revision#3_(24"/>
      <sheetName val="Team_Scorecard1"/>
      <sheetName val="General_Information1"/>
      <sheetName val="Table_of_Contents1"/>
      <sheetName val="Sub_Monitoring1"/>
      <sheetName val="Sched_HSM_Ph3_SCurve1"/>
      <sheetName val="Schedule_S-Curve_Revision#3_(S1"/>
      <sheetName val="Schedule_S-Curve_Revision#3_(L1"/>
      <sheetName val="Planning_(Horizontal)1"/>
      <sheetName val="WAO_for_presentation1"/>
      <sheetName val="WAO_Classification1"/>
      <sheetName val="Updated_table1"/>
      <sheetName val="SUMMARY_DUCT1"/>
      <sheetName val="toilet_(RISER)1"/>
      <sheetName val="EXHAUST_-EE_ROOMS_(branch)_1"/>
      <sheetName val="TOILET_(BRANCH)_1"/>
      <sheetName val="EXHAUST_-EE_ROOMS_(RISER)1"/>
      <sheetName val="ELECTRICAL_EF_EQUIP1"/>
      <sheetName val="BOQ_-subcon1"/>
      <sheetName val="kevlar_evltn1"/>
      <sheetName val="structural_Summary1"/>
      <sheetName val="BOQ_-subcon_(adjusted)1"/>
      <sheetName val="sum_prop_-_chi1"/>
      <sheetName val="BOQ_-kevlar_eval_final1"/>
      <sheetName val="BOQ_-kevlar_eval_final_(rmc)1"/>
      <sheetName val="BOQ_-kevlar_evaltn1"/>
      <sheetName val="BOQ_-subcon_(adjusted)_(TCC)1"/>
      <sheetName val="UC_Updated1_(3)1"/>
      <sheetName val="UC_Updated1_(2)1"/>
      <sheetName val="gencon-pk1_(2)1"/>
      <sheetName val="EXTERNAL_(2)1"/>
      <sheetName val="Architectural_Const_1"/>
      <sheetName val="Sanitary_Plumbing_1"/>
      <sheetName val="estimate-electrical_baesd_on_J1"/>
      <sheetName val="Fire_Protection1"/>
      <sheetName val="MECHL_(revised_(trane)1"/>
      <sheetName val="ESTIMATE_(final)1"/>
      <sheetName val="transmittal__1"/>
      <sheetName val="_form__1"/>
      <sheetName val="DLS_final1"/>
      <sheetName val="fittings_recheck1"/>
      <sheetName val="valves_by_sir1"/>
      <sheetName val="valves_mam_tes1"/>
      <sheetName val="mam_tes1"/>
      <sheetName val="valves_and_aces_(2)1"/>
      <sheetName val="valves_and_aces1"/>
      <sheetName val="Plumbing_(3)1"/>
      <sheetName val="firepro_no_x1"/>
      <sheetName val="ADD_ON_-DCS_REMOVED1"/>
      <sheetName val="CFA_BRKDWN1"/>
      <sheetName val="EAST_TOWER1"/>
      <sheetName val="LOT_G_ANALYSIS1"/>
      <sheetName val="Bill_No_2A2"/>
      <sheetName val="2A_SUM2"/>
      <sheetName val="Bill_No_2_(sundries)2"/>
      <sheetName val="Bill_No_32"/>
      <sheetName val="Bill_No_3_(sundries)2"/>
      <sheetName val="Bill_No_42"/>
      <sheetName val="Bill_No_52"/>
      <sheetName val="ANNEX_A_(1st)1"/>
      <sheetName val="BOQ_(3)_1"/>
      <sheetName val="ANNEX_A_(2nd)1"/>
      <sheetName val="CONC_psi1"/>
      <sheetName val="SOF_CII_OPTION11"/>
      <sheetName val="SOF_CII_OPTION21"/>
      <sheetName val="SOF_CII_OPTION31"/>
      <sheetName val="SAFETY_NET1"/>
      <sheetName val="Fire_Pro1"/>
      <sheetName val="Summary_(NSC)1"/>
      <sheetName val="WP-Hot_Applied1"/>
      <sheetName val="Metal_Doors1"/>
      <sheetName val="Aluminum_Works1"/>
      <sheetName val="Aluminum_Works_(2)1"/>
      <sheetName val="Wood_Flooring1"/>
      <sheetName val="Stone_Finishes1"/>
      <sheetName val="Kitchen_Cabinets1"/>
      <sheetName val="Bedroom_Closets_MP1"/>
      <sheetName val="Bedroom_Closets1"/>
      <sheetName val="OSM_-_rebars1"/>
      <sheetName val="OSM_-_Cement1"/>
      <sheetName val="Site_Prep1"/>
      <sheetName val="CO_No_11"/>
      <sheetName val="CO__No__41"/>
      <sheetName val="CO_No__61"/>
      <sheetName val="Bulk_Excavation1"/>
      <sheetName val="Cast-in-place_concrete1"/>
      <sheetName val="Conc__Accessories1"/>
      <sheetName val="Metal_Fab1"/>
      <sheetName val="Plumbing_&amp;_Sanitary1"/>
      <sheetName val="Power_Generation1"/>
      <sheetName val="Procurement_Status-Ph_11"/>
      <sheetName val="dls_mdc-prelims_wo_mu1"/>
      <sheetName val="FLS_VS_GMP1"/>
      <sheetName val="proj_description_final6"/>
      <sheetName val="MU2_b1"/>
      <sheetName val="Comparison_to_TRAG1"/>
      <sheetName val="Comparison_to_TRAG21"/>
      <sheetName val="MU1_PRELIMS_WO_MU1"/>
      <sheetName val="PMB_REQUEST1"/>
      <sheetName val="TSP3_UC1"/>
      <sheetName val="Elemental_Cost1"/>
      <sheetName val="Floor_Area1"/>
      <sheetName val="PER_FLOOR_LEVEL1"/>
      <sheetName val="ALL_ITEM1"/>
      <sheetName val="Sum_per_item_(const_bars)1"/>
      <sheetName val="TOTAL_BEAMS_AND_GIRDER1"/>
      <sheetName val="concrete_pedestal1"/>
      <sheetName val="COUNTER_TOP1"/>
      <sheetName val="WALL_FRAME1"/>
      <sheetName val="pool_wall1"/>
      <sheetName val="RAMP_WALL1"/>
      <sheetName val="FILLER_WALL1"/>
      <sheetName val="TOTAL_STAIR1"/>
      <sheetName val="STAIR_BEAM1"/>
      <sheetName val="TOTAL_SLAB1"/>
      <sheetName val="S__SLAB1"/>
      <sheetName val="TANK_SLAB1"/>
      <sheetName val="S__SLAB_(_pipe_sleeve)1"/>
      <sheetName val="TOTAL_CURBS1"/>
      <sheetName val="CURBS_&amp;_GUTTER1"/>
      <sheetName val="RAMP_CURB1"/>
      <sheetName val="MAT_FOOTING1"/>
      <sheetName val="PIT_WALL1"/>
      <sheetName val="RAMP_SLAB1"/>
      <sheetName val="Flat_Slab1"/>
      <sheetName val="BEAMS_&amp;_GIRDER1"/>
      <sheetName val="RAMP_BEAMS_&amp;_GIRDER1"/>
      <sheetName val="1_park_lane1"/>
      <sheetName val="_Mechanical_Works1"/>
      <sheetName val="FIRE_PRO-ALPA1"/>
      <sheetName val="_Mechanical-fr_SEVILLA1"/>
      <sheetName val="MU_VE1"/>
      <sheetName val="BOQ_VE1"/>
      <sheetName val="From_Operation1"/>
      <sheetName val="EXCLUSIONS_QUALIS1"/>
      <sheetName val="Glorietta_Redevelopment_-_OPB-1"/>
      <sheetName val="Bill_1_Summary1"/>
      <sheetName val="01_PREAMBLES1"/>
      <sheetName val="02_CONDENSATE1"/>
      <sheetName val="03_FIX1"/>
      <sheetName val="04_STORM1"/>
      <sheetName val="05_SEWER1"/>
      <sheetName val="06_COLD1"/>
      <sheetName val="07_HOT1"/>
      <sheetName val="08_EQUIP1"/>
      <sheetName val="09_CONDENSATE_(Sundries)1"/>
      <sheetName val="10_FIX_(Sundries)1"/>
      <sheetName val="11_STORM_(Sundries)1"/>
      <sheetName val="12_SEWER_(Sundries)1"/>
      <sheetName val="13_COLD_(Sundries)1"/>
      <sheetName val="14_HOT__(Sundries)1"/>
      <sheetName val="15_BB__(Sundries)1"/>
      <sheetName val="16_SUNDRIES_Summary1"/>
      <sheetName val="SUMMARY_BILL_21"/>
      <sheetName val="Bill_No__41"/>
      <sheetName val="SDL_(2)1"/>
      <sheetName val="SWVL_(2)1"/>
      <sheetName val="Fixtures_(2)1"/>
      <sheetName val="Bill_1_Summary_(FP)1"/>
      <sheetName val="Fire_Protection_(FP)1"/>
      <sheetName val="Sundries_(FP)1"/>
      <sheetName val="Bill_2_Summary_(FP)1"/>
      <sheetName val="Final_Summary_(FP)1"/>
      <sheetName val="COST-EST_LTI_P5C5"/>
      <sheetName val="F-PM-01-12_01-LTI-PH5C5"/>
      <sheetName val="SCURVE_5C5"/>
      <sheetName val="Manpower_Sched_5"/>
      <sheetName val="Equip_Sched5"/>
      <sheetName val="MATERIALS_5"/>
      <sheetName val="Suspended_Slab1"/>
      <sheetName val="Struc_Ftg_&amp;_Col1"/>
      <sheetName val="Struc_Tie_Beams1"/>
      <sheetName val="Struc_Flr_Bms_2F1"/>
      <sheetName val="Struc_Flr_Bms_Mezz1"/>
      <sheetName val="Struc_Roof_Bms_1"/>
      <sheetName val="Struc_Conc__Slab1"/>
      <sheetName val="Doors_&amp;_Windows1"/>
      <sheetName val="Arch__Stairs_1"/>
      <sheetName val="Wall_Finish1"/>
      <sheetName val="Floor_Finish1"/>
      <sheetName val="Metal_Decking1"/>
      <sheetName val="Conc__Wall1"/>
      <sheetName val="Toilet_1"/>
      <sheetName val="Roofing,Canopy_1"/>
      <sheetName val="Lighting_Fixture1"/>
      <sheetName val="Architectural_Steel1"/>
      <sheetName val="Structural_Steel1"/>
      <sheetName val="STAFFSCHED_1"/>
      <sheetName val="COST_SUM1"/>
      <sheetName val="breakdown__-_OTHERS1"/>
      <sheetName val="GRAND_SUM1"/>
      <sheetName val="street_lighting1"/>
      <sheetName val="Sum_A1"/>
      <sheetName val="GWT_with_Pumproom1"/>
      <sheetName val="Chlorination_House_3"/>
      <sheetName val="Exterior_Elect_SD1"/>
      <sheetName val="Exterior_Elect_@_Brgy__Road1"/>
      <sheetName val="Grand_Sum_1"/>
      <sheetName val="Sum_1"/>
      <sheetName val="Civil_Works_(LT)1"/>
      <sheetName val="PT_Bldg1"/>
      <sheetName val="CFR-ATC_Bldg_1"/>
      <sheetName val="Cargo_Term_Bldg_1"/>
      <sheetName val="Admin_Bldg_1"/>
      <sheetName val="MAINTENANCE_BLDG1"/>
      <sheetName val="Crash_Fire_Rescue_Eqpt1"/>
      <sheetName val="Maintenance_Equip't_1"/>
      <sheetName val="Special_Equip't1"/>
      <sheetName val="Nav_Equip't1"/>
      <sheetName val="Control_Tower_Eqpt1"/>
      <sheetName val="Visual_Aids1"/>
      <sheetName val="Dem_of_Houses_1"/>
      <sheetName val="Value_of_Houses_&amp;_Structures1"/>
      <sheetName val="GrndSUM_1"/>
      <sheetName val="GENERAL_REQUIREMENTS1"/>
      <sheetName val="EXTERIOR_WATER_DIST1"/>
      <sheetName val="25L_BUILDING1"/>
      <sheetName val="SERVICE_BLDG1"/>
      <sheetName val="Parameters_(2)1"/>
      <sheetName val="FIRE_&amp;_DOMESTIC_WT1"/>
      <sheetName val="Parameters_(3)1"/>
      <sheetName val="PUMP_HOUSE1"/>
      <sheetName val="Parameters_(4)1"/>
      <sheetName val="GUARD_HOUSE1"/>
      <sheetName val="Parameters_(5)1"/>
      <sheetName val="WAITING_SHED1"/>
      <sheetName val="TRANSFORMER_YARD1"/>
      <sheetName val="CHILLER_FARM_AREA1"/>
      <sheetName val="HYDRAULIC_LIFT1"/>
      <sheetName val="Instrument_Landing_Sys_Bldg1"/>
      <sheetName val="Localizer_Antenna_System1"/>
      <sheetName val="DVOR_DME_BUILDING1"/>
      <sheetName val="Chlorination_House_11"/>
      <sheetName val="Chlorination_House_21"/>
      <sheetName val="Administration_Building1"/>
      <sheetName val="Cargo_Terminal_Building1"/>
      <sheetName val="ATCT_Building_1"/>
      <sheetName val="Crash_Fire_Rescue_Building1"/>
      <sheetName val="Power_House_Building1"/>
      <sheetName val="Maintenance_Building1"/>
      <sheetName val="Guardhouse_11"/>
      <sheetName val="Guardhouse_21"/>
      <sheetName val="Pump_Room_and_Water_Tank1"/>
      <sheetName val="Chilled_Water_Pumphouse1"/>
      <sheetName val="Materials_Recovery_Facility1"/>
      <sheetName val="Fuel_Storage_Tank1"/>
      <sheetName val="Passenger_Terminal_Building1"/>
      <sheetName val="CFR_ATCT_Building1"/>
      <sheetName val="DME_DVOR_BUILDING1"/>
      <sheetName val="Pump_Room_and_Water_Reservior1"/>
      <sheetName val="Waste_Disposal_Shed1"/>
      <sheetName val="SITE_DEVELOPMENT1"/>
      <sheetName val="SITE_DEVELOPMENT(Entry_Rd)1"/>
      <sheetName val="PILOT_LAB1"/>
      <sheetName val="Concrete_Ratio_PILOT1"/>
      <sheetName val="UTILITY_BUILDING1"/>
      <sheetName val="PPE_fence1"/>
      <sheetName val="Div_11"/>
      <sheetName val="Div_101"/>
      <sheetName val="Bill_No__1b1"/>
      <sheetName val="Bill_No__31"/>
      <sheetName val="Bill_No__53"/>
      <sheetName val="Bill_No__81"/>
      <sheetName val="Bill_No__91"/>
      <sheetName val="Bill_No__101"/>
      <sheetName val="LADDER_DETAILS1"/>
      <sheetName val="STEEEL_FLAT_FORM_DETAILS1"/>
      <sheetName val="LADDER_DETAILS_(2)1"/>
      <sheetName val="CAGED_LADDER1"/>
      <sheetName val="DN_STEEL_MARKETING,_INC_-MAIN1"/>
      <sheetName val="Div_3-1500_PSI1"/>
      <sheetName val="Div_3-RMC_3000_PSI1"/>
      <sheetName val="Div_3-RMC_4000_PSI_1"/>
      <sheetName val="Div_3-RSB1"/>
      <sheetName val="Div_3-FWORK1"/>
      <sheetName val="Div_3-EXPAN_JT_&amp;_NON_-SHRINK1"/>
      <sheetName val="Div_5-Archi1"/>
      <sheetName val="Div_8-WOOD_DR1"/>
      <sheetName val="MAIN_BUILDING1"/>
      <sheetName val="TRANSFORMER__BUILDING1"/>
      <sheetName val="Concrete_Ratio1"/>
      <sheetName val="ELEVATED_WALKWAY1"/>
      <sheetName val="Bill_No__71"/>
      <sheetName val="Bill_No__21"/>
      <sheetName val="Bill_No__61"/>
      <sheetName val="OWNER_SUPPLIED1"/>
      <sheetName val="Gen_Requirements1"/>
      <sheetName val="Covered_Walk1"/>
      <sheetName val="Power_House1"/>
      <sheetName val="Underground_Water_Tank1"/>
      <sheetName val="Field_Office1"/>
      <sheetName val="Field_Office_Container_Van1"/>
      <sheetName val="Main_Bldg1"/>
      <sheetName val="Grdhse_21"/>
      <sheetName val="Grdhse_3_&amp;_Pumprm1"/>
      <sheetName val="Comparison_Sum1"/>
      <sheetName val="Comparison_(2)1"/>
      <sheetName val="SUM_by_Account_w_Acc__cancel1"/>
      <sheetName val="DFC_Rev31"/>
      <sheetName val="SUM_by_Code_with_Acc_to_Client1"/>
      <sheetName val="SUM_by_Area_with_Acc_to_Client1"/>
      <sheetName val="_GC1"/>
      <sheetName val="SUM_by_Account_JD1"/>
      <sheetName val="SUM_by_Area_JD1"/>
      <sheetName val="Manu_bldg1"/>
      <sheetName val="Adimi_bldg1"/>
      <sheetName val="Fuel_Regu_Station1"/>
      <sheetName val="Guard_House_11"/>
      <sheetName val="Guard_House21"/>
      <sheetName val="Bldg_Rate1"/>
      <sheetName val="Bicycle_Shelter1"/>
      <sheetName val="Fire_Water_Tower1"/>
      <sheetName val="Electrical_Net_Room1"/>
      <sheetName val="General_Condition1"/>
      <sheetName val="SUM_by_Bldgs1"/>
      <sheetName val="PD_Report1"/>
      <sheetName val="analysis_corrected_arithmet-of1"/>
      <sheetName val="cost_comparison-_orig1"/>
      <sheetName val="analysis_corrected_arith-ofm1"/>
      <sheetName val="cost_comparison-_edited1"/>
      <sheetName val="CFA__NEW1"/>
      <sheetName val="analysis_(corrected)1"/>
      <sheetName val="analysis_(AS_PER_AVIDA1"/>
      <sheetName val="BOQ_(rehashed)1"/>
      <sheetName val="masonry_unit_cost1"/>
      <sheetName val="OPB_7_5%1"/>
      <sheetName val="OPB_3_5%1"/>
      <sheetName val="OPB_1"/>
      <sheetName val="Selling_Price_Sum_Sheet1"/>
      <sheetName val="PCSum_(FLS)1"/>
      <sheetName val="PCSum_(ELECTRO-MECH)1"/>
      <sheetName val="BOQ_Consolidated_(3)1"/>
      <sheetName val="Selling_Price_Sum_Sheet_(FLS)1"/>
      <sheetName val="PCSum_(Struct&amp;Basic_Archi)1"/>
      <sheetName val="Prelims_(2)1"/>
      <sheetName val="Qualification&amp;exclusion_(2)1"/>
      <sheetName val="BOQ_Struc1"/>
      <sheetName val="cost_comparison1"/>
      <sheetName val="KPI_Page1"/>
      <sheetName val="Exterior_Wall_Type_&amp;_Finishes1"/>
      <sheetName val="Interior_Wall_Finish1"/>
      <sheetName val="Interior_Wall_Type1"/>
      <sheetName val="Interior_Wall_TAKE_OFF1"/>
      <sheetName val="Exterior_Wall_Take_Off_1"/>
      <sheetName val="notes-_DOORS1"/>
      <sheetName val="Roof_Deck1"/>
      <sheetName val="Summary_Wall1"/>
      <sheetName val="Hardware_Schedule1"/>
      <sheetName val="Door_Schedule1"/>
      <sheetName val="Summary_Door1"/>
      <sheetName val="Above_P2M1"/>
      <sheetName val="Budget_versus_RBR1"/>
      <sheetName val="Uploaded_Budget1"/>
      <sheetName val="Release_Strategy1"/>
      <sheetName val="242_3_summaryOPC1"/>
      <sheetName val="schedule_of_slab_reinforcement1"/>
      <sheetName val="reference_table1"/>
      <sheetName val="Bid_Evaluation1"/>
      <sheetName val="T_1_11"/>
      <sheetName val="T_1_21"/>
      <sheetName val="Financial_Bid_Evaluation_Su_(21"/>
      <sheetName val="T_1_31"/>
      <sheetName val="KONSTRUKTURA_vs_MDC1"/>
      <sheetName val="(2_0)1"/>
      <sheetName val="(TOC)_(2)1"/>
      <sheetName val="(TOC)_(3)1"/>
      <sheetName val="05_(T2)1"/>
      <sheetName val="21t2(no_drawings)1"/>
      <sheetName val="22_t2(no_drawings)1"/>
      <sheetName val="23_t2(no_drawings)1"/>
      <sheetName val="DIV__26_T2-O1"/>
      <sheetName val="DIV__27_T2-o1"/>
      <sheetName val="DIV__28_T2-01"/>
      <sheetName val="ROADS_(2)1"/>
      <sheetName val="matls_testing_(2)1"/>
      <sheetName val="cost_est1"/>
      <sheetName val="matls_testing1"/>
      <sheetName val="sewer_lot_conn1"/>
      <sheetName val="direct_cost1"/>
      <sheetName val="cost_analysis11"/>
      <sheetName val="cost_analysis21"/>
      <sheetName val="cost_analysis31"/>
      <sheetName val="cost_analysis41"/>
      <sheetName val="BID_FORM-41"/>
      <sheetName val="BID_FORM-51"/>
      <sheetName val="P_&amp;_L1"/>
      <sheetName val="1999-2015_PROGRAM_WIDE1"/>
      <sheetName val="MONTHLY_SUM_ALL1"/>
      <sheetName val="ANNUAL_SUM_ALL1"/>
      <sheetName val="1999-2015_ANNUAL_CASHFLOW1"/>
      <sheetName val="1999-2000_MONTHLY_CASHFLOW1"/>
      <sheetName val="MONTHLY_EXECUTIVE_SUM1"/>
      <sheetName val="ANNUAL_EXECUTIVE_SUM1"/>
      <sheetName val="ANNUAL_SUMMARY_BY_AREA1"/>
      <sheetName val="MONTHLY_SUMMARY_BY_AREA1"/>
      <sheetName val="1999JDE_Costs1"/>
      <sheetName val="Bill_No_1-B11"/>
      <sheetName val="Civil_Works1"/>
      <sheetName val="Paving_finishes1"/>
      <sheetName val="Drainage_System1"/>
      <sheetName val="Electrical_Works1"/>
      <sheetName val="Irrigation_System1"/>
      <sheetName val="Summary_B11"/>
      <sheetName val="Cost_Estimates1"/>
      <sheetName val="Possible_Reduction1"/>
      <sheetName val="U_C_1"/>
      <sheetName val="ACEL_2003_Less_40%_Min_100hrs1"/>
      <sheetName val="Bill_No_1-B21"/>
      <sheetName val="Sum_Estimate"/>
      <sheetName val="Land_Dev_t__Ph_14"/>
      <sheetName val="4_Lane_bridge4"/>
      <sheetName val="bi_mnthly_rep_Villa1"/>
      <sheetName val="NEGO_TARGET1"/>
      <sheetName val="DIV_01_&amp;_021"/>
      <sheetName val="DIV_031"/>
      <sheetName val="DIV_041"/>
      <sheetName val="DIV_06,_07_&amp;_081"/>
      <sheetName val="DIV_09,_10,_11_&amp;_121"/>
      <sheetName val="DIV_01_&amp;_02_NSC1"/>
      <sheetName val="DIV_05_NSC1"/>
      <sheetName val="DIV_06,_07_&amp;_08_NSC1"/>
      <sheetName val="DIV_09,_10,_11_&amp;_12_NSC1"/>
      <sheetName val="DIV_14,_15_&amp;_16_NSC1"/>
      <sheetName val="Composite_Items1"/>
      <sheetName val="F-PM-01-12_01-AWPH61"/>
      <sheetName val="SCURVE_1"/>
      <sheetName val="Manpower_Sched1"/>
      <sheetName val="INDIRECT_COST1"/>
      <sheetName val="Cost_Proposal_Anaysis1"/>
      <sheetName val="Cost_Proposal_Anaylsis_(REV1)1"/>
      <sheetName val="ICB_Form1"/>
      <sheetName val="28-Electronic_safety1"/>
      <sheetName val="COMPARATIVE_SUMMARY3"/>
      <sheetName val="BOQ_(typ-accent)3"/>
      <sheetName val="proj__data-databank1"/>
      <sheetName val="comparison_of_RROW_4A&amp;4B_1"/>
      <sheetName val="1_big1"/>
      <sheetName val="3_1"/>
      <sheetName val="prebid_11"/>
      <sheetName val="prebid_21"/>
      <sheetName val="prebid_31"/>
      <sheetName val="prebid_41"/>
      <sheetName val="building_permit1"/>
      <sheetName val="prebid_(overall)1"/>
      <sheetName val="prebid_list1"/>
      <sheetName val="guardhouse_ob1"/>
      <sheetName val="demolition_works1"/>
      <sheetName val="fence_ob1"/>
      <sheetName val="temporary_power_ob1"/>
      <sheetName val="Golf_Crossing1"/>
      <sheetName val="Detention_Basin1"/>
      <sheetName val="optional_1"/>
      <sheetName val="MAG_-PH_2_(2003)1"/>
      <sheetName val="AHE-P1_(rev)1"/>
      <sheetName val="MAG_-PH_21"/>
      <sheetName val="Link_S-Curve(_Optn_)1"/>
      <sheetName val="Link_S-Curve(_Contract)_1"/>
      <sheetName val="optional_(_Contract_)1"/>
      <sheetName val="Link_S-Curve(_Contract)1"/>
      <sheetName val="LUMP_SUM21"/>
      <sheetName val="upa_-_LS_Pay_Items21"/>
      <sheetName val="IN_WORDS1"/>
      <sheetName val="LUMP_SUM1"/>
      <sheetName val="upa_-_LS_Pay_Items1"/>
      <sheetName val="GEN_RQMT-11"/>
      <sheetName val="materials__used_summary1"/>
      <sheetName val="SUPPLIERS_1"/>
      <sheetName val="ADD_ON'S"/>
      <sheetName val="ICA2007-BOQ-Revised_(5-7-2007)1"/>
      <sheetName val="방배동내역_(총괄)1"/>
      <sheetName val="Sked_of_Prices1"/>
      <sheetName val="Modifier_(2)1"/>
      <sheetName val="Valve_total(4units)1"/>
      <sheetName val="03-Concrete_Works1"/>
      <sheetName val="04-Masonry_Works1"/>
      <sheetName val="08-curtain_wall1"/>
      <sheetName val="11-Fire_Suppression1"/>
      <sheetName val="16-Electronic_Safety1"/>
      <sheetName val="Production_béton_-alternative_2"/>
      <sheetName val="Quantities_Concrete_types1"/>
      <sheetName val="prelims_and_evaluation1"/>
      <sheetName val="Breakdown_(OPB)1"/>
      <sheetName val="SARRP_(4)1"/>
      <sheetName val="SARRP_(3)1"/>
      <sheetName val="SARRP_(2)1"/>
      <sheetName val="ph-2_(sum)1"/>
      <sheetName val="sc_PhI_ok1"/>
      <sheetName val="ld_Ph_I_ok_1"/>
      <sheetName val="owb_Ph_I_ok1"/>
      <sheetName val="LD_REV-GOI1"/>
      <sheetName val="Tamarind_Cove1"/>
      <sheetName val="_Verdana_REV-GOI_MONTHLY_1"/>
      <sheetName val="HSE_REV-GOI1"/>
      <sheetName val="HSE_REV-GOI_MONTHLY1"/>
      <sheetName val="BPI_REV-GOI_MONTHLY1"/>
      <sheetName val="Verdana__REV_GOI1"/>
      <sheetName val="_BPI_REV-GOI1"/>
      <sheetName val="Phase_2A_-_REvised1"/>
      <sheetName val="gencon-tools_(actual)1"/>
      <sheetName val="budget_for_initial_purchase1"/>
      <sheetName val="gencon-tools_for_RGG1"/>
      <sheetName val="Summary_to_EJT1"/>
      <sheetName val="Summary-In_House1"/>
      <sheetName val="For_Power_Point1"/>
      <sheetName val="mark_up1"/>
      <sheetName val="unitprices_(2)1"/>
      <sheetName val="Summary_all_trade1"/>
      <sheetName val="Summary_OPTION_11"/>
      <sheetName val="Summary_OPTION_21"/>
      <sheetName val="Summary_OPTION_31"/>
      <sheetName val="quali_notes9"/>
      <sheetName val="qty_adjstd9"/>
      <sheetName val="sum_mdc_(2)9"/>
      <sheetName val="Material_Price9"/>
      <sheetName val="SUBS_&amp;_BSMT_ENCL9"/>
      <sheetName val="Annex_A9"/>
      <sheetName val="Annex_B9"/>
      <sheetName val="C0MMON_AREA9"/>
      <sheetName val="sum_mdc8"/>
      <sheetName val="LW_SERIES-SINGLE"/>
      <sheetName val="LW_SERIES-DOUBLE"/>
      <sheetName val="L-100_SERIES_XO"/>
      <sheetName val="L-100_SERIES_OXXO"/>
      <sheetName val="CURTAIN_WALL_SERIES"/>
      <sheetName val="MR-SW_SERIES"/>
      <sheetName val="MATERIALS_BRKDWN"/>
      <sheetName val="AT_INTIMA_cost_analysis1"/>
      <sheetName val="avida_intima_cost_analysis1"/>
      <sheetName val="PM_SERVICES1"/>
      <sheetName val="EX_STRBQ_(bored_piles)1"/>
      <sheetName val="summary_(bored_piles)1"/>
      <sheetName val="bored_pile_-_breakdown1"/>
      <sheetName val="GMQ_with_bored_pile1"/>
      <sheetName val="gen_struct1"/>
      <sheetName val="bar_chart-rev10"/>
      <sheetName val="Elemental_Brekadown1"/>
      <sheetName val="Elemental_Cost_Parameters1"/>
      <sheetName val="New_RMC_Rate1"/>
      <sheetName val="BOQ_Final1"/>
      <sheetName val="_41"/>
      <sheetName val="REV__2_INPUT1"/>
      <sheetName val="FLS_-_PROVISIONAL1"/>
      <sheetName val="MR_SECTION1"/>
      <sheetName val="OAP_SECTION1"/>
      <sheetName val="OAP_SECTION_(TOWER)1"/>
      <sheetName val="Overall_Elemental_Summary"/>
      <sheetName val="beams_and_girders"/>
      <sheetName val="summary_of_ratio"/>
      <sheetName val="external_walls"/>
      <sheetName val="COST_STUDY_FOR_FACADE"/>
      <sheetName val="Unit_Matrix"/>
      <sheetName val="External_Finish-Podium"/>
      <sheetName val="External_Finish-Residential"/>
      <sheetName val="Internal_walls_residential"/>
      <sheetName val="Ledge_&amp;_Accent"/>
      <sheetName val="Glazing_Ratio"/>
      <sheetName val="Columns_and_Beams"/>
      <sheetName val="Overall_Summary_Updated"/>
      <sheetName val="Overall_Elemental_Updated"/>
      <sheetName val="Overall_Summary"/>
      <sheetName val="Overall_Elemental_Comparison"/>
      <sheetName val="Basement_Parking"/>
      <sheetName val="Ground_Floor3"/>
      <sheetName val="Second_Floor"/>
      <sheetName val="Residential_Floors"/>
      <sheetName val="Floor_Breakdown_and_Finishes"/>
      <sheetName val="Project_Comparison"/>
      <sheetName val="Podium_Levels"/>
      <sheetName val="Garden_Apartment"/>
      <sheetName val="Residential_Tower_1"/>
      <sheetName val="Residential_Tower_2"/>
      <sheetName val="Room_Matrix"/>
      <sheetName val="GF&amp;2F_West_Walls_&amp;_Finishes"/>
      <sheetName val="GF&amp;2F_East_Walls_&amp;_Finishes"/>
      <sheetName val="Parking_West_Walls_&amp;_Finishes"/>
      <sheetName val="Parking_East_Walls_&amp;_Finishes"/>
      <sheetName val="Amenities_Walls_&amp;_Finishes"/>
      <sheetName val="Low_Zone_Walls_&amp;_Finishes"/>
      <sheetName val="High_Zone_Walls_&amp;_Finishes"/>
      <sheetName val="CCTV_TO_(2)"/>
      <sheetName val="fdas_to"/>
      <sheetName val="tower_only-not_used"/>
      <sheetName val="BIll_No__08"/>
      <sheetName val="Bill_No__07"/>
      <sheetName val="Bill_No__05"/>
      <sheetName val="Bill_No__09"/>
      <sheetName val="Bill_No__06"/>
      <sheetName val="Bill_No__06A"/>
      <sheetName val="Bill_No__01"/>
      <sheetName val="Bill_No__02"/>
      <sheetName val="Bill_No__03"/>
      <sheetName val="Bill_No__04A"/>
      <sheetName val="Bill_No__04B"/>
      <sheetName val="Bill_No__05A"/>
      <sheetName val="option_1"/>
      <sheetName val="city_center"/>
      <sheetName val="EBD_-_E"/>
      <sheetName val="Mc_Donald"/>
      <sheetName val="St_Lukes"/>
      <sheetName val="ADDITIONS_(SORT)1"/>
      <sheetName val="OMISSIONS_(SORT)1"/>
      <sheetName val="load_estimate"/>
      <sheetName val="Bill_2_-_RETAIL"/>
      <sheetName val="Bill_4_-BPO2"/>
      <sheetName val="bms_allowance"/>
      <sheetName val="CBR_Sensitivity"/>
      <sheetName val="BMJV_Sensitivity"/>
      <sheetName val="CZR_VillaSuites"/>
      <sheetName val="200_A_(2)"/>
      <sheetName val="200_A"/>
      <sheetName val="311(1)a_A"/>
      <sheetName val="312SPL_A"/>
      <sheetName val="103(1)a_A"/>
      <sheetName val="400(22)_A"/>
      <sheetName val="400(23)a_A"/>
      <sheetName val="401(1)_A"/>
      <sheetName val="404_A"/>
      <sheetName val="405(1)_A"/>
      <sheetName val="412(b)SPL_A"/>
      <sheetName val="412(e)SPL_A"/>
      <sheetName val="504(5)_A"/>
      <sheetName val="509_A"/>
      <sheetName val="200_"/>
      <sheetName val="103(1)_A"/>
      <sheetName val="103(3)_A"/>
      <sheetName val="103(6)_A"/>
      <sheetName val="500(1)a_A"/>
      <sheetName val="500(1)c_A"/>
      <sheetName val="500(1)d_A"/>
      <sheetName val="500(1)e_A"/>
      <sheetName val="500(1)f_A"/>
      <sheetName val="500(3)a_A"/>
      <sheetName val="504(1)_A"/>
      <sheetName val="505_A_"/>
      <sheetName val="102(2)_A"/>
      <sheetName val="102(3)a_A"/>
      <sheetName val="102(3)b_A"/>
      <sheetName val="104(1)a_A"/>
      <sheetName val="105(1)_A"/>
      <sheetName val="105(2)a_A"/>
      <sheetName val="rcbc_excavation"/>
      <sheetName val="102(3)a_"/>
      <sheetName val="104(1)a_"/>
      <sheetName val="105(1)_"/>
      <sheetName val="102(3)b_bckup"/>
      <sheetName val="100(1)bckup_(3)"/>
      <sheetName val="A1_1a"/>
      <sheetName val="A1_1b"/>
      <sheetName val="A1_1c"/>
      <sheetName val="A1_2a"/>
      <sheetName val="A1_2b"/>
      <sheetName val="A1_2c"/>
      <sheetName val="A1_2d"/>
      <sheetName val="A1_3a"/>
      <sheetName val="A1_4a"/>
      <sheetName val="B_5"/>
      <sheetName val="B_7"/>
      <sheetName val="B_8"/>
      <sheetName val="Bill_10_-_Specialties"/>
      <sheetName val="CERTIFICATE_(2)"/>
      <sheetName val="F_Sum"/>
      <sheetName val="Gondola_System"/>
      <sheetName val="_1"/>
      <sheetName val="RECOUPMENT_MONITORING_(2)"/>
      <sheetName val="Record_of_PP"/>
      <sheetName val="Prelimins_(2)"/>
      <sheetName val="Measured_Works_valuated"/>
      <sheetName val="not_used"/>
      <sheetName val="Labor_EsCalation"/>
      <sheetName val="Additional_Office_Equipment"/>
      <sheetName val="PMI-029_(VO-001)"/>
      <sheetName val="Summary_of_Contractxxx"/>
      <sheetName val="B-9_Original"/>
      <sheetName val="B-9_Adjustment"/>
      <sheetName val="B-9_with_DP"/>
      <sheetName val="PC_Rates_-_NOT_USED"/>
      <sheetName val="B-9_On_Account_Payment"/>
      <sheetName val="DIV__28"/>
      <sheetName val="Schedule_S_Curve_Revision_34"/>
      <sheetName val="STP_tsd_BOQ"/>
      <sheetName val="Clearing_&amp;_grubbing"/>
      <sheetName val="Cut_&amp;_Fill"/>
      <sheetName val="Base_Course"/>
      <sheetName val="Surface_Coarse_"/>
      <sheetName val="Project_Overhead_"/>
      <sheetName val="Summary_of_material"/>
      <sheetName val="phase_01"/>
      <sheetName val="phase_02"/>
      <sheetName val="phase_03"/>
      <sheetName val="phase_04"/>
      <sheetName val="RCP_Class_II"/>
      <sheetName val="Surface_Coarse"/>
      <sheetName val="misc(h2oline)_(2)"/>
      <sheetName val="Sewerline_MH,_SJB"/>
      <sheetName val="CHB_"/>
      <sheetName val="GIM_per_Ht"/>
      <sheetName val="sm_(sta_0+200-0+700)"/>
      <sheetName val="POH-Stone_Masonry"/>
      <sheetName val="fACTOR_"/>
      <sheetName val="UPA_Stone_Masonry"/>
      <sheetName val="Bill_summary_of_cost-2"/>
      <sheetName val="03_(1)"/>
      <sheetName val="03_(2)"/>
      <sheetName val="14_t1"/>
      <sheetName val="21_t1"/>
      <sheetName val="22_t1"/>
      <sheetName val="22_t2"/>
      <sheetName val="23_t1"/>
      <sheetName val="23_t2"/>
      <sheetName val="DIV__26_T1"/>
      <sheetName val="DIV__26_T2"/>
      <sheetName val="DIV__27_T1"/>
      <sheetName val="DIV__27_T2"/>
      <sheetName val="DIV__28_T1"/>
      <sheetName val="DIV__28_T2"/>
      <sheetName val="31_(1)"/>
      <sheetName val="P_O_1"/>
      <sheetName val="P_O__(reference)1"/>
      <sheetName val="P2M_&amp;_below1"/>
      <sheetName val="PSR_(CD-CCU-FORM-001-2008)1"/>
      <sheetName val="Cost_Report1"/>
      <sheetName val="reference_of_savings1"/>
      <sheetName val="NXS_Hor_-_Gencon_Accruals1"/>
      <sheetName val="RPOP_Monitoring-071520111"/>
      <sheetName val="NXS_Hor_-_Equipment_Accruals1"/>
      <sheetName val="NXS_RMC_-_Accrual1"/>
      <sheetName val="land_cost"/>
      <sheetName val="Dyn_Assum"/>
      <sheetName val="Pmt_terms"/>
      <sheetName val="Summary_WG"/>
      <sheetName val="lap_splice1"/>
      <sheetName val="Selling_Price_summ_sheet1"/>
      <sheetName val="Cost__Summary1"/>
      <sheetName val="NSCBQ_Mech'l_(3)1"/>
      <sheetName val="Driven_Piles1"/>
      <sheetName val="Brief_Description1"/>
      <sheetName val="Comparison_of_DD_and_CD1"/>
      <sheetName val="SELLING_SHEET1"/>
      <sheetName val="Masonry_And_Ceiling_Works1"/>
      <sheetName val="Concrete_works1"/>
      <sheetName val="Beam_Rebars1"/>
      <sheetName val="Footing_Rebars1"/>
      <sheetName val="Column_Rebars1"/>
      <sheetName val="Slab_Rebars1"/>
      <sheetName val="Stair_Rebars1"/>
      <sheetName val="Lateral_Ties1"/>
      <sheetName val="Plant_&amp;_Equipment1"/>
      <sheetName val="Plant_List1"/>
      <sheetName val="RMC_budget1"/>
      <sheetName val="Summary_Page1"/>
      <sheetName val="Division_20001"/>
      <sheetName val="Division_30001"/>
      <sheetName val="Finishes_(2)1"/>
      <sheetName val="Septic_tank1"/>
      <sheetName val="Concrete,_Formworks1"/>
      <sheetName val="Roof_Framing1"/>
      <sheetName val="Plumbing_works1"/>
      <sheetName val="Lintel_Beam1"/>
      <sheetName val="to_do1"/>
      <sheetName val="Plumbing_Fixtures1"/>
      <sheetName val="Earthworks_(2)1"/>
      <sheetName val="Glass_Glazing1"/>
      <sheetName val="Fire_Suppression1"/>
      <sheetName val="Div_2_31"/>
      <sheetName val="Div_121"/>
      <sheetName val="Div_13-15_1"/>
      <sheetName val="Div_161"/>
      <sheetName val="UPA_DIV_31"/>
      <sheetName val="Woods_&amp;_Plastics1"/>
      <sheetName val="Div_13-151"/>
      <sheetName val="Div_4,_5,_91"/>
      <sheetName val="Thermal_and_Moisture_Protectio1"/>
      <sheetName val="Site_Construction1"/>
      <sheetName val="ceiling_finish1"/>
      <sheetName val="TOILET_ACC1"/>
      <sheetName val="Special_Construction1"/>
      <sheetName val="Conveying_System1"/>
      <sheetName val="Price_Schedule1"/>
      <sheetName val="Conveying_1"/>
      <sheetName val="CONTRACTOR'S_SCOPE_OF_WORK1"/>
      <sheetName val="1_boq-Colorado1"/>
      <sheetName val="2_boq_danube1"/>
      <sheetName val="PILE_DRIVING1"/>
      <sheetName val="Derive-site_&amp;_Guard1"/>
      <sheetName val="3_boq-site1"/>
      <sheetName val="4_boq-Clubhouse1"/>
      <sheetName val="1_boq-Colorado_(ORIG)1"/>
      <sheetName val="2_boq_danube_(ORIG)1"/>
      <sheetName val="3_boq-site_(orig)1"/>
      <sheetName val="4_boq-Clubhouse_(orig)1"/>
      <sheetName val="DOORS_(2)1"/>
      <sheetName val="1_Colorado_rehash_qty1"/>
      <sheetName val="2__Clubhouse_rehash_qty1"/>
      <sheetName val="3_danube_rehash_qty1"/>
      <sheetName val="site_rehashed_qty1"/>
      <sheetName val="1_boq-Colorado_(0)1"/>
      <sheetName val="2_boq-Clubhouse(0)1"/>
      <sheetName val="3_boq_danube(o)1"/>
      <sheetName val="4_boq-site(o)1"/>
      <sheetName val="UPA_and_Quantity_(3)1"/>
      <sheetName val="cost_breakdown1"/>
      <sheetName val="Schedule_of_finishes1"/>
      <sheetName val="Summary_B221"/>
      <sheetName val="UPA_and_Quantity1"/>
      <sheetName val="Plumbing_BBQ1"/>
      <sheetName val="UPA_and_Quantity_(2)1"/>
      <sheetName val="front_page1"/>
      <sheetName val="Footing_Rebars_1"/>
      <sheetName val="Slab_Rebars_1"/>
      <sheetName val="Beam_Rebars_1"/>
      <sheetName val="Summary_(3)1"/>
      <sheetName val="Concrete_Finishes1"/>
      <sheetName val="Floor,_Wall,_Ceiling_(2)1"/>
      <sheetName val="Floor,_Wall,_Ceiling1"/>
      <sheetName val="CHB_(2)1"/>
      <sheetName val="Underground_Tanks1"/>
      <sheetName val="Stair_components1"/>
      <sheetName val="Roofing_(2)1"/>
      <sheetName val="Door_Casing1"/>
      <sheetName val="Roofing_(3)1"/>
      <sheetName val="Doors_&amp;_Windows_21"/>
      <sheetName val="Cistern_&amp;_Septic_Tank1"/>
      <sheetName val="Bare_Unit1"/>
      <sheetName val="Gen__Summary1"/>
      <sheetName val="SD77_Int__Toilet1"/>
      <sheetName val="SD60_Int__Toilet1"/>
      <sheetName val="Dplx_481"/>
      <sheetName val="AFP_Cost1"/>
      <sheetName val="E_STAFF1"/>
      <sheetName val="EPC_PROGRESS1"/>
      <sheetName val="E_PROGRESS1"/>
      <sheetName val="F_STAFF1"/>
      <sheetName val="C_PROGRESS1"/>
      <sheetName val="FINANCIAL_(FLR)1"/>
      <sheetName val="FINANCIAL_(PROJ)1"/>
      <sheetName val="RISK_(2)1"/>
      <sheetName val="C_STAFF1"/>
      <sheetName val="HO_EXPENSE1"/>
      <sheetName val="MECH_EQUIP1"/>
      <sheetName val="E&amp;I_TAG_STAT1"/>
      <sheetName val="BULK_MATL_STAT1"/>
      <sheetName val="C_PERFORMANCE1"/>
      <sheetName val="C_TRNOVR1"/>
      <sheetName val="SYS_TRNOVR1"/>
      <sheetName val="WKG_CAPITAL1"/>
      <sheetName val="RISK_RANK1"/>
      <sheetName val="OSR_CK_LIST_5_21"/>
      <sheetName val="OSR_CK_LIST_5_31"/>
      <sheetName val="OSR_CK_LIST_REPORT1"/>
      <sheetName val="Release_Notes1"/>
      <sheetName val="GRAPH_Macro's1"/>
      <sheetName val="UTIL_Macro's1"/>
      <sheetName val="GOTO_Macro's1"/>
      <sheetName val="PRINT_Macro's1"/>
      <sheetName val="DATA_Transfer1"/>
      <sheetName val="FINANCIAL__FLR_1"/>
      <sheetName val="Navigation_Page1"/>
      <sheetName val="Summary_in_Dollars1"/>
      <sheetName val="Summary_in_Euro1"/>
      <sheetName val="0100_Preliminaries1"/>
      <sheetName val="0200_Siteworks1"/>
      <sheetName val="0400_Substructure1"/>
      <sheetName val="0900_equip_&amp;_furnishing1"/>
      <sheetName val="1800_Electrical1"/>
      <sheetName val="Utilities_Quantities1"/>
      <sheetName val="Final_to_Intel-Architectural1"/>
      <sheetName val="CONSAC_(2)"/>
      <sheetName val="Master_"/>
      <sheetName val="_OVERALL"/>
      <sheetName val="S-_(3)_TKS"/>
      <sheetName val="S-_(12)_TKS"/>
      <sheetName val="S-CURVE_OVERALL_WK_"/>
      <sheetName val="P_ENG'G"/>
      <sheetName val="P_PROC"/>
      <sheetName val="P_FAB"/>
      <sheetName val="P_CONST"/>
      <sheetName val="P_ENG'G_MHR"/>
      <sheetName val="Constr_Progress-Track"/>
      <sheetName val="Constr_Progress-Track_(2)"/>
      <sheetName val="Const_S-Curve-PlanVsAct"/>
      <sheetName val="CTL_Inputs_Tank"/>
      <sheetName val="Key_Bid_Points"/>
      <sheetName val="Labor_Sheet"/>
      <sheetName val="Proj_Team"/>
      <sheetName val="Bank_Guarantees"/>
      <sheetName val="Project_S_Curve"/>
      <sheetName val="Equip_Histogram"/>
      <sheetName val="Labor_Histogram"/>
      <sheetName val="Wage-Hour_Conditions_9_Jun_05"/>
      <sheetName val="Crew_Rates_01_Jun_05"/>
      <sheetName val="1_1_Summary_of_Payment"/>
      <sheetName val="1_2_Progress_Payment"/>
      <sheetName val="1_3_Direct_Labour_Hours"/>
      <sheetName val="1_4_"/>
      <sheetName val="1_5"/>
      <sheetName val="2_1_Staff_&amp;_Labour"/>
      <sheetName val="2_2_Org__Chart"/>
      <sheetName val="2_3_Staff_Man-month_Schedule"/>
      <sheetName val="2_4_Productivity_Report_"/>
      <sheetName val="2_5_Direct_labour_Histogram"/>
      <sheetName val="5_1_Matrl"/>
      <sheetName val="Supervision_List"/>
      <sheetName val="Temp_Facil"/>
      <sheetName val="Sub_Cont__List"/>
      <sheetName val="Eqpt-Unit_Rate"/>
      <sheetName val="Manpower-Unit_Rate_"/>
      <sheetName val="Project_Team_Cost"/>
      <sheetName val="On_Site"/>
      <sheetName val="Site_Personnel"/>
      <sheetName val="Floating_Roof_Est"/>
      <sheetName val="API650_Budget"/>
      <sheetName val="HEATING_COILS"/>
      <sheetName val="HEATING_COILS_(2)"/>
      <sheetName val="JDE_OR"/>
      <sheetName val="Detail_Estimate"/>
      <sheetName val="sphere_est__summary_sheet"/>
      <sheetName val="Summary_for_OMS_Input"/>
      <sheetName val="Summary_for_Database_Input"/>
      <sheetName val="Ave_Rate_"/>
      <sheetName val="Schedule_(2)"/>
      <sheetName val="Ave_Rate__(2)"/>
      <sheetName val="RW48_E"/>
      <sheetName val="Summary_1c"/>
      <sheetName val="Plumbing_BOQ"/>
      <sheetName val="Schedule_of_finishes_(2)"/>
      <sheetName val="Electrical_OQ"/>
      <sheetName val="Summary_1b"/>
      <sheetName val="INTERIOR_WALLS1"/>
      <sheetName val="EXTERIOR_WALLS1"/>
      <sheetName val="DD_EST_1"/>
      <sheetName val="Comparison_(1)1"/>
      <sheetName val="Total_Elemental"/>
      <sheetName val="P_O__reference"/>
      <sheetName val="Release_Strategy-MDC"/>
      <sheetName val="P_O__awarded"/>
      <sheetName val="PR_Reallignment"/>
      <sheetName val="Home_Page"/>
      <sheetName val="Table_of_Organization"/>
      <sheetName val="Operating_Budget"/>
      <sheetName val="Program_and_Planning"/>
      <sheetName val="Construction_Methods"/>
      <sheetName val="Site_Logistics_and_Temp_Works"/>
      <sheetName val="Design_Production_Schedule"/>
      <sheetName val="Design_Prod'n_Schedule_(PrEP)"/>
      <sheetName val="Buildability,_Value_Engineering"/>
      <sheetName val="Sustainability,_CSR,_and_Envi__"/>
      <sheetName val="Safety_Procedures___"/>
      <sheetName val="Works_Packaging_and_Procu___"/>
      <sheetName val="QA-QC_and_Inspec___"/>
      <sheetName val="Commercial_Input_on_Subcon___"/>
      <sheetName val="Risk_Management"/>
      <sheetName val="CFA_forecasting_DB"/>
      <sheetName val="Summary_(Addendum_1)"/>
      <sheetName val="Bill_2_door_(Addendum_No__1)"/>
      <sheetName val="Summary_(final)"/>
      <sheetName val="Summary_(final)_(2)"/>
      <sheetName val="Contract_Terms"/>
      <sheetName val="Div_13-15_(OptionC2)"/>
      <sheetName val="Div_16_OptionC2"/>
      <sheetName val="Beams_Girders"/>
      <sheetName val="Susp_slab"/>
      <sheetName val="CHB_Wall"/>
      <sheetName val="CHB_Wall_To_Planters"/>
      <sheetName val="Concrete_Ledges"/>
      <sheetName val="SS_Tank"/>
      <sheetName val="Drawing_List"/>
      <sheetName val="CP-01_FIT-OUT_WORKS"/>
      <sheetName val="EWB-NOB_BUDGET"/>
      <sheetName val="PB#20_(reconciled)"/>
      <sheetName val="Executive_Summary_(2)"/>
      <sheetName val="Executive_Summary_(Aug_25)"/>
      <sheetName val="Executive_Summary_(Annex_B)"/>
      <sheetName val="Appurtenant_Parking_Slots"/>
      <sheetName val="5th-26th_31st-33rd"/>
      <sheetName val="27th_&amp;_30th"/>
      <sheetName val="28th_&amp;_29th"/>
      <sheetName val="50th_&amp;_53rd"/>
      <sheetName val="Parking_Slots"/>
      <sheetName val="Parking_Slots_(2)"/>
      <sheetName val="PER_BLDG_"/>
      <sheetName val="BIDSUM_20"/>
      <sheetName val="PRELIMS_REVISED"/>
      <sheetName val="aluminum_louvers"/>
      <sheetName val="DATEM_inputs_(308)"/>
      <sheetName val="DATEM_inputs"/>
      <sheetName val="PH_1"/>
      <sheetName val="PH_2"/>
      <sheetName val="cost_buil-up"/>
      <sheetName val="hauling_rate"/>
      <sheetName val="PROD_RATES_-_LABOR"/>
      <sheetName val="PROD_RATES_-_EQPT"/>
      <sheetName val="organizational_chart"/>
      <sheetName val="prelims_-_datem"/>
      <sheetName val="BID_SUMMARY"/>
      <sheetName val="attandance_fee_-_archi"/>
      <sheetName val="Summary_P1_and_P2"/>
      <sheetName val="CP-03_Gencon_P1_(rev_2)"/>
      <sheetName val="CP-03_Gencon_P2_(rev_2)"/>
      <sheetName val="co_#7"/>
      <sheetName val="prelim_summary"/>
      <sheetName val="Bill_23_-Alt_ZINCO"/>
      <sheetName val="Bill_23_-Alt_DAKU"/>
      <sheetName val="ucd_(2)"/>
      <sheetName val="prelims_for_ALT_OPT"/>
      <sheetName val="Final_Sum"/>
      <sheetName val="Final_Sum_Opt2"/>
      <sheetName val="Bill_No_03"/>
      <sheetName val="Bill_4_-_Architectural_Works"/>
      <sheetName val="Bill_4A_-_Green_Roof_System"/>
      <sheetName val="Bill_4B_Landscaping"/>
      <sheetName val="Bill_13_-_T&amp;B"/>
      <sheetName val="Bill15-Susp__Ceiling-Ofc"/>
      <sheetName val="Bill_16_-_Susp__Clg_to_Retail"/>
      <sheetName val="Bill_No_211"/>
      <sheetName val="Bill_22_-_Nawkaw_Finish"/>
      <sheetName val="Bill_23_-_Green_Roof_System__"/>
      <sheetName val="Bill_25_Alt_Painting"/>
      <sheetName val="Bill_26__Hallways"/>
      <sheetName val="BOQ_2_12_04"/>
      <sheetName val="derv_(2)"/>
      <sheetName val="BOQ_2_02_04"/>
      <sheetName val="BOQ_1_26_04"/>
      <sheetName val="Cp-02,GENCON_unpriced"/>
      <sheetName val="as_per_contract"/>
      <sheetName val="General_req"/>
      <sheetName val="Site_Preparation"/>
      <sheetName val="Sheet4_(2)"/>
      <sheetName val="CIIrel_wt_(2)"/>
      <sheetName val="struct_archi"/>
      <sheetName val="Matl_Test"/>
      <sheetName val="archi_comparison"/>
      <sheetName val="Release_of_Provisional_OPB"/>
      <sheetName val="PCSum_(PCS)"/>
      <sheetName val="prelims_-_option_2"/>
      <sheetName val="Basic_Archi"/>
      <sheetName val="GMQ_-_FLS"/>
      <sheetName val="OSM_-_Basic_Archi"/>
      <sheetName val="note_on_prelims"/>
      <sheetName val="worksheet_inchican10"/>
      <sheetName val="combined_9-3010"/>
      <sheetName val="Bill_Summary_of_Costs_"/>
      <sheetName val="Division_4_Masonry"/>
      <sheetName val="Division_5_Metals"/>
      <sheetName val="Summary_CP04"/>
      <sheetName val="DIV_22_BASEMENT"/>
      <sheetName val="DIV_26_BASEMENT"/>
      <sheetName val="DIV_31_BASEMENT"/>
      <sheetName val="DIV_03_BASEMENT"/>
      <sheetName val="DIV_03_COMMERCIAL"/>
      <sheetName val="DIV_03_BPO"/>
      <sheetName val="DIV_04_BPO"/>
      <sheetName val="DIV_05_BASEMENT"/>
      <sheetName val="DIV_05_COMMERCIAL"/>
      <sheetName val="DIV_05_BPO"/>
      <sheetName val="DIV_7_Basement"/>
      <sheetName val="DIV_7_Commercial"/>
      <sheetName val="Div__08_Basement"/>
      <sheetName val="Div__08_Commercial"/>
      <sheetName val="Div__08_BPO"/>
      <sheetName val="DIV_9_BASEMENT"/>
      <sheetName val="Div_03_Concrete_(Floor)"/>
      <sheetName val="Div_09_Finishes_(Floor)"/>
      <sheetName val="Div_09_Finishes_WALL"/>
      <sheetName val="DIV_9_COMMERCIAL"/>
      <sheetName val="DIV_9_BPO"/>
      <sheetName val="DIV_03_-_CONCRETE"/>
      <sheetName val="Div__04"/>
      <sheetName val="Div__07"/>
      <sheetName val="Div__10_Basement"/>
      <sheetName val="Div__10_Commercial"/>
      <sheetName val="Div__10_BPO"/>
      <sheetName val="Bill_Summary_of_Costs__(2)"/>
      <sheetName val="Summary_CP12"/>
      <sheetName val="Door_Summary"/>
      <sheetName val="Parking_1"/>
      <sheetName val="Paking_2"/>
      <sheetName val="5th_F"/>
      <sheetName val="6th_F"/>
      <sheetName val="7th_F"/>
      <sheetName val="8th_F"/>
      <sheetName val="9th_F"/>
      <sheetName val="10th_F"/>
      <sheetName val="11th_F"/>
      <sheetName val="OSM_Rebar"/>
      <sheetName val="Bid_Summary_(Clarified)"/>
      <sheetName val="ICBB_(w_AC)_(2)"/>
      <sheetName val="ICBB_(w_AC)_(3)"/>
      <sheetName val="Qualification_tower_1"/>
      <sheetName val="struc_comparison"/>
      <sheetName val="cost_comparison_(2)"/>
      <sheetName val="BOQ-BGC-TOWER1_(2)"/>
      <sheetName val="JANET_PH1"/>
      <sheetName val="JANET_PH1_"/>
      <sheetName val="JANET__PH2"/>
      <sheetName val="JANET_PH3_"/>
      <sheetName val="wbs_ldd3"/>
      <sheetName val="JANET_PH2"/>
      <sheetName val="JANET_PH3"/>
      <sheetName val="cn41_july_29"/>
      <sheetName val="wala_lang"/>
      <sheetName val="PHASE_3"/>
      <sheetName val="amy_in_details"/>
      <sheetName val="updated_CONTRACT_"/>
      <sheetName val="SAP_REVENUE_for_completed_works"/>
      <sheetName val="updated_CONTRACT_with_CTax"/>
      <sheetName val="updated_OPERATIONS_BUDGET"/>
      <sheetName val="assumption_sheet_-_2012"/>
      <sheetName val="development_cost_details"/>
      <sheetName val="inventory_details"/>
      <sheetName val="consolidated_PURE_EQUITY"/>
      <sheetName val="conso_EQUITY+LOANS@20%_ROE"/>
      <sheetName val="POC_consolidated"/>
      <sheetName val="data-additional_proj"/>
      <sheetName val="Additional_projects_2013-2016"/>
      <sheetName val="ave__selling_price_assumptions"/>
      <sheetName val="LAND_ACQUISITION_SCHEDULE"/>
      <sheetName val="tarlac_conso_POC"/>
      <sheetName val="Unit_Launches_wo_2010_below"/>
      <sheetName val="TMD_Capex"/>
      <sheetName val="AMG_Capex"/>
      <sheetName val="2010_Prof_fees"/>
      <sheetName val="2010_Contract_Database"/>
      <sheetName val="Traning_Plan"/>
      <sheetName val="IBM_MA"/>
      <sheetName val="CER_Processed"/>
      <sheetName val="COST_EST_LTI_P5C5"/>
      <sheetName val="Schedule_S_Curve__new_scheme_"/>
      <sheetName val="Arch_&amp;_Struc_(All_in)"/>
      <sheetName val="Summary_Page_Form"/>
      <sheetName val="TRAG2_Cost_Reference"/>
      <sheetName val="Computed_Floor_Area"/>
      <sheetName val="Serendra_Reference_Updated"/>
      <sheetName val="Cement_Factors"/>
      <sheetName val="Material_Price_Links"/>
      <sheetName val="OFF-FORM_Fin_Links"/>
      <sheetName val="Escalation_Links"/>
      <sheetName val="PROJSUM_GMQ"/>
      <sheetName val="GMQ_Form"/>
      <sheetName val="Bid_Tab"/>
      <sheetName val="BILL3_R"/>
      <sheetName val="bill_4_(Orig)"/>
      <sheetName val="bill_12_Gal__Pipe"/>
      <sheetName val="bill_13_Dye_Pen"/>
      <sheetName val="GRP_Installation"/>
      <sheetName val="GRP_Support"/>
      <sheetName val="bill_10_(4_plant)"/>
      <sheetName val="bill_4_(Revised)"/>
      <sheetName val="bill_3_Old"/>
      <sheetName val="A_&amp;_B_(2)"/>
      <sheetName val="Mar_9"/>
      <sheetName val="Billing_1"/>
      <sheetName val="Billing_Attachment_(2)"/>
      <sheetName val="Billing_Attachment_(3)"/>
      <sheetName val="Billing_Attachment_(4)"/>
      <sheetName val="Billing_Attachment_(5)"/>
      <sheetName val="Angeles_Business_Center"/>
      <sheetName val="Contract_BOQ"/>
      <sheetName val="Contract_BOQ_(2)"/>
      <sheetName val="DR_BREAKDOWN"/>
      <sheetName val="1_12_MockUpRms"/>
      <sheetName val="2_Level_1"/>
      <sheetName val="Next_2ID_Times"/>
      <sheetName val="11PM&amp;Tech_"/>
      <sheetName val="Public_Area_ID"/>
      <sheetName val="RoomMix(not_use)"/>
      <sheetName val="Consultant's_checking"/>
      <sheetName val="Selling_Price_Sum_Sheet(podium)"/>
      <sheetName val="Selling_Price_Sum_Sheet(t1)"/>
      <sheetName val="Proposal_(2)"/>
      <sheetName val="Selling_Price_Sum_Sheet_Adjstd2"/>
      <sheetName val="Selling_Price_Sum_Sheet_Adjustd"/>
      <sheetName val="Selling_Price_Sum_Sheet_(2)"/>
      <sheetName val="PCSum_Total_Blended"/>
      <sheetName val="Amaia_sta__mesa_cost_analysis"/>
      <sheetName val="PCSum_FLS"/>
      <sheetName val="PCSum_PCS"/>
      <sheetName val="PCSum_OSM"/>
      <sheetName val="_PCS_(Add_Ons)"/>
      <sheetName val="ADD_ONS"/>
      <sheetName val="RECONCILED_QTY"/>
      <sheetName val="BOQ_(PODIUM)"/>
      <sheetName val="BOQ_(TOWER_1)"/>
      <sheetName val="KPI_Total"/>
      <sheetName val="Div2_Breakdown"/>
      <sheetName val="Proposal_(3)"/>
      <sheetName val="Adjusted_Notes_19June2014"/>
      <sheetName val="RFP_Codes5"/>
      <sheetName val="NIAT_Comp"/>
      <sheetName val="Greenfield_Breakdown_(Final)"/>
      <sheetName val="Fuel_&amp;_Nitrogen_Tank_(Estimates"/>
      <sheetName val="reb_slab"/>
      <sheetName val="actual_reb"/>
      <sheetName val="slab_sched"/>
      <sheetName val="FIRST_FLOOR_SLAB(Z6)"/>
      <sheetName val="TABLE-first_floor"/>
      <sheetName val="FIRST_FLOOR_SLAB_(Z5)"/>
      <sheetName val="FIRST_FLOOR_SLAB(Z4)"/>
      <sheetName val="PLANTED_COLUMN"/>
      <sheetName val="est-beam_BM"/>
      <sheetName val="reb_beams"/>
      <sheetName val="actual_reb_(zone_1)"/>
      <sheetName val="actual_reb_(BPO)"/>
      <sheetName val="actual_reb_(zone_2)"/>
      <sheetName val="actual_reb_(5th)"/>
      <sheetName val="actual_reb_(6th)"/>
      <sheetName val="actual_reb_(8th)"/>
      <sheetName val="actual_reb_(9th)"/>
      <sheetName val="actual_reb_(15th)"/>
      <sheetName val="actual_reb_(16th)"/>
      <sheetName val="Equipment_Loading"/>
      <sheetName val="Proposal_Summary"/>
      <sheetName val="foundation_&amp;_erection"/>
      <sheetName val="Overall_Summary_FLS+5%NSC"/>
      <sheetName val="CFA_Schedule_of_Finishes"/>
      <sheetName val="REF_ONLY"/>
      <sheetName val="Materials_Brkdwn-OAP_"/>
      <sheetName val="contract_MR"/>
      <sheetName val="MATERIAL_BRKDWN_MR"/>
      <sheetName val="Summary_A"/>
      <sheetName val="Bid_Shedule"/>
      <sheetName val="Main_Bldg_Flr__Area=22661_31"/>
      <sheetName val="Grdhse_3_&amp;_Pumprm_Flr__Area="/>
      <sheetName val="CLARIFICATION_NO_1_struk"/>
      <sheetName val="GMQ_Cement+Rebar"/>
      <sheetName val="CLARIFICATION_NO_1"/>
      <sheetName val="Final_Summary_struk&amp;arki"/>
      <sheetName val="GF_lobby_&amp;_elev_lobby"/>
      <sheetName val="GF_utilities_&amp;_common_areas"/>
      <sheetName val="GF_amenities"/>
      <sheetName val="GF_ext_works"/>
      <sheetName val="2F_parking"/>
      <sheetName val="3F_parking"/>
      <sheetName val="3F_resd'l_unt"/>
      <sheetName val="3F_common_area"/>
      <sheetName val="3F_ext_works"/>
      <sheetName val="4F_res'l_unt"/>
      <sheetName val="4F_common"/>
      <sheetName val="4F_amenities"/>
      <sheetName val="4F_ext_works"/>
      <sheetName val="5F-7F_res'l_unt"/>
      <sheetName val="5F-7F_common"/>
      <sheetName val="8F-12F_res'l_unt"/>
      <sheetName val="8F-12F_common"/>
      <sheetName val="13F&amp;15F_res'l_unt"/>
      <sheetName val="13F&amp;15F_common"/>
      <sheetName val="14F&amp;16F_res'l_unt"/>
      <sheetName val="14F&amp;16F_common"/>
      <sheetName val="17F_res'l_unt"/>
      <sheetName val="17F_common"/>
      <sheetName val="18F_res'l_unt"/>
      <sheetName val="18F_common"/>
      <sheetName val="Sum_conc"/>
      <sheetName val="Sum_steel"/>
      <sheetName val="st_para"/>
      <sheetName val="st_misc"/>
      <sheetName val="sch_ftg"/>
      <sheetName val="sch_cols"/>
      <sheetName val="sch_wlls"/>
      <sheetName val="sch_beam"/>
      <sheetName val="sch_slab"/>
      <sheetName val="sch_stair"/>
      <sheetName val="wll_ftg"/>
      <sheetName val="ret_wll_ftg"/>
      <sheetName val="ret_wll"/>
      <sheetName val="shr_wll"/>
      <sheetName val="rc_wall"/>
      <sheetName val="slb_on_grd"/>
      <sheetName val="sus_slb"/>
      <sheetName val="flt_slb"/>
      <sheetName val="str_on_grd"/>
      <sheetName val="sus_stair"/>
      <sheetName val="lntl_blck"/>
      <sheetName val="lntl_bm"/>
      <sheetName val="stif_col"/>
      <sheetName val="SOA_as_of_3_10_15"/>
      <sheetName val="SOA_as_of_3_10_15_(2)"/>
      <sheetName val="Status_of_contract"/>
      <sheetName val="Approved_CO"/>
      <sheetName val="Podium_Carpark3"/>
      <sheetName val="Amenities_Level_[Level_7]3"/>
      <sheetName val="Residential_Tower3"/>
      <sheetName val="Amenities_Level_[Gym]3"/>
      <sheetName val="PL_Plumbing3"/>
      <sheetName val="242-3_summaryOPC2"/>
      <sheetName val="SD_and_START_UP2"/>
      <sheetName val="Amenities_Level__Level_7_3"/>
      <sheetName val="Amenities_Level__Gym_3"/>
      <sheetName val="Lightings_Breakdown2"/>
      <sheetName val="Bid_Form_A-25"/>
      <sheetName val="Financing_Schemes"/>
      <sheetName val="_Model_A_costs"/>
      <sheetName val="Model_B_costs"/>
      <sheetName val="Model_C_costs"/>
      <sheetName val="Bill_2A-Retail"/>
      <sheetName val="BASE_EQUI"/>
      <sheetName val="bridge_#_12"/>
      <sheetName val="North_Tower"/>
      <sheetName val="North_Tower_(2)"/>
      <sheetName val="South_Tower"/>
      <sheetName val="Concrete_Sealant"/>
      <sheetName val="SIMULATION_(1)"/>
      <sheetName val="CSM_LIST"/>
      <sheetName val="SMART_BLOCK_QTY"/>
      <sheetName val="PROCUREMENT_STRAT"/>
      <sheetName val="BOQ-Twin_Homes-sim1"/>
      <sheetName val="BOQ-Single_Home-sim1"/>
      <sheetName val="BOQ-Multi_Pod-sim1"/>
      <sheetName val="BOQ-Twin_Pod-sim1"/>
      <sheetName val="BOQ-Bungalow_Pod-sim1"/>
      <sheetName val="SIMULATION_(3)"/>
      <sheetName val="SIMULATION_(2)"/>
      <sheetName val="Retention_Age"/>
      <sheetName val="Status_of_with_NTC"/>
      <sheetName val="Breakdown_of_140_Not_Completed"/>
      <sheetName val="NTC_3-28-2015"/>
      <sheetName val="March_20_POC"/>
      <sheetName val="Review_of_Resources"/>
      <sheetName val="JUL_27"/>
      <sheetName val="Sept3,_2012"/>
      <sheetName val="Sept4,_2012"/>
      <sheetName val="Sept5,_2012"/>
      <sheetName val="Sept6,_2012"/>
      <sheetName val="Sept7,_2012"/>
      <sheetName val="Database-Sept_1-7,_2012"/>
      <sheetName val="Main_Works2"/>
      <sheetName val="Projected_Revenue10"/>
      <sheetName val="DOE_201310"/>
      <sheetName val="DOE_201210"/>
      <sheetName val="DOE_Details_201310"/>
      <sheetName val="DOE_Details_201210"/>
      <sheetName val="Tools_201210"/>
      <sheetName val="Shared_Equipment_201310"/>
      <sheetName val="GAE_201210"/>
      <sheetName val="GAE_Details_201310"/>
      <sheetName val="GAE_Details_201210"/>
      <sheetName val="Capex_GAE_201210"/>
      <sheetName val="Capex_depre_GAE_201310"/>
      <sheetName val="Golf_Equipment_201210"/>
      <sheetName val="Golf_Equipment_201310"/>
      <sheetName val="2013_CAPEX10"/>
      <sheetName val="2013_GAE_Nonpayroll10"/>
      <sheetName val="SCV_P1A_-_Shared_Cost10"/>
      <sheetName val="S-CURVE_29"/>
      <sheetName val="ph2B_cnstrction_sched_9"/>
      <sheetName val="remaining_billing1"/>
      <sheetName val="str__deriv1"/>
      <sheetName val="subcon_sched1"/>
      <sheetName val="co-no_2"/>
      <sheetName val="Prelim_Comp_(2¼"/>
      <sheetName val="WIP_ARCHITECTURAL"/>
      <sheetName val="WIP_ELECTRICAL"/>
      <sheetName val="WIP_MECHANICAL"/>
      <sheetName val="WIP_SANITARY"/>
      <sheetName val="Work_Activity_Completion"/>
      <sheetName val="Work_In_Process"/>
      <sheetName val="PRE-CONSTRUCTION_100"/>
      <sheetName val="Scorecard_Guideliness"/>
      <sheetName val="SCORECARD_MAIN_"/>
      <sheetName val="WAS_MATERIALS_SCORECARD"/>
      <sheetName val="WAS_SHOP_DRAWING_SCORECARD_"/>
      <sheetName val="WAS_METHODOLOGY_SCORECARD_"/>
      <sheetName val="WAS_MOCK_UP_"/>
      <sheetName val="Combined_S-Curves"/>
      <sheetName val="MEPFs_RI"/>
      <sheetName val="S-Curve_C2"/>
      <sheetName val="S-Curve_D_(temporary)"/>
      <sheetName val="S-Curve_E_(temporary)"/>
      <sheetName val="Blank_Template"/>
      <sheetName val="Gencon_188"/>
      <sheetName val="GENCON_214"/>
      <sheetName val="Tabulation_"/>
      <sheetName val="Bill_of_Materials"/>
      <sheetName val="MODEL_127_140mm&amp;75mm_Acotec"/>
      <sheetName val="MODEL148_140mm&amp;75mm_Acotec_"/>
      <sheetName val="MODEL188_140mm&amp;75mm_Acotec_"/>
      <sheetName val="MODEL_214_140mm&amp;75mm_Acotec_"/>
      <sheetName val="MODEL_220_140mm&amp;75mm_Acotec"/>
      <sheetName val="MODEL_225_140mm&amp;75mm_Acotec_"/>
      <sheetName val="Cost_Validity"/>
      <sheetName val="MDC_vs__Budget"/>
      <sheetName val="VHM_Construction_Cost_Budget"/>
      <sheetName val="Civilwks_Deriv7"/>
      <sheetName val="SCHED_(3)5"/>
      <sheetName val="Pipe_Jacking_Sched5"/>
      <sheetName val="Division_22"/>
      <sheetName val="Basis_of_Estimate"/>
      <sheetName val="15A_"/>
      <sheetName val="Sched_of_Rates"/>
      <sheetName val="Itemized_BOQ"/>
      <sheetName val="ID_WORKS"/>
      <sheetName val="points_of_VE"/>
      <sheetName val="SITE_DEV,T"/>
      <sheetName val="Prelims_"/>
      <sheetName val="Wet_Utilities_"/>
      <sheetName val="Wet_Utilities"/>
      <sheetName val="Dry_Utilities_etc"/>
      <sheetName val="Civil_Works_UC"/>
      <sheetName val="Cost_Buildup"/>
      <sheetName val="Temp_Fence"/>
      <sheetName val="Tank_Takeoff"/>
      <sheetName val="UC_Analysis"/>
      <sheetName val="CIM_(max_chb)"/>
      <sheetName val="CIM_"/>
      <sheetName val="SCHEDULE_REVISED"/>
      <sheetName val="F-summary_(3)"/>
      <sheetName val="F-summary_(2)"/>
      <sheetName val="plus__35"/>
      <sheetName val="plus__40"/>
      <sheetName val="landdev't_SC_plus__40"/>
      <sheetName val="landdev't_SC_plus__35"/>
      <sheetName val="landdev't_(3)"/>
      <sheetName val="landdev't_(with_subcon_cost)"/>
      <sheetName val="breakdown_(2)"/>
      <sheetName val="lot-con25_(2)"/>
      <sheetName val="water_fittings"/>
      <sheetName val="landdev't_(2)"/>
      <sheetName val="rock_exc"/>
      <sheetName val="Hard_Rock"/>
      <sheetName val="using_Ph1_uc"/>
      <sheetName val="cost_analysis"/>
      <sheetName val="Proj__ID"/>
      <sheetName val="OB_Rehab_10G-final"/>
      <sheetName val="SUBCONTRACT_WORKS"/>
      <sheetName val="mat'ls__sked"/>
      <sheetName val="EQUIP'T__SKED"/>
      <sheetName val="Other_Indirect_Cost_Final"/>
      <sheetName val="Gencon_Breakdown_Final"/>
      <sheetName val="Gen__Office_Req__Final"/>
      <sheetName val="Summary_Prelims_Final"/>
      <sheetName val="MANPOWER_DRAFT_Final"/>
      <sheetName val="Gen__Con-Brkdwn_UG&amp;Rehab_Final"/>
      <sheetName val="Gen__Con-Other_Prelims"/>
      <sheetName val="SKED_UG&amp;RW-Rev_"/>
      <sheetName val="Fixed_GenCon_Final"/>
      <sheetName val="GenCon_Summary_Final"/>
      <sheetName val="Gen__Con-Other_Prelims_(2)"/>
      <sheetName val="Fixed_GenCon_Final_(2)"/>
      <sheetName val="GenCon_Summary_Final_(2)"/>
      <sheetName val="ISO-PRES_presentation_Final"/>
      <sheetName val="tabulation_(comparison)"/>
      <sheetName val="combined_9_3010"/>
      <sheetName val="Summary_of_BoQ"/>
      <sheetName val="EPRT_Eqmts"/>
      <sheetName val="yield-wo_redev"/>
      <sheetName val="yield-w_redev"/>
      <sheetName val="ata_slides"/>
      <sheetName val="CONSO_details"/>
      <sheetName val="conso_slide"/>
      <sheetName val="AMG-do_noth"/>
      <sheetName val="G5_bpo"/>
      <sheetName val="REV_and_NIAT"/>
      <sheetName val="ExEdge_IV"/>
      <sheetName val="direct_cost_summary"/>
      <sheetName val="Drop_Down_Database"/>
      <sheetName val="SEND_TO_BPOI"/>
      <sheetName val="TO_BE_RETURNED"/>
      <sheetName val="Weekly_Report_Format"/>
      <sheetName val="PIVOT_FOR_WEEKLY_REPORT"/>
      <sheetName val=":=::\=C:=C:\Documents_and_Sett"/>
      <sheetName val="late_endorsed"/>
      <sheetName val="annex__(2)2"/>
      <sheetName val="qto_baseboard2"/>
      <sheetName val="trims_and_strips2"/>
      <sheetName val="no__of_units_(2)2"/>
      <sheetName val="ACOUTIC_WALL2"/>
      <sheetName val="exterior_wall2"/>
      <sheetName val="Annex_A_(3)2"/>
      <sheetName val="Construction_Schedule_of_Sta"/>
      <sheetName val="Vari_by_Trade1"/>
      <sheetName val="Conso_(2)"/>
      <sheetName val="Cashflow_Presentation"/>
      <sheetName val="2015_CF_Budget"/>
      <sheetName val="Misc_Income"/>
      <sheetName val="equity_infusion"/>
      <sheetName val="Loan_Receivable"/>
      <sheetName val="EQPT_-_SP"/>
      <sheetName val="ﺸ"/>
      <sheetName val="CHI_25_33%"/>
      <sheetName val="ALP_74_67%"/>
      <sheetName val="REV_Prelims_1016_Res_"/>
      <sheetName val="Provisional_Prelims_1016_Res_"/>
      <sheetName val="OPB_FINAL"/>
      <sheetName val="Strct'l,Arch'l_(2)"/>
      <sheetName val="Revised_Cost"/>
      <sheetName val="Revised_Cost-2"/>
      <sheetName val="Revised_Cost-3"/>
      <sheetName val="Revised_Cost-4"/>
      <sheetName val="Revised_Cost-5"/>
      <sheetName val="Revised_Cost-6"/>
      <sheetName val="Tracking_Sht_5_10_07"/>
      <sheetName val="RFP_REV_(3)"/>
      <sheetName val="Accomplishment_Bill"/>
      <sheetName val="Arch_Deriv1"/>
      <sheetName val="Str_Deriv2"/>
      <sheetName val="RET_WALL1"/>
      <sheetName val="Manpower_costs_+_data"/>
      <sheetName val="P1260Projected_5700_Detail"/>
      <sheetName val="P852_5000_Detail"/>
      <sheetName val="P854_5000_Detail"/>
      <sheetName val="P856_5000_Detail"/>
      <sheetName val="P858_5000_Detail"/>
      <sheetName val="P860Baseline_5000_Detail"/>
      <sheetName val="GEN__ARCHITECTURAL"/>
      <sheetName val="AMENITIES_ARCHT'L"/>
      <sheetName val="concrete_strength"/>
      <sheetName val="mortar_factors"/>
      <sheetName val="COST_MONITORING"/>
      <sheetName val="cn41n_06_24_16"/>
      <sheetName val="Deferrals_refrence"/>
      <sheetName val="backcharges_T2_4_20_16"/>
      <sheetName val="Summary_P&amp;L_june_2016"/>
      <sheetName val="Deferrals_06_28_16"/>
      <sheetName val="SHOGAE_june_2016"/>
      <sheetName val="MCI_Charges"/>
      <sheetName val="SCHEDULE_B"/>
      <sheetName val="fot_BID_Quantity_(2)"/>
      <sheetName val="4_BID_Quantity_final"/>
      <sheetName val="Sheet3_(2)"/>
      <sheetName val="UPG_BEAM"/>
      <sheetName val="Pivot_table3"/>
      <sheetName val="BM_(2)1"/>
      <sheetName val="Duct_bank1"/>
      <sheetName val="NOV_(M)-COPY"/>
      <sheetName val="DEC_(H)"/>
      <sheetName val="DEC_(M)"/>
      <sheetName val="OCT_(M)-COPY"/>
      <sheetName val="OCT_(H)"/>
      <sheetName val="OCT_(M)"/>
      <sheetName val="NOV_(H)"/>
      <sheetName val="NOV_(M)"/>
      <sheetName val="Summary_(SD_Issued)"/>
      <sheetName val="Summary_FCD"/>
      <sheetName val="MEPF_Services"/>
      <sheetName val="Ratio_Act"/>
      <sheetName val="CFA_x"/>
      <sheetName val="Add_Items"/>
      <sheetName val="Beam_Checking"/>
      <sheetName val="Structural_(2)"/>
      <sheetName val="Beam_Length"/>
      <sheetName val="187_(comparison)"/>
      <sheetName val="187_area_comparison"/>
      <sheetName val="AMARA_PHASE_2_OPERATING_BUDGET"/>
      <sheetName val="Additional_Elec"/>
      <sheetName val="Additional_Mech"/>
      <sheetName val="Civil_Var"/>
      <sheetName val="Basement_and_Podium"/>
      <sheetName val="Summary_PH1"/>
      <sheetName val="Summary_PH2"/>
      <sheetName val="CP-05_Electrical_WorksPH1"/>
      <sheetName val="CP-05_Electrical_WorksPH2"/>
      <sheetName val="CP-05aS&amp;D_of_Straight_PipesPH1"/>
      <sheetName val="CP-05aS&amp;D_of_Straight_PipesPH2"/>
      <sheetName val="CP-05bS&amp;D_of_WiresPH1"/>
      <sheetName val="CP-05bS&amp;D_of_WiresPH2"/>
      <sheetName val="CP-05cS&amp;D_of_EquipmentPH1"/>
      <sheetName val="CP-05cS&amp;D_of_EquipmentPH2"/>
      <sheetName val="CP-05dS&amp;D_of_LightingFix_PH1"/>
      <sheetName val="CP-05dS&amp;D_of_LightingFixPH2"/>
      <sheetName val="CP-05eS&amp;D_Wiring_DevicesPH1"/>
      <sheetName val="CP-05eS&amp;D_Wiring_DevicesPH2"/>
      <sheetName val="CP-05fS&amp;I_of_BusductsPH1"/>
      <sheetName val="CP-05fS&amp;I_of_BusductsPH2"/>
      <sheetName val="CP_05g_GenSet"/>
      <sheetName val="CP_06_FDAS_PH1"/>
      <sheetName val="CP_06_FDAS_PH2"/>
      <sheetName val="CP-06aS&amp;D_of_Straight_PipesPH1"/>
      <sheetName val="CP-06aS&amp;D_of_Straight_PipesPH2"/>
      <sheetName val="CP-06bS&amp;D_of_WiresPH1"/>
      <sheetName val="CP-06bS&amp;D_of_WiresPH2"/>
      <sheetName val="CP_06c_1S&amp;D_Roughing-InsPH1"/>
      <sheetName val="CP_06c_1S&amp;D_Roughing-InsPH2"/>
      <sheetName val="CP_06c_2Install_Roughing-insPH1"/>
      <sheetName val="CP_06c_2Install_Roughing-inPH2"/>
      <sheetName val="CP_07_Aux__worksPH1"/>
      <sheetName val="CP_07_Aux__worksPH2"/>
      <sheetName val="CP-07aS&amp;D_of_Straight_Pipes"/>
      <sheetName val="CP-07aS&amp;D_of_Straight_PipesPH1"/>
      <sheetName val="CP-07bS&amp;D_of_Wires"/>
      <sheetName val="CP-07bS&amp;D_of_WiresPH2"/>
      <sheetName val="CP-07c_1_S&amp;D_of_Roughing-insPH1"/>
      <sheetName val="CP-07c_1_S&amp;D_of_Roughing-inPH2"/>
      <sheetName val="CP-07c_2Install_Roughing-insPH1"/>
      <sheetName val="CP-07c_2Install_Roughing-inPH2"/>
      <sheetName val="EL-Cost_"/>
      <sheetName val="CP-05_Electrical_Works"/>
      <sheetName val="CP_06_FDAS"/>
      <sheetName val="CP_07_Aux__works"/>
      <sheetName val="CP-03cMetal_Works"/>
      <sheetName val="CP-03cMetal_Works_(2)"/>
      <sheetName val="CP-03d_S&amp;I_ShoEncl_PH1"/>
      <sheetName val="CP-03d_S&amp;I_ShoEnclPH2"/>
      <sheetName val="CP-03gS&amp;D_of_Tiles_PH1"/>
      <sheetName val="CP-03gS&amp;D_of_TilesPH2"/>
      <sheetName val="CP-10Natural_Stones"/>
      <sheetName val="CP-10Natural_Stones_(2)"/>
      <sheetName val="CP-15Painting_Works"/>
      <sheetName val="Financial_Statement"/>
      <sheetName val="IPM_PPC_020"/>
      <sheetName val="Payment_Status"/>
      <sheetName val="Variation_order"/>
      <sheetName val="bf-Summary_"/>
      <sheetName val="bf-03-Concrete_"/>
      <sheetName val="bf-04-Masonry_"/>
      <sheetName val="bf-05-Metals_"/>
      <sheetName val="bf-06-woods,_plastics_"/>
      <sheetName val="bf-07-Thermal_"/>
      <sheetName val="bf-09-Finishes_"/>
      <sheetName val="bf-12-Furnishing_"/>
      <sheetName val="bf-14-Conveying_Equipment_"/>
      <sheetName val="21-Fire_Suppresion"/>
      <sheetName val="bf-22-Plumbing_"/>
      <sheetName val="bf-31-Earthwork_"/>
      <sheetName val="bf-32_Exteroir"/>
      <sheetName val="bf-44-Pollution_Control_"/>
      <sheetName val="Letter_-_RLBP"/>
      <sheetName val="Certificate_(RLB_APPROV_)"/>
      <sheetName val="IPM_PPC_025_(RLB_APPROV_)"/>
      <sheetName val="bid_proposal_form"/>
      <sheetName val="bf-Summary_march_25"/>
      <sheetName val="general_requiremenrts"/>
      <sheetName val="bf_09_finishes"/>
      <sheetName val="23_HVAC"/>
      <sheetName val="SCHED_2_1-found_Excavator"/>
      <sheetName val="SCHED_2_2-found_concrete_works"/>
      <sheetName val="SCHED_3_1Basement_concrete_wrks"/>
      <sheetName val="SCHED_3_2_Basement_watrprf"/>
      <sheetName val="FLOOR_AND_CEILING"/>
      <sheetName val="Dir-Conc_"/>
      <sheetName val="EQPT_ANALYSIS"/>
      <sheetName val="DIV_1_(2)"/>
      <sheetName val="temf_(2)"/>
      <sheetName val="man_(2)"/>
      <sheetName val="EQPT_(2)"/>
      <sheetName val="Demolition_Eqpt"/>
      <sheetName val="Prelims_brkdwn"/>
      <sheetName val="Addendum_No_1_BILL_2"/>
      <sheetName val="Addendum_No_1_BILL_21"/>
      <sheetName val="SELLING_BRK"/>
      <sheetName val="R_Lab_Cos"/>
      <sheetName val="Gen__Notes"/>
      <sheetName val="R_Lab_Cos1"/>
      <sheetName val="PROJ__COST"/>
      <sheetName val="BOQ_Comparison"/>
      <sheetName val="INFO-PILE_CAP"/>
      <sheetName val="INFO_WALL"/>
      <sheetName val="cOST_pILE_cAP"/>
      <sheetName val="Wall_analysis1"/>
      <sheetName val="Wall_analysis1_(2)"/>
      <sheetName val="Wall_analysis1_(3)"/>
      <sheetName val="Wall_Schedule"/>
      <sheetName val="INFORMATION_(2)"/>
      <sheetName val="Table_Organization"/>
      <sheetName val="One_Bagger_Mixture"/>
      <sheetName val="2000psi_Chain_Fence"/>
      <sheetName val="SUPREME_UC"/>
      <sheetName val="Conc_incldg_Forms"/>
      <sheetName val="L_Bar"/>
      <sheetName val="Demolition_"/>
      <sheetName val="%_USE"/>
      <sheetName val="Material_Parameter"/>
      <sheetName val="BLDG_(2)"/>
      <sheetName val="ROOFING_"/>
      <sheetName val="BRIDGES_UC"/>
      <sheetName val="Materials_Ref"/>
      <sheetName val="Budget_Bdown"/>
      <sheetName val="Work_Rate-Manpower"/>
      <sheetName val="Based_on_Schedule"/>
      <sheetName val="Summary_2000"/>
      <sheetName val="wrk_catgry_3000"/>
      <sheetName val="Firehouse_&amp;_Ambulance"/>
      <sheetName val="MV_LV_Substation"/>
      <sheetName val="Lab_Bldg"/>
      <sheetName val="Distl_&amp;_Ferm__Cont'l_Bldg"/>
      <sheetName val="W-Scale_Cont'l_Hs"/>
      <sheetName val="Truck_Driver_Shelter"/>
      <sheetName val="LC,CH_&amp;_WF"/>
      <sheetName val="PL,L_Bar,RSB"/>
      <sheetName val="DEMOITION_"/>
      <sheetName val="UPDATE_COST"/>
      <sheetName val="POLYCARBONATED_SHEET"/>
      <sheetName val="Cost_for_Scaffolding"/>
      <sheetName val="Equip_Cost_Analysis"/>
      <sheetName val="Indirect_(_1_)"/>
      <sheetName val="Indirect_(_2_)"/>
      <sheetName val="EQUIPMENT_WORK_RATE"/>
      <sheetName val="Sleeve_Pipe"/>
      <sheetName val="Masonry_&amp;_Grout"/>
      <sheetName val="Steel_&amp;_Roofing"/>
      <sheetName val="English(PHP)_(2)"/>
      <sheetName val="Actual_Estimate_"/>
      <sheetName val="Manual_Analysis_Work"/>
      <sheetName val="Scaffold_&amp;_H_Frame"/>
      <sheetName val="Equipment_"/>
      <sheetName val="Equipment_Hauling"/>
      <sheetName val="EquipmentCost_Purchase"/>
      <sheetName val="Cost_Details"/>
      <sheetName val="Materials_ref_Toff"/>
      <sheetName val="Work_Rate-Manpower_(2)"/>
      <sheetName val="TAGBALIDBID_1"/>
      <sheetName val="TAGBALIDBID_2"/>
      <sheetName val="TAGBALIDBID_3"/>
      <sheetName val="TAGBALIDBID_4"/>
      <sheetName val="BOQ_FROM_TOYO"/>
      <sheetName val="BRIDGE_SUMMARY"/>
      <sheetName val="Cost_FPIP_Parking"/>
      <sheetName val="Deduction_(2)"/>
      <sheetName val="Summary_(Budget)"/>
      <sheetName val="26-Electrical-no_genset"/>
      <sheetName val="21-Fire_Protection"/>
      <sheetName val="SUMM_civil"/>
      <sheetName val="13-SPECIAL_CONSTRUCTION_"/>
      <sheetName val="32_Exterior"/>
      <sheetName val="33_Utilities"/>
      <sheetName val="genrqmt-_UPA"/>
      <sheetName val="03-concrete_-_UPA"/>
      <sheetName val="05-Metals_-_UPA"/>
      <sheetName val="UPA-SPECIAL_CONST"/>
      <sheetName val="31-Earthworks_UPA"/>
      <sheetName val="31-_UPA"/>
      <sheetName val="UPA_mech_-_fire"/>
      <sheetName val="UPA_mech_-_plumbing"/>
      <sheetName val="UPA_mech_-_hvac"/>
      <sheetName val="262400-_UPA"/>
      <sheetName val="260519_to_262400-_UPA"/>
      <sheetName val="262726_to_265600-_UPA"/>
      <sheetName val="28-Elect_Safety_UPA"/>
      <sheetName val="take_off~_Roads"/>
      <sheetName val="Masonry_Wall_Finishes"/>
      <sheetName val="Doors_&amp;_Window"/>
      <sheetName val="Floor_Finish_Area"/>
      <sheetName val="Garbage_Bin_Center"/>
      <sheetName val="Watch_Tower"/>
      <sheetName val="Fence_&amp;_Gates"/>
      <sheetName val="Labor_Productivity"/>
      <sheetName val="Site_Supervision"/>
      <sheetName val="Materials-r_"/>
      <sheetName val="Manpower_Lineup"/>
      <sheetName val="org_chart"/>
      <sheetName val="Fence_CHB"/>
      <sheetName val="Spine_Road_Adjusted"/>
      <sheetName val="BOQ_RSA"/>
      <sheetName val="RSA_Adjusted_Cost"/>
      <sheetName val="4100_Central_BLDG_1"/>
      <sheetName val="4300_MS_BLDG1"/>
      <sheetName val="4300_H2S_BLDG1"/>
      <sheetName val="4300_UTILITY_BLDG1"/>
      <sheetName val="4300_TURBINE_GENE_HOUSE1"/>
      <sheetName val="4300_SMELTING_BLDG1"/>
      <sheetName val="TABLE_3_(2)1"/>
      <sheetName val="4100_Central_BLDG__(2)1"/>
      <sheetName val="4300_MS_BLDG_(2)1"/>
      <sheetName val="4300_H2S_BLDG_(2)1"/>
      <sheetName val="4300_UTILITY_BLDG_(2)1"/>
      <sheetName val="4300_TURBINE_GENE_HOUSE_(2)1"/>
      <sheetName val="4300_SMELTING_BLDG_(2)1"/>
      <sheetName val="4300_UTILITY_BLDG__2_"/>
      <sheetName val="Breakdown_TYPE_1A"/>
      <sheetName val="Breakdown_TYPE_1B"/>
      <sheetName val="Breakdown_ROAD_CROSSING"/>
      <sheetName val="Breakdown_TRAPEZOIDAL_CANAL"/>
      <sheetName val="Breakdown_TYPE_RCPC"/>
      <sheetName val="Breakdown_ROADS"/>
      <sheetName val="LABOR_PROD_"/>
      <sheetName val="General_Rqmt"/>
      <sheetName val="Estimate_3"/>
      <sheetName val="Estimate_2"/>
      <sheetName val="Estimate_1"/>
      <sheetName val="F901_Page_1"/>
      <sheetName val="F901_Page2"/>
      <sheetName val="F901_Page_3"/>
      <sheetName val="F901_Page_4"/>
      <sheetName val="EXEC__SUMMARY-PG_1"/>
      <sheetName val="SIGNATORY_PAGE"/>
      <sheetName val="Smoke_Det"/>
      <sheetName val="Heat_Det"/>
      <sheetName val="Door_HR"/>
      <sheetName val="100_GR-Ann(1)"/>
      <sheetName val="100_GR-Ann(L)"/>
      <sheetName val="Power_Summary"/>
      <sheetName val="New_BPS"/>
      <sheetName val="Bank_Audio_(1)"/>
      <sheetName val="Bank_Audio(L)"/>
      <sheetName val="Org__Project_Sheet"/>
      <sheetName val="MVS_qty_BMS"/>
      <sheetName val="MVS_qty_SECURITY___"/>
      <sheetName val="EVC_Estimation"/>
      <sheetName val="Sales_Checklist"/>
      <sheetName val="Estimation_Checklist"/>
      <sheetName val="REVISION_"/>
      <sheetName val="F802_+(-)"/>
      <sheetName val="Device_count_12_feb"/>
      <sheetName val="DAFTAR_NO_3_1"/>
      <sheetName val="DAFTAR_NO_3_2_CHECK"/>
      <sheetName val="DAFTAR_NO_11"/>
      <sheetName val="Wiring_cost"/>
      <sheetName val="DAFTAR_NO_3_1_x"/>
      <sheetName val="DAFTAR_NO_3_2_x"/>
      <sheetName val="IO_Summary"/>
      <sheetName val="ACMV_Services"/>
      <sheetName val="Miscellaneous_Services"/>
      <sheetName val="LABOUR_QUOTE"/>
      <sheetName val="INSTALLATION_RATE"/>
      <sheetName val="TENDER_BREAKDOWN"/>
      <sheetName val="Job_Data"/>
      <sheetName val="07_Thermal_&amp;_Waterproofing"/>
      <sheetName val="09_Building_Facade"/>
      <sheetName val="099__Painting_"/>
      <sheetName val="June_25,_20072"/>
      <sheetName val="July_2,_20072"/>
      <sheetName val="July_92"/>
      <sheetName val="July_11,_20072"/>
      <sheetName val="mechanical_(rev)2"/>
      <sheetName val="BOQ__MIDI2"/>
      <sheetName val="BOQ__MIDI_(2)2"/>
      <sheetName val="BOQ__DLR2"/>
      <sheetName val="WAO-CO_MONITORING"/>
      <sheetName val="SUMMARY_OF_CO"/>
      <sheetName val="TABULATION_(2)"/>
      <sheetName val="LanÍEVI"/>
      <sheetName val="MALL_SITE_MANSUPVINDIRECTS"/>
      <sheetName val="EQUIPMENT_MOBdeMOB"/>
      <sheetName val="MALL_PRELIMS_SUMMARY"/>
      <sheetName val="INDIRECT_(4)"/>
      <sheetName val="INDIRECT_(5)"/>
      <sheetName val="REFERENCEINDIRECT_(2)"/>
      <sheetName val="GENPLANT_(4)"/>
      <sheetName val="GENPLANT_(3)"/>
      <sheetName val="GENPLANT_(2)"/>
      <sheetName val="MALL_TEMFACILITIES"/>
      <sheetName val="TEMP_WORKS"/>
      <sheetName val="FACILITIES_(2)"/>
      <sheetName val="MALL_TEMPUTILITIES_"/>
      <sheetName val="UTILITIES_(2)"/>
      <sheetName val="MALLHSEQC_(2)"/>
      <sheetName val="BONDS_(5)"/>
      <sheetName val="MALLBONDS_"/>
      <sheetName val="BONDS_(3)"/>
      <sheetName val="BONDS_(2)"/>
      <sheetName val="SUMM_(3)"/>
      <sheetName val="SUMM_(4)"/>
      <sheetName val="SUMM_(2)"/>
      <sheetName val="APMC-ASTI_(2)"/>
      <sheetName val="myayala_receivables"/>
      <sheetName val="ASTI_receivables"/>
      <sheetName val="ALI_rec_to_iA"/>
      <sheetName val="ALI_rec_to_myAYala"/>
      <sheetName val="Interest_Rate_Projection"/>
      <sheetName val="1999_Earn_Asset_bal_int_yield"/>
      <sheetName val="1999_Pay_Liab_bal_int_yield"/>
      <sheetName val="1999_Proj_Balance_Sheet_and_P&amp;L"/>
      <sheetName val="1999_2000_New_Production"/>
      <sheetName val="2000_Balance_Sheet"/>
      <sheetName val="2000_Yields"/>
      <sheetName val="Loan_Loss_Expense"/>
      <sheetName val="2000_Income_Statement"/>
      <sheetName val="Capital-Dividend_Planning"/>
      <sheetName val="2000_Budget_Summary"/>
      <sheetName val="Extended_Outlook"/>
      <sheetName val="Cap_Budget_Details"/>
      <sheetName val="US$_Six_Year"/>
      <sheetName val="US$cumm_qrly"/>
      <sheetName val="US$op_exp"/>
      <sheetName val="US$_cumm_op_exp"/>
      <sheetName val="Comparative_IS_$"/>
      <sheetName val="2000_Budget_Components"/>
      <sheetName val="MRG_Memo-Calc"/>
      <sheetName val="US$_Performance_Detail"/>
      <sheetName val="AIGCFG_CONS"/>
      <sheetName val="Loan_Analysis"/>
      <sheetName val="key_ratios"/>
      <sheetName val="joel_forecast"/>
      <sheetName val="joel_expenses"/>
      <sheetName val="Template_Overview"/>
      <sheetName val="Workbook_Inputs"/>
      <sheetName val="FX_Inputs"/>
      <sheetName val="Net_Receivables_Inputs"/>
      <sheetName val="Loan_Loss_Inputs"/>
      <sheetName val="Equity_Inputs"/>
      <sheetName val="Balance_Sheet_Inputs"/>
      <sheetName val="Yield_Inputs"/>
      <sheetName val="Income_Statement_Inputs"/>
      <sheetName val="Loan_Production_Inputs"/>
      <sheetName val="Credit_Card_Inputs"/>
      <sheetName val="Cap_Budget_Inputs"/>
      <sheetName val="P&amp;L_Trends"/>
      <sheetName val="BS_Trends"/>
      <sheetName val="P&amp;L_Comparatives"/>
      <sheetName val="BS_Comparatives"/>
      <sheetName val="Op_Inc_Graph"/>
      <sheetName val="Op_Eff_Graph"/>
      <sheetName val="Financial_Trends"/>
      <sheetName val="Rates_Earned_&amp;_Paid,_Indicators"/>
      <sheetName val="Loan_Production_Analysis"/>
      <sheetName val="Loan_Loss_Analysis"/>
      <sheetName val="Strategic_Initiative"/>
      <sheetName val="Graph_Data"/>
      <sheetName val="Print_Buttons"/>
      <sheetName val="Format_Button"/>
      <sheetName val="View_Buttons"/>
      <sheetName val="Worksheet_Buttons"/>
      <sheetName val="Module_Export"/>
      <sheetName val="ES1_(2)"/>
      <sheetName val="ES3_(2)"/>
      <sheetName val="P_CTN"/>
      <sheetName val="Total_PL"/>
      <sheetName val="Interim_--&gt;_Top"/>
      <sheetName val="U-2_Sales_Analysis"/>
      <sheetName val="U-1l2_Overall_AR"/>
      <sheetName val="U_"/>
      <sheetName val="BPR_balance_sheet"/>
      <sheetName val="BPR_profit_&amp;_loss"/>
      <sheetName val="BPR_BS_analysis"/>
      <sheetName val="BPR_PL_analysis"/>
      <sheetName val="U-1_"/>
      <sheetName val="sales_cut_off"/>
      <sheetName val="purchase_cut_off"/>
      <sheetName val="Profitability_Analysis"/>
      <sheetName val="Purch_cut_off"/>
      <sheetName val="40_(2)"/>
      <sheetName val="50_(2)"/>
      <sheetName val="30_"/>
      <sheetName val="Consol_adjustments"/>
      <sheetName val="Financial_stats"/>
      <sheetName val="Segment_-_2002_(new)"/>
      <sheetName val="Segment_-_2002"/>
      <sheetName val="Changes_in_equity"/>
      <sheetName val="P&amp;L_disclosure(2001)"/>
      <sheetName val="Cash_flow_-2001"/>
      <sheetName val="Consol_cashflow"/>
      <sheetName val="Dev_Expenditure"/>
      <sheetName val="CF-1_2-unused"/>
      <sheetName val="Share_capital"/>
      <sheetName val="FA_movement_"/>
      <sheetName val="CF-11-_unused"/>
      <sheetName val="FACON-_unused"/>
      <sheetName val="CF-3_1999_-_unused"/>
      <sheetName val="CF-22-_unused"/>
      <sheetName val="Sheet1-_unused"/>
      <sheetName val="BPR-PL_"/>
      <sheetName val="M_MM_"/>
      <sheetName val="U_dis"/>
      <sheetName val="Bank_Rec_review"/>
      <sheetName val="addl_cost"/>
      <sheetName val="dev_exp_(2)"/>
      <sheetName val="Addl_Dev_Exp"/>
      <sheetName val="F-2_(2)"/>
      <sheetName val="Balance_Sheet"/>
      <sheetName val="Profit_anal"/>
      <sheetName val="F-1l_F-2"/>
      <sheetName val="Income_Statement"/>
      <sheetName val="Statement_of_Equity"/>
      <sheetName val="5_Analysis"/>
      <sheetName val="___Contents"/>
      <sheetName val="1_LeadSchedule"/>
      <sheetName val="2_Sec108"/>
      <sheetName val="3_P&amp;L_-_4_Op_Exp"/>
      <sheetName val="3A_Turnover_3B_COS"/>
      <sheetName val="___Directors"/>
      <sheetName val="OTHER_(2)"/>
      <sheetName val="Company_Info"/>
      <sheetName val="Summary_of_Fixed_Assets"/>
      <sheetName val="Hire_Purchase"/>
      <sheetName val="Controlled_Transfer"/>
      <sheetName val="CA_Comp"/>
      <sheetName val="IBA_Comp_"/>
      <sheetName val="B-1_"/>
      <sheetName val="AWPs_Template"/>
      <sheetName val="A2-1_CLA"/>
      <sheetName val="A2-2_RJE"/>
      <sheetName val="A2-3_SAD"/>
      <sheetName val="Review_Recon"/>
      <sheetName val="Review_Cash_book"/>
      <sheetName val="E3_Recoverability"/>
      <sheetName val="J-1_OSM"/>
      <sheetName val="J1_Devt_costs_breakdown"/>
      <sheetName val="J2_Budget_&amp;_Att_profit"/>
      <sheetName val="J3_Actual_04"/>
      <sheetName val="J4__Lots_sold_report_CHD"/>
      <sheetName val="Recog_Prof"/>
      <sheetName val="J-consol_sv11"/>
      <sheetName val="J_1-1(2)"/>
      <sheetName val="O-1_Prov_Tax-2004"/>
      <sheetName val="Capital_allowance"/>
      <sheetName val="DEFERRED_TAX"/>
      <sheetName val="U1_Salary_resonableness"/>
      <sheetName val="U2_Total_Salary"/>
      <sheetName val="CHSB_Salary_Allocation_Summary"/>
      <sheetName val="MegaPalm_salary_Allocation"/>
      <sheetName val="U4_RCSLS_Interest"/>
      <sheetName val="E-2_Recognition_of_sales_03_"/>
      <sheetName val="J-5_Pre-acq_dev_cost_alloc_03"/>
      <sheetName val="J-3_Bgt_03"/>
      <sheetName val="J-2_%_of_compl_Final_03"/>
      <sheetName val="J-3_Puan_Sri_Comm_03"/>
      <sheetName val="J-4_Rebate_reasona03"/>
      <sheetName val="Listing_of_CNs_03"/>
      <sheetName val="Fees_03"/>
      <sheetName val="F-1_F-2"/>
      <sheetName val="B_"/>
      <sheetName val="20_30"/>
      <sheetName val="70_"/>
      <sheetName val="GL_--&gt;_Interim"/>
      <sheetName val="Top_Summary"/>
      <sheetName val="GL_Input_Validations"/>
      <sheetName val="Cost_centre_expenditure"/>
      <sheetName val="14_Column"/>
      <sheetName val="7_Column"/>
      <sheetName val="Cover_"/>
      <sheetName val="Index_"/>
      <sheetName val="Direct_Report"/>
      <sheetName val="Dtr_Rpt_-_1_-_3"/>
      <sheetName val="Dtrs_stmt_-_4"/>
      <sheetName val="Aud_Rpt_-_5"/>
      <sheetName val="P&amp;L_-_6"/>
      <sheetName val="BS_-_7"/>
      <sheetName val="Equity_-_8"/>
      <sheetName val="CF_-_9"/>
      <sheetName val="Notes_-_10_-_12"/>
      <sheetName val="P&amp;L_"/>
      <sheetName val="Sch_A"/>
      <sheetName val="Notes_2"/>
      <sheetName val="cashflowcomp_(2)"/>
      <sheetName val="OS_list"/>
      <sheetName val="R1-Sch_I"/>
      <sheetName val="R2-Sch_IIa"/>
      <sheetName val="R3-Sch_IIb"/>
      <sheetName val="R4-Sch_III"/>
      <sheetName val="BB-1_(2)"/>
      <sheetName val="Provision_DD"/>
      <sheetName val="Form_EYP_1"/>
      <sheetName val="FS_-_1"/>
      <sheetName val="FS_-_2"/>
      <sheetName val="FS_-_3"/>
      <sheetName val="C2_FD"/>
      <sheetName val="G2-1_"/>
      <sheetName val="K1-2_Policy"/>
      <sheetName val="U1income_statm"/>
      <sheetName val="U2direct_cost"/>
      <sheetName val="U3_fees_reasonable"/>
      <sheetName val="U4_EPF_&amp;staff"/>
      <sheetName val="U1_(2)"/>
      <sheetName val="U3_fees_reasonable_(2)"/>
      <sheetName val="U4_EPF_&amp;staff_(2)"/>
      <sheetName val="Capital_Allowances"/>
      <sheetName val="PL_Mapping"/>
      <sheetName val="download_06022002"/>
      <sheetName val="MV_INS_&amp;_R_TAX_EXP_LIST"/>
      <sheetName val="EQMT_INS_EXP_LIST"/>
      <sheetName val="3_P&amp;L_-_3A_Op_Exp"/>
      <sheetName val="4_Analysis"/>
      <sheetName val="M,_MM"/>
      <sheetName val="_BB-2"/>
      <sheetName val="RCD_5-_(APPENDIX_1)"/>
      <sheetName val="ADM&amp;_OHH_INCOME"/>
      <sheetName val="S_OH"/>
      <sheetName val="stmt_of_equity"/>
      <sheetName val="auditors'_report"/>
      <sheetName val="AP110_sup"/>
      <sheetName val="FF_"/>
      <sheetName val="FF-2_(1)"/>
      <sheetName val="FF-2_(2)"/>
      <sheetName val="FF-2_(3)"/>
      <sheetName val="U_dis_(3)"/>
      <sheetName val="U_dis_(2)"/>
      <sheetName val="F-1,2_(2)"/>
      <sheetName val="F-3_(2)"/>
      <sheetName val="F-22_(2)"/>
      <sheetName val="F-1,2_(3)"/>
      <sheetName val="F-3_(3)"/>
      <sheetName val="F-22_(3)"/>
      <sheetName val="CF-4_"/>
      <sheetName val="(U3-2)_Realised_forex_loss"/>
      <sheetName val="(U3)_Unrealised_forex_gain-loss"/>
      <sheetName val="(U3-1)_Realised_forex_gain"/>
      <sheetName val="BPR_-_Conclusion"/>
      <sheetName val="M_MM"/>
      <sheetName val="CF_workings"/>
      <sheetName val="Actvs_Bud"/>
      <sheetName val="Current_Year"/>
      <sheetName val="E_"/>
      <sheetName val="F_"/>
      <sheetName val="G_"/>
      <sheetName val="K-1_"/>
      <sheetName val="A8_PM"/>
      <sheetName val="AP110_(supp)"/>
      <sheetName val="Proof_of_Associate"/>
      <sheetName val="OS_1(FOR_CLIENT_DISTRIBUTION)"/>
      <sheetName val="A2_-_5"/>
      <sheetName val="A2_-_6"/>
      <sheetName val="Inter-_Company_Reconciliation"/>
      <sheetName val="Outstanding_Matters_(2)"/>
      <sheetName val="A2_-_5_(2)"/>
      <sheetName val="A8-6_(1)"/>
      <sheetName val="A3_-_3"/>
      <sheetName val="A3_-_4"/>
      <sheetName val="C_"/>
      <sheetName val="BPR_summary"/>
      <sheetName val="os_client"/>
      <sheetName val="RCD_300"/>
      <sheetName val="Matters_for_discussion(NA)"/>
      <sheetName val="FEM_APPENDIX_1"/>
      <sheetName val="FEM_APPENDIX_2"/>
      <sheetName val="F-1&amp;2_adj"/>
      <sheetName val="F-3_adj"/>
      <sheetName val="F-9_SS"/>
      <sheetName val="U_Disclosure"/>
      <sheetName val="FF-1_Tax_Comp"/>
      <sheetName val="FF-2_DT"/>
      <sheetName val="FF-3_CA"/>
      <sheetName val="FF-4_Proof"/>
      <sheetName val="FF-6_(2)"/>
      <sheetName val="F_-4"/>
      <sheetName val="M|MM_"/>
      <sheetName val="BB_-_7"/>
      <sheetName val="FF_-_6"/>
      <sheetName val="BPR_(2)"/>
      <sheetName val="F-1_(2)"/>
      <sheetName val="payroll_-_to_insert_20_11_01"/>
      <sheetName val="4th_cos"/>
      <sheetName val="A2_Cash_flow"/>
      <sheetName val="U_(2)"/>
      <sheetName val="exch_rates"/>
      <sheetName val="purch_testing"/>
      <sheetName val="sales_testing"/>
      <sheetName val="rcpt_testing"/>
      <sheetName val="pymt_testing"/>
      <sheetName val="Draft_taxcomp_97"/>
      <sheetName val="Draft_taxcomp_98"/>
      <sheetName val="Capital_Allowances97"/>
      <sheetName val="Deferred_tax97"/>
      <sheetName val="Handuk_Korea"/>
      <sheetName val="Korea_acc97"/>
      <sheetName val="Korea_Acc98"/>
      <sheetName val="E1_"/>
      <sheetName val="WCGW_not_used"/>
      <sheetName val="revised_high_demand"/>
      <sheetName val="JSN_(with_coupon)_15_yrs"/>
      <sheetName val="JSN_(with_coupon)_10_yrs"/>
      <sheetName val="New_bonds"/>
      <sheetName val="BOND_(with_coupon)"/>
      <sheetName val="Linked_JV"/>
      <sheetName val="Huey_Shee"/>
      <sheetName val="Main_orig"/>
      <sheetName val="SAD(not_used)"/>
      <sheetName val="RJE(not_used)"/>
      <sheetName val="E-2(not_used)"/>
      <sheetName val="K_(2)"/>
      <sheetName val="N2_Prov_for_bonus(final)"/>
      <sheetName val="N3_Prov_for_audit_fee(final)"/>
      <sheetName val="UA-Disclosure_items(final)"/>
      <sheetName val="Purchases_cut_off"/>
      <sheetName val="Payroll_analysis(final)"/>
      <sheetName val="PreBrunei(info)_(2)"/>
      <sheetName val="F_G6-1_"/>
      <sheetName val="F_G6-2"/>
      <sheetName val="F_G7-1"/>
      <sheetName val="F_G7-2"/>
      <sheetName val="F_G8-1_"/>
      <sheetName val="F_G8-2"/>
      <sheetName val="H4_Quoted_Shares"/>
      <sheetName val="P12_4"/>
      <sheetName val="Bal_sheet"/>
      <sheetName val="July_2011"/>
      <sheetName val="Trial_Balance"/>
      <sheetName val="Bank_Recon"/>
      <sheetName val="recon_(VSec)"/>
      <sheetName val="Cost_Summary_Breakdown"/>
      <sheetName val="CO_FORM"/>
      <sheetName val="EVALUATION_FORM"/>
      <sheetName val="Not_included_in_original"/>
      <sheetName val="comparison_-option1_&amp;_2"/>
      <sheetName val="cost_comparison_(3)"/>
      <sheetName val="cost_comparison_(4)"/>
      <sheetName val="land_devt"/>
      <sheetName val="land_devt_(2)"/>
      <sheetName val="land_devt_(3)"/>
      <sheetName val="summary_orig"/>
      <sheetName val="land_devt_orig"/>
      <sheetName val="M-L-E_breakdown"/>
      <sheetName val="LtCon-awh7_(2)"/>
      <sheetName val="matls_testing_(3)"/>
      <sheetName val="summary_(4)"/>
      <sheetName val="land_devt(4)-wo_road_#5"/>
      <sheetName val="land_devt_(5)-road_5_only"/>
      <sheetName val="matls_testing_(5)"/>
      <sheetName val="canvassed_matls"/>
      <sheetName val="rates_(2)"/>
      <sheetName val="P&amp;L_per_Prop_No__2011"/>
      <sheetName val="DOE-R&amp;M_(2)"/>
      <sheetName val="DOE-REPAIRSEXT_MAT_"/>
      <sheetName val="DOE-REPAIRSIN_MAT_"/>
      <sheetName val="P&amp;L_2011_Investment"/>
      <sheetName val="DOE-REPAIRSEXT_SERVICE"/>
      <sheetName val="MDC-Fuel_and_Lubricants"/>
      <sheetName val="P&amp;L_Existing"/>
      <sheetName val="P&amp;L_per_Eqpt_COMBINED"/>
      <sheetName val="P&amp;L_Summary"/>
      <sheetName val="MDC-R&amp;M_final"/>
      <sheetName val="DOE-INSURANCE_MOTOR"/>
      <sheetName val="MDC_INSURANCE_MOTOR"/>
      <sheetName val="Bill_Of_Quantities"/>
      <sheetName val="RBR_"/>
      <sheetName val="BOQ_for_Subcon"/>
      <sheetName val="Annex_4_SF_Rehashed"/>
      <sheetName val="ACCOMPLISHMENT_REPORT"/>
      <sheetName val="PB_No_17"/>
      <sheetName val="OH_(36_months)"/>
      <sheetName val="opb_slam"/>
      <sheetName val="Treasury_Costs"/>
      <sheetName val="FBT_Payable"/>
      <sheetName val="B3C_(2)"/>
      <sheetName val="B2C_(2)"/>
      <sheetName val="Prelims_1"/>
      <sheetName val="Existing_Conditions"/>
      <sheetName val="Scaffoldings_(Attendance)"/>
      <sheetName val="FW_Budget"/>
      <sheetName val="BOQ_with_VE_(2)4"/>
      <sheetName val="Others_(2)4"/>
      <sheetName val="SPCL_FINS4"/>
      <sheetName val="sum_mdc_(2)10"/>
      <sheetName val="Matl_Price4"/>
      <sheetName val="BEAM_SIZE"/>
      <sheetName val="SC_lump_sum"/>
      <sheetName val="Bill_6_P_and_FP"/>
      <sheetName val="Bill_6_E"/>
      <sheetName val="Bill_6_M"/>
      <sheetName val="Unpriced_Items"/>
      <sheetName val="EXTERIOR_LOUVERS"/>
      <sheetName val="CORIDOR_RAILINGS"/>
      <sheetName val="ISOLATED_FOOTING"/>
      <sheetName val="MATT_FOOTING"/>
      <sheetName val="_COLUMN_"/>
      <sheetName val="BEAMS_&amp;_GIRDERS"/>
      <sheetName val="doors_residential"/>
      <sheetName val="doors_to_common_"/>
      <sheetName val="MAIN_LOBBY_GLAZING"/>
      <sheetName val="Epoxy_Paint-Baseboard"/>
      <sheetName val="PARAM27_6"/>
      <sheetName val="PARAM34_5"/>
      <sheetName val="Coupling_Beams"/>
      <sheetName val="Shear_Wall"/>
      <sheetName val="Rev__2"/>
      <sheetName val="A_B-G"/>
      <sheetName val="SCHED_B-G"/>
      <sheetName val="A_S"/>
      <sheetName val="SCHED_S"/>
      <sheetName val="A_C-t"/>
      <sheetName val="SCHED_C-t"/>
      <sheetName val="A_FTG-i"/>
      <sheetName val="S_FTG-i"/>
      <sheetName val="A_STR"/>
      <sheetName val="S_STR"/>
      <sheetName val="A_FRM"/>
      <sheetName val="S_V4_0"/>
      <sheetName val="Exec_Summary_Option_1"/>
      <sheetName val="CIRCUIT_BOQ_Podium_Option_1"/>
      <sheetName val="Summary_of_Proposal"/>
      <sheetName val="Summary_combined"/>
      <sheetName val="UPA_Concrete"/>
      <sheetName val="LGF_(2)"/>
      <sheetName val="Cost_Plan_mdc"/>
      <sheetName val="Cost_Plan_nsc"/>
      <sheetName val="MDC_03-08"/>
      <sheetName val="Red_Oak"/>
      <sheetName val="Red_Oak_ManMonth_rates"/>
      <sheetName val="Account_Summary"/>
      <sheetName val="forfeited_or_cancelled"/>
      <sheetName val="detailed_pl"/>
      <sheetName val="05_11_04"/>
      <sheetName val="03_10_04"/>
      <sheetName val="12_29_03"/>
      <sheetName val="12_23_03"/>
      <sheetName val="Master_List"/>
      <sheetName val="var_project"/>
      <sheetName val="ROIC_Stats"/>
      <sheetName val="ES_Table_Monthly"/>
      <sheetName val="Rolling_CF"/>
      <sheetName val="BS_YR_end_ACT_2yrs_ago"/>
      <sheetName val="UPA-arch_(2)ASN"/>
      <sheetName val="UPA-struc_(2)"/>
      <sheetName val="UPA-struc_(2)_ASN"/>
      <sheetName val="epoxy_used_calc"/>
      <sheetName val="assumptions_2005"/>
      <sheetName val="1stQ_02_variance"/>
      <sheetName val="variance__analysis-comprtv"/>
      <sheetName val="PL_Lito"/>
      <sheetName val="Door_Hardwares"/>
      <sheetName val="DIV_9000"/>
      <sheetName val="CFA_Hotel"/>
      <sheetName val="Budget_Summary"/>
      <sheetName val="Openings_from_Nera"/>
      <sheetName val="waterproofing_from_Mike"/>
      <sheetName val="Metals_from_Mike"/>
      <sheetName val="Drawing_Registry"/>
      <sheetName val="proj_brief1"/>
      <sheetName val="CFA_Tabulation"/>
      <sheetName val="Pipes_and_Accessories"/>
      <sheetName val="Residential_Plumbing_Fixtures"/>
      <sheetName val="UPA-arch_(2)"/>
      <sheetName val="Civil_Works_(2)"/>
      <sheetName val="Bank_Loan_BOQ"/>
      <sheetName val="BOQ-without_VAT"/>
      <sheetName val="Performance_Indicator"/>
      <sheetName val="Missing_Items"/>
      <sheetName val="Derive_Struct_"/>
      <sheetName val="Derive_ARCHI"/>
      <sheetName val="Derive_Civil"/>
      <sheetName val="approved_budget_cost"/>
      <sheetName val="design_fee_breakdown"/>
      <sheetName val="Aznar_lot_details"/>
      <sheetName val="Landscape___Common_Areas"/>
      <sheetName val="SnapAve___Intercasa"/>
      <sheetName val="Model_D"/>
      <sheetName val="Model_E"/>
      <sheetName val="Detailed_Unit_Prices"/>
      <sheetName val="Assumptions_-Michael"/>
      <sheetName val="House_Components"/>
      <sheetName val="Coll_Recog_worksheet"/>
      <sheetName val="REX-RYNOR_SUMM"/>
      <sheetName val="Bid_Sum"/>
      <sheetName val="DMCI_Prelims"/>
      <sheetName val="BASKETBALL_COURT"/>
      <sheetName val="MULTI-PURPOSE_BLDG"/>
      <sheetName val="Summary_for_Civil-Structural"/>
      <sheetName val="Steel_Struc__&amp;_Acc_"/>
      <sheetName val="C15_Conc_Base"/>
      <sheetName val="C15_Wall_Footing"/>
      <sheetName val="QSI_Cost_sheet"/>
      <sheetName val="EE_Template"/>
      <sheetName val="SALES_MTG_LTG"/>
      <sheetName val="SALES_MTG_POWER"/>
      <sheetName val="TEL_(Dormitory)"/>
      <sheetName val="TEL_(Cafeteria)"/>
      <sheetName val="CATV_(Cafeteria)"/>
      <sheetName val="CCTV_(Cafeteria)"/>
      <sheetName val="FDAS_(Cafeteria)"/>
      <sheetName val="1BR_POWER"/>
      <sheetName val="2BR_POWER"/>
      <sheetName val="HANDOVER_PANTRY_LTG"/>
      <sheetName val="HANDOVER_PANTRY_POWER"/>
      <sheetName val="Bill_No__02_Final"/>
      <sheetName val="Clarified_Bid_1"/>
      <sheetName val="capex_flow"/>
      <sheetName val="general_requirements_for_capex_"/>
      <sheetName val="List_of_capex_items_&amp;_price"/>
      <sheetName val="SV_justification"/>
      <sheetName val="SBAR_(4)"/>
      <sheetName val="SBAR_(3)"/>
      <sheetName val="SBAR_(2)"/>
      <sheetName val="CER_(4)"/>
      <sheetName val="CER_(3)"/>
      <sheetName val="CER_(2)"/>
      <sheetName val="MDCBP_COST_CENTER"/>
      <sheetName val="Release_of_OPB_Balance"/>
      <sheetName val="F-PM-01-12_01"/>
      <sheetName val="Manpower_(Aria_A-12mos_)"/>
      <sheetName val="Prelims_(aria_a)"/>
      <sheetName val="sUBCON_wORK"/>
      <sheetName val="T_O_"/>
      <sheetName val="PC_&amp;_PVS"/>
      <sheetName val="Material_Cost"/>
      <sheetName val="Inchican_Road_Accomplishment"/>
      <sheetName val="SUMMARY_ARCH_"/>
      <sheetName val="Ground_Floor_Plan"/>
      <sheetName val="Basement_1"/>
      <sheetName val="Basement_2"/>
      <sheetName val="Floor_Areas"/>
      <sheetName val="overall_sschedule_rev_01"/>
      <sheetName val="OPER_BUDGET"/>
      <sheetName val="SF_Rehashed_final"/>
      <sheetName val="OPB_Summary"/>
      <sheetName val="CSI_CODES"/>
      <sheetName val="for_upload_budget"/>
      <sheetName val="Monthly_salaries"/>
      <sheetName val="Annex_3_SF_Provisional"/>
      <sheetName val="F-PM-01-12_01-"/>
      <sheetName val="Annex_4_SF_Provisional"/>
      <sheetName val="prelims__(3)"/>
      <sheetName val="Subcon_(Chloe_Bsc)"/>
      <sheetName val="Subcon_(Chloe_Std)"/>
      <sheetName val="Subcon_(Daphne_Bsc)"/>
      <sheetName val="Subcon_(Daphne_Std)"/>
      <sheetName val="Subcon_(Holly_Bsc)"/>
      <sheetName val="Subcon_(Holly_Std)"/>
      <sheetName val="Subcon_(Jasmine_Bsc)"/>
      <sheetName val="Subcon_(Jasmine_Std)"/>
      <sheetName val="f-pm-04-12-03A_(rev_)"/>
      <sheetName val="prelims__(2)"/>
      <sheetName val="f-pm-04-12-03A_(2)"/>
      <sheetName val="12_11_BP"/>
      <sheetName val="CPV_Bid_Template_CP_01A-01B-01C"/>
      <sheetName val="MDC_Parent_-_3000"/>
      <sheetName val="BuildPlus_-_3008"/>
      <sheetName val="MEq_-_3015"/>
      <sheetName val="MCI_-_3018"/>
      <sheetName val="pccp_(2)"/>
      <sheetName val="Materials_Onsite"/>
      <sheetName val="129_AWARDED_HOUSING_UNITS"/>
      <sheetName val="EC_Pasana_2nd_Batch_Award"/>
      <sheetName val="JJM_177_Awarded_units"/>
      <sheetName val="EC_Pasana_1st_Batch_Award"/>
      <sheetName val="JJM_200_Awarded_units"/>
      <sheetName val="LRM_100"/>
      <sheetName val="JJM_313_AWARDED_HOUSING_UNITS"/>
      <sheetName val="Housing_Accomplishment"/>
      <sheetName val="1019_Housing_Units"/>
      <sheetName val="Elemental_Costs4"/>
      <sheetName val="wate_calculation4"/>
      <sheetName val="finishes_14"/>
      <sheetName val="Labor_Rates"/>
      <sheetName val="DIV2_(2)"/>
      <sheetName val="203_Eqpt_r1"/>
      <sheetName val="노원열병합__건축공사기성내역서"/>
      <sheetName val="BM-Floor_Fin"/>
      <sheetName val="SLOPE_PRO"/>
      <sheetName val="rev_prelims_opcen"/>
      <sheetName val="LAND_ACQUISITION"/>
      <sheetName val="OTHER_COST"/>
      <sheetName val="DATASHEET_1-15"/>
      <sheetName val="DATASHEET_16-30"/>
      <sheetName val="DATASHEET_1_15"/>
      <sheetName val="DATASHEET_16_30"/>
      <sheetName val="HEAVY_EQUIPMENT_SCHED"/>
      <sheetName val="BARCHART_(2)"/>
      <sheetName val="SUPPORT_EQUIPMENT_SCHED"/>
      <sheetName val="FINAL_SCHED-2013"/>
      <sheetName val="FINAL_SCHED-2014"/>
      <sheetName val="SUMMARY-2013_AND_2014"/>
      <sheetName val="Diesel_Consumption"/>
      <sheetName val="COC_Equipt_Rent_inhouse__"/>
      <sheetName val="COC_Equipt_Rent_outside"/>
      <sheetName val="Feb__1-15,_2015"/>
      <sheetName val="Feb__16-28,2015"/>
      <sheetName val="Catch_Up_Schedule"/>
      <sheetName val="PH_11"/>
      <sheetName val="PH_21"/>
      <sheetName val="PH_3"/>
      <sheetName val="whole_contract"/>
      <sheetName val="sked_gen_req"/>
      <sheetName val="WS_Rev_1"/>
      <sheetName val="JEA_PRICE"/>
      <sheetName val="_CHB_MORTAR_PER_AREA"/>
      <sheetName val="TABLE_2_-_4_PLASTER_PER_AREA"/>
      <sheetName val="NHA_BOQ__BLANK_SHEET"/>
      <sheetName val="FRAMING_CUT_LIST"/>
      <sheetName val="TYP_takeoffstructural"/>
      <sheetName val="LIST_OF_MATERIALS"/>
      <sheetName val="NHA_BOQ_COPY"/>
      <sheetName val="WALL_SYSTEMS"/>
      <sheetName val="NHA_BOQ_"/>
      <sheetName val="TAC_SYSTEM"/>
      <sheetName val="TAC_BOM"/>
      <sheetName val="EDITED_BOQ"/>
      <sheetName val="My_Module"/>
      <sheetName val="MS__JOY"/>
      <sheetName val="PLUMBING_LYS"/>
      <sheetName val="P&amp;L_to_date"/>
      <sheetName val="P&amp;L_Monthly_"/>
      <sheetName val="P&amp;L_COMP_"/>
      <sheetName val="COC_Subcon"/>
      <sheetName val="july_1-15"/>
      <sheetName val="July_16-30"/>
      <sheetName val="rev__bar_sched_(d)"/>
      <sheetName val="whole_area"/>
      <sheetName val="whole_area_new"/>
      <sheetName val="site_"/>
      <sheetName val="rev__bar_sched"/>
      <sheetName val="whole_area_"/>
      <sheetName val="phase_1_bar"/>
      <sheetName val="summary_of_accomp_"/>
      <sheetName val="whole_contract_site"/>
      <sheetName val="pic_of_whole_area"/>
      <sheetName val="SITE_PREP_"/>
      <sheetName val="DRAINAGE_LINE"/>
      <sheetName val="DETAIL_DRAINAGE"/>
      <sheetName val="R__Oniot"/>
      <sheetName val="lito_salvedia"/>
      <sheetName val="RFQ_-_SUBCON"/>
      <sheetName val="Ajuy_BOQ"/>
      <sheetName val="ROW_HOUSE"/>
      <sheetName val="SITE_GRADING"/>
      <sheetName val="AJUY_MATLS__SCHED_"/>
      <sheetName val="phase_1_bar_"/>
      <sheetName val="phase_2_bar_"/>
      <sheetName val="abstract_of_bid"/>
      <sheetName val="PRELIMS_DIRECT"/>
      <sheetName val="885_Cash_Flow"/>
      <sheetName val="PROJECT_PARTICULARS"/>
      <sheetName val="SCHEDULE_OF_MATERIAL_SUB_"/>
      <sheetName val="Mat'l_Delivery_Sched_"/>
      <sheetName val="mpwr__sched"/>
      <sheetName val="_equipt__sched"/>
      <sheetName val="work_schedule"/>
      <sheetName val="rev__bar_sched_(d)_(2)"/>
      <sheetName val="Bridge_cost_Estimate"/>
      <sheetName val="656-8th_Ave"/>
      <sheetName val="PAYSLIP_RECEIVING"/>
      <sheetName val="734_NORTHTRAIL_PAYSLIP"/>
      <sheetName val="734_NORTHTRAIL"/>
      <sheetName val="445_PAVILLION_GROUP_PAYSLIP"/>
      <sheetName val="ESPANOLA_MINING_PALAWAN"/>
      <sheetName val="445_NF_MOD_EASY_WORK_PAYSLIP"/>
      <sheetName val="445_NF_MOD_EASY_WORK"/>
      <sheetName val="445_SITE_DEVELOPMENT_PAYSLIP"/>
      <sheetName val="445_SITE_DEVELOPMENT_"/>
      <sheetName val="445_NORTHFIELD_PAYSLIP"/>
      <sheetName val="445NORTHFIELD_PROJ"/>
      <sheetName val="573_STA_ANA_PAYSLIP"/>
      <sheetName val="573_STA_ANA"/>
      <sheetName val="781_TROPICAL_GREEN_PAYSLIP"/>
      <sheetName val="781_TROPICAL_GREEN"/>
      <sheetName val="592B_(4)_SEQUIOA_E_W__PAYSLIP"/>
      <sheetName val="804_FISHERMALL"/>
      <sheetName val="PAYATAS_NEW_MOUND_PAYSLIP"/>
      <sheetName val="593_PAYATAS_NEW_MOUND"/>
      <sheetName val="593_PAYATAS_EW_PAYSLIP"/>
      <sheetName val="814_PALAWAN"/>
      <sheetName val="PAYATAS_OLD_MOUND_PAYSLIP"/>
      <sheetName val="779_PAYATAS_OLD_MOUND"/>
      <sheetName val="627_SANCTUARIO_PAYSLIP"/>
      <sheetName val="627_SANCTUARIO"/>
      <sheetName val="787_PALM_TREE"/>
      <sheetName val="770_ADELFA_SM_SUCAT_PAYSLIP"/>
      <sheetName val="792_RENOVATION_4_STOREY"/>
      <sheetName val="673_SERENDRA"/>
      <sheetName val="675_MORONG_PAYSLIP"/>
      <sheetName val="675_MORONG"/>
      <sheetName val="719-720_TAGUIG_PEOPLE_CEM_PAYSL"/>
      <sheetName val="719-720_TAGUIG_PEOPLES_CEM"/>
      <sheetName val="682_SHANGRI-LA_PAYSLIP"/>
      <sheetName val="796_CENTURIA_MEDICAL"/>
      <sheetName val="775-_ECOVILLE_MONTALBAN_PAYLIP"/>
      <sheetName val="778_PROPOSED_"/>
      <sheetName val="627-_SDC_CAVITE_PAYSLIP"/>
      <sheetName val="RENOVA-DUMP_SITE"/>
      <sheetName val="PALHI_GELOTIN"/>
      <sheetName val="758-CCFACCESS_ROAD"/>
      <sheetName val="758-_CCF_ACCESS_ROAD"/>
      <sheetName val="686_ONE_SHANG_PAYSLIP"/>
      <sheetName val="792_RENO-PRAMANA"/>
      <sheetName val="782_MILANO_"/>
      <sheetName val="738_GLORIA_MARIS_PAYSLIP"/>
      <sheetName val="738_GLORIA_MARIS"/>
      <sheetName val="745_ESCALADES_PAYSLIP"/>
      <sheetName val="786_ANDREA"/>
      <sheetName val="753_ST_MICHAEL_PAYSLIP"/>
      <sheetName val="811_CYBERSPACE"/>
      <sheetName val="754-rochester_payslip"/>
      <sheetName val="810_NAIA_GARDEN"/>
      <sheetName val="_761_ISABELA_PAYSLIP"/>
      <sheetName val="797_DIMAPIGUE"/>
      <sheetName val="705_UNIDO_PAYSLIP"/>
      <sheetName val="800_POSITANO"/>
      <sheetName val="RISING_SUN_PAYSLIP"/>
      <sheetName val="RISING_SUN_MP"/>
      <sheetName val="773-TAGAYTAY_PAYSLIP"/>
      <sheetName val="773-TAGAYTAY-WIND_RESIDENCES"/>
      <sheetName val="809_CCF_DRAINAGE"/>
      <sheetName val="V_CORPORATE"/>
      <sheetName val="731_ICON_PAYSLIP"/>
      <sheetName val="731_ICON"/>
      <sheetName val="737_VENETIAN_PAYSLIP"/>
      <sheetName val="737_VENETIAN"/>
      <sheetName val="738_GREENHILLS_PAYSLIP"/>
      <sheetName val="812_WALTER"/>
      <sheetName val="740_RCBC_PAYSLIP"/>
      <sheetName val="740_RCBC"/>
      <sheetName val="741_WIL_TOWER_&amp;_746_BENCH_PAYSL"/>
      <sheetName val="EMERGENCY_URBIZTONDO"/>
      <sheetName val="743_TAYTAY_PAYSLIP"/>
      <sheetName val="815_VALENZUELA"/>
      <sheetName val="746_BENCH"/>
      <sheetName val="_765_santorini_payslip"/>
      <sheetName val="783_PRAMANA"/>
      <sheetName val="750_ARYA_PAYSLIP"/>
      <sheetName val="750-_ARYA"/>
      <sheetName val="760_NET_LIMA"/>
      <sheetName val="752_MAGNOLIA_PAYSLIP"/>
      <sheetName val="752_MAGNOLIA"/>
      <sheetName val="695-_GLOBE_TELECOM_PAYSLIP"/>
      <sheetName val="695-_GLOBE_TELECOM"/>
      <sheetName val="ORTIGAS_DUMPSITE_PAYSLIP"/>
      <sheetName val="ORTGS_DUMPSITE"/>
      <sheetName val="PALHI_EMERGENCY"/>
      <sheetName val="773_-_808"/>
      <sheetName val="top_sheet_(2)"/>
      <sheetName val="PSS_(4)"/>
      <sheetName val="PSS_(3)"/>
      <sheetName val="PSS_(2)"/>
      <sheetName val="SUAN_MARY"/>
      <sheetName val="P&amp;L_monthly"/>
      <sheetName val="P&amp;L_Compa"/>
      <sheetName val="March_1-15"/>
      <sheetName val="March_1-16,_2015"/>
      <sheetName val="Actual_Site_Devt_PH1_to_PH3"/>
      <sheetName val="Actual_-_Gen__Reqt"/>
      <sheetName val="Summary_-_Site_Devt_+_Housing"/>
      <sheetName val="Plan-Gen_Reqt"/>
      <sheetName val="Plan-Site_Devt"/>
      <sheetName val="2000_MOR"/>
      <sheetName val="Change_Order_Log"/>
      <sheetName val="Ajuy_Housing_"/>
      <sheetName val="AJUY_HOUSING_BOQ_(2)"/>
      <sheetName val="AJUY_HOUSING_BOQ"/>
      <sheetName val="IPM_budget"/>
      <sheetName val="Wall_Panelling_Works"/>
      <sheetName val="Gravel_Bedding"/>
      <sheetName val="Tile_Works"/>
      <sheetName val="MATERIAL_SCHEDULE"/>
      <sheetName val="FINAL_BOQ_AJUY"/>
      <sheetName val="_MODULE_1_"/>
      <sheetName val="_MODULE_2_"/>
      <sheetName val="_MODULE_3_"/>
      <sheetName val="MODULE_4"/>
      <sheetName val="BOQ_PER_MODULE"/>
      <sheetName val="RIR_-_PPE"/>
      <sheetName val="RIR_-_ASSETS"/>
      <sheetName val="RIR_-_FORMS"/>
      <sheetName val="RIR_-_MATERIALS"/>
      <sheetName val="PSL_IN_-_MATERIALS"/>
      <sheetName val="PSL_OUT_-_MATERIALS"/>
      <sheetName val="RIR_SUMMARY"/>
      <sheetName val="MIS_SUMMARY"/>
      <sheetName val="MATERIALS_INVENTORY"/>
      <sheetName val="PSL_IN_-_ASSETS"/>
      <sheetName val="PSL_OUT_-_ASSETS"/>
      <sheetName val="Temporary_Facility"/>
      <sheetName val="Misc__Support_Equipment"/>
      <sheetName val="Office_Equipment"/>
      <sheetName val="Furniture_and_Fixture"/>
      <sheetName val="Communication_Equipment"/>
      <sheetName val="EMERGENCY_KIT"/>
      <sheetName val="BOQ_CALATAGAN"/>
      <sheetName val="Proj_Info"/>
      <sheetName val="2016_"/>
      <sheetName val="rcp_addendum"/>
      <sheetName val="ATTACHMENT_11685"/>
      <sheetName val="10571_ATTCH"/>
      <sheetName val="13051_(2)"/>
      <sheetName val="13055_(2)"/>
      <sheetName val="Branch_Power2"/>
      <sheetName val="tabulation__comparison_"/>
      <sheetName val="Oprting_Budget"/>
      <sheetName val="GENCON_2"/>
      <sheetName val="Cost_Proposal_VSM2"/>
      <sheetName val="MATERIAL_S_PRICE"/>
      <sheetName val="TOWER_C"/>
      <sheetName val="TOWER_D"/>
      <sheetName val="summary_-_overall"/>
      <sheetName val="summary_-_concrete"/>
      <sheetName val="summary_-_rebar"/>
      <sheetName val="summary_-_formworks"/>
      <sheetName val="factors_-_overall"/>
      <sheetName val="factors_-_concrete"/>
      <sheetName val="factors_-_rebar"/>
      <sheetName val="factors_-_formworks"/>
      <sheetName val="Details_of_Cost_Variance_TF38"/>
      <sheetName val="CO_Monitoring_Most_Likely"/>
      <sheetName val="CO_Monitoring_Worst_Case"/>
      <sheetName val="BACKCHARGES_MONITORING"/>
      <sheetName val="BAL__OF_WORKS"/>
      <sheetName val="CO_LIST"/>
      <sheetName val="DD_VS_FCD"/>
      <sheetName val="THHN_TO_FIRE_RATED"/>
      <sheetName val="EXCESS_MATS"/>
      <sheetName val="Alcoves_cn41n_08-20-2016"/>
      <sheetName val="PPR_cn41n_08-20-2016"/>
      <sheetName val="PPR_Deferrals_as_of_June_21"/>
      <sheetName val="Activity_Log"/>
      <sheetName val="PAYMENT_SCHEME_METRICS"/>
      <sheetName val="Back-up_Data"/>
      <sheetName val="DIB_375"/>
      <sheetName val="DIM_1500"/>
      <sheetName val="DIM_1500_(2)"/>
      <sheetName val="DIM_1200"/>
      <sheetName val="DIM_1050"/>
      <sheetName val="DIM_900"/>
      <sheetName val="DIM_750"/>
      <sheetName val="DIM_750_(2)"/>
      <sheetName val="DIM_600"/>
      <sheetName val="DIM_525"/>
      <sheetName val="DIM_450"/>
      <sheetName val="DIM_375"/>
      <sheetName val="RCP_1500"/>
      <sheetName val="RCP_1500_(2)"/>
      <sheetName val="RCP_1200"/>
      <sheetName val="RCP_1200_(2)"/>
      <sheetName val="RCP_1050"/>
      <sheetName val="RCP_900"/>
      <sheetName val="RCP_900_(2)"/>
      <sheetName val="RCP_750"/>
      <sheetName val="RCP_750_(2)"/>
      <sheetName val="RCP_750_(3)"/>
      <sheetName val="RCP_600"/>
      <sheetName val="RCP_525_(2)"/>
      <sheetName val="RCP_525"/>
      <sheetName val="RCP_450_(2)"/>
      <sheetName val="RCP_450"/>
      <sheetName val="RCP_375"/>
      <sheetName val="Stub_out_300"/>
      <sheetName val="pipe_crosing_375"/>
      <sheetName val="LC_marker"/>
      <sheetName val="SEWER_MANHOLE_(3_75_M)_"/>
      <sheetName val="SEWER_MANHOLE_(3_5_M)_"/>
      <sheetName val="SEWER_MANHOLE_(3_25_M)_"/>
      <sheetName val="SEWER_MANHOLE_(3_0_M)__"/>
      <sheetName val="SEWER_MANHOLE_(2_75_M)_"/>
      <sheetName val="SEWER_MANHOLE_(2_25_M)"/>
      <sheetName val="SEWER_SYSTEM_(3_5M)__(2)"/>
      <sheetName val="SEWER_SYSTEM_(3_5M)_"/>
      <sheetName val="SEWER_SYSTEM_(3_25M)_"/>
      <sheetName val="SEWER_SYSTEM_(3_0M)_"/>
      <sheetName val="SEWER_SYSTEM_(2_75M)_"/>
      <sheetName val="SEWER_SYSTEM_(2_5M)"/>
      <sheetName val="SEWER_SYSTEM_(2_25M)_"/>
      <sheetName val="SEWER_SYSTEM_(2_0M)"/>
      <sheetName val="pvc_pipe_150_hsc"/>
      <sheetName val="TAPPING_(2)"/>
      <sheetName val="LOT_CONNECTION_MARKER"/>
      <sheetName val="scope_of_works_WU_PH_3_(2)"/>
      <sheetName val="CLEAN_OUT_BOX"/>
      <sheetName val="EHS_REQUIREMENT"/>
      <sheetName val="MOB-DEMOB_"/>
      <sheetName val="detail_rsto"/>
      <sheetName val="health_&amp;_Safety"/>
      <sheetName val="Fabricated_Precast_MH"/>
      <sheetName val="ENCASEMENT_FOR_SHORING"/>
      <sheetName val="VERT_DRILLING_MH"/>
      <sheetName val="250mm_HDD"/>
      <sheetName val="300mm_HDD_"/>
      <sheetName val="200mm_dep-2_0m_sdr_34conc"/>
      <sheetName val="250mm_dep-2_0m_sdr_34conc"/>
      <sheetName val="tapping_to_existing_mh"/>
      <sheetName val="Tapping_to_Prop_200x200"/>
      <sheetName val="Tapping_to_Prop_250x250"/>
      <sheetName val="sewer_hsc_tapping_200"/>
      <sheetName val="sewer_hsc_tapping_250"/>
      <sheetName val="sewer_hsc_pipe_conc"/>
      <sheetName val="Clean-out_box__secondary"/>
      <sheetName val="Clean-out_box__hsc"/>
      <sheetName val="MAnhole_Instll_2m"/>
      <sheetName val="excav_adobe"/>
      <sheetName val="excav_soil_mechanized"/>
      <sheetName val="rehashed__Qty"/>
      <sheetName val="ADD_&amp;_WITH_DEDUC_RESTO"/>
      <sheetName val="rehashed__Qty_orig_edited"/>
      <sheetName val="ADD_&amp;_NO_DEDUC_RESTO_"/>
      <sheetName val="FQ_with_deletion-addition"/>
      <sheetName val="FQ_with_deletion-addition_(2)"/>
      <sheetName val="DERIVATION_OF_UNIT_COST"/>
      <sheetName val="EQUIPMENT_RATE"/>
      <sheetName val="Bill_1_-_Prelims"/>
      <sheetName val="21_Fire_Protection"/>
      <sheetName val="26-_Electrical"/>
      <sheetName val="26-_Lightning_Protection_System"/>
      <sheetName val="27-_Communication"/>
      <sheetName val="28-_CCTV_&amp;_FDAS"/>
      <sheetName val="Code_02"/>
      <sheetName val="Code_03"/>
      <sheetName val="Code_04"/>
      <sheetName val="Code_05"/>
      <sheetName val="Code_06"/>
      <sheetName val="Code_07"/>
      <sheetName val="Code_09"/>
      <sheetName val="Summary__overall_"/>
      <sheetName val="投标材料清单_"/>
      <sheetName val="Elem_Cost"/>
      <sheetName val="承台(砖模)_"/>
      <sheetName val="主要材料价格表_(2)"/>
      <sheetName val="Anexo_2"/>
      <sheetName val="Mv__Tierra_y_Demol_"/>
      <sheetName val="Aguas_Lluvia"/>
      <sheetName val="Estr__Hormigón"/>
      <sheetName val="Estr__Metálica"/>
      <sheetName val="Term__Jumbo"/>
      <sheetName val="Eléct__JU"/>
      <sheetName val="Clima_JU"/>
      <sheetName val="Incendio_y_Seg__JU"/>
      <sheetName val="Sanitario_JU"/>
      <sheetName val="Gas_JU"/>
      <sheetName val="C__Débiles_JU"/>
      <sheetName val="C__Neumático_JU"/>
      <sheetName val="Term_Easy"/>
      <sheetName val="Eléc__EA"/>
      <sheetName val="Clima_EA"/>
      <sheetName val="Incendio_y_Seg__EA"/>
      <sheetName val="Sanitario_EA"/>
      <sheetName val="C__Débiles_EA"/>
      <sheetName val="C__Neumático_EA"/>
      <sheetName val="Term__AC"/>
      <sheetName val="Eléc__AC"/>
      <sheetName val="Clima_AC"/>
      <sheetName val="Incendio_y_Seg__AC"/>
      <sheetName val="Sanitario_AC"/>
      <sheetName val="C__Débiles_AC"/>
      <sheetName val="Term__LC"/>
      <sheetName val="Eléc__LC"/>
      <sheetName val="Clima_LC"/>
      <sheetName val="Incendio_y_Seg__LC"/>
      <sheetName val="Sanitario_LC"/>
      <sheetName val="Gas_LC"/>
      <sheetName val="C__Débiles_LC"/>
      <sheetName val="Eléc__EX"/>
      <sheetName val="Estac__Eléctrico"/>
      <sheetName val="Obras_a_la_Com_"/>
      <sheetName val="RJ_Estr__Meálica"/>
      <sheetName val="RJ_Terminaciones"/>
      <sheetName val="RJ_Eléctrico"/>
      <sheetName val="RJ_Clima"/>
      <sheetName val="RJ_Seguridad_e_Incendio"/>
      <sheetName val="RJ_Sanitario"/>
      <sheetName val="RJ_Inst__Varias"/>
      <sheetName val="clvl_-Ke"/>
      <sheetName val="clvl_-T1"/>
      <sheetName val="TH-Dien_T1"/>
      <sheetName val="Dien_T1"/>
      <sheetName val="clvl_-T3"/>
      <sheetName val="TH-Dien_T3"/>
      <sheetName val="Dien_T3"/>
      <sheetName val="clvl_-T5"/>
      <sheetName val="TH-Dien_T5"/>
      <sheetName val="Dien_T5"/>
      <sheetName val="clvl_-T4"/>
      <sheetName val="TH-Dien_T4"/>
      <sheetName val="Dien_T4"/>
      <sheetName val="clvl_-T10"/>
      <sheetName val="clvl_-C2"/>
      <sheetName val="clvl_-WC1"/>
      <sheetName val="clvl_-WC2"/>
      <sheetName val="TH-Dien_T4_(2)"/>
      <sheetName val="Dien_T4_(2)"/>
      <sheetName val="clvl_-F1"/>
      <sheetName val="TH-Dien_T4_(3)"/>
      <sheetName val="Dien_T4_(3)"/>
      <sheetName val="clvl_-F2"/>
      <sheetName val="TH-Dien_F2"/>
      <sheetName val="Dien_F2_"/>
      <sheetName val="TH_CH_Set"/>
      <sheetName val="CH_Set"/>
      <sheetName val="Penj__Total"/>
      <sheetName val="成本_"/>
      <sheetName val="Bill-2_1（1）"/>
      <sheetName val="13_工程材料损耗明细表"/>
      <sheetName val="利润（按年度）_"/>
      <sheetName val="附件3-_变更"/>
      <sheetName val="附楼外侧立面_(系统2、系统5）"/>
      <sheetName val="附楼内侧立面铝板及玻璃（系统3_）"/>
      <sheetName val="13_65度雪花1"/>
      <sheetName val="13_6雪花分配表1"/>
      <sheetName val="13_65度沈阳1"/>
      <sheetName val="13_65沈阳分配表1"/>
      <sheetName val="煤水电备份_1"/>
      <sheetName val="10_5度成本表1"/>
      <sheetName val="桶酒20L_(雪)_1"/>
      <sheetName val="桶酒30L_(雪)__1"/>
      <sheetName val="POWER_ASSUMPTIONS1"/>
      <sheetName val="13_65¶ÈÑ©»¨1"/>
      <sheetName val="13_6Ñ©»¨·ÖÅä±í1"/>
      <sheetName val="13_65¶ÈÉòÑô1"/>
      <sheetName val="13_65ÉòÑô·ÖÅä±í1"/>
      <sheetName val="ÃºË®µç±¸·Ý_1"/>
      <sheetName val="10_5¶È³É±¾±í1"/>
      <sheetName val="Í°¾Æ20L_(Ñ©)_1"/>
      <sheetName val="Í°¾Æ30L_(Ñ©)__1"/>
      <sheetName val="存货明细表_1"/>
      <sheetName val="盈余公积_（合并)"/>
      <sheetName val="124301_查询"/>
      <sheetName val="Third_party"/>
      <sheetName val="G_1R-Shou_COP_Gf"/>
      <sheetName val="Market_share"/>
      <sheetName val="fs(for_Consol)"/>
      <sheetName val="10-2_固定资产处置表"/>
      <sheetName val="3、工程在施情况明细表_"/>
      <sheetName val="清单12_31"/>
      <sheetName val="Sheet1_(11)"/>
      <sheetName val="短期投资股票投资_dbf"/>
      <sheetName val="短期投资国债投资_dbf"/>
      <sheetName val="股票投资收益_dbf"/>
      <sheetName val="其他货币海通_dbf"/>
      <sheetName val="其他货币零领路_dbf"/>
      <sheetName val="投资收益债券_dbf"/>
      <sheetName val="OR_Breakdown"/>
      <sheetName val="for_disclosure"/>
      <sheetName val="利过表2010_10"/>
      <sheetName val="13_6ᛪ花分配ࡨ"/>
      <sheetName val="13_65沈ᘳ分配表"/>
      <sheetName val="10_5带成本表"/>
      <sheetName val="_x0"/>
      <sheetName val="资负2000_12三公司（2）"/>
      <sheetName val="佳纤-12-Z__"/>
      <sheetName val="佳丝-12-Z__"/>
      <sheetName val="注释_2000_12纤维"/>
      <sheetName val="注释_2000_12_捻丝_"/>
      <sheetName val="注释_2000_12_织布_"/>
      <sheetName val="注释_2000_12_佳元三公司_"/>
      <sheetName val="资负2000_12佳元三公司"/>
      <sheetName val="长借_费"/>
      <sheetName val="长借_本"/>
      <sheetName val="注释_"/>
      <sheetName val="存货明细表_(2)"/>
      <sheetName val="长借_99"/>
      <sheetName val="三家应收公司_"/>
      <sheetName val="利润表_"/>
      <sheetName val="应付帐款2000_10"/>
      <sheetName val="预付帐款_2000_10"/>
      <sheetName val="Financ__Overview1"/>
      <sheetName val="其他货币资金_dbf"/>
      <sheetName val="银行存款_dbf"/>
      <sheetName val="2000_12报表"/>
      <sheetName val="PER_SALES_ORG"/>
      <sheetName val="Sale_breakdown"/>
      <sheetName val="Mp-team_1"/>
      <sheetName val="其他应付款_"/>
      <sheetName val="Summary_(M)"/>
      <sheetName val="ACMV_(FACTORED)"/>
      <sheetName val="SUMMARY_(SPCI)"/>
      <sheetName val="BONDS_&amp;_INSURANCES_(M)"/>
      <sheetName val="SITE_EXPENSE_(M)"/>
      <sheetName val="structural_C"/>
      <sheetName val="structural_D"/>
      <sheetName val="Generic_Type_1-2"/>
      <sheetName val="Generic_Type_2-3"/>
      <sheetName val="Materials_of_Constr"/>
      <sheetName val="Plant_Areas"/>
      <sheetName val="Duty_Point_&amp;_Size_No"/>
      <sheetName val="Equipment_List"/>
      <sheetName val="TICI_Indirects"/>
      <sheetName val="Staff_Rates"/>
      <sheetName val="Summary_Areas"/>
      <sheetName val="Summary_Equipment"/>
      <sheetName val="Steam_&amp;_Air_services"/>
      <sheetName val="Plant_Services"/>
      <sheetName val="Incoming_Supply"/>
      <sheetName val="High_Voltage"/>
      <sheetName val="Low_Voltage_Distribution"/>
      <sheetName val="Equipment_Lookup"/>
      <sheetName val="Cables_Lookup"/>
      <sheetName val="40DEG_CABLE_LOOKUP"/>
      <sheetName val="50DEG_CABLE_LOOKUP"/>
      <sheetName val="BD_CABLE_LOOKUP"/>
      <sheetName val="Area_Facil__Code"/>
      <sheetName val="Facil__Code_"/>
      <sheetName val="Elec_Codes"/>
      <sheetName val="Disc__Code"/>
      <sheetName val="Areas_Summary"/>
      <sheetName val="Equipment_Summary"/>
      <sheetName val="110kV_Power"/>
      <sheetName val="HV_OH_Power"/>
      <sheetName val="HV_Distribution"/>
      <sheetName val="LV_Distribution"/>
      <sheetName val="Control_System"/>
      <sheetName val="Boom_Gates"/>
      <sheetName val="Construction_Stage_1"/>
      <sheetName val="Construction_Stage_2"/>
      <sheetName val="Trend_Register"/>
      <sheetName val="Number_Allocation"/>
      <sheetName val="Progr_Summuries"/>
      <sheetName val="ECN_Tracking"/>
      <sheetName val="Consolidated_ECN's_-_EPCM"/>
      <sheetName val="FSU_Rev_5_-Summary"/>
      <sheetName val="FSU5_Review"/>
      <sheetName val="FSU_Rev_Extract_for_Comparison"/>
      <sheetName val="FSU_Rev_4_Pivot"/>
      <sheetName val="FSU_Rev_5_Pivot"/>
      <sheetName val="WMC_Structure"/>
      <sheetName val="WMC_Disc__Code"/>
      <sheetName val="WMC_Facil__Code"/>
      <sheetName val="WMC_Area_Facil__Code"/>
      <sheetName val="By_Commodity"/>
      <sheetName val="By_Rate_Element"/>
      <sheetName val="By_Structure"/>
      <sheetName val="By_Facility"/>
      <sheetName val="By_Plant_Area"/>
      <sheetName val="By_Main_Area"/>
      <sheetName val="Total_Concrete_Database"/>
      <sheetName val="Commodity_Rates"/>
      <sheetName val="Commodities_(2)"/>
      <sheetName val="Bill_2_Structural"/>
      <sheetName val="Bill_3_Arch"/>
      <sheetName val="osp_"/>
      <sheetName val="PRELIMS_BRKDOWN"/>
      <sheetName val="Bill_No__2A"/>
      <sheetName val="Bill_No__4A_"/>
      <sheetName val="Bill_No__4B"/>
      <sheetName val="Bill_7_PS"/>
      <sheetName val="Bill_8_-_PC"/>
      <sheetName val="Bill_10_Schedule_of_Rates"/>
      <sheetName val="Executive_Report"/>
      <sheetName val="Accomp_Report"/>
      <sheetName val="Single_Storey"/>
      <sheetName val="Two_Storey"/>
      <sheetName val="Three_Storey"/>
      <sheetName val="1_0_Master_List"/>
      <sheetName val="DCCD,_UICI,_DEPED_DED"/>
      <sheetName val="On-Going_Summary"/>
      <sheetName val="Problematic_Sites"/>
      <sheetName val="2_0_General_Summary"/>
      <sheetName val="Sub_Contractors"/>
      <sheetName val="Contracts_(P-1)"/>
      <sheetName val="SAR_(P-1)"/>
      <sheetName val="NTP_(P-1)"/>
      <sheetName val="Problematic_Sites_Summary"/>
      <sheetName val="updated_mat__withdrawn"/>
      <sheetName val="TEACHERS_TABLE_AND_CHAIRS"/>
      <sheetName val="Sitess_in_Progress_(Oct_8)"/>
      <sheetName val="dmh1_31"/>
      <sheetName val="summary_new"/>
      <sheetName val="VO_6_PF_"/>
      <sheetName val="on-hold_qty_(labor)"/>
      <sheetName val="target_vs_actual"/>
      <sheetName val="on_hold_-ORIG"/>
      <sheetName val="_VO_RW_on_hold"/>
      <sheetName val="VO_4_MIWD"/>
      <sheetName val="VO_5_trenchcover"/>
      <sheetName val="VO_6_PF_on_hold_"/>
      <sheetName val="VO_8_STP"/>
      <sheetName val="VO_9_OAR"/>
      <sheetName val="look_ahead"/>
      <sheetName val="2nd_20%_Billing"/>
      <sheetName val="Realignment_(fr_BSP)"/>
      <sheetName val="Computation_LD"/>
      <sheetName val="Evaluation_of_LD"/>
      <sheetName val="first_20%_Billing"/>
      <sheetName val="first_20%_Billing_(final)"/>
      <sheetName val="All_Package_E"/>
      <sheetName val="Contract_E"/>
      <sheetName val="DLP_(2)"/>
      <sheetName val="Roof_Truss"/>
      <sheetName val="Billing_Letter_"/>
      <sheetName val="Progress_Billing_No__14_(2)"/>
      <sheetName val="Progress_Billing_No__16_ref_100"/>
      <sheetName val="Progress_Billing_No__16_zero"/>
      <sheetName val="Progress_Billing_No__17_Origin"/>
      <sheetName val="Progress_Billing_No__24"/>
      <sheetName val="Progress_Billing_No__18_ref"/>
      <sheetName val="CONTRACT_BREAKDOWN"/>
      <sheetName val="EVALUATION_(2)"/>
      <sheetName val="Starting_Bid_Price"/>
      <sheetName val="Rebar_Cutting_List_-_Bored_Pile"/>
      <sheetName val="Concrete_Take-off"/>
      <sheetName val="NIAT_"/>
      <sheetName val="CP02_1_"/>
      <sheetName val="DE_Backup"/>
      <sheetName val="Lookup_Tables"/>
      <sheetName val="JGC_주요물량_정리"/>
      <sheetName val="HEC_주요물량_정리"/>
      <sheetName val="DOL_AI_DEVIATION"/>
      <sheetName val="DOL_AI_DEVIATION_(2)"/>
      <sheetName val="CONTENT_(3)"/>
      <sheetName val="7_3_1A(INPUT)"/>
      <sheetName val="7_3_1_B(BREAKDN)"/>
      <sheetName val="7_3_1_C(SCOPE)"/>
      <sheetName val="7_3_1_D(TECH)"/>
      <sheetName val="7_3_1_E(ALLOW)"/>
      <sheetName val="7_3_2_1(SUMARY)"/>
      <sheetName val="7_3_2_2(SUMARY)"/>
      <sheetName val="7_3_3_BOQ"/>
      <sheetName val="7_3_3_A_BOQ_TOTAIL_(SUMARY)_"/>
      <sheetName val="7_3_3_B_BOQ_OF_UNIT_500_"/>
      <sheetName val="7_3_3_C_BOQ_OF_UNIT_501"/>
      <sheetName val="7_3_3_D_BOQ_OF_UNIT_502_"/>
      <sheetName val="7_3_3_E_BOQ_OF_UNIT_503"/>
      <sheetName val="7_3_3_F_BOQ_OF_UNIT_506_"/>
      <sheetName val="7_3_3_G_BOQ_OF_UNIT_508_"/>
      <sheetName val="7_3_3_H_BOQ_OF_UNIT_521_"/>
      <sheetName val="7_3_3_I_BOQ_OF_UNIT_525"/>
      <sheetName val="7_3_3_J_BOQ_OF_UNIT_526_"/>
      <sheetName val="7_3_3_K_BOQ_OF_UNIT_560_"/>
      <sheetName val="7_3_3_L_BOQ_OF_PR500_"/>
      <sheetName val="7_3_3_M_BOQ_OF_OFF-SITE"/>
      <sheetName val="7_3_4_A(REF-INTER)"/>
      <sheetName val="1)_INCOMING_"/>
      <sheetName val="2)_OUTGOING_"/>
      <sheetName val="7_3_4_B(REF-BOQ)"/>
      <sheetName val="7_3_4_C(REF-SHIP)"/>
      <sheetName val="7_3_5(CHECK)"/>
      <sheetName val="InsertListDrawing_1_"/>
      <sheetName val="DWG_Summary"/>
      <sheetName val="지원기지_집계표"/>
      <sheetName val="가설건물_수량_집계표"/>
      <sheetName val="가설사무소_수량_집계표"/>
      <sheetName val="인입_배전반_기초"/>
      <sheetName val="전기멘홀_수량_집계표"/>
      <sheetName val="전기맨홀_(1000x1000)_수량_집계표"/>
      <sheetName val="전기맨홀_(800x800)_수량_집계표"/>
      <sheetName val="가설진입도로_수량_집계표"/>
      <sheetName val="가설FENCE_수량_집계표"/>
      <sheetName val="외곽FENCE및_순찰로_집계표"/>
      <sheetName val="외곽_FENCE"/>
      <sheetName val="1M_초소_출입문"/>
      <sheetName val="순찰로_집계표"/>
      <sheetName val="암파쇄및_방호시설_집계표"/>
      <sheetName val="LIGHTING_INSTALLATION"/>
      <sheetName val="LOCAL_CONTROL_PANNEL"/>
      <sheetName val="현대_석유_화학"/>
      <sheetName val="구조물_철거수량_집계표"/>
      <sheetName val="간지1_(1)"/>
      <sheetName val="CON'C_포장_철거수량_산출서"/>
      <sheetName val="간지1_(2)"/>
      <sheetName val="D450_철거수량_산출서"/>
      <sheetName val="간지1_(3)"/>
      <sheetName val="U형측구_철거_수량_집계표"/>
      <sheetName val="간지1_(4)"/>
      <sheetName val="멘홀_철거_수량_집계표"/>
      <sheetName val="맨홀철거수량_산출서"/>
      <sheetName val="간지1_(5)"/>
      <sheetName val="탱크_철거_수량_집계표"/>
      <sheetName val="D=8_0m탱크_철거수량_산출서"/>
      <sheetName val="CON'C_탱크_철거수량_산출서"/>
      <sheetName val="간지1_(6)"/>
      <sheetName val="건물_철거_수량_집계표"/>
      <sheetName val="1층건물_철거수량_산출서"/>
      <sheetName val="2층_건물철거"/>
      <sheetName val="간지1_(7)"/>
      <sheetName val="간지4_(1)"/>
      <sheetName val="포장공_-1"/>
      <sheetName val="W=4_0"/>
      <sheetName val="W=6_0"/>
      <sheetName val="간지4_(2)"/>
      <sheetName val="간지4_(3)"/>
      <sheetName val="포장공_-3"/>
      <sheetName val="7_5_1(A)_Data_MS"/>
      <sheetName val="7_5_1(A)_Data_PK"/>
      <sheetName val="7_5_1(D)_Basis_MS"/>
      <sheetName val="BOQ_for_Steel"/>
      <sheetName val="manpower_mobilization"/>
      <sheetName val="Construction_equipment"/>
      <sheetName val="Space_Requirement"/>
      <sheetName val="Utility_Consumption"/>
      <sheetName val="Spec_for_AR"/>
      <sheetName val="Summary_Material_at_site"/>
      <sheetName val="_Material_at_Site"/>
      <sheetName val="Summary_of_Material_at_Site"/>
      <sheetName val="Non_BOQ_item"/>
      <sheetName val="Escalation_Price"/>
      <sheetName val="2_2__Check_List"/>
      <sheetName val="2_3_Check"/>
      <sheetName val="2_4_PayRec"/>
      <sheetName val="2_5_Pro_Pay_Abs"/>
      <sheetName val="2_6_BQ"/>
      <sheetName val="2_7_Qty_Reconciliation"/>
      <sheetName val="2_8_Variation"/>
      <sheetName val="2_11_Material_advance"/>
      <sheetName val="2_13_Adv_Rec"/>
      <sheetName val="2_14_Retention_Ddt"/>
      <sheetName val="2_15_Payment"/>
      <sheetName val="2_17_Safety_and_Bad_House"/>
      <sheetName val="Payment_Certificate_No__20-"/>
      <sheetName val="Payment_Certificate_No_22"/>
      <sheetName val="Variation_on_Account"/>
      <sheetName val="dg_size"/>
      <sheetName val="RA-05-Abstract_"/>
      <sheetName val="Ground_floor_"/>
      <sheetName val="UPPER_BASEMENT_"/>
      <sheetName val="PODIUM_FOOTING"/>
      <sheetName val="R_A_Bill_-_3_Retaining_wall_"/>
      <sheetName val="R_A_Bill_-_3_Raft"/>
      <sheetName val="TOWER_AREA_FOOTING"/>
      <sheetName val="Elect__cost_27_10_04"/>
      <sheetName val="Cable_Price"/>
      <sheetName val="_Fax_Quotation"/>
      <sheetName val="Hwd_Sched"/>
      <sheetName val="US_1"/>
      <sheetName val="US_2"/>
      <sheetName val="Slow_Items"/>
      <sheetName val="Item_No's"/>
      <sheetName val="Von_D"/>
      <sheetName val="Schlage_(2)"/>
      <sheetName val="Master_Hardware_Price_Book"/>
      <sheetName val="PriceList01_(2)"/>
      <sheetName val="PROJECT_BRIEF(EX_NEW)"/>
      <sheetName val="CIV_GOSP_QATIF"/>
      <sheetName val="CIV_ABU_SAFAH"/>
      <sheetName val="RAMMED_STONE_COLUMNS"/>
      <sheetName val="A_C_CODE"/>
      <sheetName val="BILL-2A_"/>
      <sheetName val="12_Conc_x"/>
      <sheetName val="13_Steel_x"/>
      <sheetName val="15_Pipe_x"/>
      <sheetName val="17_Inst_x"/>
      <sheetName val="ec600_2"/>
      <sheetName val="Combined_wo_Formula"/>
      <sheetName val="deleted_lines"/>
      <sheetName val="Notes_for_BOQ"/>
      <sheetName val="BLDG_(Direct)"/>
      <sheetName val="BLDG__(Bill)"/>
      <sheetName val="Civil_(Bill)"/>
      <sheetName val="Dist_"/>
      <sheetName val="تدفقات_و_مدفوعات1"/>
      <sheetName val="WORK_COV1"/>
      <sheetName val="اجور__ف11"/>
      <sheetName val="معد__خ1"/>
      <sheetName val="معد__ث2"/>
      <sheetName val="Form_91"/>
      <sheetName val="Form_111"/>
      <sheetName val="Shadow_BOQ1"/>
      <sheetName val="S20MSE_Items1"/>
      <sheetName val="Season_Dircost1"/>
      <sheetName val="???__?1"/>
      <sheetName val="Total_Collection1"/>
      <sheetName val="02_06_07_(2)1"/>
      <sheetName val="BORING_1"/>
      <sheetName val="EXPANSION_JOINT1"/>
      <sheetName val="CIS_MAIN_BERTH-11"/>
      <sheetName val="BOQ_725-7691"/>
      <sheetName val="Flow_Chart1"/>
      <sheetName val="Performance_Graph1"/>
      <sheetName val="cost_Format1"/>
      <sheetName val="CJPC___1"/>
      <sheetName val="Abstract_1"/>
      <sheetName val="Piling_MB1"/>
      <sheetName val="Abs_of_Pile_Rein1"/>
      <sheetName val="Reinforcement_1"/>
      <sheetName val="Pre_cast_Beam_M_B1"/>
      <sheetName val="Abs_of_Beam1"/>
      <sheetName val="Pre_cast_Beam_BBS1"/>
      <sheetName val="C_In_Situ_Muff_M_B_1"/>
      <sheetName val="P_C_Muff_M_B1"/>
      <sheetName val="Abs_of_Muff1"/>
      <sheetName val="Pre_&amp;_cast__Muff__BBS1"/>
      <sheetName val="Abs__Cross_Beam_1"/>
      <sheetName val="BBS_CROSS_Beam1"/>
      <sheetName val="Cross_Beam_M_B__1"/>
      <sheetName val="Con_Pedstal_M_B_1"/>
      <sheetName val="BBS_C_B_P_1"/>
      <sheetName val="Total_Abstract1"/>
      <sheetName val="Walk-way_M_B_1"/>
      <sheetName val="Con_Rate1"/>
      <sheetName val="concrete_detail1"/>
      <sheetName val="Table_of_Contents_(2)1"/>
      <sheetName val="Index_Sheet1"/>
      <sheetName val="Extra_Item1"/>
      <sheetName val="1_04-11"/>
      <sheetName val="2_01(a)-11"/>
      <sheetName val="G-13_2_01-21"/>
      <sheetName val="G-13_2_01-31"/>
      <sheetName val="G-13_2_01-41"/>
      <sheetName val="R-2_2_01-51"/>
      <sheetName val="MRR-1_2_01-61"/>
      <sheetName val="G-13_2_01-71"/>
      <sheetName val="2_01-b-II-11"/>
      <sheetName val="2_01-b-II-21"/>
      <sheetName val="2_01-b-II-31"/>
      <sheetName val="2_07-11"/>
      <sheetName val="2_07-21"/>
      <sheetName val="2_07-31"/>
      <sheetName val="2_07-41"/>
      <sheetName val="2_07-51"/>
      <sheetName val="2_07-61"/>
      <sheetName val="3_01-11"/>
      <sheetName val="3_01-21"/>
      <sheetName val="3_01-31"/>
      <sheetName val="3_01-41"/>
      <sheetName val="3_01-51"/>
      <sheetName val="3_02-12"/>
      <sheetName val="3_02-21"/>
      <sheetName val="3_02-31"/>
      <sheetName val="3_02-41"/>
      <sheetName val="3_02-51"/>
      <sheetName val="3_02-61"/>
      <sheetName val="3_02-71"/>
      <sheetName val="3_02-81"/>
      <sheetName val="3_02-91"/>
      <sheetName val="3_02-101"/>
      <sheetName val="3_02-111"/>
      <sheetName val="3_02-131"/>
      <sheetName val="4_01-11"/>
      <sheetName val="4_02-11"/>
      <sheetName val="4_04-11"/>
      <sheetName val="4_04-21"/>
      <sheetName val="Rock_Filling1"/>
      <sheetName val="Cement_Reconciliation1"/>
      <sheetName val="Bitumen_Reconciliation1"/>
      <sheetName val="Prime_Coat1"/>
      <sheetName val="Tack_Coat1"/>
      <sheetName val="Gate_Pass1"/>
      <sheetName val="CJPC_(2)1"/>
      <sheetName val="Proj_Details1"/>
      <sheetName val="_2"/>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SEP-08_(5-9)1"/>
      <sheetName val="PSC_SUP(5x15)1"/>
      <sheetName val="PSC_SUP(5x15)_SR1"/>
      <sheetName val="FIXED_ITEMS1"/>
      <sheetName val="Area_Statement1"/>
      <sheetName val="Calculation_sheet1"/>
      <sheetName val="Eqpt_Running1"/>
      <sheetName val="BOQ-CODE-SFP_1"/>
      <sheetName val="Activitywise_Qty1"/>
      <sheetName val="Rate_Ana1"/>
      <sheetName val="Bridges_(Abst)1"/>
      <sheetName val="Slab_Culvert1"/>
      <sheetName val="Decision_Table1"/>
      <sheetName val="EPC_Cost1"/>
      <sheetName val="PrjCost_Assumptions1"/>
      <sheetName val="Finance_Assumptions1"/>
      <sheetName val="Revenue_Assumptions1"/>
      <sheetName val="Traffic_Assum1"/>
      <sheetName val="TP1_-_High_Case"/>
      <sheetName val="TP1_-_Base_Case"/>
      <sheetName val="TP1_-_Low_Case"/>
      <sheetName val="TP2_-_High_Case"/>
      <sheetName val="TP2_-_Base_Case"/>
      <sheetName val="TP2_-_Low_Case"/>
      <sheetName val="O&amp;M_Assumptions"/>
      <sheetName val="LoanSch_-_Options"/>
      <sheetName val="Toll_Rates"/>
      <sheetName val="Toll_Revenues"/>
      <sheetName val="Revenue_Share"/>
      <sheetName val="Profit_&amp;_Loss"/>
      <sheetName val="High_Case"/>
      <sheetName val="Base_case_with_Ganga"/>
      <sheetName val="Base_case_without_Ganga"/>
      <sheetName val="Low_Case"/>
      <sheetName val="Capex_Cost"/>
      <sheetName val="Maintainence_per_kms_cost"/>
      <sheetName val="MAintenance_cost_per_month"/>
      <sheetName val="ATMS_and_Toll_system"/>
      <sheetName val="Periodic_Maintaince"/>
      <sheetName val="Boq-with_fire"/>
      <sheetName val="Boq-wo_fire"/>
      <sheetName val="Summary_-_Page_1"/>
      <sheetName val="cons_profitability_statement"/>
      <sheetName val="cons_volume"/>
      <sheetName val="cons_captial_employed"/>
      <sheetName val="cons_cashflow"/>
      <sheetName val="cons_scorecard"/>
      <sheetName val="AGRO_Summary_(2)"/>
      <sheetName val="energy_only_(2)"/>
      <sheetName val="energy__cashflow"/>
      <sheetName val="AGRO_Summary"/>
      <sheetName val="MSEZ_PMC_28022007"/>
      <sheetName val="MSEZL_28022007"/>
      <sheetName val="BS_Group"/>
      <sheetName val="Grouping_MSEZL"/>
      <sheetName val="Pivot_Trial_Balance"/>
      <sheetName val="Trial_Balances"/>
      <sheetName val="DryCargo_THC_(2)"/>
      <sheetName val="FOH_Details"/>
      <sheetName val="KUWATI(Total)_3"/>
      <sheetName val="OPTION_23"/>
      <sheetName val="OPTION_3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2002년_현장공사비_국내_실적3"/>
      <sheetName val="2003년국내현장공사비_실적3"/>
      <sheetName val="VC2_10_993"/>
      <sheetName val="INPUT_DATA2"/>
      <sheetName val="집계표_(25,26ဩ2"/>
      <sheetName val="Form_02"/>
      <sheetName val="Form_D-12"/>
      <sheetName val="Form_B-12"/>
      <sheetName val="Form_F-12"/>
      <sheetName val="Form_A2"/>
      <sheetName val="General_Data2"/>
      <sheetName val="LABOR_&amp;_자재1"/>
      <sheetName val="입출재고현황_(2)1"/>
      <sheetName val="3_공통공사대비1"/>
      <sheetName val="간접비_총괄1"/>
      <sheetName val="6PILE__(돌출)1"/>
      <sheetName val="CAL_1"/>
      <sheetName val="내역서_耰&quot;??1"/>
      <sheetName val="WEIGHT_LIST1"/>
      <sheetName val="산#2-1_(2)1"/>
      <sheetName val="BEND_LOSS1"/>
      <sheetName val="내역서_耰&quot;_x005f_x0000__x005f_x0000_1"/>
      <sheetName val="EQUIP_LIST1"/>
      <sheetName val="단면_(2)1"/>
      <sheetName val="공사비_내역_(가)1"/>
      <sheetName val="Static_Equip1"/>
      <sheetName val="3_Breakdown_Direct_Paint1"/>
      <sheetName val="Form_A_1"/>
      <sheetName val="내역서_耰&quot;__1"/>
      <sheetName val="Summary_Sheets1"/>
      <sheetName val="______1"/>
      <sheetName val="Station_for_phy_s_curve1"/>
      <sheetName val="for_phy_s_curve_viaduct1"/>
      <sheetName val="Rev_Cash_Flow1"/>
      <sheetName val="fin_S_Curve1"/>
      <sheetName val="for_phy_s_curve_FOB1"/>
      <sheetName val="for_phy_s_curve_sch_B1"/>
      <sheetName val="CTC_Summary1"/>
      <sheetName val="Site_&amp;_Administration_Cost1"/>
      <sheetName val="EVM5-_Revised1"/>
      <sheetName val="내역서_耰&quot;1"/>
      <sheetName val="Budget_Bearing__Samut"/>
      <sheetName val="Qty_Bearing-Samut"/>
      <sheetName val="Basic_Rate1"/>
      <sheetName val="Copy_of_Prog"/>
      <sheetName val="B2826_Cost_Bkp"/>
      <sheetName val="B2827_Cost_Bkp"/>
      <sheetName val="B2833_Cost_Bkp"/>
      <sheetName val="NS_34_&amp;_35_H1,11_CTC_Analysis"/>
      <sheetName val="appendix_2_5_final_accounts1"/>
      <sheetName val="1_Labour"/>
      <sheetName val="W_block"/>
      <sheetName val="Table_41"/>
      <sheetName val="Table_9"/>
      <sheetName val="Table_6"/>
      <sheetName val="Pivot_2"/>
      <sheetName val="Fund_Utilisation"/>
      <sheetName val="Cyber_City_NLA"/>
      <sheetName val="Chennai_"/>
      <sheetName val="Tanent-W_Block"/>
      <sheetName val="W_block_(2)"/>
      <sheetName val="Table_7"/>
      <sheetName val="Project_Data"/>
      <sheetName val="Unleased_area"/>
      <sheetName val="Pivot_(2)"/>
      <sheetName val="Building_Matrix"/>
      <sheetName val="Related_-_Construction"/>
      <sheetName val="TB31_12_2008"/>
      <sheetName val="BS_&amp;_PL"/>
      <sheetName val="BS_Schedule"/>
      <sheetName val="Sch_4_FA_Sch"/>
      <sheetName val="Sch_5-_Investment"/>
      <sheetName val="P&amp;L_Schedule"/>
      <sheetName val="POCM_-_31_12_08"/>
      <sheetName val="Final_-_Plots__"/>
      <sheetName val="Final_-_Town_Houses"/>
      <sheetName val="Deferred__Tax"/>
      <sheetName val="Tax_Provision"/>
      <sheetName val="Dep_As_per_IT_act_"/>
      <sheetName val="FBT-Working_"/>
      <sheetName val="Details_"/>
      <sheetName val="Fixed_Assets_Register"/>
      <sheetName val="AR_TB"/>
      <sheetName val="ICD-_interest_Income__"/>
      <sheetName val="Interest_CCD-_Expenses"/>
      <sheetName val="Group_-31_12_2008"/>
      <sheetName val="Related_Party"/>
      <sheetName val="Interest_Allocation_"/>
      <sheetName val="DTA_&amp;_C_TAX"/>
      <sheetName val="One_Pager"/>
      <sheetName val="P_&amp;_L_Schedule"/>
      <sheetName val="Grouping_Sheet"/>
      <sheetName val="Revised_TB_Ramco"/>
      <sheetName val="TB_31_03_10"/>
      <sheetName val="Ramco_TB"/>
      <sheetName val="Pocm_Sheet"/>
      <sheetName val="Q-1_Sale"/>
      <sheetName val="Project_Summary"/>
      <sheetName val="Fixed_Assets_"/>
      <sheetName val="IT_-Assets"/>
      <sheetName val="Furniture_&amp;_Fixture"/>
      <sheetName val="Development_Rights"/>
      <sheetName val="PF_Details"/>
      <sheetName val="DRDL_Int_ICD"/>
      <sheetName val="DCDL_Int_ICD"/>
      <sheetName val="DHDL_Int__CCD"/>
      <sheetName val="Clogs_Int_CCD"/>
      <sheetName val="Epop_Working"/>
      <sheetName val="Rent_Equalization"/>
      <sheetName val="GAM_Text"/>
      <sheetName val="BS_SAC_YS_Ver_2_0"/>
      <sheetName val="P&amp;L_SAC_YS_Ver_2_0"/>
      <sheetName val="BS_SAC_Ver_1_0"/>
      <sheetName val="P&amp;L_SAC_Ver_1_0"/>
      <sheetName val="YS_SAC"/>
      <sheetName val="Schedule_VI"/>
      <sheetName val="salient_feature"/>
      <sheetName val="Brief_Scope_of_work"/>
      <sheetName val="Norms_"/>
      <sheetName val="Eqpt_Nos"/>
      <sheetName val="Cycle_Time"/>
      <sheetName val="M_Qty"/>
      <sheetName val="Subcon_Master"/>
      <sheetName val="Equipment_Hr"/>
      <sheetName val="Material_(2)"/>
      <sheetName val="내역서_耰&quot;_x005f_x005f_x005f_x0000__x005f_x005f_x0000"/>
      <sheetName val="Inputs_"/>
      <sheetName val="SummarRs_Cr&amp;Cust"/>
      <sheetName val="Network-2_Compr_Option2"/>
      <sheetName val="Network-2_Compr_Option1"/>
      <sheetName val="140Bar_Compr_Option1"/>
      <sheetName val="140Bar_Compr_Option2"/>
      <sheetName val="120Bar_Compr_Option2"/>
      <sheetName val="Layer_Chart"/>
      <sheetName val="Layer_Table"/>
      <sheetName val="WORKED_OGL"/>
      <sheetName val="TOLL__SHEET_(WMM_II)"/>
      <sheetName val="TOLL__SHEET_(G_S_B_)"/>
      <sheetName val="R_E__DIS__FROM_PR__CL_"/>
      <sheetName val="TOLL_SHEET_EMB"/>
      <sheetName val="TOLL_SHEET_(S_G)"/>
      <sheetName val="O_R_R_ROCK_(D_K_)"/>
      <sheetName val="O_R_R_TBM__LIST"/>
      <sheetName val="O_R_R_OGL"/>
      <sheetName val="DEPTH_CHART_(ORR)_R_S_"/>
      <sheetName val="DEPTH_CHART_(ORR)_L_S_"/>
      <sheetName val="Rock_level_(Parag)"/>
      <sheetName val="O_R_R_(ROCK1)"/>
      <sheetName val="DEPTH_CHART_(ORR)_L_S__(2)"/>
      <sheetName val="DEPTH_CHART_(ORR)_R_S__(2)"/>
      <sheetName val="typical_subminor2"/>
      <sheetName val="MASTER_RATE_ANALYSIS2"/>
      <sheetName val="Expenditure_Plan2"/>
      <sheetName val="SPT_vs_PHI2"/>
      <sheetName val="Level_1&amp;2-PIL_Physical_PMS"/>
      <sheetName val="Level_1&amp;2-CCC_Invoice_PMS"/>
      <sheetName val="L3-L4_PMS"/>
      <sheetName val="Piping_Spool"/>
      <sheetName val="BP_&amp;_Cost_Change_Log"/>
      <sheetName val="Commodity_Loaded"/>
      <sheetName val="정산서_"/>
      <sheetName val="공정회의자료(월요일_10시까지)"/>
      <sheetName val="Master_Data_Sheet1"/>
      <sheetName val="Cost_Analys_(1)"/>
      <sheetName val="Summary_of_Back_up_(2)"/>
      <sheetName val="back_up"/>
      <sheetName val="ckt_meas"/>
      <sheetName val="Summary_of_Back_up_(3)"/>
      <sheetName val="back_up_(2)"/>
      <sheetName val="Rate_Analysis_(2)"/>
      <sheetName val="Project_Master"/>
      <sheetName val="List_of_Principle_Quants"/>
      <sheetName val="Bill_1_-_General_Items"/>
      <sheetName val="Bill_2_-_Sector_1_&amp;_4"/>
      <sheetName val="_Bill_3_-_Sector_2_&amp;_3"/>
      <sheetName val="Bill_4_-_Sector_5"/>
      <sheetName val="Bill_5_-_Carpark"/>
      <sheetName val="Rate_Breakdown"/>
      <sheetName val="V_Cost_Summary"/>
      <sheetName val="CashFlow_(LS)"/>
      <sheetName val="Land_Tax"/>
      <sheetName val="NOV_"/>
      <sheetName val="PB(NOV)_"/>
      <sheetName val="Recon(NOV)_"/>
      <sheetName val="Price_Breakdown_along_with_VAF"/>
      <sheetName val="Recon(NOV)__(2)"/>
      <sheetName val="Rate_Analysis_Pool_Cover_fixing"/>
      <sheetName val="Rate_Analysis_Civil_Works"/>
      <sheetName val="Recon_(VAF)"/>
      <sheetName val="OLD_NOV_"/>
      <sheetName val="PB_VAF"/>
      <sheetName val="JH_Vehicles"/>
      <sheetName val="Supports_Budgets"/>
      <sheetName val="SP_Villas_Budgeted"/>
      <sheetName val="SP_Villas_Jan"/>
      <sheetName val="S_(1)"/>
      <sheetName val="S_(2)"/>
      <sheetName val="S_(3)"/>
      <sheetName val="S_(4)"/>
      <sheetName val="EM_-_Budgeted"/>
      <sheetName val="C-F_-_Budget"/>
      <sheetName val="C-F_-Current_"/>
      <sheetName val="Nakheel_CBS"/>
      <sheetName val="Sales_Register"/>
      <sheetName val="Civil_Scurve"/>
      <sheetName val="Area_Analysis"/>
      <sheetName val="Breakdown_100%_"/>
      <sheetName val="Breakdown_80%_"/>
      <sheetName val="Gross_Realisations"/>
      <sheetName val="Rev_Allo_for_Cres_A_Sold"/>
      <sheetName val="New_Sales_Breakdown"/>
      <sheetName val="Global_Input"/>
      <sheetName val="PL_Input"/>
      <sheetName val="Consolidated_CF"/>
      <sheetName val="Consolidated_NCF"/>
      <sheetName val="CF_(1)"/>
      <sheetName val="CF_(2)"/>
      <sheetName val="CF_(3)"/>
      <sheetName val="CF_(4)"/>
      <sheetName val="CF_(5)"/>
      <sheetName val="CF_(6)"/>
      <sheetName val="CF_(7)"/>
      <sheetName val="CF_(8)"/>
      <sheetName val="CF_(9)"/>
      <sheetName val="CF_(10)"/>
      <sheetName val="CF_(11)"/>
      <sheetName val="CF_(12)"/>
      <sheetName val="CF_(13)"/>
      <sheetName val="CF_(14)"/>
      <sheetName val="CF_(15)"/>
      <sheetName val="CF_(16)"/>
      <sheetName val="CF_(17)"/>
      <sheetName val="CF_(18)"/>
      <sheetName val="CF_(19)"/>
      <sheetName val="CF_(20)"/>
      <sheetName val="Budget-P&amp;L,_BS_&amp;_CF_Detailed"/>
      <sheetName val="Budget-P&amp;L,_BS_&amp;_CF_Summary"/>
      <sheetName val="Fixed_Assets_Expenditure"/>
      <sheetName val="Development_Project_Expenditure"/>
      <sheetName val="TB_Jul_07"/>
      <sheetName val="Sales_Schedule"/>
      <sheetName val="note_"/>
      <sheetName val="Sales_-_%_comp"/>
      <sheetName val="Time_Log"/>
      <sheetName val="Main_Info"/>
      <sheetName val="Plot_lists_-_TRIANGLE"/>
      <sheetName val="Plot_lists_-_CIRCLE"/>
      <sheetName val="SUMMARY_INTERIM_VALUATION"/>
      <sheetName val="PAYMENT_APPLICATION"/>
      <sheetName val="B-1-_PRELIMINARIES_"/>
      <sheetName val="B-2-_CIVIL_"/>
      <sheetName val="B-3-_ARCH"/>
      <sheetName val="B-4-MEP_"/>
      <sheetName val="B-5-PS_"/>
      <sheetName val="TAX_INVOICE"/>
      <sheetName val="TAX_INVOICE-AP"/>
      <sheetName val="App__C2-_DM_Fees"/>
      <sheetName val="Summary_MEP"/>
      <sheetName val="Bill_No_6"/>
      <sheetName val="Bill_No_7_"/>
      <sheetName val="Bill_No_8_"/>
      <sheetName val="Bill_No_9_"/>
      <sheetName val="Bill_No_10_"/>
      <sheetName val="FLY_LEAF"/>
      <sheetName val="Document_Issue_Sheet"/>
      <sheetName val="1_0_Executive_Summary"/>
      <sheetName val="2_0OverallCostSummary(original)"/>
      <sheetName val="Summary_(CSI)"/>
      <sheetName val="Summary_(SS)"/>
      <sheetName val="Summary_(CSI-SS)"/>
      <sheetName val="Detailed_Assessment"/>
      <sheetName val="Take-off_&amp;_Rate_Build-up"/>
      <sheetName val="2_0_Overall_Cost_Summary"/>
      <sheetName val="3_0_Reconciliation"/>
      <sheetName val="3_0_Reconciliation(original)"/>
      <sheetName val="4_0_Area_Schedule"/>
      <sheetName val="7_0_Benchmarking"/>
      <sheetName val="Pivot_CSI_NOT_TO_PRINT"/>
      <sheetName val="Pivot_SS_NOT_TO_PRINT"/>
      <sheetName val="Pivot_CSI&amp;SS_NOT_TO_PRINT"/>
      <sheetName val="Request_For_Payment_"/>
      <sheetName val="RFP__(PB_or_Turner)"/>
      <sheetName val="RFP_(Others)"/>
      <sheetName val="DAMPER_CONV__SUM_"/>
      <sheetName val="DUCT_CONV___SUM__"/>
      <sheetName val="A1_1_1-_GR-GC-SISJV"/>
      <sheetName val="A1_1_2-_GR-MEP-ETA"/>
      <sheetName val="A1_1-Gen__Req_Summary"/>
      <sheetName val="A1_1_3-_GR-Facade-Yuanda"/>
      <sheetName val="A1_1_4-GR-VT-OTIS"/>
      <sheetName val="PriceSummary-Int_1"/>
      <sheetName val="REVICE_SUMMARY_CACULA_CHECK1"/>
      <sheetName val="Qty_sum"/>
      <sheetName val="rebar_sum"/>
      <sheetName val="conc_&amp;_fmwk"/>
      <sheetName val="Four_Scenarios"/>
      <sheetName val="Landowner_Share"/>
      <sheetName val="Annual_Summary"/>
      <sheetName val="Mat_list@price_(2)"/>
      <sheetName val="S_M_B-2"/>
      <sheetName val="B-3_"/>
      <sheetName val="S_M_B-3"/>
      <sheetName val="S_M_B-4"/>
      <sheetName val="new_BILL2_lib"/>
      <sheetName val="BILL3_NEW_GYM"/>
      <sheetName val="BILL_4_NEW_multi"/>
      <sheetName val="BILL6_NEW_DINNING"/>
      <sheetName val="BILL_5__SCHALET"/>
      <sheetName val="BILL_6_D_CHALET"/>
      <sheetName val="_BILL_7_NEW_MEDICAL"/>
      <sheetName val="BILL_10__new_SITING"/>
      <sheetName val="App-E_(summary)"/>
      <sheetName val="Appendix_Ea_-Summary"/>
      <sheetName val="Appendix-Eb_Summary"/>
      <sheetName val="Eb-Bill_No_2"/>
      <sheetName val="4__Capex"/>
      <sheetName val="5__Opex"/>
      <sheetName val="tender_allowances"/>
      <sheetName val="not_req"/>
      <sheetName val="not_req1"/>
      <sheetName val="not_req_2"/>
      <sheetName val="not_req_3"/>
      <sheetName val="not_req_4"/>
      <sheetName val="DI-K7_&amp;_K9_(2010-11)"/>
      <sheetName val="DI_SPECIALS"/>
      <sheetName val="DI-C-L-J_(2010-11)O_D-450MM_dia"/>
      <sheetName val="DI_Specials_(2010-11)"/>
      <sheetName val="CI_Specials_(2010-11)_(2)"/>
      <sheetName val="DI_SPECIALS_(2)"/>
      <sheetName val="Rubber_gaskets(2010-11)"/>
      <sheetName val="com_st_PM"/>
      <sheetName val="comst_GM"/>
      <sheetName val="G_R_P"/>
      <sheetName val="General_Abstract"/>
      <sheetName val="OUT_to_Mettuguda_abs"/>
      <sheetName val="OUT_to_Mettuguda_det"/>
      <sheetName val="OUT_to_sainikpuri_abs"/>
      <sheetName val="OUT_to_sainikpuri_det"/>
      <sheetName val="Ghanapur_to_OUT_abs"/>
      <sheetName val="Ghanapur_to_OUT_det"/>
      <sheetName val="Suraram_to_weigh_bridge_Abs"/>
      <sheetName val="Suraram_to_weigh_bridge_det"/>
      <sheetName val="Huda_park_to_Lingampally_abs_"/>
      <sheetName val="Huda_park_to_Lingampally_det__"/>
      <sheetName val="Suraram_to_Huda_park_abs"/>
      <sheetName val="Suraram_to_Huda_park_det"/>
      <sheetName val="Ghanapur_to_Suraram_jn__Abs"/>
      <sheetName val="Ghanapur_to_Suraram_jn__det"/>
      <sheetName val="MS_pipe_Data"/>
      <sheetName val="MS_pipe_rates"/>
      <sheetName val="lowering_and_jointing_of_flange"/>
      <sheetName val="MS_Flanges_&amp;_TPs"/>
      <sheetName val="Ms_Bends_&amp;_tee's"/>
      <sheetName val="sluice_valves"/>
      <sheetName val="Air_valves_over"/>
      <sheetName val="RCC_valve_chamber"/>
      <sheetName val="FNC_Summary"/>
      <sheetName val="Ret_BD"/>
      <sheetName val="INTERIM_SUMMARY"/>
      <sheetName val="PS__ADJUSTMENT_"/>
      <sheetName val="BOQ-CIVIL&amp;_PS"/>
      <sheetName val="summary__RE"/>
      <sheetName val="BOQ_summ"/>
      <sheetName val="add1-_2"/>
      <sheetName val="add1_sum"/>
      <sheetName val="ad_rd3"/>
      <sheetName val="add3_summ"/>
      <sheetName val="sevice_addi"/>
      <sheetName val="service_add_sum"/>
      <sheetName val="ETC_relocation_"/>
      <sheetName val="_Summary_BKG_034"/>
      <sheetName val="Bill-1-Main_bill"/>
      <sheetName val="Bill-2_"/>
      <sheetName val="C__Daywk"/>
      <sheetName val="MS-Add_3_&amp;_4"/>
      <sheetName val="Shop_Drawing"/>
      <sheetName val="Tangalle_hos"/>
      <sheetName val="Query_sheet"/>
      <sheetName val="Rate_Book"/>
      <sheetName val="New_item(discri)"/>
      <sheetName val="T_Off"/>
      <sheetName val="D_MAKAN"/>
      <sheetName val="DWG_TOTAL"/>
      <sheetName val="B-3_2_EB"/>
      <sheetName val="Amount_Difference"/>
      <sheetName val="QTY_Asph"/>
      <sheetName val="BOQ_Asph_for_extended__1"/>
      <sheetName val="BOQ_Asp_ext_2"/>
      <sheetName val="BOQ_Asph_21_7km"/>
      <sheetName val="Qty_conc"/>
      <sheetName val="After_receving_LOA"/>
      <sheetName val="BOQ_Previous_Conc"/>
      <sheetName val="Summary_LD"/>
      <sheetName val="Meas_LD"/>
      <sheetName val="Placing_&amp;_fixing_"/>
      <sheetName val="Paint_"/>
      <sheetName val="Concrete_"/>
      <sheetName val="Budget_"/>
      <sheetName val="Print_Budget"/>
      <sheetName val="Basic_Rates"/>
      <sheetName val="material_requiement"/>
      <sheetName val="material_requiement_(2)"/>
      <sheetName val="Basic_Rates_(2)"/>
      <sheetName val="Haulage(G_C_)"/>
      <sheetName val="_Factor__"/>
      <sheetName val="Histry_Price"/>
      <sheetName val="Prelims_11"/>
      <sheetName val="Prelims_2"/>
      <sheetName val="DWorks_2"/>
      <sheetName val="Manalloc_2"/>
      <sheetName val="REMAINING_AMOUNT_"/>
      <sheetName val="附录2_1-预付款"/>
      <sheetName val="附录2_2-已完工程价值（桩基）"/>
      <sheetName val="附录2_2-已完工程价值_(土建)"/>
      <sheetName val="附录2_3-扣预付款"/>
      <sheetName val="附录2_4-此前已付金额"/>
      <sheetName val="楼梯_钢梯"/>
      <sheetName val="核对工程量_(2)"/>
      <sheetName val="13_07"/>
      <sheetName val="13_07（临建）"/>
      <sheetName val="13_07（杂工）"/>
      <sheetName val="13_07(依据核对后的工程量)"/>
      <sheetName val="13_08"/>
      <sheetName val="13_08(依据核对后的工程量)"/>
      <sheetName val="13_10"/>
      <sheetName val="13_11"/>
      <sheetName val="13_12"/>
      <sheetName val="13_12（酒店）"/>
      <sheetName val="Exchanger_quotation"/>
      <sheetName val="yhc__(3)"/>
      <sheetName val="TOTAL_COST_(3)"/>
      <sheetName val="Construction_office"/>
      <sheetName val="Construction_Quotion"/>
      <sheetName val="1_1劳务工日单价"/>
      <sheetName val="입찰내역_발주처_양식"/>
      <sheetName val="입찰내역_발주처_제출용"/>
      <sheetName val="입찰내역_내부용"/>
      <sheetName val="직접공사비_본사용"/>
      <sheetName val="공통가설_(R1)"/>
      <sheetName val="현장기구조직표_"/>
      <sheetName val="BOQ-Rev_3"/>
      <sheetName val="Site_Expenses"/>
      <sheetName val="标准层玻璃幕墙3700_(350)"/>
      <sheetName val="标准层玻璃幕墙4500_(350)"/>
      <sheetName val="西南面包梁（1400x350）_"/>
      <sheetName val="天井玻璃幕墙(电梯处_两侧)"/>
      <sheetName val="Customize_Your_Invoice"/>
      <sheetName val="실행대비_(2)"/>
      <sheetName val="备查信息_(不扣）"/>
      <sheetName val="钢筋模1_1"/>
      <sheetName val="表A_工程造价汇总表"/>
      <sheetName val="表B_幕墙工程"/>
      <sheetName val="表D_综合单价分析"/>
      <sheetName val="表C_主要材料表"/>
      <sheetName val="表E_工程量计算规则"/>
      <sheetName val="_综合单价分析含量计算规则"/>
      <sheetName val="ALL_SUMARY"/>
      <sheetName val="A_Archtect_works"/>
      <sheetName val="A_2_Finishing_work"/>
      <sheetName val="A_2_1_External_work"/>
      <sheetName val="A_2_2_Interior_work"/>
      <sheetName val="A_2_2_1_Hotel"/>
      <sheetName val="A_2_2_1_1_Public_area"/>
      <sheetName val="A_2_2_1_2_Exclusive_area"/>
      <sheetName val="★【Hotel】SUITE-D_"/>
      <sheetName val="A_2_2_2_Service_Apartment"/>
      <sheetName val="A_2_2_2_1_Public_area"/>
      <sheetName val="A_2_2_2_2_Exclusive_area"/>
      <sheetName val="A_2_2_3_Shop"/>
      <sheetName val="A_2_2_4_Parking"/>
      <sheetName val="A_2_2_5_Signature"/>
      <sheetName val="C_Exterior_work外構工事"/>
      <sheetName val="E_Elevator_"/>
      <sheetName val="2_0-NOTES"/>
      <sheetName val="2_1-WBLFL"/>
      <sheetName val="2_2-FRAME"/>
      <sheetName val="2_3-UPPER_FLOORS"/>
      <sheetName val="2_4-ROOF"/>
      <sheetName val="2_5-STAIR"/>
      <sheetName val="2_6-WALL"/>
      <sheetName val="2_7-DOOR+WINDOW"/>
      <sheetName val="2_8-WALL_FINISHES"/>
      <sheetName val="2_9-FLOOR_FINISHES"/>
      <sheetName val="2_10-CEILING_FINISHES"/>
      <sheetName val="2_11-PAINTING"/>
      <sheetName val="2_12-SUNDRIES"/>
      <sheetName val="General_Summary_"/>
      <sheetName val="SR1_Annex-1"/>
      <sheetName val="SR1_Annex-2"/>
      <sheetName val="SR1_Annex-3"/>
      <sheetName val="SR2_Annex-1"/>
      <sheetName val="SR3_Annex-1"/>
      <sheetName val="SR4_Annex-1"/>
      <sheetName val="SR5_Annex-1"/>
      <sheetName val="Front-5-6_General"/>
      <sheetName val="Executive_Summary-5"/>
      <sheetName val="EXECUTIVE_SUMMARY-_6"/>
      <sheetName val="CM-CONTRACT_PACKAGE-5"/>
      <sheetName val="CM-CONTRACT_PACKAGE-6"/>
      <sheetName val="CASHFLOW_MASTERFORMAT-General"/>
      <sheetName val="CASHFLOW_MASTERFORMAT_5_"/>
      <sheetName val="CASHFLOW_MASTERFORMAT-6"/>
      <sheetName val="CASHFLOW_CONTRACT_PUMPHOUSE"/>
      <sheetName val="CASHFLOW_CONTRACT_OPEN_CANAL"/>
      <sheetName val="CASHFLOW_CONTRACT_PACKAGE_5A"/>
      <sheetName val="CASHFLOW_CONTRACT_PACKAGE_5B"/>
      <sheetName val="CASHFLOW_CONTRACT_PACKAGE_5C"/>
      <sheetName val="CASHFLOW_CONTRACT_PACKAGE-CP1-6"/>
      <sheetName val="Work_Accomp__-General_5&amp;6"/>
      <sheetName val="Work_Accomp__Gen__5"/>
      <sheetName val="Work_AccompCONTRACT_PACKAGE"/>
      <sheetName val="Work_AccompCONTRACT_OPEN"/>
      <sheetName val="Work_AccomPumphouse"/>
      <sheetName val="Work_Accom-Phase_5B"/>
      <sheetName val="Work_Accom-Phase_5C"/>
      <sheetName val="Work_Accomp__-_Ph6"/>
      <sheetName val="Work_Accomp_Ph6-CP1"/>
      <sheetName val="OC-CONTRACT_PACKAGE-5A"/>
      <sheetName val="OC-CONTRACT_PACKAGE-5B"/>
      <sheetName val="OC-CONTRACT_PACKAGE-5C"/>
      <sheetName val="OC-CONTRACT_PACKAGE-OC"/>
      <sheetName val="OC-CONTRACT_PACKAGE-GENSET"/>
      <sheetName val="OC-MASTERFORMAT_-6"/>
      <sheetName val="OC-CP-01_-_6"/>
      <sheetName val="SCURVE5_Gen"/>
      <sheetName val="SCURVE_5A-OC_"/>
      <sheetName val="SCURVE_5B-OC"/>
      <sheetName val="SCURVE_5C-OC_"/>
      <sheetName val="SCURVE_5A-OC__(2)"/>
      <sheetName val="SCURVE_5B"/>
      <sheetName val="CM-MASTERFORMAT-6_(2)"/>
      <sheetName val="CM-CONTRACT_PACKAGE-6_(2)"/>
      <sheetName val="SCURVE_6"/>
      <sheetName val="SCURVE_6R"/>
      <sheetName val="SCURVE_5B-OC_(2)"/>
      <sheetName val="SCURVE-6_(2)"/>
      <sheetName val="Fire_Pro_Sum"/>
      <sheetName val="13-_Fire_Protection"/>
      <sheetName val="Plumbing-Sum_"/>
      <sheetName val="B2_Sundries"/>
      <sheetName val="B3_Sundries"/>
      <sheetName val="B4_Sundries"/>
      <sheetName val="material_compliance"/>
      <sheetName val="BILL_SUMMARY_COST"/>
      <sheetName val="bill1_(alt)"/>
      <sheetName val="Sum(Base_Bid)"/>
      <sheetName val="MU-Base_(Opns)"/>
      <sheetName val="MU-Base_(alt)"/>
      <sheetName val="MU-Base_(alt2)"/>
      <sheetName val="Struct-Grass_root"/>
      <sheetName val="CCS_Summary"/>
      <sheetName val="ARF_"/>
      <sheetName val="SCHEDULE_of_ARF__"/>
      <sheetName val="ENG_FACILITIES_App_A"/>
      <sheetName val="CONT_FACILITIES_Appe_B"/>
      <sheetName val="FDN_estimate"/>
      <sheetName val="sheet_1"/>
      <sheetName val="ENGINEER_FACILITIES"/>
      <sheetName val="CONTRACTOR_FACILITIES"/>
      <sheetName val="CONTRACTOR_FACILITIES_(2)"/>
      <sheetName val="E_H_Blinding"/>
      <sheetName val="E_H_Excavation"/>
      <sheetName val="Pc_name"/>
      <sheetName val="C_P_A_Blinding"/>
      <sheetName val="progress_-charts_(2)"/>
      <sheetName val="%_prog_figs_-u5_and_total"/>
      <sheetName val="progress_&amp;_man_power-charts"/>
      <sheetName val="COLUMN_NECK"/>
      <sheetName val="changing_room"/>
      <sheetName val="CR_Contraco"/>
      <sheetName val="Main_Villa"/>
      <sheetName val="Main_Villa_Contraco"/>
      <sheetName val="Variation_Order_Request"/>
      <sheetName val="Priced_BOQ"/>
      <sheetName val="NR_2_01_1"/>
      <sheetName val="NR-2_02_1"/>
      <sheetName val="NR_2_08"/>
      <sheetName val="2_08_1"/>
      <sheetName val="2_08_2"/>
      <sheetName val="2_08_3"/>
      <sheetName val="2_08_4"/>
      <sheetName val="2_08_5"/>
      <sheetName val="2_08_6"/>
      <sheetName val="2_08_7"/>
      <sheetName val="2_08_8"/>
      <sheetName val="2_08_9"/>
      <sheetName val="2_08_10"/>
      <sheetName val="2_08_11"/>
      <sheetName val="2_08_12"/>
      <sheetName val="2_08_13"/>
      <sheetName val="NR_2_09"/>
      <sheetName val="2_09_1"/>
      <sheetName val="2_09_2"/>
      <sheetName val="2_09_3"/>
      <sheetName val="2_09_5"/>
      <sheetName val="NR_2_10"/>
      <sheetName val="2_10_A"/>
      <sheetName val="2_10_B"/>
      <sheetName val="NR_2_10_1"/>
      <sheetName val="NR_2_10_2"/>
      <sheetName val="NR_2_10_3"/>
      <sheetName val="BREAK_DOWN_(2)"/>
      <sheetName val="VO_register"/>
      <sheetName val="Change_in_forecast"/>
      <sheetName val="Remaining_Cost"/>
      <sheetName val="Exec_Report"/>
      <sheetName val="Critical_Item"/>
      <sheetName val="Screed_Breakdown"/>
      <sheetName val="Diesel,_generator,bus"/>
      <sheetName val="Summary_Cost_Ledger"/>
      <sheetName val="Reallocation_Details"/>
      <sheetName val="200205_CHECK"/>
      <sheetName val="Orig_BOQ"/>
      <sheetName val="star_rates_ref"/>
      <sheetName val="Star_rates_sum"/>
      <sheetName val="star_rates_calc"/>
      <sheetName val="25mmØ_HDPE"/>
      <sheetName val="22mmØ_Cu"/>
      <sheetName val="15mmØ_Cu"/>
      <sheetName val="100mmØ_GV"/>
      <sheetName val="75mmØ_GV"/>
      <sheetName val="50mmØ_GV"/>
      <sheetName val="32mmØ_GV"/>
      <sheetName val="25mmØ_GV"/>
      <sheetName val="200mmØ_Fitting"/>
      <sheetName val="100mmØ_fittings"/>
      <sheetName val="75mmØ_fittings"/>
      <sheetName val="50mmØ_fittings)"/>
      <sheetName val="32mmØ_fittings"/>
      <sheetName val="25mmØ_fittings"/>
      <sheetName val="25mmØ_HDPE_Fitting"/>
      <sheetName val="Activity_Schedule"/>
      <sheetName val="Direct_Works_Totals"/>
      <sheetName val="GEN_PLANT"/>
      <sheetName val="P_C_SUMS"/>
      <sheetName val="2583-VALUATION-(COVER_PAGES)"/>
      <sheetName val="Prelims_Dec__2013"/>
      <sheetName val="Staff_Expenditure"/>
      <sheetName val="Labour_Expenditure_"/>
      <sheetName val="Bill_No__3_POT_MAINT(Deliv)"/>
      <sheetName val="CPA33-34_(9-8-01)"/>
      <sheetName val="Pile_(9-8-01)"/>
      <sheetName val="Infra_Service_Corridor-_Summary"/>
      <sheetName val="Bill_3A_Type_A"/>
      <sheetName val="Bill_3B_Type_B"/>
      <sheetName val="Bill_3C_Type_C"/>
      <sheetName val="Bill_3D_Type_D"/>
      <sheetName val="Bill_2E_Tyoe_BW_to_B"/>
      <sheetName val="Bill_3F"/>
      <sheetName val="1_-_PRELIMINARIES"/>
      <sheetName val="2-CIVIL&amp;ARCH_WORKS"/>
      <sheetName val="4-EXTERNAL_WORK"/>
      <sheetName val="5-CONT__ADJUSTMENT_SHEET_"/>
      <sheetName val="6-P_S"/>
      <sheetName val="Appx_A"/>
      <sheetName val="Appx_B"/>
      <sheetName val="Appx_C"/>
      <sheetName val="Appx_D"/>
      <sheetName val="Appx_E"/>
      <sheetName val="Appx_F"/>
      <sheetName val="Appx_H_-_Bill_1_"/>
      <sheetName val="Appx_H_-_BILL_2"/>
      <sheetName val="Divide_Work_Done_"/>
      <sheetName val="Site__prog_"/>
      <sheetName val="Attach_"/>
      <sheetName val="Ceiling_mock-up_"/>
      <sheetName val="P_C__5"/>
      <sheetName val="S_C_P"/>
      <sheetName val="Cost_Sheet"/>
      <sheetName val="GBM_vs__Compet__Summary"/>
      <sheetName val="Work_Sheet"/>
      <sheetName val="Ver_Control"/>
      <sheetName val="rent_&amp;_value_assumptions"/>
      <sheetName val="PSDA_detailed_cashflow_for_debt"/>
      <sheetName val="Financing_Assumptions"/>
      <sheetName val="Equity_shares_analysis"/>
      <sheetName val="Loan_B_interest"/>
      <sheetName val="Loan_covenant_tests"/>
      <sheetName val="Rents_committed"/>
      <sheetName val="Loan_A_interest_guarantee"/>
      <sheetName val="Business_Plan"/>
      <sheetName val="Head_office_Expenses"/>
      <sheetName val="Staffing_Plan"/>
      <sheetName val="Cash_Out"/>
      <sheetName val="Cash_In"/>
      <sheetName val="Cash_Flow_Chart_"/>
      <sheetName val="D23_-_Heating_and_AT"/>
      <sheetName val="D26_-_LV_Installations"/>
      <sheetName val="D26_-_Lighting_Installations"/>
      <sheetName val="D26_-_Small_Power_Inst_"/>
      <sheetName val="D26_-_Earthing_Installations"/>
      <sheetName val="D28_-_Security_Installations"/>
      <sheetName val="Add_Work_(2)"/>
      <sheetName val="8_1_Cash_flow"/>
      <sheetName val="Cash_and_return"/>
      <sheetName val="Drawdown_request_to_bank"/>
      <sheetName val="Budget_Control"/>
      <sheetName val="Cost_Report_"/>
      <sheetName val="Prelims_Graph"/>
      <sheetName val="Cash_report"/>
      <sheetName val="Section_02_ALTERATIONS"/>
      <sheetName val="S-5_Concrete_"/>
      <sheetName val="S-12_Excavation"/>
      <sheetName val="S-13_Masonry"/>
      <sheetName val="S-14_Roofing"/>
      <sheetName val="S-18_C&amp;J"/>
      <sheetName val="S-19&amp;20_Plumbing"/>
      <sheetName val="S-21_Electrical_"/>
      <sheetName val="S-22_HVAC_"/>
      <sheetName val="S-24_Finishes_"/>
      <sheetName val="S-26_Painting"/>
      <sheetName val="P_S&amp;daywk"/>
      <sheetName val="Cost_Summary_by_BOQ"/>
      <sheetName val="Cost_Summary_by_Trade"/>
      <sheetName val="제출용_BOQ"/>
      <sheetName val="ALternative-Rev_5"/>
      <sheetName val="내부용_BOQ"/>
      <sheetName val="Optional_Works"/>
      <sheetName val="Schedule_of_Rate_-_Rev_5"/>
      <sheetName val="NS_item"/>
      <sheetName val="Attic_Stock"/>
      <sheetName val="Temp__Works"/>
      <sheetName val="SUMM_"/>
      <sheetName val="DESAL_"/>
      <sheetName val="Sch_3"/>
      <sheetName val="Sch_5"/>
      <sheetName val="BOP_(OLD)"/>
      <sheetName val="JV_한국인_급여"/>
      <sheetName val="한국인_급여_테이블"/>
      <sheetName val="철근_산출_근거"/>
      <sheetName val="콘크리트_산출_근거"/>
      <sheetName val="Risk_Hedging"/>
      <sheetName val="Labour_Rate"/>
      <sheetName val="Tender_Summary"/>
      <sheetName val="1_2차입찰금액대비표"/>
      <sheetName val="Proj_Element_Analysis"/>
      <sheetName val="PC&amp;PS_Sum"/>
      <sheetName val="TYPE별노무내역_(2)"/>
      <sheetName val="Indirect_Cost_Analysis"/>
      <sheetName val="16__Corner_Guard"/>
      <sheetName val="5__Anti-Termite"/>
      <sheetName val="11__Paint"/>
      <sheetName val="25__Roller_Shutters"/>
      <sheetName val="Bill_No__3_Podium"/>
      <sheetName val="SEW_PIPE"/>
      <sheetName val="DRAIN_PIPE"/>
      <sheetName val="DRAIN_MH"/>
      <sheetName val="monthly_statement"/>
      <sheetName val="MOS_(old)"/>
      <sheetName val="AEB_OT"/>
      <sheetName val="Ra__stair"/>
      <sheetName val="Sch__Areas1"/>
      <sheetName val="Payment_Application_Summary"/>
      <sheetName val="Summary_Bld_A"/>
      <sheetName val="Summary_Bld_B"/>
      <sheetName val="Summary_Bld_C"/>
      <sheetName val="Prls_BD"/>
      <sheetName val="Prls_C"/>
      <sheetName val="MOS-1-rev1_(2)"/>
      <sheetName val="Payments_Recd"/>
      <sheetName val="top_sheet_"/>
      <sheetName val="Rate_Substantiation"/>
      <sheetName val="[Airport_Cost_Comparisons_Rev05"/>
      <sheetName val="keşif_özeti"/>
      <sheetName val="OBI_SNWE"/>
      <sheetName val="VO_039"/>
      <sheetName val="Category_Lookup_Table"/>
      <sheetName val="Proj_Cost_Sumry"/>
      <sheetName val="Villa_Finishing_Take-off"/>
      <sheetName val="Take_off"/>
      <sheetName val="3_0_Basis_&amp;_Areas_(3)"/>
      <sheetName val="3_0_(2)"/>
      <sheetName val="3_0_(3)"/>
      <sheetName val="4_0_Assump-Excl_(2)"/>
      <sheetName val="Sheet1_(5)"/>
      <sheetName val="Sheet1_(7)"/>
      <sheetName val="Sheet1_(8)"/>
      <sheetName val="Sheet1_(9)"/>
      <sheetName val="Sheet1_(10)"/>
      <sheetName val="Sheet1_(6)"/>
      <sheetName val="Sheet1_(12)"/>
      <sheetName val="Appendices_-_Fly_sheets"/>
      <sheetName val="Alum_CAL_"/>
      <sheetName val="Rate-Build_UP"/>
      <sheetName val="NOV_#_12"/>
      <sheetName val="PB(NOV_#_12)"/>
      <sheetName val="Recon(NOV_#_12)"/>
      <sheetName val="Project_Summary-AT_Option_4"/>
      <sheetName val="Project_Summary-AT_Option_3"/>
      <sheetName val="Project_Summary-AT_Option_2"/>
      <sheetName val="Project_Summary-AT_Option_1"/>
      <sheetName val="Misc__Site_Exp"/>
      <sheetName val="Over-all_Summary_for_Indirect_C"/>
      <sheetName val="Site_Equipment"/>
      <sheetName val="Site_Staff-Concrete"/>
      <sheetName val="Site_Staffs"/>
      <sheetName val="Erec_&amp;_Dism_Crane_&amp;_MHoist"/>
      <sheetName val="Furniture_&amp;_Misc_Site_Expenses"/>
      <sheetName val="Mechanical_Preliminaries"/>
      <sheetName val="Electrical_Cost_Breakdown"/>
      <sheetName val="Furnitures_-_Revised"/>
      <sheetName val="SO_Details_(2)"/>
      <sheetName val="IPA_Summary"/>
      <sheetName val="AETA_32_VE_APP_N"/>
      <sheetName val="Bill_No_1_Prelim_APP_A"/>
      <sheetName val="HVAC_APP_B_"/>
      <sheetName val="Wet_Riser_&amp;Fire_Sprink_APP_C"/>
      <sheetName val="BMS__APPD"/>
      <sheetName val="Elec_Power_APP_E1"/>
      <sheetName val="Emm_Light_APP_E2"/>
      <sheetName val="Lights_APP_E3_"/>
      <sheetName val="SecurityCCTV_ACMS_APP_F_"/>
      <sheetName val="Intercom_&amp;_Fire_Alarm_APP_G_"/>
      <sheetName val="Plumbing_APP_H"/>
      <sheetName val="FIDS_CUTE_DATA_etc_APP_J"/>
      <sheetName val="MOS_INDEX"/>
      <sheetName val="Materials_on_Site_APP_M"/>
      <sheetName val="Contra_Charges_APP_P"/>
      <sheetName val="AFC-BBS-001_Rev__2"/>
      <sheetName val="AFC-BBS-002_Rev__2"/>
      <sheetName val="Rebar_QTO_Rev__00"/>
      <sheetName val="Rebar_QTO_Rev__00_(Redundant)"/>
      <sheetName val="QTO_(Superseded)"/>
      <sheetName val="Rebar_QTO_Rev__01"/>
      <sheetName val="Guide_2_3"/>
      <sheetName val="Non_Recoverables"/>
      <sheetName val="Design_Fees"/>
      <sheetName val="YTD_Summary"/>
      <sheetName val="Monthly_Analysis"/>
      <sheetName val="YTD_Analysis"/>
      <sheetName val="Variance_Analysis"/>
      <sheetName val="Citex_&amp;_RCD_Contracts_"/>
      <sheetName val="Rec_to_Corporate_Budget"/>
      <sheetName val="Overhead_OOP"/>
      <sheetName val="Overhead_Analysis"/>
      <sheetName val="NOA_Report"/>
      <sheetName val="Bal_Sheet_-_Previous_Month"/>
      <sheetName val="Bal_Sheet_-_Current_Month"/>
      <sheetName val="NOA_Report_(_Excl__Fleet_)"/>
      <sheetName val="BSheet_Profit_Reconciliation"/>
      <sheetName val="PRM_(BU)"/>
      <sheetName val="AR_Days"/>
      <sheetName val="Min_Int"/>
      <sheetName val="Turnover_Actual_History"/>
      <sheetName val="PBT_Actual_History"/>
      <sheetName val="Overhead_Actual_History_"/>
      <sheetName val="Forecast_NOA"/>
      <sheetName val="2004_Bud_Citex_RCD_Contract"/>
      <sheetName val="2004_Budget"/>
      <sheetName val="Budgeted_Overheads"/>
      <sheetName val="YTD_Summary__Rec"/>
      <sheetName val="Menu_sheet"/>
      <sheetName val="TB_Extract_01"/>
      <sheetName val="TB_Mapping_01"/>
      <sheetName val="Hyperion_Input_01"/>
      <sheetName val="TB_Extract_02"/>
      <sheetName val="TB_Mapping_02"/>
      <sheetName val="Hyperion_Input_02"/>
      <sheetName val="TB_Extract_03"/>
      <sheetName val="TB_Mapping_03"/>
      <sheetName val="Hyperion_Input_03"/>
      <sheetName val="TB_Extract_04"/>
      <sheetName val="TB_Mapping_04"/>
      <sheetName val="Hyperion_Input_04"/>
      <sheetName val="TB_Extract_05"/>
      <sheetName val="TB_Mapping_05"/>
      <sheetName val="Hyperion_Input_05"/>
      <sheetName val="TB_Extract_06"/>
      <sheetName val="TB_Mapping_06"/>
      <sheetName val="Hyperion_Input_06"/>
      <sheetName val="TB_Extract_07"/>
      <sheetName val="TB_Mapping_07"/>
      <sheetName val="Hyperion_Input_07"/>
      <sheetName val="TB_Extract08"/>
      <sheetName val="TB_Mapping_08"/>
      <sheetName val="Hyperion_Input_08"/>
      <sheetName val="TB_Extract_09"/>
      <sheetName val="TB_Mapping_09"/>
      <sheetName val="Hyperion_Input_09"/>
      <sheetName val="TB_Extract_10"/>
      <sheetName val="TB_Mapping_10"/>
      <sheetName val="Hyperion_Input_10"/>
      <sheetName val="Forex_InputPack"/>
      <sheetName val="Forex_Rates"/>
      <sheetName val="TAXPACK_SHEETS"/>
      <sheetName val="Sign-off_sheet"/>
      <sheetName val="Inv_Props"/>
      <sheetName val="Prov'ns_&amp;_Tax_Crs"/>
      <sheetName val="G'tees_&amp;_Comms"/>
      <sheetName val="Sch_Ai"/>
      <sheetName val="Sch_Aii"/>
      <sheetName val="Sch_C"/>
      <sheetName val="Sch_D1"/>
      <sheetName val="Sch_D2"/>
      <sheetName val="Sch_Ei"/>
      <sheetName val="Sch_Eii"/>
      <sheetName val="Sch_F"/>
      <sheetName val="Sch_G1"/>
      <sheetName val="Sch_G2"/>
      <sheetName val="Sch_H"/>
      <sheetName val="Sch_I"/>
      <sheetName val="Sch_J"/>
      <sheetName val="Sch_K"/>
      <sheetName val="Sch_Li"/>
      <sheetName val="Sch_Lii"/>
      <sheetName val="Sch_M"/>
      <sheetName val="Sch_N"/>
      <sheetName val="Sch_O"/>
      <sheetName val="Sch_P"/>
      <sheetName val="Sch_R"/>
      <sheetName val="Sch_T"/>
      <sheetName val="Sch_U"/>
      <sheetName val="Sch_X"/>
      <sheetName val="UK_-_Hyperion"/>
      <sheetName val="SC_Payment_Certificate"/>
      <sheetName val="SC_Valuation_(Int)"/>
      <sheetName val="Contra_Charge"/>
      <sheetName val="L3_form"/>
      <sheetName val="SI-1_Abstract"/>
      <sheetName val="SI-2_Abstract"/>
      <sheetName val="Variation_Miss"/>
      <sheetName val="I01_Block_Colum"/>
      <sheetName val="Core_Wall_"/>
      <sheetName val="Rebar_rece"/>
      <sheetName val="beam-reinf_"/>
      <sheetName val="Body_Sheet"/>
      <sheetName val="GFL-_A0"/>
      <sheetName val="GFL_-_B0"/>
      <sheetName val="GFL-_C0"/>
      <sheetName val="GFL_-_D0_(1)"/>
      <sheetName val="GFL_-_D0_(2)"/>
      <sheetName val="GFL_-_E0"/>
      <sheetName val="GFL_-_F0"/>
      <sheetName val="Ground_Mezz"/>
      <sheetName val="3rd_Mezz_&amp;_4th"/>
      <sheetName val="EXE_Summ"/>
      <sheetName val="fees Summary"/>
      <sheetName val="Basement Extract"/>
      <sheetName val="SA Plen."/>
      <sheetName val="Retu. Duct"/>
      <sheetName val="RA Plen."/>
      <sheetName val="T. Ex. Duct"/>
      <sheetName val="UnitRate"/>
      <sheetName val="EKOG10건축"/>
      <sheetName val="Harewood"/>
      <sheetName val="ACCRS"/>
      <sheetName val="ITEMS"/>
      <sheetName val="COST CONTROL MATRIX"/>
      <sheetName val="Project Details "/>
      <sheetName val="PC, Prov Sums, Quants"/>
      <sheetName val="Progress Photos"/>
      <sheetName val="Cost Report Summary"/>
      <sheetName val="KEYS(DONT DELETE)"/>
      <sheetName val="PLD PRO SUM+QTY (Drwg Qty)"/>
      <sheetName val="plan vs actual"/>
      <sheetName val="Summary MS"/>
      <sheetName val="MSR"/>
      <sheetName val="GRAFCOL"/>
      <sheetName val="AIRCONDITION"/>
      <sheetName val="OFFICE"/>
      <sheetName val="OFFICE (2)"/>
      <sheetName val="qatariana computation"/>
      <sheetName val="redco vs qatariana reconciled "/>
      <sheetName val="multiplier"/>
      <sheetName val="DIV12 - Furnishings"/>
      <sheetName val="5.2 Certificate"/>
      <sheetName val="5.3.1 VarAcc"/>
      <sheetName val="% SUMMARY"/>
      <sheetName val="5.7"/>
      <sheetName val="5.8"/>
      <sheetName val="5.9"/>
      <sheetName val="5.9.1"/>
      <sheetName val="5.9.2"/>
      <sheetName val="5.10"/>
      <sheetName val="5.13"/>
      <sheetName val="6.1.8"/>
      <sheetName val="6.1.9"/>
      <sheetName val="6.1.10"/>
      <sheetName val="6.1.11"/>
      <sheetName val="6.1.12"/>
      <sheetName val="6.1.13"/>
      <sheetName val="6.1.15"/>
      <sheetName val="7.2D"/>
      <sheetName val="Architect"/>
      <sheetName val="D-Material on Site"/>
      <sheetName val="Cashflow Formula"/>
      <sheetName val="CCS summary "/>
      <sheetName val="16 Consum's"/>
      <sheetName val="24 B'up"/>
      <sheetName val="SuStructure Conc Take off"/>
      <sheetName val="Det_Des"/>
      <sheetName val="9600-T1"/>
      <sheetName val="EC(Rev)"/>
      <sheetName val="csb(11-12,0820)"/>
      <sheetName val="combined"/>
      <sheetName val="col-sub"/>
      <sheetName val="col sup"/>
      <sheetName val="upstand"/>
      <sheetName val="walls sub"/>
      <sheetName val="wall super"/>
      <sheetName val="mae cicon pending"/>
      <sheetName val="PIVOTED FINAL"/>
      <sheetName val="MUP"/>
      <sheetName val="PLT"/>
      <sheetName val="STF"/>
      <sheetName val="SMRY"/>
      <sheetName val="QCSUM"/>
      <sheetName val="QCPLT"/>
      <sheetName val="CP 0"/>
      <sheetName val="CP A"/>
      <sheetName val="A - PRELIMS."/>
      <sheetName val="CP B"/>
      <sheetName val="B - SITE WORK"/>
      <sheetName val="CP C"/>
      <sheetName val="C- CONCRETE WORK"/>
      <sheetName val="CP D"/>
      <sheetName val="D - MASONRY WORK"/>
      <sheetName val="CP E"/>
      <sheetName val="E - METALWORK"/>
      <sheetName val="CP G"/>
      <sheetName val="G - T&amp;MP"/>
      <sheetName val="CP H"/>
      <sheetName val="H - D&amp;W"/>
      <sheetName val="CP J"/>
      <sheetName val="CP K"/>
      <sheetName val="K - ACCESSORIES"/>
      <sheetName val="CP P"/>
      <sheetName val="P - CONVEYING SYSTEMS"/>
      <sheetName val="CP Q"/>
      <sheetName val="Q - MECHANICAL "/>
      <sheetName val="CP R"/>
      <sheetName val="R - ELECTRICAL "/>
      <sheetName val="CP S"/>
      <sheetName val="S - PROVISIONAL SUMS"/>
      <sheetName val="Preliminaries (2)"/>
      <sheetName val="scaffolding"/>
      <sheetName val="prliminaries"/>
      <sheetName val="building M&amp;E"/>
      <sheetName val="eledetail"/>
      <sheetName val="mechdetail"/>
      <sheetName val="Infra M&amp;E"/>
      <sheetName val="piling &amp; fdtn"/>
      <sheetName val="wall&amp;floor "/>
      <sheetName val="s-case"/>
      <sheetName val="ext-fin"/>
      <sheetName val="genoffice"/>
      <sheetName val="tadika "/>
      <sheetName val="balai "/>
      <sheetName val="shop "/>
      <sheetName val="B-SUM"/>
      <sheetName val="ROADS"/>
      <sheetName val="DRAIN"/>
      <sheetName val="WATER RET"/>
      <sheetName val="RESERVOIR"/>
      <sheetName val="Tunnel form"/>
      <sheetName val="Half R"/>
      <sheetName val="roof &amp; RWDP"/>
      <sheetName val="wall fin"/>
      <sheetName val="cei"/>
      <sheetName val="flr"/>
      <sheetName val="structure"/>
      <sheetName val="flr&amp;ceilfin"/>
      <sheetName val="Intfin"/>
      <sheetName val="extfin"/>
      <sheetName val="Questionaire"/>
      <sheetName val="extwall&amp;fin"/>
      <sheetName val="intwall"/>
      <sheetName val="majlis link-parapet wall"/>
      <sheetName val="WBLFF"/>
      <sheetName val="Frame"/>
      <sheetName val="#Upper Floor"/>
      <sheetName val="#Roof"/>
      <sheetName val="eXT wALL"/>
      <sheetName val="Windows &amp; ext. doors"/>
      <sheetName val="int.wall &amp; partitions"/>
      <sheetName val="int. doors"/>
      <sheetName val="#Flr Finish"/>
      <sheetName val="#Ceiling Finish"/>
      <sheetName val="#Sanitary"/>
      <sheetName val="Fencing"/>
      <sheetName val="Prelim Sum"/>
      <sheetName val="Attendance to NSC"/>
      <sheetName val="concrete (1)"/>
      <sheetName val="concrete (2)"/>
      <sheetName val="concrete (3)"/>
      <sheetName val="reinf (1)"/>
      <sheetName val="reinf (2)"/>
      <sheetName val="reinf (3)"/>
      <sheetName val="BRC (1)"/>
      <sheetName val="BRC (2)"/>
      <sheetName val="Fwk (1)"/>
      <sheetName val="Fwk Brkdown (1)"/>
      <sheetName val="Fwk Compare"/>
      <sheetName val="Fwk (2)"/>
      <sheetName val="Fwk Brkdown (2)"/>
      <sheetName val="Fwk (3)"/>
      <sheetName val="Fwk Brkdown (3)"/>
      <sheetName val="Excn"/>
      <sheetName val="Excn (2)"/>
      <sheetName val="Screed"/>
      <sheetName val="PC Slab sum"/>
      <sheetName val="PC slab"/>
      <sheetName val="PC Slab sum (Alt)"/>
      <sheetName val="PC slab (Alt)"/>
      <sheetName val="Plant (Alt)"/>
      <sheetName val="Scaffold"/>
      <sheetName val="Scaffold (2)"/>
      <sheetName val="Stagging"/>
      <sheetName val="@WORDSTEXT(AE44)"/>
      <sheetName val="BQ-1"/>
      <sheetName val="BQ-ADD"/>
      <sheetName val="M.O.S."/>
      <sheetName val="Prov. ddt."/>
      <sheetName val="other. ddt."/>
      <sheetName val="@WORDSTEXT(AE44) (2)"/>
      <sheetName val="@WORDSTEXT(AE44) (3)"/>
      <sheetName val="other. ddt"/>
      <sheetName val="Prov. ddt"/>
      <sheetName val="M.O.S"/>
      <sheetName val="paysum"/>
      <sheetName val="Nov 12"/>
      <sheetName val="P.Holiday"/>
      <sheetName val="int fin-to"/>
      <sheetName val="int flr"/>
      <sheetName val="skirt"/>
      <sheetName val="int wall fin"/>
      <sheetName val="int clg"/>
      <sheetName val="ext flr-to"/>
      <sheetName val="ext flr qty"/>
      <sheetName val="ext wall fin-to"/>
      <sheetName val="ext wall fin qty"/>
      <sheetName val="ext clg-to"/>
      <sheetName val="ext clg qty"/>
      <sheetName val="wall-to"/>
      <sheetName val="wall qty"/>
      <sheetName val="dpc qty"/>
      <sheetName val="rf cover"/>
      <sheetName val="rc-qty"/>
      <sheetName val="rf drain"/>
      <sheetName val="rd-qty"/>
      <sheetName val="dr-to"/>
      <sheetName val="dr-dr qty"/>
      <sheetName val="dr (2)"/>
      <sheetName val="dr-lock"/>
      <sheetName val="dr-closer"/>
      <sheetName val="dr-plate"/>
      <sheetName val="dr-bolt"/>
      <sheetName val="wn-to"/>
      <sheetName val="wn-wn qty"/>
      <sheetName val="wn (2)"/>
      <sheetName val="wn-fastener"/>
      <sheetName val="wn-bolt"/>
      <sheetName val="stair-to"/>
      <sheetName val="stair-qty"/>
      <sheetName val="rail-to"/>
      <sheetName val="rail-qty"/>
      <sheetName val="wares-to"/>
      <sheetName val="wares-qty"/>
      <sheetName val="counter"/>
      <sheetName val="counter-qty"/>
      <sheetName val="mirror-to "/>
      <sheetName val="mirror-qty"/>
      <sheetName val="sht1"/>
      <sheetName val="sht1qty"/>
      <sheetName val="sht2"/>
      <sheetName val="sht2qty"/>
      <sheetName val="sht3"/>
      <sheetName val="sht3qty"/>
      <sheetName val="sht4"/>
      <sheetName val="sht4qty"/>
      <sheetName val="sht5"/>
      <sheetName val="sht5qty"/>
      <sheetName val="Area Analy"/>
      <sheetName val="Vert Analy"/>
      <sheetName val="4.14WALL"/>
      <sheetName val="Piling Table"/>
      <sheetName val="Piling Prog. Monitoring"/>
      <sheetName val="adj. factor"/>
      <sheetName val="prelim."/>
      <sheetName val="Grd bms &amp; slab"/>
      <sheetName val="Bldg Brkdown"/>
      <sheetName val="PC&amp;PSum"/>
      <sheetName val="General Prelims"/>
      <sheetName val="R-BQ"/>
      <sheetName val="Fting &amp; Pcap"/>
      <sheetName val="Stump"/>
      <sheetName val="G.slab"/>
      <sheetName val="F.slab"/>
      <sheetName val="R-Pcap"/>
      <sheetName val="R-GB"/>
      <sheetName val="R-FB"/>
      <sheetName val="R-RB"/>
      <sheetName val="R-COL"/>
      <sheetName val="R-C.stp"/>
      <sheetName val="HCE"/>
      <sheetName val="NHM1"/>
      <sheetName val="2B2"/>
      <sheetName val="PARTICULARS"/>
      <sheetName val="WBLFL"/>
      <sheetName val="EXTWALL"/>
      <sheetName val="WALLFINISHES"/>
      <sheetName val="FLOORFINISHES"/>
      <sheetName val="SANITARYFITTINGS"/>
      <sheetName val="LIFT"/>
      <sheetName val="EXTERNALWORKS"/>
      <sheetName val="CONCRETE &amp; FWK"/>
      <sheetName val="施工預算明細表"/>
      <sheetName val="Valuation Info"/>
      <sheetName val="BAL Cert"/>
      <sheetName val="Package A"/>
      <sheetName val="Package B"/>
      <sheetName val="Summ VO"/>
      <sheetName val="VO No. 1"/>
      <sheetName val="VO No. 3"/>
      <sheetName val="VO 3 (VBH)"/>
      <sheetName val="Package A (TBH)"/>
      <sheetName val="Package A (BHD)"/>
      <sheetName val="Resistivity Survey"/>
      <sheetName val="Package B (TBH &amp; VBH)"/>
      <sheetName val="Package B (BHD)"/>
      <sheetName val="Package B (monitoring well)"/>
      <sheetName val="VO 1 (BH)"/>
      <sheetName val="VO 1 (BH) (ALL)"/>
      <sheetName val="Bill  No. 4"/>
      <sheetName val="SUM VO"/>
      <sheetName val="VO2"/>
      <sheetName val="VO3"/>
      <sheetName val="VO4"/>
      <sheetName val="VO5"/>
      <sheetName val="VO6"/>
      <sheetName val="VO7"/>
      <sheetName val="VO8"/>
      <sheetName val="VO9"/>
      <sheetName val="VOP"/>
      <sheetName val="SUM MOS"/>
      <sheetName val="pile record"/>
      <sheetName val="pile record (2)"/>
      <sheetName val="Summary RB"/>
      <sheetName val="Summary RB (Alt)"/>
      <sheetName val="Bill2-Raw Water"/>
      <sheetName val="Bill4-Treated Water"/>
      <sheetName val="SB2.2 (Alt)RB"/>
      <sheetName val="SB2.2 (Alt) (2)"/>
      <sheetName val="RoadBuilders"/>
      <sheetName val="RoadBuilders (2)"/>
      <sheetName val="Lpayment cert"/>
      <sheetName val="LB.Q"/>
      <sheetName val="V.O"/>
      <sheetName val="Brick &amp; Plaster"/>
      <sheetName val="Brick &amp; Plaster (2)"/>
      <sheetName val="FOL - Bar"/>
      <sheetName val="BUA (32Storey Condo)"/>
      <sheetName val="Bill No. 7 - optional"/>
      <sheetName val="Bill No. 8 - Contra Item"/>
      <sheetName val="Bill No. 9 - Contra Units"/>
      <sheetName val="Bill No. 10 - Opt Item"/>
      <sheetName val="Tender A"/>
      <sheetName val="Tender B"/>
      <sheetName val="Rate (RC)"/>
      <sheetName val="Rate (Arch)"/>
      <sheetName val="Rate (Dr&amp;Wdw)"/>
      <sheetName val="Rate _RC_"/>
      <sheetName val="Rate _Arch_"/>
      <sheetName val="Col (grd to 1st)"/>
      <sheetName val="Col (1st to 2nd)"/>
      <sheetName val="Col (2nd to 3rd)"/>
      <sheetName val="Col (3rd to 4th)"/>
      <sheetName val="Col (4th to rf)"/>
      <sheetName val="Col (rf to up rf)"/>
      <sheetName val="Sum Col"/>
      <sheetName val="Stiffener"/>
      <sheetName val="Grd beam"/>
      <sheetName val="1st flr beam"/>
      <sheetName val="2,3,4 flr beam"/>
      <sheetName val="Rf beam"/>
      <sheetName val="UpRf beam"/>
      <sheetName val="Grd Slab"/>
      <sheetName val="1st slab"/>
      <sheetName val="Typical slab"/>
      <sheetName val="Rf slab"/>
      <sheetName val="Up Rf slab"/>
      <sheetName val="Pile Cap (Plot 1)"/>
      <sheetName val="Stump (Plot 1)"/>
      <sheetName val="Col (grd to 1st - Plot 1)"/>
      <sheetName val="Col (1st to rf - Plot 1)"/>
      <sheetName val="Grd beam (Plot 1)"/>
      <sheetName val="1st flr beam (Plot 1)"/>
      <sheetName val="Rf beam (Plot 1)"/>
      <sheetName val="Grd slab (Plot 1)"/>
      <sheetName val="1st Flr slab (Plot 1)"/>
      <sheetName val="Stair (Plot 1)"/>
      <sheetName val="Pile Cap (Plot 2)"/>
      <sheetName val="Stump (Plot 2)"/>
      <sheetName val="Col (grd to 1st - Plot 2)"/>
      <sheetName val="Col (1st to Rf - Plot 2)"/>
      <sheetName val="Grd beam (Plot 2)"/>
      <sheetName val="1st flr beam (Plot 2)"/>
      <sheetName val="Rf beam (Plot 2)"/>
      <sheetName val="Grd slab (Plot 2)"/>
      <sheetName val="1st Flr slab (Plot 2)"/>
      <sheetName val="Stair (Plot 2)"/>
      <sheetName val="Blk A"/>
      <sheetName val="Blk B"/>
      <sheetName val="Blk C"/>
      <sheetName val="Blk D"/>
      <sheetName val="Blk E"/>
      <sheetName val="Blk F"/>
      <sheetName val="Blk G"/>
      <sheetName val="Blk H"/>
      <sheetName val="Blk I"/>
      <sheetName val="Blk J"/>
      <sheetName val="Blk K"/>
      <sheetName val="Blk L"/>
      <sheetName val="Fnl-Smry"/>
      <sheetName val="GB"/>
      <sheetName val="apronS-downS"/>
      <sheetName val="GS(H)-BRC"/>
      <sheetName val="DS-1STFLR"/>
      <sheetName val="copping"/>
      <sheetName val="RS(H)"/>
      <sheetName val="SC-rbar"/>
      <sheetName val="BRC"/>
      <sheetName val="Windr"/>
      <sheetName val="WALL COMP"/>
      <sheetName val="BP Reo"/>
      <sheetName val="RC Piles"/>
      <sheetName val="Bored Piles"/>
      <sheetName val="WB"/>
      <sheetName val="WB2"/>
      <sheetName val="FR2"/>
      <sheetName val="FR3(Col)"/>
      <sheetName val="FR4(Bm)"/>
      <sheetName val="FR5(SC&amp;Lift)"/>
      <sheetName val="UF2"/>
      <sheetName val="UF3"/>
      <sheetName val="Infra"/>
      <sheetName val="Infra2"/>
      <sheetName val="FR2a"/>
      <sheetName val="BQ (2)"/>
      <sheetName val="Pilecap"/>
      <sheetName val="Upper Flr Beam"/>
      <sheetName val="Roof Beam"/>
      <sheetName val="Ground slab"/>
      <sheetName val="Upper flr slab"/>
      <sheetName val="Upper flr Slab-BAR"/>
      <sheetName val="Roof slab"/>
      <sheetName val="Roof Slab-BAR"/>
      <sheetName val="Lift Pit"/>
      <sheetName val="Lift Core"/>
      <sheetName val="Dr WW Sch"/>
      <sheetName val="Dr WW Meas"/>
      <sheetName val="110 cs EW"/>
      <sheetName val="110 clay EW"/>
      <sheetName val="110 cs NW"/>
      <sheetName val="110 clay NW"/>
      <sheetName val="RFF"/>
      <sheetName val="WD"/>
      <sheetName val="EF"/>
      <sheetName val="IF"/>
      <sheetName val="SUN"/>
      <sheetName val="Water"/>
      <sheetName val="Water-Carpark Block"/>
      <sheetName val="ACADEMIC BLOCK"/>
      <sheetName val="Price list-August"/>
      <sheetName val="HOSTEL BLOCK"/>
      <sheetName val="quarters warden"/>
      <sheetName val="COVERED WALKWAY"/>
      <sheetName val="TNB SUB STATION"/>
      <sheetName val="RUBBISH COMPARTMENT"/>
      <sheetName val="PROVISIONAL SUM"/>
      <sheetName val="FA-LISTING"/>
      <sheetName val="L&amp;B"/>
      <sheetName val="COMPUTER"/>
      <sheetName val="OE"/>
      <sheetName val="Fur"/>
      <sheetName val="KL"/>
      <sheetName val="FA_LISTING"/>
      <sheetName val="CSA"/>
      <sheetName val="MainSummary"/>
      <sheetName val="Bill A4"/>
      <sheetName val="Bill A5"/>
      <sheetName val="Bill A6"/>
      <sheetName val="Bill A7"/>
      <sheetName val="Bill A8"/>
      <sheetName val="Bill A9.1"/>
      <sheetName val="Bill A9.2"/>
      <sheetName val="Bill B4"/>
      <sheetName val="Bill B5"/>
      <sheetName val="Bill B6"/>
      <sheetName val="Bill B7"/>
      <sheetName val="Bill B8"/>
      <sheetName val="Bill B9.1"/>
      <sheetName val="Bill B9.2"/>
      <sheetName val="Bill C4"/>
      <sheetName val="Bill C5"/>
      <sheetName val="Bill C6"/>
      <sheetName val="Bill C7"/>
      <sheetName val="Bill C8"/>
      <sheetName val="BUR1-Data"/>
      <sheetName val="BUR2-Ewk"/>
      <sheetName val="BUR3-DrnRC"/>
      <sheetName val="BUR4-Rd"/>
      <sheetName val="BUR5-Pile"/>
      <sheetName val="BUR6-Misc"/>
      <sheetName val="BURform"/>
      <sheetName val="BUR3_DrnRC"/>
      <sheetName val="BUR4_Rd"/>
      <sheetName val="ug -1A"/>
      <sheetName val="bp bill"/>
      <sheetName val="Section 27 (RC &amp; FWK)"/>
      <sheetName val="Section 27 (REBAR - SLAB)"/>
      <sheetName val="Section 27 (REBAR - WALL)"/>
      <sheetName val="SUMMARY SECTION 27"/>
      <sheetName val="Section 2 (RC &amp; FWK)"/>
      <sheetName val="Section 2 (REBAR - SLAB)"/>
      <sheetName val="Section 2 (REBAR - WALL)"/>
      <sheetName val="SUMMARY SECTION 2"/>
      <sheetName val="Panel 1 (RC &amp; FWK)"/>
      <sheetName val="Panel 1 (REBAR - SLAB)"/>
      <sheetName val="Panel 1 (REBAR - WALL)"/>
      <sheetName val="Panel 1 (REBAR - KERB)"/>
      <sheetName val="SUMMARY PANEL 1"/>
      <sheetName val="Panel 2 (RC &amp; FWK)"/>
      <sheetName val="Panel 2 (REBAR - SLAB)"/>
      <sheetName val="Panel 2 (REBAR - WALL)"/>
      <sheetName val="Panel 2 (REBAR - KERB)"/>
      <sheetName val="SUMMARY PANEL 2"/>
      <sheetName val="Panel 3 (RC &amp; FWK) "/>
      <sheetName val="Panel 3 (REBAR - SLAB)"/>
      <sheetName val="Panel 3 (REBAR - WALL)"/>
      <sheetName val="Panel 3 (REBAR - KERB)"/>
      <sheetName val="SUMMARY PANEL 3"/>
      <sheetName val="Panel 4 (RC &amp; FWK)"/>
      <sheetName val="Panel 4 (REBAR - SLAB)"/>
      <sheetName val="Panel 4 (REBAR - WALL)"/>
      <sheetName val="Panel 4 (REBAR - KERB)"/>
      <sheetName val="SUMMARY PANEL 4"/>
      <sheetName val="Panel 5 (RC &amp; FWK)"/>
      <sheetName val="Panel 5 (REBAR - SLAB)"/>
      <sheetName val="Panel 5 (REBAR - WALL)"/>
      <sheetName val="Panel 5 (REBAR - KERB)"/>
      <sheetName val="SUMMARY PANEL 5"/>
      <sheetName val="Panel 6a (RC &amp; FWK)"/>
      <sheetName val="Panel 6a (REBAR - SLAB)"/>
      <sheetName val="Panel 6a (REBAR - WALL)"/>
      <sheetName val="Panel 6a (REBAR - KERB)"/>
      <sheetName val="SUMMARY PANEL 6a"/>
      <sheetName val="Panel 6 (RC &amp; FWK)"/>
      <sheetName val="Panel 6 (REBAR - SLAB)"/>
      <sheetName val="Panel 6 (REBAR - WALL)"/>
      <sheetName val="Panel 6 (REBAR - KERB)"/>
      <sheetName val="SUMMARY PANEL 6"/>
      <sheetName val="Panel 7 (RC &amp; FWK)"/>
      <sheetName val="Panel 7 (REBAR - SLAB)"/>
      <sheetName val="Panel 7 (REBAR - WALL)"/>
      <sheetName val="Panel 7 (REBAR - KERB)"/>
      <sheetName val="SUMMARY PANEL 7"/>
      <sheetName val="Panel 8 (RC &amp; FWK)"/>
      <sheetName val="Panel 8 (REBAR - SLAB)"/>
      <sheetName val="Panel 8 (REBAR - WALL)"/>
      <sheetName val="Panel 8 (REBAR - KERB)"/>
      <sheetName val="SUMMARY PANEL 8"/>
      <sheetName val="Panel 9a (RC &amp; FWK)"/>
      <sheetName val="Panel 9a (REBAR - SLAB)"/>
      <sheetName val="Panel 9a (REBAR - WALL)"/>
      <sheetName val="Panel 9a (REBAR - KERB)"/>
      <sheetName val="SUMMARY PANEL 9a"/>
      <sheetName val="Panel 9 (RC &amp; FWK)"/>
      <sheetName val="Panel 9 (REBAR - SLAB)"/>
      <sheetName val="Panel 9 (REBAR - WALL)"/>
      <sheetName val="Panel 9 (REBAR - KERB)"/>
      <sheetName val="SUMMARY PANEL 9"/>
      <sheetName val="Panel 10 (RC &amp; FWK)"/>
      <sheetName val="Panel 10 (REBAR - SLAB)"/>
      <sheetName val="Panel 10 (REBAR - WALL)"/>
      <sheetName val="Panel 10 (REBAR - KERB)"/>
      <sheetName val="SUMMARY PANEL 10"/>
      <sheetName val="Panel 11 (RC &amp; FWK)"/>
      <sheetName val="Panel 11 (REBAR - SLAB)"/>
      <sheetName val="Panel 11 (REBAR - WALL)"/>
      <sheetName val="Panel 11 (REBAR - KERB)"/>
      <sheetName val="SUMMARY PANEL 11"/>
      <sheetName val="Panel 12 (RC &amp; FWK)"/>
      <sheetName val="Panel 12 (REBAR - SLAB)"/>
      <sheetName val="Panel 12 (REBAR - WALL)"/>
      <sheetName val="Panel 12 (REBAR - KERB)"/>
      <sheetName val="SUMMARY PANEL 12"/>
      <sheetName val="Panel 13 (RC &amp; FWK)"/>
      <sheetName val="Panel 13 (REBAR - SLAB)"/>
      <sheetName val="Panel 13 (REBAR - WALL)"/>
      <sheetName val="Panel 13 (REBAR - KERB)"/>
      <sheetName val="SUMMARY PANEL 13"/>
      <sheetName val="Shaft P13 (RC &amp; FWK)"/>
      <sheetName val="Shaft P13 (REBAR - WALL)"/>
      <sheetName val="Shaft P13 (REBAR - SLAB)"/>
      <sheetName val="SUMMARY Shaft P13"/>
      <sheetName val="Panel 14 (RC &amp; FWK)"/>
      <sheetName val="Panel 14 (REBAR - SLAB)"/>
      <sheetName val="Panel 14 (REBAR - WALL)"/>
      <sheetName val="Panel 14 (REBAR - KERB)"/>
      <sheetName val="SUMMARY PANEL 14"/>
      <sheetName val="Panel 15 (RC &amp; FWK)"/>
      <sheetName val="Panel 15 (REBAR - SLAB)"/>
      <sheetName val="Panel 15 (REBAR - WALL)"/>
      <sheetName val="Panel 15 (REBAR - KERB)"/>
      <sheetName val="SUMMARY PANEL 15"/>
      <sheetName val="Panel 16 (RC &amp; FWK)"/>
      <sheetName val="Panel 16 (REBAR - SLAB)"/>
      <sheetName val="Panel 16 (REBAR - WALL)"/>
      <sheetName val="Panel 16 (REBAR - KERB)"/>
      <sheetName val="SUMMARY PANEL 16"/>
      <sheetName val="Panel 17 (RC &amp; FWK) "/>
      <sheetName val="Panel 17 (REBAR - SLAB)"/>
      <sheetName val="Panel 17 (REBAR - WALL)"/>
      <sheetName val="Panel 17 (REBAR - KERB)"/>
      <sheetName val="SUMMARY PANEL 17"/>
      <sheetName val="Panel 18 (RC &amp; FWK)"/>
      <sheetName val="Panel 18 (REBAR - SLAB)"/>
      <sheetName val="Panel 18 (REBAR - WALL)"/>
      <sheetName val="Panel 18 (REBAR - KERB)"/>
      <sheetName val="SUMMARY PANEL 18"/>
      <sheetName val="CBD Plaza (RC &amp; FWK)"/>
      <sheetName val="CBD Plaza (REBAR - SLAB)"/>
      <sheetName val="CBD Plaza (REBAR - WALL)"/>
      <sheetName val="SUMMARY CDB Plaza"/>
      <sheetName val="SUM PANEL 1 - 18"/>
      <sheetName val="SUM Shaft P13"/>
      <sheetName val="Panel 1-18 Const.Joint"/>
      <sheetName val="CDB Plaza Const.Joint"/>
      <sheetName val="Wall Overall"/>
      <sheetName val="Wall Sect 1 - 4"/>
      <sheetName val="4.1-Lejer "/>
      <sheetName val="QS14-0302-0001"/>
      <sheetName val="Other Ref IFC Dwgs."/>
      <sheetName val="3900-06 Pay Items"/>
      <sheetName val="3900-03 Foundation Take-off"/>
      <sheetName val="3900-03 Beam Take-off"/>
      <sheetName val="3900-03 Sleeper Take-off"/>
      <sheetName val="Foot, Pier, Beam Schedule"/>
      <sheetName val="StdDesc"/>
      <sheetName val="W225"/>
      <sheetName val="W251"/>
      <sheetName val="Add.W"/>
      <sheetName val="Add W2"/>
      <sheetName val="prov ddt"/>
      <sheetName val="Sum Delivery Concrete"/>
      <sheetName val="Sum Delivery Rebar"/>
      <sheetName val="Lbr &amp; mch"/>
      <sheetName val="Lbr &amp; mch (SC)"/>
      <sheetName val="GSQ"/>
      <sheetName val="PDN"/>
      <sheetName val="separator"/>
      <sheetName val="prelim-"/>
      <sheetName val="internal checking"/>
      <sheetName val="ZONE F"/>
      <sheetName val="v.o NO 1"/>
      <sheetName val="v.o NO 2"/>
      <sheetName val="v.o NO 3"/>
      <sheetName val="v.o NO 4"/>
      <sheetName val="v.o NO 5"/>
      <sheetName val="Transf To Sub Con"/>
      <sheetName val="Transf Frm SC"/>
      <sheetName val="Takeoff Qty A"/>
      <sheetName val="Takeoff Qty D"/>
      <sheetName val="Takeoff F"/>
      <sheetName val=" basalt -inf1"/>
      <sheetName val=" Pink Granite -inf1 "/>
      <sheetName val=" basalt -inf2"/>
      <sheetName val="TILING LANDSCAPE"/>
      <sheetName val="TILING INFRA 3"/>
      <sheetName val="prov ddt (2)"/>
      <sheetName val="wcAMP"/>
      <sheetName val="NCR breakdown"/>
      <sheetName val=" Rebar"/>
      <sheetName val=" Concrete"/>
      <sheetName val=" BRC"/>
      <sheetName val=" Brick"/>
      <sheetName val=" Glazed Pipe"/>
      <sheetName val=" B.C"/>
      <sheetName val="Zone E"/>
      <sheetName val="Takeoff Qty"/>
      <sheetName val="Takeoff Qty drain 2"/>
      <sheetName val="Sum Delivery BRC"/>
      <sheetName val="Sum Delivery Brick"/>
      <sheetName val="Sum Delivery Glazed Pipe"/>
      <sheetName val="Sum Delivery B.C"/>
      <sheetName val="Water stop"/>
      <sheetName val="bottom area"/>
      <sheetName val="RAFT Rebar"/>
      <sheetName val="Column Starter Bars"/>
      <sheetName val="RS-S3"/>
      <sheetName val="RW-S3"/>
      <sheetName val="R-S3"/>
      <sheetName val="RS-S1"/>
      <sheetName val="RW-S1"/>
      <sheetName val="R-S1"/>
      <sheetName val="RS-S2"/>
      <sheetName val="RW-S2"/>
      <sheetName val="R-S2"/>
      <sheetName val="RS-S4"/>
      <sheetName val="RW-S4"/>
      <sheetName val="Hilti RE500"/>
      <sheetName val="R-S4"/>
      <sheetName val="Payment Received"/>
      <sheetName val="Request 5% Retention Sum"/>
      <sheetName val="Collection Qties"/>
      <sheetName val="BQ CBD Loop"/>
      <sheetName val="BQ Tunnel"/>
      <sheetName val="Summary VO"/>
      <sheetName val="Estimated Deduction"/>
      <sheetName val="Collection Summary"/>
      <sheetName val="CBD Loops"/>
      <sheetName val="Concrete Summary"/>
      <sheetName val="Fmk Summary"/>
      <sheetName val="Raft Slab"/>
      <sheetName val="PPU 1"/>
      <sheetName val="Walkway"/>
      <sheetName val="Photos"/>
      <sheetName val="CBD PLAZA Collection"/>
      <sheetName val="Lean concrete Works"/>
      <sheetName val="Measurement Check list"/>
      <sheetName val="wk"/>
      <sheetName val="vos"/>
      <sheetName val="p&amp;a"/>
      <sheetName val="ibsb"/>
      <sheetName val="Lotus"/>
      <sheetName val="parquet"/>
      <sheetName val="NSC (2)"/>
      <sheetName val="d-7"/>
      <sheetName val="Bill 2A (2)"/>
      <sheetName val="claim05"/>
      <sheetName val="Bill 2A"/>
      <sheetName val="Bill 2B (2)"/>
      <sheetName val="Bill 2C (2)"/>
      <sheetName val="Bill 2B"/>
      <sheetName val="Bill 2C"/>
      <sheetName val="Bill 2D (2)"/>
      <sheetName val="Bill 2D"/>
      <sheetName val="Bill 2E"/>
      <sheetName val="Bill 2F"/>
      <sheetName val="Bill 2G"/>
      <sheetName val="Bill 2H"/>
      <sheetName val="Bill 2I"/>
      <sheetName val="Bill 2J"/>
      <sheetName val="Bill 2K"/>
      <sheetName val="Grand Sum For Block A"/>
      <sheetName val="Moti Vs JKR A"/>
      <sheetName val="Bill No. 3A"/>
      <sheetName val="Bill No. 3B"/>
      <sheetName val="Bill No. 3C"/>
      <sheetName val="Bill No. 3D"/>
      <sheetName val="Bill No. 3E"/>
      <sheetName val="Bill No. 3F"/>
      <sheetName val="Bill No. 3G"/>
      <sheetName val="Bill No. 3H"/>
      <sheetName val="Bill No. 3I"/>
      <sheetName val="Bill No. 3J"/>
      <sheetName val="Bill No. 3K"/>
      <sheetName val="G.Sum For Package 3-Block B"/>
      <sheetName val="Moti Vs JKR B"/>
      <sheetName val="BQ subcon"/>
      <sheetName val="Cavity Drain "/>
      <sheetName val="5.1-AB"/>
      <sheetName val="MBW-SE"/>
      <sheetName val="NKN Prel"/>
      <sheetName val="NKN BQ"/>
      <sheetName val="B5.1 external"/>
      <sheetName val="B4.1 piling"/>
      <sheetName val="beam-omission"/>
      <sheetName val="Taking Off-RC"/>
      <sheetName val="Corner Arch"/>
      <sheetName val="End Arch"/>
      <sheetName val="Intermediate Arch"/>
      <sheetName val="Cost Plan (MBW)"/>
      <sheetName val="Cert  "/>
      <sheetName val="RT1-E"/>
      <sheetName val="RT2-D"/>
      <sheetName val="name"/>
      <sheetName val="2Piling"/>
      <sheetName val="JPN-Salary"/>
      <sheetName val="ExcRate"/>
      <sheetName val="BQ8"/>
      <sheetName val="BQ1"/>
      <sheetName val="BQ9"/>
      <sheetName val="BQ12"/>
      <sheetName val="BQ3"/>
      <sheetName val="BQ4"/>
      <sheetName val="PC=FLAT"/>
      <sheetName val="Bill 05 - LBS998 - Apt-Block A&amp;"/>
      <sheetName val="E4"/>
      <sheetName val="E6"/>
      <sheetName val="E7 "/>
      <sheetName val="E8"/>
      <sheetName val="E9"/>
      <sheetName val="E10 (2)"/>
      <sheetName val="E11"/>
      <sheetName val="Labour DK"/>
      <sheetName val="BQextra"/>
      <sheetName val="NC"/>
      <sheetName val="TN"/>
      <sheetName val="Rate ( Bldg )"/>
      <sheetName val="B1 Prelims"/>
      <sheetName val="Demolish 1"/>
      <sheetName val="Recommendation &amp; Approval"/>
      <sheetName val="Cover_Flex"/>
      <sheetName val="RT2-A"/>
      <sheetName val="ProjInfo"/>
      <sheetName val="DJC-Cost 1"/>
      <sheetName val="Flr.Fin"/>
      <sheetName val="Main Sum "/>
      <sheetName val="sub total"/>
      <sheetName val="现场钢筋"/>
      <sheetName val="Sum-Tunnel"/>
      <sheetName val="Sum-Pile"/>
      <sheetName val="SPW"/>
      <sheetName val="SPW-IMBI"/>
      <sheetName val="sum-ww"/>
      <sheetName val="WWTP"/>
      <sheetName val="Sum-VO"/>
      <sheetName val="C2-VO"/>
      <sheetName val="VO量表"/>
      <sheetName val="RP idling"/>
      <sheetName val="VO-hack"/>
      <sheetName val="hack"/>
      <sheetName val="MRT"/>
      <sheetName val="QTY-SPW（12）"/>
      <sheetName val="Rebar BP 1000"/>
      <sheetName val="QTY-BP"/>
      <sheetName val="QTY-SPW（MRT)"/>
      <sheetName val="Rebar-MRT"/>
      <sheetName val="RP(BP)"/>
      <sheetName val="RP(S12)"/>
      <sheetName val="RP(MRT)"/>
      <sheetName val="UCS"/>
      <sheetName val="UCS(S12)"/>
      <sheetName val="Y&amp;P"/>
      <sheetName val="PLT (S12)"/>
      <sheetName val="WWTP-RP"/>
      <sheetName val="TENDER SUM(1)"/>
      <sheetName val="Bill 8A"/>
      <sheetName val="Bill 8B"/>
      <sheetName val="PROV-SUM (1)"/>
      <sheetName val="TENDER SUM(1a)"/>
      <sheetName val="Bill 1(a)"/>
      <sheetName val="Bill 2(a)"/>
      <sheetName val="Bill 3 (a)"/>
      <sheetName val="Bill 4 (a)"/>
      <sheetName val="Bill 5 (a)"/>
      <sheetName val="Bill 6 (a)"/>
      <sheetName val="Bill 7 (a)"/>
      <sheetName val="Bill 9 (a)"/>
      <sheetName val="Bill 10 (a)"/>
      <sheetName val="PROV-SUM (a)"/>
      <sheetName val="TENDER SUM(2)"/>
      <sheetName val="Bill 1 (2)"/>
      <sheetName val="Bill 2 (2)"/>
      <sheetName val="Bill 3 (2)"/>
      <sheetName val="Bill 4 (2)"/>
      <sheetName val="Bill 5 (2)"/>
      <sheetName val="Bill 6 (2)"/>
      <sheetName val="Bill 7 (2)"/>
      <sheetName val="Bill 9 (2)"/>
      <sheetName val="Bill 10 (2)"/>
      <sheetName val="PROV-QTY"/>
      <sheetName val="Bill 11(2)"/>
      <sheetName val="PROV-SUM(2)"/>
      <sheetName val="TENDER_SUM(1)"/>
      <sheetName val="Bill_8A"/>
      <sheetName val="Bill_8B"/>
      <sheetName val="PROV-SUM_(1)"/>
      <sheetName val="TENDER_SUM(1a)"/>
      <sheetName val="Bill_1(a)"/>
      <sheetName val="Bill_2(a)"/>
      <sheetName val="Bill_3_(a)"/>
      <sheetName val="Bill_4_(a)"/>
      <sheetName val="Bill_5_(a)"/>
      <sheetName val="Bill_6_(a)"/>
      <sheetName val="Bill_7_(a)"/>
      <sheetName val="Bill_9_(a)"/>
      <sheetName val="Bill_10_(a)"/>
      <sheetName val="PROV-SUM_(a)"/>
      <sheetName val="TENDER_SUM(2)"/>
      <sheetName val="Bill_1_(2)"/>
      <sheetName val="Bill_2_(2)"/>
      <sheetName val="Bill_3_(2)"/>
      <sheetName val="Bill_4_(2)"/>
      <sheetName val="Bill_5_(2)"/>
      <sheetName val="Bill_6_(2)"/>
      <sheetName val="Bill_7_(2)"/>
      <sheetName val="Bill_9_(2)"/>
      <sheetName val="Bill_10_(2)"/>
      <sheetName val="Bill_11(2)"/>
      <sheetName val="co2_data"/>
      <sheetName val="ac_data"/>
      <sheetName val="JKR66"/>
      <sheetName val="1Q"/>
      <sheetName val="CMQS"/>
      <sheetName val="List_Opex_Prj"/>
      <sheetName val="List_Opex_Prj (2004 0&amp;12)"/>
      <sheetName val="List_Opex_Prj (2004 LRP)"/>
      <sheetName val="South Sumatera"/>
      <sheetName val="List_Opex_Prj (not used)"/>
      <sheetName val="TP-Summary"/>
      <sheetName val="TP-Appendix 3B"/>
      <sheetName val="TP-Appendix 3B(1)"/>
      <sheetName val="Bid Validity"/>
      <sheetName val="Topsides Metrics"/>
      <sheetName val="Manual &amp; Act. Ball Valves"/>
      <sheetName val="TC Cost Impact Summary"/>
      <sheetName val="Adj. Price Summary"/>
      <sheetName val="Price Summary"/>
      <sheetName val="All Rates"/>
      <sheetName val="SDE Rates"/>
      <sheetName val="CC-2 Attachment (hold)"/>
      <sheetName val="TC-7 Attachment"/>
      <sheetName val="TC-15"/>
      <sheetName val="SDE - other TC impacts"/>
      <sheetName val="SDE - TC 7 missing rates"/>
      <sheetName val="SDE - TC 7"/>
      <sheetName val="SDE - TC 9"/>
      <sheetName val="BOAQ Ranking - high level"/>
      <sheetName val="BOAQ Ranking - details"/>
      <sheetName val="BOAQ Pivot Table"/>
      <sheetName val="BOAQ Big Delta (RM)"/>
      <sheetName val="Select BOAQ + or - 30% or 200K"/>
      <sheetName val="Select SOR CE v. SDE + or - 30%"/>
      <sheetName val="Rates Analysis - 2nd Pass"/>
      <sheetName val="Pivot Detail"/>
      <sheetName val="Company vs. SDE Costs"/>
      <sheetName val="Preliminaries Analysis"/>
      <sheetName val="Structural Analysis"/>
      <sheetName val="Top 20 Delta Items"/>
      <sheetName val="Cost Input Sheet"/>
      <sheetName val="6&quot; and above"/>
      <sheetName val="PSV"/>
      <sheetName val="Instrument control valve"/>
      <sheetName val="Globe valve"/>
      <sheetName val="Gate valve"/>
      <sheetName val="Choke valve"/>
      <sheetName val="Check valve"/>
      <sheetName val="Butterfly valve"/>
      <sheetName val="Ball valve"/>
      <sheetName val="Actuated Ball valve"/>
      <sheetName val="Valve above 6&quot;"/>
      <sheetName val="Master list VALVE MTO"/>
      <sheetName val="VALV-MTO-20-11-09"/>
      <sheetName val="Master list VALVE 6&quot; above"/>
      <sheetName val="DCI-STR"/>
      <sheetName val="M 11"/>
      <sheetName val="M 21A"/>
      <sheetName val="M 21B"/>
      <sheetName val="M 31A"/>
      <sheetName val="M 31B"/>
      <sheetName val="M 32A"/>
      <sheetName val="M 32B"/>
      <sheetName val="M 41A"/>
      <sheetName val="M 41B"/>
      <sheetName val="M 42A"/>
      <sheetName val="M 42B"/>
      <sheetName val="M 51"/>
      <sheetName val="M 52"/>
      <sheetName val="Hull"/>
      <sheetName val="Opex_detail"/>
      <sheetName val="Revenue Input Sheet"/>
      <sheetName val="Net Entitlement"/>
      <sheetName val="Cash and Earnings"/>
      <sheetName val="Cost Phasing"/>
      <sheetName val="JV Cash and Earnings"/>
      <sheetName val="Cost Recovery"/>
      <sheetName val="Cash Taxes"/>
      <sheetName val="O&amp;OCAPEX%"/>
      <sheetName val="Belida &amp; Semb"/>
      <sheetName val="White Paper AFE - Current Forec"/>
      <sheetName val="PROD INPUT SCHEDULE"/>
      <sheetName val="Correlation for Sept13"/>
      <sheetName val="W Capital"/>
      <sheetName val="Risk Analysis"/>
      <sheetName val="Risk Analysis Compare"/>
      <sheetName val="Estimate Realignment"/>
      <sheetName val="Cashflow P90"/>
      <sheetName val="CP 1 Cashflow P90"/>
      <sheetName val="CP 2 Cashflow P90"/>
      <sheetName val="Cashflow P50"/>
      <sheetName val="CP 1 Cashflow P50"/>
      <sheetName val="CP 2 Cashflow P50"/>
      <sheetName val="Estimate Summary P50"/>
      <sheetName val="Estimate Summary P10"/>
      <sheetName val="Database (2)"/>
      <sheetName val="Database (3)"/>
      <sheetName val="IPA Sum"/>
      <sheetName val="Crystal Ball"/>
      <sheetName val="Crystal Ball Report"/>
      <sheetName val="Singapore Adj1 P50"/>
      <sheetName val="Singapore Adj2 P50"/>
      <sheetName val="Singapore Adj1 P10"/>
      <sheetName val="Database Sum"/>
      <sheetName val="Database Sum (2)"/>
      <sheetName val="Phasing by Month"/>
      <sheetName val="CIIL Overheads VOWP"/>
      <sheetName val="PAPER"/>
      <sheetName val="INPUT_GRAPH"/>
      <sheetName val="VCIP"/>
      <sheetName val="Block B"/>
      <sheetName val="Corridor PSC"/>
      <sheetName val="SouthJambi"/>
      <sheetName val="Corridor TAC"/>
      <sheetName val="TERM"/>
      <sheetName val="CapExProd_Detail_2003 Aug"/>
      <sheetName val="f&amp;o"/>
      <sheetName val="Corr PSc"/>
      <sheetName val="Corr TAC"/>
      <sheetName val="Sakakemang"/>
      <sheetName val="1st-Allocation"/>
      <sheetName val="Counts"/>
      <sheetName val="Asset_Counts"/>
      <sheetName val="Cost-Rpt"/>
      <sheetName val="COPI NET by PSC"/>
      <sheetName val="Asset_Opex"/>
      <sheetName val="PSC-Alloc for Economist"/>
      <sheetName val="PSC Gross after allocation"/>
      <sheetName val="PCO-Tax"/>
      <sheetName val="Jan_%age"/>
      <sheetName val="Febr_%age"/>
      <sheetName val="Mar_%age"/>
      <sheetName val="Apr_%age"/>
      <sheetName val="May_%age"/>
      <sheetName val="June_%age"/>
      <sheetName val="July_%age"/>
      <sheetName val="Aug_%age"/>
      <sheetName val="Sept_%age"/>
      <sheetName val="Oct_%age"/>
      <sheetName val="Nov_%age"/>
      <sheetName val="COPI Gross by PSC"/>
      <sheetName val="Dec_%age"/>
      <sheetName val="Allc_Jan"/>
      <sheetName val="Allc_Feb"/>
      <sheetName val="Allc_Mar"/>
      <sheetName val="Allc_Apr"/>
      <sheetName val="Allc_May"/>
      <sheetName val="Allc_June"/>
      <sheetName val="Allc_July"/>
      <sheetName val="Allc_Aug"/>
      <sheetName val="Allc_Sept"/>
      <sheetName val="Allc_Oct"/>
      <sheetName val="Allc_Nov"/>
      <sheetName val="Allc_Dec"/>
      <sheetName val="LRP"/>
      <sheetName val="Economic Assumption Sheet"/>
      <sheetName val="Piping Su Tu Vang Rates"/>
      <sheetName val="Bid Database"/>
      <sheetName val="ContractorNCF"/>
      <sheetName val="COPINCF"/>
      <sheetName val="PriceInput"/>
      <sheetName val="Caltex1"/>
      <sheetName val="Caltex2"/>
      <sheetName val="SingPower"/>
      <sheetName val="Malaysia"/>
      <sheetName val="SubanWestJava&amp;Others"/>
      <sheetName val="Caltex1Calc"/>
      <sheetName val="Caltex2Calc"/>
      <sheetName val="SingPowCalc"/>
      <sheetName val="MalaysiaCalc"/>
      <sheetName val="SubanOthers"/>
      <sheetName val="FTP"/>
      <sheetName val="CostRecovery"/>
      <sheetName val="EquitySplit"/>
      <sheetName val="Entitlement"/>
      <sheetName val="IncTax"/>
      <sheetName val="DeprRateGasFacilities"/>
      <sheetName val="DeprRateGasWell"/>
      <sheetName val="DeprCondUnesc"/>
      <sheetName val="DeprCondEsc"/>
      <sheetName val="ReportGov"/>
      <sheetName val="DeprOil"/>
      <sheetName val="DeprRateOil"/>
      <sheetName val="PaybackCapital"/>
      <sheetName val="Pertamina Repayment"/>
      <sheetName val="Price Input"/>
      <sheetName val="DeprGasWellUnescField1"/>
      <sheetName val="DeprGasWellEscField1"/>
      <sheetName val="DeprGasFacEscField1"/>
      <sheetName val="DeprGasFacUnescField1"/>
      <sheetName val="DeprGasWellUnescField2"/>
      <sheetName val="DeprGasWellEscField2"/>
      <sheetName val="DeprGasFacEscField2"/>
      <sheetName val="DeprGasFacUnescField2"/>
      <sheetName val="DeprGasWellUnescField3"/>
      <sheetName val="DeprGasWellEscField3"/>
      <sheetName val="DeprGasFacEscField3"/>
      <sheetName val="DeprGasFacUnescField3"/>
      <sheetName val="DeprGasWellUnescField4"/>
      <sheetName val="DeprGasWellEscField4"/>
      <sheetName val="DeprGasFacEscField4"/>
      <sheetName val="DeprGasFacUnescField4"/>
      <sheetName val="DeprGasWellUnescField5"/>
      <sheetName val="DeprGasWellEscField5"/>
      <sheetName val="DeprGasFacEscField5"/>
      <sheetName val="DeprGasFacUnescField5"/>
      <sheetName val="DeprGasWellUnesc"/>
      <sheetName val="DeprGasWellEsc"/>
      <sheetName val="DeprGasFacEsc"/>
      <sheetName val="DeprGasFacUnesc"/>
      <sheetName val="CapitalConsol"/>
      <sheetName val="OpexInput"/>
      <sheetName val="EscTable"/>
      <sheetName val="DeprOilUnesc"/>
      <sheetName val="DeprOilEsc"/>
      <sheetName val="DeprOilUnescField1"/>
      <sheetName val="DeprOilEscField1"/>
      <sheetName val="HyphoLoanGAS"/>
      <sheetName val="LIBOR"/>
      <sheetName val="HyphoLoanGASCaltex1"/>
      <sheetName val="HyphoLoanGASCaltex2"/>
      <sheetName val="HyphoLoanGASingPow"/>
      <sheetName val="HyphoLoanGASMalaysia"/>
      <sheetName val="HyphoLoanGASSubanOthers"/>
      <sheetName val="HyphoLoanOIL"/>
      <sheetName val="HyphoLoanOILCaltex1"/>
      <sheetName val="HyphoLoanOILCaltex2"/>
      <sheetName val="HyphoLoanOILSingPow"/>
      <sheetName val="HyphoLoanOILMalaysia"/>
      <sheetName val="HyphoLoanSubanOther"/>
      <sheetName val="DeprGasUnescField1"/>
      <sheetName val="DeprGasEscField1"/>
      <sheetName val="DeprOilUnescField2"/>
      <sheetName val="DeprOilEscField2"/>
      <sheetName val="DeprGasUnescField2"/>
      <sheetName val="DeprGasEscField2"/>
      <sheetName val="DeprOilUnescField3"/>
      <sheetName val="DeprOilEscField3"/>
      <sheetName val="DeprGasUnescField3"/>
      <sheetName val="DeprGasEscField3"/>
      <sheetName val="DeprOilUnescField4"/>
      <sheetName val="DeprOilEscField4"/>
      <sheetName val="DeprGasUnescField4"/>
      <sheetName val="DeprGasEscField4"/>
      <sheetName val="DeprOilUnescField5"/>
      <sheetName val="DeprOilEscField5"/>
      <sheetName val="DeprGasUnescField5"/>
      <sheetName val="DeprGasEscField5"/>
      <sheetName val="DeprGasUnesc"/>
      <sheetName val="DeprGasEsc"/>
      <sheetName val="DMO"/>
      <sheetName val="DMOCALTEX1"/>
      <sheetName val="DMOCALTEX2"/>
      <sheetName val="DMOSINGPOW"/>
      <sheetName val="DMOMALAYSIA"/>
      <sheetName val="DMOSUBANOTHERS"/>
      <sheetName val="GraphInput"/>
      <sheetName val="Tax Rate"/>
      <sheetName val="ProdBonusCalc"/>
      <sheetName val="ProdConsol"/>
      <sheetName val="PriceforSubanOther"/>
      <sheetName val="PF1"/>
      <sheetName val="Yields"/>
      <sheetName val="Gelam"/>
      <sheetName val="Dayung"/>
      <sheetName val="Letang"/>
      <sheetName val="Tengah"/>
      <sheetName val="Rawa"/>
      <sheetName val="Suban"/>
      <sheetName val="Sumpal"/>
      <sheetName val="3+9 LE Sales Summary"/>
      <sheetName val="BTU_BusPlan (2)"/>
      <sheetName val="BTU_BusPlan"/>
      <sheetName val="Graphic"/>
      <sheetName val="Excess_BusPlan"/>
      <sheetName val="PTEA"/>
      <sheetName val="GSEA"/>
      <sheetName val="SingPwr"/>
      <sheetName val="BTU_DCQ"/>
      <sheetName val="Excess_DCQ"/>
      <sheetName val="Ships"/>
      <sheetName val="13 RO Sizing"/>
      <sheetName val="Instruction - ReadMe"/>
      <sheetName val="Budget_Detail_Manpower"/>
      <sheetName val="Grissik Plant2003"/>
      <sheetName val="Dayung2003"/>
      <sheetName val="Plant Mgmt"/>
      <sheetName val="Grissik Plant"/>
      <sheetName val="Field Mgmt"/>
      <sheetName val="Input Page"/>
      <sheetName val="Formula Page"/>
      <sheetName val="Output Page"/>
      <sheetName val="NCF"/>
      <sheetName val="ATOI"/>
      <sheetName val="ATOI adj."/>
      <sheetName val="CoHchart"/>
      <sheetName val="CoHchart LongTerm"/>
      <sheetName val="Core Period Summary"/>
      <sheetName val="Variance Data"/>
      <sheetName val="Mgmt Analysis"/>
      <sheetName val="Analysis Chart"/>
      <sheetName val="Variance Analysis 2005 vs. 2004"/>
      <sheetName val="LEVEL0PAGE2"/>
      <sheetName val="LEVEL0PAGE1"/>
      <sheetName val="Feuil2"/>
      <sheetName val="OUTLOOK"/>
      <sheetName val="WTF"/>
      <sheetName val="BA_INPUT"/>
      <sheetName val="INPUT_VOL"/>
      <sheetName val="VCIP_CALC"/>
      <sheetName val="PRICE_IMPACT"/>
      <sheetName val="SUMMARY_COPI"/>
      <sheetName val="NOSURPRISE"/>
      <sheetName val="HigherPriceImpactToNARVol"/>
      <sheetName val="Prodn_jan"/>
      <sheetName val="Local Mgmt Productn"/>
      <sheetName val="Local Mgmt- Explor"/>
      <sheetName val="Local Mgmt- Growth"/>
      <sheetName val="comprod"/>
      <sheetName val="comexpl"/>
      <sheetName val="comgrow"/>
      <sheetName val="2000 Act"/>
      <sheetName val="PIP comm"/>
      <sheetName val="Crude Variance"/>
      <sheetName val="New Crude Variance (2)"/>
      <sheetName val="Crude 1999 Act"/>
      <sheetName val="Crude 2000 Act"/>
      <sheetName val="Crude 2000 Bud"/>
      <sheetName val="PIP Act"/>
      <sheetName val="PIP Bud"/>
      <sheetName val="Gas Variance"/>
      <sheetName val="Gas Variance (2)"/>
      <sheetName val="Gas 1999 Act"/>
      <sheetName val="Gas 2000 Act"/>
      <sheetName val="Gas 2000 Bud"/>
      <sheetName val="2000 Bud"/>
      <sheetName val="1999 Act"/>
      <sheetName val="Gas 1998 Act"/>
      <sheetName val="Crude 1998 Act"/>
      <sheetName val="Flash Results"/>
      <sheetName val="old NGL"/>
      <sheetName val="Other Revenue"/>
      <sheetName val="NGL Variance "/>
      <sheetName val="NGL 2000 Bud"/>
      <sheetName val="NGL 2000 Act"/>
      <sheetName val="NGL 1999 Act"/>
      <sheetName val="Prodn"/>
      <sheetName val="Prod Variance"/>
      <sheetName val="Prod 2000 Bud"/>
      <sheetName val="Prod 2000 Act"/>
      <sheetName val="Prod 1999 Act"/>
      <sheetName val="Prod Variance (2)"/>
      <sheetName val="New Crude Variance (3)"/>
      <sheetName val="Crude_inv_analysis"/>
      <sheetName val="0011figs"/>
      <sheetName val="tariff"/>
      <sheetName val="operating costs"/>
      <sheetName val="gas contract"/>
      <sheetName val="contract year"/>
      <sheetName val="g&amp;g"/>
      <sheetName val="Budget Template"/>
      <sheetName val="CalcSheet"/>
      <sheetName val="CTestConn"/>
      <sheetName val="DetailedHelp"/>
      <sheetName val="HiddenData"/>
      <sheetName val="IAF "/>
      <sheetName val="IAF x "/>
      <sheetName val="nett factor"/>
      <sheetName val="AppB lama"/>
      <sheetName val="MSMT - shum"/>
      <sheetName val="BQ-Summary"/>
      <sheetName val="Mventilation"/>
      <sheetName val="Soft-Hardscape"/>
      <sheetName val="Sum cost"/>
      <sheetName val="TYPE 2C-1-(B7)(32points)"/>
      <sheetName val="TYPE 2- A1-B14(27point) "/>
      <sheetName val="TYPE 2- A1-B6(27point)"/>
      <sheetName val="TYPE 2-2A2- A2(B5)(27point)"/>
      <sheetName val="TYPE2- A2 -A2(B4 )(27point)"/>
      <sheetName val="TYPE 2A2 -A2(B3 )(27point)"/>
      <sheetName val="TYPE 2- A1-B2(27point)"/>
      <sheetName val="TYPE2C-(B1)(34Points)"/>
      <sheetName val="TYPE 2A2 -A2(B9 )(27point) "/>
      <sheetName val="TYPE 2C-1-(B8)(32points)"/>
      <sheetName val="TYPE2- A2 -A2(B12 )(27point) "/>
      <sheetName val="TYPE 2- A1-(B11)(27point)"/>
      <sheetName val="TYPE 2- A1-B13(27point) (2)"/>
      <sheetName val="TYPE 2- A1-(B15)(27point) "/>
      <sheetName val="TYPE 2- A3-(B16)(27point)"/>
      <sheetName val="TYPE B- (B10)(53point)"/>
      <sheetName val="TYPE 2- A1-B2(27point) (Redive)"/>
      <sheetName val="Forest Club"/>
      <sheetName val="Forest Club (betul-69 point)"/>
      <sheetName val="Laundry"/>
      <sheetName val="TNB -200 RC"/>
      <sheetName val="Forest Club (jemari)"/>
      <sheetName val="Forest Club (2)"/>
      <sheetName val="Forest Club (3)"/>
      <sheetName val="Forest Club- piler"/>
      <sheetName val="TYPE "/>
      <sheetName val="Forest Club (4)"/>
      <sheetName val="Forest Club (5)"/>
      <sheetName val="Forest Club (betul-69 point (2)"/>
      <sheetName val="Forest Club (betul-69 point (3)"/>
      <sheetName val="Forest Club (jemari) (2)"/>
      <sheetName val="Previous Payment"/>
      <sheetName val="Provisional Deduction"/>
      <sheetName val="Debit Note"/>
      <sheetName val="Jad3.3(D)"/>
      <sheetName val="EPUsum(18-Aug)"/>
      <sheetName val="EPU(18-Aug) "/>
      <sheetName val="EPUsum(18-Aug)#"/>
      <sheetName val="EPUvsApr"/>
      <sheetName val="EPUvsJul"/>
      <sheetName val="EPUvs Apr vs Jul"/>
      <sheetName val="BIGpIC (EPU vs Apr vs Jul) "/>
      <sheetName val="ExcGFA "/>
      <sheetName val="ExcGFA(1)"/>
      <sheetName val="ExcGFA(2)"/>
      <sheetName val="ExcGFA(3)"/>
      <sheetName val="HLA (2)"/>
      <sheetName val="Buildg (2)"/>
      <sheetName val="The SPA"/>
      <sheetName val="Tradi SPA "/>
      <sheetName val="Bung"/>
      <sheetName val="G.Suite"/>
      <sheetName val="Manag"/>
      <sheetName val="Terminal"/>
      <sheetName val="Sport"/>
      <sheetName val="Wakaf"/>
      <sheetName val="Staff Quaters"/>
      <sheetName val="HOLISTIC"/>
      <sheetName val="TRA SPA"/>
      <sheetName val="BLOW"/>
      <sheetName val="GUESS"/>
      <sheetName val="MGT"/>
      <sheetName val="TERMINAL CP"/>
      <sheetName val="MS PARK"/>
      <sheetName val="SPOT"/>
      <sheetName val="WAK"/>
      <sheetName val="SERV"/>
      <sheetName val="STAFFQ"/>
      <sheetName val="I (2)"/>
      <sheetName val="42a"/>
      <sheetName val="42b"/>
      <sheetName val="BQ-SUM"/>
      <sheetName val="cold water"/>
      <sheetName val="B1 BQ-SEKOLAH"/>
      <sheetName val="B2-BQ-LPS"/>
      <sheetName val="B3-BQ-EARTH"/>
      <sheetName val="B4-BQ-ELV"/>
      <sheetName val="ex wall fin"/>
      <sheetName val="int Flr Fin"/>
      <sheetName val="ext Flr Fin"/>
      <sheetName val="DPC"/>
      <sheetName val="skirting"/>
      <sheetName val="counter top "/>
      <sheetName val="brickwork"/>
      <sheetName val="Major Rate"/>
      <sheetName val="Cert Sum"/>
      <sheetName val="Previous - for remark"/>
      <sheetName val="Sum workdone"/>
      <sheetName val="debit notes"/>
      <sheetName val="debit backup"/>
      <sheetName val="BQ-Road"/>
      <sheetName val="BQ-Drainage"/>
      <sheetName val="VO-road"/>
      <sheetName val="vo-drainage"/>
      <sheetName val="built up"/>
      <sheetName val="Backup-Rd Exc"/>
      <sheetName val="Backup-Drains"/>
      <sheetName val="Culvert "/>
      <sheetName val="Debit notes backup"/>
      <sheetName val="Road measurement"/>
      <sheetName val="Qualification"/>
      <sheetName val="Prelim(A)"/>
      <sheetName val="Adjutment rate"/>
      <sheetName val="Build Up Rate"/>
      <sheetName val="Piling Tabulation"/>
      <sheetName val="Main Block"/>
      <sheetName val="Ancillary Buildings"/>
      <sheetName val="Queries"/>
      <sheetName val="VO Sum"/>
      <sheetName val="meas. (vo)"/>
      <sheetName val="9.COVER"/>
      <sheetName val="10.contract part"/>
      <sheetName val="11.CERT"/>
      <sheetName val="Previous Cert "/>
      <sheetName val="12.CERT2"/>
      <sheetName val="13.SUM (O)"/>
      <sheetName val="Item 1 - Prelim"/>
      <sheetName val="46.1PD (2)"/>
      <sheetName val="69.TURNKEY- consultancy fee(P1)"/>
      <sheetName val="Item No.2 - Piling Works"/>
      <sheetName val="Item No.3 - Building Works"/>
      <sheetName val="Appd.D Mat on Site"/>
      <sheetName val="SUM M &amp; E WORKS"/>
      <sheetName val="MECHANICAL "/>
      <sheetName val="xItm No.5 - Infrastructure Work"/>
      <sheetName val="xx-Bill 5.0 - External Works"/>
      <sheetName val="xxx8.ltr (2)"/>
      <sheetName val="Acc. no"/>
      <sheetName val="Prof. Fee"/>
      <sheetName val="Site.S."/>
      <sheetName val="ExtWorks"/>
      <sheetName val="BiF+FF&amp;E"/>
      <sheetName val="Workdone%"/>
      <sheetName val="Lampiran A2"/>
      <sheetName val="Lampiran A1"/>
      <sheetName val="Lampiran A"/>
      <sheetName val="JKR 66 Form"/>
      <sheetName val="1.Preliminaries"/>
      <sheetName val="2.Provisional Sum"/>
      <sheetName val="SUM OF ELEC"/>
      <sheetName val="3. ELEC &amp; TEL"/>
      <sheetName val="DOUBLE STOREY"/>
      <sheetName val="SINGLE STOREY "/>
      <sheetName val="ROB 10 - Proposed BQ to Sarhas"/>
      <sheetName val="ROB 11- Proposed BQ to Sarhas"/>
      <sheetName val="Bill 1 - Preliminaries"/>
      <sheetName val="Bill 2 - Drainage - ROB10"/>
      <sheetName val="Bill 3 - Drainage - ROB11"/>
      <sheetName val="Sum_Com"/>
      <sheetName val="G&amp;P_Com"/>
      <sheetName val="BQ_Com"/>
      <sheetName val="BQ sum"/>
      <sheetName val="G&amp;P"/>
      <sheetName val="Sum (ROB)"/>
      <sheetName val="G&amp;P_ROB 1"/>
      <sheetName val="ROB 1"/>
      <sheetName val="G&amp;P_ROB 3"/>
      <sheetName val="ROB 3"/>
      <sheetName val="G&amp;P_ROB 4"/>
      <sheetName val="ROB 4"/>
      <sheetName val="T.O Con"/>
      <sheetName val="Gantry Qty"/>
      <sheetName val="T.O rebar"/>
      <sheetName val="Directional Steel Qty"/>
      <sheetName val="Mar"/>
      <sheetName val="M3-Tax comp"/>
      <sheetName val="M2-Proof Recon"/>
      <sheetName val="M3.1-CA"/>
      <sheetName val="M4-s108"/>
      <sheetName val="M5-Deferred tax lead"/>
      <sheetName val="Disclosure wrkg"/>
      <sheetName val="M7-QE&amp;NQE"/>
      <sheetName val="Terms of Engagement"/>
      <sheetName val="adm"/>
      <sheetName val="AJE "/>
      <sheetName val="Lar"/>
      <sheetName val="L5"/>
      <sheetName val="Tax Movement"/>
      <sheetName val="TaxComp'YA08"/>
      <sheetName val="DT Recon"/>
      <sheetName val="Sec108"/>
      <sheetName val="Lar "/>
      <sheetName val="Section 108(updated)"/>
      <sheetName val="Deferred tax lead"/>
      <sheetName val="DT-M(not updated)"/>
      <sheetName val="M7"/>
      <sheetName val="tax recon-07"/>
      <sheetName val="N5.1"/>
      <sheetName val="HP 200301231"/>
      <sheetName val="2458"/>
      <sheetName val="2459"/>
      <sheetName val="2460"/>
      <sheetName val="2461"/>
      <sheetName val="2462"/>
      <sheetName val="2463"/>
      <sheetName val="2464"/>
      <sheetName val="2465"/>
      <sheetName val="2466"/>
      <sheetName val="2467"/>
      <sheetName val="2468"/>
      <sheetName val="2469"/>
      <sheetName val="2470"/>
      <sheetName val="2471"/>
      <sheetName val="2472"/>
      <sheetName val="2473"/>
      <sheetName val="2474"/>
      <sheetName val="2475"/>
      <sheetName val="2476"/>
      <sheetName val="2477 "/>
      <sheetName val="2478"/>
      <sheetName val="2479"/>
      <sheetName val="2480"/>
      <sheetName val="2481"/>
      <sheetName val="2482"/>
      <sheetName val="2483"/>
      <sheetName val="2484"/>
      <sheetName val="2485"/>
      <sheetName val="2486"/>
      <sheetName val="2487"/>
      <sheetName val="2488"/>
      <sheetName val="2489"/>
      <sheetName val="2490"/>
      <sheetName val="2491"/>
      <sheetName val="2492"/>
      <sheetName val="2493"/>
      <sheetName val="2494"/>
      <sheetName val="Net cash inflow"/>
      <sheetName val="profit forecast"/>
      <sheetName val="profit forecast (2)"/>
      <sheetName val="S1kiv"/>
      <sheetName val="S2ap"/>
      <sheetName val="S2-1"/>
      <sheetName val="S2-2"/>
      <sheetName val="S2-3"/>
      <sheetName val="S3ap"/>
      <sheetName val="S3-1"/>
      <sheetName val="Purchases by prod"/>
      <sheetName val="S4ar"/>
      <sheetName val="S4-1"/>
      <sheetName val="S4-2"/>
      <sheetName val="S4-3"/>
      <sheetName val="S7-1"/>
      <sheetName val="S7-2"/>
      <sheetName val="S7-3"/>
      <sheetName val="S7-3-1"/>
      <sheetName val="S7-4"/>
      <sheetName val="S7-5"/>
      <sheetName val="S8-1"/>
      <sheetName val="S8-1-1"/>
      <sheetName val="S8-2"/>
      <sheetName val="S8-3"/>
      <sheetName val="S8-4"/>
      <sheetName val="S1-1kiv"/>
      <sheetName val="CONSOL BALANCE SHEET 2006"/>
      <sheetName val="CONSOL P&amp;L 2006"/>
      <sheetName val="CASH FLOW WORKSHEET 2006"/>
      <sheetName val="Proof of RE 2006"/>
      <sheetName val="CASH FLOW STATEMENT 2006A"/>
      <sheetName val="CYA"/>
      <sheetName val="CASH FLOW WORKSHEET 2005"/>
      <sheetName val="PAJE 2006"/>
      <sheetName val="MI Proofing"/>
      <sheetName val="INTER CO SALES"/>
      <sheetName val="LL"/>
      <sheetName val="L2-1"/>
      <sheetName val="L2-2"/>
      <sheetName val="L|3"/>
      <sheetName val="L|6"/>
      <sheetName val="L4ss"/>
      <sheetName val="L2CA"/>
      <sheetName val="Int.rest."/>
      <sheetName val="L2BC"/>
      <sheetName val="L3 recon"/>
      <sheetName val="L4-108(not updated)"/>
      <sheetName val="L5 def lead"/>
      <sheetName val="L5-1(not updated)"/>
      <sheetName val="L6 BS"/>
      <sheetName val="L7-2 effect"/>
      <sheetName val="LlL"/>
      <sheetName val="L|1"/>
      <sheetName val="Ll1.1"/>
      <sheetName val="L|2"/>
      <sheetName val="L|3-1"/>
      <sheetName val="Ll3.1CA"/>
      <sheetName val="Ll3.2BC"/>
      <sheetName val="L|5"/>
      <sheetName val="L6DT"/>
      <sheetName val="L|7"/>
      <sheetName val="ca-ctr trsf"/>
      <sheetName val="DISP"/>
      <sheetName val="Note 1"/>
      <sheetName val="Tax com."/>
      <sheetName val="A2.L"/>
      <sheetName val="A2.2"/>
      <sheetName val="A2.3"/>
      <sheetName val="A.3A disp-R"/>
      <sheetName val="A2.4"/>
      <sheetName val="A2.4-2"/>
      <sheetName val="A.5"/>
      <sheetName val="A2.6"/>
      <sheetName val="A2.8"/>
      <sheetName val="A2.9"/>
      <sheetName val="A2.1"/>
      <sheetName val="A2.5"/>
      <sheetName val="A2.7"/>
      <sheetName val="A2-8"/>
      <sheetName val="U3(Disposal) "/>
      <sheetName val="U5(Forex) "/>
      <sheetName val="U5.1"/>
      <sheetName val="U6(term loan interest) "/>
      <sheetName val="L-L"/>
      <sheetName val="L-7"/>
      <sheetName val="L-8"/>
      <sheetName val="L-3-1"/>
      <sheetName val="CC.1 (2)"/>
      <sheetName val="L-2 tax comp"/>
      <sheetName val="L-3 recon"/>
      <sheetName val="L6 DT"/>
      <sheetName val="L8-1"/>
      <sheetName val="L5-1"/>
      <sheetName val="effec"/>
      <sheetName val="FRO"/>
      <sheetName val="L61"/>
      <sheetName val="L.1"/>
      <sheetName val="L.2"/>
      <sheetName val="L2-1(CA)"/>
      <sheetName val="L-3"/>
      <sheetName val="L-5"/>
      <sheetName val="L-6"/>
      <sheetName val="SYD TABLE"/>
      <sheetName val="HP INT JOURNAL"/>
      <sheetName val="Prov. dd"/>
      <sheetName val="sub CN"/>
      <sheetName val="sales cutoff - local"/>
      <sheetName val="sales cutoff-export"/>
      <sheetName val="LA1-22-1(Biz I)"/>
      <sheetName val="LA1-22-2(Biz I)"/>
      <sheetName val="HK-PC1-2-1-1(Biz I )"/>
      <sheetName val="LA1-22-1 (Biz II)"/>
      <sheetName val="LA1-22-2 (Biz II)"/>
      <sheetName val="HK-PC1-2-1-1(Biz II )"/>
      <sheetName val="lampiran b5"/>
      <sheetName val="HK-F116"/>
      <sheetName val="HK-C14-14"/>
      <sheetName val="HK-C16-15"/>
      <sheetName val="HK-J18"/>
      <sheetName val="HK-02 20-1"/>
      <sheetName val="HK-02 20-2"/>
      <sheetName val="HK-P2 21-1 "/>
      <sheetName val="A2.3-2"/>
      <sheetName val="A2.4 "/>
      <sheetName val="A2.7-1"/>
      <sheetName val="unitsold"/>
      <sheetName val="Profitcomp"/>
      <sheetName val="Profit Comp"/>
      <sheetName val="Summary(Profit)"/>
      <sheetName val="DE add-com"/>
      <sheetName val="DE add"/>
      <sheetName val="Appor"/>
      <sheetName val="Apportion"/>
      <sheetName val="LAD"/>
      <sheetName val="A.ar"/>
      <sheetName val="A2-6"/>
      <sheetName val="A.7"/>
      <sheetName val="A.9"/>
      <sheetName val="def inc"/>
      <sheetName val="sales cut-off"/>
      <sheetName val="D.4"/>
      <sheetName val="L3.1"/>
      <sheetName val="L5.1"/>
      <sheetName val="1-10(IS)"/>
      <sheetName val="11-13(PPE)"/>
      <sheetName val="14-26(BS)"/>
      <sheetName val="26(DTax)"/>
      <sheetName val="27-28(RC)"/>
      <sheetName val="29-30(LOAN)"/>
      <sheetName val="N31-34"/>
      <sheetName val="EJE"/>
      <sheetName val="Amalgamated-BS"/>
      <sheetName val="Amalgamated-RC"/>
      <sheetName val="Amalgamated-IS(M-act)"/>
      <sheetName val="Amalgamated-IS(M-bud)"/>
      <sheetName val="Amalgamated-IS(Y-act)"/>
      <sheetName val="GP PL 2005"/>
      <sheetName val="AMALGAMATED-IS(Y-LAST Y)"/>
      <sheetName val="Amalgamated-IS(Y-bud)"/>
      <sheetName val="CF-worksheet"/>
      <sheetName val="Sales By Item"/>
      <sheetName val="AR Ageing"/>
      <sheetName val="AP Ageing"/>
      <sheetName val="Contract Income"/>
      <sheetName val="FA Register"/>
      <sheetName val="G.02"/>
      <sheetName val="G.03"/>
      <sheetName val="G.04"/>
      <sheetName val="G.04.1"/>
      <sheetName val="G.04.1.1"/>
      <sheetName val="G.04.2"/>
      <sheetName val="G.07"/>
      <sheetName val="G.07.1"/>
      <sheetName val="G.08"/>
      <sheetName val="G.08.1"/>
      <sheetName val="G.09"/>
      <sheetName val="CBS"/>
      <sheetName val="CIS"/>
      <sheetName val="CCIE"/>
      <sheetName val="Detailad"/>
      <sheetName val="ConAdj"/>
      <sheetName val="ConPL"/>
      <sheetName val="ConBS"/>
      <sheetName val="cashflw"/>
      <sheetName val="UnProfit"/>
      <sheetName val="AcqAW"/>
      <sheetName val="InterCo"/>
      <sheetName val="MI - Proof"/>
      <sheetName val="MI - Proof (WL)"/>
      <sheetName val="ProofPAT"/>
      <sheetName val="acq of shares goodwill"/>
      <sheetName val="BOD"/>
      <sheetName val="BOD-B.S"/>
      <sheetName val="BOD_LYTD"/>
      <sheetName val="BOD_LYC"/>
      <sheetName val="AJV"/>
      <sheetName val="MCPL"/>
      <sheetName val="MCBS"/>
      <sheetName val="MCAJV"/>
      <sheetName val="BS and Am "/>
      <sheetName val="disposal of shares"/>
      <sheetName val="exchrate"/>
      <sheetName val="Raw ma"/>
      <sheetName val="Prov for PA"/>
      <sheetName val="CRL"/>
      <sheetName val="00000000000"/>
      <sheetName val="DeptExp (YTD)"/>
      <sheetName val="DeptExp(CP)"/>
      <sheetName val="PivotData"/>
      <sheetName val="_2__xls__2__xls_COV"/>
      <sheetName val="CFlow-workings"/>
      <sheetName val="Other &amp; finance"/>
      <sheetName val="Borrowing"/>
      <sheetName val="som"/>
      <sheetName val="Interest restriction"/>
      <sheetName val="CPL"/>
      <sheetName val="ConsolCF"/>
      <sheetName val="GroupF.A."/>
      <sheetName val="ConsoAdj"/>
      <sheetName val="GP"/>
      <sheetName val="S2ss"/>
      <sheetName val="S3ss"/>
      <sheetName val="Sales (cust - variance)"/>
      <sheetName val="Dropdown lists"/>
      <sheetName val="Audit Tests Ideas List"/>
      <sheetName val="2.A2.L Fixed Assets"/>
      <sheetName val="2.A2.1 Analytical review"/>
      <sheetName val="2.A2.3 Additions"/>
      <sheetName val="2.A2.2 PPE Listing"/>
      <sheetName val="2.A2.3.1 Disposal"/>
      <sheetName val="2.A2.3.2 Written off"/>
      <sheetName val="2.A2.4 Existence &amp; ownership"/>
      <sheetName val="2.A2.5 Insurance coverage"/>
      <sheetName val="2.A2.6 Asset acquired under HP"/>
      <sheetName val="2.A2.7 Capital commitment"/>
      <sheetName val="2.A2.7.1 AP"/>
      <sheetName val="2.A2.8 Depreciation test"/>
      <sheetName val="2.A2.9 Impairment test"/>
      <sheetName val="2.B.L Investments"/>
      <sheetName val="2.B1 Analytical review "/>
      <sheetName val="2.B2 Invest in subsi"/>
      <sheetName val="2.B2.1 Other invest"/>
      <sheetName val="2.B2.2 Investment properties"/>
      <sheetName val="2.B2.3 Associates"/>
      <sheetName val="2.B4 Invest in subsi-impair "/>
      <sheetName val="2.B4.1 Other investment-impair"/>
      <sheetName val="2.B4.2 Investment property"/>
      <sheetName val="2.B5 Confirmation"/>
      <sheetName val="2.C.L Inventories"/>
      <sheetName val="2.C.1 Analytical review"/>
      <sheetName val="2.C1.L RM"/>
      <sheetName val="2.C1.1RM- Qty "/>
      <sheetName val="2.C1.2 RM-Valuation"/>
      <sheetName val="2.C2.L WIP"/>
      <sheetName val="2.C2.1 WIP- Qty "/>
      <sheetName val="2.C2.2 WIP-Valuation"/>
      <sheetName val="2.C3.L FG"/>
      <sheetName val="2.C3.1 FG- Qty "/>
      <sheetName val="2.C.3.2 FG-Valuation"/>
      <sheetName val="2.C4.L Property development"/>
      <sheetName val="2.C.5 Stocktake report"/>
      <sheetName val="2.C.6 Schedule of Cut Off"/>
      <sheetName val="2.C.7 Provision for obselete"/>
      <sheetName val="2.D.L Trade Debtors"/>
      <sheetName val="2.D.1 Analytical review "/>
      <sheetName val="2.D2  Trade Debtors Listing"/>
      <sheetName val="2.D2.2 Verification of TD"/>
      <sheetName val="2.D2a Sampling worksheet"/>
      <sheetName val="2.D3 AFDD"/>
      <sheetName val="2D.4 Subsequent credit notes"/>
      <sheetName val="2D.5 Sales cut off"/>
      <sheetName val="2.D6 Ageing listing"/>
      <sheetName val="2.D6.1 AFDD verification"/>
      <sheetName val="2.D7 Confirmations received"/>
      <sheetName val="2.D1.L Other NC Receivables"/>
      <sheetName val="2.D1.1 Analytical review "/>
      <sheetName val="2.D1.2 Verification"/>
      <sheetName val="2.D1.3 Prepaid lease payments"/>
      <sheetName val="2.D1.4 AFDD verification "/>
      <sheetName val="2.D1.5 Confirmation"/>
      <sheetName val="2.C.L"/>
      <sheetName val="2.C.1"/>
      <sheetName val="2.C.2"/>
      <sheetName val="2.C.2.1"/>
      <sheetName val="2.C.4"/>
      <sheetName val="2.C.5"/>
      <sheetName val="2.C.6"/>
      <sheetName val="2.C.6.4"/>
      <sheetName val="2.C.7"/>
      <sheetName val="2.C7.1"/>
      <sheetName val="2.C.8"/>
      <sheetName val="2.C.9"/>
      <sheetName val="2.C9-1 "/>
      <sheetName val="2.C.10"/>
      <sheetName val="2.C.10.1"/>
      <sheetName val="2.D.L Trade Debtors (2)"/>
      <sheetName val="2.D.1 Analytical review  (2)"/>
      <sheetName val="2D.4 Subsequent credit note (2)"/>
      <sheetName val="2D.4.1"/>
      <sheetName val="2.D6.1 AFDD verification (2)"/>
      <sheetName val="2.E.L Other Debtors"/>
      <sheetName val="2.E.1 Analytical review"/>
      <sheetName val="2.E2 Other receivables"/>
      <sheetName val="2.E2.1 Verification of OD"/>
      <sheetName val="2.E2a Sampling worksheet"/>
      <sheetName val="2.E3 AFDD "/>
      <sheetName val="2.E3.1 AFDD verification "/>
      <sheetName val="2.E4 Confirmation"/>
      <sheetName val="2.E5 Deposit"/>
      <sheetName val="2.E.5.1"/>
      <sheetName val="2.E6 Prepayments"/>
      <sheetName val="2.E1.L"/>
      <sheetName val="2.E.1.1 Analytical review "/>
      <sheetName val="2.E1.1.2 Verification"/>
      <sheetName val="2.E1.3"/>
      <sheetName val="2.E2.L Deferred charges "/>
      <sheetName val="2.E2.1 Analytical review "/>
      <sheetName val="2.E2.2 Verification"/>
      <sheetName val="2.F.L Bank and Cash (2)"/>
      <sheetName val="2.F.1 Current Account"/>
      <sheetName val="2.F.2 Deposits (2)"/>
      <sheetName val="2.F.3 Bank Confirmation"/>
      <sheetName val="2.F.4 Cash in hand"/>
      <sheetName val="2.F.6 HDA "/>
      <sheetName val="2.F.6a"/>
      <sheetName val="2.F.6b"/>
      <sheetName val="2.F.6c"/>
      <sheetName val="2.F.6d"/>
      <sheetName val="2.F.6e"/>
      <sheetName val="2.F1L Borrowings"/>
      <sheetName val="2.F1.L.1 Disclosure"/>
      <sheetName val="2.F1.1 Analytical review"/>
      <sheetName val="2.F1.2.1 HP"/>
      <sheetName val="2.F1.2.1.1HP int"/>
      <sheetName val="2.F1.2.1.2 segregation"/>
      <sheetName val="2.F1.2.1.3 HP calculation"/>
      <sheetName val="2.F1.2.2 Term loans"/>
      <sheetName val="2.F1.2.4 BA"/>
      <sheetName val="2.F1.2.5 RC"/>
      <sheetName val="2.F1.3 Summary of borrowings"/>
      <sheetName val="2.G.L Trade Creditors"/>
      <sheetName val="2.G.1 Analytical review"/>
      <sheetName val="2.G2  Trade creditor listing"/>
      <sheetName val="2.G.2.2 Verification of TC"/>
      <sheetName val="2.G.3 Confirmation"/>
      <sheetName val="2.G.4 Ageing analysis"/>
      <sheetName val="2.G.L Trade Creditors (2)"/>
      <sheetName val="2.G.1 Analytical review (2)"/>
      <sheetName val="2.G2  Trade creditor listin (2)"/>
      <sheetName val="2.G.2.2 Verification of TC (2)"/>
      <sheetName val="2.G.5 Unrecorded liabilities"/>
      <sheetName val="2.G.5.1 Verification UL"/>
      <sheetName val="G.6 Purchase cut off"/>
      <sheetName val="2.G.6.1 Verification CutOff"/>
      <sheetName val="2.H.L Other Creditors &amp; accrual"/>
      <sheetName val="2.H.1 Analytical review"/>
      <sheetName val="2.H.2 Other creditors"/>
      <sheetName val="2.H2.1 Other creditor listin "/>
      <sheetName val="2.H.2.2 Verification of OC"/>
      <sheetName val="2.H2.3Confirmation OC"/>
      <sheetName val="2.H.3 Accruals"/>
      <sheetName val="2.H1.L Deferred revenue"/>
      <sheetName val="2.H1.1 Analytical review "/>
      <sheetName val="2.H1.2 Verification "/>
      <sheetName val="2.J.4 Immediate (Non-trade)"/>
      <sheetName val="2L.L Taxation"/>
      <sheetName val="2L.1 Movement"/>
      <sheetName val="2L.2 Tax comp"/>
      <sheetName val="2L.3 Recon"/>
      <sheetName val="2L.4 S108 &amp; tax exempt"/>
      <sheetName val="2L.5 DT movement"/>
      <sheetName val="2L.6 Deferred tax"/>
      <sheetName val="2L.7 Temp diff"/>
      <sheetName val="2L.8"/>
      <sheetName val="2.M.L Other provisions"/>
      <sheetName val="2.M1.L Employee benefits"/>
      <sheetName val="2.M.1 Analytical review"/>
      <sheetName val="2.M.1.1 Analytical review "/>
      <sheetName val="2L.4 S108 &amp; tax exempt (2)"/>
      <sheetName val="2.N.L Contingencies"/>
      <sheetName val="2.N.1 Analytical review  "/>
      <sheetName val="N.2"/>
      <sheetName val="2.P.L Capital &amp; Reserves"/>
      <sheetName val="2.P.1 Verification of RP"/>
      <sheetName val="2.P.2 Revaluation Reserve"/>
      <sheetName val="2.P.3 Share capital"/>
      <sheetName val="2.P.4 Dividend"/>
      <sheetName val="2.Q.L Revenue"/>
      <sheetName val="2.Q.1 Analytical review   "/>
      <sheetName val="2.Q.2 Verification"/>
      <sheetName val="2.R.L COGS"/>
      <sheetName val="2.R.1 Analytical review   "/>
      <sheetName val="2.R.2 Verification "/>
      <sheetName val="2.S.L Staff cost"/>
      <sheetName val="2.S.1 Analytical review "/>
      <sheetName val="2.S.2 SC Reasonableness"/>
      <sheetName val="2.S.3 EPF Reasonableness"/>
      <sheetName val="2.S.4 Bonus"/>
      <sheetName val="2.S.5 Directors"/>
      <sheetName val="2.S.6 Verification"/>
      <sheetName val="2.T.L 9th Schedule"/>
      <sheetName val="2.T.1 audit fee"/>
      <sheetName val="2.T.1.1"/>
      <sheetName val="bad debts-1"/>
      <sheetName val="int exp1"/>
      <sheetName val="rental1"/>
      <sheetName val="storage1"/>
      <sheetName val="int income1"/>
      <sheetName val="rental income1"/>
      <sheetName val="storage income1"/>
      <sheetName val="2.U.L Other significant"/>
      <sheetName val="Scale Model"/>
      <sheetName val="Showhouse "/>
      <sheetName val="Lauching"/>
      <sheetName val="Marketing and Consultancy"/>
      <sheetName val="Oth promotion"/>
      <sheetName val="Signboard"/>
      <sheetName val="2.V.L Related Parties"/>
      <sheetName val="2.V.1 Details "/>
      <sheetName val="2.AA Statutory Audit"/>
      <sheetName val="2.CC.1 NL &amp; Journals"/>
      <sheetName val="2.DD.1 PBSE"/>
      <sheetName val="2.GG.1 Going Concern"/>
      <sheetName val="DEC 00"/>
      <sheetName val="DIMSUB01"/>
      <sheetName val="CBS'1"/>
      <sheetName val="CPL1"/>
      <sheetName val="CJE1"/>
      <sheetName val="MI1"/>
      <sheetName val="GW1"/>
      <sheetName val="NP1"/>
      <sheetName val="NPL1"/>
      <sheetName val="CJENPL1"/>
      <sheetName val="CA1"/>
      <sheetName val="CACPL1"/>
      <sheetName val="CACJE1"/>
      <sheetName val="CPPBS1"/>
      <sheetName val="CPPPL1"/>
      <sheetName val="CPCJE1"/>
      <sheetName val="IMBS1"/>
      <sheetName val="IMPL1"/>
      <sheetName val="IMADJ1"/>
      <sheetName val="CONSTBS1"/>
      <sheetName val="CONSTPL1"/>
      <sheetName val="CONSTADJ1"/>
      <sheetName val="CPDBS1"/>
      <sheetName val="CPDPL1"/>
      <sheetName val="CPDADJ1"/>
      <sheetName val="JV5"/>
      <sheetName val="JV5 (2)"/>
      <sheetName val="JV6"/>
      <sheetName val="JV7"/>
      <sheetName val="JV7 (2)"/>
      <sheetName val="JV8"/>
      <sheetName val="JV9"/>
      <sheetName val="DN-Salary Pancar"/>
      <sheetName val="SPORTS-JV RJE11"/>
      <sheetName val="Salaries-JV RJE2 - 5"/>
      <sheetName val="Fss"/>
      <sheetName val="Far.1"/>
      <sheetName val="Far.2"/>
      <sheetName val="Far.3"/>
      <sheetName val="F1.2"/>
      <sheetName val="F1.3"/>
      <sheetName val="F3.1"/>
      <sheetName val="F4.2"/>
      <sheetName val="F4.3"/>
      <sheetName val="F4.3.1"/>
      <sheetName val="F4.4"/>
      <sheetName val="F4.4.1"/>
      <sheetName val="F4.4.2"/>
      <sheetName val="F4.4.3"/>
      <sheetName val="F4.4.4"/>
      <sheetName val="F4.4.4.1"/>
      <sheetName val="F4.4.4.2"/>
      <sheetName val="F4.4.5"/>
      <sheetName val="F4.4.5.1"/>
      <sheetName val="F4.4.6"/>
      <sheetName val="F4.4.6.1"/>
      <sheetName val="F4.4.6.2"/>
      <sheetName val="F4.4.6.3"/>
      <sheetName val="2.A2.8.1ap"/>
      <sheetName val="2.A2.8 .1"/>
      <sheetName val="2.A2.L Fixed Assets (2)"/>
      <sheetName val="B3-2 Impairment"/>
      <sheetName val="2.E2 Other receivables (2)"/>
      <sheetName val="2.F.L Bank and Cash"/>
      <sheetName val="2.G.2.2 Verification of TC "/>
      <sheetName val="2.H.2.6 veri other creditors"/>
      <sheetName val="2.J.L Intercompany Balances"/>
      <sheetName val="2.N.2"/>
      <sheetName val="A2-1"/>
      <sheetName val="A2ar"/>
      <sheetName val="A2-3"/>
      <sheetName val="A2-4"/>
      <sheetName val="A2.5.1"/>
      <sheetName val="A2.7ap"/>
      <sheetName val="Disclosure for PPE Note 8(B)"/>
      <sheetName val="D.L"/>
      <sheetName val="D.1"/>
      <sheetName val="D.2"/>
      <sheetName val="D.2.1ap"/>
      <sheetName val="D.2.1"/>
      <sheetName val="D.3"/>
      <sheetName val="D3.1.1"/>
      <sheetName val="P&amp;L1 "/>
      <sheetName val="P&amp;L GHD"/>
      <sheetName val="OPEX1"/>
      <sheetName val="Cashflow1"/>
      <sheetName val="BSheet1"/>
      <sheetName val="p&amp;l 0304"/>
      <sheetName val="p&amp;l 0405"/>
      <sheetName val="p&amp;l 0506"/>
      <sheetName val="SEC.108"/>
      <sheetName val="F ar"/>
      <sheetName val="A2.02 Lead"/>
      <sheetName val="A2.02.01 Acc.dep"/>
      <sheetName val="A2.03 Analytical Review"/>
      <sheetName val="A2.05 Addition"/>
      <sheetName val="A2.06 Sighting"/>
      <sheetName val="A2.07 Insurance coverage"/>
      <sheetName val="A2.09 Cap Commitment"/>
      <sheetName val="A2.10 Depr Test"/>
      <sheetName val="A2.11 Impairment"/>
      <sheetName val="Amalgamated BS"/>
      <sheetName val="Amalgamated PL"/>
      <sheetName val="IS(detailed)"/>
      <sheetName val="Detailed IS(KTN)"/>
      <sheetName val="ROOM(KTN)"/>
      <sheetName val="F&amp;B(KTN)"/>
      <sheetName val="MOD(KTN)"/>
      <sheetName val="S&amp;M(KTN)"/>
      <sheetName val="POMEC(KTN)"/>
      <sheetName val="FC(KTN)"/>
      <sheetName val="B.Sheet"/>
      <sheetName val="IS Hotel"/>
      <sheetName val="Detailed IS"/>
      <sheetName val="IS Club"/>
      <sheetName val="IS-amalgamation"/>
      <sheetName val="3.11 BS"/>
      <sheetName val="3.12 IS"/>
      <sheetName val="3.11a Amal BS"/>
      <sheetName val="3.12a Amal IS"/>
      <sheetName val="3.13a Amal PPE"/>
      <sheetName val="3.13b Amal Notes to BS"/>
      <sheetName val="3.13c Amal Notes to PL"/>
      <sheetName val="3.13d Amal RPT"/>
      <sheetName val="3.11 BS-Privilege Card"/>
      <sheetName val="3.11 BS-Investment"/>
      <sheetName val="3.11 BS-H.Apt"/>
      <sheetName val="3.12 IS-H.APT"/>
      <sheetName val="3.11 BS-Hotel"/>
      <sheetName val="3.12 IS-Hotel"/>
      <sheetName val="3.11 BS-Dev"/>
      <sheetName val="3.12 IS-Dev"/>
      <sheetName val="3.11 BS-DLCC"/>
      <sheetName val="3.12 IS-DLCC"/>
      <sheetName val="3.13 Detail IS-DLCC"/>
      <sheetName val="IS-DLCC 07"/>
      <sheetName val="Detail IS-DLCC 07"/>
      <sheetName val="3.11 BS-SGR"/>
      <sheetName val="3.12 IS-SGR"/>
      <sheetName val="3.13 Detail IS"/>
      <sheetName val=" IS-SGR 07"/>
      <sheetName val="Detail IS 07"/>
      <sheetName val="3.14 Cash Flow"/>
      <sheetName val="3.14a Cash flow 07"/>
      <sheetName val="BS07"/>
      <sheetName val="3.17a Consol BS"/>
      <sheetName val="3.17b Consol IS"/>
      <sheetName val="3.17c Consol PPE"/>
      <sheetName val="3.17d Consol BS Notes"/>
      <sheetName val="3.17e Consol IS Notes"/>
      <sheetName val="3.17f Consol RPT"/>
      <sheetName val="3.17g Conso Adj"/>
      <sheetName val="3.17h Cash Flow"/>
      <sheetName val="3.17i Financial instruments"/>
      <sheetName val="debtor list"/>
      <sheetName val="Recon1"/>
      <sheetName val="IntDec00TespM&amp;B"/>
      <sheetName val="Age311299TESP"/>
      <sheetName val="P4DDBFTESP"/>
      <sheetName val="Details_ACT"/>
      <sheetName val="Details_STD"/>
      <sheetName val="NONTRADESALES"/>
      <sheetName val="2.A2.7"/>
      <sheetName val="2.A2.8 Depreciation"/>
      <sheetName val="2.H.4 Deposit "/>
      <sheetName val="3.10 SRM"/>
      <sheetName val="3.20 Review Points"/>
      <sheetName val="3.30 Management Letter Table"/>
      <sheetName val="3.40 AJE"/>
      <sheetName val="3.41 RJE"/>
      <sheetName val="3.42 CJE"/>
      <sheetName val="3.43 SOM"/>
      <sheetName val="3.50 Control Sheet"/>
      <sheetName val="3.60 Audited FS"/>
      <sheetName val="3.70 File Completion Checklist"/>
      <sheetName val="3.71 Rep Letter"/>
      <sheetName val="3.80 Audit Sign Off"/>
      <sheetName val="3.90 Archiving Sign Off"/>
      <sheetName val="BSBPR"/>
      <sheetName val="U5|1"/>
      <sheetName val="Confirmation"/>
      <sheetName val="I-conf (2003)"/>
      <sheetName val="I-conf"/>
      <sheetName val="G-conf"/>
      <sheetName val="I1 not used"/>
      <sheetName val="Q2 (2)"/>
      <sheetName val="Q3 (2)"/>
      <sheetName val="Q1|2"/>
      <sheetName val="O (ref1)"/>
      <sheetName val="R03"/>
      <sheetName val="RRef"/>
      <sheetName val="Q1|1"/>
      <sheetName val="corporate information"/>
      <sheetName val="A8-1"/>
      <sheetName val="A3-2 p.1"/>
      <sheetName val="A3-1a"/>
      <sheetName val="A3-2 p.2"/>
      <sheetName val="A5-1"/>
      <sheetName val="A5-2"/>
      <sheetName val="A3-4"/>
      <sheetName val="SEC"/>
      <sheetName val="C-2 Dec"/>
      <sheetName val="C-2 Placement(Nov)"/>
      <sheetName val="E-3 Dec"/>
      <sheetName val="E-3 Nov"/>
      <sheetName val="E-4"/>
      <sheetName val="G-1 ( summary) "/>
      <sheetName val="G-1 Dec Aging"/>
      <sheetName val="G-1 Nov AGING "/>
      <sheetName val="G-2 Dec"/>
      <sheetName val="G-3 Review for Provision (Dec)"/>
      <sheetName val="G-2 Nov"/>
      <sheetName val="G-3 Review for Provision (Nov)"/>
      <sheetName val="H-1"/>
      <sheetName val="H ( summary) "/>
      <sheetName val="H-2 Dec"/>
      <sheetName val="H-2 Nov"/>
      <sheetName val="H-3 Dec"/>
      <sheetName val="H-3 Nov"/>
      <sheetName val="H-4 Dec"/>
      <sheetName val="H-4 Nov"/>
      <sheetName val="H-5 Dec"/>
      <sheetName val="H-5 Nov (EY)"/>
      <sheetName val="Interest Gap (Maturity)"/>
      <sheetName val="H-6 Dec"/>
      <sheetName val="H-8 Dec"/>
      <sheetName val="H-8 Nov"/>
      <sheetName val="H-9"/>
      <sheetName val="K-1-1 Dec"/>
      <sheetName val="K-1-1 Nov"/>
      <sheetName val="K-1-2 Dec"/>
      <sheetName val="K-1-2 Nov"/>
      <sheetName val="K-1-3 Dec"/>
      <sheetName val="K-1-3 Nov"/>
      <sheetName val="K-2 Dec"/>
      <sheetName val="K-2 Nov"/>
      <sheetName val="M-1 Dec"/>
      <sheetName val="M-1 Nov"/>
      <sheetName val="M-2 Dec"/>
      <sheetName val="M-2 Nov"/>
      <sheetName val="O-1-1"/>
      <sheetName val="U1-1 "/>
      <sheetName val="U3"/>
      <sheetName val="U3-2"/>
      <sheetName val="U4-1"/>
      <sheetName val="U4-1-1 Dec"/>
      <sheetName val="U4-1-1 Nov"/>
      <sheetName val="U4-1-2"/>
      <sheetName val="U4-1-5 Cutoff"/>
      <sheetName val="U4-2"/>
      <sheetName val="U4-2-1"/>
      <sheetName val="2.A2.6RM- Qty "/>
      <sheetName val="2.C1.L Food"/>
      <sheetName val="2.C2.L Beverage"/>
      <sheetName val="2.C3.L Tobacco"/>
      <sheetName val=" 2.C4.L House keeping supplies"/>
      <sheetName val="2.C5.L Others"/>
      <sheetName val="2.D2 Trade debtors listing"/>
      <sheetName val="2.F.2 Deposits"/>
      <sheetName val="2.J.1 Analytical review  "/>
      <sheetName val="2.J.2 ultimate"/>
      <sheetName val="2.J.3 Related Co (Non-trade)"/>
      <sheetName val="2.J.4 to related co. "/>
      <sheetName val="CHVB- F&amp;B sales"/>
      <sheetName val="CHVB- room sales"/>
      <sheetName val="CHVB- F&amp;B receipts"/>
      <sheetName val="CHVB- room receipts"/>
      <sheetName val="ASHV- PLAN4"/>
      <sheetName val="ASHV- Room walk-in customer"/>
      <sheetName val="ASHV- PLAN 4(1)-1"/>
      <sheetName val="ASHV- PLAN 4(2)AP"/>
      <sheetName val="ASHV- PLAN 4(3) AP"/>
      <sheetName val="ASHV- F&amp;B"/>
      <sheetName val="ASHV- PLAN 4(4)-1"/>
      <sheetName val="ASHV- PLAN4(5)AP"/>
      <sheetName val="ASHV- PLAN4(6)AP"/>
      <sheetName val="ASHV- PLAN 4(7) AP"/>
      <sheetName val="ASHV- room(Credit)"/>
      <sheetName val="ASHV- PLAN 4(9) AP"/>
      <sheetName val="F&amp;B1"/>
      <sheetName val="TOC-room"/>
      <sheetName val="TOC-F&amp;B"/>
      <sheetName val="Stratification"/>
      <sheetName val="M3"/>
      <sheetName val="BA (2)"/>
      <sheetName val="J-L"/>
      <sheetName val="J-2"/>
      <sheetName val="J-4"/>
      <sheetName val="L-7-2 QPE 08"/>
      <sheetName val="Gain(Loss)"/>
      <sheetName val="Impairment test on JV "/>
      <sheetName val="Proof of Associate (new)"/>
      <sheetName val="Proof of jointly control"/>
      <sheetName val="minority"/>
      <sheetName val="minority (2)"/>
      <sheetName val="Proof of MI new"/>
      <sheetName val="Cost of Control"/>
      <sheetName val="Foreign Sub. BS"/>
      <sheetName val="Foreign Sub. IS"/>
      <sheetName val="Tax expense"/>
      <sheetName val="Consolidation adjustment"/>
      <sheetName val="CABS1"/>
      <sheetName val="CAPL1"/>
      <sheetName val="Footing - rebar"/>
      <sheetName val="Lift Pit - rebar"/>
      <sheetName val="Stump - rebar"/>
      <sheetName val="Column - rebar"/>
      <sheetName val="Basement Beam - rebar"/>
      <sheetName val="Ground Beam - rebar"/>
      <sheetName val="1st Flr Beam - rebar"/>
      <sheetName val="Roof Beam - rebar"/>
      <sheetName val="Basement 1 - BRC &amp; Rebar"/>
      <sheetName val="Ground - BRC &amp; Rebar"/>
      <sheetName val="1st Flr - BRC &amp; Rebar"/>
      <sheetName val="Roof - BRC &amp; Rebar"/>
      <sheetName val="2010"/>
      <sheetName val="TCS"/>
      <sheetName val="Recovered_Sheet14"/>
      <sheetName val="Recovered_Sheet10"/>
      <sheetName val="Recovered_Sheet6"/>
      <sheetName val="Recovered_Sheet11"/>
      <sheetName val="Recovered_Sheet13"/>
      <sheetName val="Recovered_Sheet12"/>
      <sheetName val="Recovered_Sheet5"/>
      <sheetName val="Recovered_Sheet4"/>
      <sheetName val="Recovered_Sheet30"/>
      <sheetName val="Recovered_Sheet3"/>
      <sheetName val="VO5drainage"/>
      <sheetName val="XBILL"/>
      <sheetName val="Ap D1 - SumA"/>
      <sheetName val="Ap D2 - SumB"/>
      <sheetName val="Ap E - Elmt"/>
      <sheetName val="cost-pile"/>
      <sheetName val="Roofer"/>
      <sheetName val="1 - Gen-Prelim"/>
      <sheetName val="2 - ACMV"/>
      <sheetName val="3 - Fire "/>
      <sheetName val="4 - TDS"/>
      <sheetName val="5 - NG"/>
      <sheetName val="Piling Schedule"/>
      <sheetName val="Nego Form"/>
      <sheetName val="advpay"/>
      <sheetName val="Culvert 6"/>
      <sheetName val="1m"/>
      <sheetName val="p21"/>
      <sheetName val="Ext Wall-A"/>
      <sheetName val="Int Wall-A"/>
      <sheetName val="Partition-A"/>
      <sheetName val="Party Wall-A"/>
      <sheetName val="Ext Wall-J"/>
      <sheetName val="Int Wall-J"/>
      <sheetName val="Partition-J"/>
      <sheetName val="Party Wall-J"/>
      <sheetName val="Ext-HC"/>
      <sheetName val="Int-HC"/>
      <sheetName val="Ext-MPH"/>
      <sheetName val="Ext-Surau"/>
      <sheetName val="Bill No. 1 - Prelim"/>
      <sheetName val="Bill  No. 3"/>
      <sheetName val="Bill  No. 5"/>
      <sheetName val="Addendum2"/>
      <sheetName val="Bill  No_ 4"/>
      <sheetName val="HARDSCAPE"/>
      <sheetName val="Tender Info"/>
      <sheetName val="ALL PROJECTS"/>
      <sheetName val="Copy ST"/>
      <sheetName val="Printing ST"/>
      <sheetName val="Copy LT"/>
      <sheetName val="Printing LT"/>
      <sheetName val="IP - Original"/>
      <sheetName val="IP - Project Name 1"/>
      <sheetName val="GAS SIZE 300 mic  (2)"/>
      <sheetName val="GAS SIZE 600 mic (2)"/>
      <sheetName val="liq relief 300 mic (3)"/>
      <sheetName val="liq relief 300 mic"/>
      <sheetName val="GAS SIZE 300 mic "/>
      <sheetName val="gas size vert 300."/>
      <sheetName val="gas size vert 600. "/>
      <sheetName val="vessel weight"/>
      <sheetName val="3 Check"/>
      <sheetName val="4 Basis"/>
      <sheetName val="12 RO Sizing"/>
      <sheetName val="14 RO Check"/>
      <sheetName val="1 prod Sep "/>
      <sheetName val="Att-A"/>
      <sheetName val="Att-B"/>
      <sheetName val="CalcCover"/>
      <sheetName val="CalcChecklist"/>
      <sheetName val="Page 3"/>
      <sheetName val="Page 4"/>
      <sheetName val="Page 5"/>
      <sheetName val="Page 6"/>
      <sheetName val="Page 7"/>
      <sheetName val="Attachment A"/>
      <sheetName val="Attachment B"/>
      <sheetName val="9 Weight"/>
      <sheetName val="Attachment C"/>
      <sheetName val="EXPL INPUT"/>
      <sheetName val="Factor Worksheet"/>
      <sheetName val="Pivot of STV Rates (3)"/>
      <sheetName val="Pivot of STV Rates (2)"/>
      <sheetName val="Pivot of STV  600# Pipe"/>
      <sheetName val="SOR Table"/>
      <sheetName val="SOR Base Price"/>
      <sheetName val="Contract Rate"/>
      <sheetName val="activities"/>
      <sheetName val="ProjectSummary"/>
      <sheetName val="PDS"/>
      <sheetName val="Coil Tubing"/>
      <sheetName val="Coil Tubing Estimate"/>
      <sheetName val="listofdrlgact"/>
      <sheetName val="Manual Input Cost Updated"/>
      <sheetName val="Mud Costs"/>
      <sheetName val="Full DST"/>
      <sheetName val="Deepwater DST"/>
      <sheetName val="Standard Clean Up"/>
      <sheetName val="LB Well Clean Up-Semisub"/>
      <sheetName val="LB Clean Up-Platform"/>
      <sheetName val="casing"/>
      <sheetName val="val_list"/>
      <sheetName val="Formulations"/>
      <sheetName val="Mud (Quick &amp; Rough Estimate)"/>
      <sheetName val="Enventure unit rates 2008"/>
      <sheetName val="WCE"/>
      <sheetName val="Report Gen"/>
      <sheetName val="CPP Summary"/>
      <sheetName val="CPP Topsides"/>
      <sheetName val="B3-1frame B&amp;E"/>
      <sheetName val="B3-4Stair"/>
      <sheetName val="B3-5upp B&amp;E"/>
      <sheetName val="Col - subcon add. work"/>
      <sheetName val="Flr Beam "/>
      <sheetName val="RBeam"/>
      <sheetName val="URBeam"/>
      <sheetName val="Stair conc&amp;fwk"/>
      <sheetName val="Stair Reinf."/>
      <sheetName val="Edge Slab"/>
      <sheetName val="S.F. table"/>
      <sheetName val="Floor Beam"/>
      <sheetName val=" Lift Wall"/>
      <sheetName val="Staircases"/>
      <sheetName val="Landing beam"/>
      <sheetName val="Floor Slab"/>
      <sheetName val="R.C plinth"/>
      <sheetName val="Flat Roof  &amp; Gutter"/>
      <sheetName val="Floor Slab BRC"/>
      <sheetName val="Floor Slab Rebar"/>
      <sheetName val="Base BM-rebar"/>
      <sheetName val="Base BM - Conc"/>
      <sheetName val="Base BM - Conc+ddtslab"/>
      <sheetName val="Grd BM - Conc "/>
      <sheetName val="CMP04-F01"/>
      <sheetName val="Arc cert 16"/>
      <sheetName val="Prelim (R2)"/>
      <sheetName val="65# RT1A-A "/>
      <sheetName val="64# RT1A-B"/>
      <sheetName val="SEG129 split"/>
      <sheetName val="Schedule JM"/>
      <sheetName val="65# RT1A-A (JM-K1)"/>
      <sheetName val="65# RT1A-A (JM-K2)"/>
      <sheetName val="65# RT1A-A (JM-K3)"/>
      <sheetName val="65# RT1A-A (JM-K4)"/>
      <sheetName val="65# RT1A-A (JM-K5)"/>
      <sheetName val="65# RT1A-A (JM-K6)"/>
      <sheetName val="64# RT1A-B (JM-L1)"/>
      <sheetName val="64# RT1A-B (JM-L2)"/>
      <sheetName val="64# RT1A-B (JM-L3)"/>
      <sheetName val="64# RT1A-B (JM-L4)"/>
      <sheetName val="64# RT1A-B (JM-L5)"/>
      <sheetName val="64# RT1A-B (JM-L6)"/>
      <sheetName val="TNB (JM)"/>
      <sheetName val="JM-Split Unit"/>
      <sheetName val="MOS (JM)"/>
      <sheetName val="Inspection Form"/>
      <sheetName val="Drop Down Lists"/>
      <sheetName val="Slab Conc &amp; Fmk"/>
      <sheetName val="B2 Slab Rebar"/>
      <sheetName val="BIS LIST-NTH 18"/>
      <sheetName val="IP "/>
      <sheetName val="LHD"/>
      <sheetName val="IP and LHD"/>
      <sheetName val="F-1|F-2"/>
      <sheetName val="A "/>
      <sheetName val="U - BC disc"/>
      <sheetName val="BB "/>
      <sheetName val="10|20"/>
      <sheetName val="20 (2)"/>
      <sheetName val="OS (2)"/>
      <sheetName val="Var Mth"/>
      <sheetName val="Var YTD"/>
      <sheetName val="Exec Summ"/>
      <sheetName val="Rev &amp; GP"/>
      <sheetName val="Tbg Hj"/>
      <sheetName val="CLA2"/>
      <sheetName val="President Rpt"/>
      <sheetName val="Summ Balance Sheet"/>
      <sheetName val="Inc Stat "/>
      <sheetName val="PjH"/>
      <sheetName val="Subs"/>
      <sheetName val="Notes-Inc Stat"/>
      <sheetName val="Temp Adj"/>
      <sheetName val="Perm Adj"/>
      <sheetName val="Interco elim"/>
      <sheetName val="IS Bgt"/>
      <sheetName val="FRS111"/>
      <sheetName val="BS-Wrkg"/>
      <sheetName val="BS-Notes"/>
      <sheetName val="IP"/>
      <sheetName val="PDE"/>
      <sheetName val="Summ cashflow"/>
      <sheetName val="CF Bgt"/>
      <sheetName val="GOE"/>
      <sheetName val="Unwind int-FV"/>
      <sheetName val="Assoc"/>
      <sheetName val="interco matrix"/>
      <sheetName val="BS Bgt"/>
      <sheetName val="GDC (2)"/>
      <sheetName val="Borrowings"/>
      <sheetName val="GDC-interco"/>
      <sheetName val="Reminder-IR"/>
      <sheetName val="G-50 -1-IR"/>
      <sheetName val="G-50 -2-IR"/>
      <sheetName val="UB-20-IR"/>
      <sheetName val="UB-21-IR"/>
      <sheetName val="RCD -401-IR"/>
      <sheetName val="RCD-402-IR"/>
      <sheetName val="Materiality-IR"/>
      <sheetName val="Cashflow-IR"/>
      <sheetName val="BPR balance sheet-IR"/>
      <sheetName val="BPR profit &amp; loss-IR"/>
      <sheetName val="BPR BS analysis-IR"/>
      <sheetName val="BPR PL analysis-IR"/>
      <sheetName val="B-1-IR"/>
      <sheetName val="BB-1-IR"/>
      <sheetName val="A8-IR"/>
      <sheetName val="F-4-IR"/>
      <sheetName val="OSM-Prefinal"/>
      <sheetName val="OSM-Feb05"/>
      <sheetName val="B7|1"/>
      <sheetName val="B7|2"/>
      <sheetName val="B10|1"/>
      <sheetName val="B10|2"/>
      <sheetName val="B11|1"/>
      <sheetName val="B11|2"/>
      <sheetName val="A3-2"/>
      <sheetName val="F-8(na)"/>
      <sheetName val="E-5"/>
      <sheetName val="E-6"/>
      <sheetName val="E-6|1"/>
      <sheetName val="E - APS Debt"/>
      <sheetName val="I-1"/>
      <sheetName val="I-1|1"/>
      <sheetName val="M-2"/>
      <sheetName val="N (IR)"/>
      <sheetName val="N-Note"/>
      <sheetName val="O-3"/>
      <sheetName val="O-5"/>
      <sheetName val="Sum-Proll"/>
      <sheetName val="&lt;F&gt;"/>
      <sheetName val="BBA"/>
      <sheetName val="O3"/>
      <sheetName val="Words"/>
      <sheetName val="HP-03"/>
      <sheetName val="bond 2"/>
      <sheetName val="bond"/>
      <sheetName val="Stks"/>
      <sheetName val="vouch"/>
      <sheetName val="Aircft"/>
      <sheetName val="FA_Rec"/>
      <sheetName val="Addition"/>
      <sheetName val="SCH 4 - 7"/>
      <sheetName val="AP110(SUP)"/>
      <sheetName val="APP110"/>
      <sheetName val="APP(4)"/>
      <sheetName val="RCD(2)"/>
      <sheetName val="APP(3)"/>
      <sheetName val="C-50"/>
      <sheetName val="C-51"/>
      <sheetName val="L-100"/>
      <sheetName val="M-20"/>
      <sheetName val="APP-2"/>
      <sheetName val="BB-100"/>
      <sheetName val="CC-20"/>
      <sheetName val="CC-21"/>
      <sheetName val="FF-1b"/>
      <sheetName val="kk-10"/>
      <sheetName val="kk-20"/>
      <sheetName val="PP-10"/>
      <sheetName val="APP(5)"/>
      <sheetName val="L-12"/>
      <sheetName val="AA-1"/>
      <sheetName val="AA-10"/>
      <sheetName val="BA"/>
      <sheetName val="TR"/>
      <sheetName val="BB-20"/>
      <sheetName val="NN-10"/>
      <sheetName val="NN-20"/>
      <sheetName val="FF-50"/>
      <sheetName val="ODint"/>
      <sheetName val="A2|1"/>
      <sheetName val="A3|1"/>
      <sheetName val="C5"/>
      <sheetName val="F3|1"/>
      <sheetName val="FF1"/>
      <sheetName val="FF2"/>
      <sheetName val="K1-K9"/>
      <sheetName val="OS "/>
      <sheetName val="G-4-2"/>
      <sheetName val="J-71"/>
      <sheetName val="J-72"/>
      <sheetName val="J-73"/>
      <sheetName val="F-8 (FSL)"/>
      <sheetName val="F-8 (MASB)-Recon"/>
      <sheetName val="M-MM"/>
      <sheetName val="G-35"/>
      <sheetName val="G-35-1"/>
      <sheetName val="G-35-2"/>
      <sheetName val="G-35-3"/>
      <sheetName val="Std Tickmarks"/>
      <sheetName val="AP (110)"/>
      <sheetName val="F-1|2"/>
      <sheetName val="Udisc"/>
      <sheetName val="FSA (Attach)"/>
      <sheetName val="BPR."/>
      <sheetName val="UTB"/>
      <sheetName val="BIS LIST-C1 21 (2)"/>
      <sheetName val="BIS LIST-C1 20 (2)"/>
      <sheetName val="BIS LIST-C2 18"/>
      <sheetName val="BIS LIST-C2 19"/>
      <sheetName val="BIS LIST-C2 20"/>
      <sheetName val="BIS LIST-C2 21"/>
      <sheetName val="BIS LIST-NTH 19"/>
      <sheetName val="BIS LIST-NTH 20"/>
      <sheetName val="BIS LIST-NTH 21"/>
      <sheetName val="BIS LIST-NTH 19 (2)"/>
      <sheetName val="BIS LIST-NTH 18 (2)"/>
      <sheetName val="BIS LIST-STH 20 (2)"/>
      <sheetName val="BIS LIST-STH 21 (2)"/>
      <sheetName val="BIS LIST-C1 18 (2)"/>
      <sheetName val="BIS LIST-C1 19 (2)"/>
      <sheetName val="BIS LIST-C1 19 (3)"/>
      <sheetName val="BIS LIST-EC 18 (2)"/>
      <sheetName val="BIS LIST-EC 19 (2)"/>
      <sheetName val="BIS LIST-STH 18 (2)"/>
      <sheetName val="BIS LIST-EC 20 (2)"/>
      <sheetName val="BIS LIST-EC 21 (2)"/>
      <sheetName val="GVF"/>
      <sheetName val=" IB-PL-GROUP"/>
      <sheetName val=" IB-PL-YTD VS BGT"/>
      <sheetName val="DCA"/>
      <sheetName val="GFS"/>
      <sheetName val=" IB-PL-MONTH"/>
      <sheetName val=" IB-PL-YTD"/>
      <sheetName val="IBBS"/>
      <sheetName val="inter-co Calculation"/>
      <sheetName val=" IB-PL-4CAST"/>
      <sheetName val="IBBS-4CAST"/>
      <sheetName val="GOPEX"/>
      <sheetName val="GMVF "/>
      <sheetName val="GPS"/>
      <sheetName val="CONSOLFULL"/>
      <sheetName val="inter-co full"/>
      <sheetName val="ITSB"/>
      <sheetName val="ADTRANTZ"/>
      <sheetName val="SPSSB"/>
      <sheetName val="GCF"/>
      <sheetName val="CF BY CO"/>
      <sheetName val="GCF BY CO"/>
      <sheetName val=" IB-PL-YTD IND"/>
      <sheetName val="A3-1&amp;2"/>
      <sheetName val="A3-5"/>
      <sheetName val="A3-71"/>
      <sheetName val="A20"/>
      <sheetName val="K Disclosure"/>
      <sheetName val="K-10"/>
      <sheetName val="U10&amp;20"/>
      <sheetName val="U10-1"/>
      <sheetName val="U30"/>
      <sheetName val="U30-1"/>
      <sheetName val="RE"/>
      <sheetName val="MV of 2001"/>
      <sheetName val="MV of 2002"/>
      <sheetName val="MV of 2003"/>
      <sheetName val="O-6"/>
      <sheetName val="O-7"/>
      <sheetName val="A3-7A"/>
      <sheetName val="F_Stock Lead Schedule "/>
      <sheetName val="F1_Purchased FG"/>
      <sheetName val="F1 _1Purchased FG "/>
      <sheetName val="F2_1_Purchased FG"/>
      <sheetName val="F1_Manufactured FG &amp; GIP"/>
      <sheetName val="F3_1Raw Material  "/>
      <sheetName val="F1_1Manufactured FG &amp; GIP"/>
      <sheetName val="F1-1 Double Entries"/>
      <sheetName val="F1_2_Direct Labour Cost"/>
      <sheetName val="F1_3_Production Overhead"/>
      <sheetName val="F1_4_Energy Cost"/>
      <sheetName val="F3_Raw Material"/>
      <sheetName val="F3_2Prov for Raw Mat stock loss"/>
      <sheetName val="F4_Packing Material"/>
      <sheetName val="F4_1 Packing Material"/>
      <sheetName val="F5_ Good In Transit"/>
      <sheetName val="F5-1_GIT Purchased FG"/>
      <sheetName val="F5-2_GIT Raw Material"/>
      <sheetName val="F6_Engineering , A&amp; Promotion"/>
      <sheetName val="F7"/>
      <sheetName val="F7-1_Sales CUt-Off"/>
      <sheetName val="F8"/>
      <sheetName val="F8-1_Purchase Cut Off"/>
      <sheetName val="F9"/>
      <sheetName val="F9-1_RawMat"/>
      <sheetName val="F9-2_PurchasedFinGoods"/>
      <sheetName val="F9-3_Prod FG &amp; GIP"/>
      <sheetName val="F9-3~1_Soiled"/>
      <sheetName val="F9-4_Packing Material"/>
      <sheetName val="C (2)"/>
      <sheetName val="WoanNing"/>
      <sheetName val="WenSing"/>
      <sheetName val="YinSeong"/>
      <sheetName val="Zaleha"/>
      <sheetName val="Msge1"/>
      <sheetName val="AUTOMOD"/>
      <sheetName val="Mod1 - print"/>
      <sheetName val="Mod2 - goto"/>
      <sheetName val="EXPORTMOD"/>
      <sheetName val="Entity Data"/>
      <sheetName val="Sch40"/>
      <sheetName val="Sch45"/>
      <sheetName val="Sch50"/>
      <sheetName val="Sch55"/>
      <sheetName val="U-ADD"/>
      <sheetName val="U-DISP"/>
      <sheetName val="Sch150"/>
      <sheetName val="Sch160"/>
      <sheetName val="Sch170-180"/>
      <sheetName val="Sch185"/>
      <sheetName val="Sch190"/>
      <sheetName val="Sch340"/>
      <sheetName val="BPR-BRD"/>
      <sheetName val="FSA-BRD"/>
      <sheetName val="F-12"/>
      <sheetName val="F-3a"/>
      <sheetName val="RPT"/>
      <sheetName val="Circular-A"/>
      <sheetName val="Circular-B"/>
      <sheetName val="Interim ___ Top"/>
      <sheetName val="Mscb97"/>
      <sheetName val="A2-1 App"/>
      <sheetName val="CRA"/>
      <sheetName val="A8-B"/>
      <sheetName val="M-1"/>
      <sheetName val="R2-1"/>
      <sheetName val="R2-2"/>
      <sheetName val="R3"/>
      <sheetName val="R4"/>
      <sheetName val="U1-a"/>
      <sheetName val="U5"/>
      <sheetName val="U6"/>
      <sheetName val="P~not used"/>
      <sheetName val="P1~not used"/>
      <sheetName val="U3~old"/>
      <sheetName val="U4~old"/>
      <sheetName val="U5~old"/>
      <sheetName val="F (2)"/>
      <sheetName val="O-2 (2)"/>
      <sheetName val="P&amp;L 2002"/>
      <sheetName val="A4-TB DEC 02 (2)"/>
      <sheetName val="PSSB-Oct 2002"/>
      <sheetName val="SRM-minature"/>
      <sheetName val="PSSB-Determination of sig acc"/>
      <sheetName val="Cfinal"/>
      <sheetName val="C1final"/>
      <sheetName val="C2 final"/>
      <sheetName val="C3-Review of bank recon"/>
      <sheetName val="E1-Parts&amp;Lubs(Dec2002)"/>
      <sheetName val="E2-Vehicle(Dec2002)"/>
      <sheetName val="E3-1"/>
      <sheetName val="E4-Review of credit note"/>
      <sheetName val="F1-1 Export"/>
      <sheetName val="F2-EY sample compilation"/>
      <sheetName val="F3-audit prog Valuation 2002"/>
      <sheetName val="F3-1 Valuation samples  2002"/>
      <sheetName val="Vehicle stk listing with date"/>
      <sheetName val="Export stocks "/>
      <sheetName val="Production mvt in 28 to 31"/>
      <sheetName val="F3-2 Accs&amp; Spareparts"/>
      <sheetName val="F4 - Provision for slow moving "/>
      <sheetName val="G final"/>
      <sheetName val="k-Disclosure"/>
      <sheetName val="Recon TB to AWP"/>
      <sheetName val="Balance Sheet 2002"/>
      <sheetName val="A4-TB DEC 02"/>
      <sheetName val="EY assessment on warranty"/>
      <sheetName val="warranty report"/>
      <sheetName val="O  final (2)"/>
      <sheetName val="O  final"/>
      <sheetName val="R  2002"/>
      <sheetName val="Assessment of over-under prov"/>
      <sheetName val="U-disclosure"/>
      <sheetName val="Ufinal"/>
      <sheetName val="U-1final"/>
      <sheetName val="U-1(a)final"/>
      <sheetName val="Contribution summ U-1(a-1)fina "/>
      <sheetName val="Contribution analysis U-1(b)fin"/>
      <sheetName val="Monthly GP final"/>
      <sheetName val="cut off test U-1-1"/>
      <sheetName val="COS-U2 final"/>
      <sheetName val="Other operating costs-U3final"/>
      <sheetName val="Payroll costs"/>
      <sheetName val="Rental(branch)U3-2"/>
      <sheetName val="U-4 (2)"/>
      <sheetName val="H1-Investments"/>
      <sheetName val="F-1&amp;2  (2)"/>
      <sheetName val="F-3  (2)"/>
      <sheetName val="B-BB"/>
      <sheetName val="F-1&amp;2 "/>
      <sheetName val="F-3 "/>
      <sheetName val="outstanding"/>
      <sheetName val="F-8 (Notes)"/>
      <sheetName val="L -1"/>
      <sheetName val="tHINGS TO DO"/>
      <sheetName val="A3 PY2004"/>
      <sheetName val="A8l1-1"/>
      <sheetName val="U1l1"/>
      <sheetName val="U1l2"/>
      <sheetName val="U3l1"/>
      <sheetName val="F(final)"/>
      <sheetName val="P "/>
      <sheetName val="P-2"/>
      <sheetName val="P1|1"/>
      <sheetName val="P1|2"/>
      <sheetName val="P1l3"/>
      <sheetName val="K-movement"/>
      <sheetName val="App 1 (issue)"/>
      <sheetName val="U30l1"/>
      <sheetName val="App 2 (SAD)"/>
      <sheetName val="U10|20-1"/>
      <sheetName val="Dstar"/>
      <sheetName val="MASB"/>
      <sheetName val="F-8"/>
      <sheetName val="AP-110SUP(June)"/>
      <sheetName val="G-4-3."/>
      <sheetName val="G-4-4"/>
      <sheetName val="G-4-5."/>
      <sheetName val="G-4-6"/>
      <sheetName val="FF-2-not used"/>
      <sheetName val="SRM 1"/>
      <sheetName val="SRM 2"/>
      <sheetName val="FAD"/>
      <sheetName val="N-2"/>
      <sheetName val="Q-1"/>
      <sheetName val="Q-2"/>
      <sheetName val="Q-2-2"/>
      <sheetName val="O-4"/>
      <sheetName val="U-2-1"/>
      <sheetName val="K lead"/>
      <sheetName val="F-4 "/>
      <sheetName val="U(1)"/>
      <sheetName val="FF-2(CYA)"/>
      <sheetName val="M-MM "/>
      <sheetName val="oustanding]"/>
      <sheetName val="BBK- J74"/>
      <sheetName val="F-10"/>
      <sheetName val="F-14-1"/>
      <sheetName val="DD-1MBF"/>
      <sheetName val="DD-1 EON"/>
      <sheetName val="FF-1 (2)"/>
      <sheetName val="Cashflow (3)"/>
      <sheetName val="AP 110-F-4"/>
      <sheetName val="AP 110-F-5"/>
      <sheetName val="Cor"/>
      <sheetName val="Dir"/>
      <sheetName val="Acc"/>
      <sheetName val="Stat"/>
      <sheetName val="Aud1"/>
      <sheetName val="Aud2"/>
      <sheetName val="Annx1"/>
      <sheetName val="Annx3"/>
      <sheetName val="Annx4"/>
      <sheetName val="Annx2"/>
      <sheetName val="EXT TB-MULTI"/>
      <sheetName val="PC &amp; VR Budget and Actual Units"/>
      <sheetName val="VR VARIANCE ANALYSIS"/>
      <sheetName val="DailyInput_Domestic"/>
      <sheetName val="July Posting"/>
      <sheetName val="June Accrual"/>
      <sheetName val="WIP0724"/>
      <sheetName val="ShippedNotInvoiced"/>
      <sheetName val="OS matters"/>
      <sheetName val="File cover"/>
      <sheetName val="A2-1 AJE"/>
      <sheetName val="A2-2 CJE"/>
      <sheetName val="A2 RJE"/>
      <sheetName val=" A3-1"/>
      <sheetName val="A3-2-1"/>
      <sheetName val="C2a"/>
      <sheetName val="c4"/>
      <sheetName val="E3-NIU"/>
      <sheetName val="E4-NIU"/>
      <sheetName val="F10"/>
      <sheetName val="I2"/>
      <sheetName val="I3"/>
      <sheetName val="Pss"/>
      <sheetName val="P1-2"/>
      <sheetName val="P6ss"/>
      <sheetName val="Qss"/>
      <sheetName val="U1-2"/>
      <sheetName val="U2-2"/>
      <sheetName val="U13"/>
      <sheetName val="U14"/>
      <sheetName val="U3 (2)"/>
      <sheetName val="detailed I.S"/>
      <sheetName val="Internal Reclass"/>
      <sheetName val="Client Late Adjustment"/>
      <sheetName val="XX"/>
      <sheetName val="A3.1"/>
      <sheetName val="Aging KLM"/>
      <sheetName val="Recon-KLM"/>
      <sheetName val="Ageing Analysis (2)"/>
      <sheetName val="Trade receivable  (2)"/>
      <sheetName val="Aging KLM2"/>
      <sheetName val="Detail P&amp;L"/>
      <sheetName val="AR P&amp;L"/>
      <sheetName val="Revenue analysis"/>
      <sheetName val="Msia"/>
      <sheetName val="payroll "/>
      <sheetName val="K_lead_PPE"/>
      <sheetName val="Depn reasonableness test"/>
      <sheetName val="NBV-nov 04"/>
      <sheetName val="Zero NBV - nov 04"/>
      <sheetName val="AIP"/>
      <sheetName val="Fixed asset sighting"/>
      <sheetName val="Intercompany"/>
      <sheetName val="Trade receivable "/>
      <sheetName val="Ageing Analysis"/>
      <sheetName val="Other debtor"/>
      <sheetName val="deferred cost  Nov 04"/>
      <sheetName val="Other payables"/>
      <sheetName val="other debtor 2"/>
      <sheetName val="cash and cash equivalent"/>
      <sheetName val="Cash Held"/>
      <sheetName val="Trade payables"/>
      <sheetName val="Summary(Palm)"/>
      <sheetName val="Summary(Gateway)"/>
      <sheetName val="NRV test"/>
      <sheetName val="post bal. sheet"/>
      <sheetName val="o - nov"/>
      <sheetName val="B2.1"/>
      <sheetName val="B2.1-1"/>
      <sheetName val="B3.1"/>
      <sheetName val="B3.1-1"/>
      <sheetName val="B3.2"/>
      <sheetName val="B3.2-1"/>
      <sheetName val="BS PNL"/>
      <sheetName val="App I"/>
      <sheetName val="App II"/>
      <sheetName val="App III"/>
      <sheetName val="Appendix IV"/>
      <sheetName val="Appx V"/>
      <sheetName val="App VI"/>
      <sheetName val="Appendix VII"/>
      <sheetName val="5Signoff"/>
      <sheetName val="Planng Materiality"/>
      <sheetName val=" App IV workings"/>
      <sheetName val="OSM-PCSB"/>
      <sheetName val="monthly2002"/>
      <sheetName val="C-12"/>
      <sheetName val="C-13"/>
      <sheetName val="C-15"/>
      <sheetName val="C-16"/>
      <sheetName val="C-17"/>
      <sheetName val="C-18"/>
      <sheetName val="C-19"/>
      <sheetName val="C-20"/>
      <sheetName val="C-21"/>
      <sheetName val="C-22"/>
      <sheetName val="Guidance"/>
      <sheetName val="Schedule I"/>
      <sheetName val="Schedule IIa"/>
      <sheetName val="Schedule IIb-2004"/>
      <sheetName val="Schedule III"/>
      <sheetName val="CA_2005"/>
      <sheetName val="CA Sheet"/>
      <sheetName val="Amalgamation BS"/>
      <sheetName val="Amalgamation PL"/>
      <sheetName val="&lt;COS 2004&gt;"/>
      <sheetName val="&lt;COS 2003-For Ref&gt;"/>
      <sheetName val="PRE-ACQ"/>
      <sheetName val="Income Statement &amp; BS - Mar'07"/>
      <sheetName val="IKSB"/>
      <sheetName val="IS &amp; BS (FV to Cost) - Mar'07"/>
      <sheetName val="ADJ 1"/>
      <sheetName val="ADJ 2"/>
      <sheetName val="FRS Adj Cost Model"/>
      <sheetName val="Reclassification"/>
      <sheetName val="FRS CONVERSION-2004"/>
      <sheetName val="FRS CONV-Mkt Val 2007 "/>
      <sheetName val="Arena Johan RE Variance"/>
      <sheetName val="FRS Adjustments"/>
      <sheetName val="ADJ ASSOC"/>
      <sheetName val="INTERCO P&amp;L"/>
      <sheetName val="INTERCO BS"/>
      <sheetName val="Summary FS-Segments"/>
      <sheetName val="Segments by Quarters"/>
      <sheetName val="Summary FS-Month"/>
      <sheetName val="Q2Q"/>
      <sheetName val="Summary P&amp;L"/>
      <sheetName val="Proforma P&amp;L"/>
      <sheetName val="BS-Attach"/>
      <sheetName val="P&amp;L-Attach"/>
      <sheetName val="Segment info"/>
      <sheetName val="Consol CF"/>
      <sheetName val="Timecost(Mar)"/>
      <sheetName val="Timecost(Dec)"/>
      <sheetName val="CFworking"/>
      <sheetName val="I "/>
      <sheetName val="D-"/>
      <sheetName val="I-10(F)"/>
      <sheetName val="E1.1"/>
      <sheetName val="E2.1"/>
      <sheetName val="E3.1"/>
      <sheetName val="MMIP(JU)"/>
      <sheetName val="F-1&amp;F-2"/>
      <sheetName val="Significant Processes"/>
      <sheetName val="FF_1"/>
      <sheetName val="U4-Recruitment"/>
      <sheetName val="(Ua) I&amp;E"/>
      <sheetName val="I&amp;E"/>
      <sheetName val="cash flow (R)"/>
      <sheetName val="cash flow (R) (2)"/>
      <sheetName val="Commitments"/>
      <sheetName val="Commitments (1)"/>
      <sheetName val="B1-receipts"/>
      <sheetName val="B1.1-receipts test"/>
      <sheetName val="B2-payments"/>
      <sheetName val="B2.1-payments test"/>
      <sheetName val="C-cash"/>
      <sheetName val="C1-cash in hand"/>
      <sheetName val="C7-review cash &amp; bank"/>
      <sheetName val="C8-bank recon"/>
      <sheetName val="F-Stocks"/>
      <sheetName val="G-Other Dr"/>
      <sheetName val="G1-Normal dr"/>
      <sheetName val="G2-Other Dr"/>
      <sheetName val="G3-Rental Deposit"/>
      <sheetName val="G4-prepayment"/>
      <sheetName val="K-PPE"/>
      <sheetName val="K.1-JB"/>
      <sheetName val="K.2-EP"/>
      <sheetName val="K1-MV listing"/>
      <sheetName val="K4-insurance"/>
      <sheetName val="K5-depn"/>
      <sheetName val="N3-1"/>
      <sheetName val="N3.1"/>
      <sheetName val="N3.1.2"/>
      <sheetName val="N3.1.1"/>
      <sheetName val="N3.2"/>
      <sheetName val="N 5"/>
      <sheetName val="O1-Tax comp (0)"/>
      <sheetName val="O1.1-fa recon"/>
      <sheetName val="O1.2-cap allowance"/>
      <sheetName val="Q1.2"/>
      <sheetName val="Q1.2.1"/>
      <sheetName val="Q2-Parents' loans"/>
      <sheetName val="Q3"/>
      <sheetName val="Q3.1"/>
      <sheetName val="Q4"/>
      <sheetName val="Q4.1"/>
      <sheetName val="T-funds"/>
      <sheetName val="T1-building levy"/>
      <sheetName val="U1.1-Tuition fees"/>
      <sheetName val="U1.2-Free tuition"/>
      <sheetName val="U1.3-Discount tuition"/>
      <sheetName val="U2-Salaries"/>
      <sheetName val="U2.1-Salary Reasonableness"/>
      <sheetName val="U2.2-Rent allowance"/>
      <sheetName val="U2.3-Overseas allowance"/>
      <sheetName val="U3-Employment Cost"/>
      <sheetName val="U5-Education Resources"/>
      <sheetName val="U6-Upkeep"/>
      <sheetName val="U7-Gen admin"/>
      <sheetName val="U8-Enrolment"/>
      <sheetName val="U9-forfeit deposit"/>
      <sheetName val="U10-FD receipts"/>
      <sheetName val="U10.1-fd interest"/>
      <sheetName val="U11-Sundry Receipts"/>
      <sheetName val="U12-Finance charges"/>
      <sheetName val="Q3.1(0)"/>
      <sheetName val="Q1.4(0)"/>
      <sheetName val="N3.1.1 (0)"/>
      <sheetName val="Salary Reasonableness(0)"/>
      <sheetName val="N (2)"/>
      <sheetName val="UB-20"/>
      <sheetName val="F-8(FSL)"/>
      <sheetName val="F-22(2)"/>
      <sheetName val="MM-2"/>
      <sheetName val="30-3"/>
      <sheetName val="G-4-2-not used"/>
      <sheetName val="Marcom promotion"/>
      <sheetName val="Marcom sales by products"/>
      <sheetName val="I-Marcom GP analysis"/>
      <sheetName val="I-Marcom 2000"/>
      <sheetName val="I-Aircond GP trend"/>
      <sheetName val="I-Marcom Expenses 2000"/>
      <sheetName val="I-Marcom payroll costs 2000"/>
      <sheetName val="I-Marcom 2000 charts"/>
      <sheetName val="I-Silicon GP"/>
      <sheetName val="GP (2)"/>
      <sheetName val="I-Silicon Sales"/>
      <sheetName val="I-Silicon  Expenses"/>
      <sheetName val="Jadual 3"/>
      <sheetName val="Jadual 3A"/>
      <sheetName val="Jadual 3B"/>
      <sheetName val="Jadual 3C"/>
      <sheetName val="A-5"/>
      <sheetName val="O 1(Sche I)"/>
      <sheetName val="O 2(Sche IIa)"/>
      <sheetName val="O 2 (Sche IIb)"/>
      <sheetName val="Schedule IIc"/>
      <sheetName val="O 3(Sche III)"/>
      <sheetName val="O 4 (working)"/>
      <sheetName val="For 02 tax recon purposes only"/>
      <sheetName val="Schedule IIb"/>
      <sheetName val="indx"/>
      <sheetName val="A6-2"/>
      <sheetName val="O|1"/>
      <sheetName val="R1 (2)"/>
      <sheetName val="R1_DT Movement"/>
      <sheetName val="R2_DT Proof"/>
      <sheetName val="R|1"/>
      <sheetName val="exesummary"/>
      <sheetName val="D-2"/>
      <sheetName val="D-3"/>
      <sheetName val="D-5"/>
      <sheetName val="D-9"/>
      <sheetName val="20-3"/>
      <sheetName val="Leasehold improvement"/>
      <sheetName val="K-4l1 (OS)"/>
      <sheetName val="U20"/>
      <sheetName val="U21"/>
      <sheetName val="U70"/>
      <sheetName val="AP110(sub)"/>
      <sheetName val="CWC"/>
      <sheetName val="MARINE"/>
      <sheetName val="B - 1"/>
      <sheetName val="WH_x001d_"/>
      <sheetName val="EPF(final_x0016_"/>
      <sheetName val="O2"/>
      <sheetName val="A3|2"/>
      <sheetName val="A3-9"/>
      <sheetName val="K-1-1"/>
      <sheetName val="P-3(not used)"/>
      <sheetName val="O-2 "/>
      <sheetName val="U|1"/>
      <sheetName val="U1|1"/>
      <sheetName val="U|2"/>
      <sheetName val="U|3"/>
      <sheetName val="U3|1"/>
      <sheetName val="U|4"/>
      <sheetName val="f-asset"/>
      <sheetName val="cos-sales"/>
      <sheetName val="de&amp;jv"/>
      <sheetName val="bs-cons"/>
      <sheetName val="story"/>
      <sheetName val="TL CHRT"/>
      <sheetName val="PEROFM"/>
      <sheetName val="m.powera1"/>
      <sheetName val="c-flow"/>
      <sheetName val="explain"/>
      <sheetName val="v-status"/>
      <sheetName val="F-1,F-2"/>
      <sheetName val="R2|1"/>
      <sheetName val="R2|2"/>
      <sheetName val="R2|3"/>
      <sheetName val="A2_1_AJE"/>
      <sheetName val="A2_2_RJE"/>
      <sheetName val="G1|1"/>
      <sheetName val="I1|1 "/>
      <sheetName val="N|1"/>
      <sheetName val="P1-1"/>
      <sheetName val="U2|1"/>
      <sheetName val="R2R2"/>
      <sheetName val="RR2"/>
      <sheetName val="OSM  client"/>
      <sheetName val="Required from the client"/>
      <sheetName val="A2 (old)"/>
      <sheetName val="A2-1l1"/>
      <sheetName val="A2-4 (old)"/>
      <sheetName val="A7-40"/>
      <sheetName val="A2-1 Adj"/>
      <sheetName val="A3-1 BS"/>
      <sheetName val="A3-2 IS"/>
      <sheetName val="Debtors Testing Cycle"/>
      <sheetName val="A3. BS"/>
      <sheetName val="RELATED-CO (AR) "/>
      <sheetName val="RELATED-CO (AP) "/>
      <sheetName val="C4.ReviewCashBook(to_tidy_up)"/>
      <sheetName val="UA final"/>
      <sheetName val="Ul1"/>
      <sheetName val="U7"/>
      <sheetName val="U8"/>
      <sheetName val="U9"/>
      <sheetName val="U11"/>
      <sheetName val="U8 vouch"/>
      <sheetName val="Client"/>
      <sheetName val="Job cost"/>
      <sheetName val="UB-80"/>
      <sheetName val="A-3|1"/>
      <sheetName val="A-3|2"/>
      <sheetName val="F- 3(MASB)"/>
      <sheetName val="F- 9"/>
      <sheetName val="B- 1"/>
      <sheetName val="C- 3"/>
      <sheetName val="C- 4"/>
      <sheetName val="C- 5"/>
      <sheetName val="M- 1"/>
      <sheetName val="U|1-2"/>
      <sheetName val="U|2-1"/>
      <sheetName val="Apportionment"/>
      <sheetName val="osUPDP"/>
      <sheetName val="BPR(2)"/>
      <sheetName val="F-1F-2"/>
      <sheetName val="F-3(bc)"/>
      <sheetName val="AP-110"/>
      <sheetName val="B-2 Review"/>
      <sheetName val="Standard Tickmarks"/>
      <sheetName val="G-4-3"/>
      <sheetName val="G-4-3-1"/>
      <sheetName val="G-4-3-2"/>
      <sheetName val="G-4-3-3"/>
      <sheetName val="F-4|5"/>
      <sheetName val="F-7(disclosure)"/>
      <sheetName val="C-1-1"/>
      <sheetName val="C-1-2"/>
      <sheetName val="C-1-3"/>
      <sheetName val="C-1-4"/>
      <sheetName val="C-1-5"/>
      <sheetName val="G-52-1"/>
      <sheetName val="BB -1"/>
      <sheetName val="C-2(x)"/>
      <sheetName val="M|MM-2(x)"/>
      <sheetName val="CC-1(x)"/>
      <sheetName val="10(x)"/>
      <sheetName val="30-1(interim)"/>
      <sheetName val="WP-A"/>
      <sheetName val="WP-B"/>
      <sheetName val="WP-C"/>
      <sheetName val="WP-L"/>
      <sheetName val="WP-D"/>
      <sheetName val="WP-MlMM"/>
      <sheetName val="WP-N"/>
      <sheetName val="WP-R"/>
      <sheetName val="WP-U"/>
      <sheetName val="WP-AA"/>
      <sheetName val="WP-BB"/>
      <sheetName val="WP-CC"/>
      <sheetName val="WP-DD"/>
      <sheetName val="WP-NN"/>
      <sheetName val="WP-FF"/>
      <sheetName val="WP-10l20"/>
      <sheetName val="WP-30"/>
      <sheetName val="WP-70"/>
      <sheetName val="**pl"/>
      <sheetName val="P&amp;L-Dec"/>
      <sheetName val="BS-Dec"/>
      <sheetName val="CF-3-1"/>
      <sheetName val="CF-5"/>
      <sheetName val="CF-9"/>
      <sheetName val="CF-22"/>
      <sheetName val="U AMal"/>
      <sheetName val="U(Brunei)"/>
      <sheetName val="RCD201"/>
      <sheetName val="RCD201-1"/>
      <sheetName val="RCD201-2"/>
      <sheetName val="RCD101"/>
      <sheetName val="RCD101-3"/>
      <sheetName val="20 "/>
      <sheetName val="30-1 "/>
      <sheetName val="WHT2526-Q1|1"/>
      <sheetName val="WHS6482-Q1|2"/>
      <sheetName val="WHX7692 Q1|3"/>
      <sheetName val="WHN7289-sold"/>
      <sheetName val="&lt;Q&gt;"/>
      <sheetName val=" B-1"/>
      <sheetName val="BPR3"/>
      <sheetName val="BPR-PL"/>
      <sheetName val="F-1lF-2"/>
      <sheetName val="U-3pg3"/>
      <sheetName val="RR"/>
      <sheetName val="O3 "/>
      <sheetName val="O5"/>
      <sheetName val="Sch IIa"/>
      <sheetName val="C4-Petty cash"/>
      <sheetName val="E1(a)-Review of debtors' ageing"/>
      <sheetName val="E5-forex"/>
      <sheetName val="total stocks with date"/>
      <sheetName val="F-RCD201-1"/>
      <sheetName val="F-RCD303-1"/>
      <sheetName val="U-1(a)"/>
      <sheetName val="Contribution summ U-1(a-1) "/>
      <sheetName val="Contribution analysis U-1(b)"/>
      <sheetName val="COS-U2"/>
      <sheetName val="Other operating costs-U3"/>
      <sheetName val="Payroll costsU3-1"/>
      <sheetName val="U-1(a)Contn analysis - SS"/>
      <sheetName val="U-1(b) SS"/>
      <sheetName val="TB DEC 02"/>
      <sheetName val="U-1-1"/>
      <sheetName val="U1-Contribution summ U-1(a)"/>
      <sheetName val="U-(b)Contribution analysis "/>
      <sheetName val="Other operating costs U3"/>
      <sheetName val="F2-3-6 OH absorbtion rate "/>
      <sheetName val="BB-4(IBNR)"/>
      <sheetName val="BB-5(Fire)"/>
      <sheetName val="BB-6(MO)"/>
      <sheetName val="BB-7(ACT)"/>
      <sheetName val="BB-8(PA)"/>
      <sheetName val="BB-9(Hull)"/>
      <sheetName val="BB-10(Cargo)"/>
      <sheetName val="BB-11(CAR)"/>
      <sheetName val="BB-12(WC)"/>
      <sheetName val="BB-13(liabilities)"/>
      <sheetName val="BB-14(other)"/>
      <sheetName val="BB-15(treaty)"/>
      <sheetName val="CA summ"/>
      <sheetName val="BC"/>
      <sheetName val="D-tax"/>
      <sheetName val="YY "/>
      <sheetName val="Mix growth"/>
      <sheetName val="70-1 "/>
      <sheetName val="70-2 "/>
      <sheetName val="Ced out "/>
      <sheetName val="Ced in "/>
      <sheetName val="Claims ratio "/>
      <sheetName val="Commission"/>
      <sheetName val="A3-2.U1-1"/>
      <sheetName val="tax-ss"/>
      <sheetName val="CA-PRE(P)"/>
      <sheetName val="OPI"/>
      <sheetName val="3 P&amp;L "/>
      <sheetName val="2001"/>
      <sheetName val="Filing protocol"/>
      <sheetName val="Filing protocol (2)"/>
      <sheetName val="CF(not used)"/>
      <sheetName val="A3-1&amp;2(FSA)"/>
      <sheetName val="FSA(not used)"/>
      <sheetName val="Client-KLS"/>
      <sheetName val="K-4(not used)"/>
      <sheetName val="M-10"/>
      <sheetName val="U-2-1Compound"/>
      <sheetName val="U-2-2 "/>
      <sheetName val="U-5(Salary)"/>
      <sheetName val="31(not used)"/>
      <sheetName val="}"/>
      <sheetName val="C.Journal"/>
      <sheetName val="C.Lead"/>
      <sheetName val="C.CF"/>
      <sheetName val="C.CFWorking"/>
      <sheetName val="Disposal Dis."/>
      <sheetName val="Workings-Fudex-ss"/>
      <sheetName val="Profit-ss"/>
      <sheetName val="MI-ss"/>
      <sheetName val="A101 Consol BS"/>
      <sheetName val="A102 Notes to consol BS"/>
      <sheetName val="A103 Consol P&amp;L"/>
      <sheetName val="A104 Notes to IS"/>
      <sheetName val="A105 Consol Adj"/>
      <sheetName val="A106 Consol Adj Work"/>
      <sheetName val="A107 CLA&amp;RJE"/>
      <sheetName val="O_Taxmovement "/>
      <sheetName val="Weights"/>
      <sheetName val="CAJE 2005"/>
      <sheetName val="Client Adj Gress"/>
      <sheetName val="BS-DTA"/>
      <sheetName val="BS-Others"/>
      <sheetName val="BS-Royalty"/>
      <sheetName val="BS-USD"/>
      <sheetName val="AY-Bank"/>
      <sheetName val="AY-Machine"/>
      <sheetName val="AY-Reclass-add"/>
      <sheetName val="AY-Others"/>
      <sheetName val="MF-Reclass"/>
      <sheetName val="MF-Reval"/>
      <sheetName val="MF-Correction"/>
      <sheetName val="Sales-Incentive"/>
      <sheetName val="Client-Adj"/>
      <sheetName val="PO-COMMITMENT"/>
      <sheetName val="Discount"/>
      <sheetName val="CAJE 2005_not update"/>
      <sheetName val="Fwrd Ctr MM"/>
      <sheetName val="132006 Mkt Rights"/>
      <sheetName val="Loan Dec"/>
      <sheetName val="133004"/>
      <sheetName val="Refund Deposit"/>
      <sheetName val="TMF Aventis"/>
      <sheetName val="Sales N"/>
      <sheetName val="133005"/>
      <sheetName val="133001"/>
      <sheetName val="131002 Oth AR"/>
      <sheetName val="132001 Prepaid Rent"/>
      <sheetName val="132003 Prepaid Oth"/>
      <sheetName val="133002 Adv Empl"/>
      <sheetName val="132004 Prepaid Import"/>
      <sheetName val="235003 Accr Mkt Exp"/>
      <sheetName val="Prepaid Hrd &amp; Loan"/>
      <sheetName val="Acc Liab Inv"/>
      <sheetName val="126001-AR DVL"/>
      <sheetName val="Payroll Recon"/>
      <sheetName val="CIP FA 1"/>
      <sheetName val="Emma recon"/>
      <sheetName val="Disc Nov02"/>
      <sheetName val="Audit Aje#5"/>
      <sheetName val="Audit Aje"/>
      <sheetName val="Client Aje1"/>
      <sheetName val="Client Aje"/>
      <sheetName val="TABEL"/>
      <sheetName val="Royalty10"/>
      <sheetName val="JV Promo Comm10"/>
      <sheetName val="recon bca jkt"/>
      <sheetName val="By Adm BCA"/>
      <sheetName val="Temporary Receipt"/>
      <sheetName val="recl cc-FA"/>
      <sheetName val="sold rack steel"/>
      <sheetName val="settl PC-1459"/>
      <sheetName val="recl CC"/>
      <sheetName val="recl JV437"/>
      <sheetName val="Check Sheet"/>
      <sheetName val="BSHO Report"/>
      <sheetName val="PLHO Report"/>
      <sheetName val="PLHOENG"/>
      <sheetName val="KONS"/>
      <sheetName val="OPSEN"/>
      <sheetName val="KONS DIT HULU"/>
      <sheetName val="KONS BID P"/>
      <sheetName val="KONS BID P&amp;N"/>
      <sheetName val=" KONS BID PKP"/>
      <sheetName val="DIT HILIR"/>
      <sheetName val="RANTAU"/>
      <sheetName val="PRABUMULIH"/>
      <sheetName val="JAMBI"/>
      <sheetName val="KR.AMPEL"/>
      <sheetName val="CEPU"/>
      <sheetName val="SORONG"/>
      <sheetName val="SANGATA-BUNYU"/>
      <sheetName val="LAHENDONG"/>
      <sheetName val="KAMOJANG"/>
      <sheetName val="SIBAYAK"/>
      <sheetName val="KP.DIT.HULU"/>
      <sheetName val="UP 1 BRANDAN"/>
      <sheetName val="UP II DUMAI"/>
      <sheetName val="UP III PLAJU"/>
      <sheetName val="UP IV CILACAP"/>
      <sheetName val="UP V BALIKPAPAN"/>
      <sheetName val="UP VI BALONGAN"/>
      <sheetName val="UP VII KASIM"/>
      <sheetName val="KPC"/>
      <sheetName val="KP.PENGOLAHAN"/>
      <sheetName val="UPMS I MEDAN"/>
      <sheetName val="UPMS II PALEMBANG"/>
      <sheetName val="UPMS III JAKARTA"/>
      <sheetName val="UPMS IV SEMARANG"/>
      <sheetName val="UPMS V SBY"/>
      <sheetName val="UPMS VI B.PAPAN"/>
      <sheetName val="UPMS 7 MAKASAR"/>
      <sheetName val="UPMS 8 JAYAPURA"/>
      <sheetName val="KP P&amp;N"/>
      <sheetName val="DOK SORONG"/>
      <sheetName val="DOK SUSU"/>
      <sheetName val="KP PERKAPALAN"/>
      <sheetName val="KANTOR PUSAT"/>
      <sheetName val="DIT. MPS"/>
      <sheetName val="AMERIKA"/>
      <sheetName val="TOKYO"/>
      <sheetName val="ANAK PERUSAHAAN"/>
      <sheetName val="PT. PAS"/>
      <sheetName val="ELNUSA HRP"/>
      <sheetName val="ELNUSA TBK"/>
      <sheetName val="PATRA JASA"/>
      <sheetName val="TONGKANG"/>
      <sheetName val="DOK DUMAI"/>
      <sheetName val="RSPP"/>
      <sheetName val="PERTA OIL"/>
      <sheetName val="LNG"/>
      <sheetName val="SL1202"/>
      <sheetName val="PBC-Consol"/>
      <sheetName val="By currency"/>
      <sheetName val="PDN 1"/>
      <sheetName val="A4-Holding"/>
      <sheetName val="Report BS"/>
      <sheetName val="Report PL"/>
      <sheetName val="ATMR&amp;CAR"/>
      <sheetName val="KAP"/>
      <sheetName val="Cash flow-BO"/>
      <sheetName val="Cash flow-Consol"/>
      <sheetName val="BIIF jkt"/>
      <sheetName val="BII Fin HK-BS"/>
      <sheetName val="BII Fin HK-RL"/>
      <sheetName val="Elimination"/>
      <sheetName val="Gov_Bonds"/>
      <sheetName val="PPAP"/>
      <sheetName val="MODAL &amp; CF"/>
      <sheetName val="SegAktiva"/>
      <sheetName val="SegPasiva"/>
      <sheetName val="SegR-L"/>
      <sheetName val="RN"/>
      <sheetName val="AJE (old)"/>
      <sheetName val="Jurnal AAl &gt; cost ke equity"/>
      <sheetName val="jornal"/>
      <sheetName val="RL"/>
      <sheetName val="Eliminasi"/>
      <sheetName val="RL-PRINT"/>
      <sheetName val="RL-Product"/>
      <sheetName val="komp"/>
      <sheetName val="Inv-PT"/>
      <sheetName val="Segmen Usaha"/>
      <sheetName val="%"/>
      <sheetName val="Makro"/>
      <sheetName val="B4.1.4.3.3"/>
      <sheetName val="01-adm"/>
      <sheetName val="4.1 Placement w.o.b"/>
      <sheetName val="4.2 Plc w.o.b Provision Movemnt"/>
      <sheetName val="5.2 Securities (commercial)"/>
      <sheetName val="5.2.1 List of Sale"/>
      <sheetName val="5.3 Bonds"/>
      <sheetName val="5.3.1 List of Sale"/>
      <sheetName val="16.1 Details of Sec Issued-GL"/>
      <sheetName val="16.2 FRN Issued"/>
      <sheetName val="16.3 Comm Papers Issued"/>
      <sheetName val="16.4 Bonds Issued"/>
      <sheetName val="17.1 Details of Fund Borrowing"/>
      <sheetName val="17.2 Call Money"/>
      <sheetName val="17.3 Time Deposit"/>
      <sheetName val="17.5 Exchange Offer"/>
      <sheetName val="17.7 Direct Offshore Loan"/>
      <sheetName val="17.9 Others"/>
      <sheetName val="22.1 Commitment Liabilities"/>
      <sheetName val="22.2 Contingencies Liabilities"/>
      <sheetName val="Int Acc"/>
      <sheetName val="CAJE"/>
      <sheetName val="WBS1"/>
      <sheetName val="WBS2"/>
      <sheetName val="WPL"/>
      <sheetName val="E.2.1"/>
      <sheetName val="E.2.2"/>
      <sheetName val="G.2"/>
      <sheetName val="G.2.1"/>
      <sheetName val="K.2"/>
      <sheetName val="K.2.1"/>
      <sheetName val="K.2.2"/>
      <sheetName val="K.2.2.1"/>
      <sheetName val="N.1"/>
      <sheetName val="N.2.1"/>
      <sheetName val="P.1"/>
      <sheetName val="R.1"/>
      <sheetName val="T.1"/>
      <sheetName val="U.1"/>
      <sheetName val="U.1.2"/>
      <sheetName val="U.2.1"/>
      <sheetName val="U.2.1.1"/>
      <sheetName val="U.2.1.2 - old"/>
      <sheetName val="U.2.1.2"/>
      <sheetName val="U.2.1.3"/>
      <sheetName val="U.2.2"/>
      <sheetName val="U.2.2.1"/>
      <sheetName val="U.3"/>
      <sheetName val="U.3.1"/>
      <sheetName val="Beginning Balance"/>
      <sheetName val="TB MYOB"/>
      <sheetName val="TB0"/>
      <sheetName val="BalanceSheet"/>
      <sheetName val="IncomeStatement"/>
      <sheetName val="Corp Tax"/>
      <sheetName val="Bank Rec"/>
      <sheetName val="Prepaid 25.2"/>
      <sheetName val="Due From_Int. Co.2"/>
      <sheetName val="Prepaid VAT local.2"/>
      <sheetName val="Prepaid VAT import.2"/>
      <sheetName val="Prepaid 22.2"/>
      <sheetName val="Fiscal Tax.2"/>
      <sheetName val="Prepaid Expenses.2"/>
      <sheetName val="Deposits.2"/>
      <sheetName val="Fixed Assets.,2"/>
      <sheetName val="Inventory Dec"/>
      <sheetName val="AP.2"/>
      <sheetName val="OP-interco.1"/>
      <sheetName val="Accruals.2"/>
      <sheetName val="PPh 21"/>
      <sheetName val="WHT PPh23.2"/>
      <sheetName val="Tax-others.2"/>
      <sheetName val="Accr-Tax 26"/>
      <sheetName val="VAT Payable.2"/>
      <sheetName val="Sales.2"/>
      <sheetName val="AR Dec.2"/>
      <sheetName val="Shareholder's Equity"/>
      <sheetName val="SW1"/>
      <sheetName val="COF-VOF"/>
      <sheetName val="TOR"/>
      <sheetName val="BIXY"/>
      <sheetName val="TP"/>
      <sheetName val="IRATE"/>
      <sheetName val="IRATE DD"/>
      <sheetName val="cadillac"/>
      <sheetName val="panther"/>
      <sheetName val="avanza"/>
      <sheetName val="Salary Allocation"/>
      <sheetName val="Piutang Sewa '05"/>
      <sheetName val="PDMK"/>
      <sheetName val="ChainData"/>
      <sheetName val="newrot3"/>
      <sheetName val="TP-MARKET"/>
      <sheetName val="TPSGD"/>
      <sheetName val="TMD"/>
      <sheetName val="HUB"/>
      <sheetName val="SWPPTS"/>
      <sheetName val="ratetype"/>
      <sheetName val="TibcoWosaTables"/>
      <sheetName val="updated"/>
      <sheetName val="savein"/>
      <sheetName val="printout"/>
      <sheetName val="CETAK_1"/>
      <sheetName val="Rollfwd"/>
      <sheetName val="RPO"/>
      <sheetName val="opname sample"/>
      <sheetName val="TOD"/>
      <sheetName val="CRA-Detail"/>
      <sheetName val="Control Risk Aspects"/>
      <sheetName val=" Work Program"/>
      <sheetName val="C Lead"/>
      <sheetName val="C.1 Bank Guarantee"/>
      <sheetName val="C.2 Revaluate test"/>
      <sheetName val="C.3 Cut Off Cash"/>
      <sheetName val="Customize Work Program"/>
      <sheetName val="Arus Kas"/>
      <sheetName val="Pos326"/>
      <sheetName val="Tickmark"/>
      <sheetName val="C RF - 1"/>
      <sheetName val="C RF - 2"/>
      <sheetName val="C Memo"/>
      <sheetName val="C Lead "/>
      <sheetName val="C.1"/>
      <sheetName val="C.2"/>
      <sheetName val="C2.3"/>
      <sheetName val="C.3"/>
      <sheetName val="C.4.1"/>
      <sheetName val="C4.2"/>
      <sheetName val="C.5"/>
      <sheetName val="C.6"/>
      <sheetName val="Countries FIs"/>
      <sheetName val="By CFA Region"/>
      <sheetName val="4_1 Placement w_o_b"/>
      <sheetName val="ShareCapital "/>
      <sheetName val="ALLOWANCE-FINAL"/>
      <sheetName val="Point to do"/>
      <sheetName val="Fiscal Computation"/>
      <sheetName val="FA_Dep"/>
      <sheetName val="FA SOLD"/>
      <sheetName val="FA_Buy(Sell)'06"/>
      <sheetName val="HHFN1030-300906"/>
      <sheetName val="CRI1"/>
      <sheetName val="BSHJE"/>
      <sheetName val="SCORE"/>
      <sheetName val="ICBS"/>
      <sheetName val="WC_Boxes"/>
      <sheetName val="Working Capital P&amp;L"/>
      <sheetName val="Forecast"/>
      <sheetName val="WC Indirects"/>
      <sheetName val="WoCa Output"/>
      <sheetName val="BLO Working Capital"/>
      <sheetName val="WC_KPIa"/>
      <sheetName val="WoCa KPI sheet"/>
      <sheetName val="Indirect Adj."/>
      <sheetName val="Essbase Retrieve"/>
      <sheetName val="Cust Ops Retrieve"/>
      <sheetName val="GMW Retrieve"/>
      <sheetName val="WoCa Forecast"/>
      <sheetName val="S4-Lead All"/>
      <sheetName val="S4.1-Lead Accept Export"/>
      <sheetName val="S4.2-Lead Accept Import "/>
      <sheetName val="S4.1.1-Accept rec Ex per branch"/>
      <sheetName val="S4.2.1-Accept rec Imp per branc"/>
      <sheetName val="S4.1.1.1 Accept EXP Detail"/>
      <sheetName val="S4.2.1.1 Accept IMP Detail"/>
      <sheetName val="S4.2.1.2"/>
      <sheetName val="S4.2.1.3 GLvsDetail"/>
      <sheetName val="S4.3 Accept Pay per Branch"/>
      <sheetName val="GL KOREKSI"/>
      <sheetName val="glKA"/>
      <sheetName val="glTA"/>
      <sheetName val="MatProv"/>
      <sheetName val="S4.2.1.2 Accept UPAS Detail "/>
      <sheetName val="GLvsDetail"/>
      <sheetName val="S4-Memo"/>
      <sheetName val="S4.2.1.2 UPAS Detail"/>
      <sheetName val="HK Branch"/>
      <sheetName val="Report Form"/>
      <sheetName val="S4.4-PPAP"/>
      <sheetName val="S4.5-MatProv"/>
      <sheetName val="S4.6-Report Form Accept"/>
      <sheetName val="Interbank detail"/>
      <sheetName val="Summary AR"/>
      <sheetName val="Payment Date"/>
      <sheetName val="AR-2006-2007-2008"/>
      <sheetName val="TB Mapping"/>
      <sheetName val="Product and Dept Mapping"/>
      <sheetName val="GoTo"/>
      <sheetName val="Variance"/>
      <sheetName val="Causal"/>
      <sheetName val="macroinfo"/>
      <sheetName val="LFCST"/>
      <sheetName val="plan"/>
      <sheetName val="LYEAR"/>
      <sheetName val="SumD"/>
      <sheetName val="bu2001"/>
      <sheetName val="HYPE"/>
      <sheetName val="PROCESS"/>
      <sheetName val="FNCL_DET"/>
      <sheetName val="BL_TAX"/>
      <sheetName val="SCORE_RC_Code"/>
      <sheetName val="CAPEX-TC"/>
      <sheetName val="CAPEX-ZS"/>
      <sheetName val="Capex-Dis&amp;SVC"/>
      <sheetName val="CAPEX &amp; Softwr HQ &amp;SVC"/>
      <sheetName val="CAPEX &amp; Softwr HQ"/>
      <sheetName val="CAPEX &amp; Softwr SVC"/>
      <sheetName val="CAPEX-HQ Details"/>
      <sheetName val="ytd rollup edis"/>
      <sheetName val="BACKLOG REPORT"/>
      <sheetName val="Sheet2 (3)"/>
      <sheetName val="SOBKL.RPT (2)"/>
      <sheetName val="SOBKL.RPT"/>
      <sheetName val="BACKLOG RECON"/>
      <sheetName val="Pv Order"/>
      <sheetName val="Order"/>
      <sheetName val="JIP old"/>
      <sheetName val="Blue remarks "/>
      <sheetName val="FLOW JIP"/>
      <sheetName val="Rekap JIP 2008"/>
      <sheetName val="JO should 0 fr 07"/>
      <sheetName val="COGS From Late job"/>
      <sheetName val="Sales recognised in 2008"/>
      <sheetName val="Duplicate No"/>
      <sheetName val="PM (Dec 31, 2005)"/>
      <sheetName val="LTR"/>
      <sheetName val="PRJE - December 31, 2005"/>
      <sheetName val="CAJE - December 31, 2005 "/>
      <sheetName val="Lead TB"/>
      <sheetName val="Trial Balance Dec 31, 05"/>
      <sheetName val="Assets"/>
      <sheetName val="Passiva"/>
      <sheetName val="Summary over-under accrued"/>
      <sheetName val="C Memo (1)"/>
      <sheetName val="C Memo (2)"/>
      <sheetName val="E Lead"/>
      <sheetName val="E Memo"/>
      <sheetName val="E-2.3"/>
      <sheetName val="E-2.4"/>
      <sheetName val="E-1.1"/>
      <sheetName val="GHB-BHH"/>
      <sheetName val="Aging Receivable"/>
      <sheetName val="Aging Receivable (2)"/>
      <sheetName val="F Lead"/>
      <sheetName val="F-2.1"/>
      <sheetName val="F-2.4"/>
      <sheetName val="F-2.5"/>
      <sheetName val="F-2.6"/>
      <sheetName val="F-2.7"/>
      <sheetName val="Iss Jrn"/>
      <sheetName val="G-1"/>
      <sheetName val="G-1.1"/>
      <sheetName val="G-1.1 Memo"/>
      <sheetName val="G-1.1.1 "/>
      <sheetName val="J Lead"/>
      <sheetName val="CashFlow Combined"/>
      <sheetName val="Expense clasiffication"/>
      <sheetName val="TB-December 31, 2005"/>
      <sheetName val="T - Account"/>
      <sheetName val="TB2012"/>
      <sheetName val="OSM-ccf"/>
      <sheetName val="OSM to client"/>
      <sheetName val="Further queries"/>
      <sheetName val="Q2"/>
      <sheetName val="CFW99"/>
      <sheetName val="A7-10a"/>
      <sheetName val="ReviewDN-CN"/>
      <sheetName val="Consol Note"/>
      <sheetName val="K2-ss"/>
      <sheetName val="O-ss"/>
      <sheetName val="B1-2"/>
      <sheetName val="B1-3"/>
      <sheetName val="B2-1"/>
      <sheetName val="C1(1)"/>
      <sheetName val="C5 (ave)"/>
      <sheetName val="L1 "/>
      <sheetName val="M1-1"/>
      <sheetName val="HP Int rea"/>
      <sheetName val="TL"/>
      <sheetName val="COMFIG"/>
      <sheetName val="AR-USD"/>
      <sheetName val="Macola GL"/>
      <sheetName val="BS-NT"/>
      <sheetName val="PL-NT"/>
      <sheetName val="cpac"/>
      <sheetName val="coma"/>
      <sheetName val="Chemlist"/>
      <sheetName val="FB1"/>
      <sheetName val="FB1-1"/>
      <sheetName val="FB2"/>
      <sheetName val="FB2a"/>
      <sheetName val="Feedgas"/>
      <sheetName val="FB2 (2)"/>
      <sheetName val="FB2-1 (2)"/>
      <sheetName val="B2-2"/>
      <sheetName val="B2-2-1"/>
      <sheetName val="Outright sales"/>
      <sheetName val="APG"/>
      <sheetName val="outright sale (2)"/>
      <sheetName val="C5 (2)"/>
      <sheetName val="Notes to inter-unbilled"/>
      <sheetName val="K2 - BS"/>
      <sheetName val="K1-1"/>
      <sheetName val="K4-1"/>
      <sheetName val="K5-1"/>
      <sheetName val="K5-2002"/>
      <sheetName val="Consol BS PL"/>
      <sheetName val="Consol notes"/>
      <sheetName val="B1-2-1"/>
      <sheetName val="B6-1-2"/>
      <sheetName val="B6-1-3"/>
      <sheetName val="M5"/>
      <sheetName val="LL1"/>
      <sheetName val="LL2"/>
      <sheetName val="LL2-1"/>
      <sheetName val="MM5"/>
      <sheetName val="Infra(FromEpic)"/>
      <sheetName val="Apps(FromEpic)"/>
      <sheetName val="MP(FromEpic)"/>
      <sheetName val="BB2"/>
      <sheetName val="B2-3"/>
      <sheetName val="b3-1"/>
      <sheetName val="B3--1"/>
      <sheetName val="E4-1"/>
      <sheetName val="GWR-P&amp;L, BS-DEC-04-AUDIT."/>
      <sheetName val="2460400 0610"/>
      <sheetName val="2460400 0608"/>
      <sheetName val="K2 (2)"/>
      <sheetName val="BB1 (2)"/>
      <sheetName val="101-1"/>
      <sheetName val="101-2"/>
      <sheetName val="101-3"/>
      <sheetName val="B4.01"/>
      <sheetName val="Final AR (2)"/>
      <sheetName val="BB1"/>
      <sheetName val="BB1-1"/>
      <sheetName val="BB1-2"/>
      <sheetName val="BB1-21"/>
      <sheetName val="BB2-1"/>
      <sheetName val="BB2-2"/>
      <sheetName val="BB2-3"/>
      <sheetName val="BB2-2-1"/>
      <sheetName val="BB6"/>
      <sheetName val="DD1"/>
      <sheetName val="GG1"/>
      <sheetName val="HH1"/>
      <sheetName val="MM1"/>
      <sheetName val="BB1-3"/>
      <sheetName val=" BB2-2R"/>
      <sheetName val="M_Maincomp"/>
      <sheetName val="M_CT_OUT"/>
      <sheetName val="-LC"/>
      <sheetName val="Main (2)"/>
      <sheetName val="T03-USD"/>
      <sheetName val="-USD"/>
      <sheetName val="M04-USD"/>
      <sheetName val="T03-LC"/>
      <sheetName val="Accruals"/>
      <sheetName val="KK2"/>
      <sheetName val="KK3 (2)"/>
      <sheetName val="KK4"/>
      <sheetName val="KK5"/>
      <sheetName val="1203070BS"/>
      <sheetName val="1203070GL"/>
      <sheetName val="1224106BS"/>
      <sheetName val="1224106GL"/>
      <sheetName val="2013010"/>
      <sheetName val="2013010 (2)"/>
      <sheetName val="FORMAT 3"/>
      <sheetName val="1203050"/>
      <sheetName val="1203050-183769"/>
      <sheetName val="1203050-182153"/>
      <sheetName val="1203050-183770"/>
      <sheetName val="1239999"/>
      <sheetName val="1259999"/>
      <sheetName val="NN3"/>
      <sheetName val="QCB 4758"/>
      <sheetName val="WJU 5220"/>
      <sheetName val="WJU5518"/>
      <sheetName val="WJU 5221"/>
      <sheetName val="WJU 5528"/>
      <sheetName val="WKC 623"/>
      <sheetName val="WKC 923"/>
      <sheetName val="WKC 863"/>
      <sheetName val="WKC 613"/>
      <sheetName val="WKD3809"/>
      <sheetName val="WKC9908"/>
      <sheetName val="QSH6015"/>
      <sheetName val="WKU 6462"/>
      <sheetName val="WKU 6467"/>
      <sheetName val="WKU 6472"/>
      <sheetName val="WKU 6477"/>
      <sheetName val="SAA 195E"/>
      <sheetName val="BGU1363"/>
      <sheetName val="WLN 9911"/>
      <sheetName val="WGU999"/>
      <sheetName val="WMN8909"/>
      <sheetName val="WMN9913"/>
      <sheetName val="WMC1398"/>
      <sheetName val="WMN 9889"/>
      <sheetName val="WMN 3232"/>
      <sheetName val="SAA 5836A"/>
      <sheetName val="WHY 9078"/>
      <sheetName val="WHY 7303"/>
      <sheetName val="WHY 9890"/>
      <sheetName val="WMC 1398"/>
      <sheetName val="MUS Forex"/>
      <sheetName val="JJ2-3"/>
      <sheetName val="Schedule 1"/>
      <sheetName val="BB2 AR"/>
      <sheetName val="BB11"/>
      <sheetName val="CC1"/>
      <sheetName val="CC4"/>
      <sheetName val="CC5"/>
      <sheetName val="EE1"/>
      <sheetName val="EE1 (2)"/>
      <sheetName val="EE3"/>
      <sheetName val="FF4"/>
      <sheetName val="GG1-1"/>
      <sheetName val="JJ3"/>
      <sheetName val="KK1"/>
      <sheetName val="KK1-1"/>
      <sheetName val="MM2"/>
      <sheetName val="PP6"/>
      <sheetName val="C.2.3"/>
      <sheetName val="PBC"/>
      <sheetName val="issues1"/>
      <sheetName val="IS "/>
      <sheetName val="IS AR"/>
      <sheetName val="BS NEW"/>
      <sheetName val="FMM1"/>
      <sheetName val="Final BS"/>
      <sheetName val="Final IS"/>
      <sheetName val="Final IS 1"/>
      <sheetName val="Final IS 2"/>
      <sheetName val="Final IS 3"/>
      <sheetName val="Adj."/>
      <sheetName val="HBB1"/>
      <sheetName val="Loss"/>
      <sheetName val="FBB1"/>
      <sheetName val="FBB1-1"/>
      <sheetName val="HBB2"/>
      <sheetName val="GP "/>
      <sheetName val="TOP 20 "/>
      <sheetName val="F Admin"/>
      <sheetName val="F Admin AR"/>
      <sheetName val="Detailed admin exp "/>
      <sheetName val="Final BB2"/>
      <sheetName val="new BB2"/>
      <sheetName val="Rental inc"/>
      <sheetName val="Share Cost"/>
      <sheetName val="BB3"/>
      <sheetName val="BB5"/>
      <sheetName val="BB9"/>
      <sheetName val="CC7"/>
      <sheetName val="DD2"/>
      <sheetName val="JJ1"/>
      <sheetName val="FEE1"/>
      <sheetName val="EE2"/>
      <sheetName val="NRV final"/>
      <sheetName val="NRV final 1"/>
      <sheetName val="EE6"/>
      <sheetName val="slow moving"/>
      <sheetName val="EE3-5"/>
      <sheetName val="EE4"/>
      <sheetName val="stocktake_master"/>
      <sheetName val="HFF1"/>
      <sheetName val="FFF2"/>
      <sheetName val="FFF2-1"/>
      <sheetName val="FF2-2"/>
      <sheetName val="FFF2-2"/>
      <sheetName val="FF4-1"/>
      <sheetName val="KK11"/>
      <sheetName val="KK21 new (2)"/>
      <sheetName val="KK21 new"/>
      <sheetName val="KK2 (2)"/>
      <sheetName val="KK3"/>
      <sheetName val="Top 10"/>
      <sheetName val="LL3-1"/>
      <sheetName val="NN1"/>
      <sheetName val="KK21 new (3)"/>
      <sheetName val="KK4 (2)"/>
      <sheetName val="B6-3"/>
      <sheetName val="B6-2"/>
      <sheetName val="CRJE"/>
      <sheetName val="AL"/>
      <sheetName val="BSA"/>
      <sheetName val="BSL"/>
      <sheetName val="SCSE"/>
      <sheetName val="CASH-01C"/>
      <sheetName val="S01"/>
      <sheetName val="S02"/>
      <sheetName val="S03"/>
      <sheetName val="S04"/>
      <sheetName val="S05"/>
      <sheetName val="S06"/>
      <sheetName val="S07"/>
      <sheetName val="S08"/>
      <sheetName val="S09"/>
      <sheetName val="S10"/>
      <sheetName val="S11"/>
      <sheetName val="S12"/>
      <sheetName val="S13"/>
      <sheetName val="S14"/>
      <sheetName val="S15"/>
      <sheetName val="S16"/>
      <sheetName val="S17"/>
      <sheetName val="S18"/>
      <sheetName val="S19"/>
      <sheetName val="S20"/>
      <sheetName val="S21"/>
      <sheetName val="S22"/>
      <sheetName val="S23"/>
      <sheetName val="S24"/>
      <sheetName val="S25"/>
      <sheetName val="S26"/>
      <sheetName val="S27"/>
      <sheetName val="S28"/>
      <sheetName val="S29"/>
      <sheetName val="R07"/>
      <sheetName val="BasicData"/>
      <sheetName val="Ls_Alert"/>
      <sheetName val="17May"/>
      <sheetName val="10May"/>
      <sheetName val="03May"/>
      <sheetName val="30Apr"/>
      <sheetName val="28Apr"/>
      <sheetName val="19Apr"/>
      <sheetName val="08Apr"/>
      <sheetName val="31May"/>
      <sheetName val="31MayB"/>
      <sheetName val="24May"/>
      <sheetName val="30Jun"/>
      <sheetName val="29Jun"/>
      <sheetName val="14Jun"/>
      <sheetName val="07Jun"/>
      <sheetName val="3Aug"/>
      <sheetName val="15Jul"/>
      <sheetName val="MEtro P3"/>
      <sheetName val="TSA P3"/>
      <sheetName val="TSA salam P3"/>
      <sheetName val="AYS P3"/>
      <sheetName val="CC2"/>
      <sheetName val="DD1-2"/>
      <sheetName val="DD1-2a"/>
      <sheetName val="DD1-3"/>
      <sheetName val="JJ3 new"/>
      <sheetName val="PP- IS"/>
      <sheetName val="PP- BS"/>
      <sheetName val="D2 form"/>
      <sheetName val="Entries of FA transfer"/>
      <sheetName val="JV testing"/>
      <sheetName val="B5-IS"/>
      <sheetName val="B5- BS"/>
      <sheetName val="BB1-1-1"/>
      <sheetName val="BB1-2(LATEST)"/>
      <sheetName val="BB1-2-1"/>
      <sheetName val="BB1-2(ORI)"/>
      <sheetName val="BB1-3-1"/>
      <sheetName val="roll forward EE5"/>
      <sheetName val="FF1-1"/>
      <sheetName val="KK3-1"/>
      <sheetName val="AppendixII"/>
      <sheetName val="BB6-kl"/>
      <sheetName val="B6-1 -kl"/>
      <sheetName val="HH receipt"/>
      <sheetName val="HH payment"/>
      <sheetName val="hHH1"/>
      <sheetName val="BB2-AR"/>
      <sheetName val="BB2-4"/>
      <sheetName val="BB2-5"/>
      <sheetName val="BB2-5-4"/>
      <sheetName val="BB2-6"/>
      <sheetName val="BB2-6-3"/>
      <sheetName val="BB2-7"/>
      <sheetName val="BB2-7-1"/>
      <sheetName val="BB3-1"/>
      <sheetName val="BB7"/>
      <sheetName val="BB8"/>
      <sheetName val="BB8-2"/>
      <sheetName val="FF2-1"/>
      <sheetName val="FF5"/>
      <sheetName val="QQ1"/>
      <sheetName val="QQ2"/>
      <sheetName val="QQ3"/>
      <sheetName val="BB2.1"/>
      <sheetName val="BB2-5.1.2"/>
      <sheetName val="BB4"/>
      <sheetName val="EE1-1"/>
      <sheetName val="EE2-1"/>
      <sheetName val="E3-2.1"/>
      <sheetName val="EE4-1"/>
      <sheetName val="EE5"/>
      <sheetName val="EE5-2.1"/>
      <sheetName val="EE6-2"/>
      <sheetName val="EE9(A)-2"/>
      <sheetName val="EE9(B)-1"/>
      <sheetName val="KK2-1"/>
      <sheetName val="JV Control"/>
      <sheetName val="15-EDSU"/>
      <sheetName val="17-Off Alloc"/>
      <sheetName val="17-SUPPORT"/>
      <sheetName val="17-ptl"/>
      <sheetName val="27-BS"/>
      <sheetName val="JV32"/>
      <sheetName val="JV35"/>
      <sheetName val="JV36"/>
      <sheetName val="JV37"/>
      <sheetName val="JV38"/>
      <sheetName val="JV38 (2)"/>
      <sheetName val="xChg 183791"/>
      <sheetName val="xChg 183791 WORKING"/>
      <sheetName val="Relief IBM Elite"/>
      <sheetName val="ib CHGS 8"/>
      <sheetName val="IB CHGS 09"/>
      <sheetName val="US JV043"/>
      <sheetName val="US JV44"/>
      <sheetName val="US JV45"/>
      <sheetName val="JV48 LeaseObg"/>
      <sheetName val="US JV043 (2)"/>
      <sheetName val="US JV45 (2)"/>
      <sheetName val="sap_ipac200309"/>
      <sheetName val="NSJV 1"/>
      <sheetName val="NSJV 1 (2)"/>
      <sheetName val="NSJV 1 (4)"/>
      <sheetName val="NSJV 1 (5)"/>
      <sheetName val="NSJV 1 (6)"/>
      <sheetName val="NSJV 1 (7)"/>
      <sheetName val="NSJV 1 (9)"/>
      <sheetName val="NSJV 1 (10)"/>
      <sheetName val="my99"/>
      <sheetName val="Vsion"/>
      <sheetName val="FF2 GPile"/>
      <sheetName val="FF3"/>
      <sheetName val="Mth"/>
      <sheetName val="Oct"/>
      <sheetName val="TBNov04"/>
      <sheetName val="mapping table"/>
      <sheetName val="B5.1"/>
      <sheetName val="U5-1"/>
      <sheetName val="U6-1"/>
      <sheetName val="CC1-1"/>
      <sheetName val="DD1-1"/>
      <sheetName val="DD2.1"/>
      <sheetName val="DD2.2"/>
      <sheetName val="DD2.3"/>
      <sheetName val="DD3"/>
      <sheetName val="SCAKL"/>
      <sheetName val="GG2. prepaid"/>
      <sheetName val="GG3. deposit"/>
      <sheetName val="LL4"/>
      <sheetName val="MM2.2"/>
      <sheetName val="MM2.3"/>
      <sheetName val="INTERCOY"/>
      <sheetName val="M1 "/>
      <sheetName val="Import TB"/>
      <sheetName val="Reporting issues"/>
      <sheetName val="FA and instructions"/>
      <sheetName val="10100"/>
      <sheetName val="10101"/>
      <sheetName val="10102"/>
      <sheetName val="10103"/>
      <sheetName val="10104"/>
      <sheetName val="10105"/>
      <sheetName val="10199"/>
      <sheetName val="10200"/>
      <sheetName val="10201"/>
      <sheetName val="10202"/>
      <sheetName val="10203"/>
      <sheetName val="10204"/>
      <sheetName val="10205"/>
      <sheetName val="10206"/>
      <sheetName val="10207"/>
      <sheetName val="10208"/>
      <sheetName val="10209"/>
      <sheetName val="10220"/>
      <sheetName val="10221"/>
      <sheetName val="10222"/>
      <sheetName val="10230"/>
      <sheetName val="10231"/>
      <sheetName val="10232"/>
      <sheetName val="10240"/>
      <sheetName val="10241"/>
      <sheetName val="10242"/>
      <sheetName val="10243"/>
      <sheetName val="10244"/>
      <sheetName val="10245"/>
      <sheetName val="10246"/>
      <sheetName val="10247"/>
      <sheetName val="10248"/>
      <sheetName val="10249"/>
      <sheetName val="10260"/>
      <sheetName val="10261"/>
      <sheetName val="10262"/>
      <sheetName val="10265"/>
      <sheetName val="10266"/>
      <sheetName val="10267"/>
      <sheetName val="10270"/>
      <sheetName val="10271"/>
      <sheetName val="10272"/>
      <sheetName val="10273"/>
      <sheetName val="10274"/>
      <sheetName val="10280"/>
      <sheetName val="10290"/>
      <sheetName val="10291"/>
      <sheetName val="10292"/>
      <sheetName val="10293"/>
      <sheetName val="10294"/>
      <sheetName val="10295"/>
      <sheetName val="10296"/>
      <sheetName val="10297"/>
      <sheetName val="10298"/>
      <sheetName val="10299"/>
      <sheetName val="10400"/>
      <sheetName val="10401"/>
      <sheetName val="10402"/>
      <sheetName val="10403"/>
      <sheetName val="10404"/>
      <sheetName val="10410"/>
      <sheetName val="10411"/>
      <sheetName val="10412"/>
      <sheetName val="10413"/>
      <sheetName val="10414"/>
      <sheetName val="10500"/>
      <sheetName val="10501"/>
      <sheetName val="10502"/>
      <sheetName val="10510"/>
      <sheetName val="10511"/>
      <sheetName val="10512"/>
      <sheetName val="10520"/>
      <sheetName val="10521"/>
      <sheetName val="10530"/>
      <sheetName val="10531"/>
      <sheetName val="10550"/>
      <sheetName val="10560"/>
      <sheetName val="10561"/>
      <sheetName val="10562"/>
      <sheetName val="10600"/>
      <sheetName val="10601"/>
      <sheetName val="10602"/>
      <sheetName val="10603"/>
      <sheetName val="10604"/>
      <sheetName val="10605"/>
      <sheetName val="12100"/>
      <sheetName val="Bal_12100"/>
      <sheetName val="12110"/>
      <sheetName val="12120"/>
      <sheetName val="12130"/>
      <sheetName val="12190"/>
      <sheetName val="13000"/>
      <sheetName val="13100"/>
      <sheetName val="13110"/>
      <sheetName val="13200"/>
      <sheetName val="13210"/>
      <sheetName val="13220"/>
      <sheetName val="13230"/>
      <sheetName val="13240"/>
      <sheetName val="13299"/>
      <sheetName val="13300"/>
      <sheetName val="13310"/>
      <sheetName val="13320"/>
      <sheetName val="13330"/>
      <sheetName val="13400"/>
      <sheetName val="13500"/>
      <sheetName val="13501"/>
      <sheetName val="13502"/>
      <sheetName val="13503"/>
      <sheetName val="13504"/>
      <sheetName val="13510"/>
      <sheetName val="13511"/>
      <sheetName val="13512"/>
      <sheetName val="13513"/>
      <sheetName val="13520"/>
      <sheetName val="13521"/>
      <sheetName val="13530"/>
      <sheetName val="13531"/>
      <sheetName val="13532"/>
      <sheetName val="13540"/>
      <sheetName val="13700"/>
      <sheetName val="13800"/>
      <sheetName val="13900"/>
      <sheetName val="13910"/>
      <sheetName val="13920"/>
      <sheetName val="13930"/>
      <sheetName val="13940"/>
      <sheetName val="14000"/>
      <sheetName val="14100"/>
      <sheetName val="14200"/>
      <sheetName val="14300"/>
      <sheetName val="14310"/>
      <sheetName val="14320"/>
      <sheetName val="14330"/>
      <sheetName val="15000"/>
      <sheetName val="15100"/>
      <sheetName val="15200"/>
      <sheetName val="15210"/>
      <sheetName val="15220"/>
      <sheetName val="15230"/>
      <sheetName val="15300"/>
      <sheetName val="15600"/>
      <sheetName val="15700"/>
      <sheetName val="15800"/>
      <sheetName val="15900"/>
      <sheetName val="15910"/>
      <sheetName val="15920"/>
      <sheetName val="15930"/>
      <sheetName val="15940"/>
      <sheetName val="15950"/>
      <sheetName val="16000"/>
      <sheetName val="16100"/>
      <sheetName val="16200"/>
      <sheetName val="16300"/>
      <sheetName val="16400"/>
      <sheetName val="17000"/>
      <sheetName val="18000"/>
      <sheetName val="18010"/>
      <sheetName val="18020"/>
      <sheetName val="18095"/>
      <sheetName val="18096"/>
      <sheetName val="18100"/>
      <sheetName val="18110"/>
      <sheetName val="18120"/>
      <sheetName val="18195"/>
      <sheetName val="18200"/>
      <sheetName val="18201"/>
      <sheetName val="18295"/>
      <sheetName val="18300"/>
      <sheetName val="18301"/>
      <sheetName val="18395"/>
      <sheetName val="18400"/>
      <sheetName val="18401"/>
      <sheetName val="18410"/>
      <sheetName val="18411"/>
      <sheetName val="18420"/>
      <sheetName val="18421"/>
      <sheetName val="18495"/>
      <sheetName val="18500"/>
      <sheetName val="18501"/>
      <sheetName val="18595"/>
      <sheetName val="18600"/>
      <sheetName val="18601"/>
      <sheetName val="18610"/>
      <sheetName val="18611"/>
      <sheetName val="18695"/>
      <sheetName val="18900"/>
      <sheetName val="18901"/>
      <sheetName val="18995"/>
      <sheetName val="19000"/>
      <sheetName val="19200"/>
      <sheetName val="19300"/>
      <sheetName val="19310"/>
      <sheetName val="20100"/>
      <sheetName val="20110"/>
      <sheetName val="20120"/>
      <sheetName val="20130"/>
      <sheetName val="20140"/>
      <sheetName val="20198"/>
      <sheetName val="20198-d"/>
      <sheetName val="20199"/>
      <sheetName val="20200"/>
      <sheetName val="20300"/>
      <sheetName val="20301"/>
      <sheetName val="20302"/>
      <sheetName val="20310"/>
      <sheetName val="20320"/>
      <sheetName val="20330"/>
      <sheetName val="20331"/>
      <sheetName val="20332"/>
      <sheetName val="20340"/>
      <sheetName val="20341"/>
      <sheetName val="20342"/>
      <sheetName val="20343"/>
      <sheetName val="20344"/>
      <sheetName val="20345"/>
      <sheetName val="20346"/>
      <sheetName val="20400"/>
      <sheetName val="20401"/>
      <sheetName val="20402"/>
      <sheetName val="20403"/>
      <sheetName val="20404"/>
      <sheetName val="20405"/>
      <sheetName val="20406"/>
      <sheetName val="20407"/>
      <sheetName val="20408"/>
      <sheetName val="20409"/>
      <sheetName val="20410"/>
      <sheetName val="20411"/>
      <sheetName val="20412"/>
      <sheetName val="20413"/>
      <sheetName val="20414"/>
      <sheetName val="20415"/>
      <sheetName val="20416"/>
      <sheetName val="20417"/>
      <sheetName val="20418"/>
      <sheetName val="20419"/>
      <sheetName val="20420"/>
      <sheetName val="20450"/>
      <sheetName val="20451"/>
      <sheetName val="20452"/>
      <sheetName val="20453"/>
      <sheetName val="20500"/>
      <sheetName val="20510"/>
      <sheetName val="20511"/>
      <sheetName val="20512"/>
      <sheetName val="20513"/>
      <sheetName val="20600"/>
      <sheetName val="20700"/>
      <sheetName val="20710"/>
      <sheetName val="20800"/>
      <sheetName val="20900"/>
      <sheetName val="21000"/>
      <sheetName val="21100"/>
      <sheetName val="21200"/>
      <sheetName val="21210"/>
      <sheetName val="21220"/>
      <sheetName val="21230"/>
      <sheetName val="21240"/>
      <sheetName val="21300"/>
      <sheetName val="21310"/>
      <sheetName val="21320"/>
      <sheetName val="21330"/>
      <sheetName val="21340"/>
      <sheetName val="21350"/>
      <sheetName val="21360"/>
      <sheetName val="21400"/>
      <sheetName val="23100"/>
      <sheetName val="23200"/>
      <sheetName val="23300"/>
      <sheetName val="23400"/>
      <sheetName val="23500"/>
      <sheetName val="23600"/>
      <sheetName val="23700"/>
      <sheetName val="23710"/>
      <sheetName val="24000"/>
      <sheetName val="25000"/>
      <sheetName val="26000"/>
      <sheetName val="26010"/>
      <sheetName val="27000"/>
      <sheetName val="27100"/>
      <sheetName val="27200"/>
      <sheetName val="27300"/>
      <sheetName val="29000"/>
      <sheetName val="29010"/>
      <sheetName val="29100"/>
      <sheetName val="29200"/>
      <sheetName val="29300"/>
      <sheetName val="29310"/>
      <sheetName val="29400"/>
      <sheetName val="29410"/>
      <sheetName val="29500"/>
      <sheetName val="29510"/>
      <sheetName val="29520"/>
      <sheetName val="29530"/>
      <sheetName val="29540"/>
      <sheetName val="29550"/>
      <sheetName val="29600"/>
      <sheetName val="IC P&amp;L"/>
      <sheetName val="61010"/>
      <sheetName val="Internal interest"/>
      <sheetName val="Other finance"/>
      <sheetName val="Out_Bal 2011 vs. Open_Bal 2012"/>
      <sheetName val="Oracle TB"/>
      <sheetName val="Oracle TB IB"/>
      <sheetName val="Guiding_rec_Parent"/>
      <sheetName val="BS Parent and Child (CoA)"/>
      <sheetName val="2003 AUDIT"/>
      <sheetName val="2004YTD P10 MOVEMENT"/>
      <sheetName val="TB24"/>
      <sheetName val="External reports BS"/>
      <sheetName val="External reports PL"/>
      <sheetName val="10198"/>
      <sheetName val="10281"/>
      <sheetName val="10282"/>
      <sheetName val="13401"/>
      <sheetName val="14340"/>
      <sheetName val="18097"/>
      <sheetName val="21500"/>
      <sheetName val="29700"/>
      <sheetName val="TB TXT"/>
      <sheetName val="125-00-700"/>
      <sheetName val="144-00-700"/>
      <sheetName val="144-50-700"/>
      <sheetName val="150-20-700"/>
      <sheetName val="204-00-700"/>
      <sheetName val="204-10-700"/>
      <sheetName val="204-20-700"/>
      <sheetName val="204-30-700"/>
      <sheetName val="204-40-700"/>
      <sheetName val="204-80-700"/>
      <sheetName val="214-00-700"/>
      <sheetName val="214-10-700"/>
      <sheetName val="214-20-700"/>
      <sheetName val="214-30-700"/>
      <sheetName val="214-40-700"/>
      <sheetName val="214-80-700"/>
      <sheetName val="220-00-703"/>
      <sheetName val="240-00-700"/>
      <sheetName val="330-20-700"/>
      <sheetName val="370-90-700"/>
      <sheetName val="400-80-700"/>
      <sheetName val="506-00-700"/>
      <sheetName val="510-00-700"/>
      <sheetName val="710-70-700"/>
      <sheetName val="788-00-700"/>
      <sheetName val="890-30-700"/>
      <sheetName val="890-44-723"/>
      <sheetName val="960-00-700"/>
      <sheetName val="HF1-1"/>
      <sheetName val="F2-1"/>
      <sheetName val="HB1"/>
      <sheetName val="HB-2"/>
      <sheetName val="Hb2-1"/>
      <sheetName val="HB1-2"/>
      <sheetName val="HB2-3"/>
      <sheetName val="HB2-4"/>
      <sheetName val="HB2-5"/>
      <sheetName val="HB6"/>
      <sheetName val="HB6a"/>
      <sheetName val="Realised Exch"/>
      <sheetName val="Cvr"/>
      <sheetName val="BalSht"/>
      <sheetName val="TDebtors"/>
      <sheetName val="AR Aging"/>
      <sheetName val="TCreditors"/>
      <sheetName val="AP Aging"/>
      <sheetName val="Detailed P&amp;L"/>
      <sheetName val="Other Debtors"/>
      <sheetName val="Prepaymts"/>
      <sheetName val="OtherCred &amp; Accruals"/>
      <sheetName val="HP Cred"/>
      <sheetName val="Detailed BalSht"/>
      <sheetName val="B1-2 (2003)"/>
      <sheetName val="B1-5"/>
      <sheetName val="B6-1"/>
      <sheetName val="E1 2003"/>
      <sheetName val="F1-1"/>
      <sheetName val="K1 - Income Tax Account"/>
      <sheetName val="K2-1 - Tax comp."/>
      <sheetName val="K3- CA"/>
      <sheetName val="K4 - D Tax"/>
      <sheetName val="K5 - Income Tax Recon"/>
      <sheetName val="K5-2 - D Tax Note"/>
      <sheetName val="20198_BAL"/>
      <sheetName val="18100 Capitalised"/>
      <sheetName val="18110 Details"/>
      <sheetName val="21310 summary"/>
      <sheetName val="#320045 Detail"/>
      <sheetName val="#330102 Detail"/>
      <sheetName val="IAR pg1"/>
      <sheetName val="IAR pg1A"/>
      <sheetName val="IAR pg1B"/>
      <sheetName val="MB pg2"/>
      <sheetName val="MCL pg3"/>
      <sheetName val="PL pg5"/>
      <sheetName val="PL pg5A"/>
      <sheetName val="WEL pg6"/>
      <sheetName val="FIRE-MOTOR"/>
      <sheetName val="MOC"/>
      <sheetName val="Project in Progress"/>
      <sheetName val="60215"/>
      <sheetName val="lab"/>
      <sheetName val="60227"/>
      <sheetName val="PCR60141"/>
      <sheetName val="60151"/>
      <sheetName val="60046"/>
      <sheetName val="60170"/>
      <sheetName val="60142"/>
      <sheetName val="60174"/>
      <sheetName val="60175"/>
      <sheetName val="60187"/>
      <sheetName val="60008"/>
      <sheetName val="60006"/>
      <sheetName val="60017"/>
      <sheetName val="60118"/>
      <sheetName val="9021"/>
      <sheetName val="9033"/>
      <sheetName val="9037"/>
      <sheetName val="60035"/>
      <sheetName val="60039"/>
      <sheetName val="60044"/>
      <sheetName val="60110"/>
      <sheetName val="60131"/>
      <sheetName val="60134"/>
      <sheetName val="60159"/>
      <sheetName val="60179"/>
      <sheetName val="60152"/>
      <sheetName val="60048"/>
      <sheetName val="60055"/>
      <sheetName val="60054"/>
      <sheetName val="60003"/>
      <sheetName val="60029"/>
      <sheetName val="60104"/>
      <sheetName val="60105"/>
      <sheetName val="60106"/>
      <sheetName val="60127"/>
      <sheetName val="60132"/>
      <sheetName val="60138"/>
      <sheetName val="60144"/>
      <sheetName val="60146"/>
      <sheetName val="60147"/>
      <sheetName val="60163"/>
      <sheetName val="60177"/>
      <sheetName val="STATEMENT OF PROFITS AND LOSSES"/>
      <sheetName val="XREF"/>
      <sheetName val="BPR -1"/>
      <sheetName val="Summ of issues"/>
      <sheetName val="Dislosure list"/>
      <sheetName val="Consol Inc Stmt"/>
      <sheetName val="F-1 l 2"/>
      <sheetName val="U bkup"/>
      <sheetName val="WP-A,AA"/>
      <sheetName val="U-1 (2)"/>
      <sheetName val="FF-5 (bkup)"/>
      <sheetName val="WP-M,MM"/>
      <sheetName val="M|MM-1"/>
      <sheetName val="M|MM-2"/>
      <sheetName val="WP-PP"/>
      <sheetName val="PP-1 "/>
      <sheetName val="PP-3"/>
      <sheetName val="PP-4"/>
      <sheetName val="PP-5"/>
      <sheetName val=" 20-1"/>
      <sheetName val=" 20-2"/>
      <sheetName val="WP-20"/>
      <sheetName val="BBK"/>
      <sheetName val="Mandy"/>
      <sheetName val="F-9 (2)"/>
      <sheetName val="F-8-1"/>
      <sheetName val="F-8-3-1"/>
      <sheetName val="F-8-4"/>
      <sheetName val="F-8 (old)"/>
      <sheetName val="F-1&amp; F-2"/>
      <sheetName val="F-3 (old)"/>
      <sheetName val="F-4 (old)"/>
      <sheetName val="U pg 1"/>
      <sheetName val="U p. 1"/>
      <sheetName val="F-9 (3)"/>
      <sheetName val="X-1 without forecast"/>
      <sheetName val="X-1 (2)"/>
      <sheetName val="X-1 with forecast"/>
      <sheetName val="X-11"/>
      <sheetName val="DD-1-2"/>
      <sheetName val="MlMM"/>
      <sheetName val="FF-2-1"/>
      <sheetName val="FF-2 old"/>
      <sheetName val="U-13-2(disc)"/>
      <sheetName val="Hyperion "/>
      <sheetName val="G2|1-MGS-SS"/>
      <sheetName val="ECA Summary"/>
      <sheetName val="6A CA"/>
      <sheetName val="B_S"/>
      <sheetName val="O2-2"/>
      <sheetName val="Sort Of SAP-GL"/>
      <sheetName val=" IB-PL-00-01 SUMMARY"/>
      <sheetName val="taux"/>
      <sheetName val="tonghop"/>
      <sheetName val="YA97"/>
      <sheetName val="BPR_-1"/>
      <sheetName val="Summ_of_issues"/>
      <sheetName val="Dislosure_list"/>
      <sheetName val="Consol_Inc_Stmt"/>
      <sheetName val="F-1_l_2"/>
      <sheetName val="U_bkup"/>
      <sheetName val="U-1_(2)"/>
      <sheetName val="FF-5_(bkup)"/>
      <sheetName val="PP-1_"/>
      <sheetName val="FF-1_(2)"/>
      <sheetName val="Detailed_IS"/>
      <sheetName val="_20-1"/>
      <sheetName val="_20-2"/>
      <sheetName val="F-9_(2)"/>
      <sheetName val="F-8_(old)"/>
      <sheetName val="F-1&amp;_F-2"/>
      <sheetName val="F-3_(old)"/>
      <sheetName val="F-4_(old)"/>
      <sheetName val="U_pg_1"/>
      <sheetName val="U_p__1"/>
      <sheetName val="F-9_(3)"/>
      <sheetName val="X-1_without_forecast"/>
      <sheetName val="X-1_(2)"/>
      <sheetName val="X-1_with_forecast"/>
      <sheetName val="FF-2_old"/>
      <sheetName val="6A_CA"/>
      <sheetName val="Hyperion_"/>
      <sheetName val="ECA_Summary"/>
      <sheetName val="Leasehold_improvement"/>
      <sheetName val="Sort_Of_SAP-GL"/>
      <sheetName val="_IB-PL-00-01_SUMMARY"/>
      <sheetName val="Quarterly 4"/>
      <sheetName val="Cat_Act Type"/>
      <sheetName val="sumdepn01"/>
      <sheetName val="tuong"/>
      <sheetName val="DGI_"/>
      <sheetName val="FG2540"/>
      <sheetName val="BPCOR DETAILS"/>
      <sheetName val="BPMKT DETAILS"/>
      <sheetName val="K4. F&amp;F"/>
      <sheetName val="1030002 A"/>
      <sheetName val="1030004 A"/>
      <sheetName val="1030006 A"/>
      <sheetName val="HSSA-LOG"/>
      <sheetName val="stock1020v1.3"/>
      <sheetName val="JUNE EOH-MASTER (2)"/>
      <sheetName val="indicator"/>
      <sheetName val="Install"/>
      <sheetName val="FSA "/>
      <sheetName val="BPR_-11"/>
      <sheetName val="Summ_of_issues1"/>
      <sheetName val="Dislosure_list1"/>
      <sheetName val="Consol_Inc_Stmt1"/>
      <sheetName val="F-1_l_21"/>
      <sheetName val="U_bkup1"/>
      <sheetName val="U-1_(2)1"/>
      <sheetName val="FF-5_(bkup)1"/>
      <sheetName val="PP-1_1"/>
      <sheetName val="FF-1_(2)1"/>
      <sheetName val="Detailed_IS1"/>
      <sheetName val="_20-11"/>
      <sheetName val="_20-21"/>
      <sheetName val="OS_List1"/>
      <sheetName val="F-9_(2)1"/>
      <sheetName val="F-8_(old)1"/>
      <sheetName val="F-1&amp;_F-21"/>
      <sheetName val="F-3_(old)1"/>
      <sheetName val="F-4_(old)1"/>
      <sheetName val="U_pg_11"/>
      <sheetName val="U_p__11"/>
      <sheetName val="F-9_(3)1"/>
      <sheetName val="X-1_without_forecast1"/>
      <sheetName val="X-1_(2)1"/>
      <sheetName val="X-1_with_forecast1"/>
      <sheetName val="FF-2_old1"/>
      <sheetName val="Interim_--&gt;_Top1"/>
      <sheetName val="Company_Info1"/>
      <sheetName val="Hyperion_1"/>
      <sheetName val="6A_CA1"/>
      <sheetName val="ECA_Summary1"/>
      <sheetName val="Bal_Sheet1"/>
      <sheetName val="_IB-PL-00-01_SUMMARY1"/>
      <sheetName val="Leasehold_improvement1"/>
      <sheetName val="5_Analysis1"/>
      <sheetName val="Sort_Of_SAP-GL1"/>
      <sheetName val="3_P&amp;L_"/>
      <sheetName val="1030002_A"/>
      <sheetName val="1030004_A"/>
      <sheetName val="1030006_A"/>
      <sheetName val="Query1"/>
      <sheetName val="PRICE @ 31 Jan 2000"/>
      <sheetName val="6 Analysis"/>
      <sheetName val="Feb-Sep 05"/>
      <sheetName val="24.0 Mtrl On Site"/>
      <sheetName val="DO-pile"/>
      <sheetName val="DO-pile (2)"/>
      <sheetName val="App A_P1"/>
      <sheetName val="App B_P1"/>
      <sheetName val="App A_P2"/>
      <sheetName val="App B_P2"/>
      <sheetName val="App A_P3"/>
      <sheetName val="App B_P3"/>
      <sheetName val="App A_P4"/>
      <sheetName val="App B_P4"/>
      <sheetName val="RA RE &amp; COW Headcount"/>
      <sheetName val="App A - Sample"/>
      <sheetName val="App B - Sample"/>
      <sheetName val="majorQty"/>
      <sheetName val="Std Costing"/>
      <sheetName val="struc GFA"/>
      <sheetName val="bqsum"/>
      <sheetName val="BQ-WBLFF"/>
      <sheetName val="BQ-Frame"/>
      <sheetName val="BQ-UF"/>
      <sheetName val="BQ-Rf"/>
      <sheetName val="BQ-ST"/>
      <sheetName val="BQ-Piling"/>
      <sheetName val="TO-piling"/>
      <sheetName val="halfplank-hstel&amp;qtr"/>
      <sheetName val="halfplank-hosp"/>
      <sheetName val="TO-hosp"/>
      <sheetName val="hosp-col"/>
      <sheetName val="rebar-hosp"/>
      <sheetName val="TO-nurse"/>
      <sheetName val="rebar-nurse"/>
      <sheetName val="TO-DFG"/>
      <sheetName val="rebar-DFG"/>
      <sheetName val="TO-other"/>
      <sheetName val="halfplank-type"/>
      <sheetName val="block"/>
      <sheetName val="tohBQ"/>
      <sheetName val="XXXX0"/>
      <sheetName val="books"/>
      <sheetName val="BOQ - Total"/>
      <sheetName val="BOQ-Bill1-8"/>
      <sheetName val="BOQ-Bill9-10"/>
      <sheetName val="P1-Prelim "/>
      <sheetName val="P1-AP1"/>
      <sheetName val="P1-AP2"/>
      <sheetName val="P1-AP3"/>
      <sheetName val="list of content"/>
      <sheetName val="SOW1"/>
      <sheetName val="SOW1-46"/>
      <sheetName val="SOW1-64"/>
      <sheetName val="page 77-78"/>
      <sheetName val="Footer"/>
      <sheetName val="BQ "/>
      <sheetName val="BILL(MBW)"/>
      <sheetName val="tenderersposition"/>
      <sheetName val="Recovered_Sheet7"/>
      <sheetName val="SP10"/>
      <sheetName val="标价汇总"/>
      <sheetName val="lift fdn"/>
      <sheetName val="wk prgs"/>
      <sheetName val="Site Memo"/>
      <sheetName val="Matters"/>
      <sheetName val="OSM (2)"/>
      <sheetName val="&lt;IA&gt; Geographical (2)"/>
      <sheetName val="&lt;IAl1&gt; Business (2)"/>
      <sheetName val="n7-e"/>
      <sheetName val="A2-1 (2)"/>
      <sheetName val="NEG02"/>
      <sheetName val="ACT"/>
      <sheetName val="AMOR"/>
      <sheetName val="BUD"/>
      <sheetName val="Segregation"/>
      <sheetName val="ACTIVE JOB- REGEN"/>
      <sheetName val="CF % of completion"/>
      <sheetName val="Active Projects"/>
      <sheetName val="Dec2001"/>
      <sheetName val="Dec2000"/>
      <sheetName val="Closed Dec 2001"/>
      <sheetName val="Dept"/>
      <sheetName val="C-9"/>
      <sheetName val="Note1 "/>
      <sheetName val="CF USD"/>
      <sheetName val="FF_21_a_"/>
      <sheetName val="FD-22(hp)"/>
      <sheetName val="FF!31"/>
      <sheetName val="Riskk"/>
      <sheetName val="InterFund"/>
      <sheetName val="InTB"/>
      <sheetName val="NewUnit"/>
      <sheetName val="InStock"/>
      <sheetName val="U301"/>
      <sheetName val="NTM2000"/>
      <sheetName val="NTM2001"/>
      <sheetName val="MFA00"/>
      <sheetName val="KS CONSO"/>
      <sheetName val="KHSX"/>
      <sheetName val="TAXCOM96"/>
      <sheetName val="N2 Detailed Listing (Pre-final)"/>
      <sheetName val="65 FINANCE"/>
      <sheetName val="FF_2_1_"/>
      <sheetName val="A3-4-1"/>
      <sheetName val="C-40"/>
      <sheetName val="E-11"/>
      <sheetName val="E-12"/>
      <sheetName val="F-20"/>
      <sheetName val="F-30"/>
      <sheetName val="F-40"/>
      <sheetName val="G-10"/>
      <sheetName val="G-20"/>
      <sheetName val="G-40"/>
      <sheetName val="K20"/>
      <sheetName val="K-4"/>
      <sheetName val="K-6"/>
      <sheetName val="L-10"/>
      <sheetName val="L-20"/>
      <sheetName val="M-2-1"/>
      <sheetName val="M-3"/>
      <sheetName val="M-4"/>
      <sheetName val="O-8"/>
      <sheetName val="O-9"/>
      <sheetName val="O-10"/>
      <sheetName val="P-4"/>
      <sheetName val="Q "/>
      <sheetName val="Q-3"/>
      <sheetName val="S-1"/>
      <sheetName val="U11-2"/>
      <sheetName val="U11-3"/>
      <sheetName val="U40"/>
      <sheetName val="U50"/>
      <sheetName val="U-25 rawmat consumption"/>
      <sheetName val="FF_2 _1_"/>
      <sheetName val="Inventory M"/>
      <sheetName val="CAPEX M"/>
      <sheetName val="Cust, Vend M"/>
      <sheetName val="KAP SG&amp;A Q"/>
      <sheetName val="Consult Q"/>
      <sheetName val="germany"/>
      <sheetName val="Acc1"/>
      <sheetName val="Acc2"/>
      <sheetName val="Acc3"/>
      <sheetName val="Fasset"/>
      <sheetName val="Note3"/>
      <sheetName val="L-print"/>
      <sheetName val="U- FINAL (2)"/>
      <sheetName val="U-2 FINAL"/>
      <sheetName val="U-FINAL"/>
      <sheetName val="SD&amp;P"/>
      <sheetName val="monthlydata"/>
      <sheetName val="annualdata"/>
      <sheetName val="acq&amp;dispdata"/>
      <sheetName val="balance"/>
      <sheetName val="interco02"/>
      <sheetName val="flash"/>
      <sheetName val="qtr"/>
      <sheetName val="oct02"/>
      <sheetName val="sept02"/>
      <sheetName val="acqdiseffects"/>
      <sheetName val="KPJ2002"/>
      <sheetName val="KPJco2002"/>
      <sheetName val="KPJSB2002"/>
      <sheetName val="KPJSBco2002"/>
      <sheetName val="KPJHB2002"/>
      <sheetName val="OSC"/>
      <sheetName val="CIMB1"/>
      <sheetName val="Cash in hand "/>
      <sheetName val="Money Placement"/>
      <sheetName val="Accrued Interest Income"/>
      <sheetName val="AOFH-KST"/>
      <sheetName val="AOFS-Simpang Mewah"/>
      <sheetName val="accrual"/>
      <sheetName val="AOTIH- IIB"/>
      <sheetName val="AOTH-KST"/>
      <sheetName val="ntCr-EY"/>
      <sheetName val="ntCr-ZICO"/>
      <sheetName val="Interest Income"/>
      <sheetName val="audit"/>
      <sheetName val="Capital Duty"/>
      <sheetName val="Filing&amp;Attstn"/>
      <sheetName val="Incor"/>
      <sheetName val="Misc exp"/>
      <sheetName val="P&amp;S"/>
      <sheetName val="Secretarial"/>
      <sheetName val="Stamp Duty"/>
      <sheetName val="Travelling (L)"/>
      <sheetName val="KSTA_Renvtion Work -Final (Nov)"/>
      <sheetName val="Renovation Work - nurul(Nov'09)"/>
      <sheetName val="SUMMARY for IWD Group"/>
      <sheetName val="SUMMARY for IIB GROUP (Ms Soo) "/>
      <sheetName val="Apportionment by tenants"/>
      <sheetName val="KSTA_Renovatn Work-Amendd final"/>
      <sheetName val="KSTA_Fixed Assests for Building"/>
      <sheetName val="GROUP_Renovation-nurul(Dec09)"/>
      <sheetName val="GROUP_FA_Renovation-nurul(Dec)"/>
      <sheetName val="ICSB BS"/>
      <sheetName val="ICSB PL"/>
      <sheetName val="IWSB BS"/>
      <sheetName val="IWSB PL"/>
      <sheetName val="JV_Master list"/>
      <sheetName val="IWD_Trial Bal (Mar'2010)"/>
      <sheetName val="AHFS_Listing"/>
      <sheetName val="JV No 2_Inv.Subs"/>
      <sheetName val="JV No 2_FA"/>
      <sheetName val="JV No 2_Deb-Rltd Co"/>
      <sheetName val="JV No 6_RPS"/>
      <sheetName val="Appor. Bal land"/>
      <sheetName val="OthAsset Split"/>
      <sheetName val="Note4&amp;5"/>
      <sheetName val="CHW valn (2)"/>
      <sheetName val="Steps"/>
      <sheetName val="CHW valn"/>
      <sheetName val="DrToh reclamation"/>
      <sheetName val="RPGT Exposure"/>
      <sheetName val="ES (3B)"/>
      <sheetName val="ES (3A)"/>
      <sheetName val="ES (1A)"/>
      <sheetName val="ES (1)"/>
      <sheetName val="ES (2)"/>
      <sheetName val="CHW VALN updated reclaim cost"/>
      <sheetName val="Land Bank"/>
      <sheetName val="Reno Structural"/>
      <sheetName val="Other Assets IWD2"/>
      <sheetName val="IWD Cons"/>
      <sheetName val="BS adjmt"/>
      <sheetName val="overall vol Eastern buy new"/>
      <sheetName val="BS-GCD"/>
      <sheetName val="Consol Adjustment"/>
      <sheetName val="BS (IWD only)"/>
      <sheetName val="PnL (IWD only)"/>
      <sheetName val="Goodwill on 2%"/>
      <sheetName val="PL detail breakdown"/>
      <sheetName val="Reconciliation-Dec08"/>
      <sheetName val="detailsforconsol"/>
      <sheetName val="Impairment calculation"/>
      <sheetName val="GROUP_FA_Renovation-nurul"/>
      <sheetName val="GCD's_Jan'10 to March'10 movemt"/>
      <sheetName val="GCD's_Jan'10 to March'10 detail"/>
      <sheetName val="Restructuring adj"/>
      <sheetName val="FA listing"/>
      <sheetName val="disposal of land"/>
      <sheetName val="AHFS"/>
      <sheetName val="Bal of land"/>
      <sheetName val="Consol_disposal adj"/>
      <sheetName val="PnL (Disposed subsidiaries)"/>
      <sheetName val="Adj for KST Assets"/>
      <sheetName val="PnL detailed (Disposed sub)"/>
      <sheetName val="Mar10 BS"/>
      <sheetName val="BS Movement"/>
      <sheetName val="Presentation (Details)"/>
      <sheetName val="Statements"/>
      <sheetName val="P&amp;L - Revenue"/>
      <sheetName val="P&amp;L - Land Cost"/>
      <sheetName val="P&amp;L - Direct Cost"/>
      <sheetName val="P&amp;L - Common Cost"/>
      <sheetName val="Sales Projection"/>
      <sheetName val="Physical Progress for Cashflow"/>
      <sheetName val="Physical Progress for Revenue"/>
      <sheetName val="Cash In Flow - Revenue"/>
      <sheetName val="Cash Out Flow - Direct Cost"/>
      <sheetName val="Cash Out Flow - QRentAssess"/>
      <sheetName val="Cash Out Flow - Common C"/>
      <sheetName val="COF-CC D3D5D6&amp;C1"/>
      <sheetName val="COF-CC C2(188)&amp;B1"/>
      <sheetName val="COF-CC B2&amp;B3"/>
      <sheetName val="COF-CC A5&amp;D1"/>
      <sheetName val="COF-CC Nusajaya&amp;D4&amp;D7"/>
      <sheetName val="COF-CC SBahan-Kemudi"/>
      <sheetName val="COF-CC C2(100)&amp;C3"/>
      <sheetName val="Parameter - Common Cost"/>
      <sheetName val="Consol IIB"/>
      <sheetName val="Consol PDV"/>
      <sheetName val="ICSB_ Internal Consol"/>
      <sheetName val="ICSB_Budget 2010 (summary)"/>
      <sheetName val="ICSB_Budget 2010"/>
      <sheetName val="ICSB_CEO_ (Month)"/>
      <sheetName val="ICSB_TECH_ (Month)"/>
      <sheetName val="ICSB_OPERATION_ (Month)"/>
      <sheetName val="ICSB_HR COOR_ (Month)"/>
      <sheetName val="ICSB_ADMIN_ (Month)"/>
      <sheetName val="ICSB_PROCURE_ (Month)"/>
      <sheetName val="ICSB_BUSS DEV_ (Month)"/>
      <sheetName val="ICSB_SALES_ (Month)"/>
      <sheetName val="ICSB_MARKETING_ (Month)"/>
      <sheetName val="DM_GL_GlobalCode"/>
      <sheetName val="1998"/>
      <sheetName val="1999"/>
      <sheetName val="Aud"/>
      <sheetName val="A2-5-1"/>
      <sheetName val="A2-5-2"/>
      <sheetName val="Appendix I"/>
      <sheetName val="H1-1"/>
      <sheetName val="H2"/>
      <sheetName val="S(camera)"/>
      <sheetName val="U2 "/>
      <sheetName val="Capital allow.1"/>
      <sheetName val="MBf Media"/>
      <sheetName val="Going concern"/>
      <sheetName val="A Section Checklist"/>
      <sheetName val="SRM "/>
      <sheetName val="&lt;A3&gt;"/>
      <sheetName val="&lt;A3-1&gt;"/>
      <sheetName val="&lt;A3-2&gt;"/>
      <sheetName val="A3|4"/>
      <sheetName val="&lt;A8&gt;"/>
      <sheetName val="&lt;C&gt;"/>
      <sheetName val="&lt;C1&gt;"/>
      <sheetName val="&lt;C2&gt;"/>
      <sheetName val="&lt;E&gt;"/>
      <sheetName val="&lt;E3&gt;"/>
      <sheetName val="&lt;G&gt;"/>
      <sheetName val="&lt;G1&gt;"/>
      <sheetName val="&lt;I&gt;"/>
      <sheetName val="&lt;I1&gt;"/>
      <sheetName val="&lt;K&gt;"/>
      <sheetName val="&lt;K-1&gt;"/>
      <sheetName val="&lt;K-2&gt;"/>
      <sheetName val="&lt;M&gt;"/>
      <sheetName val="&lt;N&gt;"/>
      <sheetName val="&lt;O&gt;"/>
      <sheetName val="&lt;T&gt;"/>
      <sheetName val="&lt;U&gt;"/>
      <sheetName val="&lt;U|1&gt;"/>
      <sheetName val="&lt;U1&gt;"/>
      <sheetName val="&lt;U2&gt;"/>
      <sheetName val="&lt;U3&gt;"/>
      <sheetName val="&lt;U4&gt;"/>
      <sheetName val="&lt;U5&gt;"/>
      <sheetName val="&lt;U5new&gt;"/>
      <sheetName val="&lt;E2&gt;(ss)"/>
      <sheetName val="A8 PM "/>
      <sheetName val="A2- SRM"/>
      <sheetName val="C-LEAD "/>
      <sheetName val="C1_USD&amp;Euro Recon"/>
      <sheetName val="C2 Hardcopy"/>
      <sheetName val="C3 Hardcopy"/>
      <sheetName val="C4_Bank recon + fac"/>
      <sheetName val="C4-1 "/>
      <sheetName val="C5_Cash Book "/>
      <sheetName val="C6_Bank conf "/>
      <sheetName val="E2-1"/>
      <sheetName val="E2-2_confirmation"/>
      <sheetName val="E6 "/>
      <sheetName val="F1-2"/>
      <sheetName val="F2_Raw Mat-Compilation"/>
      <sheetName val="F2-1_Raw Mat-Valuation"/>
      <sheetName val="F2-1_Raw Mat-Valuation (WIP)"/>
      <sheetName val="F3_WIP Breakdown"/>
      <sheetName val="Notes to F3"/>
      <sheetName val="F3-1_WIP-Compilation"/>
      <sheetName val="F3-2"/>
      <sheetName val="F3-3_WIP-Valuation"/>
      <sheetName val="F4_Compilation-FG"/>
      <sheetName val="F4_FG NRV"/>
      <sheetName val="F5 "/>
      <sheetName val="Movement_G"/>
      <sheetName val="G3"/>
      <sheetName val="K "/>
      <sheetName val="K2-Addition"/>
      <sheetName val="K3-Disposal"/>
      <sheetName val="K4-Write off"/>
      <sheetName val="K5-insurance"/>
      <sheetName val="K6- Impairment review"/>
      <sheetName val="K6-1 - P&amp;M"/>
      <sheetName val="M3_Hardcopy"/>
      <sheetName val="Movement _N"/>
      <sheetName val="N2-1"/>
      <sheetName val="N2-2"/>
      <sheetName val="N3-2"/>
      <sheetName val="N5_Hardcopy"/>
      <sheetName val="&lt;O&gt; - Lead"/>
      <sheetName val="Oa_Prov. mov"/>
      <sheetName val="O1-1CA "/>
      <sheetName val="&lt;R&gt; - Deferred tax"/>
      <sheetName val="U LEAD"/>
      <sheetName val="U1 GP"/>
      <sheetName val="U5-1_hard copy"/>
      <sheetName val="U7-1"/>
      <sheetName val="A2l1.SAD"/>
      <sheetName val="A2l2.RJE"/>
      <sheetName val="A2l3.AJE"/>
      <sheetName val="A2l4.CLA"/>
      <sheetName val="A3.BS"/>
      <sheetName val="Notes to the BS "/>
      <sheetName val="A4.TB"/>
      <sheetName val="Dir's Int"/>
      <sheetName val="Fin Result"/>
      <sheetName val="Recog GainsLosses"/>
      <sheetName val="Revenus and cos"/>
      <sheetName val="Share cap link"/>
      <sheetName val="Share Cap"/>
      <sheetName val="Group equity changes(WS)"/>
      <sheetName val="Group equity changes2 (WS)"/>
      <sheetName val="Comp equity changes(WS)"/>
      <sheetName val="Comp equity changes 2(WS)"/>
      <sheetName val="PPE Group (2)"/>
      <sheetName val="PPE Group (3)"/>
      <sheetName val="PPE Company"/>
      <sheetName val="LT Liab"/>
      <sheetName val="Treasury info"/>
      <sheetName val="Lease &amp; HP obligations"/>
      <sheetName val="Red Bonds"/>
      <sheetName val="Red Con Bonds"/>
      <sheetName val="Prov Liab &amp; Chrg"/>
      <sheetName val="Invt Sub"/>
      <sheetName val="Invt Ass"/>
      <sheetName val="Sub Co"/>
      <sheetName val="Ass Co"/>
      <sheetName val="Con Assets"/>
      <sheetName val="Def Exp"/>
      <sheetName val="Investment property"/>
      <sheetName val="Investm"/>
      <sheetName val="Dev Prop"/>
      <sheetName val="PD in Prog"/>
      <sheetName val="Inventories WIP"/>
      <sheetName val="Elite"/>
      <sheetName val="Amt due from customers"/>
      <sheetName val="ST Inv"/>
      <sheetName val="Cred"/>
      <sheetName val="ST Brwg"/>
      <sheetName val="Op P&amp;L "/>
      <sheetName val="Int Pay"/>
      <sheetName val="Inv Inc"/>
      <sheetName val="Div"/>
      <sheetName val="Div &amp; Earnings per share"/>
      <sheetName val="RPT(3)"/>
      <sheetName val="Con Liab"/>
      <sheetName val="Seg Info"/>
      <sheetName val="Reserves"/>
      <sheetName val="&lt;-- Updated &amp; Linked"/>
      <sheetName val="Not linked --&gt;"/>
      <sheetName val="RPT(2)"/>
      <sheetName val="Provisions"/>
      <sheetName val="Consol equity stat"/>
      <sheetName val="Note 5 RE Profit"/>
      <sheetName val="Reserves (2)"/>
      <sheetName val="Sharehders' fund recon"/>
      <sheetName val="Sig interco"/>
      <sheetName val="C Liab"/>
      <sheetName val="C Assets"/>
      <sheetName val="Loan Stk"/>
      <sheetName val="Minority Interests"/>
      <sheetName val="Con Bonds"/>
      <sheetName val="F Assets"/>
      <sheetName val="Gwill"/>
      <sheetName val="Exceptional"/>
      <sheetName val="G_lead"/>
      <sheetName val="G1|2"/>
      <sheetName val="G1|3"/>
      <sheetName val="G2|1-MGS"/>
      <sheetName val="G2|2-Bonds&amp;Debt"/>
      <sheetName val="G5"/>
      <sheetName val="G6"/>
      <sheetName val="List - Equipment"/>
      <sheetName val="List - Components"/>
      <sheetName val="TDC Key Qty Sumry"/>
      <sheetName val="TDC COA Sumry"/>
      <sheetName val="COA Sumry by Contr"/>
      <sheetName val="COA Sumry by RG"/>
      <sheetName val="COA Sumry by Area"/>
      <sheetName val="TDC COA Grp Sumry"/>
      <sheetName val="TDC Item Sumry"/>
      <sheetName val="TDC Item Dets"/>
      <sheetName val="TDC Item Dets-Full"/>
      <sheetName val="TDC Item Dets-IPM-Full"/>
      <sheetName val="Proj TIC - Std Imp"/>
      <sheetName val="Contr TDC - Std Imp"/>
      <sheetName val="COA Sumry - Std Imp"/>
      <sheetName val="Item Sumry - Std Imp"/>
      <sheetName val="Unit Costs - Std Imp"/>
      <sheetName val="Unit MH - Std Imp"/>
      <sheetName val="Project Metrics"/>
      <sheetName val="COST-TIME1"/>
      <sheetName val="ARCO PRICES"/>
      <sheetName val="WELLDATA"/>
      <sheetName val="DAYRATES"/>
      <sheetName val="COST WELL1 MINI"/>
      <sheetName val="COST WELL1"/>
      <sheetName val="ARCO 1"/>
      <sheetName val="TIMECURV1"/>
      <sheetName val="COST WELL2"/>
      <sheetName val="COST WELL3"/>
      <sheetName val="PEE"/>
      <sheetName val="DMR.11"/>
      <sheetName val="INVENTORY.11"/>
      <sheetName val="MAT.CONC.11"/>
      <sheetName val=" screen INVENTORY.11"/>
      <sheetName val="INVENTORY.1"/>
      <sheetName val="INVENTORY.13"/>
      <sheetName val="DMR.56"/>
      <sheetName val="INVENTORY.56"/>
      <sheetName val="DMR.5."/>
      <sheetName val="INVENTORY.5."/>
      <sheetName val="DMR.6."/>
      <sheetName val="INVENTORY.6."/>
      <sheetName val="DMR.7."/>
      <sheetName val="INVENTORY.7."/>
      <sheetName val="DMR.8."/>
      <sheetName val="INVENTORY.8."/>
      <sheetName val="DMR.9."/>
      <sheetName val="INVENTORY.9."/>
      <sheetName val="DMR.10."/>
      <sheetName val="INVENTORY.10."/>
      <sheetName val="DMR.7"/>
      <sheetName val="INVENTORY.7"/>
      <sheetName val="DMR.8"/>
      <sheetName val="INVENTORY.8"/>
      <sheetName val="DMR.9"/>
      <sheetName val="INVENTORY.9"/>
      <sheetName val="DMR.10"/>
      <sheetName val="INVENTORY.10"/>
      <sheetName val="DMR.12"/>
      <sheetName val="INVENTORY.12"/>
      <sheetName val="DMR.13"/>
      <sheetName val="DMR.14"/>
      <sheetName val="INVENTORY.14"/>
      <sheetName val="DMR.15"/>
      <sheetName val="INVENTORY.15"/>
      <sheetName val="DMR.16"/>
      <sheetName val="INVENTORY.16"/>
      <sheetName val="Phase 26"/>
      <sheetName val="Phase 16"/>
      <sheetName val="Phase 12"/>
      <sheetName val="Phase 8"/>
      <sheetName val="Phase 6"/>
      <sheetName val="Phase Comp"/>
      <sheetName val="Drilling  recap"/>
      <sheetName val="Drilling &amp; Comp. recap"/>
      <sheetName val="Materials  other"/>
      <sheetName val="Bit Records"/>
      <sheetName val="DDR"/>
      <sheetName val="Chart T vs D"/>
      <sheetName val="Input L.A"/>
      <sheetName val="Input TvD"/>
      <sheetName val="Bit Record"/>
      <sheetName val="BHA #1"/>
      <sheetName val="INFO 1 - IADC Codes "/>
      <sheetName val="Info 2- NPT  "/>
      <sheetName val="IFE"/>
      <sheetName val="CFData"/>
      <sheetName val="IFE1"/>
      <sheetName val="SQM"/>
      <sheetName val="Equipment Performance"/>
      <sheetName val="RDF"/>
      <sheetName val="Time Data"/>
      <sheetName val="DtoD Full"/>
      <sheetName val="DtoD Full (no NPT)"/>
      <sheetName val="DDR_Form"/>
      <sheetName val="3 HSE &amp;Well Control"/>
      <sheetName val="Cost Inputs"/>
      <sheetName val="BHA 8.5 Reamer"/>
      <sheetName val=" 7&quot; Casing"/>
      <sheetName val="SURVEY RECORD"/>
      <sheetName val="BOP TEST AND DRILL"/>
      <sheetName val="BHA#1 26&quot; Motor Assembly"/>
      <sheetName val="BHA#2 26&quot; Slick Assembly"/>
      <sheetName val="BHA#3 17½&quot; Motor Assembly"/>
      <sheetName val="BHA#4 12.25&quot; Motor Assembly"/>
      <sheetName val="18.625&quot; Csg Tally"/>
      <sheetName val="13-38&quot; Csg Tally"/>
      <sheetName val="Analysis (2)"/>
      <sheetName val="Classification"/>
      <sheetName val="Jan 2014 Summary"/>
      <sheetName val="Cum.91-93"/>
      <sheetName val="Dec 94"/>
      <sheetName val="FSL "/>
      <sheetName val="Highlight1202"/>
      <sheetName val="A2-1A"/>
      <sheetName val="A3-6"/>
      <sheetName val="A3-8"/>
      <sheetName val="A3-10(P&amp;L)"/>
      <sheetName val="A3-14"/>
      <sheetName val="A3-18"/>
      <sheetName val="A3-22"/>
      <sheetName val="F-17 (31.12.01)"/>
      <sheetName val="A3-11(SOCIE)"/>
      <sheetName val="A3-12(BS)"/>
      <sheetName val="A-8"/>
      <sheetName val="A-9"/>
      <sheetName val="E-3"/>
      <sheetName val="E-10"/>
      <sheetName val="F2-1(A)"/>
      <sheetName val="F-8A"/>
      <sheetName val="F-11-A"/>
      <sheetName val="K-5"/>
      <sheetName val="M-5"/>
      <sheetName val="M-11"/>
      <sheetName val="O-6-a"/>
      <sheetName val="O-7-a"/>
      <sheetName val="O-80"/>
      <sheetName val="S-2"/>
      <sheetName val="U12"/>
      <sheetName val="U22"/>
      <sheetName val="U24"/>
      <sheetName val="U31"/>
      <sheetName val="Sales CN cut-off"/>
      <sheetName val="Purchases CN cut-off"/>
      <sheetName val="Purchases cut-off"/>
      <sheetName val="Cash Flow Disclosure"/>
      <sheetName val="J - 72"/>
      <sheetName val="RCD-LAD"/>
      <sheetName val="Highlight1203"/>
      <sheetName val="Review pts"/>
      <sheetName val="F-2-1"/>
      <sheetName val="F-8b"/>
      <sheetName val="O-1a"/>
      <sheetName val="O-1(revised)"/>
      <sheetName val="O-2(revised)"/>
      <sheetName val="R-SchIIa"/>
      <sheetName val="R-SchIIa(revised)"/>
      <sheetName val="R-Sch IIb"/>
      <sheetName val="R-Sch IIb(revised)"/>
      <sheetName val="R-Sch IIc(revised)"/>
      <sheetName val="R-Sch III"/>
      <sheetName val="R-Sch III(revised)"/>
      <sheetName val="R-Sch IV(revised)"/>
      <sheetName val="R-2 (revised)"/>
      <sheetName val="&lt;O2003&gt;"/>
      <sheetName val="&lt;O2002&gt; "/>
      <sheetName val="O-1 (2002)"/>
      <sheetName val="RTIAWP1203"/>
      <sheetName val="Highlight0903"/>
      <sheetName val="R-Sch IIa"/>
      <sheetName val="O-1(reversed)"/>
      <sheetName val="A5-1 CPL"/>
      <sheetName val="A5-2 CBS"/>
      <sheetName val="A5-3 Inter bal"/>
      <sheetName val="A5-4 Inter trans"/>
      <sheetName val="A5-5 RPT"/>
      <sheetName val="A5-6 Notes"/>
      <sheetName val="A5-7 FC &amp; sale prop"/>
      <sheetName val="I-10"/>
      <sheetName val="K-8"/>
      <sheetName val="K-9"/>
      <sheetName val="U-22"/>
      <sheetName val="A7-2"/>
      <sheetName val="F-19"/>
      <sheetName val="SRM-APP1"/>
      <sheetName val="SRM-AP2"/>
      <sheetName val="Cashflow-1"/>
      <sheetName val="f-7-1(COMPARATIVE)"/>
      <sheetName val="F-3-1 (REF)"/>
      <sheetName val="F-3-1"/>
      <sheetName val="A2-1 (SAD)"/>
      <sheetName val="C15"/>
      <sheetName val="C17"/>
      <sheetName val="C18"/>
      <sheetName val="A2-3-1(AJE)"/>
      <sheetName val="A2-3-2(RJE)"/>
      <sheetName val="A3-2-1(ASSET)"/>
      <sheetName val="A2-3-4(SAD)"/>
      <sheetName val="A2-3-3(CJE)"/>
      <sheetName val="A3-2-2(LIABILITIES)"/>
      <sheetName val="A3-2-3-PL"/>
      <sheetName val="&gt;50k MV - tax purpose"/>
      <sheetName val="OlS List"/>
      <sheetName val="LRMA-U"/>
      <sheetName val="LRMA-N"/>
      <sheetName val="LRMA-CC"/>
      <sheetName val="RCD401"/>
      <sheetName val="A8-3"/>
      <sheetName val="Questions"/>
      <sheetName val="Mgt acc"/>
      <sheetName val="GL300904"/>
      <sheetName val="G-2"/>
      <sheetName val="I-11"/>
      <sheetName val="RCLAwp1204"/>
      <sheetName val="Korean"/>
      <sheetName val="20-not used"/>
      <sheetName val="Recommendations-not used"/>
      <sheetName val="301303-d"/>
      <sheetName val="300382-d"/>
      <sheetName val="300785-d"/>
      <sheetName val="300689-d"/>
      <sheetName val="301282-d"/>
      <sheetName val="300488-sorted"/>
      <sheetName val="300689-sorted"/>
      <sheetName val="301282-sorted"/>
      <sheetName val="O1 draft tax compt"/>
      <sheetName val="O1_1 CA"/>
      <sheetName val="O1_2 S 108"/>
      <sheetName val="R2 NQA"/>
      <sheetName val="O_lead "/>
      <sheetName val="O2 - Cap allown"/>
      <sheetName val="R-3"/>
      <sheetName val="&lt;O&gt; Tax"/>
      <sheetName val="O3 -CA"/>
      <sheetName val="O3|1"/>
      <sheetName val="O4- Sch I"/>
      <sheetName val="R- Sch IIa"/>
      <sheetName val="R1- Sch IIb"/>
      <sheetName val="R2- Sch III"/>
      <sheetName val="SS- CA"/>
      <sheetName val="K4 "/>
      <sheetName val="K8"/>
      <sheetName val="K9"/>
      <sheetName val="K10"/>
      <sheetName val="K10-1 "/>
      <sheetName val="K10-2"/>
      <sheetName val="K12"/>
      <sheetName val="K13"/>
      <sheetName val="K14"/>
      <sheetName val="K15"/>
      <sheetName val="K16 "/>
      <sheetName val="K17"/>
      <sheetName val="K18"/>
      <sheetName val="E3a"/>
      <sheetName val="F6 Prov."/>
      <sheetName val="I5"/>
      <sheetName val="J1 Investment property (2)"/>
      <sheetName val="CF(slides)"/>
      <sheetName val="CF (Kesas)"/>
      <sheetName val="Senior - SD"/>
      <sheetName val="Senior -BD "/>
      <sheetName val="Buyback"/>
      <sheetName val="Existing Debt IRR"/>
      <sheetName val="Existing Bonds"/>
      <sheetName val="Shh IRR"/>
      <sheetName val="Buyback (part)"/>
      <sheetName val="Junior - SD "/>
      <sheetName val="Junior - BD"/>
      <sheetName val="Traffic Forecast (RM12)"/>
      <sheetName val="Rev Forecast(RM12)"/>
      <sheetName val="Rev Forecast(RM15)"/>
      <sheetName val="Traffic Forecast(RM15)"/>
      <sheetName val="CF (Pre)"/>
      <sheetName val="Div (Pre)"/>
      <sheetName val="TAX (Pre)"/>
      <sheetName val="SUM(KH)"/>
      <sheetName val="CF(KH)-Op"/>
      <sheetName val="CF(KH)-Pre"/>
      <sheetName val="CF(KH) - Op2"/>
      <sheetName val="KH BaIDS"/>
      <sheetName val="KH BaIDS (Issuer)"/>
      <sheetName val="A6l2"/>
      <sheetName val="H(ols)"/>
      <sheetName val="N1(ols)"/>
      <sheetName val="O1(ols)"/>
      <sheetName val="R(ols)"/>
      <sheetName val="R1(ols)"/>
      <sheetName val="A6l2(ols)"/>
      <sheetName val="C(ols)"/>
      <sheetName val="C1(ols)"/>
      <sheetName val="C2(ols)"/>
      <sheetName val="I(ols)"/>
      <sheetName val="I1(ols)"/>
      <sheetName val="N(ols)"/>
      <sheetName val="Ua(ols)"/>
      <sheetName val="U(ols)"/>
      <sheetName val="C3(ols)"/>
      <sheetName val="N2.UnrecordedLiability"/>
      <sheetName val="A2|2.RJE"/>
      <sheetName val="A3|1.CF"/>
      <sheetName val="B1.wt-salesnpurch"/>
      <sheetName val="B2.wt-payment"/>
      <sheetName val="B3.wt-receipt"/>
      <sheetName val="C. Lead"/>
      <sheetName val="C1.Bank Rec 1"/>
      <sheetName val="C2.Bank Rec 2"/>
      <sheetName val="C3.Bank Rec 3"/>
      <sheetName val="C4.Review_CB"/>
      <sheetName val="C5.Review_recon"/>
      <sheetName val="E.Lead"/>
      <sheetName val="E1.Deb Listing"/>
      <sheetName val="E2.Aging"/>
      <sheetName val="E3.Exist "/>
      <sheetName val="E3|1-Deb existence"/>
      <sheetName val="E4.Provision"/>
      <sheetName val="E5.Review DR|CR"/>
      <sheetName val="F. Lead"/>
      <sheetName val="F1.Listing"/>
      <sheetName val="F2.Compile"/>
      <sheetName val="G.Lead"/>
      <sheetName val="G1.Listing"/>
      <sheetName val="I. Lead"/>
      <sheetName val="I1.Interloan list"/>
      <sheetName val="I2.Loan "/>
      <sheetName val="I2|1.Loan fr NDJ"/>
      <sheetName val="K. Lead "/>
      <sheetName val="K|1. F.Asset"/>
      <sheetName val="K|2.W.Off"/>
      <sheetName val="K1.Deprn "/>
      <sheetName val="K2.Insurance"/>
      <sheetName val="N.Lead"/>
      <sheetName val="N1.Listing"/>
      <sheetName val="N2.Prov. for audit fees "/>
      <sheetName val="N3.Unrec_liability"/>
      <sheetName val="O.Lead"/>
      <sheetName val="O1.Tax comp"/>
      <sheetName val="O2.S108"/>
      <sheetName val="O3.CA"/>
      <sheetName val="O3|1.CA Sheet"/>
      <sheetName val="O3|2.CA HP"/>
      <sheetName val="O4.Write off"/>
      <sheetName val="P.Hire P"/>
      <sheetName val="P1.HP sub"/>
      <sheetName val="R.Deferred "/>
      <sheetName val="R1.Proof"/>
      <sheetName val="R2.NQA"/>
      <sheetName val="Ua.Disclosure"/>
      <sheetName val="U.Lead"/>
      <sheetName val="U1. COS"/>
      <sheetName val="U2. Operatingexp "/>
      <sheetName val="U3.Salary"/>
      <sheetName val="U4.EPF reasonbleness"/>
      <sheetName val="U5.Bonus"/>
      <sheetName val="U6.Legal"/>
      <sheetName val="U7.Prof fees"/>
      <sheetName val="U8.Sales-purc"/>
      <sheetName val="U9-Sales n purc Cut"/>
      <sheetName val="U10.I.Loan"/>
      <sheetName val="U8.Sales-purc (2)"/>
      <sheetName val="FF_2"/>
      <sheetName val="N-Search"/>
      <sheetName val="U3|1-1"/>
      <sheetName val="U3|2-1"/>
      <sheetName val="U3|3-1"/>
      <sheetName val="SS_C5"/>
      <sheetName val="R2.Schedule I"/>
      <sheetName val="R2.1.Schedule IIa"/>
      <sheetName val="R2.2.Schedule IIb"/>
      <sheetName val="R2.3.Schedule III"/>
      <sheetName val="R2.4.QE"/>
      <sheetName val="FF_3"/>
      <sheetName val="K-3 "/>
      <sheetName val="K-4 "/>
      <sheetName val="S-2 "/>
      <sheetName val="U-11"/>
      <sheetName val="Job planning"/>
      <sheetName val="E-1 "/>
      <sheetName val="A-8-2"/>
      <sheetName val="N-1 "/>
      <sheetName val="S-3"/>
      <sheetName val="SRM-P-L"/>
      <sheetName val="Tax memo"/>
      <sheetName val="K-2 "/>
      <sheetName val="R5"/>
      <sheetName val="R6"/>
      <sheetName val="R7"/>
      <sheetName val="T-1"/>
      <sheetName val="U-12"/>
      <sheetName val="U-21"/>
      <sheetName val="B6-2(c)"/>
      <sheetName val="B6-2(e)"/>
      <sheetName val="comment"/>
      <sheetName val="M3-1"/>
      <sheetName val="A3-2lU1-1"/>
      <sheetName val="A3-3-1"/>
      <sheetName val="C-4"/>
      <sheetName val="G2 "/>
      <sheetName val="C-30"/>
      <sheetName val="APCODE"/>
      <sheetName val="Fully depreciated"/>
      <sheetName val="cover(1)"/>
      <sheetName val="Bad debt recover &amp; farm rental"/>
      <sheetName val="P&amp;L(Transport)"/>
      <sheetName val="AMT OWE "/>
      <sheetName val="EXEC SUMMARY"/>
      <sheetName val="Accountant Report"/>
      <sheetName val="Management Account"/>
      <sheetName val="SA2-1"/>
      <sheetName val="SA2-2"/>
      <sheetName val="SA3-1"/>
      <sheetName val="SA3-2"/>
      <sheetName val="SA4"/>
      <sheetName val="SA5"/>
      <sheetName val="SA4-1"/>
      <sheetName val="SA6"/>
      <sheetName val="SA7"/>
      <sheetName val="SA7b"/>
      <sheetName val="SA8- FeedAR(RAW)"/>
      <sheetName val="SA8 Feed-AR(CF)"/>
      <sheetName val="SA8-Broiler AR"/>
      <sheetName val="SA8-Other Debtor-Doubtful Debts"/>
      <sheetName val="SA9-Other Creditor"/>
      <sheetName val="SA9 -Feed AP"/>
      <sheetName val="SA9-Broiler AP"/>
      <sheetName val="SA10"/>
      <sheetName val="SA11-1"/>
      <sheetName val="SA11-2"/>
      <sheetName val="**??"/>
      <sheetName val="]O4"/>
      <sheetName val="]x-NBV"/>
      <sheetName val="]O5"/>
      <sheetName val="]Schedule I"/>
      <sheetName val="]Schedule IIa"/>
      <sheetName val="]Schedule IIb"/>
      <sheetName val="]Schedule III"/>
      <sheetName val="BS (2)"/>
      <sheetName val="N1(a)"/>
      <sheetName val="N1(a)-1"/>
      <sheetName val="TBCS-PL"/>
      <sheetName val="Reclassifications"/>
      <sheetName val="Part O(A1-D1)"/>
      <sheetName val="Coy Info"/>
      <sheetName val="TBIS"/>
      <sheetName val="TBCS-BS"/>
      <sheetName val="DPLA "/>
      <sheetName val="D1 (F)"/>
      <sheetName val="E1 (F)"/>
      <sheetName val="F1 (F)"/>
      <sheetName val="G1(F)"/>
      <sheetName val="H1(F)"/>
      <sheetName val="M1(F)"/>
      <sheetName val="Adj-PIC"/>
      <sheetName val="P&amp;O(R1-R15)"/>
      <sheetName val="CC 9.1 - Repair &amp; Maintenance"/>
      <sheetName val="PBC - Raw Material Listing"/>
      <sheetName val="PBC - Raw Material Listing (2)"/>
      <sheetName val="TBCS-PL "/>
      <sheetName val="DPLA"/>
      <sheetName val="accrual listing"/>
      <sheetName val="Accrual Dec05"/>
      <sheetName val="C1(a)"/>
      <sheetName val="C1-1"/>
      <sheetName val="C1-2"/>
      <sheetName val="FAow"/>
      <sheetName val="FADIS"/>
      <sheetName val="FAADD"/>
      <sheetName val="Land details"/>
      <sheetName val="FA Sighting"/>
      <sheetName val="FF-21"/>
      <sheetName val="FSA Analys"/>
      <sheetName val="F-4(99)"/>
      <sheetName val="F-5(99)"/>
      <sheetName val="F-6(99)"/>
      <sheetName val="F-7(1)"/>
      <sheetName val="CC-10"/>
      <sheetName val="FF-20 (2)"/>
      <sheetName val="FF-21 (2)"/>
      <sheetName val="PP-21"/>
      <sheetName val="FF_21"/>
      <sheetName val="U1-3"/>
      <sheetName val="C-60"/>
      <sheetName val="N-30"/>
      <sheetName val="F3 (LY For Ref.)"/>
      <sheetName val="O1-1"/>
      <sheetName val="O2_tax comp"/>
      <sheetName val="O3 -S1082002"/>
      <sheetName val="ADD"/>
      <sheetName val="O4_CA"/>
      <sheetName val="O3 S1082001"/>
      <sheetName val="R2_deftax"/>
      <sheetName val="O3_Sec108"/>
      <sheetName val="Part R"/>
      <sheetName val="108"/>
      <sheetName val="com98"/>
      <sheetName val="FDINT98"/>
      <sheetName val="MFA99"/>
      <sheetName val="COVER94"/>
      <sheetName val="Part P and Q"/>
      <sheetName val="10mths"/>
      <sheetName val="EE6-1"/>
      <sheetName val="P EDU"/>
      <sheetName val="P MEDIvest"/>
      <sheetName val="REHAB"/>
      <sheetName val="Premier"/>
      <sheetName val="INDAH"/>
      <sheetName val="MUTIARA"/>
      <sheetName val="Puri"/>
      <sheetName val="Cheras"/>
      <sheetName val="KLANG"/>
      <sheetName val="PMC"/>
      <sheetName val="A12-CF "/>
      <sheetName val="A12-CF-1 TBS"/>
      <sheetName val="A12-CF-2-TPL"/>
      <sheetName val="A12-CF-3"/>
      <sheetName val="RJEs"/>
      <sheetName val="ADJs"/>
      <sheetName val="ADJs-PIC"/>
      <sheetName val="B1-1-FL"/>
      <sheetName val="B1-FL"/>
      <sheetName val="B2(A)"/>
      <sheetName val="B2(A)-1"/>
      <sheetName val="B2(A)-2"/>
      <sheetName val="B2(A)-3"/>
      <sheetName val="B2(A)-4"/>
      <sheetName val="B2(B)"/>
      <sheetName val="B2(B)-1"/>
      <sheetName val="B2(B)-2"/>
      <sheetName val="B2(B)-3"/>
      <sheetName val="stop"/>
      <sheetName val="B2(A)-7"/>
      <sheetName val="B2(B)-7"/>
      <sheetName val="B2(A)-8"/>
      <sheetName val="B2(B)-8"/>
      <sheetName val="B2(A)-1111"/>
      <sheetName val="B4-FL"/>
      <sheetName val="B4-1"/>
      <sheetName val="B4-1 (2)"/>
      <sheetName val="AttrProfit"/>
      <sheetName val="ProjCode"/>
      <sheetName val="ActualCosts"/>
      <sheetName val="pl by project 06 for Auditor"/>
      <sheetName val="06ProgBill"/>
      <sheetName val="E1-3"/>
      <sheetName val="E1-2-1"/>
      <sheetName val="E1-2-2"/>
      <sheetName val="e2-2"/>
      <sheetName val="B1-1-1"/>
      <sheetName val="CPH9"/>
      <sheetName val="CPH10"/>
      <sheetName val="CPH13"/>
      <sheetName val="CPH17"/>
      <sheetName val="aL-mUKhairi"/>
      <sheetName val="DK46"/>
      <sheetName val="AJEs"/>
      <sheetName val="EsmaSportscar"/>
      <sheetName val="Mumm 30"/>
      <sheetName val="Janda Baik"/>
      <sheetName val="Force-Yacht"/>
      <sheetName val="RIB"/>
      <sheetName val="DowMast"/>
      <sheetName val="Farr40Keel"/>
      <sheetName val="Flying Mosquito #2&amp;3"/>
      <sheetName val="Flying Mosquito #4"/>
      <sheetName val="Flying Mosquito #5"/>
      <sheetName val="Flying Mosquito #6"/>
      <sheetName val="Medina Umbrella"/>
      <sheetName val="Mecca  Umbrella "/>
      <sheetName val="Laser2000"/>
      <sheetName val="Farr 520 (2)"/>
      <sheetName val="Farr 52"/>
      <sheetName val="Grandbank"/>
      <sheetName val="ktm"/>
      <sheetName val="MOFA"/>
      <sheetName val="GrandMosqueFinial"/>
      <sheetName val="Istana Darul"/>
      <sheetName val="E1-1-1"/>
      <sheetName val="AJEs (2)"/>
      <sheetName val="Progbill1520"/>
      <sheetName val="Jan"/>
      <sheetName val="Feb"/>
      <sheetName val="Apr"/>
      <sheetName val="May"/>
      <sheetName val="Jun"/>
      <sheetName val="Jul"/>
      <sheetName val="Aug"/>
      <sheetName val="Sep"/>
      <sheetName val="Dec"/>
      <sheetName val="2005 By 2nd Category"/>
      <sheetName val="2005 By 2nd Category (Jan-Jun)"/>
      <sheetName val="Summary (Sales Quantity)"/>
      <sheetName val="JUL-DEC05 S.STT&amp;SUBCLASS"/>
      <sheetName val="2005Summary (By Customer)"/>
      <sheetName val="2005 By Customer"/>
      <sheetName val="JAN-DEC05"/>
      <sheetName val="2004 By Customer"/>
      <sheetName val="2004 By 2nd Category"/>
      <sheetName val="应收帐龄分析表"/>
      <sheetName val="第三波资产负债表12月"/>
      <sheetName val="北软12月利润表修订后"/>
      <sheetName val="權利金認列"/>
      <sheetName val="0405管報封面"/>
      <sheetName val="Stocktake (LKY)"/>
      <sheetName val="N3-3"/>
      <sheetName val="TASintDec00"/>
      <sheetName val="Age311299TAS"/>
      <sheetName val="P4DDBFTAS"/>
      <sheetName val="A13 (2)"/>
      <sheetName val="A13-1 (2)"/>
      <sheetName val="Co info"/>
      <sheetName val="TBS"/>
      <sheetName val="TPL"/>
      <sheetName val="TRecon"/>
      <sheetName val="Eprog"/>
      <sheetName val="E1-1"/>
      <sheetName val="G1-1"/>
      <sheetName val="LI"/>
      <sheetName val="L1-1"/>
      <sheetName val="ss3"/>
      <sheetName val="B1- 1"/>
      <sheetName val="B1.2"/>
      <sheetName val="E1-2"/>
      <sheetName val="TMS2000"/>
      <sheetName val="C6"/>
      <sheetName val="D1-1"/>
      <sheetName val="D1-1-1"/>
      <sheetName val="D1-2"/>
      <sheetName val="N1-2"/>
      <sheetName val="TECH_RESULT"/>
      <sheetName val="600"/>
      <sheetName val="AR-IS"/>
      <sheetName val="BB1(a)"/>
      <sheetName val=" APO"/>
      <sheetName val="HBB1-2-1"/>
      <sheetName val="miscellonous"/>
      <sheetName val="FF2 Appendix"/>
      <sheetName val="HBB1-7"/>
      <sheetName val="N ( R)"/>
      <sheetName val="debtor email add"/>
      <sheetName val="BS AR1"/>
      <sheetName val="PL - nature"/>
      <sheetName val="PL - function"/>
      <sheetName val="PL AR1"/>
      <sheetName val="PL 08"/>
      <sheetName val="PL 08 09"/>
      <sheetName val="BS 09"/>
      <sheetName val="PL 09"/>
      <sheetName val="TBS-09"/>
      <sheetName val="TBS-08"/>
      <sheetName val="PRM BS as at 28.02.10"/>
      <sheetName val="PRM YTD P&amp;L as at 28.02.10"/>
      <sheetName val="KJBIS-BS"/>
      <sheetName val="KJBIS-PL"/>
      <sheetName val="BB1-function"/>
      <sheetName val="DPLA-by function"/>
      <sheetName val="BB1-nature"/>
      <sheetName val="DPLA-by nature"/>
      <sheetName val="BB1a"/>
      <sheetName val="BB1.1"/>
      <sheetName val="BB1.2"/>
      <sheetName val="BB2.1-sales"/>
      <sheetName val="BB2.2-purchase"/>
      <sheetName val="BB3 staff cost"/>
      <sheetName val="staff cost-1"/>
      <sheetName val="BB7 sales comm"/>
      <sheetName val="BB4 unrealised"/>
      <sheetName val="BB4 perclient"/>
      <sheetName val="BB5 perclient"/>
      <sheetName val="BB5 realised"/>
      <sheetName val="trademark"/>
      <sheetName val="CC1-1 Reversal"/>
      <sheetName val="CC2-1"/>
      <sheetName val="CC4-1"/>
      <sheetName val="CC4-2"/>
      <sheetName val="CC4-3"/>
      <sheetName val="CC7-1"/>
      <sheetName val="DD1-1 "/>
      <sheetName val="FF1-1 "/>
      <sheetName val="FF6-1"/>
      <sheetName val="A15(ROC GAAP) "/>
      <sheetName val="J3  (ROC)"/>
      <sheetName val="DD1(ROC)"/>
      <sheetName val="CC1(ROC)"/>
      <sheetName val="GG1(ROC)"/>
      <sheetName val="EE4-1(ROC)"/>
      <sheetName val="E1(ROC)"/>
      <sheetName val="B1 (ROC)"/>
      <sheetName val="B1-1 (ROC)"/>
      <sheetName val="Sch2(ROCl_GAAP)"/>
      <sheetName val="A15(Local GAAP)"/>
      <sheetName val="Sch2(Local_GAAP)"/>
      <sheetName val="B1-4"/>
      <sheetName val="B1-7 "/>
      <sheetName val="BB6-1"/>
      <sheetName val="J3 "/>
      <sheetName val="H1 "/>
      <sheetName val="K2-1"/>
      <sheetName val="K4 Reporting"/>
      <sheetName val="LL1a"/>
      <sheetName val="LL3"/>
      <sheetName val="LL4-1"/>
      <sheetName val="MM1a"/>
      <sheetName val="NN1-2"/>
      <sheetName val="NN3-1"/>
      <sheetName val="NN3-2"/>
      <sheetName val="CC5 (2)"/>
      <sheetName val="CC6"/>
      <sheetName val="Land Info"/>
      <sheetName val="GG1-1.3"/>
      <sheetName val="MM3-2"/>
      <sheetName val="MM3"/>
      <sheetName val="setting"/>
      <sheetName val="125"/>
      <sheetName val="126"/>
      <sheetName val="124"/>
      <sheetName val="NSales"/>
      <sheetName val="F2_9"/>
      <sheetName val="127"/>
      <sheetName val="glpost"/>
      <sheetName val="gldata05"/>
      <sheetName val="gldata06"/>
      <sheetName val="I_c bal"/>
      <sheetName val="OpExp"/>
      <sheetName val="OEmdb"/>
      <sheetName val="OP Exp"/>
      <sheetName val="FASummary"/>
      <sheetName val="Code Ref"/>
      <sheetName val="Pipeline table"/>
      <sheetName val="Programa P3 {Distrib."/>
      <sheetName val="PROGRAMA P3 {Avances"/>
      <sheetName val="ORIGINAL GLOBAL STAR"/>
      <sheetName val="AUGUST 2007"/>
      <sheetName val="Sum-Current-Rate (Bid)"/>
      <sheetName val="Sum-Current-Rate Dec-08"/>
      <sheetName val="Sum-Current-Rate"/>
      <sheetName val="Current-rate-imposed (MAR-JUNE)"/>
      <sheetName val="Difference-Dec-08"/>
      <sheetName val="Personnel On Board"/>
      <sheetName val="Current-rate-imposed (JUL-AUG)"/>
      <sheetName val="PIVOT 264- FUEL COST"/>
      <sheetName val="Actual Invoices"/>
      <sheetName val="PO Details"/>
      <sheetName val="FUEL RAW DATA"/>
      <sheetName val="Day Rate Summary"/>
      <sheetName val="CREW RATES-IOCL"/>
      <sheetName val="CREW RATES-full"/>
      <sheetName val="CREW RATES-Sep-08-CO"/>
      <sheetName val="CREW RATES-Demob-20-09-08"/>
      <sheetName val="Decision Factors"/>
      <sheetName val="company position-CA"/>
      <sheetName val="Bid Reference"/>
      <sheetName val="Cost Basis"/>
      <sheetName val="DLB264 yr2011-WD-MD"/>
      <sheetName val="PCSR Summary"/>
      <sheetName val="OCD-CA"/>
      <sheetName val="BARGE RATES"/>
      <sheetName val="BARGE HOURS"/>
      <sheetName val="PMT2010"/>
      <sheetName val="PMT2011"/>
      <sheetName val="PMT2012"/>
      <sheetName val="PMT2010- MIRI"/>
      <sheetName val="BID INFO"/>
      <sheetName val="BID VALIDATION"/>
      <sheetName val="Fuel Consumption MWB"/>
      <sheetName val="Support Vsls"/>
      <sheetName val="User Defined -1"/>
      <sheetName val="User Defined -2"/>
      <sheetName val="User Defined - 3"/>
      <sheetName val="User Defined - 4"/>
      <sheetName val="User Defined - 5"/>
      <sheetName val="User Defined - 6"/>
      <sheetName val="User Defined - 7"/>
      <sheetName val="User Defined - 8"/>
      <sheetName val="DJR Consolidated"/>
      <sheetName val="DJR Lookups"/>
      <sheetName val="DPR Consolidated"/>
      <sheetName val="Finstat"/>
      <sheetName val="Igw Model"/>
      <sheetName val="Mich"/>
      <sheetName val="Sch B (2)"/>
      <sheetName val="Sch D"/>
      <sheetName val="Sch E"/>
      <sheetName val="Sch G"/>
      <sheetName val="P&amp;L-Prop"/>
      <sheetName val="P&amp;L-Prop (2)"/>
      <sheetName val="tax2A"/>
      <sheetName val="BaIDs Repayment"/>
      <sheetName val="EDE &amp; IE - 2007 updated"/>
      <sheetName val="Dep FA 07"/>
      <sheetName val="OCA - 2007"/>
      <sheetName val="EME - 2007"/>
      <sheetName val="HF 03-05-2007"/>
      <sheetName val="HF 2304"/>
      <sheetName val="Simple Coff."/>
      <sheetName val="COEFFICIENTS"/>
      <sheetName val="Floating"/>
      <sheetName val="CA computation"/>
      <sheetName val="I-Silicon 2000"/>
      <sheetName val="I-Silicon 2000 Chart"/>
      <sheetName val="I-Silicon (iPC)"/>
      <sheetName val="I-Silicon  Expenses Chart"/>
      <sheetName val="DET-P&amp;L"/>
      <sheetName val="maccon"/>
      <sheetName val="closure of proj"/>
      <sheetName val="contract sum"/>
      <sheetName val="idle assets"/>
      <sheetName val="SAC"/>
      <sheetName val="CHLB_GL Vs sub"/>
      <sheetName val="CHMT_legal agm"/>
      <sheetName val="P2 (2)"/>
      <sheetName val="MISC BHD (USD)"/>
      <sheetName val="MISC BHD (RM)"/>
      <sheetName val="Approved &amp; Contracted"/>
      <sheetName val="Approved &amp; Not contracted"/>
      <sheetName val="misc summ"/>
      <sheetName val="ICT Listing"/>
      <sheetName val="OBU"/>
      <sheetName val="obu amended misc pymt"/>
      <sheetName val="CAPEX Summary"/>
      <sheetName val="P5 i"/>
      <sheetName val="Prop MISC"/>
      <sheetName val="Prop MISA"/>
      <sheetName val="Prop MISAU"/>
      <sheetName val="Prop MISAN"/>
      <sheetName val="Prop MILS"/>
      <sheetName val="Prop AET"/>
      <sheetName val="Prop MMHE"/>
      <sheetName val="Prop MISA S'wak"/>
      <sheetName val="Prop MEH"/>
      <sheetName val="P5 ii"/>
      <sheetName val="P5 iii"/>
      <sheetName val="P5 iv"/>
      <sheetName val="P6.1"/>
      <sheetName val="P9 i"/>
      <sheetName val="P9 ii"/>
      <sheetName val="P10 i"/>
      <sheetName val="P10 ii"/>
      <sheetName val="P10 iii"/>
      <sheetName val="database-rel pty invtry"/>
      <sheetName val="P11 i"/>
      <sheetName val="P11 ii"/>
      <sheetName val="P11 iii"/>
      <sheetName val="P12 i"/>
      <sheetName val="P12 ii"/>
      <sheetName val="database-rel pty invtry (2)"/>
      <sheetName val="A801"/>
      <sheetName val="C101"/>
      <sheetName val="C201"/>
      <sheetName val="C202"/>
      <sheetName val="C301"/>
      <sheetName val="G101"/>
      <sheetName val="G201"/>
      <sheetName val="I201"/>
      <sheetName val="N101"/>
      <sheetName val="O101"/>
      <sheetName val="O201"/>
      <sheetName val="U101"/>
      <sheetName val="U201"/>
      <sheetName val="A4.1"/>
      <sheetName val="A4.2"/>
      <sheetName val="A4.3"/>
      <sheetName val="A6.4"/>
      <sheetName val="F4 "/>
      <sheetName val="F51"/>
      <sheetName val="H "/>
      <sheetName val="N "/>
      <sheetName val="P3.1"/>
      <sheetName val="P3.2"/>
      <sheetName val="U1.1"/>
      <sheetName val="U200"/>
      <sheetName val="U2.1"/>
      <sheetName val="U202"/>
      <sheetName val="U2.2a"/>
      <sheetName val="U2.3 "/>
      <sheetName val="U3 "/>
      <sheetName val="U400cutofp"/>
      <sheetName val="U401cutofs"/>
      <sheetName val="C101-Cash"/>
      <sheetName val="C201-cashbook review"/>
      <sheetName val="C301-bank recon review"/>
      <sheetName val="A2.4 RJE"/>
      <sheetName val="A3 Accounts Distri "/>
      <sheetName val="A6-1"/>
      <sheetName val="A6.2"/>
      <sheetName val="A6-3"/>
      <sheetName val="A6-4"/>
      <sheetName val="A7 memo"/>
      <sheetName val="C2-Cashbk"/>
      <sheetName val="C3-Bank rec"/>
      <sheetName val="E2 AR Aging"/>
      <sheetName val="EE memo"/>
      <sheetName val="MM memo"/>
      <sheetName val="NN Memo"/>
      <sheetName val="A2.1 AJE"/>
      <sheetName val="T1-FYI"/>
      <sheetName val="U memo"/>
      <sheetName val="VA101 COS"/>
      <sheetName val="VA102 Review of COS exp"/>
      <sheetName val="VC101"/>
      <sheetName val="VC102 Bonus reasonableness"/>
      <sheetName val="VD101"/>
      <sheetName val="VD102 Review of admin exp"/>
      <sheetName val="VE101"/>
      <sheetName val="U801 (2)"/>
      <sheetName val="U901(x)"/>
      <sheetName val="A6.100"/>
      <sheetName val="C401"/>
      <sheetName val="C501"/>
      <sheetName val="Revenue Audit Program"/>
      <sheetName val="Cost &amp; Expenses Audit Program"/>
      <sheetName val="U1.2"/>
      <sheetName val="U1.3"/>
      <sheetName val="U1.4"/>
      <sheetName val="U1.5"/>
      <sheetName val="U1.6"/>
      <sheetName val="U1.7"/>
      <sheetName val="U2.2"/>
      <sheetName val="U2.3"/>
      <sheetName val="U3.1"/>
      <sheetName val="U3.2"/>
      <sheetName val="U3.3"/>
      <sheetName val="U3.4"/>
      <sheetName val="U1_6"/>
      <sheetName val="Client Details"/>
      <sheetName val="E101 Trade debtors"/>
      <sheetName val="E102 - Debtors turnover"/>
      <sheetName val="E201 - Doubtful debts"/>
      <sheetName val="E202 - Doubtful debts obs"/>
      <sheetName val="Sales cut-off E301"/>
      <sheetName val="Sales cut-off E301.1"/>
      <sheetName val="EE101 - Debtors circularisatio"/>
      <sheetName val="EE102 - Debtors circularisation"/>
      <sheetName val="Review of impairment"/>
      <sheetName val="I201 - Doubtful debts obs"/>
      <sheetName val="U-10-20"/>
      <sheetName val="U-30-70"/>
      <sheetName val="U30-70-2"/>
      <sheetName val="P601"/>
      <sheetName val="TAX COM"/>
      <sheetName val="TAX SCH"/>
      <sheetName val="SIN DIVIDEND"/>
      <sheetName val="HK DIVIDEND "/>
      <sheetName val="WT"/>
      <sheetName val="W &amp; T"/>
      <sheetName val="Journals"/>
      <sheetName val="Invest"/>
      <sheetName val="Grp Jrl"/>
      <sheetName val="Draft bill"/>
      <sheetName val="CAF Index"/>
      <sheetName val="Vs"/>
      <sheetName val="Audit Plan"/>
      <sheetName val="Risk Asses"/>
      <sheetName val="Sampling"/>
      <sheetName val="As"/>
      <sheetName val="D1-MBB"/>
      <sheetName val="D2-ICB"/>
      <sheetName val="O2 - Cir1"/>
      <sheetName val="O2 - Cir2"/>
      <sheetName val="O2-3"/>
      <sheetName val="O6"/>
      <sheetName val="W3"/>
      <sheetName val="W4,5,6,8,9"/>
      <sheetName val="X5"/>
      <sheetName val="Y1-1"/>
      <sheetName val="Y1-2"/>
      <sheetName val="X7"/>
      <sheetName val="X8"/>
      <sheetName val="X9"/>
      <sheetName val="X10"/>
      <sheetName val="Js"/>
      <sheetName val="Ns"/>
      <sheetName val="PAF &amp; CAF Index"/>
      <sheetName val="Sampling-AR"/>
      <sheetName val="TAX SCHEDULE"/>
      <sheetName val="APM"/>
      <sheetName val="Materiality &amp; Sampling"/>
      <sheetName val="ES Taxation"/>
      <sheetName val="TAXCOMP"/>
      <sheetName val="SCH 1-4"/>
      <sheetName val="SCH 5-6"/>
      <sheetName val="MISC SCH"/>
      <sheetName val="Fs (2)"/>
      <sheetName val="Gs (2)"/>
      <sheetName val="Js (2)"/>
      <sheetName val="Us (2)"/>
      <sheetName val="Final notes"/>
      <sheetName val="Effect"/>
      <sheetName val="W6"/>
      <sheetName val="Sampling-TC"/>
      <sheetName val="Sampling-TD"/>
      <sheetName val="D1 (3)"/>
      <sheetName val="D1 (2)"/>
      <sheetName val="1.1"/>
      <sheetName val="G - Cir2"/>
      <sheetName val="N0"/>
      <sheetName val="G - Cir1"/>
      <sheetName val="O - Cir1"/>
      <sheetName val="O - Cir2"/>
      <sheetName val="Cap allw"/>
      <sheetName val="I1-1"/>
      <sheetName val="I1-2"/>
      <sheetName val="I2-1"/>
      <sheetName val="I4"/>
      <sheetName val="I1-2 ARPS"/>
      <sheetName val="I2 Interco review"/>
      <sheetName val="I1 (2)"/>
      <sheetName val="Oo1"/>
      <sheetName val="Oo2"/>
      <sheetName val="ORC-AR"/>
      <sheetName val="ORC-TB"/>
      <sheetName val="Disclosure P&amp;L"/>
      <sheetName val="Arthur1- JE"/>
      <sheetName val="Arthur2- opening bal"/>
      <sheetName val="ON"/>
      <sheetName val="Draft bill &amp; Audit Ticks"/>
      <sheetName val="Shldg history"/>
      <sheetName val=" Charges"/>
      <sheetName val="Perm Index"/>
      <sheetName val="Master Sch"/>
      <sheetName val="G-Cir"/>
      <sheetName val="G-Cir1"/>
      <sheetName val="G-Cir2"/>
      <sheetName val="O-Cir"/>
      <sheetName val="O-Cir1"/>
      <sheetName val="O-Cir2"/>
      <sheetName val="Qs1.4"/>
      <sheetName val="X,Y"/>
      <sheetName val="A6.401"/>
      <sheetName val="C100"/>
      <sheetName val="E300"/>
      <sheetName val="E301"/>
      <sheetName val="F501"/>
      <sheetName val="G100"/>
      <sheetName val="H100"/>
      <sheetName val="I100"/>
      <sheetName val="I200"/>
      <sheetName val="K300"/>
      <sheetName val="M100"/>
      <sheetName val="M400"/>
      <sheetName val="A2.201 AJE"/>
      <sheetName val="A2.202. RJE"/>
      <sheetName val="A2.203 CLA"/>
      <sheetName val="A2.204 SAD"/>
      <sheetName val="A6.301"/>
      <sheetName val="B101"/>
      <sheetName val="B201"/>
      <sheetName val="E101"/>
      <sheetName val="E201"/>
      <sheetName val="EE101"/>
      <sheetName val="K101"/>
      <sheetName val="K201"/>
      <sheetName val="K301"/>
      <sheetName val="K401"/>
      <sheetName val="M101"/>
      <sheetName val="M201"/>
      <sheetName val="M301"/>
      <sheetName val="M302"/>
      <sheetName val="MM100"/>
      <sheetName val="N201"/>
      <sheetName val="N301"/>
      <sheetName val="S101"/>
      <sheetName val="S201"/>
      <sheetName val="TTmemo"/>
      <sheetName val="O101 (revised)"/>
      <sheetName val="Sch 8 - IAS Adj"/>
      <sheetName val="Sch 1.0 PL"/>
      <sheetName val="Sch 8"/>
      <sheetName val="June2002-Value (Filter)"/>
      <sheetName val="E401"/>
      <sheetName val="E402"/>
      <sheetName val="E403"/>
      <sheetName val="Prepayment1"/>
      <sheetName val="G201 Prepayment"/>
      <sheetName val="G301 GST"/>
      <sheetName val="G401 Rental Deposit"/>
      <sheetName val="G501 Deposit"/>
      <sheetName val="LOOSECHKLIST"/>
      <sheetName val="Uu-2"/>
      <sheetName val="P-Cutoff"/>
      <sheetName val="EXPENSE"/>
      <sheetName val="UU"/>
      <sheetName val="CList"/>
      <sheetName val="eqkl"/>
      <sheetName val="SchI"/>
      <sheetName val="CA Comp 5D"/>
      <sheetName val="Sch 22"/>
      <sheetName val="MainComp"/>
      <sheetName val="Assumption 5 years"/>
      <sheetName val="Assumption sheet"/>
      <sheetName val="lead "/>
      <sheetName val="BlSheet"/>
      <sheetName val="PLOSS"/>
      <sheetName val="Disclosures"/>
      <sheetName val="A3-1(a)"/>
      <sheetName val="A3-1(b)"/>
      <sheetName val="&lt;K2&gt;"/>
      <sheetName val="U-notes"/>
      <sheetName val="Purchase"/>
      <sheetName val="stock-not in used"/>
      <sheetName val="Salary (2)-not in used"/>
      <sheetName val="Salary (3)-not in used"/>
      <sheetName val="Sales cut-off (2) - not in used"/>
      <sheetName val="Sch4t"/>
      <sheetName val="OEquip"/>
      <sheetName val="bldg-cost"/>
      <sheetName val="&lt;G3&gt; Prepayment"/>
      <sheetName val="A3-2-2"/>
      <sheetName val="CF (SHAREHOLDERS)"/>
      <sheetName val="ACEB"/>
      <sheetName val="1A TaxComp (pi)"/>
      <sheetName val="EBC"/>
      <sheetName val="O2 TC"/>
      <sheetName val="O4 CA"/>
      <sheetName val="Interim_____Top"/>
      <sheetName val="BPCOR_DETAILS"/>
      <sheetName val="BPMKT_DETAILS"/>
      <sheetName val="&lt;G3&gt;_Prepayment"/>
      <sheetName val="B-_1"/>
      <sheetName val="CF_(SHAREHOLDERS)"/>
      <sheetName val="P &amp; L EP"/>
      <sheetName val="P&amp;L JB"/>
      <sheetName val="60f_itc"/>
      <sheetName val="itc"/>
      <sheetName val="Loan Amortization Table"/>
      <sheetName val="jul97"/>
      <sheetName val="O2_TC"/>
      <sheetName val="24100 Accr Liab"/>
      <sheetName val="CBO0497"/>
      <sheetName val="Cost Allocation"/>
      <sheetName val="EMR"/>
      <sheetName val="GNR"/>
      <sheetName val="LGR"/>
      <sheetName val="MTU"/>
      <sheetName val="RBW"/>
      <sheetName val="RBY"/>
      <sheetName val="RSL"/>
      <sheetName val="SVR"/>
      <sheetName val="TDR"/>
      <sheetName val="TGR"/>
      <sheetName val="Daily Valuation"/>
      <sheetName val="O5_IBA"/>
      <sheetName val="YSt(D)"/>
      <sheetName val="CEGrid(Grp)"/>
      <sheetName val="YSt -Disclosure"/>
      <sheetName val="GROUP Budget"/>
      <sheetName val="C Flow"/>
      <sheetName val="margin"/>
      <sheetName val="daily mgn"/>
      <sheetName val="supp 1"/>
      <sheetName val="org supp"/>
      <sheetName val="stk cap"/>
      <sheetName val="com inv"/>
      <sheetName val="CA-O7"/>
      <sheetName val="Accn"/>
      <sheetName val="daily_mgn"/>
      <sheetName val="supp_1"/>
      <sheetName val="org_supp"/>
      <sheetName val="stk_cap"/>
      <sheetName val="com_inv"/>
      <sheetName val="Asset List"/>
      <sheetName val="References"/>
      <sheetName val="AR APR'02"/>
      <sheetName val="IBACOMP.XLS"/>
      <sheetName val="devt"/>
      <sheetName val="INFO_PAGE"/>
      <sheetName val="CTRL_PAGE"/>
      <sheetName val="ERR_PAGE"/>
      <sheetName val="ISSUM"/>
      <sheetName val="IS2"/>
      <sheetName val="ISREV"/>
      <sheetName val="ISCOR"/>
      <sheetName val="PCGCOR"/>
      <sheetName val="ISSND"/>
      <sheetName val="ISPRODCOST"/>
      <sheetName val="ISGOE"/>
      <sheetName val="ISOINCEXP"/>
      <sheetName val="ISDIV"/>
      <sheetName val="EBITDA"/>
      <sheetName val="SOASVSP"/>
      <sheetName val="SOAPVCOST"/>
      <sheetName val="SOAPLANT"/>
      <sheetName val="SOAOTH"/>
      <sheetName val="SOAENP"/>
      <sheetName val="SBS"/>
      <sheetName val="STBSHT"/>
      <sheetName val="STFA"/>
      <sheetName val="STFACOST"/>
      <sheetName val="STFACCDEPT"/>
      <sheetName val="STISC"/>
      <sheetName val="STIAC"/>
      <sheetName val="STINGAS"/>
      <sheetName val="STINGASCOST"/>
      <sheetName val="STINGASAMORT"/>
      <sheetName val="STINGASIMP"/>
      <sheetName val="STOTHINV"/>
      <sheetName val="STDREVASSETS"/>
      <sheetName val="STPREPAY"/>
      <sheetName val="STSTOCK"/>
      <sheetName val="STPROPDV"/>
      <sheetName val="STTRDODEBT"/>
      <sheetName val="STCASH"/>
      <sheetName val="STEQTY"/>
      <sheetName val="STTERMLOAN"/>
      <sheetName val="STDEFLIAB"/>
      <sheetName val="STDREVLIAB"/>
      <sheetName val="STTRDOPAY"/>
      <sheetName val="CAPEX_US"/>
      <sheetName val="CAPEX_LR"/>
      <sheetName val="LR"/>
      <sheetName val="XS_Cash"/>
      <sheetName val="VBM_Valuation"/>
      <sheetName val="VBM_Continuing"/>
      <sheetName val="WRITEUP_PNL"/>
      <sheetName val="WRITEUP_SOA"/>
      <sheetName val="WRITEUP_BS"/>
      <sheetName val="WRITEUP_CF"/>
      <sheetName val="WRITEUP_CAPEX"/>
      <sheetName val="G_DATA"/>
      <sheetName val="A3-1b"/>
      <sheetName val="A3-1&amp;2 BC"/>
      <sheetName val="B9-1"/>
      <sheetName val="U-10-1"/>
      <sheetName val="U-30-1"/>
      <sheetName val="A3-BS"/>
      <sheetName val="A3-IS"/>
      <sheetName val="ANALYTICAL REVIEW"/>
      <sheetName val="ProdSpec"/>
      <sheetName val="Alloc"/>
      <sheetName val="MnInfra"/>
      <sheetName val="InPhInfra"/>
      <sheetName val="BldgCost"/>
      <sheetName val="LandCost"/>
      <sheetName val="SalesRev"/>
      <sheetName val="AP110-sub"/>
      <sheetName val="FSL-UB80"/>
      <sheetName val="K3|1"/>
      <sheetName val="dirlist"/>
      <sheetName val="Stationeries"/>
      <sheetName val="Discount Structure"/>
      <sheetName val="Validation Table"/>
      <sheetName val="Oracle Training"/>
      <sheetName val="BPR(1)"/>
      <sheetName val="U-50"/>
      <sheetName val="U-60"/>
      <sheetName val="KK-2"/>
      <sheetName val="PMA"/>
      <sheetName val="PMB"/>
      <sheetName val="PMA (2)"/>
      <sheetName val="elec 1"/>
      <sheetName val="FTF"/>
      <sheetName val="AP110sup-b"/>
      <sheetName val="F-7-1"/>
      <sheetName val="F-22-1"/>
      <sheetName val="U-110"/>
      <sheetName val="U-111"/>
      <sheetName val="U-120"/>
      <sheetName val="U-130"/>
      <sheetName val="CC-30 Membership"/>
      <sheetName val="FF-10 A"/>
      <sheetName val="FF-20 A"/>
      <sheetName val="FF-30 A"/>
      <sheetName val="20 GOLFING summary"/>
      <sheetName val="30 F &amp; B"/>
      <sheetName val="40 S &amp; R"/>
      <sheetName val="50 ROOMS"/>
      <sheetName val="61 HR"/>
      <sheetName val="62 SEC"/>
      <sheetName val="63 M &amp; E"/>
      <sheetName val="64 S &amp; M"/>
      <sheetName val="SUMM 02"/>
      <sheetName val="FORMC94"/>
      <sheetName val="AFA99"/>
      <sheetName val="HP-94"/>
      <sheetName val="DFA95"/>
      <sheetName val="AE99"/>
      <sheetName val="BSI94"/>
      <sheetName val="CA199"/>
      <sheetName val="C94"/>
      <sheetName val="Part O and P"/>
      <sheetName val="S33(2)"/>
      <sheetName val="IBA"/>
      <sheetName val="FF-3nul"/>
      <sheetName val="FF-4nul"/>
      <sheetName val="10 -1"/>
      <sheetName val="10 -2"/>
      <sheetName val="10 -3"/>
      <sheetName val="10 -4"/>
      <sheetName val="WCF"/>
      <sheetName val="WCF (99)"/>
      <sheetName val="CoCF"/>
      <sheetName val="BS00"/>
      <sheetName val="CF99"/>
      <sheetName val="WCF99"/>
      <sheetName val="CF98"/>
      <sheetName val="WCF98"/>
      <sheetName val="F22"/>
      <sheetName val="CT 3-Process AR"/>
      <sheetName val="B2.2"/>
      <sheetName val="WP 3"/>
      <sheetName val="WP 4"/>
      <sheetName val="CT 4-Process AP"/>
      <sheetName val="CASHFLOW2"/>
      <sheetName val="BB-Memo"/>
      <sheetName val="1 Lead Sch"/>
      <sheetName val="2 108"/>
      <sheetName val="Sch 3A"/>
      <sheetName val="Sch 3B"/>
      <sheetName val="Sch 3C"/>
      <sheetName val="5 FA Sum "/>
      <sheetName val="Sch 5A"/>
      <sheetName val="5B Other"/>
      <sheetName val="5C Recon"/>
      <sheetName val="Dirlist_2002"/>
      <sheetName val="Detail-PL"/>
      <sheetName val="LampiranA"/>
      <sheetName val="Lampiran D"/>
      <sheetName val="LampiranC"/>
      <sheetName val="working-cf"/>
      <sheetName val="Lampiran B"/>
      <sheetName val="BPR - Summary Hypothesis"/>
      <sheetName val="Appendix A _BPR"/>
      <sheetName val="IncomeStatements"/>
      <sheetName val="Ekuiti"/>
      <sheetName val=" CashFlows"/>
      <sheetName val="C1- Cash and Banks"/>
      <sheetName val="U1 IncomeStatement"/>
      <sheetName val="K1 Property, Plant&amp;Equipment"/>
      <sheetName val="K1-1 PropertyPlantEquip"/>
      <sheetName val="E1 TradeReceivables"/>
      <sheetName val="F1 Inventories"/>
      <sheetName val="Stocks"/>
      <sheetName val="P1- ShortTermLoan"/>
      <sheetName val="M1 TradePayables"/>
      <sheetName val="M2 TrPayablelist"/>
      <sheetName val="N1 OtherPayables"/>
      <sheetName val="O1Taxation"/>
      <sheetName val="O2Taxation "/>
      <sheetName val="ddebtlist"/>
      <sheetName val="receivablelist"/>
      <sheetName val="U1IncomeStatement"/>
      <sheetName val="F - 1|2"/>
      <sheetName val="F - 3"/>
      <sheetName val="DetailP&amp;L"/>
      <sheetName val="CFlowOne"/>
      <sheetName val="CFlow2"/>
      <sheetName val="DetIStament"/>
      <sheetName val="Cash&amp;Bank - A"/>
      <sheetName val="TDebtors-B"/>
      <sheetName val="TD-B-1"/>
      <sheetName val="TD-B-2"/>
      <sheetName val="Other debtors-C"/>
      <sheetName val="Stocks-D"/>
      <sheetName val="RelatedCos-E"/>
      <sheetName val="Lease (E-1)"/>
      <sheetName val="Tradecreditors-F"/>
      <sheetName val="OtherCreditors-G"/>
      <sheetName val="Termloan-H"/>
      <sheetName val="FAssets-I"/>
      <sheetName val="IntAssets-J"/>
      <sheetName val="HP-L"/>
      <sheetName val="DeferredExp-K"/>
      <sheetName val="Revenue - VI"/>
      <sheetName val="Taxation-N"/>
      <sheetName val="DetailISatatement"/>
      <sheetName val="WP-9 IncomeStatement"/>
      <sheetName val="PenyataPendapatan"/>
      <sheetName val="SummaryEntries"/>
      <sheetName val="WP-1 Property, Plant"/>
      <sheetName val="WP-1-1"/>
      <sheetName val="WP-2 ShortTermInvestment"/>
      <sheetName val="WP-3  Inventories"/>
      <sheetName val="WP-4 Trade receivables"/>
      <sheetName val="WP-5 Other Rec'bles "/>
      <sheetName val="WP-6  Cash&amp;bank"/>
      <sheetName val="WP-7  Trade&amp;OtherPayables"/>
      <sheetName val="WP-8 ShortTermBorrowing"/>
      <sheetName val="WP-9-1 Cut off"/>
      <sheetName val="WP-10 Taxation"/>
      <sheetName val="Disposed"/>
      <sheetName val="HPasset"/>
      <sheetName val="Sch5C"/>
      <sheetName val="Sch5B2"/>
      <sheetName val="Sch5B1"/>
      <sheetName val="Sch5A1"/>
      <sheetName val="Sch5A2"/>
      <sheetName val="SCH1D"/>
      <sheetName val="SCH1A"/>
      <sheetName val="SCH1B"/>
      <sheetName val="SCH1C"/>
      <sheetName val="SCH2A"/>
      <sheetName val="SCH2B"/>
      <sheetName val="SCH2C"/>
      <sheetName val="SCH2D"/>
      <sheetName val="SCH2E"/>
      <sheetName val="SCH2F"/>
      <sheetName val="SCH2G"/>
      <sheetName val="SCH2H"/>
      <sheetName val="SCH4A"/>
      <sheetName val="SCH4B"/>
      <sheetName val="SCH4C"/>
      <sheetName val="SCH4D"/>
      <sheetName val="Qualify - HP"/>
      <sheetName val="5A CA (New)"/>
      <sheetName val="5B CA (Old)"/>
      <sheetName val="5C IBA"/>
      <sheetName val="U2 - Sales"/>
      <sheetName val="U3-1 - Purchases(Raw Mat)"/>
      <sheetName val="U3-2 - Purchases(Container) "/>
      <sheetName val="U3-3 - Purchases(FGs)"/>
      <sheetName val="U5-1 Direct Labour"/>
      <sheetName val="U5-2 Indirect wages"/>
      <sheetName val="U5-3 Staff salary"/>
      <sheetName val="U5-4 Directors' emoluments"/>
      <sheetName val="U5-5 EPF Reasonableness Test"/>
      <sheetName val="U6 Legal &amp; Professional fees"/>
      <sheetName val="U10 Rental Charges"/>
      <sheetName val="prov dd"/>
      <sheetName val="A2|1- BS"/>
      <sheetName val="O1.1. CA Sheet"/>
      <sheetName val="G401"/>
      <sheetName val="Activity Price"/>
      <sheetName val="Pack St Val 95 (Local)"/>
      <sheetName val="M101 Creditors lead"/>
      <sheetName val="Fixed asset register"/>
      <sheetName val="Input Pre-Job Data"/>
      <sheetName val="Input Pipe Dimensions"/>
      <sheetName val="Well Diagram"/>
      <sheetName val="Friction"/>
      <sheetName val="Friction 2 Strings"/>
      <sheetName val="Acid Eaton Equation"/>
      <sheetName val="Acid Friction"/>
      <sheetName val="Acid Friction 2 Strings"/>
      <sheetName val="Pop-Offs"/>
      <sheetName val="Return Rates"/>
      <sheetName val="Sand Fall"/>
      <sheetName val="Sand Height"/>
      <sheetName val="Post Job Data"/>
      <sheetName val="Step Rate"/>
      <sheetName val="Sandout"/>
      <sheetName val="Fanning"/>
      <sheetName val="Tubing Data"/>
      <sheetName val="NaCl Brines"/>
      <sheetName val="KCl Brines"/>
      <sheetName val="CaCl2 Brines"/>
      <sheetName val="DISCUSSION"/>
      <sheetName val="Proposed"/>
      <sheetName val="Proposed Tool Drawing"/>
      <sheetName val="Actual Tool Drawing"/>
      <sheetName val="Volumes"/>
      <sheetName val="Procedure"/>
      <sheetName val="Loadout"/>
      <sheetName val="Rental Tool Prices"/>
      <sheetName val="Tool Prices"/>
      <sheetName val="HRWP Design"/>
      <sheetName val="Tubing Movement"/>
      <sheetName val="Descriptions"/>
      <sheetName val="ODA"/>
      <sheetName val="Prodex old"/>
      <sheetName val="Prodex new"/>
      <sheetName val="Operator"/>
      <sheetName val="Financial Status"/>
      <sheetName val="Activity &amp; Expenditures"/>
      <sheetName val="Manpower &amp; HSE"/>
      <sheetName val="NEB-test"/>
      <sheetName val="NEB-Wells"/>
      <sheetName val="NEB-prod"/>
      <sheetName val="Cum Gas vs Cum Oil"/>
      <sheetName val="Cum Water vs Cum Oil"/>
      <sheetName val="NEB-fcst"/>
      <sheetName val="NEB-Summary"/>
      <sheetName val="NEB-Chart"/>
      <sheetName val="Well &amp; Completion Data"/>
      <sheetName val="Reservoir Data"/>
      <sheetName val=" PrelimMalo"/>
      <sheetName val="02.BS.04"/>
      <sheetName val="02.BS.04.1"/>
      <sheetName val="02.BS.04.2"/>
      <sheetName val="02.BS.08"/>
      <sheetName val="02.BS.08.1"/>
      <sheetName val="02.BS.08.2"/>
      <sheetName val="02.BS.11"/>
      <sheetName val="02.BS.11.1"/>
      <sheetName val="02.BS.11.2"/>
      <sheetName val="01.BS.04.1 "/>
      <sheetName val="01.BS.08.1"/>
      <sheetName val="01.BS.11.1 "/>
      <sheetName val="2618104  Outlook Recharges"/>
      <sheetName val="SUMMARY JABUNG"/>
      <sheetName val="chart outlook 2012"/>
      <sheetName val="2618101ok v"/>
      <sheetName val="2618102ok v"/>
      <sheetName val="2618108ok v"/>
      <sheetName val="2618111ok v"/>
      <sheetName val="2618110ok v"/>
      <sheetName val="2618105ok v"/>
      <sheetName val="261402201ok v"/>
      <sheetName val="261409201ok v"/>
      <sheetName val="261414201ok v"/>
      <sheetName val="261426201ok v"/>
      <sheetName val="261427201ok v"/>
      <sheetName val="2618109_update marineok v"/>
      <sheetName val="261405204_update marineok v"/>
      <sheetName val="2618200ok v"/>
      <sheetName val="2618204ok v"/>
      <sheetName val="2618205ok v"/>
      <sheetName val="2618206ok v"/>
      <sheetName val="261401203ok v"/>
      <sheetName val="261401212ok v"/>
      <sheetName val="261429201ok v"/>
      <sheetName val="261430201ok v"/>
      <sheetName val="2617060ok v"/>
      <sheetName val="2617061ok v"/>
      <sheetName val="2617063ok v"/>
      <sheetName val="2617064ok v"/>
      <sheetName val="2617065ok v"/>
      <sheetName val="2617066ok v"/>
      <sheetName val="2617070ok v"/>
      <sheetName val="2617073ok v"/>
      <sheetName val="2617090ok v"/>
      <sheetName val="2617264ok v"/>
      <sheetName val="2617100ok v"/>
      <sheetName val="2617101ok v"/>
      <sheetName val="2617113ok v"/>
      <sheetName val="2617115ok v"/>
      <sheetName val="2617116ok v"/>
      <sheetName val="2617117ok v"/>
      <sheetName val="2617120ok v"/>
      <sheetName val="2617130ok v"/>
      <sheetName val="2617010ok v"/>
      <sheetName val="2617022ok v"/>
      <sheetName val="2617025ok v"/>
      <sheetName val="2617026ok v"/>
      <sheetName val="2617027ok v"/>
      <sheetName val="2617030ok v"/>
      <sheetName val="2617041ok v"/>
      <sheetName val="2617044ok v"/>
      <sheetName val="2617050ok v"/>
      <sheetName val="261100212ok v"/>
      <sheetName val="ASSY Long"/>
      <sheetName val="ASSY Short"/>
      <sheetName val="Run Sheet"/>
      <sheetName val="Long"/>
      <sheetName val="Short"/>
      <sheetName val="Gaslift"/>
      <sheetName val="well data"/>
      <sheetName val="Sand Schedule"/>
      <sheetName val="Chem Req"/>
      <sheetName val="JOBPROCD"/>
      <sheetName val="Load Out"/>
      <sheetName val="DD-CS"/>
      <sheetName val="BHA Cal"/>
      <sheetName val="bha#2,17½HS"/>
      <sheetName val="bha#3,12¼HS"/>
      <sheetName val="bha#5,8½HS"/>
      <sheetName val="G alloc"/>
      <sheetName val="DATA ACT"/>
      <sheetName val="DATA BGT"/>
      <sheetName val="Bgt"/>
      <sheetName val="Sch-1_All"/>
      <sheetName val="Sch-1_Gas(unused)"/>
      <sheetName val="Sch-2"/>
      <sheetName val="Sch-3"/>
      <sheetName val="Sch-3A"/>
      <sheetName val="Sch-3A_1"/>
      <sheetName val="Sch-3A_2"/>
      <sheetName val="Sch-4"/>
      <sheetName val="Attach-4"/>
      <sheetName val="Sch-4_O"/>
      <sheetName val="Attach-4_O"/>
      <sheetName val="Sch-4_G"/>
      <sheetName val="Sch-5"/>
      <sheetName val="Sch-6"/>
      <sheetName val="Sch-8"/>
      <sheetName val="Attc-8"/>
      <sheetName val="Sch-11"/>
      <sheetName val="Sch-15"/>
      <sheetName val="Sch-16"/>
      <sheetName val="Sch-17"/>
      <sheetName val="Makmur 28"/>
      <sheetName val="Attach-4_G"/>
      <sheetName val="Rep 4G JDE "/>
      <sheetName val="Attch 4G JDE"/>
      <sheetName val="Afe_sch19 Dry+test"/>
      <sheetName val="WS2"/>
      <sheetName val="Lifting"/>
      <sheetName val="Sch-1_NG"/>
      <sheetName val="Sch-1_MK&amp;Others"/>
      <sheetName val="Sch-1_MK+Gas"/>
      <sheetName val="Rep 11 JDE"/>
      <sheetName val="Remap Sch.C"/>
      <sheetName val="Sch.C_csv"/>
      <sheetName val="Sch-9_CONS"/>
      <sheetName val="Sch-9_O "/>
      <sheetName val="Sch-9_GAS"/>
      <sheetName val="Sch-10"/>
      <sheetName val="Attc-11"/>
      <sheetName val="Attch Rep 11 JDE"/>
      <sheetName val="Sch-12"/>
      <sheetName val="Sch-13"/>
      <sheetName val="Drilling JDE"/>
      <sheetName val="Drilling Detail JDE"/>
      <sheetName val="Sch-14.1-1.3"/>
      <sheetName val="Sch-14.1-2.3_TOT"/>
      <sheetName val="Sch-14.1-3.3"/>
      <sheetName val="Tot_oil"/>
      <sheetName val="Tot_Gas_LPG"/>
      <sheetName val="Sch-16 (2)"/>
      <sheetName val="Tally(L)"/>
      <sheetName val="Single"/>
      <sheetName val="2045 ok"/>
      <sheetName val="Exploration(Retreive)"/>
      <sheetName val="Development(Retreive)"/>
      <sheetName val="Workover(Retreive)"/>
      <sheetName val="Construction(Retreive)"/>
      <sheetName val="Movables(Retreive)"/>
      <sheetName val="Wellbore"/>
      <sheetName val="DDR1"/>
      <sheetName val="DDR2"/>
      <sheetName val="DDR3"/>
      <sheetName val="DDR4"/>
      <sheetName val="DDR5"/>
      <sheetName val="0102"/>
      <sheetName val="系数"/>
      <sheetName val="1-2-4"/>
      <sheetName val="苏丹六区"/>
      <sheetName val="苏丹3-7"/>
      <sheetName val="委内瑞拉"/>
      <sheetName val="卡"/>
      <sheetName val="英"/>
      <sheetName val="阿克纠宾"/>
      <sheetName val="中美"/>
      <sheetName val="中加"/>
      <sheetName val="奥利油"/>
      <sheetName val="绿洲"/>
      <sheetName val="苏丹炼厂"/>
      <sheetName val="缅甸"/>
      <sheetName val="邦亚"/>
      <sheetName val="南方公司"/>
      <sheetName val="小尼罗"/>
      <sheetName val="CIK"/>
      <sheetName val="实际完成"/>
      <sheetName val="报表"/>
      <sheetName val="Sch. O"/>
      <sheetName val="Sch. N"/>
      <sheetName val="Sch. M"/>
      <sheetName val="Sch. L"/>
      <sheetName val="Sch. K"/>
      <sheetName val="Sch. J"/>
      <sheetName val="Sch. I"/>
      <sheetName val="Sch. H"/>
      <sheetName val="Sch. G"/>
      <sheetName val="Sch. F"/>
      <sheetName val="Sch. E"/>
      <sheetName val="Sch. D"/>
      <sheetName val="Sch. C"/>
      <sheetName val="Sch. B"/>
      <sheetName val="Sch. A"/>
      <sheetName val="ODA1"/>
      <sheetName val="Load_Out"/>
      <sheetName val="PipeData"/>
      <sheetName val="Justification"/>
      <sheetName val="Procedures"/>
      <sheetName val="Treat_Report"/>
      <sheetName val="Product"/>
      <sheetName val="NEB 78"/>
      <sheetName val="NEB 79"/>
      <sheetName val="NEB 80"/>
      <sheetName val="drillprogram"/>
      <sheetName val="CD 78, 79, 80"/>
      <sheetName val="RUN_s.XLS"/>
      <sheetName val="DDR28Nov "/>
      <sheetName val="DDR29Nov"/>
      <sheetName val="DDR30Nov"/>
      <sheetName val="DDR01Dec"/>
      <sheetName val="DDR02Dec"/>
      <sheetName val="DDR03Dec"/>
      <sheetName val="Header"/>
      <sheetName val="Parts"/>
      <sheetName val="PCGDIS-SS"/>
      <sheetName val="PCDG-SS"/>
      <sheetName val="PCGDIS-LS"/>
      <sheetName val="PCDG-LS"/>
      <sheetName val="SeqOps"/>
      <sheetName val="Tally Long"/>
      <sheetName val="Tally(S)"/>
      <sheetName val="Tally Short"/>
      <sheetName val="Dual"/>
      <sheetName val="Spaceout"/>
      <sheetName val="Report Long(Esso)"/>
      <sheetName val="Report Short(Esso)"/>
      <sheetName val="Gas Lift"/>
      <sheetName val="Charges"/>
      <sheetName val="Ticket"/>
      <sheetName val="Basket"/>
      <sheetName val="Hanger"/>
      <sheetName val="TRSV"/>
      <sheetName val="SPM"/>
      <sheetName val="XNipple"/>
      <sheetName val="BHD"/>
      <sheetName val="VTA"/>
      <sheetName val="SSD"/>
      <sheetName val="BJts"/>
      <sheetName val="Seal"/>
      <sheetName val="BWD"/>
      <sheetName val="WELLTEST"/>
      <sheetName val="DAYS ON"/>
      <sheetName val="BMT"/>
      <sheetName val="Oil Stock"/>
      <sheetName val="GAS&amp;WATER"/>
      <sheetName val="ALLOC."/>
      <sheetName val="Wells"/>
      <sheetName val="forecast 3YP"/>
      <sheetName val="dp_pcp"/>
      <sheetName val="Afe_sch19"/>
      <sheetName val="Afe_sch19 (dry)"/>
      <sheetName val="Afe_sch20 (DRY)"/>
      <sheetName val="Afe_sch20"/>
      <sheetName val="AFE"/>
      <sheetName val="cd_criteria TVD"/>
      <sheetName val="AFE-Partners "/>
      <sheetName val="AFE-Beijing"/>
      <sheetName val="cd_criteria"/>
      <sheetName val="AFE (SUPLMNT)"/>
      <sheetName val="AFE-Partners  (supmt)"/>
      <sheetName val="AFE-Partners  (supmt) (1)"/>
      <sheetName val="AFE-Partners  (supmt) (2)"/>
      <sheetName val="AFE-Beijing(supplmnt)"/>
      <sheetName val="AFE-Beijing(supplmnt) (1)"/>
      <sheetName val="AFE-Beijing(supplmnt) (2)"/>
      <sheetName val="cd_criteria (1)"/>
      <sheetName val="drillprogram (2)"/>
      <sheetName val="drillprogram (1)"/>
      <sheetName val="Tangible"/>
      <sheetName val="Rignmud"/>
      <sheetName val="Cmtdesign"/>
      <sheetName val="Bitnddr"/>
      <sheetName val="Pumpfee"/>
      <sheetName val="Corendst"/>
      <sheetName val="Ohlogging"/>
      <sheetName val="Perforating"/>
      <sheetName val="Chlogging"/>
      <sheetName val="Stimulation"/>
      <sheetName val="UDC 10-2514"/>
      <sheetName val="pre 19a"/>
      <sheetName val="Sch 19"/>
      <sheetName val="Sch 20"/>
      <sheetName val="BUDGET VS ACTUAL"/>
      <sheetName val="Analisis"/>
      <sheetName val="List Asset &amp; Foto"/>
      <sheetName val="Reclass"/>
      <sheetName val="Routing"/>
      <sheetName val="RIG DAYS"/>
      <sheetName val="Detail Line-41"/>
      <sheetName val="Detail Line-43"/>
      <sheetName val="Detail Line-46"/>
      <sheetName val="110"/>
      <sheetName val="110s"/>
      <sheetName val="APP-6"/>
      <sheetName val="APP-6 "/>
      <sheetName val="RCD-100"/>
      <sheetName val="SS-1"/>
      <sheetName val="SS-2"/>
      <sheetName val="SS-3"/>
      <sheetName val="ex. sum"/>
      <sheetName val="Sum cost (2)"/>
      <sheetName val="Sum cost (3)"/>
      <sheetName val="develop"/>
      <sheetName val="sale (2)"/>
      <sheetName val="sale (3)"/>
      <sheetName val="cplan A"/>
      <sheetName val="cplan B&amp;C"/>
      <sheetName val="drwg list"/>
      <sheetName val="exclude"/>
      <sheetName val="BW-WB"/>
      <sheetName val="Master Index"/>
      <sheetName val="Bill No. 10 "/>
      <sheetName val="Day Works"/>
      <sheetName val="Price Analysis Schedule"/>
      <sheetName val="TM "/>
      <sheetName val="RELIZATION COLLECTION DEC"/>
      <sheetName val="AG091209"/>
      <sheetName val="FORECAST-Summary-NOV"/>
      <sheetName val="FORECAST NOV"/>
      <sheetName val="Ageing- as of 30 OCT"/>
      <sheetName val="Hit list"/>
      <sheetName val="COL-FOR-NOV"/>
      <sheetName val="PDC (NOV)"/>
      <sheetName val="LM-COLL"/>
      <sheetName val="COLLECTION NOV"/>
      <sheetName val="LAST MONT COLL SUMM"/>
      <sheetName val="VAR-LM COL"/>
      <sheetName val="AG"/>
      <sheetName val="Project wise"/>
      <sheetName val="Database_NOV"/>
      <sheetName val="AGProjectwise_SEP 10"/>
      <sheetName val="Statistical  "/>
      <sheetName val="Realized collection (Det)  "/>
      <sheetName val="Varriaation from Expected"/>
      <sheetName val="Variation Vs Expected (Det) "/>
      <sheetName val="Variation Vs Expected (lm)"/>
      <sheetName val="Statistical "/>
      <sheetName val="Realized collection (Det)"/>
      <sheetName val="Collection in Transit (Det)"/>
      <sheetName val="AR Reconciliation "/>
      <sheetName val="Adjustments Details "/>
      <sheetName val="Collections in transit (Det)"/>
      <sheetName val="AR Reconciliation"/>
      <sheetName val="Un-Realized Collections (Pr. M)"/>
      <sheetName val="Variation Vs Expected (Det)"/>
      <sheetName val="PDC Details"/>
      <sheetName val="PDC Dated Monthend"/>
      <sheetName val="New Limit"/>
      <sheetName val="Collection Update"/>
      <sheetName val="SM-Update"/>
      <sheetName val="FC Update  "/>
      <sheetName val="TM Update"/>
      <sheetName val="Sales-TM"/>
      <sheetName val="Receipts Falcon"/>
      <sheetName val="Receipts TOPMIX"/>
      <sheetName val="BO Siclo check"/>
      <sheetName val="JD Siclo dif"/>
      <sheetName val="SICLO"/>
      <sheetName val="FC UpdateDEL"/>
      <sheetName val="TM Update-DEL"/>
      <sheetName val="PDC Check"/>
      <sheetName val="PDC-Updated "/>
      <sheetName val="Cr Cont"/>
      <sheetName val="Receipts 2006-July "/>
      <sheetName val="SM Update"/>
      <sheetName val="TM Update- 30-07"/>
      <sheetName val="FC Update30-07"/>
      <sheetName val="JD June"/>
      <sheetName val="Sundry Cust  summary"/>
      <sheetName val="JD FC Chk"/>
      <sheetName val="TM  30-06"/>
      <sheetName val="FC-30-06"/>
      <sheetName val="JD TM Check"/>
      <sheetName val="F UP"/>
      <sheetName val="Comprison- of over due "/>
      <sheetName val="Pres MM USD "/>
      <sheetName val="TM June"/>
      <sheetName val="SM-June"/>
      <sheetName val="FC June"/>
      <sheetName val="Sheet-"/>
      <sheetName val="JD June -CHECK"/>
      <sheetName val="FC Update"/>
      <sheetName val="PDC-Check"/>
      <sheetName val="PDC-Updated"/>
      <sheetName val="TM SMang"/>
      <sheetName val="TM Updated"/>
      <sheetName val="FC Updated"/>
      <sheetName val="Fup"/>
      <sheetName val="Receipts 2006-July"/>
      <sheetName val="PDC-02-06"/>
      <sheetName val="TM Hosi"/>
      <sheetName val="TM - Hosi"/>
      <sheetName val="TM Check"/>
      <sheetName val="TM Update (2)"/>
      <sheetName val="TM  Manual Updated"/>
      <sheetName val="TM"/>
      <sheetName val="FC"/>
      <sheetName val="GQ"/>
      <sheetName val="Best Estimate "/>
      <sheetName val="Collecton Summary"/>
      <sheetName val="Realized collection"/>
      <sheetName val="PDC in Hand"/>
      <sheetName val="Sum -1-22"/>
      <sheetName val="FC com"/>
      <sheetName val="Receipt TM (2)"/>
      <sheetName val="FC-Update "/>
      <sheetName val="SM-Sep"/>
      <sheetName val="TM  Sep"/>
      <sheetName val="FC-Sep"/>
      <sheetName val="Cash Summ"/>
      <sheetName val="Cash Re Sum"/>
      <sheetName val="Cash Sales"/>
      <sheetName val="FC comparison"/>
      <sheetName val="DataFC"/>
      <sheetName val="TM Com"/>
      <sheetName val="Receipt TM"/>
      <sheetName val="Receipt FC"/>
      <sheetName val="PDC Com-FC"/>
      <sheetName val="PDC Checking"/>
      <sheetName val="sALES AUG"/>
      <sheetName val="PDC-"/>
      <sheetName val="PDC-All"/>
      <sheetName val="SALES MAN"/>
      <sheetName val="SM Updated"/>
      <sheetName val="REC-FC"/>
      <sheetName val="REC-TM"/>
      <sheetName val="Tel Nos"/>
      <sheetName val="TM Aug"/>
      <sheetName val="SM-Aug"/>
      <sheetName val="FC-Aug"/>
      <sheetName val="FC-del "/>
      <sheetName val="SM-Up"/>
      <sheetName val="Sales Sep"/>
      <sheetName val="RMC TOPMIX"/>
      <sheetName val="FC-Update"/>
      <sheetName val="TM-Aug"/>
      <sheetName val="SALTM"/>
      <sheetName val="Comprision"/>
      <sheetName val="TM- Updated (2)"/>
      <sheetName val="FC-Update (2)"/>
      <sheetName val="Sales for Oct"/>
      <sheetName val="Sum Cash Jul &amp; Aug"/>
      <sheetName val="Cash Sep"/>
      <sheetName val="CashJuly &amp; Aug"/>
      <sheetName val="Sundry Cust  summary "/>
      <sheetName val="Hosi"/>
      <sheetName val="SM-Updated"/>
      <sheetName val="TM- Updated"/>
      <sheetName val="Rec- FC"/>
      <sheetName val="SM-d"/>
      <sheetName val="TM-d"/>
      <sheetName val="FC-d"/>
      <sheetName val="Receipt TM-sep"/>
      <sheetName val="SM- Updated"/>
      <sheetName val="TM- hOSI"/>
      <sheetName val="SM-OCT"/>
      <sheetName val="Sale-FC"/>
      <sheetName val="Cash-Nov"/>
      <sheetName val="TM  check"/>
      <sheetName val="PDC-COMP"/>
      <sheetName val="TM  -update"/>
      <sheetName val="Cash-Upto july"/>
      <sheetName val="Cash July to Nov"/>
      <sheetName val="Hosi-target"/>
      <sheetName val="JD com"/>
      <sheetName val="jdagcom"/>
      <sheetName val="JD AG"/>
      <sheetName val="PDC-2006"/>
      <sheetName val="Cash July to sep"/>
      <sheetName val="Cash 2"/>
      <sheetName val="SM-AGING "/>
      <sheetName val="TM  -update (2)"/>
      <sheetName val="Sales TM"/>
      <sheetName val="PDC-Updated (2)"/>
      <sheetName val="TM  final"/>
      <sheetName val="Collector Target"/>
      <sheetName val="TM  Checking"/>
      <sheetName val="PDC com15"/>
      <sheetName val="active customer 2006"/>
      <sheetName val="Comparison siclo"/>
      <sheetName val="TM  Updated"/>
      <sheetName val="SM Update "/>
      <sheetName val="FC  Update "/>
      <sheetName val="Rec-TM "/>
      <sheetName val="SM Update-del"/>
      <sheetName val="FC  Update-del"/>
      <sheetName val="FC "/>
      <sheetName val="PDC-14-02-07"/>
      <sheetName val="TM  Update (3)"/>
      <sheetName val="Companies"/>
      <sheetName val="Chendu"/>
      <sheetName val="Swiss Borring"/>
      <sheetName val="Al Basti"/>
      <sheetName val="Cosolidated"/>
      <sheetName val="Emirates Precast"/>
      <sheetName val="Al Habtoor Murray"/>
      <sheetName val="pres"/>
      <sheetName val="sytem"/>
      <sheetName val="TM  Update (2)"/>
      <sheetName val="Arabtec"/>
      <sheetName val="Peremba"/>
      <sheetName val="Ghantoot"/>
      <sheetName val="Al Naboodah Laint"/>
      <sheetName val="Al Hamaed"/>
      <sheetName val="Al Hamed"/>
      <sheetName val="Al Habtoor"/>
      <sheetName val="TM  Update"/>
      <sheetName val="Provision-BO-TM"/>
      <sheetName val="TM Updated (OD Rev)"/>
      <sheetName val="Collections"/>
      <sheetName val="PDC chek 28"/>
      <sheetName val="Estimated CDC"/>
      <sheetName val="Pres (MM)"/>
      <sheetName val="Pres (TH) "/>
      <sheetName val="Provisions by Customer "/>
      <sheetName val="TM-FEB"/>
      <sheetName val="SM-FEB"/>
      <sheetName val="FC-FEB"/>
      <sheetName val="FC Exp"/>
      <sheetName val="AUG Sales"/>
      <sheetName val="FC  -New"/>
      <sheetName val="TM  -New"/>
      <sheetName val="Collection Update "/>
      <sheetName val="Sales July"/>
      <sheetName val="SM-July"/>
      <sheetName val="FC July"/>
      <sheetName val="TM July"/>
      <sheetName val="Collection July 06"/>
      <sheetName val="Cr Com"/>
      <sheetName val="SM working"/>
      <sheetName val="Collection for July 06"/>
      <sheetName val="Overdue-TM"/>
      <sheetName val="Rehman"/>
      <sheetName val="Haseem"/>
      <sheetName val="Arun"/>
      <sheetName val="Naren"/>
      <sheetName val="Topmix 15"/>
      <sheetName val="Country Measures Dictionary '03"/>
      <sheetName val="MAPA"/>
      <sheetName val="Pathway1"/>
      <sheetName val="Pathway2"/>
      <sheetName val="Pathway3"/>
      <sheetName val="Pathway4"/>
      <sheetName val="PW1 Iniciativas"/>
      <sheetName val="PW2 Iniciativas"/>
      <sheetName val="PW3 Iniciativas"/>
      <sheetName val="PW4 Iniciativas"/>
      <sheetName val="TCR"/>
      <sheetName val="TCR Drilldown"/>
      <sheetName val="Operating cash flow"/>
      <sheetName val="% Top Talent for promotion"/>
      <sheetName val="% turnover of top talent"/>
      <sheetName val="% Tier 2-5 with Succ Plan"/>
      <sheetName val="% Trng hrs vs Avail manhrs"/>
      <sheetName val="Compliance to dev't prog"/>
      <sheetName val="Compliance to indvidual"/>
      <sheetName val="PW1_Gray Unit Var Cost"/>
      <sheetName val="PW1_Cement Total Fixed Cost"/>
      <sheetName val="PW1_% Green fuels"/>
      <sheetName val="PW1_% Local coal"/>
      <sheetName val="PW1_ M.A.C. Score"/>
      <sheetName val="PW1_ VCS Score"/>
      <sheetName val="PW1_Compressive Strength"/>
      <sheetName val="PW1_Cement Safety Index "/>
      <sheetName val="PW1_Cement Safety Index"/>
      <sheetName val="PW1_kwh per ton cement"/>
      <sheetName val="PW1_Kcal per kg clínker"/>
      <sheetName val="PW1_Kilns operative eff"/>
      <sheetName val="PW1_% Overtime"/>
      <sheetName val="PW1_Accuracy of Cem Dem Fcst"/>
      <sheetName val="PW1_Land fleet util"/>
      <sheetName val="PW1_Sea fleet util"/>
      <sheetName val="PW1_Sea fleet util time"/>
      <sheetName val="PW1_% Backload"/>
      <sheetName val="PW2_PDM grey cement"/>
      <sheetName val="PW2_Rev-VC-SalesandDistr"/>
      <sheetName val="PW2_Cemex TRIM"/>
      <sheetName val="PW2_Customer TOver LT"/>
      <sheetName val="PW2_Customer TOver ST "/>
      <sheetName val="PW2_%Kraft Bags"/>
      <sheetName val="PW2_Total number of complaints"/>
      <sheetName val="PW2_% resolved complaints"/>
      <sheetName val="PW2_% exclusive clients"/>
      <sheetName val="PW2_Mkt Res Ratio"/>
      <sheetName val="PW2_% volume in 4th wk"/>
      <sheetName val="PW2_Integ Logist cost per ton"/>
      <sheetName val="PW2_% customer ifot"/>
      <sheetName val="PW2_Delivery cycle time"/>
      <sheetName val="PW2_% Blended Cement"/>
      <sheetName val="PW2_% vol electronic"/>
      <sheetName val="PW2_% non-trad coll"/>
      <sheetName val="PW2_Ave var comp per sales rep"/>
      <sheetName val="PW2_Total rev per sales rep"/>
      <sheetName val="PW2_% of sales rep cert"/>
      <sheetName val="PW3_Brand equity"/>
      <sheetName val="PW3_Cement price premium"/>
      <sheetName val="PW3_Brand mkt share"/>
      <sheetName val="PW3_Brand investment"/>
      <sheetName val="PW3_Number of ideas-brand"/>
      <sheetName val="PW3_Share of Mind"/>
      <sheetName val="PW3_ROBI"/>
      <sheetName val="PW3_Top of Mind"/>
      <sheetName val="PW4_Country free cash flow"/>
      <sheetName val="PW4_Wkg Capital Days"/>
      <sheetName val="PW4_Composite price"/>
      <sheetName val="PW4_Image assessment survey"/>
      <sheetName val="PW4_External mtgs"/>
      <sheetName val="PW4_Number of negative reviews"/>
      <sheetName val="PW4_PDM of non-prod imports"/>
      <sheetName val="PW4_PDM of indep producers"/>
      <sheetName val="PW4_CEMEX capacity share"/>
      <sheetName val="PW4_CEMEX PDM vs Cap share"/>
      <sheetName val="PW4_Concentration Indep RMC "/>
      <sheetName val="PW4_CX-owned quarry life span"/>
      <sheetName val="PW4_% aggregates self-consump"/>
      <sheetName val="PW4_CX export"/>
      <sheetName val="PW4_Strat thinking comp eval"/>
      <sheetName val="PW4_5-yr TCR"/>
      <sheetName val="3-year TCR"/>
      <sheetName val="PW2_% orders compl on time"/>
      <sheetName val="PW3_% share of shelf"/>
      <sheetName val="PW1_Cement Capex"/>
      <sheetName val="PW1_Manhours per ton cement"/>
      <sheetName val="PW4_Number of strat surprises"/>
      <sheetName val="PW1_Total Kiln Utilization"/>
      <sheetName val="PW1_Num new products"/>
      <sheetName val="PW2_Num ideas channel"/>
      <sheetName val="BSC FILIPINAS_2005"/>
      <sheetName val="TM Updated "/>
      <sheetName val="TM Updated  (Rec Updated)"/>
      <sheetName val="Collection Plan"/>
      <sheetName val="Net balance break dwon"/>
      <sheetName val="Collection plan result"/>
      <sheetName val="Cr Bala"/>
      <sheetName val="JUN07-Raw"/>
      <sheetName val="SM "/>
      <sheetName val="FC forecast"/>
      <sheetName val="TM-om"/>
      <sheetName val="SM-om"/>
      <sheetName val="FC-om"/>
      <sheetName val="GQ-om"/>
      <sheetName val="Raw-Data"/>
      <sheetName val="Summary-Jan 07"/>
      <sheetName val="Details-sales summary"/>
      <sheetName val="FREIGHT-Jan"/>
      <sheetName val="jan fc sales"/>
      <sheetName val="Drs Balance"/>
      <sheetName val="Collection Plan (Exp. Coll. (2)"/>
      <sheetName val="Summarized Results"/>
      <sheetName val="UAE Aging Aug. 1 ST."/>
      <sheetName val="Collection Plan (Exp. Coll.)"/>
      <sheetName val="Target (Projected) Aging Aug-08"/>
      <sheetName val="PROV PROJECTIONS (SUM) "/>
      <sheetName val="PROV PROJECTIONS (DET)"/>
      <sheetName val="UAE AG - DEC 13"/>
      <sheetName val="SOA (DEC 13) "/>
      <sheetName val="Weekly AR"/>
      <sheetName val="TM  "/>
      <sheetName val="F Up(LM)"/>
      <sheetName val="SOA (DEC 13)-raw"/>
      <sheetName val="SOA-as of ( 30 Nov)"/>
      <sheetName val="UAE AG"/>
      <sheetName val="smmayageingS"/>
      <sheetName val="Ageing Projectwise"/>
      <sheetName val="Projectwise"/>
      <sheetName val="Collection in Transit (Det) "/>
      <sheetName val="PDC (DET) "/>
      <sheetName val="smmayageingproject"/>
      <sheetName val="Sales man wise"/>
      <sheetName val="TM (July)"/>
      <sheetName val="SM (July)"/>
      <sheetName val="Pivot SM"/>
      <sheetName val="Rec Aging vs. prov"/>
      <sheetName val="Realized collection &amp; PDC "/>
      <sheetName val="Expected_ Collection"/>
      <sheetName val="Othte sites"/>
      <sheetName val="Othte sites (V) (2)"/>
      <sheetName val="Othte sites (V)"/>
      <sheetName val="Ledger 2006&amp;7"/>
      <sheetName val="OS Staement-AX058"/>
      <sheetName val="OS-MOE"/>
      <sheetName val="Ledger  Upto June 06"/>
      <sheetName val="April 05 to Oct  05"/>
      <sheetName val=" Upto 31-03"/>
      <sheetName val="SM (SEP)"/>
      <sheetName val="Commission 2007"/>
      <sheetName val="Collection-March"/>
      <sheetName val="PDC-Updated (9- 4)"/>
      <sheetName val="Comparisin-V2"/>
      <sheetName val="Pres (TH)"/>
      <sheetName val="Prov-Varriance"/>
      <sheetName val="PROV BY CUST 0703"/>
      <sheetName val="Changes 25-03-07 "/>
      <sheetName val="PROV BY CUST 0702 "/>
      <sheetName val="Delya &gt;365"/>
      <sheetName val="List of BG"/>
      <sheetName val="PDC-20-4"/>
      <sheetName val="Hosi list"/>
      <sheetName val="TM OD Next month"/>
      <sheetName val="PDC-Updated 16 4"/>
      <sheetName val="OS Lat"/>
      <sheetName val="OS 31-1"/>
      <sheetName val="July Data"/>
      <sheetName val="Carrlion"/>
      <sheetName val="Summary-Provision"/>
      <sheetName val="Provision-Customerwise_SEP"/>
      <sheetName val="SUMMARY-Aging "/>
      <sheetName val="TM -Aging "/>
      <sheetName val="FC -Aging"/>
      <sheetName val="AG100927"/>
      <sheetName val="AGEING"/>
      <sheetName val="FORECAST "/>
      <sheetName val="Customer wise Movement"/>
      <sheetName val="SUMMARY- FORECAST-March"/>
      <sheetName val="FORECAST-Details -MARCH 11"/>
      <sheetName val="Provision (Summary)"/>
      <sheetName val="DEC  "/>
      <sheetName val="AR Provi-customerwise"/>
      <sheetName val="LAST MONTH"/>
      <sheetName val="W OFF"/>
      <sheetName val="pdc pivot"/>
      <sheetName val="Legal file by Rindala"/>
      <sheetName val="AG 28 FEB 10"/>
      <sheetName val="Guarantee  "/>
      <sheetName val=" COLLECTION MAR'1 "/>
      <sheetName val="AG 31_MAR_10"/>
      <sheetName val="AG_100202"/>
      <sheetName val="AG 31_MAR_10 (RAW)"/>
      <sheetName val="Insurance-Exp"/>
      <sheetName val="RECONCILIATION AGING - PROV"/>
      <sheetName val="PDC-Mar"/>
      <sheetName val="TM  Manual -OD AS 31-7 (2)"/>
      <sheetName val="INSUR"/>
      <sheetName val="AG_100630"/>
      <sheetName val="FORECAAST"/>
      <sheetName val="raw"/>
      <sheetName val="AR Provi-customerwise (copy)"/>
      <sheetName val="FORECAST NOV (cemex)"/>
      <sheetName val="FALCON"/>
      <sheetName val="TOPMIX"/>
      <sheetName val="RAW (2)"/>
      <sheetName val="AGProjectwise_May11"/>
      <sheetName val="GM-FALCON"/>
      <sheetName val="AG Oct10"/>
      <sheetName val="SOA- Updated"/>
      <sheetName val="F Up-Last month"/>
      <sheetName val="Dubai"/>
      <sheetName val="SOA- raw"/>
      <sheetName val="SOA (Last month)"/>
      <sheetName val="OLD NOS"/>
      <sheetName val="Cash Validation"/>
      <sheetName val="Sa Piv"/>
      <sheetName val="Cash Validation_for  DEC 13"/>
      <sheetName val="Receipts"/>
      <sheetName val="Pivot-sales"/>
      <sheetName val="Pivot-sale"/>
      <sheetName val="March AG"/>
      <sheetName val="PIV-Sal"/>
      <sheetName val="UAE-Fup NO"/>
      <sheetName val="SOA-Updated"/>
      <sheetName val="F up-LM"/>
      <sheetName val="SOA- LM"/>
      <sheetName val="Marsat file"/>
      <sheetName val="TM   (2)"/>
      <sheetName val="on acc"/>
      <sheetName val="SOA-RAW"/>
      <sheetName val="&gt; 90 days"/>
      <sheetName val="Ar 31 dec"/>
      <sheetName val="Due on 31 Nov"/>
      <sheetName val="Due on 31 Dec"/>
      <sheetName val="COLL REP"/>
      <sheetName val="SUMMARY  "/>
      <sheetName val="PROV (S)"/>
      <sheetName val="PLA (LCY)"/>
      <sheetName val="PLA (USD)"/>
      <sheetName val="SIM"/>
      <sheetName val="TM_LCY (B)"/>
      <sheetName val="SM_LCY"/>
      <sheetName val="RM_LCY"/>
      <sheetName val="FC_LCY"/>
      <sheetName val="GM_LCY"/>
      <sheetName val="DOMISTIC_LCY"/>
      <sheetName val="GQ_LCY"/>
      <sheetName val="UAE_LCY (F)"/>
      <sheetName val="TM_USD"/>
      <sheetName val="SM_USD"/>
      <sheetName val="RM_USD"/>
      <sheetName val="FC_USD"/>
      <sheetName val="GM_USD"/>
      <sheetName val="DOMISTIC_USD"/>
      <sheetName val="GQ_USD"/>
      <sheetName val="UAE_USD"/>
      <sheetName val="CHART (T)"/>
      <sheetName val="AR Information"/>
      <sheetName val="UAE AG "/>
      <sheetName val="TM_TR_Feb-10"/>
      <sheetName val="TM_TR_Jan-10"/>
      <sheetName val="TM_TR_Dec-09"/>
      <sheetName val="TM_TR_Nov-09"/>
      <sheetName val="TM_TR_Octobr-09"/>
      <sheetName val="TM_TR_Oct-09"/>
      <sheetName val="TM_TR_Aug-09 "/>
      <sheetName val="TR_SEPT-07"/>
      <sheetName val="TR_OCT-07"/>
      <sheetName val="TR_NOV-07"/>
      <sheetName val="TM_TR_Jul-09"/>
      <sheetName val="TM_TR_Jun-09"/>
      <sheetName val="TR_APR-09"/>
      <sheetName val="PIVOT_1"/>
      <sheetName val="PIVOT_3"/>
      <sheetName val="Working Days"/>
      <sheetName val="Turnover Status - Country Level"/>
      <sheetName val="Turnover - Project Wise"/>
      <sheetName val="Profitability - Project Wise"/>
      <sheetName val="Receivables -Projectwise"/>
      <sheetName val="Claims Update - Project Wise"/>
      <sheetName val="Labor Productivity - Project"/>
      <sheetName val="Project - Labor Cost"/>
      <sheetName val="Human Resources D"/>
      <sheetName val="Project - Safety"/>
      <sheetName val="DIRLBR"/>
      <sheetName val="CONS. PROJECT HITS"/>
      <sheetName val="PARAMETRES"/>
      <sheetName val="Mat.Cost"/>
      <sheetName val="Cost_Any."/>
      <sheetName val="PL_Alert"/>
      <sheetName val="CTC face sheet"/>
      <sheetName val="PSE IDC"/>
      <sheetName val="PNM Ho"/>
      <sheetName val="BOQ (CL bill &amp; FW cost)"/>
      <sheetName val="CTC_face_sheet"/>
      <sheetName val="PSE_IDC"/>
      <sheetName val="PNM_Ho"/>
      <sheetName val="BOQ_(CL_bill_&amp;_FW_cost)"/>
      <sheetName val="Ash Silo"/>
      <sheetName val="Boiler-6"/>
      <sheetName val="DM Plant"/>
      <sheetName val="ESP"/>
      <sheetName val="TG5 (2)"/>
      <sheetName val="RCWPH"/>
      <sheetName val="Chimney"/>
      <sheetName val="HDPE Pipe"/>
      <sheetName val="TOP SHEET-"/>
      <sheetName val="RO Rates (External)"/>
      <sheetName val="Ro Rates Comp (Internal)"/>
      <sheetName val="MISC ITEM BOQ"/>
      <sheetName val="Club House BOQ"/>
      <sheetName val="Supply - RA 01 (2)"/>
      <sheetName val="Cable-data"/>
      <sheetName val="XLPE. ALLUMINIUM) (2)"/>
      <sheetName val="XLPE. ALLUMINIUM)"/>
      <sheetName val="XLPE COPPER"/>
      <sheetName val="PVC ALLUMINIUM"/>
      <sheetName val="PVC COPPER"/>
      <sheetName val="OH Calculation sheet"/>
      <sheetName val="Road BOQ)"/>
      <sheetName val="Machinary  Analysis- DSIDC"/>
      <sheetName val="hmp"/>
      <sheetName val="wmm"/>
      <sheetName val="Over Head Total"/>
      <sheetName val="Calculations"/>
      <sheetName val="Analysis( Civil )."/>
      <sheetName val="Boiler&amp;TG"/>
      <sheetName val="Tg_foundn"/>
      <sheetName val="Stru_steel"/>
      <sheetName val="Digester building"/>
      <sheetName val="Conc-Site"/>
      <sheetName val="Shut"/>
      <sheetName val="Boiler_TG"/>
      <sheetName val="T Crane"/>
      <sheetName val="SDF I"/>
      <sheetName val="Syn"/>
      <sheetName val="Loading"/>
      <sheetName val="OH's"/>
      <sheetName val="BOQ P-N"/>
      <sheetName val="MAJ Qtys "/>
      <sheetName val="LOCAL RATES"/>
      <sheetName val="Site Plan"/>
      <sheetName val="MECH-PROG"/>
      <sheetName val="MECH-ANLYS"/>
      <sheetName val="Crusher"/>
      <sheetName val="Elect"/>
      <sheetName val="DPR BOQ"/>
      <sheetName val="DPR Rates"/>
      <sheetName val="Highways BOQ"/>
      <sheetName val="Structures BOQ"/>
      <sheetName val="Cover Drain"/>
      <sheetName val="st.analysis"/>
      <sheetName val="Traffic signs"/>
      <sheetName val="Qty Cal"/>
      <sheetName val="bus_bay"/>
      <sheetName val="ITEMS TO BE CHECK"/>
      <sheetName val="PROJ VIEW"/>
      <sheetName val="PAGE COLLECTION"/>
      <sheetName val="RESOUR_MACH"/>
      <sheetName val="MECH-COST ANALYSIS"/>
      <sheetName val="MAJOR QTYS"/>
      <sheetName val="RESOUR_MANPOWER"/>
      <sheetName val="Eqpt_Manpoer Schedule"/>
      <sheetName val="NH-25(MP-UP) synopsys"/>
      <sheetName val="catch pit"/>
      <sheetName val="Shuttering&amp;Concrete"/>
      <sheetName val="Abs Wagha"/>
      <sheetName val="Wagha BoQ"/>
      <sheetName val="Proj. View "/>
      <sheetName val="Loading "/>
      <sheetName val="SHUTTERING "/>
      <sheetName val="Brief"/>
      <sheetName val="Shuttering Cost NS 40"/>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Common Plant"/>
      <sheetName val="List of Items"/>
      <sheetName val="Major Quantities"/>
      <sheetName val="HVAC casu"/>
      <sheetName val="HVACmater."/>
      <sheetName val="HVACtreat"/>
      <sheetName val="HVAC serv"/>
      <sheetName val="hvac opd"/>
      <sheetName val="total abst.HVAC"/>
      <sheetName val="sec.adv.-19th HVAC"/>
      <sheetName val="sec.adv.-19TH ELEC.  (2)"/>
      <sheetName val="sec.adv.-19TH ELEC. "/>
      <sheetName val="External Item-Total Abstract "/>
      <sheetName val="CASUALTY m"/>
      <sheetName val="maternity M"/>
      <sheetName val="TREATMENT m "/>
      <sheetName val="block-3 m"/>
      <sheetName val="BLOCK-2m"/>
      <sheetName val="Total  ABSTRAC 20 TH"/>
      <sheetName val="Casualty"/>
      <sheetName val="Maternity"/>
      <sheetName val="Block3"/>
      <sheetName val="Block2"/>
      <sheetName val="opd"/>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INFRA- budget"/>
      <sheetName val="Rolled budget_Jun06"/>
      <sheetName val="tender-exercise"/>
      <sheetName val="BO-material-details"/>
      <sheetName val="p&amp;l-support"/>
      <sheetName val="P&amp;L-zero"/>
      <sheetName val="EARTH WORK 2"/>
      <sheetName val="EARTH WORK 1"/>
      <sheetName val="VFMP-Monthly-AB"/>
      <sheetName val="MPR"/>
      <sheetName val=" INTERIM 17 TH-certified"/>
      <sheetName val=" INTERIM 17 TH-spec"/>
      <sheetName val="sec.adv.-17Int  "/>
      <sheetName val="CASUALTY "/>
      <sheetName val="TREATMENT "/>
      <sheetName val="SERVICE-4"/>
      <sheetName val="block-3"/>
      <sheetName val="O.P.D. "/>
      <sheetName val="Total Abstract17th"/>
      <sheetName val="BLOCK-2"/>
      <sheetName val="Joint"/>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Synopsis C-10"/>
      <sheetName val="MAJ Qtys"/>
      <sheetName val="BoQ C- 10"/>
      <sheetName val="TSP-CRUSHER"/>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earth work RA"/>
      <sheetName val="BoQ Bld"/>
      <sheetName val="Crushing n screening"/>
      <sheetName val="SHUTTERING (NS-40)"/>
      <sheetName val="Elect- Naidu designs"/>
      <sheetName val="Pile-1000mm dia"/>
      <sheetName val="Pile-1200mm dia "/>
      <sheetName val="ANALYSIS (PMC)"/>
      <sheetName val="earth work Road"/>
      <sheetName val="Hire -based on depr"/>
      <sheetName val="machinery charges road"/>
      <sheetName val="BP (2)"/>
      <sheetName val="earth work Railway"/>
      <sheetName val="DC - HMP Plant"/>
      <sheetName val="P&amp;M Dep"/>
      <sheetName val="Summary of Rates"/>
      <sheetName val="Cal - 08-09"/>
      <sheetName val="Lead statement - 2008-09"/>
      <sheetName val="Bitumen-2008-09"/>
      <sheetName val="DIR USED ITEMS"/>
      <sheetName val="13 (2)"/>
      <sheetName val="12 (20%)"/>
      <sheetName val="13 (20%)"/>
      <sheetName val="14 (20%)"/>
      <sheetName val="15 (2)"/>
      <sheetName val="Market Rate"/>
      <sheetName val="Cement"/>
      <sheetName val="Material Rate Variation"/>
      <sheetName val="sc bills"/>
      <sheetName val="Top Sheet 1 "/>
      <sheetName val="cf abstract"/>
      <sheetName val="cf sch31.07.07"/>
      <sheetName val="QTY Plan_Prime cost"/>
      <sheetName val="Itemwise Qty plan &amp; Gross Bill"/>
      <sheetName val="BOQ_New 1"/>
      <sheetName val="RA Balance items"/>
      <sheetName val="Staff Expenses 1"/>
      <sheetName val="Lease &amp; Rentals 1"/>
      <sheetName val="Office &amp; Admn 1"/>
      <sheetName val="Bitumen Calculations 1"/>
      <sheetName val="P&amp;M Charges"/>
      <sheetName val="Tech Data"/>
      <sheetName val="Overhead summary"/>
      <sheetName val="Qnty planned"/>
      <sheetName val="PROGRM -2"/>
      <sheetName val="SC WO rates"/>
      <sheetName val="Working Rates"/>
      <sheetName val="Detailed Expenditure Breakup"/>
      <sheetName val="Expenditure det"/>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Escl"/>
      <sheetName val="Machinery"/>
      <sheetName val="Layout"/>
      <sheetName val="Elec Items"/>
      <sheetName val="Synops"/>
      <sheetName val="Abstract ( Depre)"/>
      <sheetName val="C.P. BOQ"/>
      <sheetName val="BitAll"/>
      <sheetName val="A17"/>
      <sheetName val="ANNX A 17"/>
      <sheetName val="A18"/>
      <sheetName val="ANNX A 18"/>
      <sheetName val="A19"/>
      <sheetName val="ANNX A 19"/>
      <sheetName val="ANNX A 20"/>
      <sheetName val="A21"/>
      <sheetName val="ANNX A 21"/>
      <sheetName val="A 22"/>
      <sheetName val="A 23"/>
      <sheetName val="Revised (2)"/>
      <sheetName val="Rate analysis-civil"/>
      <sheetName val="Concrete ana"/>
      <sheetName val="SoA Abstr."/>
      <sheetName val="SoA Bre"/>
      <sheetName val="CoA- Abst."/>
      <sheetName val="CoA Bre"/>
      <sheetName val="Work Prog"/>
      <sheetName val="C.Flow - WORKING"/>
      <sheetName val="C.Flow - ABS"/>
      <sheetName val="Crude tank  "/>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PROPYLENE"/>
      <sheetName val="Abstruct"/>
      <sheetName val="Major material list"/>
      <sheetName val="Coke Drum Str - BOQ"/>
      <sheetName val="Analysis-Civil"/>
      <sheetName val="CD errection cost"/>
      <sheetName val="BP-PMC"/>
      <sheetName val="SoA Breakup"/>
      <sheetName val="Out Flow PMC"/>
      <sheetName val="33 kV-Eqpt.fdn."/>
      <sheetName val="220 kV-Eqpt.-fdn."/>
      <sheetName val="400 kV-Eqpt.fdn."/>
      <sheetName val="Tower &amp; LM Foundation"/>
      <sheetName val="Transformer FDN"/>
      <sheetName val="Transformer FDN.Drawing"/>
      <sheetName val="Transformer FDN 1"/>
      <sheetName val="Cost summary (test)"/>
      <sheetName val="Cost summary (2)"/>
      <sheetName val="Commission fees"/>
      <sheetName val="FUNCTION"/>
      <sheetName val="pr_cal"/>
      <sheetName val="CoA Breakup"/>
      <sheetName val="MBQ"/>
      <sheetName val="drg study"/>
      <sheetName val="Technicla manpower"/>
      <sheetName val="Mixer"/>
      <sheetName val="Basic Material Rate"/>
      <sheetName val="BP Cost"/>
      <sheetName val="Rate Analysis- Earth work"/>
      <sheetName val="Rate Analysis-Misc "/>
      <sheetName val="Plant Hire Pile"/>
      <sheetName val="Rate Analysis-Pile"/>
      <sheetName val="Rate Analysis- Concrete"/>
      <sheetName val="page 1 of 2"/>
      <sheetName val="page 2 of 2"/>
      <sheetName val="Explanation"/>
      <sheetName val="QMM-Graph"/>
      <sheetName val="More Exp."/>
      <sheetName val="Abs 4 L"/>
      <sheetName val="Abs 6 L"/>
      <sheetName val="Ref Ab"/>
      <sheetName val="OHs"/>
      <sheetName val="T-2 material"/>
      <sheetName val="T Plaza boq"/>
      <sheetName val="C.P"/>
      <sheetName val="T plaza"/>
      <sheetName val="civil cost (Sun)"/>
      <sheetName val="Clarification"/>
      <sheetName val="Rate analysis - EW"/>
      <sheetName val="Conc analysis"/>
      <sheetName val="Rate Analysis-Misc"/>
      <sheetName val="Rate Anaysis-Finish"/>
      <sheetName val="Rate Analysis-Finish1"/>
      <sheetName val="Content-Technical"/>
      <sheetName val="Manpower Sche"/>
      <sheetName val="equipment Sche"/>
      <sheetName val="Tools"/>
      <sheetName val="Separator Sheet"/>
      <sheetName val="Syn-pkg-3"/>
      <sheetName val="Syn-pkg-4"/>
      <sheetName val="Loading (2)"/>
      <sheetName val="Jhar. BOQ.III,IV"/>
      <sheetName val="Con Pro.III"/>
      <sheetName val="Con Pro.IV"/>
      <sheetName val="Road Works"/>
      <sheetName val="0000000000000"/>
      <sheetName val="1000000000000"/>
      <sheetName val="RMR"/>
      <sheetName val="MEST"/>
      <sheetName val="MRoad data"/>
      <sheetName val="MRATES"/>
      <sheetName val="MBTLead"/>
      <sheetName val="MRMR"/>
      <sheetName val="MRoadMap"/>
      <sheetName val="site rates"/>
      <sheetName val="SK BOQ Pkg-1"/>
      <sheetName val="Analysis "/>
      <sheetName val="Str.Qu."/>
      <sheetName val="AP-1(Electrical BOQ)"/>
      <sheetName val="machinery available soil"/>
      <sheetName val="MAJ Qtys HORR"/>
      <sheetName val="Crusher "/>
      <sheetName val="Shuttering Cost"/>
      <sheetName val="con pro."/>
      <sheetName val="Syn of Sk -Pkg1"/>
      <sheetName val="AP-7(synopsis)"/>
      <sheetName val="Summary AP7"/>
      <sheetName val="BOQ AP 7"/>
      <sheetName val="MAJ Qtys Ap"/>
      <sheetName val="Qty's calc."/>
      <sheetName val="E-Core version"/>
      <sheetName val="Laptop Loan Req Form"/>
      <sheetName val="Laptop Release Form"/>
      <sheetName val="Fire Wall-NEW"/>
      <sheetName val="Recator"/>
      <sheetName val="Cab Tre dc yard"/>
      <sheetName val="Cab Tre-ac yard"/>
      <sheetName val="AC FILTER YARD"/>
      <sheetName val="Ac Yard Equipments"/>
      <sheetName val="DC YARD TOWERS"/>
      <sheetName val="DC Yard Equipments"/>
      <sheetName val="AC YARD TOWERS"/>
      <sheetName val="BOQ total"/>
      <sheetName val="BOQ - AC Switchyard"/>
      <sheetName val="BOQ DC YARD"/>
      <sheetName val="BOQ Buildings -final-BALLIA"/>
      <sheetName val="Control Bldg"/>
      <sheetName val="Adani Haryana_VH"/>
      <sheetName val="Valve Hall including AHU"/>
      <sheetName val="Railway Deposit"/>
      <sheetName val="BOQ Thum"/>
      <sheetName val="PMC mach "/>
      <sheetName val="Crusher-PMC"/>
      <sheetName val="L.map"/>
      <sheetName val="Ele. workable Rates"/>
      <sheetName val="Labour &amp; Plant"/>
      <sheetName val=" Analysis"/>
      <sheetName val="DWR"/>
      <sheetName val="Priced_DWR "/>
      <sheetName val="Rates2001"/>
      <sheetName val="DWR(Priced)"/>
      <sheetName val=" AnalysisPCC"/>
      <sheetName val=" AnalysisNH"/>
      <sheetName val="Estimates"/>
      <sheetName val="Labour _ Plant"/>
      <sheetName val="ANAL"/>
      <sheetName val="ANNEXURE-A"/>
      <sheetName val="Steel-Circular"/>
      <sheetName val="Flight-1"/>
      <sheetName val="Labour_&amp;_Plant"/>
      <sheetName val="_Analysis"/>
      <sheetName val="Priced_DWR_"/>
      <sheetName val="_AnalysisPCC"/>
      <sheetName val="_AnalysisNH"/>
      <sheetName val="2gi"/>
      <sheetName val="2gii"/>
      <sheetName val="2gii (2)"/>
      <sheetName val="2gii (3)"/>
      <sheetName val="B.O.I"/>
      <sheetName val="Plant Cost"/>
      <sheetName val="FORM7"/>
      <sheetName val="Stress Calculation"/>
      <sheetName val="Staff Acco."/>
      <sheetName val="Variables_x"/>
      <sheetName val="A1-Continuous"/>
      <sheetName val="A-General"/>
      <sheetName val="budg_JUN' 00"/>
      <sheetName val="M-Book for Conc"/>
      <sheetName val="M-Book for FW"/>
      <sheetName val="螺栓"/>
      <sheetName val="AoR Finishing"/>
      <sheetName val="para"/>
      <sheetName val="kppl pl"/>
      <sheetName val="Set"/>
      <sheetName val="Labour productivity"/>
      <sheetName val="MSU"/>
      <sheetName val="MB PMSB"/>
      <sheetName val="3cd Annexure"/>
      <sheetName val="2gii_(2)"/>
      <sheetName val="2gii_(3)"/>
      <sheetName val="B_O_I"/>
      <sheetName val="Activity(new)"/>
      <sheetName val="Commercial Vs Accounts"/>
      <sheetName val="Liability"/>
      <sheetName val="Labour Cost"/>
      <sheetName val="Oth. Performance Ratios"/>
      <sheetName val="Price Lists"/>
      <sheetName val="entitlements"/>
      <sheetName val="1.a"/>
      <sheetName val="cost SUMMARY (3)"/>
      <sheetName val="PD Cover"/>
      <sheetName val="CSA 1 - Criteria"/>
      <sheetName val="CSA 2 - Preambles"/>
      <sheetName val="CSA 3 - Preliminaries"/>
      <sheetName val=" CSA 4.1-Exc&amp;Eart Itemised Work"/>
      <sheetName val=" CSA 4.2-Concrete Itemised Work"/>
      <sheetName val=" CSA 4.3 - CDPS Itemised Work"/>
      <sheetName val="CSA4.4River wall Itemised works"/>
      <sheetName val="CSA 5 - PSums Proposed"/>
      <sheetName val=" CSA 6 - Dayworks Schedule"/>
      <sheetName val="CSA 7 - Summary"/>
      <sheetName val="CSA 8 - Options"/>
      <sheetName val="PD 9 - Alternatives"/>
      <sheetName val="CSA 10 General Summary"/>
      <sheetName val="PD 11.1 Schedule of Rates"/>
      <sheetName val="PD 11.2 Schedule of Rs BW hole"/>
      <sheetName val="11.3PD River wall Schedule of r"/>
      <sheetName val=" CSA4.1- Itemised Work -Enablin"/>
      <sheetName val=" CSA4.2- Itemised Work - GF F-O"/>
      <sheetName val=" CSA 4.3-Itemised Work -2bed FO"/>
      <sheetName val=" CSA 4.4-Itemised Work -3bed FO"/>
      <sheetName val=" CSA 4.5-Itemised Work -M&amp;E"/>
      <sheetName val="CSA 8 General Summary"/>
      <sheetName val="CSA 9 - Options"/>
      <sheetName val="CSA 10 - Alternatives"/>
      <sheetName val="90 Lots Rd. Marketing suite sum"/>
      <sheetName val="As SUBMITTED Rev Tender Sums"/>
      <sheetName val="As RECONCILED Rev Tender Sum"/>
      <sheetName val="Post Clarification"/>
      <sheetName val="As FOT Received"/>
      <sheetName val="Tender"/>
      <sheetName val="Prelim Breakdown"/>
      <sheetName val="Post Contract"/>
      <sheetName val="As SUBMITTED 19.01.11"/>
      <sheetName val="As SUBMITTED 19.01.11 All Incl."/>
      <sheetName val="As RECONCILED Rev Tender Su (2)"/>
      <sheetName val="P.Elliott"/>
      <sheetName val="Kier"/>
      <sheetName val="Sisk"/>
      <sheetName val="Expanded"/>
      <sheetName val="TQ P. Elliott"/>
      <sheetName val="TQ Kier"/>
      <sheetName val="TQ Sisk"/>
      <sheetName val="TQ Expanded"/>
      <sheetName val="TQ SRM"/>
      <sheetName val="CS Summary Valn no 22 "/>
      <sheetName val="CAI's"/>
      <sheetName val="Enabling works prelims"/>
      <sheetName val="Enabling Works"/>
      <sheetName val="Excavation &amp; Disposal"/>
      <sheetName val="McGee prelims"/>
      <sheetName val="Piling Works"/>
      <sheetName val="Steel erection"/>
      <sheetName val="Lifts"/>
      <sheetName val="Escalators"/>
      <sheetName val="Cladding"/>
      <sheetName val="Secondary Steel - Cladding"/>
      <sheetName val="Secondary Steelwork"/>
      <sheetName val="Secondary Steel Omitted"/>
      <sheetName val="Blockwork"/>
      <sheetName val="Sto Render"/>
      <sheetName val="Metal stairs"/>
      <sheetName val="Metal stairs Erection"/>
      <sheetName val="Canopy C1"/>
      <sheetName val="Canopy C3"/>
      <sheetName val="Glass Roof Steel"/>
      <sheetName val="GWS Atrium Roof"/>
      <sheetName val="Additional Walsh Fees"/>
      <sheetName val="Roof Finishes"/>
      <sheetName val="D - Variations"/>
      <sheetName val="Timber cladding &amp; decking"/>
      <sheetName val="Jaysam Application"/>
      <sheetName val="PPL Summary"/>
      <sheetName val="PPL Variations "/>
      <sheetName val="Sprinklers"/>
      <sheetName val="BWIC"/>
      <sheetName val="Drainage - Cape"/>
      <sheetName val="Access"/>
      <sheetName val="Aco Drainage"/>
      <sheetName val="Work to Archrs"/>
      <sheetName val="Bsmt Mezz wks"/>
      <sheetName val="SI's"/>
      <sheetName val="CVI's"/>
      <sheetName val="Additional prelims"/>
      <sheetName val="Early Handover Works"/>
      <sheetName val="3D Solutions"/>
      <sheetName val="Fire Safety Systems"/>
      <sheetName val="BDS -Application"/>
      <sheetName val="Earthing"/>
      <sheetName val="Cost reimbursable (item 56)"/>
      <sheetName val="Item 56.32.1.1"/>
      <sheetName val="Item 56.38.1"/>
      <sheetName val="Dry Risers"/>
      <sheetName val="Fire Control Room"/>
      <sheetName val="Crane base costings"/>
      <sheetName val="Crawler Cranes"/>
      <sheetName val="fruf"/>
      <sheetName val="eval"/>
      <sheetName val="ExÀfn_x0004_B`_"/>
      <sheetName val="BasiÀN_x0002_â__x0013_"/>
      <sheetName val="Detail In Door Stad"/>
      <sheetName val="Gen-summary"/>
      <sheetName val="prelims-%"/>
      <sheetName val="Prelims-month"/>
      <sheetName val="Architectural Metal Works "/>
      <sheetName val="Wall Pannel"/>
      <sheetName val="GRG Ceiling"/>
      <sheetName val="Counters, Cupboards"/>
      <sheetName val="Carpet"/>
      <sheetName val="WOODWORK"/>
      <sheetName val="Decoration Plaster"/>
      <sheetName val="Handrail"/>
      <sheetName val="Timber Door"/>
      <sheetName val="MTO Mar-17"/>
      <sheetName val="Material on site (April-17)"/>
      <sheetName val="Timber Door -April"/>
      <sheetName val="Material on site (Mar-17)"/>
      <sheetName val="Timber Door -Mar 17"/>
      <sheetName val="Timber Door -Mar 17 (2)"/>
      <sheetName val="MTO Feb-17"/>
      <sheetName val="Material on site (Feb-17)"/>
      <sheetName val="Timber Door -Feb 17"/>
      <sheetName val="Timber Door  (2)"/>
      <sheetName val="MTO Jan-17"/>
      <sheetName val="MTO Nov-16"/>
      <sheetName val="MTO Dec-16"/>
      <sheetName val="MTO AUG"/>
      <sheetName val="MTO overall-upto feb17"/>
      <sheetName val="MTO Sep"/>
      <sheetName val="MTO OCT-16"/>
      <sheetName val="VP-Summary"/>
      <sheetName val="VN-01(Approved)"/>
      <sheetName val="VN-01-MTO"/>
      <sheetName val="RFV-01 (Sum)"/>
      <sheetName val="RFV-01(MTO)"/>
      <sheetName val="RFV-01-(BD)"/>
      <sheetName val="RFV-02 (Sum)"/>
      <sheetName val="RFV-02 MTO"/>
      <sheetName val="RFV - 10 Summary "/>
      <sheetName val="RFV-10 MTO"/>
      <sheetName val="RFV-021 (sum)"/>
      <sheetName val="RFV-021-MTO"/>
      <sheetName val="IR Summary "/>
      <sheetName val="IR SUMMARY"/>
      <sheetName val="MIR SUMMARY"/>
      <sheetName val="Material on site (JAN-17) "/>
      <sheetName val="mto MAY 16"/>
      <sheetName val="mto JULY 16"/>
      <sheetName val="material at site "/>
      <sheetName val="Material on site (OCT-16)"/>
      <sheetName val="Material on site (NOV-16)"/>
      <sheetName val="Material on site (Dec-16)"/>
      <sheetName val="VN-01-MTO - Nov-16"/>
      <sheetName val="VN-01-MTO-Dec-16"/>
      <sheetName val="Staff Schedule"/>
      <sheetName val="HITS"/>
      <sheetName val="MG"/>
      <sheetName val="P&amp;L-BDMC"/>
      <sheetName val="Data Sheet 1"/>
      <sheetName val="No.09"/>
      <sheetName val="BALUSTRADES"/>
      <sheetName val="No.10"/>
      <sheetName val="Concrete DEV"/>
      <sheetName val="An STAIR"/>
      <sheetName val="shuttering (2)"/>
      <sheetName val="FINI2"/>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BS8666-2005"/>
      <sheetName val="Addition-ProtectionSummary"/>
      <sheetName val="Material List "/>
      <sheetName val="LET_BAFO"/>
      <sheetName val="19.08.11"/>
      <sheetName val="Petty cash-Abstract_x0000_뗨_x0004_xls]ASSUM"/>
      <sheetName val="Variance Abstract"/>
      <sheetName val="Cement &amp; Steel Stock"/>
      <sheetName val="Constr. Margin Stm"/>
      <sheetName val="2 min"/>
      <sheetName val="Lab &amp; Mat Var"/>
      <sheetName val="Mat &amp; Lab"/>
      <sheetName val="Preliminary estimate"/>
      <sheetName val="Preliminaries-abs 280208"/>
      <sheetName val="Staff Salary NEW"/>
      <sheetName val="Staff Salary(before start)"/>
      <sheetName val="Establishment"/>
      <sheetName val="A-class abstract"/>
      <sheetName val="A-class Materials"/>
      <sheetName val="B &amp; C class items "/>
      <sheetName val="Indian Tools "/>
      <sheetName val="German Tools"/>
      <sheetName val="Shuttering consumble"/>
      <sheetName val="Activity consumble "/>
      <sheetName val="Lab Equipments"/>
      <sheetName val="Safety Items"/>
      <sheetName val="MS Items Ideal cost"/>
      <sheetName val="MS Items "/>
      <sheetName val="P &amp; M  "/>
      <sheetName val="Wooden Items"/>
      <sheetName val="Work Order  "/>
      <sheetName val="Mobilisation Abs"/>
      <sheetName val="Grid Pillars"/>
      <sheetName val="Fuels"/>
      <sheetName val="Transportation"/>
      <sheetName val="NMR "/>
      <sheetName val="Petty cash"/>
      <sheetName val="Mobile cost"/>
      <sheetName val=" Accomdidation"/>
      <sheetName val="00-R.T."/>
      <sheetName val="Forecast Variance Planning hrs"/>
      <sheetName val="JFLINK"/>
      <sheetName val="SUMR1"/>
      <sheetName val="Benchmark_Data"/>
      <sheetName val="Benchmark_Data1"/>
      <sheetName val="Rate_Analysis5"/>
      <sheetName val="Benchmark_Data2"/>
      <sheetName val="Rate_Analysis6"/>
      <sheetName val="Benchmark_Data3"/>
      <sheetName val="CostPlan"/>
      <sheetName val="Bill(4)"/>
      <sheetName val="Rate_Analysis7"/>
      <sheetName val="Benchmark_Data4"/>
      <sheetName val="Status List"/>
      <sheetName val="Base Model"/>
      <sheetName val="CF Input"/>
      <sheetName val="Certificates"/>
      <sheetName val="DATA INPUT"/>
      <sheetName val="General Info"/>
      <sheetName val="MPR_PA_1"/>
      <sheetName val="MATER._TO`T"/>
      <sheetName val="TEST_PREL_PROD"/>
      <sheetName val="Summary_of_Costs"/>
      <sheetName val="P&amp;Lducts"/>
      <sheetName val="V_Sum_Cover"/>
      <sheetName val="V_Summary"/>
      <sheetName val="V_Cost_B"/>
      <sheetName val="AJB_Summary"/>
      <sheetName val="Variation-AJB_(2)"/>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A, B) BUILDER + SUB CONT WORK"/>
      <sheetName val="I.Cover"/>
      <sheetName val="II.Index"/>
      <sheetName val="1.EI"/>
      <sheetName val="2.V.Sum Cover"/>
      <sheetName val="2.I.V.Summary"/>
      <sheetName val="3.V.Cost.B"/>
      <sheetName val="3.I.AJB 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Master Control-Finishes"/>
      <sheetName val="SFD_Area Matrix"/>
      <sheetName val="GE Controls"/>
      <sheetName val="GA Controls"/>
      <sheetName val="BOH-Controls"/>
      <sheetName val="Master Controls- Building"/>
      <sheetName val="MM Contols"/>
      <sheetName val="Account Codes"/>
      <sheetName val="Rate_Analysis8"/>
      <sheetName val="Benchmark_Data5"/>
      <sheetName val="Master_Control-Finishes1"/>
      <sheetName val="SFD_Area_Matrix1"/>
      <sheetName val="GE_Controls1"/>
      <sheetName val="GA_Controls1"/>
      <sheetName val="Master_Controls-_Building1"/>
      <sheetName val="MM_Contols1"/>
      <sheetName val="Account_Codes1"/>
      <sheetName val="Master_Control-Finishes"/>
      <sheetName val="SFD_Area_Matrix"/>
      <sheetName val="GE_Controls"/>
      <sheetName val="GA_Controls"/>
      <sheetName val="Master_Controls-_Building"/>
      <sheetName val="MM_Contols"/>
      <sheetName val="Account_Codes"/>
      <sheetName val="Status_List"/>
      <sheetName val="MATER__TO`T"/>
      <sheetName val="Basement_Extract"/>
      <sheetName val="SA_Plen_"/>
      <sheetName val="Retu__Duct"/>
      <sheetName val="RA_Plen_"/>
      <sheetName val="T__Ex__Duct"/>
      <sheetName val="Rate_Analysis9"/>
      <sheetName val="Benchmark_Data6"/>
      <sheetName val="Status_List1"/>
      <sheetName val="MATER__TO`T1"/>
      <sheetName val="Basement_Extract1"/>
      <sheetName val="SA_Plen_1"/>
      <sheetName val="Retu__Duct1"/>
      <sheetName val="RA_Plen_1"/>
      <sheetName val="T__Ex__Duct1"/>
      <sheetName val="Rate_Analysis10"/>
      <sheetName val="Benchmark_Data7"/>
      <sheetName val="Status_List2"/>
      <sheetName val="MATER__TO`T2"/>
      <sheetName val="Basement_Extract2"/>
      <sheetName val="SA_Plen_2"/>
      <sheetName val="Retu__Duct2"/>
      <sheetName val="RA_Plen_2"/>
      <sheetName val="T__Ex__Duct2"/>
      <sheetName val="Kurlar"/>
      <sheetName val="Synchro"/>
      <sheetName val="subcontractor recovery Advance"/>
      <sheetName val="Customize Your Purchase Order"/>
      <sheetName val="EI 27-0010C BACKUP"/>
      <sheetName val="gap-makrana"/>
      <sheetName val="New Bld"/>
      <sheetName val="Material_Price_List"/>
      <sheetName val="Base_Model"/>
      <sheetName val="General_Info"/>
      <sheetName val="Rate_Analysis11"/>
      <sheetName val="Benchmark_Data8"/>
      <sheetName val="Basement_Extract3"/>
      <sheetName val="SA_Plen_3"/>
      <sheetName val="Retu__Duct3"/>
      <sheetName val="RA_Plen_3"/>
      <sheetName val="T__Ex__Duct3"/>
      <sheetName val="Material_Price_List1"/>
      <sheetName val="Base_Model1"/>
      <sheetName val="Status_List3"/>
      <sheetName val="MATER__TO`T3"/>
      <sheetName val="CF_Input"/>
      <sheetName val="DATA_INPUT"/>
      <sheetName val="General_Info1"/>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I_Cover"/>
      <sheetName val="II_Index"/>
      <sheetName val="1_EI"/>
      <sheetName val="2_V_Sum_Cover"/>
      <sheetName val="2_I_V_Summary"/>
      <sheetName val="3_V_Cost_B"/>
      <sheetName val="3_I_AJB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Master_Control-Finishes2"/>
      <sheetName val="SFD_Area_Matrix2"/>
      <sheetName val="GE_Controls2"/>
      <sheetName val="GA_Controls2"/>
      <sheetName val="Master_Controls-_Building2"/>
      <sheetName val="MM_Contols2"/>
      <sheetName val="Account_Codes2"/>
      <sheetName val="V_O"/>
      <sheetName val="subcontractor_recovery_Advance"/>
      <sheetName val="VOP_June_07__rev1_"/>
      <sheetName val="Customize_Your_Purchase_Order"/>
      <sheetName val="EI_27-0010C_BACKUP"/>
      <sheetName val="New_Bld"/>
      <sheetName val="Rate_Analysis12"/>
      <sheetName val="Benchmark_Data9"/>
      <sheetName val="Basement_Extract4"/>
      <sheetName val="SA_Plen_4"/>
      <sheetName val="Retu__Duct4"/>
      <sheetName val="RA_Plen_4"/>
      <sheetName val="T__Ex__Duct4"/>
      <sheetName val="Material_Price_List2"/>
      <sheetName val="Base_Model2"/>
      <sheetName val="Status_List4"/>
      <sheetName val="CF_Input1"/>
      <sheetName val="DATA_INPUT1"/>
      <sheetName val="General_Info2"/>
      <sheetName val="MATER__TO`T4"/>
      <sheetName val="New_Rates1"/>
      <sheetName val="V_Sum_Cover2"/>
      <sheetName val="V_Summary2"/>
      <sheetName val="V_Cost_B2"/>
      <sheetName val="AJB_Summary2"/>
      <sheetName val="Variation-AJB_(2)2"/>
      <sheetName val="RBD__01_2"/>
      <sheetName val="RBD_022"/>
      <sheetName val="RBD__032"/>
      <sheetName val="RBD_042"/>
      <sheetName val="RBD__052"/>
      <sheetName val="RBD__062"/>
      <sheetName val="BOQ_Rates2"/>
      <sheetName val="TO_Cover2"/>
      <sheetName val="Measurement_Addition2"/>
      <sheetName val="Measurement_Omi-5WF2"/>
      <sheetName val="DWG_Cover2"/>
      <sheetName val="DWG_List2"/>
      <sheetName val="Final_Con__Val_Cover2"/>
      <sheetName val="Est__Final_Cont__Value_2"/>
      <sheetName val="Time_Impact2"/>
      <sheetName val="(A,_B)_BUILDER_+_SUB_CONT_WORK1"/>
      <sheetName val="입찰내역_발주처_양식1"/>
      <sheetName val="I_Cover1"/>
      <sheetName val="II_Index1"/>
      <sheetName val="1_EI1"/>
      <sheetName val="2_V_Sum_Cover1"/>
      <sheetName val="2_I_V_Summary1"/>
      <sheetName val="3_V_Cost_B1"/>
      <sheetName val="3_I_AJB_Summary1"/>
      <sheetName val="V_Cost_Summary1"/>
      <sheetName val="Bill_Page1"/>
      <sheetName val="3_II_Summary1"/>
      <sheetName val="3_III_Variation-AJB1"/>
      <sheetName val="RBD__011"/>
      <sheetName val="RBD__021"/>
      <sheetName val="RBD__03_1"/>
      <sheetName val="RBD__041"/>
      <sheetName val="4_TO_Cover1"/>
      <sheetName val="Measurement_Add_SP4-541"/>
      <sheetName val="Measurement_Sheet_Omission1"/>
      <sheetName val="Measurement_Omi-011"/>
      <sheetName val="5_DWG_Cover1"/>
      <sheetName val="5_I_1"/>
      <sheetName val="6_BOQ_Rates1"/>
      <sheetName val="7_RBD_Cover1"/>
      <sheetName val="8_Time_Impact1"/>
      <sheetName val="9_Final_Con__Val_Cover1"/>
      <sheetName val="9_II_Est__Final_Cont__Value_(21"/>
      <sheetName val="10_Correspondence1"/>
      <sheetName val="Master_Control-Finishes3"/>
      <sheetName val="SFD_Area_Matrix3"/>
      <sheetName val="GE_Controls3"/>
      <sheetName val="GA_Controls3"/>
      <sheetName val="Master_Controls-_Building3"/>
      <sheetName val="MM_Contols3"/>
      <sheetName val="Account_Codes3"/>
      <sheetName val="V_O1"/>
      <sheetName val="subcontractor_recovery_Advance1"/>
      <sheetName val="PRECAST_lightconc-II1"/>
      <sheetName val="VOP_June_07__rev1_1"/>
      <sheetName val="Customize_Your_Purchase_Order1"/>
      <sheetName val="EI_27-0010C_BACKUP1"/>
      <sheetName val="Site_Expenses1"/>
      <sheetName val="New_Bld1"/>
      <sheetName val="purpose&amp;input"/>
      <sheetName val="Div 3 - Concrete"/>
      <sheetName val="VC Summary"/>
      <sheetName val="Cash Flow Planned"/>
      <sheetName val="Cash Flow Anticipated"/>
      <sheetName val="MPlan Cost Report"/>
      <sheetName val="grading works"/>
      <sheetName val="hoarding"/>
      <sheetName val="site office"/>
      <sheetName val="WWE1"/>
      <sheetName val="RS2"/>
      <sheetName val="RS3"/>
      <sheetName val="Apx 3 - Cost Brkdn - Control V2"/>
      <sheetName val="Appendices 5 - PROGRAMME"/>
      <sheetName val="Apx 6 - Design Informati"/>
      <sheetName val="BTR IS Thru 29.03.07"/>
      <sheetName val="Cash_Flow_Planned"/>
      <sheetName val="Cash_Flow_Anticipated"/>
      <sheetName val="MPlan_Cost_Report"/>
      <sheetName val="grading_works"/>
      <sheetName val="site_office"/>
      <sheetName val="Apx_3_-_Cost_Brkdn_-_Control_V2"/>
      <sheetName val="Appendices_5_-_PROGRAMME"/>
      <sheetName val="Apx_6_-_Design_Informati"/>
      <sheetName val="BTR_IS_Thru_29_03_07"/>
      <sheetName val="CPA7-31"/>
      <sheetName val="7.0 CASHFLOW"/>
      <sheetName val="9.0 VARIATION"/>
      <sheetName val="A.O.R."/>
      <sheetName val="Summary 1 - A"/>
      <sheetName val="1 Summary"/>
      <sheetName val="Contract_Info1"/>
      <sheetName val="Contract_Info_Summary1"/>
      <sheetName val="Fly_Sheet1"/>
      <sheetName val="Exclusions_and_Assumptions1"/>
      <sheetName val="Cost_Summary1"/>
      <sheetName val="Fly_Sheet_31"/>
      <sheetName val="Cash_Flow_Planned1"/>
      <sheetName val="Fly_Sheet_41"/>
      <sheetName val="Cash_Flow_Anticipated1"/>
      <sheetName val="Cash_Flow_4_Yr_Projn1"/>
      <sheetName val="MPlan_Cost_Report1"/>
      <sheetName val="Budget_Package_Transfers1"/>
      <sheetName val="Design_Devmt1"/>
      <sheetName val="Client_Budget_Changes1"/>
      <sheetName val="Procurement_Schedule1"/>
      <sheetName val="Approved_Variations1"/>
      <sheetName val="Anticipated_Variations1"/>
      <sheetName val="Risk_Items1"/>
      <sheetName val="Contingencies_Recon1"/>
      <sheetName val="Fly_Sheet_21"/>
      <sheetName val="Claims_Track_Sched1"/>
      <sheetName val="Variation_Track_Sched1"/>
      <sheetName val="grading_works1"/>
      <sheetName val="site_office1"/>
      <sheetName val="Apx_1_Mtgs_Attd1"/>
      <sheetName val="Apx_2_Reports_Issued1"/>
      <sheetName val="Apx_3_-_Cost_Brkdn_-_Control_V1"/>
      <sheetName val="Appendices_5_-_PROGRAMME1"/>
      <sheetName val="Apx_6_-_Design_Informati1"/>
      <sheetName val="DO_NOT_PRINT_Cash_Flow_Actual1"/>
      <sheetName val="DO_NOT_PRINT_Contingency1"/>
      <sheetName val="DO_NOT_PRINT_Inflation1"/>
      <sheetName val="NOT_PRINTApx_4_-_Cost_BrkdnAnt1"/>
      <sheetName val="HO_Costs1"/>
      <sheetName val="BTR_IS_Thru_29_03_071"/>
      <sheetName val="7_0_CASHFLOW"/>
      <sheetName val="9_0_VARIATION"/>
      <sheetName val="A_O_R_"/>
      <sheetName val="PROJ__DATA"/>
      <sheetName val="Summary_1_-_A"/>
      <sheetName val="UC-Testing"/>
      <sheetName val="TASK"/>
      <sheetName val="PAGE SUMMARY"/>
      <sheetName val="Selling Price"/>
      <sheetName val="Material&amp;equipment"/>
      <sheetName val="NOV10"/>
      <sheetName val="NOV11"/>
      <sheetName val="NOV12"/>
      <sheetName val="NOV13"/>
      <sheetName val="NOV14"/>
      <sheetName val="NOV16"/>
      <sheetName val="NOV17"/>
      <sheetName val="NOV18"/>
      <sheetName val="NOV19"/>
      <sheetName val="NOV2"/>
      <sheetName val="NOV20"/>
      <sheetName val="NOV21"/>
      <sheetName val="NOV24"/>
      <sheetName val="NOV25"/>
      <sheetName val="NOV26"/>
      <sheetName val="NOV27"/>
      <sheetName val="NOV28"/>
      <sheetName val="NOV3"/>
      <sheetName val="NOV30"/>
      <sheetName val="NOV4"/>
      <sheetName val="NOV5"/>
      <sheetName val="NOV6"/>
      <sheetName val="NOV9"/>
      <sheetName val="Div Summary"/>
      <sheetName val="2 - Superstructure"/>
      <sheetName val="3-Internal Finishes"/>
      <sheetName val="5 - Services MEP"/>
      <sheetName val="4 - FF &amp; E"/>
      <sheetName val="0 - Facilitating Works"/>
      <sheetName val="1 - Substructures"/>
      <sheetName val="5 - Services Electrical "/>
      <sheetName val="6 - Complete Buildings"/>
      <sheetName val="7 - Works to Existing Buildings"/>
      <sheetName val="8 - External Works"/>
      <sheetName val="9 - Maintenance"/>
      <sheetName val="10 - Maintenance OH&amp;P"/>
      <sheetName val="11 - Consultancy Fees"/>
      <sheetName val="12 - Employer Maintenance"/>
      <sheetName val="13 - Risk"/>
      <sheetName val="14 Inflation"/>
      <sheetName val="T&amp;C"/>
      <sheetName val="billrate"/>
      <sheetName val="Sheet1 _2_"/>
      <sheetName val="Sheet72"/>
      <sheetName val="CO 2 SYS"/>
      <sheetName val="FM 200 SYS"/>
      <sheetName val="LPM VELOCIYY DIA"/>
      <sheetName val="New PAVA with normal microphone"/>
      <sheetName val="NEW FAS"/>
      <sheetName val="NEW PAVA with touch screen micr"/>
      <sheetName val="GENT-FAS-T1"/>
      <sheetName val="PAVA-T1"/>
      <sheetName val="SMS-T1"/>
      <sheetName val="FTS-T1"/>
      <sheetName val="T.off-T1"/>
      <sheetName val="WKSHT-VE"/>
      <sheetName val="GENT-FAS-T2"/>
      <sheetName val="PAVA-T2"/>
      <sheetName val="SMS-T2"/>
      <sheetName val="FTS-T2"/>
      <sheetName val="T.off-T2"/>
      <sheetName val="WKSHT-VE-2"/>
      <sheetName val="GENT-FAS-Base"/>
      <sheetName val="PAVA-Base"/>
      <sheetName val="COD"/>
      <sheetName val="Take off-Base"/>
      <sheetName val="GENT-FAS-Spare"/>
      <sheetName val="PAVA-Spare"/>
      <sheetName val="FTS-Spare"/>
      <sheetName val="Rack 4"/>
      <sheetName val="Rack 3"/>
      <sheetName val="Rack 2"/>
      <sheetName val="Rack 1"/>
      <sheetName val="Rack Combined"/>
      <sheetName val="MCL2001"/>
      <sheetName val="T B"/>
      <sheetName val="Detbal"/>
      <sheetName val="Fundflow"/>
      <sheetName val="related party transaction"/>
      <sheetName val="SensitivityAnalysis"/>
      <sheetName val="Budget Tracker"/>
      <sheetName val="CostInputs"/>
      <sheetName val="SCurveGrid"/>
      <sheetName val="SAProforma"/>
      <sheetName val="Demand"/>
      <sheetName val="Occ"/>
      <sheetName val="FORM5"/>
      <sheetName val="Major_P&amp;M_deployment5"/>
      <sheetName val="p&amp;m_L&amp;T_Hire5"/>
      <sheetName val="basic_5"/>
      <sheetName val="beam-reinft-IIInd floor"/>
      <sheetName val="major_qty6"/>
      <sheetName val="Major_P&amp;M_deployment6"/>
      <sheetName val="p&amp;m_L&amp;T_Hire6"/>
      <sheetName val="basic_6"/>
      <sheetName val="Application_03"/>
      <sheetName val="F-Adv_Pay_"/>
      <sheetName val="Gen_SUMMARY_"/>
      <sheetName val="H-Ret_"/>
      <sheetName val="K-Prev__Pay"/>
      <sheetName val="Bill_05_Mech__W__"/>
      <sheetName val="Bill_06_Elec__W_"/>
      <sheetName val="Material_On_Site"/>
      <sheetName val="Payment_Applicationold"/>
      <sheetName val="Bill_01"/>
      <sheetName val="_As_built"/>
      <sheetName val="As_Built_Summary"/>
      <sheetName val="Fence_Work"/>
      <sheetName val="Misc__points4"/>
      <sheetName val="qty_abst4"/>
      <sheetName val="Top_Sheet4"/>
      <sheetName val="Iron_Steel_&amp;_handrails4"/>
      <sheetName val="qty_schedule"/>
      <sheetName val="Civil_Boq2"/>
      <sheetName val="VENDOR_CODE_WO_NO1"/>
      <sheetName val="Master_Item_List1"/>
      <sheetName val="VENDER_DETAIL1"/>
      <sheetName val="Summary_(G_H_Bachlor_C)2"/>
      <sheetName val="General_preliminaries1"/>
      <sheetName val="Work_Done_Bill_(2)1"/>
      <sheetName val="IS_Summary1"/>
      <sheetName val="Drain_Work"/>
      <sheetName val="Non-BOQ_summary"/>
      <sheetName val="Curing_Bund_for_Sep'13"/>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Apx_AA"/>
      <sheetName val="총괄표_(2)"/>
      <sheetName val="Benchmark_Data_(2)"/>
      <sheetName val="Hollowcore_study"/>
      <sheetName val="Legal_Risk_Analysis"/>
      <sheetName val="Data_1"/>
      <sheetName val="RA_Format"/>
      <sheetName val="Measurement-ID_works"/>
      <sheetName val="Ph_1_-ESM_Pipe,_Bitumen"/>
      <sheetName val="Rehab_podium_footing"/>
      <sheetName val="Intial Data"/>
      <sheetName val="Areas-Desert Camp"/>
      <sheetName val="???? ??? ??"/>
      <sheetName val="InfoInput"/>
      <sheetName val="Sec10Cost"/>
      <sheetName val="Sec 6 - CF Table"/>
      <sheetName val="Sec 6 - CF Chart"/>
      <sheetName val="11 Cost &amp; Pricing"/>
      <sheetName val="07 Quotes"/>
      <sheetName val="Scope Notes"/>
      <sheetName val="Summary Data"/>
      <sheetName val="F031-3(ANLZ)"/>
      <sheetName val="Anlz E&amp;M Sum"/>
      <sheetName val="Sorti"/>
      <sheetName val="SMDB"/>
      <sheetName val="MCC"/>
      <sheetName val="Tava"/>
      <sheetName val="Bill of Addition"/>
      <sheetName val="Bill of Omission"/>
      <sheetName val="STAR RATES"/>
      <sheetName val="STAR RATESWF3.01&amp;3.02 (Curved)"/>
      <sheetName val="Stainless Steel "/>
      <sheetName val="Summary (Comparison)"/>
      <sheetName val="Omission QTY"/>
      <sheetName val="metal &amp; joinery-t"/>
      <sheetName val="External modification"/>
      <sheetName val="Measurement-tender"/>
      <sheetName val="Addition QTY"/>
      <sheetName val="Measurement-abortive"/>
      <sheetName val="concrete-ifc"/>
      <sheetName val="ifc_link"/>
      <sheetName val="blockworks-ifc "/>
      <sheetName val="waterproofing-ifc"/>
      <sheetName val="metal  &amp; joinery-ifc"/>
      <sheetName val="wall-ifc"/>
      <sheetName val="Measurement-IFC"/>
      <sheetName val="floor-ifc"/>
      <sheetName val="ceiling-ifc"/>
      <sheetName val="skirting-ifc"/>
      <sheetName val="countertop-ifc"/>
      <sheetName val="Fountain-ifc"/>
      <sheetName val="TABLE1"/>
      <sheetName val="Omission"/>
      <sheetName val="Measure-Var110"/>
      <sheetName val="IFC"/>
      <sheetName val="Ref. Shop Dwg."/>
      <sheetName val="Mesur-HVCable"/>
      <sheetName val="Measure-TelCable"/>
      <sheetName val="Measure-LowVoltageCable"/>
      <sheetName val="Low Current Cable"/>
      <sheetName val="Chilled Water"/>
      <sheetName val="Rising Main"/>
      <sheetName val="HVCableNewRoute"/>
      <sheetName val="Telephone Cable"/>
      <sheetName val="Rate Analysis-1"/>
      <sheetName val="Rate Analysis-2"/>
      <sheetName val="Rate Analysis-3"/>
      <sheetName val="Rate Analysis-4"/>
      <sheetName val="Rate Analysis-5"/>
      <sheetName val="Rate Analysis-6"/>
      <sheetName val="Rate Analysis-7"/>
      <sheetName val="Rate Analysis-8"/>
      <sheetName val="Rate Analysis-9"/>
      <sheetName val="Rate Analysis-10"/>
      <sheetName val="Rate Analysis-11"/>
      <sheetName val="Rate Analysis-12"/>
      <sheetName val="Rate Analysis-13"/>
      <sheetName val="Star Rate14"/>
      <sheetName val="Star Rate15"/>
      <sheetName val="Star Rate16"/>
      <sheetName val="Star Rate17"/>
      <sheetName val="Star Rate18"/>
      <sheetName val="Star Rate19"/>
      <sheetName val="Star Rate20"/>
      <sheetName val="Star Rate21"/>
      <sheetName val="Mesur-final"/>
      <sheetName val="Street Light"/>
      <sheetName val="DividerNumber"/>
      <sheetName val="IFC-FD3041-00-203"/>
      <sheetName val="1-CONC"/>
      <sheetName val="2-BLOCK"/>
      <sheetName val="3-WATER-PROOF"/>
      <sheetName val="4-JOINERY"/>
      <sheetName val="5-METAL"/>
      <sheetName val="6-PLUMB (2)"/>
      <sheetName val="6-PLUMB"/>
      <sheetName val="7-AIR CON (2)"/>
      <sheetName val="7-AIR CON"/>
      <sheetName val="8-ELECT"/>
      <sheetName val="9-FINISH"/>
      <sheetName val="10-PAINT"/>
      <sheetName val="Plumbing Meas"/>
      <sheetName val="2 Div 14 "/>
      <sheetName val="piping &amp; ducting Meas"/>
      <sheetName val="Fit Out B2a"/>
      <sheetName val="Qo-1585"/>
      <sheetName val="katsayı"/>
      <sheetName val="ANALIZ"/>
      <sheetName val="KADIKES2"/>
      <sheetName val="Co_Ef"/>
      <sheetName val="Co Eff"/>
      <sheetName val="TESİSAT"/>
      <sheetName val="S-400"/>
      <sheetName val="DGchitiet "/>
      <sheetName val="OIL SYST DATA SHTS"/>
      <sheetName val="MTP1"/>
      <sheetName val="C-I"/>
      <sheetName val="C-II"/>
      <sheetName val="C-III"/>
      <sheetName val="C-IV"/>
      <sheetName val="C-V"/>
      <sheetName val="C-VI"/>
      <sheetName val="C-VII"/>
      <sheetName val="C-VIII"/>
      <sheetName val="Price Working -SRP"/>
      <sheetName val="Price details -Feb''07"/>
      <sheetName val="Working of Over Seas"/>
      <sheetName val="Most Optimistic Price"/>
      <sheetName val="Over Sea's Projects"/>
      <sheetName val="Feb'07- Pricing Assumptions"/>
      <sheetName val="132 kV Roikbha"/>
      <sheetName val="OPGW Quantity summary"/>
      <sheetName val="Price Working -April'07"/>
      <sheetName val="Price details -April'07"/>
      <sheetName val="Compa. Actual Vs Optimistics"/>
      <sheetName val="Doller Impact Matrix"/>
      <sheetName val="Comparasion-Old"/>
      <sheetName val="April'07- Pricing Assumptions"/>
      <sheetName val="Soil inv"/>
      <sheetName val="Acc road &amp; PLF"/>
      <sheetName val="Pile fdn (2)"/>
      <sheetName val="Pile Fdn -Summary"/>
      <sheetName val="Pile fdn-Steel"/>
      <sheetName val="Erection"/>
      <sheetName val="Stringing"/>
      <sheetName val="ERS"/>
      <sheetName val="Dismantling"/>
      <sheetName val="Buy back rate"/>
      <sheetName val="Vehicle &amp; Equipment"/>
      <sheetName val="Fund Req. May 15"/>
      <sheetName val="PR562"/>
      <sheetName val="562"/>
      <sheetName val="PR569"/>
      <sheetName val="569"/>
      <sheetName val="PR573"/>
      <sheetName val="573"/>
      <sheetName val="PR596"/>
      <sheetName val="596"/>
      <sheetName val="546"/>
      <sheetName val="Format 1"/>
      <sheetName val="Format - 2"/>
      <sheetName val="Format - 3"/>
      <sheetName val="Format - 4"/>
      <sheetName val="Format - 5"/>
      <sheetName val="Format - 6"/>
      <sheetName val="Format - 7"/>
      <sheetName val="Format - 8"/>
      <sheetName val="Adva"/>
      <sheetName val="Accrued Value of work done"/>
      <sheetName val="TAP &amp; IBS"/>
      <sheetName val="Ag Com - Mar 07"/>
      <sheetName val="TAP"/>
      <sheetName val="IBS"/>
      <sheetName val="Adva &amp; others"/>
      <sheetName val="osl &amp; Sun Cred  details"/>
      <sheetName val="Bud vs actual"/>
      <sheetName val="Exch Flun.w.o.75 A"/>
      <sheetName val="Format - 1"/>
      <sheetName val="Format - 8 (R)"/>
      <sheetName val="Exchange variation"/>
      <sheetName val="General Exp"/>
      <sheetName val="VAT in"/>
      <sheetName val="Bank -Recon - Mar 08"/>
      <sheetName val="Exch. Variation"/>
      <sheetName val="Ethiopia Summary"/>
      <sheetName val="Ethiopia 77"/>
      <sheetName val="Ethiopia 126A"/>
      <sheetName val="Ethiopia 134"/>
      <sheetName val="eoudesp"/>
      <sheetName val="Price Calculation"/>
      <sheetName val="Costcal"/>
      <sheetName val="Civil&amp;Structure Estimate"/>
      <sheetName val="CRP"/>
      <sheetName val="Total BOQ"/>
      <sheetName val="Tray &amp; Steel"/>
      <sheetName val="Clamps &amp; Connectors"/>
      <sheetName val="SLD03_Cond&amp;Earthwire estimate"/>
      <sheetName val="TUB. BUS"/>
      <sheetName val="Cust_Price"/>
      <sheetName val="Lighting BOQ"/>
      <sheetName val="Commodity LIST Price"/>
      <sheetName val="INST_BOQ"/>
      <sheetName val="INST _COst"/>
      <sheetName val="SYS. OWN COST"/>
      <sheetName val="VAT Sheet"/>
      <sheetName val="Clamps &amp; Insulators"/>
      <sheetName val="Structure "/>
      <sheetName val="Light"/>
      <sheetName val="Spare List"/>
      <sheetName val="cash flow-tn06"/>
      <sheetName val="BOQ (F)"/>
      <sheetName val="Sal1"/>
      <sheetName val="HRA Mess"/>
      <sheetName val="Off-Veh"/>
      <sheetName val="T.KM"/>
      <sheetName val="DC - WMM Plant"/>
      <sheetName val="RA - WMM"/>
      <sheetName val="BP from 74"/>
      <sheetName val="BP @ 58.00km"/>
      <sheetName val="Exc items"/>
      <sheetName val="Top Sheet working"/>
      <sheetName val="Major qty "/>
      <sheetName val="SUMMARY_ (2)"/>
      <sheetName val="Escalation-not used"/>
      <sheetName val="Conc Qty"/>
      <sheetName val="WO Rates"/>
      <sheetName val="Top Sheet  "/>
      <sheetName val="Top Sheet -1"/>
      <sheetName val="ABS-SOH"/>
      <sheetName val="Off-Veh Exp"/>
      <sheetName val="BP-Other strs"/>
      <sheetName val="BP- FOs-Itchgs"/>
      <sheetName val="Hire chares of Machinery"/>
      <sheetName val="Land Lease-NH "/>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Major Materials"/>
      <sheetName val="Free Issue Mat. to PRW_Sub Con."/>
      <sheetName val="P.V.CL.Stock-BSP"/>
      <sheetName val="Physical Verification Cl. Stock"/>
      <sheetName val="Physical verification of FA"/>
      <sheetName val="Physical verification-BSP"/>
      <sheetName val="HOSPET-EMIPRICE"/>
      <sheetName val="Civil Analysis "/>
      <sheetName val="D.I pipe"/>
      <sheetName val="D.IComp"/>
      <sheetName val="Site Visit Report"/>
      <sheetName val="ANALSIS"/>
      <sheetName val="rev.boq"/>
      <sheetName val="Ana=Civ"/>
      <sheetName val="ANa=Str"/>
      <sheetName val="Ana=SW"/>
      <sheetName val=" BoQ"/>
      <sheetName val="TUGSS3-549"/>
      <sheetName val="MRate"/>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M-CR"/>
      <sheetName val="SUMMARY (AD)"/>
      <sheetName val="SUM-MW"/>
      <sheetName val="Kalk_50"/>
      <sheetName val="OTHR-CST-SMY"/>
      <sheetName val="OTHER-COST-DET"/>
      <sheetName val="KG-PG-SPLIT"/>
      <sheetName val="KG-PG"/>
      <sheetName val="SCH-1"/>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TBC"/>
      <sheetName val="AS7"/>
      <sheetName val="TT"/>
      <sheetName val="DBK"/>
      <sheetName val="Total Estimate"/>
      <sheetName val="SBU Exp"/>
      <sheetName val="Corp Exp"/>
      <sheetName val="Legal Fees"/>
      <sheetName val="Dr Provision"/>
      <sheetName val="LD Provision"/>
      <sheetName val="Bank Charges"/>
      <sheetName val="Exch Gain &amp; Loss"/>
      <sheetName val="Depn"/>
      <sheetName val="1. Supply-Sumant"/>
      <sheetName val="2. EAP &amp; CIS -Sumant"/>
      <sheetName val="1. EAP &amp; Supply &amp; CIS -Sumant"/>
      <sheetName val="2. Africa-Kanda"/>
      <sheetName val="3. MENA-JKG"/>
      <sheetName val="4. Other"/>
      <sheetName val="TOTAL T&amp;D"/>
      <sheetName val="PCH"/>
      <sheetName val="TOTAL T&amp;D President Format"/>
      <sheetName val="Project wise - Sumant"/>
      <sheetName val="Project Wise- Kandasamy"/>
      <sheetName val="Project Wise- JKG"/>
      <sheetName val="Exch Rate"/>
      <sheetName val="Price_Working_-SRP"/>
      <sheetName val="Price_details_-Feb''07"/>
      <sheetName val="Working_of_Over_Seas"/>
      <sheetName val="Most_Optimistic_Price"/>
      <sheetName val="Over_Sea's_Projects"/>
      <sheetName val="Feb'07-_Pricing_Assumptions"/>
      <sheetName val="토공"/>
      <sheetName val="철근콘크리트공"/>
      <sheetName val="지급자재"/>
      <sheetName val="MOTOR"/>
      <sheetName val="1공구 건정토건 토공"/>
      <sheetName val="1공구 건정토건 철콘"/>
      <sheetName val="97수주잔고"/>
      <sheetName val="P.M 별"/>
      <sheetName val="95년12월말"/>
      <sheetName val="원가"/>
      <sheetName val="새공통"/>
      <sheetName val="유림골조"/>
      <sheetName val="삭제금지단가"/>
      <sheetName val="P_M 별"/>
      <sheetName val="STAND20"/>
      <sheetName val="예상"/>
      <sheetName val="공통비총괄표"/>
      <sheetName val="계획매출"/>
      <sheetName val="카메라"/>
      <sheetName val="예산서"/>
      <sheetName val="computo"/>
      <sheetName val="StructEarth"/>
      <sheetName val="TECHNICAL COMPARISON SHEET"/>
      <sheetName val="MEKAR UNITS (2)"/>
      <sheetName val="SR-A-1-10"/>
      <sheetName val="SR-A-11-20"/>
      <sheetName val="SR-A-21-30"/>
      <sheetName val="SR-A-31-40"/>
      <sheetName val="SR-A-41-50"/>
      <sheetName val="SR-B-51-61"/>
      <sheetName val="SR-B-62-78"/>
      <sheetName val="SR-C-79-84"/>
      <sheetName val="SR-D-85-88"/>
      <sheetName val="SR-E-87-91"/>
      <sheetName val="SR-F-92-94"/>
      <sheetName val="SR-F-95-97"/>
      <sheetName val="SR-G-98-102"/>
      <sheetName val="CHH 14 4R 1R"/>
      <sheetName val="CHH 35 6R "/>
      <sheetName val="CMLH 900 3R HS DEC"/>
      <sheetName val="Anex A10 (FCU ACCESSORIES)-20mm"/>
      <sheetName val="SEC 3 Annex 6 (FCU ACCE 25 mm)"/>
      <sheetName val="SEC 3 Annex 7 (FCU SUPPORT)"/>
      <sheetName val="SEC 3 Annex 7 (FCU SUPPORT) (2)"/>
      <sheetName val="VALVE PACKAGE "/>
      <sheetName val="PLENUM BOXES (2)"/>
      <sheetName val="NARRATIVE CS"/>
      <sheetName val="GSCS"/>
      <sheetName val="INS CS"/>
      <sheetName val="BOQ CS"/>
      <sheetName val="SR CS"/>
      <sheetName val="ANNE CS"/>
      <sheetName val="MS CS"/>
      <sheetName val="DWG CS"/>
      <sheetName val="NA SECTIONS"/>
      <sheetName val="additional missed fcus - NA"/>
      <sheetName val="FCU -measurement - NA"/>
      <sheetName val="BOQ - NA"/>
      <sheetName val="BOQ - NA1"/>
      <sheetName val="PLENUM BOXES"/>
      <sheetName val="Annexure -80"/>
      <sheetName val="Annexure -81"/>
      <sheetName val="Annexure -82"/>
      <sheetName val="Annexure -83"/>
      <sheetName val="MEKAR UNITS"/>
      <sheetName val="FCU -Valve"/>
      <sheetName val="FCU -Annex"/>
      <sheetName val="man hours calculation"/>
      <sheetName val="SR-B-62-78 (2)"/>
      <sheetName val="SR-C-79-84 (2)"/>
      <sheetName val="SR-D-85-88 (2)"/>
      <sheetName val="SR-E-87-91 (2)"/>
      <sheetName val="SR-F-92-94 (2)"/>
      <sheetName val="SR-F-95-97 (2)"/>
      <sheetName val="SR-G-98-102 (2)"/>
      <sheetName val="MS # 1 FCU DUCTWORKS"/>
      <sheetName val="MS # 2 KEXF DUCTWORKS (2)"/>
      <sheetName val="FCU selections"/>
      <sheetName val="FCU selections-Mfg"/>
      <sheetName val="Box_A"/>
      <sheetName val="Box_B"/>
      <sheetName val="Drg's_Index"/>
      <sheetName val="Drgs_List_as_per_transmittal"/>
      <sheetName val="Specification_Section"/>
      <sheetName val="Transmittal_Mott_MacD"/>
      <sheetName val="Banerjee_Infor"/>
      <sheetName val="EI_Not_Received"/>
      <sheetName val="Validation_Data"/>
      <sheetName val="MOS SUMMARY - ARKAN FORMAT"/>
      <sheetName val="MOS SUMMARY ON SITE IPA"/>
      <sheetName val="MOS SUMMARY OFF SITE IPA"/>
      <sheetName val="JAN MOS 2015"/>
      <sheetName val="ELECT MOS 1ST AGREED"/>
      <sheetName val="ELECT MOS OCT 2014"/>
      <sheetName val="ELECTRICAL MDB (2)"/>
      <sheetName val="FITTING AND ACCESS"/>
      <sheetName val="HOT WATER SYSTEM"/>
      <sheetName val="CMR CABLE DRUMS"/>
      <sheetName val="ELE PANELS  CMR MCC "/>
      <sheetName val="CMR ELECT ACCESS "/>
      <sheetName val="CABLE DRUMS"/>
      <sheetName val="MCC PANELS"/>
      <sheetName val="WIRING DEVICES ACCESS"/>
      <sheetName val="IPA-CURRENT"/>
      <sheetName val="MAIN SUMMARY-IPA"/>
      <sheetName val="BOQ IPA nf  2016"/>
      <sheetName val="variation as per nf 2016"/>
      <sheetName val="MOS SUMMARY ON OFF SITE IPA"/>
      <sheetName val="MOS DEDUCTION IPA"/>
      <sheetName val="ELE DISPUTED LIST BOQ (2)"/>
      <sheetName val="EPH - DETAILED FINAL ACCONT"/>
      <sheetName val="MAIN SUMMARY-IPA (2)"/>
      <sheetName val="Attachment G Basement BOQ"/>
      <sheetName val="EST-41a"/>
      <sheetName val="EST-41a.xls"/>
      <sheetName val="PCR (2)"/>
      <sheetName val="Checklist "/>
      <sheetName val="PC # 01"/>
      <sheetName val="Appnx A1 - Monthly"/>
      <sheetName val="Reimb Expense "/>
      <sheetName val="Portions"/>
      <sheetName val="wbsact"/>
      <sheetName val="2VAS-B3-Struc"/>
      <sheetName val="Full Resources"/>
      <sheetName val="StructEarth 3"/>
      <sheetName val="S-Curve [Base]"/>
      <sheetName val="ConcHistogram [Base]"/>
      <sheetName val="LabHistogram [Base] "/>
      <sheetName val="Weighting 21Mar98"/>
      <sheetName val="Weighting16May98"/>
      <sheetName val="S-Curve [16 May98]"/>
      <sheetName val="ConcHistogram [16 May 98]"/>
      <sheetName val="LabHistogram [16 May 98]"/>
    </sheetNames>
    <sheetDataSet>
      <sheetData sheetId="0"/>
      <sheetData sheetId="1"/>
      <sheetData sheetId="2"/>
      <sheetData sheetId="3"/>
      <sheetData sheetId="4"/>
      <sheetData sheetId="5">
        <row r="1">
          <cell r="A1" t="str">
            <v>A/1</v>
          </cell>
        </row>
      </sheetData>
      <sheetData sheetId="6"/>
      <sheetData sheetId="7">
        <row r="1">
          <cell r="A1" t="str">
            <v>A/1</v>
          </cell>
        </row>
      </sheetData>
      <sheetData sheetId="8">
        <row r="1">
          <cell r="A1" t="str">
            <v>TAISEI  PHIL.  CONST., INC.</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
          <cell r="Q2">
            <v>24566</v>
          </cell>
        </row>
      </sheetData>
      <sheetData sheetId="31">
        <row r="247">
          <cell r="F247">
            <v>0</v>
          </cell>
        </row>
      </sheetData>
      <sheetData sheetId="32">
        <row r="1">
          <cell r="B1" t="str">
            <v>The RTW Model</v>
          </cell>
        </row>
      </sheetData>
      <sheetData sheetId="33">
        <row r="2">
          <cell r="H2" t="str">
            <v>: PRC 750</v>
          </cell>
        </row>
      </sheetData>
      <sheetData sheetId="34">
        <row r="2">
          <cell r="H2" t="str">
            <v>: PRC 750</v>
          </cell>
        </row>
      </sheetData>
      <sheetData sheetId="35"/>
      <sheetData sheetId="36"/>
      <sheetData sheetId="37"/>
      <sheetData sheetId="38">
        <row r="2">
          <cell r="H2" t="str">
            <v>: PRC 750</v>
          </cell>
        </row>
      </sheetData>
      <sheetData sheetId="39">
        <row r="1">
          <cell r="B1" t="str">
            <v>The RTW Model</v>
          </cell>
        </row>
      </sheetData>
      <sheetData sheetId="40"/>
      <sheetData sheetId="41"/>
      <sheetData sheetId="42"/>
      <sheetData sheetId="43"/>
      <sheetData sheetId="44">
        <row r="2">
          <cell r="H2" t="str">
            <v>: PRC 750</v>
          </cell>
        </row>
      </sheetData>
      <sheetData sheetId="45"/>
      <sheetData sheetId="46"/>
      <sheetData sheetId="47"/>
      <sheetData sheetId="48"/>
      <sheetData sheetId="49"/>
      <sheetData sheetId="50"/>
      <sheetData sheetId="51"/>
      <sheetData sheetId="52"/>
      <sheetData sheetId="53"/>
      <sheetData sheetId="54"/>
      <sheetData sheetId="55"/>
      <sheetData sheetId="56">
        <row r="2">
          <cell r="H2" t="str">
            <v>: PRC 750</v>
          </cell>
        </row>
      </sheetData>
      <sheetData sheetId="57">
        <row r="247">
          <cell r="F247">
            <v>0</v>
          </cell>
        </row>
      </sheetData>
      <sheetData sheetId="58"/>
      <sheetData sheetId="59"/>
      <sheetData sheetId="60"/>
      <sheetData sheetId="61"/>
      <sheetData sheetId="62"/>
      <sheetData sheetId="63"/>
      <sheetData sheetId="64"/>
      <sheetData sheetId="65"/>
      <sheetData sheetId="66"/>
      <sheetData sheetId="67"/>
      <sheetData sheetId="68"/>
      <sheetData sheetId="69"/>
      <sheetData sheetId="70">
        <row r="1">
          <cell r="A1" t="str">
            <v>A/1</v>
          </cell>
        </row>
      </sheetData>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ow r="1">
          <cell r="A1" t="str">
            <v>A/1</v>
          </cell>
        </row>
      </sheetData>
      <sheetData sheetId="86">
        <row r="1">
          <cell r="A1" t="str">
            <v>A/1</v>
          </cell>
        </row>
      </sheetData>
      <sheetData sheetId="87">
        <row r="1">
          <cell r="A1" t="str">
            <v>A/1</v>
          </cell>
        </row>
      </sheetData>
      <sheetData sheetId="88"/>
      <sheetData sheetId="89"/>
      <sheetData sheetId="90"/>
      <sheetData sheetId="91"/>
      <sheetData sheetId="92"/>
      <sheetData sheetId="93">
        <row r="1">
          <cell r="A1" t="str">
            <v xml:space="preserve">   ACT     </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ow r="1">
          <cell r="A1" t="str">
            <v>ACT</v>
          </cell>
        </row>
      </sheetData>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ow r="1">
          <cell r="A1" t="str">
            <v xml:space="preserve">   ACT     </v>
          </cell>
        </row>
      </sheetData>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2">
          <cell r="G2" t="str">
            <v>Period Ending :</v>
          </cell>
        </row>
      </sheetData>
      <sheetData sheetId="252">
        <row r="2">
          <cell r="G2" t="str">
            <v>Period Ending :</v>
          </cell>
        </row>
      </sheetData>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ow r="1">
          <cell r="A1" t="str">
            <v>ADP</v>
          </cell>
        </row>
      </sheetData>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ow r="1">
          <cell r="A1" t="str">
            <v>A/1</v>
          </cell>
        </row>
      </sheetData>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sheetData sheetId="366" refreshError="1"/>
      <sheetData sheetId="367" refreshError="1"/>
      <sheetData sheetId="368" refreshError="1"/>
      <sheetData sheetId="369" refreshError="1"/>
      <sheetData sheetId="370">
        <row r="1">
          <cell r="A1" t="str">
            <v>A/1</v>
          </cell>
        </row>
      </sheetData>
      <sheetData sheetId="371">
        <row r="1">
          <cell r="A1" t="str">
            <v>ADP</v>
          </cell>
        </row>
      </sheetData>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A1" t="str">
            <v>ADP</v>
          </cell>
        </row>
      </sheetData>
      <sheetData sheetId="386">
        <row r="1">
          <cell r="A1" t="str">
            <v>ADP</v>
          </cell>
        </row>
      </sheetData>
      <sheetData sheetId="387">
        <row r="1">
          <cell r="A1" t="str">
            <v xml:space="preserve">   ACT     </v>
          </cell>
        </row>
      </sheetData>
      <sheetData sheetId="388">
        <row r="1">
          <cell r="A1" t="str">
            <v>ADP</v>
          </cell>
        </row>
      </sheetData>
      <sheetData sheetId="389">
        <row r="1">
          <cell r="A1" t="str">
            <v xml:space="preserve">   ACT     </v>
          </cell>
        </row>
      </sheetData>
      <sheetData sheetId="390">
        <row r="1">
          <cell r="A1" t="str">
            <v>ADP</v>
          </cell>
        </row>
      </sheetData>
      <sheetData sheetId="391">
        <row r="1">
          <cell r="A1" t="str">
            <v>ADP</v>
          </cell>
        </row>
      </sheetData>
      <sheetData sheetId="392">
        <row r="1">
          <cell r="A1" t="str">
            <v>A/1</v>
          </cell>
        </row>
      </sheetData>
      <sheetData sheetId="393">
        <row r="1">
          <cell r="A1" t="str">
            <v>ADP</v>
          </cell>
        </row>
      </sheetData>
      <sheetData sheetId="394">
        <row r="1">
          <cell r="A1" t="str">
            <v>ADP</v>
          </cell>
        </row>
      </sheetData>
      <sheetData sheetId="395">
        <row r="1">
          <cell r="A1" t="str">
            <v>A/1</v>
          </cell>
        </row>
      </sheetData>
      <sheetData sheetId="396">
        <row r="1">
          <cell r="A1" t="str">
            <v>A/1</v>
          </cell>
        </row>
      </sheetData>
      <sheetData sheetId="397">
        <row r="1">
          <cell r="A1" t="str">
            <v>A/1</v>
          </cell>
        </row>
      </sheetData>
      <sheetData sheetId="398">
        <row r="1">
          <cell r="A1" t="str">
            <v>A/1</v>
          </cell>
        </row>
      </sheetData>
      <sheetData sheetId="399">
        <row r="1">
          <cell r="A1" t="str">
            <v>ADP</v>
          </cell>
        </row>
      </sheetData>
      <sheetData sheetId="400"/>
      <sheetData sheetId="401">
        <row r="247">
          <cell r="F247">
            <v>0</v>
          </cell>
        </row>
      </sheetData>
      <sheetData sheetId="402">
        <row r="2">
          <cell r="Q2">
            <v>24566</v>
          </cell>
        </row>
      </sheetData>
      <sheetData sheetId="403" refreshError="1"/>
      <sheetData sheetId="404"/>
      <sheetData sheetId="405"/>
      <sheetData sheetId="406"/>
      <sheetData sheetId="407">
        <row r="1">
          <cell r="A1" t="str">
            <v>A/1</v>
          </cell>
        </row>
      </sheetData>
      <sheetData sheetId="408">
        <row r="1">
          <cell r="A1" t="str">
            <v>A/1</v>
          </cell>
        </row>
      </sheetData>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ow r="1">
          <cell r="A1" t="str">
            <v>ADP</v>
          </cell>
        </row>
      </sheetData>
      <sheetData sheetId="454">
        <row r="1">
          <cell r="A1" t="str">
            <v>ADP</v>
          </cell>
        </row>
      </sheetData>
      <sheetData sheetId="455">
        <row r="1">
          <cell r="A1" t="str">
            <v>ADP</v>
          </cell>
        </row>
      </sheetData>
      <sheetData sheetId="456">
        <row r="1">
          <cell r="A1" t="str">
            <v>ADP</v>
          </cell>
        </row>
      </sheetData>
      <sheetData sheetId="457">
        <row r="7">
          <cell r="B7" t="str">
            <v>Example Job 1</v>
          </cell>
        </row>
      </sheetData>
      <sheetData sheetId="458"/>
      <sheetData sheetId="459"/>
      <sheetData sheetId="460"/>
      <sheetData sheetId="461">
        <row r="1">
          <cell r="A1" t="str">
            <v>ADP</v>
          </cell>
        </row>
      </sheetData>
      <sheetData sheetId="462"/>
      <sheetData sheetId="463">
        <row r="1">
          <cell r="A1">
            <v>1</v>
          </cell>
        </row>
      </sheetData>
      <sheetData sheetId="464"/>
      <sheetData sheetId="465"/>
      <sheetData sheetId="466">
        <row r="1">
          <cell r="A1" t="str">
            <v>A/1</v>
          </cell>
        </row>
      </sheetData>
      <sheetData sheetId="467"/>
      <sheetData sheetId="468"/>
      <sheetData sheetId="469"/>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ow r="2">
          <cell r="Q2">
            <v>24566</v>
          </cell>
        </row>
      </sheetData>
      <sheetData sheetId="485">
        <row r="2">
          <cell r="Q2">
            <v>24566</v>
          </cell>
        </row>
      </sheetData>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sheetData sheetId="524"/>
      <sheetData sheetId="525"/>
      <sheetData sheetId="526" refreshError="1"/>
      <sheetData sheetId="527"/>
      <sheetData sheetId="528">
        <row r="247">
          <cell r="F247">
            <v>0</v>
          </cell>
        </row>
      </sheetData>
      <sheetData sheetId="529"/>
      <sheetData sheetId="530"/>
      <sheetData sheetId="531"/>
      <sheetData sheetId="532"/>
      <sheetData sheetId="533">
        <row r="6">
          <cell r="A6">
            <v>834.5625</v>
          </cell>
        </row>
      </sheetData>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ow r="1">
          <cell r="A1" t="str">
            <v>MLC-4653/6/QSR 11</v>
          </cell>
        </row>
      </sheetData>
      <sheetData sheetId="553" refreshError="1"/>
      <sheetData sheetId="554" refreshError="1"/>
      <sheetData sheetId="555" refreshError="1"/>
      <sheetData sheetId="556" refreshError="1"/>
      <sheetData sheetId="557">
        <row r="1">
          <cell r="A1" t="str">
            <v xml:space="preserve">   ACT     </v>
          </cell>
        </row>
      </sheetData>
      <sheetData sheetId="558">
        <row r="1">
          <cell r="A1" t="str">
            <v xml:space="preserve">   ACT     </v>
          </cell>
        </row>
      </sheetData>
      <sheetData sheetId="559">
        <row r="1">
          <cell r="A1" t="str">
            <v xml:space="preserve">   ACT     </v>
          </cell>
        </row>
      </sheetData>
      <sheetData sheetId="560">
        <row r="1">
          <cell r="A1" t="str">
            <v xml:space="preserve">   ACT     </v>
          </cell>
        </row>
      </sheetData>
      <sheetData sheetId="561">
        <row r="1">
          <cell r="A1" t="str">
            <v xml:space="preserve">   ACT     </v>
          </cell>
        </row>
      </sheetData>
      <sheetData sheetId="562">
        <row r="1">
          <cell r="A1" t="str">
            <v>ADP</v>
          </cell>
        </row>
      </sheetData>
      <sheetData sheetId="563">
        <row r="1">
          <cell r="A1" t="str">
            <v xml:space="preserve">   ACT     </v>
          </cell>
        </row>
      </sheetData>
      <sheetData sheetId="564"/>
      <sheetData sheetId="565">
        <row r="247">
          <cell r="F247">
            <v>0</v>
          </cell>
        </row>
      </sheetData>
      <sheetData sheetId="566">
        <row r="2">
          <cell r="H2" t="str">
            <v>: PRC 750</v>
          </cell>
        </row>
      </sheetData>
      <sheetData sheetId="567">
        <row r="7">
          <cell r="B7" t="str">
            <v>JXB1/BLD/430</v>
          </cell>
        </row>
      </sheetData>
      <sheetData sheetId="568">
        <row r="2">
          <cell r="Q2">
            <v>24566</v>
          </cell>
        </row>
      </sheetData>
      <sheetData sheetId="569">
        <row r="1">
          <cell r="A1" t="str">
            <v>Mirage Mille</v>
          </cell>
        </row>
      </sheetData>
      <sheetData sheetId="570">
        <row r="247">
          <cell r="F247">
            <v>0</v>
          </cell>
        </row>
      </sheetData>
      <sheetData sheetId="571">
        <row r="247">
          <cell r="F247">
            <v>0</v>
          </cell>
        </row>
      </sheetData>
      <sheetData sheetId="572">
        <row r="1">
          <cell r="A1" t="str">
            <v xml:space="preserve">   ACT     </v>
          </cell>
        </row>
      </sheetData>
      <sheetData sheetId="573"/>
      <sheetData sheetId="574">
        <row r="1">
          <cell r="A1" t="str">
            <v xml:space="preserve">   ACT     </v>
          </cell>
        </row>
      </sheetData>
      <sheetData sheetId="575">
        <row r="1">
          <cell r="A1" t="str">
            <v xml:space="preserve">   ACT     </v>
          </cell>
        </row>
      </sheetData>
      <sheetData sheetId="576">
        <row r="1">
          <cell r="A1" t="str">
            <v xml:space="preserve">   ACT     </v>
          </cell>
        </row>
      </sheetData>
      <sheetData sheetId="577"/>
      <sheetData sheetId="578"/>
      <sheetData sheetId="579"/>
      <sheetData sheetId="580"/>
      <sheetData sheetId="581"/>
      <sheetData sheetId="582"/>
      <sheetData sheetId="583"/>
      <sheetData sheetId="584"/>
      <sheetData sheetId="585"/>
      <sheetData sheetId="586"/>
      <sheetData sheetId="587"/>
      <sheetData sheetId="588"/>
      <sheetData sheetId="589">
        <row r="2">
          <cell r="H2" t="str">
            <v>: PRC 750</v>
          </cell>
        </row>
      </sheetData>
      <sheetData sheetId="590"/>
      <sheetData sheetId="591"/>
      <sheetData sheetId="592"/>
      <sheetData sheetId="593"/>
      <sheetData sheetId="594" refreshError="1"/>
      <sheetData sheetId="595" refreshError="1"/>
      <sheetData sheetId="596" refreshError="1"/>
      <sheetData sheetId="597">
        <row r="2">
          <cell r="G2" t="str">
            <v>Period Ending :</v>
          </cell>
        </row>
      </sheetData>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sheetData sheetId="608"/>
      <sheetData sheetId="609"/>
      <sheetData sheetId="610">
        <row r="1">
          <cell r="A1" t="str">
            <v>ACT</v>
          </cell>
        </row>
      </sheetData>
      <sheetData sheetId="611">
        <row r="1">
          <cell r="A1" t="str">
            <v>Comparison of Average Unit Rates for Airport Terminal/Concourse Buildings</v>
          </cell>
        </row>
      </sheetData>
      <sheetData sheetId="612">
        <row r="1">
          <cell r="A1" t="str">
            <v>A/1</v>
          </cell>
        </row>
      </sheetData>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ow r="1">
          <cell r="A1" t="str">
            <v>A/1</v>
          </cell>
        </row>
      </sheetData>
      <sheetData sheetId="629">
        <row r="1">
          <cell r="A1" t="str">
            <v>A/1</v>
          </cell>
        </row>
      </sheetData>
      <sheetData sheetId="630">
        <row r="1">
          <cell r="A1" t="str">
            <v>A/1</v>
          </cell>
        </row>
      </sheetData>
      <sheetData sheetId="631">
        <row r="1">
          <cell r="A1" t="str">
            <v>A/1</v>
          </cell>
        </row>
      </sheetData>
      <sheetData sheetId="632">
        <row r="1">
          <cell r="A1" t="str">
            <v>A/1</v>
          </cell>
        </row>
      </sheetData>
      <sheetData sheetId="633">
        <row r="2">
          <cell r="Q2">
            <v>24566</v>
          </cell>
        </row>
      </sheetData>
      <sheetData sheetId="634">
        <row r="1">
          <cell r="A1" t="str">
            <v>A/1</v>
          </cell>
        </row>
      </sheetData>
      <sheetData sheetId="635">
        <row r="1">
          <cell r="A1" t="str">
            <v>A/1</v>
          </cell>
        </row>
      </sheetData>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ow r="2">
          <cell r="H2" t="str">
            <v>: PRC 750</v>
          </cell>
        </row>
      </sheetData>
      <sheetData sheetId="650">
        <row r="1">
          <cell r="A1" t="str">
            <v>TAISEI  PHIL.  CONST., INC.</v>
          </cell>
        </row>
      </sheetData>
      <sheetData sheetId="651">
        <row r="1">
          <cell r="A1" t="str">
            <v>SUMMARY OF SUBCONTRACT PRICE</v>
          </cell>
        </row>
      </sheetData>
      <sheetData sheetId="652">
        <row r="1">
          <cell r="A1" t="str">
            <v>SUMMARY OF SUBCONTRACT PRICE</v>
          </cell>
        </row>
      </sheetData>
      <sheetData sheetId="653">
        <row r="1">
          <cell r="A1" t="str">
            <v>SUMMARY OF SUBCONTRACT PRICE</v>
          </cell>
        </row>
      </sheetData>
      <sheetData sheetId="654">
        <row r="1">
          <cell r="A1" t="str">
            <v>Comparison of Average Unit Rates for Airport Terminal/Concourse Buildings</v>
          </cell>
        </row>
      </sheetData>
      <sheetData sheetId="655">
        <row r="1">
          <cell r="B1" t="str">
            <v>The RTW Model</v>
          </cell>
        </row>
      </sheetData>
      <sheetData sheetId="656">
        <row r="2">
          <cell r="H2" t="str">
            <v>: PRC 750</v>
          </cell>
        </row>
      </sheetData>
      <sheetData sheetId="657">
        <row r="1">
          <cell r="A1" t="str">
            <v xml:space="preserve">   ACT     </v>
          </cell>
        </row>
      </sheetData>
      <sheetData sheetId="658">
        <row r="1">
          <cell r="B1" t="str">
            <v>The RTW Model</v>
          </cell>
        </row>
      </sheetData>
      <sheetData sheetId="659">
        <row r="247">
          <cell r="F247">
            <v>0</v>
          </cell>
        </row>
      </sheetData>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ow r="1">
          <cell r="B1" t="str">
            <v>The RTW Model</v>
          </cell>
        </row>
      </sheetData>
      <sheetData sheetId="686"/>
      <sheetData sheetId="687">
        <row r="1">
          <cell r="A1" t="str">
            <v xml:space="preserve">   ACT     </v>
          </cell>
        </row>
      </sheetData>
      <sheetData sheetId="688">
        <row r="1">
          <cell r="B1" t="str">
            <v>The RTW Model</v>
          </cell>
        </row>
      </sheetData>
      <sheetData sheetId="689">
        <row r="1">
          <cell r="A1" t="str">
            <v xml:space="preserve">   ACT     </v>
          </cell>
        </row>
      </sheetData>
      <sheetData sheetId="690">
        <row r="2">
          <cell r="Q2">
            <v>24566</v>
          </cell>
        </row>
      </sheetData>
      <sheetData sheetId="691"/>
      <sheetData sheetId="692"/>
      <sheetData sheetId="693"/>
      <sheetData sheetId="694"/>
      <sheetData sheetId="695"/>
      <sheetData sheetId="696">
        <row r="1">
          <cell r="A1" t="str">
            <v xml:space="preserve">   ACT     </v>
          </cell>
        </row>
      </sheetData>
      <sheetData sheetId="697"/>
      <sheetData sheetId="698"/>
      <sheetData sheetId="699"/>
      <sheetData sheetId="700"/>
      <sheetData sheetId="701" refreshError="1"/>
      <sheetData sheetId="702"/>
      <sheetData sheetId="703">
        <row r="2">
          <cell r="G2" t="str">
            <v>Period Ending :</v>
          </cell>
        </row>
      </sheetData>
      <sheetData sheetId="704"/>
      <sheetData sheetId="705"/>
      <sheetData sheetId="706"/>
      <sheetData sheetId="707"/>
      <sheetData sheetId="708"/>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ow r="2">
          <cell r="H2" t="str">
            <v>: PRC 750</v>
          </cell>
        </row>
      </sheetData>
      <sheetData sheetId="770">
        <row r="2">
          <cell r="H2" t="str">
            <v>: PRC 750</v>
          </cell>
        </row>
      </sheetData>
      <sheetData sheetId="771">
        <row r="2">
          <cell r="H2" t="str">
            <v>: PRC 750</v>
          </cell>
        </row>
      </sheetData>
      <sheetData sheetId="772">
        <row r="247">
          <cell r="F247">
            <v>0</v>
          </cell>
        </row>
      </sheetData>
      <sheetData sheetId="773">
        <row r="2">
          <cell r="H2" t="str">
            <v>: PRC 750</v>
          </cell>
        </row>
      </sheetData>
      <sheetData sheetId="774">
        <row r="2">
          <cell r="H2" t="str">
            <v>: PRC 750</v>
          </cell>
        </row>
      </sheetData>
      <sheetData sheetId="775">
        <row r="2">
          <cell r="H2" t="str">
            <v>: PRC 750</v>
          </cell>
        </row>
      </sheetData>
      <sheetData sheetId="776">
        <row r="2">
          <cell r="H2" t="str">
            <v>: PRC 750</v>
          </cell>
        </row>
      </sheetData>
      <sheetData sheetId="777">
        <row r="2">
          <cell r="H2" t="str">
            <v>: PRC 750</v>
          </cell>
        </row>
      </sheetData>
      <sheetData sheetId="778">
        <row r="2">
          <cell r="H2" t="str">
            <v>: PRC 750</v>
          </cell>
        </row>
      </sheetData>
      <sheetData sheetId="779">
        <row r="2">
          <cell r="Q2">
            <v>24566</v>
          </cell>
        </row>
      </sheetData>
      <sheetData sheetId="780">
        <row r="247">
          <cell r="F247">
            <v>0</v>
          </cell>
        </row>
      </sheetData>
      <sheetData sheetId="781">
        <row r="2">
          <cell r="H2" t="str">
            <v>: PRC 750</v>
          </cell>
        </row>
      </sheetData>
      <sheetData sheetId="782">
        <row r="2">
          <cell r="H2" t="str">
            <v>: PRC 750</v>
          </cell>
        </row>
      </sheetData>
      <sheetData sheetId="783">
        <row r="2">
          <cell r="H2" t="str">
            <v>: PRC 750</v>
          </cell>
        </row>
      </sheetData>
      <sheetData sheetId="784">
        <row r="2">
          <cell r="H2" t="str">
            <v>: PRC 750</v>
          </cell>
        </row>
      </sheetData>
      <sheetData sheetId="785">
        <row r="2">
          <cell r="H2" t="str">
            <v>: PRC 750</v>
          </cell>
        </row>
      </sheetData>
      <sheetData sheetId="786">
        <row r="1">
          <cell r="A1" t="str">
            <v>Mirage Mille</v>
          </cell>
        </row>
      </sheetData>
      <sheetData sheetId="787">
        <row r="2">
          <cell r="H2" t="str">
            <v>: PRC 750</v>
          </cell>
        </row>
      </sheetData>
      <sheetData sheetId="788">
        <row r="2">
          <cell r="H2" t="str">
            <v>: PRC 750</v>
          </cell>
        </row>
      </sheetData>
      <sheetData sheetId="789">
        <row r="2">
          <cell r="H2" t="str">
            <v>: PRC 750</v>
          </cell>
        </row>
      </sheetData>
      <sheetData sheetId="790">
        <row r="2">
          <cell r="H2" t="str">
            <v>: PRC 750</v>
          </cell>
        </row>
      </sheetData>
      <sheetData sheetId="791">
        <row r="2">
          <cell r="H2" t="str">
            <v>: PRC 750</v>
          </cell>
        </row>
      </sheetData>
      <sheetData sheetId="792">
        <row r="2">
          <cell r="H2" t="str">
            <v>: PRC 750</v>
          </cell>
        </row>
      </sheetData>
      <sheetData sheetId="793">
        <row r="2">
          <cell r="H2" t="str">
            <v>: PRC 750</v>
          </cell>
        </row>
      </sheetData>
      <sheetData sheetId="794">
        <row r="2">
          <cell r="H2" t="str">
            <v>: PRC 750</v>
          </cell>
        </row>
      </sheetData>
      <sheetData sheetId="795">
        <row r="2">
          <cell r="H2" t="str">
            <v>: PRC 750</v>
          </cell>
        </row>
      </sheetData>
      <sheetData sheetId="796">
        <row r="2">
          <cell r="H2" t="str">
            <v>: PRC 750</v>
          </cell>
        </row>
      </sheetData>
      <sheetData sheetId="797">
        <row r="2">
          <cell r="H2" t="str">
            <v>: PRC 750</v>
          </cell>
        </row>
      </sheetData>
      <sheetData sheetId="798">
        <row r="2">
          <cell r="H2" t="str">
            <v>: PRC 750</v>
          </cell>
        </row>
      </sheetData>
      <sheetData sheetId="799">
        <row r="2">
          <cell r="H2" t="str">
            <v>: PRC 750</v>
          </cell>
        </row>
      </sheetData>
      <sheetData sheetId="800"/>
      <sheetData sheetId="801"/>
      <sheetData sheetId="802"/>
      <sheetData sheetId="803"/>
      <sheetData sheetId="804"/>
      <sheetData sheetId="805"/>
      <sheetData sheetId="806">
        <row r="2">
          <cell r="H2" t="str">
            <v>: PRC 750</v>
          </cell>
        </row>
      </sheetData>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ow r="2">
          <cell r="A2" t="str">
            <v>TREND REPORT NO. 2</v>
          </cell>
        </row>
      </sheetData>
      <sheetData sheetId="838">
        <row r="20">
          <cell r="A20" t="str">
            <v>Cost/Work/SC Category</v>
          </cell>
        </row>
      </sheetData>
      <sheetData sheetId="839">
        <row r="1">
          <cell r="A1" t="str">
            <v>A/1</v>
          </cell>
        </row>
      </sheetData>
      <sheetData sheetId="840">
        <row r="1">
          <cell r="A1" t="str">
            <v>A/1</v>
          </cell>
        </row>
      </sheetData>
      <sheetData sheetId="841">
        <row r="20">
          <cell r="A20" t="str">
            <v>Cost/Work/SC Category</v>
          </cell>
        </row>
      </sheetData>
      <sheetData sheetId="842">
        <row r="20">
          <cell r="A20" t="str">
            <v>Cost/Work/SC Category</v>
          </cell>
        </row>
      </sheetData>
      <sheetData sheetId="843">
        <row r="2">
          <cell r="Q2">
            <v>24566</v>
          </cell>
        </row>
      </sheetData>
      <sheetData sheetId="844">
        <row r="10">
          <cell r="D10">
            <v>8048838.2075297497</v>
          </cell>
        </row>
      </sheetData>
      <sheetData sheetId="845">
        <row r="1">
          <cell r="A1" t="str">
            <v xml:space="preserve">   ACT     </v>
          </cell>
        </row>
      </sheetData>
      <sheetData sheetId="846">
        <row r="10">
          <cell r="D10">
            <v>8048838.2075297497</v>
          </cell>
        </row>
      </sheetData>
      <sheetData sheetId="847">
        <row r="2">
          <cell r="A2" t="str">
            <v>TREND REPORT NO. 2</v>
          </cell>
        </row>
      </sheetData>
      <sheetData sheetId="848">
        <row r="6">
          <cell r="A6">
            <v>834.5625</v>
          </cell>
        </row>
      </sheetData>
      <sheetData sheetId="849">
        <row r="2">
          <cell r="A2" t="str">
            <v>TREND REPORT NO. 2</v>
          </cell>
        </row>
      </sheetData>
      <sheetData sheetId="850">
        <row r="1">
          <cell r="A1" t="str">
            <v>A/1</v>
          </cell>
        </row>
      </sheetData>
      <sheetData sheetId="851">
        <row r="1">
          <cell r="A1" t="str">
            <v>TAISEI  PHIL.  CONST., INC.</v>
          </cell>
        </row>
      </sheetData>
      <sheetData sheetId="852">
        <row r="1">
          <cell r="A1" t="str">
            <v>A/1</v>
          </cell>
        </row>
      </sheetData>
      <sheetData sheetId="853">
        <row r="247">
          <cell r="F247">
            <v>0</v>
          </cell>
        </row>
      </sheetData>
      <sheetData sheetId="854"/>
      <sheetData sheetId="855">
        <row r="1">
          <cell r="A1" t="str">
            <v>A/1</v>
          </cell>
        </row>
      </sheetData>
      <sheetData sheetId="856">
        <row r="1">
          <cell r="A1" t="str">
            <v>SUMMARY OF SUBCONTRACT PRICE</v>
          </cell>
        </row>
      </sheetData>
      <sheetData sheetId="857">
        <row r="20">
          <cell r="A20" t="str">
            <v>Cost/Work/SC Category</v>
          </cell>
        </row>
      </sheetData>
      <sheetData sheetId="858">
        <row r="1">
          <cell r="A1" t="str">
            <v>A/1</v>
          </cell>
        </row>
      </sheetData>
      <sheetData sheetId="859">
        <row r="1">
          <cell r="A1" t="str">
            <v>ADP</v>
          </cell>
        </row>
      </sheetData>
      <sheetData sheetId="860"/>
      <sheetData sheetId="861"/>
      <sheetData sheetId="862">
        <row r="1">
          <cell r="A1" t="str">
            <v>A/1</v>
          </cell>
        </row>
      </sheetData>
      <sheetData sheetId="863">
        <row r="1">
          <cell r="A1" t="str">
            <v>A/1</v>
          </cell>
        </row>
      </sheetData>
      <sheetData sheetId="864">
        <row r="1">
          <cell r="A1" t="str">
            <v>A/1</v>
          </cell>
        </row>
      </sheetData>
      <sheetData sheetId="865" refreshError="1"/>
      <sheetData sheetId="866" refreshError="1"/>
      <sheetData sheetId="867" refreshError="1"/>
      <sheetData sheetId="868"/>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ow r="1">
          <cell r="B1" t="str">
            <v>DIVISION 2 - SITE AND EARTH WORK</v>
          </cell>
        </row>
      </sheetData>
      <sheetData sheetId="1084">
        <row r="2">
          <cell r="A2" t="str">
            <v>TREND REPORT NO. 2</v>
          </cell>
        </row>
      </sheetData>
      <sheetData sheetId="1085">
        <row r="1">
          <cell r="A1" t="str">
            <v>A/1</v>
          </cell>
        </row>
      </sheetData>
      <sheetData sheetId="1086">
        <row r="2">
          <cell r="H2" t="str">
            <v>: PRC 750</v>
          </cell>
        </row>
      </sheetData>
      <sheetData sheetId="1087">
        <row r="2">
          <cell r="A2" t="str">
            <v>TREND REPORT NO. 2</v>
          </cell>
        </row>
      </sheetData>
      <sheetData sheetId="1088">
        <row r="1">
          <cell r="A1" t="str">
            <v>A/1</v>
          </cell>
        </row>
      </sheetData>
      <sheetData sheetId="1089">
        <row r="1">
          <cell r="A1" t="str">
            <v>A/1</v>
          </cell>
        </row>
      </sheetData>
      <sheetData sheetId="1090">
        <row r="2">
          <cell r="H2" t="str">
            <v>: PRC 750</v>
          </cell>
        </row>
      </sheetData>
      <sheetData sheetId="1091">
        <row r="2">
          <cell r="H2" t="str">
            <v>: PRC 750</v>
          </cell>
        </row>
      </sheetData>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ow r="1">
          <cell r="A1" t="str">
            <v>A/1</v>
          </cell>
        </row>
      </sheetData>
      <sheetData sheetId="1271">
        <row r="247">
          <cell r="F247">
            <v>0</v>
          </cell>
        </row>
      </sheetData>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ow r="247">
          <cell r="F247">
            <v>0</v>
          </cell>
        </row>
      </sheetData>
      <sheetData sheetId="1310">
        <row r="13">
          <cell r="Z13">
            <v>0</v>
          </cell>
        </row>
      </sheetData>
      <sheetData sheetId="1311">
        <row r="247">
          <cell r="F247">
            <v>0</v>
          </cell>
        </row>
      </sheetData>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ow r="1">
          <cell r="A1" t="str">
            <v>A/1</v>
          </cell>
        </row>
      </sheetData>
      <sheetData sheetId="1344" refreshError="1"/>
      <sheetData sheetId="1345" refreshError="1"/>
      <sheetData sheetId="1346">
        <row r="1">
          <cell r="A1" t="str">
            <v>A/1</v>
          </cell>
        </row>
      </sheetData>
      <sheetData sheetId="1347">
        <row r="1">
          <cell r="A1" t="str">
            <v>A/1</v>
          </cell>
        </row>
      </sheetData>
      <sheetData sheetId="1348">
        <row r="1">
          <cell r="A1" t="str">
            <v>A/1</v>
          </cell>
        </row>
      </sheetData>
      <sheetData sheetId="1349" refreshError="1"/>
      <sheetData sheetId="1350" refreshError="1"/>
      <sheetData sheetId="1351">
        <row r="1">
          <cell r="A1" t="str">
            <v>A/1</v>
          </cell>
        </row>
      </sheetData>
      <sheetData sheetId="1352">
        <row r="1">
          <cell r="A1" t="str">
            <v>A/1</v>
          </cell>
        </row>
      </sheetData>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ow r="1">
          <cell r="A1" t="str">
            <v>A/1</v>
          </cell>
        </row>
      </sheetData>
      <sheetData sheetId="1378">
        <row r="1">
          <cell r="A1" t="str">
            <v>A/1</v>
          </cell>
        </row>
      </sheetData>
      <sheetData sheetId="1379">
        <row r="1">
          <cell r="A1" t="str">
            <v>A/1</v>
          </cell>
        </row>
      </sheetData>
      <sheetData sheetId="1380">
        <row r="1">
          <cell r="A1" t="str">
            <v>A/1</v>
          </cell>
        </row>
      </sheetData>
      <sheetData sheetId="1381">
        <row r="1">
          <cell r="A1" t="str">
            <v>A/1</v>
          </cell>
        </row>
      </sheetData>
      <sheetData sheetId="1382">
        <row r="1">
          <cell r="A1" t="str">
            <v>A/1</v>
          </cell>
        </row>
      </sheetData>
      <sheetData sheetId="1383">
        <row r="1">
          <cell r="A1" t="str">
            <v>A/1</v>
          </cell>
        </row>
      </sheetData>
      <sheetData sheetId="1384">
        <row r="1">
          <cell r="A1" t="str">
            <v>A/1</v>
          </cell>
        </row>
      </sheetData>
      <sheetData sheetId="1385">
        <row r="1">
          <cell r="A1" t="str">
            <v>A/1</v>
          </cell>
        </row>
      </sheetData>
      <sheetData sheetId="1386" refreshError="1"/>
      <sheetData sheetId="1387">
        <row r="1">
          <cell r="A1" t="str">
            <v>A/1</v>
          </cell>
        </row>
      </sheetData>
      <sheetData sheetId="1388">
        <row r="1">
          <cell r="A1" t="str">
            <v>A/1</v>
          </cell>
        </row>
      </sheetData>
      <sheetData sheetId="1389">
        <row r="1">
          <cell r="A1" t="str">
            <v>A/1</v>
          </cell>
        </row>
      </sheetData>
      <sheetData sheetId="1390">
        <row r="1">
          <cell r="A1" t="str">
            <v>A/1</v>
          </cell>
        </row>
      </sheetData>
      <sheetData sheetId="1391">
        <row r="1">
          <cell r="A1" t="str">
            <v>A/1</v>
          </cell>
        </row>
      </sheetData>
      <sheetData sheetId="1392">
        <row r="1">
          <cell r="A1" t="str">
            <v>A/1</v>
          </cell>
        </row>
      </sheetData>
      <sheetData sheetId="1393">
        <row r="1">
          <cell r="A1" t="str">
            <v>A/1</v>
          </cell>
        </row>
      </sheetData>
      <sheetData sheetId="1394">
        <row r="1">
          <cell r="A1" t="str">
            <v>A/1</v>
          </cell>
        </row>
      </sheetData>
      <sheetData sheetId="1395">
        <row r="1">
          <cell r="A1" t="str">
            <v>A/1</v>
          </cell>
        </row>
      </sheetData>
      <sheetData sheetId="1396">
        <row r="1">
          <cell r="A1" t="str">
            <v>A/1</v>
          </cell>
        </row>
      </sheetData>
      <sheetData sheetId="1397">
        <row r="1">
          <cell r="A1" t="str">
            <v>A/1</v>
          </cell>
        </row>
      </sheetData>
      <sheetData sheetId="1398">
        <row r="1">
          <cell r="A1" t="str">
            <v>TAISEI  PHIL.  CONST., INC.</v>
          </cell>
        </row>
      </sheetData>
      <sheetData sheetId="1399">
        <row r="1">
          <cell r="A1" t="str">
            <v>A/1</v>
          </cell>
        </row>
      </sheetData>
      <sheetData sheetId="1400">
        <row r="1">
          <cell r="A1" t="str">
            <v>A/1</v>
          </cell>
        </row>
      </sheetData>
      <sheetData sheetId="1401">
        <row r="1">
          <cell r="A1" t="str">
            <v>A/1</v>
          </cell>
        </row>
      </sheetData>
      <sheetData sheetId="1402">
        <row r="1">
          <cell r="A1" t="str">
            <v>A/1</v>
          </cell>
        </row>
      </sheetData>
      <sheetData sheetId="1403">
        <row r="1">
          <cell r="A1" t="str">
            <v>A/1</v>
          </cell>
        </row>
      </sheetData>
      <sheetData sheetId="1404">
        <row r="1">
          <cell r="A1" t="str">
            <v>A/1</v>
          </cell>
        </row>
      </sheetData>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ow r="1">
          <cell r="A1" t="str">
            <v>A/1</v>
          </cell>
        </row>
      </sheetData>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ow r="1">
          <cell r="A1" t="str">
            <v>A/1</v>
          </cell>
        </row>
      </sheetData>
      <sheetData sheetId="1423" refreshError="1"/>
      <sheetData sheetId="1424" refreshError="1"/>
      <sheetData sheetId="1425" refreshError="1"/>
      <sheetData sheetId="1426" refreshError="1"/>
      <sheetData sheetId="1427" refreshError="1"/>
      <sheetData sheetId="1428" refreshError="1"/>
      <sheetData sheetId="1429">
        <row r="1">
          <cell r="A1" t="str">
            <v>A/1</v>
          </cell>
        </row>
      </sheetData>
      <sheetData sheetId="1430">
        <row r="1">
          <cell r="A1" t="str">
            <v>A/1</v>
          </cell>
        </row>
      </sheetData>
      <sheetData sheetId="1431">
        <row r="1">
          <cell r="A1" t="str">
            <v>A/1</v>
          </cell>
        </row>
      </sheetData>
      <sheetData sheetId="1432" refreshError="1"/>
      <sheetData sheetId="1433">
        <row r="1">
          <cell r="A1" t="str">
            <v>A/1</v>
          </cell>
        </row>
      </sheetData>
      <sheetData sheetId="1434">
        <row r="1">
          <cell r="A1" t="str">
            <v>A/1</v>
          </cell>
        </row>
      </sheetData>
      <sheetData sheetId="1435">
        <row r="1">
          <cell r="A1" t="str">
            <v>A/1</v>
          </cell>
        </row>
      </sheetData>
      <sheetData sheetId="1436">
        <row r="1">
          <cell r="A1" t="str">
            <v>A/1</v>
          </cell>
        </row>
      </sheetData>
      <sheetData sheetId="1437">
        <row r="1">
          <cell r="A1" t="str">
            <v>A/1</v>
          </cell>
        </row>
      </sheetData>
      <sheetData sheetId="1438" refreshError="1"/>
      <sheetData sheetId="1439">
        <row r="1">
          <cell r="A1" t="str">
            <v>A/1</v>
          </cell>
        </row>
      </sheetData>
      <sheetData sheetId="1440">
        <row r="1">
          <cell r="A1" t="str">
            <v>A/1</v>
          </cell>
        </row>
      </sheetData>
      <sheetData sheetId="1441">
        <row r="1">
          <cell r="A1" t="str">
            <v>A/1</v>
          </cell>
        </row>
      </sheetData>
      <sheetData sheetId="1442">
        <row r="1">
          <cell r="A1" t="str">
            <v>A/1</v>
          </cell>
        </row>
      </sheetData>
      <sheetData sheetId="1443" refreshError="1"/>
      <sheetData sheetId="1444">
        <row r="1">
          <cell r="A1" t="str">
            <v>A/1</v>
          </cell>
        </row>
      </sheetData>
      <sheetData sheetId="1445">
        <row r="1">
          <cell r="A1" t="str">
            <v>A/1</v>
          </cell>
        </row>
      </sheetData>
      <sheetData sheetId="1446">
        <row r="1">
          <cell r="A1" t="str">
            <v>A/1</v>
          </cell>
        </row>
      </sheetData>
      <sheetData sheetId="1447">
        <row r="1">
          <cell r="A1" t="str">
            <v>A/1</v>
          </cell>
        </row>
      </sheetData>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ow r="1">
          <cell r="A1" t="str">
            <v>A/1</v>
          </cell>
        </row>
      </sheetData>
      <sheetData sheetId="1478">
        <row r="1">
          <cell r="A1" t="str">
            <v>A/1</v>
          </cell>
        </row>
      </sheetData>
      <sheetData sheetId="1479">
        <row r="1">
          <cell r="A1" t="str">
            <v>A/1</v>
          </cell>
        </row>
      </sheetData>
      <sheetData sheetId="1480">
        <row r="1">
          <cell r="A1" t="str">
            <v>A/1</v>
          </cell>
        </row>
      </sheetData>
      <sheetData sheetId="1481">
        <row r="1">
          <cell r="A1" t="str">
            <v>A/1</v>
          </cell>
        </row>
      </sheetData>
      <sheetData sheetId="1482" refreshError="1"/>
      <sheetData sheetId="1483" refreshError="1"/>
      <sheetData sheetId="1484" refreshError="1"/>
      <sheetData sheetId="1485" refreshError="1"/>
      <sheetData sheetId="1486">
        <row r="1">
          <cell r="A1" t="str">
            <v>A/1</v>
          </cell>
        </row>
      </sheetData>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ow r="1">
          <cell r="A1" t="str">
            <v>A/1</v>
          </cell>
        </row>
      </sheetData>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ow r="1">
          <cell r="A1" t="str">
            <v>A/1</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ow r="1">
          <cell r="A1" t="str">
            <v>A/1</v>
          </cell>
        </row>
      </sheetData>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ow r="1">
          <cell r="A1" t="str">
            <v>A/1</v>
          </cell>
        </row>
      </sheetData>
      <sheetData sheetId="1609">
        <row r="1">
          <cell r="A1" t="str">
            <v>A/1</v>
          </cell>
        </row>
      </sheetData>
      <sheetData sheetId="1610">
        <row r="1">
          <cell r="A1" t="str">
            <v>A/1</v>
          </cell>
        </row>
      </sheetData>
      <sheetData sheetId="1611" refreshError="1"/>
      <sheetData sheetId="1612" refreshError="1"/>
      <sheetData sheetId="1613" refreshError="1"/>
      <sheetData sheetId="1614" refreshError="1"/>
      <sheetData sheetId="1615" refreshError="1"/>
      <sheetData sheetId="1616" refreshError="1"/>
      <sheetData sheetId="1617" refreshError="1"/>
      <sheetData sheetId="1618">
        <row r="1">
          <cell r="A1" t="str">
            <v>A/1</v>
          </cell>
        </row>
      </sheetData>
      <sheetData sheetId="1619">
        <row r="1">
          <cell r="A1" t="str">
            <v>A/1</v>
          </cell>
        </row>
      </sheetData>
      <sheetData sheetId="1620">
        <row r="1">
          <cell r="A1" t="str">
            <v>A/1</v>
          </cell>
        </row>
      </sheetData>
      <sheetData sheetId="1621">
        <row r="1">
          <cell r="A1" t="str">
            <v>A/1</v>
          </cell>
        </row>
      </sheetData>
      <sheetData sheetId="1622">
        <row r="1">
          <cell r="A1" t="str">
            <v>A/1</v>
          </cell>
        </row>
      </sheetData>
      <sheetData sheetId="1623">
        <row r="1">
          <cell r="A1" t="str">
            <v>A/1</v>
          </cell>
        </row>
      </sheetData>
      <sheetData sheetId="1624">
        <row r="1">
          <cell r="A1" t="str">
            <v>A/1</v>
          </cell>
        </row>
      </sheetData>
      <sheetData sheetId="1625">
        <row r="1">
          <cell r="A1" t="str">
            <v>A/1</v>
          </cell>
        </row>
      </sheetData>
      <sheetData sheetId="1626">
        <row r="1">
          <cell r="A1" t="str">
            <v>A/1</v>
          </cell>
        </row>
      </sheetData>
      <sheetData sheetId="1627">
        <row r="1">
          <cell r="A1" t="str">
            <v>A/1</v>
          </cell>
        </row>
      </sheetData>
      <sheetData sheetId="1628">
        <row r="1">
          <cell r="A1" t="str">
            <v>A/1</v>
          </cell>
        </row>
      </sheetData>
      <sheetData sheetId="1629">
        <row r="1">
          <cell r="A1" t="str">
            <v>A/1</v>
          </cell>
        </row>
      </sheetData>
      <sheetData sheetId="1630">
        <row r="1">
          <cell r="A1" t="str">
            <v>A/1</v>
          </cell>
        </row>
      </sheetData>
      <sheetData sheetId="1631">
        <row r="1">
          <cell r="A1" t="str">
            <v>A/1</v>
          </cell>
        </row>
      </sheetData>
      <sheetData sheetId="1632">
        <row r="1">
          <cell r="A1" t="str">
            <v>A/1</v>
          </cell>
        </row>
      </sheetData>
      <sheetData sheetId="1633">
        <row r="1">
          <cell r="A1" t="str">
            <v>A/1</v>
          </cell>
        </row>
      </sheetData>
      <sheetData sheetId="1634">
        <row r="1">
          <cell r="A1" t="str">
            <v>Part D - Subbase Course</v>
          </cell>
        </row>
      </sheetData>
      <sheetData sheetId="1635">
        <row r="1">
          <cell r="A1" t="str">
            <v>A/1</v>
          </cell>
        </row>
      </sheetData>
      <sheetData sheetId="1636">
        <row r="1">
          <cell r="A1" t="str">
            <v>A/1</v>
          </cell>
        </row>
      </sheetData>
      <sheetData sheetId="1637">
        <row r="1">
          <cell r="A1" t="str">
            <v>A/1</v>
          </cell>
        </row>
      </sheetData>
      <sheetData sheetId="1638">
        <row r="1">
          <cell r="A1" t="str">
            <v>A/1</v>
          </cell>
        </row>
      </sheetData>
      <sheetData sheetId="1639">
        <row r="1">
          <cell r="A1" t="str">
            <v>A/1</v>
          </cell>
        </row>
      </sheetData>
      <sheetData sheetId="1640">
        <row r="1">
          <cell r="A1" t="str">
            <v>A/1</v>
          </cell>
        </row>
      </sheetData>
      <sheetData sheetId="1641">
        <row r="1">
          <cell r="A1" t="str">
            <v>A/1</v>
          </cell>
        </row>
      </sheetData>
      <sheetData sheetId="1642">
        <row r="1">
          <cell r="A1" t="str">
            <v>A/1</v>
          </cell>
        </row>
      </sheetData>
      <sheetData sheetId="1643">
        <row r="1">
          <cell r="A1" t="str">
            <v>A/1</v>
          </cell>
        </row>
      </sheetData>
      <sheetData sheetId="1644">
        <row r="1">
          <cell r="A1" t="str">
            <v>A/1</v>
          </cell>
        </row>
      </sheetData>
      <sheetData sheetId="1645">
        <row r="1">
          <cell r="A1" t="str">
            <v>A/1</v>
          </cell>
        </row>
      </sheetData>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ow r="1">
          <cell r="A1" t="str">
            <v>A/1</v>
          </cell>
        </row>
      </sheetData>
      <sheetData sheetId="1667">
        <row r="1">
          <cell r="A1" t="str">
            <v>A/1</v>
          </cell>
        </row>
      </sheetData>
      <sheetData sheetId="1668">
        <row r="1">
          <cell r="A1" t="str">
            <v>A/1</v>
          </cell>
        </row>
      </sheetData>
      <sheetData sheetId="1669">
        <row r="1">
          <cell r="A1" t="str">
            <v>A/1</v>
          </cell>
        </row>
      </sheetData>
      <sheetData sheetId="1670">
        <row r="1">
          <cell r="A1" t="str">
            <v>A/1</v>
          </cell>
        </row>
      </sheetData>
      <sheetData sheetId="1671">
        <row r="1">
          <cell r="A1" t="str">
            <v>A/1</v>
          </cell>
        </row>
      </sheetData>
      <sheetData sheetId="1672">
        <row r="1">
          <cell r="A1" t="str">
            <v>A/1</v>
          </cell>
        </row>
      </sheetData>
      <sheetData sheetId="1673">
        <row r="1">
          <cell r="A1" t="str">
            <v>A/1</v>
          </cell>
        </row>
      </sheetData>
      <sheetData sheetId="1674">
        <row r="1">
          <cell r="A1" t="str">
            <v>A/1</v>
          </cell>
        </row>
      </sheetData>
      <sheetData sheetId="1675">
        <row r="1">
          <cell r="A1" t="str">
            <v>A/1</v>
          </cell>
        </row>
      </sheetData>
      <sheetData sheetId="1676">
        <row r="1">
          <cell r="A1" t="str">
            <v>A/1</v>
          </cell>
        </row>
      </sheetData>
      <sheetData sheetId="1677" refreshError="1"/>
      <sheetData sheetId="1678" refreshError="1"/>
      <sheetData sheetId="1679">
        <row r="1">
          <cell r="A1" t="str">
            <v>A/1</v>
          </cell>
        </row>
      </sheetData>
      <sheetData sheetId="1680">
        <row r="1">
          <cell r="A1" t="str">
            <v>A/1</v>
          </cell>
        </row>
      </sheetData>
      <sheetData sheetId="1681" refreshError="1"/>
      <sheetData sheetId="1682" refreshError="1"/>
      <sheetData sheetId="1683">
        <row r="1">
          <cell r="A1" t="str">
            <v>A/1</v>
          </cell>
        </row>
      </sheetData>
      <sheetData sheetId="1684">
        <row r="1">
          <cell r="A1" t="str">
            <v>A/1</v>
          </cell>
        </row>
      </sheetData>
      <sheetData sheetId="1685">
        <row r="1">
          <cell r="A1" t="str">
            <v>A/1</v>
          </cell>
        </row>
      </sheetData>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ow r="1">
          <cell r="A1" t="str">
            <v>A/1</v>
          </cell>
        </row>
      </sheetData>
      <sheetData sheetId="1700">
        <row r="1">
          <cell r="A1" t="str">
            <v>A/1</v>
          </cell>
        </row>
      </sheetData>
      <sheetData sheetId="1701" refreshError="1"/>
      <sheetData sheetId="1702" refreshError="1"/>
      <sheetData sheetId="1703" refreshError="1"/>
      <sheetData sheetId="1704" refreshError="1"/>
      <sheetData sheetId="1705" refreshError="1"/>
      <sheetData sheetId="1706" refreshError="1"/>
      <sheetData sheetId="1707" refreshError="1"/>
      <sheetData sheetId="1708">
        <row r="1">
          <cell r="A1" t="str">
            <v>A/1</v>
          </cell>
        </row>
      </sheetData>
      <sheetData sheetId="1709">
        <row r="1">
          <cell r="A1" t="str">
            <v>A/1</v>
          </cell>
        </row>
      </sheetData>
      <sheetData sheetId="1710" refreshError="1"/>
      <sheetData sheetId="1711" refreshError="1"/>
      <sheetData sheetId="1712" refreshError="1"/>
      <sheetData sheetId="1713">
        <row r="1">
          <cell r="A1" t="str">
            <v>A/1</v>
          </cell>
        </row>
      </sheetData>
      <sheetData sheetId="1714" refreshError="1"/>
      <sheetData sheetId="1715">
        <row r="1">
          <cell r="A1" t="str">
            <v>A/1</v>
          </cell>
        </row>
      </sheetData>
      <sheetData sheetId="1716" refreshError="1"/>
      <sheetData sheetId="1717" refreshError="1"/>
      <sheetData sheetId="1718">
        <row r="1">
          <cell r="A1" t="str">
            <v>A/1</v>
          </cell>
        </row>
      </sheetData>
      <sheetData sheetId="1719">
        <row r="1">
          <cell r="A1" t="str">
            <v>A/1</v>
          </cell>
        </row>
      </sheetData>
      <sheetData sheetId="1720">
        <row r="1">
          <cell r="A1" t="str">
            <v>A/1</v>
          </cell>
        </row>
      </sheetData>
      <sheetData sheetId="1721">
        <row r="1">
          <cell r="A1" t="str">
            <v>A/1</v>
          </cell>
        </row>
      </sheetData>
      <sheetData sheetId="1722">
        <row r="1">
          <cell r="A1" t="str">
            <v>A/1</v>
          </cell>
        </row>
      </sheetData>
      <sheetData sheetId="1723">
        <row r="1">
          <cell r="A1" t="str">
            <v>A/1</v>
          </cell>
        </row>
      </sheetData>
      <sheetData sheetId="1724">
        <row r="1">
          <cell r="A1" t="str">
            <v>A/1</v>
          </cell>
        </row>
      </sheetData>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ow r="1">
          <cell r="A1" t="str">
            <v>A/1</v>
          </cell>
        </row>
      </sheetData>
      <sheetData sheetId="1755">
        <row r="1">
          <cell r="A1" t="str">
            <v>A/1</v>
          </cell>
        </row>
      </sheetData>
      <sheetData sheetId="1756">
        <row r="1">
          <cell r="A1" t="str">
            <v>A/1</v>
          </cell>
        </row>
      </sheetData>
      <sheetData sheetId="1757" refreshError="1"/>
      <sheetData sheetId="1758">
        <row r="1">
          <cell r="A1" t="str">
            <v>A/1</v>
          </cell>
        </row>
      </sheetData>
      <sheetData sheetId="1759">
        <row r="1">
          <cell r="A1" t="str">
            <v>A/1</v>
          </cell>
        </row>
      </sheetData>
      <sheetData sheetId="1760">
        <row r="1">
          <cell r="A1" t="str">
            <v>A/1</v>
          </cell>
        </row>
      </sheetData>
      <sheetData sheetId="1761">
        <row r="1">
          <cell r="A1" t="str">
            <v>A/1</v>
          </cell>
        </row>
      </sheetData>
      <sheetData sheetId="1762">
        <row r="1">
          <cell r="A1" t="str">
            <v>A/1</v>
          </cell>
        </row>
      </sheetData>
      <sheetData sheetId="1763">
        <row r="1">
          <cell r="A1" t="str">
            <v>A/1</v>
          </cell>
        </row>
      </sheetData>
      <sheetData sheetId="1764">
        <row r="1">
          <cell r="A1" t="str">
            <v>Part D - Subbase Course</v>
          </cell>
        </row>
      </sheetData>
      <sheetData sheetId="1765">
        <row r="1">
          <cell r="A1" t="str">
            <v>A/1</v>
          </cell>
        </row>
      </sheetData>
      <sheetData sheetId="1766">
        <row r="1">
          <cell r="A1" t="str">
            <v>A/1</v>
          </cell>
        </row>
      </sheetData>
      <sheetData sheetId="1767">
        <row r="1">
          <cell r="A1" t="str">
            <v>A/1</v>
          </cell>
        </row>
      </sheetData>
      <sheetData sheetId="1768">
        <row r="1">
          <cell r="A1" t="str">
            <v>A/1</v>
          </cell>
        </row>
      </sheetData>
      <sheetData sheetId="1769">
        <row r="1">
          <cell r="A1" t="str">
            <v>A/1</v>
          </cell>
        </row>
      </sheetData>
      <sheetData sheetId="1770">
        <row r="1">
          <cell r="A1" t="str">
            <v>A/1</v>
          </cell>
        </row>
      </sheetData>
      <sheetData sheetId="1771">
        <row r="1">
          <cell r="A1" t="str">
            <v>A/1</v>
          </cell>
        </row>
      </sheetData>
      <sheetData sheetId="1772">
        <row r="1">
          <cell r="A1" t="str">
            <v>A/1</v>
          </cell>
        </row>
      </sheetData>
      <sheetData sheetId="1773">
        <row r="1">
          <cell r="A1" t="str">
            <v>A/1</v>
          </cell>
        </row>
      </sheetData>
      <sheetData sheetId="1774">
        <row r="1">
          <cell r="A1" t="str">
            <v>A/1</v>
          </cell>
        </row>
      </sheetData>
      <sheetData sheetId="1775">
        <row r="1">
          <cell r="A1" t="str">
            <v>A/1</v>
          </cell>
        </row>
      </sheetData>
      <sheetData sheetId="1776">
        <row r="1">
          <cell r="A1" t="str">
            <v>A/1</v>
          </cell>
        </row>
      </sheetData>
      <sheetData sheetId="1777" refreshError="1"/>
      <sheetData sheetId="1778" refreshError="1"/>
      <sheetData sheetId="1779" refreshError="1"/>
      <sheetData sheetId="1780" refreshError="1"/>
      <sheetData sheetId="1781" refreshError="1"/>
      <sheetData sheetId="1782" refreshError="1"/>
      <sheetData sheetId="1783" refreshError="1"/>
      <sheetData sheetId="1784">
        <row r="1">
          <cell r="A1" t="str">
            <v>A/1</v>
          </cell>
        </row>
      </sheetData>
      <sheetData sheetId="1785" refreshError="1"/>
      <sheetData sheetId="1786" refreshError="1"/>
      <sheetData sheetId="1787" refreshError="1"/>
      <sheetData sheetId="1788" refreshError="1"/>
      <sheetData sheetId="1789" refreshError="1"/>
      <sheetData sheetId="1790" refreshError="1"/>
      <sheetData sheetId="1791" refreshError="1"/>
      <sheetData sheetId="1792">
        <row r="1">
          <cell r="A1" t="str">
            <v>A/1</v>
          </cell>
        </row>
      </sheetData>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
          <cell r="A1" t="str">
            <v>A/1</v>
          </cell>
        </row>
      </sheetData>
      <sheetData sheetId="1805" refreshError="1"/>
      <sheetData sheetId="1806" refreshError="1"/>
      <sheetData sheetId="1807" refreshError="1"/>
      <sheetData sheetId="1808" refreshError="1"/>
      <sheetData sheetId="1809" refreshError="1"/>
      <sheetData sheetId="1810" refreshError="1"/>
      <sheetData sheetId="1811">
        <row r="1">
          <cell r="A1" t="str">
            <v>Part D - Subbase Course</v>
          </cell>
        </row>
      </sheetData>
      <sheetData sheetId="1812">
        <row r="1">
          <cell r="A1" t="str">
            <v>A/1</v>
          </cell>
        </row>
      </sheetData>
      <sheetData sheetId="1813">
        <row r="1">
          <cell r="A1" t="str">
            <v>A/1</v>
          </cell>
        </row>
      </sheetData>
      <sheetData sheetId="1814" refreshError="1"/>
      <sheetData sheetId="1815" refreshError="1"/>
      <sheetData sheetId="1816" refreshError="1"/>
      <sheetData sheetId="1817">
        <row r="1">
          <cell r="A1" t="str">
            <v>A/1</v>
          </cell>
        </row>
      </sheetData>
      <sheetData sheetId="1818" refreshError="1"/>
      <sheetData sheetId="1819" refreshError="1"/>
      <sheetData sheetId="1820" refreshError="1"/>
      <sheetData sheetId="1821" refreshError="1"/>
      <sheetData sheetId="1822" refreshError="1"/>
      <sheetData sheetId="1823">
        <row r="1">
          <cell r="A1" t="str">
            <v>A/1</v>
          </cell>
        </row>
      </sheetData>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ow r="1">
          <cell r="A1" t="str">
            <v>A/1</v>
          </cell>
        </row>
      </sheetData>
      <sheetData sheetId="1881" refreshError="1"/>
      <sheetData sheetId="1882" refreshError="1"/>
      <sheetData sheetId="1883" refreshError="1"/>
      <sheetData sheetId="1884">
        <row r="1">
          <cell r="A1" t="str">
            <v>A/1</v>
          </cell>
        </row>
      </sheetData>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ow r="1">
          <cell r="A1" t="str">
            <v>A/1</v>
          </cell>
        </row>
      </sheetData>
      <sheetData sheetId="2024" refreshError="1"/>
      <sheetData sheetId="2025">
        <row r="1">
          <cell r="A1" t="str">
            <v>TAISEI  PHIL.  CONST., INC.</v>
          </cell>
        </row>
      </sheetData>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ow r="1">
          <cell r="A1" t="str">
            <v>A/1</v>
          </cell>
        </row>
      </sheetData>
      <sheetData sheetId="2105">
        <row r="1">
          <cell r="A1" t="str">
            <v>A/1</v>
          </cell>
        </row>
      </sheetData>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ow r="1">
          <cell r="A1" t="str">
            <v>A/1</v>
          </cell>
        </row>
      </sheetData>
      <sheetData sheetId="2119">
        <row r="1">
          <cell r="A1" t="str">
            <v>A/1</v>
          </cell>
        </row>
      </sheetData>
      <sheetData sheetId="2120">
        <row r="1">
          <cell r="A1" t="str">
            <v>A/1</v>
          </cell>
        </row>
      </sheetData>
      <sheetData sheetId="2121">
        <row r="1">
          <cell r="A1" t="str">
            <v>A/1</v>
          </cell>
        </row>
      </sheetData>
      <sheetData sheetId="2122">
        <row r="1">
          <cell r="A1" t="str">
            <v>A/1</v>
          </cell>
        </row>
      </sheetData>
      <sheetData sheetId="2123">
        <row r="1">
          <cell r="A1" t="str">
            <v>A/1</v>
          </cell>
        </row>
      </sheetData>
      <sheetData sheetId="2124">
        <row r="1">
          <cell r="A1" t="str">
            <v>A/1</v>
          </cell>
        </row>
      </sheetData>
      <sheetData sheetId="2125">
        <row r="1">
          <cell r="A1" t="str">
            <v>A/1</v>
          </cell>
        </row>
      </sheetData>
      <sheetData sheetId="2126">
        <row r="1">
          <cell r="A1" t="str">
            <v>A/1</v>
          </cell>
        </row>
      </sheetData>
      <sheetData sheetId="2127">
        <row r="1">
          <cell r="A1" t="str">
            <v>A/1</v>
          </cell>
        </row>
      </sheetData>
      <sheetData sheetId="2128">
        <row r="1">
          <cell r="A1" t="str">
            <v>A/1</v>
          </cell>
        </row>
      </sheetData>
      <sheetData sheetId="2129">
        <row r="1">
          <cell r="A1" t="str">
            <v>A/1</v>
          </cell>
        </row>
      </sheetData>
      <sheetData sheetId="2130">
        <row r="1">
          <cell r="A1" t="str">
            <v>A/1</v>
          </cell>
        </row>
      </sheetData>
      <sheetData sheetId="2131">
        <row r="1">
          <cell r="A1" t="str">
            <v>A/1</v>
          </cell>
        </row>
      </sheetData>
      <sheetData sheetId="2132">
        <row r="1">
          <cell r="A1" t="str">
            <v>A/1</v>
          </cell>
        </row>
      </sheetData>
      <sheetData sheetId="2133">
        <row r="1">
          <cell r="A1" t="str">
            <v>A/1</v>
          </cell>
        </row>
      </sheetData>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ow r="1">
          <cell r="A1" t="str">
            <v>A/1</v>
          </cell>
        </row>
      </sheetData>
      <sheetData sheetId="2147" refreshError="1"/>
      <sheetData sheetId="2148">
        <row r="1">
          <cell r="A1" t="str">
            <v>A/1</v>
          </cell>
        </row>
      </sheetData>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ow r="1">
          <cell r="A1" t="str">
            <v>A/1</v>
          </cell>
        </row>
      </sheetData>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ow r="1">
          <cell r="A1" t="str">
            <v>A/1</v>
          </cell>
        </row>
      </sheetData>
      <sheetData sheetId="2257">
        <row r="1">
          <cell r="A1" t="str">
            <v>A/1</v>
          </cell>
        </row>
      </sheetData>
      <sheetData sheetId="2258" refreshError="1"/>
      <sheetData sheetId="2259" refreshError="1"/>
      <sheetData sheetId="2260" refreshError="1"/>
      <sheetData sheetId="2261" refreshError="1"/>
      <sheetData sheetId="2262">
        <row r="1">
          <cell r="A1" t="str">
            <v>A/1</v>
          </cell>
        </row>
      </sheetData>
      <sheetData sheetId="2263">
        <row r="1">
          <cell r="A1" t="str">
            <v>A/1</v>
          </cell>
        </row>
      </sheetData>
      <sheetData sheetId="2264">
        <row r="1">
          <cell r="A1" t="str">
            <v>A/1</v>
          </cell>
        </row>
      </sheetData>
      <sheetData sheetId="2265">
        <row r="1">
          <cell r="A1" t="str">
            <v>A/1</v>
          </cell>
        </row>
      </sheetData>
      <sheetData sheetId="2266">
        <row r="1">
          <cell r="A1" t="str">
            <v>A/1</v>
          </cell>
        </row>
      </sheetData>
      <sheetData sheetId="2267">
        <row r="1">
          <cell r="A1" t="str">
            <v>A/1</v>
          </cell>
        </row>
      </sheetData>
      <sheetData sheetId="2268">
        <row r="1">
          <cell r="A1" t="str">
            <v>A/1</v>
          </cell>
        </row>
      </sheetData>
      <sheetData sheetId="2269"/>
      <sheetData sheetId="2270"/>
      <sheetData sheetId="2271">
        <row r="13">
          <cell r="Z13">
            <v>0</v>
          </cell>
        </row>
      </sheetData>
      <sheetData sheetId="2272">
        <row r="1">
          <cell r="A1" t="str">
            <v>A/1</v>
          </cell>
        </row>
      </sheetData>
      <sheetData sheetId="2273">
        <row r="1">
          <cell r="A1" t="str">
            <v>A/1</v>
          </cell>
        </row>
      </sheetData>
      <sheetData sheetId="2274">
        <row r="1">
          <cell r="A1" t="str">
            <v>A/1</v>
          </cell>
        </row>
      </sheetData>
      <sheetData sheetId="2275">
        <row r="1">
          <cell r="A1" t="str">
            <v>A/1</v>
          </cell>
        </row>
      </sheetData>
      <sheetData sheetId="2276">
        <row r="9">
          <cell r="C9" t="str">
            <v>Tender</v>
          </cell>
        </row>
      </sheetData>
      <sheetData sheetId="2277">
        <row r="1">
          <cell r="A1" t="str">
            <v>TAISEI  PHIL.  CONST., INC.</v>
          </cell>
        </row>
      </sheetData>
      <sheetData sheetId="2278">
        <row r="1">
          <cell r="A1" t="str">
            <v>TAISEI  PHIL.  CONST., INC.</v>
          </cell>
        </row>
      </sheetData>
      <sheetData sheetId="2279">
        <row r="1">
          <cell r="A1" t="str">
            <v>TAISEI  PHIL.  CONST., INC.</v>
          </cell>
        </row>
      </sheetData>
      <sheetData sheetId="2280"/>
      <sheetData sheetId="2281"/>
      <sheetData sheetId="2282">
        <row r="1">
          <cell r="A1" t="str">
            <v>A/1</v>
          </cell>
        </row>
      </sheetData>
      <sheetData sheetId="2283">
        <row r="1">
          <cell r="A1" t="str">
            <v>A/1</v>
          </cell>
        </row>
      </sheetData>
      <sheetData sheetId="2284">
        <row r="1">
          <cell r="A1" t="str">
            <v>A/1</v>
          </cell>
        </row>
      </sheetData>
      <sheetData sheetId="2285">
        <row r="1">
          <cell r="A1" t="str">
            <v>A/1</v>
          </cell>
        </row>
      </sheetData>
      <sheetData sheetId="2286">
        <row r="1">
          <cell r="A1" t="str">
            <v>A/1</v>
          </cell>
        </row>
      </sheetData>
      <sheetData sheetId="2287">
        <row r="1">
          <cell r="A1" t="str">
            <v>A/1</v>
          </cell>
        </row>
      </sheetData>
      <sheetData sheetId="2288">
        <row r="1">
          <cell r="A1" t="str">
            <v>A/1</v>
          </cell>
        </row>
      </sheetData>
      <sheetData sheetId="2289">
        <row r="1">
          <cell r="A1" t="str">
            <v>A/1</v>
          </cell>
        </row>
      </sheetData>
      <sheetData sheetId="2290"/>
      <sheetData sheetId="2291"/>
      <sheetData sheetId="2292">
        <row r="1">
          <cell r="A1" t="str">
            <v>A/1</v>
          </cell>
        </row>
      </sheetData>
      <sheetData sheetId="2293">
        <row r="1">
          <cell r="A1" t="str">
            <v>A/1</v>
          </cell>
        </row>
      </sheetData>
      <sheetData sheetId="2294">
        <row r="1">
          <cell r="A1" t="str">
            <v>A/1</v>
          </cell>
        </row>
      </sheetData>
      <sheetData sheetId="2295">
        <row r="1">
          <cell r="A1" t="str">
            <v>A/1</v>
          </cell>
        </row>
      </sheetData>
      <sheetData sheetId="2296">
        <row r="1">
          <cell r="A1" t="str">
            <v>A/1</v>
          </cell>
        </row>
      </sheetData>
      <sheetData sheetId="2297">
        <row r="1">
          <cell r="A1" t="str">
            <v>A/1</v>
          </cell>
        </row>
      </sheetData>
      <sheetData sheetId="2298">
        <row r="1">
          <cell r="A1" t="str">
            <v>A/1</v>
          </cell>
        </row>
      </sheetData>
      <sheetData sheetId="2299"/>
      <sheetData sheetId="2300"/>
      <sheetData sheetId="2301">
        <row r="1">
          <cell r="A1" t="str">
            <v>Excellent Strategy Sdn. Bhd.</v>
          </cell>
        </row>
      </sheetData>
      <sheetData sheetId="2302">
        <row r="1">
          <cell r="A1" t="str">
            <v>A/1</v>
          </cell>
        </row>
      </sheetData>
      <sheetData sheetId="2303">
        <row r="1">
          <cell r="A1" t="str">
            <v>A/1</v>
          </cell>
        </row>
      </sheetData>
      <sheetData sheetId="2304"/>
      <sheetData sheetId="2305"/>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ow r="1">
          <cell r="A1" t="str">
            <v>A/1</v>
          </cell>
        </row>
      </sheetData>
      <sheetData sheetId="2491">
        <row r="1">
          <cell r="A1" t="str">
            <v>A/1</v>
          </cell>
        </row>
      </sheetData>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ow r="1">
          <cell r="A1" t="str">
            <v>A/1</v>
          </cell>
        </row>
      </sheetData>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ow r="1">
          <cell r="A1" t="str">
            <v>A/1</v>
          </cell>
        </row>
      </sheetData>
      <sheetData sheetId="2513">
        <row r="1">
          <cell r="A1" t="str">
            <v>A/1</v>
          </cell>
        </row>
      </sheetData>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ow r="1">
          <cell r="A1" t="str">
            <v>A/1</v>
          </cell>
        </row>
      </sheetData>
      <sheetData sheetId="2537" refreshError="1"/>
      <sheetData sheetId="2538" refreshError="1"/>
      <sheetData sheetId="2539" refreshError="1"/>
      <sheetData sheetId="2540" refreshError="1"/>
      <sheetData sheetId="2541" refreshError="1"/>
      <sheetData sheetId="2542" refreshError="1"/>
      <sheetData sheetId="2543">
        <row r="1">
          <cell r="A1" t="str">
            <v>A/1</v>
          </cell>
        </row>
      </sheetData>
      <sheetData sheetId="2544">
        <row r="1">
          <cell r="A1" t="str">
            <v>A/1</v>
          </cell>
        </row>
      </sheetData>
      <sheetData sheetId="2545">
        <row r="1">
          <cell r="A1" t="str">
            <v>A/1</v>
          </cell>
        </row>
      </sheetData>
      <sheetData sheetId="2546">
        <row r="1">
          <cell r="A1" t="str">
            <v>A/1</v>
          </cell>
        </row>
      </sheetData>
      <sheetData sheetId="2547">
        <row r="1">
          <cell r="A1" t="str">
            <v>A/1</v>
          </cell>
        </row>
      </sheetData>
      <sheetData sheetId="2548">
        <row r="1">
          <cell r="A1" t="str">
            <v>A/1</v>
          </cell>
        </row>
      </sheetData>
      <sheetData sheetId="2549">
        <row r="1">
          <cell r="A1" t="str">
            <v>A/1</v>
          </cell>
        </row>
      </sheetData>
      <sheetData sheetId="2550">
        <row r="1">
          <cell r="A1" t="str">
            <v>A/1</v>
          </cell>
        </row>
      </sheetData>
      <sheetData sheetId="2551" refreshError="1"/>
      <sheetData sheetId="2552">
        <row r="1">
          <cell r="A1" t="str">
            <v>A/1</v>
          </cell>
        </row>
      </sheetData>
      <sheetData sheetId="2553">
        <row r="1">
          <cell r="A1" t="str">
            <v>A/1</v>
          </cell>
        </row>
      </sheetData>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ow r="1">
          <cell r="A1" t="str">
            <v>A/1</v>
          </cell>
        </row>
      </sheetData>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ow r="1">
          <cell r="A1" t="str">
            <v>A/1</v>
          </cell>
        </row>
      </sheetData>
      <sheetData sheetId="3844">
        <row r="1">
          <cell r="A1" t="str">
            <v>A/1</v>
          </cell>
        </row>
      </sheetData>
      <sheetData sheetId="3845">
        <row r="1">
          <cell r="A1" t="str">
            <v>A/1</v>
          </cell>
        </row>
      </sheetData>
      <sheetData sheetId="3846">
        <row r="1">
          <cell r="A1" t="str">
            <v>A/1</v>
          </cell>
        </row>
      </sheetData>
      <sheetData sheetId="3847">
        <row r="1">
          <cell r="A1" t="str">
            <v>A/1</v>
          </cell>
        </row>
      </sheetData>
      <sheetData sheetId="3848">
        <row r="1">
          <cell r="A1" t="str">
            <v>A/1</v>
          </cell>
        </row>
      </sheetData>
      <sheetData sheetId="3849">
        <row r="1">
          <cell r="A1" t="str">
            <v>A/1</v>
          </cell>
        </row>
      </sheetData>
      <sheetData sheetId="3850">
        <row r="1">
          <cell r="A1" t="str">
            <v>A/1</v>
          </cell>
        </row>
      </sheetData>
      <sheetData sheetId="3851">
        <row r="1">
          <cell r="A1" t="str">
            <v>A/1</v>
          </cell>
        </row>
      </sheetData>
      <sheetData sheetId="3852">
        <row r="1">
          <cell r="A1" t="str">
            <v>A/1</v>
          </cell>
        </row>
      </sheetData>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ow r="1">
          <cell r="A1" t="str">
            <v>A/1</v>
          </cell>
        </row>
      </sheetData>
      <sheetData sheetId="4213">
        <row r="1">
          <cell r="A1" t="str">
            <v>A/1</v>
          </cell>
        </row>
      </sheetData>
      <sheetData sheetId="4214">
        <row r="1">
          <cell r="A1" t="str">
            <v>A/1</v>
          </cell>
        </row>
      </sheetData>
      <sheetData sheetId="4215">
        <row r="1">
          <cell r="A1" t="str">
            <v>A/1</v>
          </cell>
        </row>
      </sheetData>
      <sheetData sheetId="4216">
        <row r="1">
          <cell r="A1" t="str">
            <v>A/1</v>
          </cell>
        </row>
      </sheetData>
      <sheetData sheetId="4217">
        <row r="1">
          <cell r="A1" t="str">
            <v>A/1</v>
          </cell>
        </row>
      </sheetData>
      <sheetData sheetId="4218">
        <row r="1">
          <cell r="A1" t="str">
            <v>A/1</v>
          </cell>
        </row>
      </sheetData>
      <sheetData sheetId="4219">
        <row r="1">
          <cell r="A1" t="str">
            <v>A/1</v>
          </cell>
        </row>
      </sheetData>
      <sheetData sheetId="4220">
        <row r="1">
          <cell r="A1" t="str">
            <v>A/1</v>
          </cell>
        </row>
      </sheetData>
      <sheetData sheetId="4221">
        <row r="1">
          <cell r="A1" t="str">
            <v>A/1</v>
          </cell>
        </row>
      </sheetData>
      <sheetData sheetId="4222">
        <row r="1">
          <cell r="A1" t="str">
            <v>A/1</v>
          </cell>
        </row>
      </sheetData>
      <sheetData sheetId="4223">
        <row r="1">
          <cell r="A1" t="str">
            <v>A/1</v>
          </cell>
        </row>
      </sheetData>
      <sheetData sheetId="4224">
        <row r="1">
          <cell r="A1" t="str">
            <v>A/1</v>
          </cell>
        </row>
      </sheetData>
      <sheetData sheetId="4225">
        <row r="1">
          <cell r="A1" t="str">
            <v>A/1</v>
          </cell>
        </row>
      </sheetData>
      <sheetData sheetId="4226">
        <row r="1">
          <cell r="A1" t="str">
            <v>A/1</v>
          </cell>
        </row>
      </sheetData>
      <sheetData sheetId="4227">
        <row r="1">
          <cell r="A1" t="str">
            <v>A/1</v>
          </cell>
        </row>
      </sheetData>
      <sheetData sheetId="4228">
        <row r="1">
          <cell r="A1" t="str">
            <v>A/1</v>
          </cell>
        </row>
      </sheetData>
      <sheetData sheetId="4229">
        <row r="1">
          <cell r="A1" t="str">
            <v>A/1</v>
          </cell>
        </row>
      </sheetData>
      <sheetData sheetId="4230">
        <row r="1">
          <cell r="A1" t="str">
            <v>A/1</v>
          </cell>
        </row>
      </sheetData>
      <sheetData sheetId="4231">
        <row r="1">
          <cell r="A1" t="str">
            <v>A/1</v>
          </cell>
        </row>
      </sheetData>
      <sheetData sheetId="4232">
        <row r="1">
          <cell r="A1" t="str">
            <v>A/1</v>
          </cell>
        </row>
      </sheetData>
      <sheetData sheetId="4233">
        <row r="1">
          <cell r="A1" t="str">
            <v>A/1</v>
          </cell>
        </row>
      </sheetData>
      <sheetData sheetId="4234">
        <row r="1">
          <cell r="A1" t="str">
            <v>A/1</v>
          </cell>
        </row>
      </sheetData>
      <sheetData sheetId="4235">
        <row r="1">
          <cell r="A1" t="str">
            <v>A/1</v>
          </cell>
        </row>
      </sheetData>
      <sheetData sheetId="4236">
        <row r="1">
          <cell r="A1" t="str">
            <v>A/1</v>
          </cell>
        </row>
      </sheetData>
      <sheetData sheetId="4237">
        <row r="1">
          <cell r="A1" t="str">
            <v>A/1</v>
          </cell>
        </row>
      </sheetData>
      <sheetData sheetId="4238">
        <row r="1">
          <cell r="A1" t="str">
            <v>A/1</v>
          </cell>
        </row>
      </sheetData>
      <sheetData sheetId="4239">
        <row r="1">
          <cell r="A1" t="str">
            <v>A/1</v>
          </cell>
        </row>
      </sheetData>
      <sheetData sheetId="4240" refreshError="1"/>
      <sheetData sheetId="4241">
        <row r="1">
          <cell r="A1" t="str">
            <v>A/1</v>
          </cell>
        </row>
      </sheetData>
      <sheetData sheetId="4242">
        <row r="1">
          <cell r="A1" t="str">
            <v>A/1</v>
          </cell>
        </row>
      </sheetData>
      <sheetData sheetId="4243">
        <row r="1">
          <cell r="A1" t="str">
            <v>A/1</v>
          </cell>
        </row>
      </sheetData>
      <sheetData sheetId="4244">
        <row r="1">
          <cell r="A1" t="str">
            <v>A/1</v>
          </cell>
        </row>
      </sheetData>
      <sheetData sheetId="4245">
        <row r="1">
          <cell r="A1" t="str">
            <v>A/1</v>
          </cell>
        </row>
      </sheetData>
      <sheetData sheetId="4246">
        <row r="1">
          <cell r="A1" t="str">
            <v>A/1</v>
          </cell>
        </row>
      </sheetData>
      <sheetData sheetId="4247" refreshError="1"/>
      <sheetData sheetId="4248" refreshError="1"/>
      <sheetData sheetId="4249" refreshError="1"/>
      <sheetData sheetId="4250" refreshError="1"/>
      <sheetData sheetId="4251" refreshError="1"/>
      <sheetData sheetId="4252" refreshError="1"/>
      <sheetData sheetId="4253">
        <row r="1">
          <cell r="A1" t="str">
            <v>A/1</v>
          </cell>
        </row>
      </sheetData>
      <sheetData sheetId="4254">
        <row r="1">
          <cell r="A1" t="str">
            <v>A/1</v>
          </cell>
        </row>
      </sheetData>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ow r="1">
          <cell r="A1" t="str">
            <v>A/1</v>
          </cell>
        </row>
      </sheetData>
      <sheetData sheetId="4387">
        <row r="1">
          <cell r="A1" t="str">
            <v>A/1</v>
          </cell>
        </row>
      </sheetData>
      <sheetData sheetId="4388">
        <row r="1">
          <cell r="A1" t="str">
            <v>A/1</v>
          </cell>
        </row>
      </sheetData>
      <sheetData sheetId="4389">
        <row r="1">
          <cell r="A1" t="str">
            <v>A/1</v>
          </cell>
        </row>
      </sheetData>
      <sheetData sheetId="4390">
        <row r="1">
          <cell r="A1" t="str">
            <v>A/1</v>
          </cell>
        </row>
      </sheetData>
      <sheetData sheetId="4391">
        <row r="1">
          <cell r="A1" t="str">
            <v>A/1</v>
          </cell>
        </row>
      </sheetData>
      <sheetData sheetId="4392">
        <row r="1">
          <cell r="A1" t="str">
            <v>A/1</v>
          </cell>
        </row>
      </sheetData>
      <sheetData sheetId="4393">
        <row r="1">
          <cell r="A1" t="str">
            <v>A/1</v>
          </cell>
        </row>
      </sheetData>
      <sheetData sheetId="4394">
        <row r="1">
          <cell r="A1" t="str">
            <v>A/1</v>
          </cell>
        </row>
      </sheetData>
      <sheetData sheetId="4395">
        <row r="1">
          <cell r="A1" t="str">
            <v>A/1</v>
          </cell>
        </row>
      </sheetData>
      <sheetData sheetId="4396">
        <row r="1">
          <cell r="A1" t="str">
            <v>A/1</v>
          </cell>
        </row>
      </sheetData>
      <sheetData sheetId="4397">
        <row r="1">
          <cell r="A1" t="str">
            <v>A/1</v>
          </cell>
        </row>
      </sheetData>
      <sheetData sheetId="4398">
        <row r="1">
          <cell r="A1" t="str">
            <v>A/1</v>
          </cell>
        </row>
      </sheetData>
      <sheetData sheetId="4399">
        <row r="1">
          <cell r="A1" t="str">
            <v>A/1</v>
          </cell>
        </row>
      </sheetData>
      <sheetData sheetId="4400">
        <row r="1">
          <cell r="A1" t="str">
            <v>A/1</v>
          </cell>
        </row>
      </sheetData>
      <sheetData sheetId="4401">
        <row r="1">
          <cell r="A1" t="str">
            <v>A/1</v>
          </cell>
        </row>
      </sheetData>
      <sheetData sheetId="4402">
        <row r="1">
          <cell r="A1" t="str">
            <v>A/1</v>
          </cell>
        </row>
      </sheetData>
      <sheetData sheetId="4403">
        <row r="1">
          <cell r="A1" t="str">
            <v>A/1</v>
          </cell>
        </row>
      </sheetData>
      <sheetData sheetId="4404">
        <row r="1">
          <cell r="A1" t="str">
            <v>A/1</v>
          </cell>
        </row>
      </sheetData>
      <sheetData sheetId="4405">
        <row r="1">
          <cell r="A1" t="str">
            <v>A/1</v>
          </cell>
        </row>
      </sheetData>
      <sheetData sheetId="4406">
        <row r="1">
          <cell r="A1" t="str">
            <v>A/1</v>
          </cell>
        </row>
      </sheetData>
      <sheetData sheetId="4407">
        <row r="1">
          <cell r="A1" t="str">
            <v>A/1</v>
          </cell>
        </row>
      </sheetData>
      <sheetData sheetId="4408">
        <row r="1">
          <cell r="A1" t="str">
            <v>A/1</v>
          </cell>
        </row>
      </sheetData>
      <sheetData sheetId="4409">
        <row r="1">
          <cell r="A1" t="str">
            <v>A/1</v>
          </cell>
        </row>
      </sheetData>
      <sheetData sheetId="4410">
        <row r="1">
          <cell r="A1" t="str">
            <v>A/1</v>
          </cell>
        </row>
      </sheetData>
      <sheetData sheetId="4411">
        <row r="1">
          <cell r="A1" t="str">
            <v>A/1</v>
          </cell>
        </row>
      </sheetData>
      <sheetData sheetId="4412">
        <row r="1">
          <cell r="A1" t="str">
            <v>A/1</v>
          </cell>
        </row>
      </sheetData>
      <sheetData sheetId="4413">
        <row r="1">
          <cell r="A1" t="str">
            <v>A/1</v>
          </cell>
        </row>
      </sheetData>
      <sheetData sheetId="4414">
        <row r="1">
          <cell r="A1" t="str">
            <v>A/1</v>
          </cell>
        </row>
      </sheetData>
      <sheetData sheetId="4415">
        <row r="1">
          <cell r="A1" t="str">
            <v>A/1</v>
          </cell>
        </row>
      </sheetData>
      <sheetData sheetId="4416">
        <row r="1">
          <cell r="A1" t="str">
            <v>A/1</v>
          </cell>
        </row>
      </sheetData>
      <sheetData sheetId="4417">
        <row r="1">
          <cell r="A1" t="str">
            <v>A/1</v>
          </cell>
        </row>
      </sheetData>
      <sheetData sheetId="4418">
        <row r="1">
          <cell r="A1" t="str">
            <v>A/1</v>
          </cell>
        </row>
      </sheetData>
      <sheetData sheetId="4419">
        <row r="1">
          <cell r="A1" t="str">
            <v>A/1</v>
          </cell>
        </row>
      </sheetData>
      <sheetData sheetId="4420">
        <row r="1">
          <cell r="A1" t="str">
            <v>A/1</v>
          </cell>
        </row>
      </sheetData>
      <sheetData sheetId="4421">
        <row r="1">
          <cell r="A1" t="str">
            <v>A/1</v>
          </cell>
        </row>
      </sheetData>
      <sheetData sheetId="4422">
        <row r="1">
          <cell r="A1" t="str">
            <v>A/1</v>
          </cell>
        </row>
      </sheetData>
      <sheetData sheetId="4423">
        <row r="1">
          <cell r="A1" t="str">
            <v>A/1</v>
          </cell>
        </row>
      </sheetData>
      <sheetData sheetId="4424">
        <row r="1">
          <cell r="A1" t="str">
            <v>A/1</v>
          </cell>
        </row>
      </sheetData>
      <sheetData sheetId="4425">
        <row r="1">
          <cell r="A1" t="str">
            <v>A/1</v>
          </cell>
        </row>
      </sheetData>
      <sheetData sheetId="4426">
        <row r="1">
          <cell r="A1" t="str">
            <v>A/1</v>
          </cell>
        </row>
      </sheetData>
      <sheetData sheetId="4427">
        <row r="1">
          <cell r="A1" t="str">
            <v>A/1</v>
          </cell>
        </row>
      </sheetData>
      <sheetData sheetId="4428">
        <row r="1">
          <cell r="A1" t="str">
            <v>A/1</v>
          </cell>
        </row>
      </sheetData>
      <sheetData sheetId="4429">
        <row r="1">
          <cell r="A1" t="str">
            <v>A/1</v>
          </cell>
        </row>
      </sheetData>
      <sheetData sheetId="4430">
        <row r="1">
          <cell r="A1" t="str">
            <v>A/1</v>
          </cell>
        </row>
      </sheetData>
      <sheetData sheetId="4431">
        <row r="1">
          <cell r="A1" t="str">
            <v>A/1</v>
          </cell>
        </row>
      </sheetData>
      <sheetData sheetId="4432">
        <row r="1">
          <cell r="A1" t="str">
            <v>A/1</v>
          </cell>
        </row>
      </sheetData>
      <sheetData sheetId="4433">
        <row r="1">
          <cell r="A1" t="str">
            <v>A/1</v>
          </cell>
        </row>
      </sheetData>
      <sheetData sheetId="4434">
        <row r="1">
          <cell r="A1" t="str">
            <v>A/1</v>
          </cell>
        </row>
      </sheetData>
      <sheetData sheetId="4435">
        <row r="1">
          <cell r="A1" t="str">
            <v>A/1</v>
          </cell>
        </row>
      </sheetData>
      <sheetData sheetId="4436">
        <row r="1">
          <cell r="A1" t="str">
            <v>A/1</v>
          </cell>
        </row>
      </sheetData>
      <sheetData sheetId="4437">
        <row r="1">
          <cell r="A1" t="str">
            <v>A/1</v>
          </cell>
        </row>
      </sheetData>
      <sheetData sheetId="4438">
        <row r="1">
          <cell r="A1" t="str">
            <v>A/1</v>
          </cell>
        </row>
      </sheetData>
      <sheetData sheetId="4439">
        <row r="1">
          <cell r="A1" t="str">
            <v>A/1</v>
          </cell>
        </row>
      </sheetData>
      <sheetData sheetId="4440">
        <row r="1">
          <cell r="A1" t="str">
            <v>A/1</v>
          </cell>
        </row>
      </sheetData>
      <sheetData sheetId="4441">
        <row r="1">
          <cell r="A1" t="str">
            <v>A/1</v>
          </cell>
        </row>
      </sheetData>
      <sheetData sheetId="4442">
        <row r="1">
          <cell r="A1" t="str">
            <v>A/1</v>
          </cell>
        </row>
      </sheetData>
      <sheetData sheetId="4443">
        <row r="1">
          <cell r="A1" t="str">
            <v>A/1</v>
          </cell>
        </row>
      </sheetData>
      <sheetData sheetId="4444">
        <row r="1">
          <cell r="A1" t="str">
            <v>A/1</v>
          </cell>
        </row>
      </sheetData>
      <sheetData sheetId="4445">
        <row r="1">
          <cell r="A1" t="str">
            <v>A/1</v>
          </cell>
        </row>
      </sheetData>
      <sheetData sheetId="4446">
        <row r="1">
          <cell r="A1" t="str">
            <v>A/1</v>
          </cell>
        </row>
      </sheetData>
      <sheetData sheetId="4447">
        <row r="1">
          <cell r="A1" t="str">
            <v>A/1</v>
          </cell>
        </row>
      </sheetData>
      <sheetData sheetId="4448">
        <row r="1">
          <cell r="A1" t="str">
            <v>A/1</v>
          </cell>
        </row>
      </sheetData>
      <sheetData sheetId="4449">
        <row r="1">
          <cell r="A1" t="str">
            <v>A/1</v>
          </cell>
        </row>
      </sheetData>
      <sheetData sheetId="4450">
        <row r="1">
          <cell r="A1" t="str">
            <v>A/1</v>
          </cell>
        </row>
      </sheetData>
      <sheetData sheetId="4451">
        <row r="1">
          <cell r="A1" t="str">
            <v>A/1</v>
          </cell>
        </row>
      </sheetData>
      <sheetData sheetId="4452">
        <row r="1">
          <cell r="A1" t="str">
            <v>A/1</v>
          </cell>
        </row>
      </sheetData>
      <sheetData sheetId="4453">
        <row r="1">
          <cell r="A1" t="str">
            <v>A/1</v>
          </cell>
        </row>
      </sheetData>
      <sheetData sheetId="4454">
        <row r="1">
          <cell r="A1" t="str">
            <v>A/1</v>
          </cell>
        </row>
      </sheetData>
      <sheetData sheetId="4455">
        <row r="1">
          <cell r="A1" t="str">
            <v>A/1</v>
          </cell>
        </row>
      </sheetData>
      <sheetData sheetId="4456">
        <row r="1">
          <cell r="A1" t="str">
            <v>A/1</v>
          </cell>
        </row>
      </sheetData>
      <sheetData sheetId="4457">
        <row r="1">
          <cell r="A1" t="str">
            <v>A/1</v>
          </cell>
        </row>
      </sheetData>
      <sheetData sheetId="4458">
        <row r="1">
          <cell r="A1" t="str">
            <v>A/1</v>
          </cell>
        </row>
      </sheetData>
      <sheetData sheetId="4459">
        <row r="1">
          <cell r="A1" t="str">
            <v>A/1</v>
          </cell>
        </row>
      </sheetData>
      <sheetData sheetId="4460">
        <row r="1">
          <cell r="A1" t="str">
            <v>A/1</v>
          </cell>
        </row>
      </sheetData>
      <sheetData sheetId="4461">
        <row r="1">
          <cell r="A1" t="str">
            <v>A/1</v>
          </cell>
        </row>
      </sheetData>
      <sheetData sheetId="4462">
        <row r="1">
          <cell r="A1" t="str">
            <v>A/1</v>
          </cell>
        </row>
      </sheetData>
      <sheetData sheetId="4463">
        <row r="1">
          <cell r="A1" t="str">
            <v>A/1</v>
          </cell>
        </row>
      </sheetData>
      <sheetData sheetId="4464">
        <row r="1">
          <cell r="A1" t="str">
            <v>A/1</v>
          </cell>
        </row>
      </sheetData>
      <sheetData sheetId="4465">
        <row r="1">
          <cell r="A1" t="str">
            <v>A/1</v>
          </cell>
        </row>
      </sheetData>
      <sheetData sheetId="4466">
        <row r="1">
          <cell r="A1" t="str">
            <v>A/1</v>
          </cell>
        </row>
      </sheetData>
      <sheetData sheetId="4467">
        <row r="1">
          <cell r="A1" t="str">
            <v>A/1</v>
          </cell>
        </row>
      </sheetData>
      <sheetData sheetId="4468">
        <row r="1">
          <cell r="A1" t="str">
            <v>A/1</v>
          </cell>
        </row>
      </sheetData>
      <sheetData sheetId="4469">
        <row r="1">
          <cell r="A1" t="str">
            <v>A/1</v>
          </cell>
        </row>
      </sheetData>
      <sheetData sheetId="4470">
        <row r="1">
          <cell r="A1" t="str">
            <v>A/1</v>
          </cell>
        </row>
      </sheetData>
      <sheetData sheetId="4471">
        <row r="1">
          <cell r="A1" t="str">
            <v>A/1</v>
          </cell>
        </row>
      </sheetData>
      <sheetData sheetId="4472">
        <row r="1">
          <cell r="A1" t="str">
            <v>A/1</v>
          </cell>
        </row>
      </sheetData>
      <sheetData sheetId="4473">
        <row r="1">
          <cell r="A1" t="str">
            <v>A/1</v>
          </cell>
        </row>
      </sheetData>
      <sheetData sheetId="4474">
        <row r="1">
          <cell r="A1" t="str">
            <v>A/1</v>
          </cell>
        </row>
      </sheetData>
      <sheetData sheetId="4475">
        <row r="1">
          <cell r="A1" t="str">
            <v>A/1</v>
          </cell>
        </row>
      </sheetData>
      <sheetData sheetId="4476">
        <row r="1">
          <cell r="A1" t="str">
            <v>A/1</v>
          </cell>
        </row>
      </sheetData>
      <sheetData sheetId="4477">
        <row r="1">
          <cell r="A1" t="str">
            <v>A/1</v>
          </cell>
        </row>
      </sheetData>
      <sheetData sheetId="4478">
        <row r="1">
          <cell r="A1" t="str">
            <v>A/1</v>
          </cell>
        </row>
      </sheetData>
      <sheetData sheetId="4479">
        <row r="1">
          <cell r="A1" t="str">
            <v>A/1</v>
          </cell>
        </row>
      </sheetData>
      <sheetData sheetId="4480">
        <row r="1">
          <cell r="A1" t="str">
            <v>A/1</v>
          </cell>
        </row>
      </sheetData>
      <sheetData sheetId="4481">
        <row r="1">
          <cell r="A1" t="str">
            <v>A/1</v>
          </cell>
        </row>
      </sheetData>
      <sheetData sheetId="4482">
        <row r="1">
          <cell r="A1" t="str">
            <v>A/1</v>
          </cell>
        </row>
      </sheetData>
      <sheetData sheetId="4483">
        <row r="1">
          <cell r="A1" t="str">
            <v>A/1</v>
          </cell>
        </row>
      </sheetData>
      <sheetData sheetId="4484">
        <row r="1">
          <cell r="A1" t="str">
            <v>A/1</v>
          </cell>
        </row>
      </sheetData>
      <sheetData sheetId="4485">
        <row r="1">
          <cell r="A1" t="str">
            <v>A/1</v>
          </cell>
        </row>
      </sheetData>
      <sheetData sheetId="4486">
        <row r="1">
          <cell r="A1" t="str">
            <v>A/1</v>
          </cell>
        </row>
      </sheetData>
      <sheetData sheetId="4487">
        <row r="1">
          <cell r="A1" t="str">
            <v>A/1</v>
          </cell>
        </row>
      </sheetData>
      <sheetData sheetId="4488">
        <row r="1">
          <cell r="A1" t="str">
            <v>A/1</v>
          </cell>
        </row>
      </sheetData>
      <sheetData sheetId="4489">
        <row r="1">
          <cell r="A1" t="str">
            <v>A/1</v>
          </cell>
        </row>
      </sheetData>
      <sheetData sheetId="4490">
        <row r="1">
          <cell r="A1" t="str">
            <v>A/1</v>
          </cell>
        </row>
      </sheetData>
      <sheetData sheetId="4491">
        <row r="1">
          <cell r="A1" t="str">
            <v>A/1</v>
          </cell>
        </row>
      </sheetData>
      <sheetData sheetId="4492">
        <row r="1">
          <cell r="A1" t="str">
            <v>A/1</v>
          </cell>
        </row>
      </sheetData>
      <sheetData sheetId="4493">
        <row r="1">
          <cell r="A1" t="str">
            <v>A/1</v>
          </cell>
        </row>
      </sheetData>
      <sheetData sheetId="4494">
        <row r="1">
          <cell r="A1" t="str">
            <v>A/1</v>
          </cell>
        </row>
      </sheetData>
      <sheetData sheetId="4495">
        <row r="1">
          <cell r="A1" t="str">
            <v>A/1</v>
          </cell>
        </row>
      </sheetData>
      <sheetData sheetId="4496">
        <row r="1">
          <cell r="A1" t="str">
            <v>A/1</v>
          </cell>
        </row>
      </sheetData>
      <sheetData sheetId="4497">
        <row r="1">
          <cell r="A1" t="str">
            <v>A/1</v>
          </cell>
        </row>
      </sheetData>
      <sheetData sheetId="4498">
        <row r="1">
          <cell r="A1" t="str">
            <v>A/1</v>
          </cell>
        </row>
      </sheetData>
      <sheetData sheetId="4499">
        <row r="1">
          <cell r="A1" t="str">
            <v>A/1</v>
          </cell>
        </row>
      </sheetData>
      <sheetData sheetId="4500">
        <row r="1">
          <cell r="A1" t="str">
            <v>A/1</v>
          </cell>
        </row>
      </sheetData>
      <sheetData sheetId="4501">
        <row r="1">
          <cell r="A1" t="str">
            <v>A/1</v>
          </cell>
        </row>
      </sheetData>
      <sheetData sheetId="4502">
        <row r="1">
          <cell r="A1" t="str">
            <v>A/1</v>
          </cell>
        </row>
      </sheetData>
      <sheetData sheetId="4503">
        <row r="1">
          <cell r="A1" t="str">
            <v>TAISEI  PHIL.  CONST., INC.</v>
          </cell>
        </row>
      </sheetData>
      <sheetData sheetId="4504">
        <row r="1">
          <cell r="A1" t="str">
            <v>A/1</v>
          </cell>
        </row>
      </sheetData>
      <sheetData sheetId="4505" refreshError="1"/>
      <sheetData sheetId="4506" refreshError="1"/>
      <sheetData sheetId="4507" refreshError="1"/>
      <sheetData sheetId="4508" refreshError="1"/>
      <sheetData sheetId="4509">
        <row r="1">
          <cell r="A1" t="str">
            <v>A/1</v>
          </cell>
        </row>
      </sheetData>
      <sheetData sheetId="4510">
        <row r="1">
          <cell r="A1" t="str">
            <v>A/1</v>
          </cell>
        </row>
      </sheetData>
      <sheetData sheetId="4511">
        <row r="1">
          <cell r="A1" t="str">
            <v>A/1</v>
          </cell>
        </row>
      </sheetData>
      <sheetData sheetId="4512">
        <row r="1">
          <cell r="A1" t="str">
            <v>A/1</v>
          </cell>
        </row>
      </sheetData>
      <sheetData sheetId="4513">
        <row r="1">
          <cell r="A1" t="str">
            <v>A/1</v>
          </cell>
        </row>
      </sheetData>
      <sheetData sheetId="4514">
        <row r="1">
          <cell r="A1" t="str">
            <v>A/1</v>
          </cell>
        </row>
      </sheetData>
      <sheetData sheetId="4515">
        <row r="1">
          <cell r="A1" t="str">
            <v>A/1</v>
          </cell>
        </row>
      </sheetData>
      <sheetData sheetId="4516">
        <row r="1">
          <cell r="A1" t="str">
            <v>A/1</v>
          </cell>
        </row>
      </sheetData>
      <sheetData sheetId="4517">
        <row r="1">
          <cell r="A1" t="str">
            <v>A/1</v>
          </cell>
        </row>
      </sheetData>
      <sheetData sheetId="4518">
        <row r="1">
          <cell r="A1" t="str">
            <v>A/1</v>
          </cell>
        </row>
      </sheetData>
      <sheetData sheetId="4519">
        <row r="1">
          <cell r="A1" t="str">
            <v>A/1</v>
          </cell>
        </row>
      </sheetData>
      <sheetData sheetId="4520">
        <row r="1">
          <cell r="A1" t="str">
            <v>A/1</v>
          </cell>
        </row>
      </sheetData>
      <sheetData sheetId="4521">
        <row r="1">
          <cell r="A1" t="str">
            <v>A/1</v>
          </cell>
        </row>
      </sheetData>
      <sheetData sheetId="4522">
        <row r="1">
          <cell r="A1" t="str">
            <v>A/1</v>
          </cell>
        </row>
      </sheetData>
      <sheetData sheetId="4523">
        <row r="1">
          <cell r="A1" t="str">
            <v>A/1</v>
          </cell>
        </row>
      </sheetData>
      <sheetData sheetId="4524">
        <row r="1">
          <cell r="A1" t="str">
            <v>A/1</v>
          </cell>
        </row>
      </sheetData>
      <sheetData sheetId="4525">
        <row r="1">
          <cell r="A1" t="str">
            <v>A/1</v>
          </cell>
        </row>
      </sheetData>
      <sheetData sheetId="4526">
        <row r="1">
          <cell r="A1" t="str">
            <v>A/1</v>
          </cell>
        </row>
      </sheetData>
      <sheetData sheetId="4527">
        <row r="1">
          <cell r="A1" t="str">
            <v>A/1</v>
          </cell>
        </row>
      </sheetData>
      <sheetData sheetId="4528">
        <row r="1">
          <cell r="A1" t="str">
            <v>A/1</v>
          </cell>
        </row>
      </sheetData>
      <sheetData sheetId="4529">
        <row r="1">
          <cell r="A1" t="str">
            <v>A/1</v>
          </cell>
        </row>
      </sheetData>
      <sheetData sheetId="4530">
        <row r="1">
          <cell r="A1" t="str">
            <v>A/1</v>
          </cell>
        </row>
      </sheetData>
      <sheetData sheetId="4531">
        <row r="1">
          <cell r="A1" t="str">
            <v>A/1</v>
          </cell>
        </row>
      </sheetData>
      <sheetData sheetId="4532">
        <row r="1">
          <cell r="A1" t="str">
            <v>A/1</v>
          </cell>
        </row>
      </sheetData>
      <sheetData sheetId="4533">
        <row r="1">
          <cell r="A1" t="str">
            <v>A/1</v>
          </cell>
        </row>
      </sheetData>
      <sheetData sheetId="4534">
        <row r="1">
          <cell r="A1" t="str">
            <v>A/1</v>
          </cell>
        </row>
      </sheetData>
      <sheetData sheetId="4535">
        <row r="1">
          <cell r="A1" t="str">
            <v>A/1</v>
          </cell>
        </row>
      </sheetData>
      <sheetData sheetId="4536">
        <row r="1">
          <cell r="A1" t="str">
            <v>A/1</v>
          </cell>
        </row>
      </sheetData>
      <sheetData sheetId="4537">
        <row r="1">
          <cell r="A1" t="str">
            <v>A/1</v>
          </cell>
        </row>
      </sheetData>
      <sheetData sheetId="4538">
        <row r="1">
          <cell r="A1" t="str">
            <v>A/1</v>
          </cell>
        </row>
      </sheetData>
      <sheetData sheetId="4539">
        <row r="1">
          <cell r="A1" t="str">
            <v>A/1</v>
          </cell>
        </row>
      </sheetData>
      <sheetData sheetId="4540">
        <row r="1">
          <cell r="A1" t="str">
            <v>A/1</v>
          </cell>
        </row>
      </sheetData>
      <sheetData sheetId="4541">
        <row r="1">
          <cell r="A1" t="str">
            <v>A/1</v>
          </cell>
        </row>
      </sheetData>
      <sheetData sheetId="4542">
        <row r="1">
          <cell r="A1" t="str">
            <v>A/1</v>
          </cell>
        </row>
      </sheetData>
      <sheetData sheetId="4543">
        <row r="1">
          <cell r="A1" t="str">
            <v>A/1</v>
          </cell>
        </row>
      </sheetData>
      <sheetData sheetId="4544">
        <row r="1">
          <cell r="A1" t="str">
            <v>A/1</v>
          </cell>
        </row>
      </sheetData>
      <sheetData sheetId="4545">
        <row r="1">
          <cell r="A1" t="str">
            <v>A/1</v>
          </cell>
        </row>
      </sheetData>
      <sheetData sheetId="4546">
        <row r="1">
          <cell r="A1" t="str">
            <v>A/1</v>
          </cell>
        </row>
      </sheetData>
      <sheetData sheetId="4547">
        <row r="1">
          <cell r="A1" t="str">
            <v>A/1</v>
          </cell>
        </row>
      </sheetData>
      <sheetData sheetId="4548">
        <row r="1">
          <cell r="A1" t="str">
            <v>A/1</v>
          </cell>
        </row>
      </sheetData>
      <sheetData sheetId="4549">
        <row r="1">
          <cell r="A1" t="str">
            <v>A/1</v>
          </cell>
        </row>
      </sheetData>
      <sheetData sheetId="4550">
        <row r="1">
          <cell r="A1" t="str">
            <v>A/1</v>
          </cell>
        </row>
      </sheetData>
      <sheetData sheetId="4551">
        <row r="1">
          <cell r="A1" t="str">
            <v>A/1</v>
          </cell>
        </row>
      </sheetData>
      <sheetData sheetId="4552">
        <row r="1">
          <cell r="A1" t="str">
            <v>A/1</v>
          </cell>
        </row>
      </sheetData>
      <sheetData sheetId="4553">
        <row r="1">
          <cell r="A1" t="str">
            <v>A/1</v>
          </cell>
        </row>
      </sheetData>
      <sheetData sheetId="4554">
        <row r="1">
          <cell r="A1" t="str">
            <v>A/1</v>
          </cell>
        </row>
      </sheetData>
      <sheetData sheetId="4555">
        <row r="1">
          <cell r="A1" t="str">
            <v>A/1</v>
          </cell>
        </row>
      </sheetData>
      <sheetData sheetId="4556">
        <row r="1">
          <cell r="A1" t="str">
            <v>A/1</v>
          </cell>
        </row>
      </sheetData>
      <sheetData sheetId="4557">
        <row r="1">
          <cell r="A1" t="str">
            <v>A/1</v>
          </cell>
        </row>
      </sheetData>
      <sheetData sheetId="4558">
        <row r="1">
          <cell r="A1" t="str">
            <v>A/1</v>
          </cell>
        </row>
      </sheetData>
      <sheetData sheetId="4559">
        <row r="1">
          <cell r="A1" t="str">
            <v>A/1</v>
          </cell>
        </row>
      </sheetData>
      <sheetData sheetId="4560">
        <row r="1">
          <cell r="A1" t="str">
            <v>A/1</v>
          </cell>
        </row>
      </sheetData>
      <sheetData sheetId="4561">
        <row r="1">
          <cell r="A1" t="str">
            <v>A/1</v>
          </cell>
        </row>
      </sheetData>
      <sheetData sheetId="4562">
        <row r="1">
          <cell r="A1" t="str">
            <v>A/1</v>
          </cell>
        </row>
      </sheetData>
      <sheetData sheetId="4563">
        <row r="1">
          <cell r="A1" t="str">
            <v>A/1</v>
          </cell>
        </row>
      </sheetData>
      <sheetData sheetId="4564">
        <row r="1">
          <cell r="A1" t="str">
            <v>A/1</v>
          </cell>
        </row>
      </sheetData>
      <sheetData sheetId="4565" refreshError="1"/>
      <sheetData sheetId="4566">
        <row r="1">
          <cell r="A1" t="str">
            <v>A/1</v>
          </cell>
        </row>
      </sheetData>
      <sheetData sheetId="4567">
        <row r="1">
          <cell r="A1" t="str">
            <v>A/1</v>
          </cell>
        </row>
      </sheetData>
      <sheetData sheetId="4568">
        <row r="1">
          <cell r="A1" t="str">
            <v>A/1</v>
          </cell>
        </row>
      </sheetData>
      <sheetData sheetId="4569">
        <row r="1">
          <cell r="A1" t="str">
            <v>A/1</v>
          </cell>
        </row>
      </sheetData>
      <sheetData sheetId="4570">
        <row r="1">
          <cell r="A1" t="str">
            <v>A/1</v>
          </cell>
        </row>
      </sheetData>
      <sheetData sheetId="4571">
        <row r="1">
          <cell r="A1" t="str">
            <v>A/1</v>
          </cell>
        </row>
      </sheetData>
      <sheetData sheetId="4572">
        <row r="1">
          <cell r="A1" t="str">
            <v>A/1</v>
          </cell>
        </row>
      </sheetData>
      <sheetData sheetId="4573">
        <row r="1">
          <cell r="A1" t="str">
            <v>A/1</v>
          </cell>
        </row>
      </sheetData>
      <sheetData sheetId="4574">
        <row r="1">
          <cell r="A1" t="str">
            <v>A/1</v>
          </cell>
        </row>
      </sheetData>
      <sheetData sheetId="4575">
        <row r="1">
          <cell r="A1" t="str">
            <v>A/1</v>
          </cell>
        </row>
      </sheetData>
      <sheetData sheetId="4576">
        <row r="1">
          <cell r="A1" t="str">
            <v>A/1</v>
          </cell>
        </row>
      </sheetData>
      <sheetData sheetId="4577">
        <row r="1">
          <cell r="A1" t="str">
            <v>A/1</v>
          </cell>
        </row>
      </sheetData>
      <sheetData sheetId="4578">
        <row r="1">
          <cell r="A1" t="str">
            <v>A/1</v>
          </cell>
        </row>
      </sheetData>
      <sheetData sheetId="4579">
        <row r="1">
          <cell r="A1" t="str">
            <v>A/1</v>
          </cell>
        </row>
      </sheetData>
      <sheetData sheetId="4580">
        <row r="1">
          <cell r="A1" t="str">
            <v>A/1</v>
          </cell>
        </row>
      </sheetData>
      <sheetData sheetId="4581">
        <row r="1">
          <cell r="A1" t="str">
            <v>A/1</v>
          </cell>
        </row>
      </sheetData>
      <sheetData sheetId="4582">
        <row r="1">
          <cell r="A1" t="str">
            <v>A/1</v>
          </cell>
        </row>
      </sheetData>
      <sheetData sheetId="4583">
        <row r="1">
          <cell r="A1" t="str">
            <v>A/1</v>
          </cell>
        </row>
      </sheetData>
      <sheetData sheetId="4584">
        <row r="1">
          <cell r="A1" t="str">
            <v>A/1</v>
          </cell>
        </row>
      </sheetData>
      <sheetData sheetId="4585">
        <row r="1">
          <cell r="A1" t="str">
            <v>A/1</v>
          </cell>
        </row>
      </sheetData>
      <sheetData sheetId="4586">
        <row r="1">
          <cell r="A1" t="str">
            <v>A/1</v>
          </cell>
        </row>
      </sheetData>
      <sheetData sheetId="4587">
        <row r="1">
          <cell r="A1" t="str">
            <v>A/1</v>
          </cell>
        </row>
      </sheetData>
      <sheetData sheetId="4588">
        <row r="1">
          <cell r="A1" t="str">
            <v>A/1</v>
          </cell>
        </row>
      </sheetData>
      <sheetData sheetId="4589">
        <row r="1">
          <cell r="A1" t="str">
            <v>A/1</v>
          </cell>
        </row>
      </sheetData>
      <sheetData sheetId="4590">
        <row r="1">
          <cell r="A1" t="str">
            <v>A/1</v>
          </cell>
        </row>
      </sheetData>
      <sheetData sheetId="4591">
        <row r="1">
          <cell r="A1" t="str">
            <v>A/1</v>
          </cell>
        </row>
      </sheetData>
      <sheetData sheetId="4592">
        <row r="1">
          <cell r="A1" t="str">
            <v>A/1</v>
          </cell>
        </row>
      </sheetData>
      <sheetData sheetId="4593">
        <row r="1">
          <cell r="A1" t="str">
            <v>A/1</v>
          </cell>
        </row>
      </sheetData>
      <sheetData sheetId="4594">
        <row r="1">
          <cell r="A1" t="str">
            <v>A/1</v>
          </cell>
        </row>
      </sheetData>
      <sheetData sheetId="4595">
        <row r="1">
          <cell r="A1" t="str">
            <v>A/1</v>
          </cell>
        </row>
      </sheetData>
      <sheetData sheetId="4596">
        <row r="1">
          <cell r="A1" t="str">
            <v>A/1</v>
          </cell>
        </row>
      </sheetData>
      <sheetData sheetId="4597">
        <row r="1">
          <cell r="A1" t="str">
            <v>A/1</v>
          </cell>
        </row>
      </sheetData>
      <sheetData sheetId="4598">
        <row r="1">
          <cell r="A1" t="str">
            <v>A/1</v>
          </cell>
        </row>
      </sheetData>
      <sheetData sheetId="4599">
        <row r="1">
          <cell r="A1" t="str">
            <v>A/1</v>
          </cell>
        </row>
      </sheetData>
      <sheetData sheetId="4600">
        <row r="1">
          <cell r="A1" t="str">
            <v>A/1</v>
          </cell>
        </row>
      </sheetData>
      <sheetData sheetId="4601">
        <row r="1">
          <cell r="A1" t="str">
            <v>A/1</v>
          </cell>
        </row>
      </sheetData>
      <sheetData sheetId="4602">
        <row r="1">
          <cell r="A1" t="str">
            <v>A/1</v>
          </cell>
        </row>
      </sheetData>
      <sheetData sheetId="4603">
        <row r="1">
          <cell r="A1" t="str">
            <v>A/1</v>
          </cell>
        </row>
      </sheetData>
      <sheetData sheetId="4604">
        <row r="1">
          <cell r="A1" t="str">
            <v>A/1</v>
          </cell>
        </row>
      </sheetData>
      <sheetData sheetId="4605">
        <row r="1">
          <cell r="A1" t="str">
            <v>A/1</v>
          </cell>
        </row>
      </sheetData>
      <sheetData sheetId="4606">
        <row r="1">
          <cell r="A1" t="str">
            <v>A/1</v>
          </cell>
        </row>
      </sheetData>
      <sheetData sheetId="4607">
        <row r="1">
          <cell r="A1" t="str">
            <v>A/1</v>
          </cell>
        </row>
      </sheetData>
      <sheetData sheetId="4608">
        <row r="1">
          <cell r="A1" t="str">
            <v>A/1</v>
          </cell>
        </row>
      </sheetData>
      <sheetData sheetId="4609">
        <row r="1">
          <cell r="A1" t="str">
            <v>A/1</v>
          </cell>
        </row>
      </sheetData>
      <sheetData sheetId="4610">
        <row r="1">
          <cell r="A1" t="str">
            <v>A/1</v>
          </cell>
        </row>
      </sheetData>
      <sheetData sheetId="4611">
        <row r="1">
          <cell r="A1" t="str">
            <v>A/1</v>
          </cell>
        </row>
      </sheetData>
      <sheetData sheetId="4612">
        <row r="1">
          <cell r="A1" t="str">
            <v>A/1</v>
          </cell>
        </row>
      </sheetData>
      <sheetData sheetId="4613">
        <row r="1">
          <cell r="A1" t="str">
            <v>A/1</v>
          </cell>
        </row>
      </sheetData>
      <sheetData sheetId="4614">
        <row r="1">
          <cell r="A1" t="str">
            <v>A/1</v>
          </cell>
        </row>
      </sheetData>
      <sheetData sheetId="4615">
        <row r="1">
          <cell r="A1" t="str">
            <v>A/1</v>
          </cell>
        </row>
      </sheetData>
      <sheetData sheetId="4616">
        <row r="1">
          <cell r="A1" t="str">
            <v>A/1</v>
          </cell>
        </row>
      </sheetData>
      <sheetData sheetId="4617">
        <row r="1">
          <cell r="A1" t="str">
            <v>A/1</v>
          </cell>
        </row>
      </sheetData>
      <sheetData sheetId="4618">
        <row r="1">
          <cell r="A1" t="str">
            <v>A/1</v>
          </cell>
        </row>
      </sheetData>
      <sheetData sheetId="4619">
        <row r="1">
          <cell r="A1" t="str">
            <v>A/1</v>
          </cell>
        </row>
      </sheetData>
      <sheetData sheetId="4620">
        <row r="1">
          <cell r="A1" t="str">
            <v>A/1</v>
          </cell>
        </row>
      </sheetData>
      <sheetData sheetId="4621">
        <row r="1">
          <cell r="A1" t="str">
            <v>A/1</v>
          </cell>
        </row>
      </sheetData>
      <sheetData sheetId="4622">
        <row r="1">
          <cell r="A1" t="str">
            <v>A/1</v>
          </cell>
        </row>
      </sheetData>
      <sheetData sheetId="4623">
        <row r="1">
          <cell r="A1" t="str">
            <v>A/1</v>
          </cell>
        </row>
      </sheetData>
      <sheetData sheetId="4624">
        <row r="1">
          <cell r="A1" t="str">
            <v>A/1</v>
          </cell>
        </row>
      </sheetData>
      <sheetData sheetId="4625">
        <row r="1">
          <cell r="A1" t="str">
            <v>A/1</v>
          </cell>
        </row>
      </sheetData>
      <sheetData sheetId="4626">
        <row r="1">
          <cell r="A1" t="str">
            <v>A/1</v>
          </cell>
        </row>
      </sheetData>
      <sheetData sheetId="4627">
        <row r="1">
          <cell r="A1" t="str">
            <v>A/1</v>
          </cell>
        </row>
      </sheetData>
      <sheetData sheetId="4628">
        <row r="1">
          <cell r="A1" t="str">
            <v>A/1</v>
          </cell>
        </row>
      </sheetData>
      <sheetData sheetId="4629">
        <row r="1">
          <cell r="A1" t="str">
            <v>A/1</v>
          </cell>
        </row>
      </sheetData>
      <sheetData sheetId="4630">
        <row r="1">
          <cell r="A1" t="str">
            <v>A/1</v>
          </cell>
        </row>
      </sheetData>
      <sheetData sheetId="4631">
        <row r="1">
          <cell r="A1" t="str">
            <v>A/1</v>
          </cell>
        </row>
      </sheetData>
      <sheetData sheetId="4632">
        <row r="1">
          <cell r="A1" t="str">
            <v>A/1</v>
          </cell>
        </row>
      </sheetData>
      <sheetData sheetId="4633">
        <row r="1">
          <cell r="A1" t="str">
            <v>A/1</v>
          </cell>
        </row>
      </sheetData>
      <sheetData sheetId="4634">
        <row r="1">
          <cell r="A1" t="str">
            <v>A/1</v>
          </cell>
        </row>
      </sheetData>
      <sheetData sheetId="4635">
        <row r="1">
          <cell r="A1" t="str">
            <v>A/1</v>
          </cell>
        </row>
      </sheetData>
      <sheetData sheetId="4636">
        <row r="1">
          <cell r="A1" t="str">
            <v>A/1</v>
          </cell>
        </row>
      </sheetData>
      <sheetData sheetId="4637">
        <row r="1">
          <cell r="A1" t="str">
            <v>A/1</v>
          </cell>
        </row>
      </sheetData>
      <sheetData sheetId="4638">
        <row r="1">
          <cell r="A1" t="str">
            <v>A/1</v>
          </cell>
        </row>
      </sheetData>
      <sheetData sheetId="4639">
        <row r="1">
          <cell r="A1" t="str">
            <v>A/1</v>
          </cell>
        </row>
      </sheetData>
      <sheetData sheetId="4640">
        <row r="1">
          <cell r="A1" t="str">
            <v>A/1</v>
          </cell>
        </row>
      </sheetData>
      <sheetData sheetId="4641">
        <row r="1">
          <cell r="A1" t="str">
            <v>A/1</v>
          </cell>
        </row>
      </sheetData>
      <sheetData sheetId="4642">
        <row r="1">
          <cell r="A1" t="str">
            <v>A/1</v>
          </cell>
        </row>
      </sheetData>
      <sheetData sheetId="4643">
        <row r="1">
          <cell r="A1" t="str">
            <v>A/1</v>
          </cell>
        </row>
      </sheetData>
      <sheetData sheetId="4644">
        <row r="1">
          <cell r="A1" t="str">
            <v>A/1</v>
          </cell>
        </row>
      </sheetData>
      <sheetData sheetId="4645">
        <row r="1">
          <cell r="A1" t="str">
            <v>A/1</v>
          </cell>
        </row>
      </sheetData>
      <sheetData sheetId="4646">
        <row r="1">
          <cell r="A1" t="str">
            <v>A/1</v>
          </cell>
        </row>
      </sheetData>
      <sheetData sheetId="4647">
        <row r="1">
          <cell r="A1" t="str">
            <v>A/1</v>
          </cell>
        </row>
      </sheetData>
      <sheetData sheetId="4648">
        <row r="1">
          <cell r="A1" t="str">
            <v>A/1</v>
          </cell>
        </row>
      </sheetData>
      <sheetData sheetId="4649">
        <row r="1">
          <cell r="A1" t="str">
            <v>A/1</v>
          </cell>
        </row>
      </sheetData>
      <sheetData sheetId="4650">
        <row r="1">
          <cell r="A1" t="str">
            <v>A/1</v>
          </cell>
        </row>
      </sheetData>
      <sheetData sheetId="4651">
        <row r="1">
          <cell r="A1" t="str">
            <v>A/1</v>
          </cell>
        </row>
      </sheetData>
      <sheetData sheetId="4652">
        <row r="1">
          <cell r="A1" t="str">
            <v>A/1</v>
          </cell>
        </row>
      </sheetData>
      <sheetData sheetId="4653">
        <row r="1">
          <cell r="A1" t="str">
            <v>A/1</v>
          </cell>
        </row>
      </sheetData>
      <sheetData sheetId="4654">
        <row r="1">
          <cell r="A1" t="str">
            <v>A/1</v>
          </cell>
        </row>
      </sheetData>
      <sheetData sheetId="4655">
        <row r="1">
          <cell r="A1" t="str">
            <v>A/1</v>
          </cell>
        </row>
      </sheetData>
      <sheetData sheetId="4656">
        <row r="1">
          <cell r="A1" t="str">
            <v>A/1</v>
          </cell>
        </row>
      </sheetData>
      <sheetData sheetId="4657">
        <row r="1">
          <cell r="A1" t="str">
            <v>A/1</v>
          </cell>
        </row>
      </sheetData>
      <sheetData sheetId="4658">
        <row r="1">
          <cell r="A1" t="str">
            <v>A/1</v>
          </cell>
        </row>
      </sheetData>
      <sheetData sheetId="4659">
        <row r="1">
          <cell r="A1" t="str">
            <v>A/1</v>
          </cell>
        </row>
      </sheetData>
      <sheetData sheetId="4660">
        <row r="1">
          <cell r="A1" t="str">
            <v>A/1</v>
          </cell>
        </row>
      </sheetData>
      <sheetData sheetId="4661">
        <row r="1">
          <cell r="A1" t="str">
            <v>A/1</v>
          </cell>
        </row>
      </sheetData>
      <sheetData sheetId="4662">
        <row r="1">
          <cell r="A1" t="str">
            <v>A/1</v>
          </cell>
        </row>
      </sheetData>
      <sheetData sheetId="4663">
        <row r="1">
          <cell r="A1" t="str">
            <v>A/1</v>
          </cell>
        </row>
      </sheetData>
      <sheetData sheetId="4664">
        <row r="1">
          <cell r="A1" t="str">
            <v>A/1</v>
          </cell>
        </row>
      </sheetData>
      <sheetData sheetId="4665">
        <row r="1">
          <cell r="A1" t="str">
            <v>A/1</v>
          </cell>
        </row>
      </sheetData>
      <sheetData sheetId="4666">
        <row r="1">
          <cell r="A1" t="str">
            <v>A/1</v>
          </cell>
        </row>
      </sheetData>
      <sheetData sheetId="4667">
        <row r="1">
          <cell r="A1" t="str">
            <v>A/1</v>
          </cell>
        </row>
      </sheetData>
      <sheetData sheetId="4668">
        <row r="1">
          <cell r="A1" t="str">
            <v>A/1</v>
          </cell>
        </row>
      </sheetData>
      <sheetData sheetId="4669">
        <row r="1">
          <cell r="A1" t="str">
            <v>A/1</v>
          </cell>
        </row>
      </sheetData>
      <sheetData sheetId="4670">
        <row r="1">
          <cell r="A1" t="str">
            <v>A/1</v>
          </cell>
        </row>
      </sheetData>
      <sheetData sheetId="4671">
        <row r="1">
          <cell r="A1" t="str">
            <v>A/1</v>
          </cell>
        </row>
      </sheetData>
      <sheetData sheetId="4672">
        <row r="1">
          <cell r="A1" t="str">
            <v>A/1</v>
          </cell>
        </row>
      </sheetData>
      <sheetData sheetId="4673">
        <row r="1">
          <cell r="A1" t="str">
            <v>A/1</v>
          </cell>
        </row>
      </sheetData>
      <sheetData sheetId="4674">
        <row r="1">
          <cell r="A1" t="str">
            <v>A/1</v>
          </cell>
        </row>
      </sheetData>
      <sheetData sheetId="4675">
        <row r="1">
          <cell r="A1" t="str">
            <v>A/1</v>
          </cell>
        </row>
      </sheetData>
      <sheetData sheetId="4676">
        <row r="1">
          <cell r="A1" t="str">
            <v>A/1</v>
          </cell>
        </row>
      </sheetData>
      <sheetData sheetId="4677">
        <row r="1">
          <cell r="A1" t="str">
            <v>A/1</v>
          </cell>
        </row>
      </sheetData>
      <sheetData sheetId="4678">
        <row r="1">
          <cell r="A1" t="str">
            <v>A/1</v>
          </cell>
        </row>
      </sheetData>
      <sheetData sheetId="4679">
        <row r="1">
          <cell r="A1" t="str">
            <v>A/1</v>
          </cell>
        </row>
      </sheetData>
      <sheetData sheetId="4680">
        <row r="1">
          <cell r="A1" t="str">
            <v>A/1</v>
          </cell>
        </row>
      </sheetData>
      <sheetData sheetId="4681">
        <row r="1">
          <cell r="A1" t="str">
            <v>A/1</v>
          </cell>
        </row>
      </sheetData>
      <sheetData sheetId="4682">
        <row r="1">
          <cell r="A1" t="str">
            <v>A/1</v>
          </cell>
        </row>
      </sheetData>
      <sheetData sheetId="4683">
        <row r="1">
          <cell r="A1" t="str">
            <v>A/1</v>
          </cell>
        </row>
      </sheetData>
      <sheetData sheetId="4684">
        <row r="1">
          <cell r="A1" t="str">
            <v>A/1</v>
          </cell>
        </row>
      </sheetData>
      <sheetData sheetId="4685">
        <row r="1">
          <cell r="A1" t="str">
            <v>A/1</v>
          </cell>
        </row>
      </sheetData>
      <sheetData sheetId="4686">
        <row r="1">
          <cell r="A1" t="str">
            <v>A/1</v>
          </cell>
        </row>
      </sheetData>
      <sheetData sheetId="4687">
        <row r="1">
          <cell r="A1" t="str">
            <v>A/1</v>
          </cell>
        </row>
      </sheetData>
      <sheetData sheetId="4688">
        <row r="1">
          <cell r="A1" t="str">
            <v>A/1</v>
          </cell>
        </row>
      </sheetData>
      <sheetData sheetId="4689">
        <row r="1">
          <cell r="A1" t="str">
            <v>A/1</v>
          </cell>
        </row>
      </sheetData>
      <sheetData sheetId="4690">
        <row r="1">
          <cell r="A1" t="str">
            <v>A/1</v>
          </cell>
        </row>
      </sheetData>
      <sheetData sheetId="4691">
        <row r="1">
          <cell r="A1" t="str">
            <v>A/1</v>
          </cell>
        </row>
      </sheetData>
      <sheetData sheetId="4692">
        <row r="1">
          <cell r="A1" t="str">
            <v>A/1</v>
          </cell>
        </row>
      </sheetData>
      <sheetData sheetId="4693">
        <row r="1">
          <cell r="A1" t="str">
            <v>A/1</v>
          </cell>
        </row>
      </sheetData>
      <sheetData sheetId="4694">
        <row r="1">
          <cell r="A1" t="str">
            <v>A/1</v>
          </cell>
        </row>
      </sheetData>
      <sheetData sheetId="4695">
        <row r="1">
          <cell r="A1" t="str">
            <v>A/1</v>
          </cell>
        </row>
      </sheetData>
      <sheetData sheetId="4696">
        <row r="1">
          <cell r="A1" t="str">
            <v>A/1</v>
          </cell>
        </row>
      </sheetData>
      <sheetData sheetId="4697">
        <row r="1">
          <cell r="A1" t="str">
            <v>A/1</v>
          </cell>
        </row>
      </sheetData>
      <sheetData sheetId="4698">
        <row r="1">
          <cell r="A1" t="str">
            <v>A/1</v>
          </cell>
        </row>
      </sheetData>
      <sheetData sheetId="4699">
        <row r="1">
          <cell r="A1" t="str">
            <v>A/1</v>
          </cell>
        </row>
      </sheetData>
      <sheetData sheetId="4700">
        <row r="1">
          <cell r="A1" t="str">
            <v>A/1</v>
          </cell>
        </row>
      </sheetData>
      <sheetData sheetId="4701">
        <row r="1">
          <cell r="A1" t="str">
            <v>A/1</v>
          </cell>
        </row>
      </sheetData>
      <sheetData sheetId="4702">
        <row r="1">
          <cell r="A1" t="str">
            <v>A/1</v>
          </cell>
        </row>
      </sheetData>
      <sheetData sheetId="4703">
        <row r="1">
          <cell r="A1" t="str">
            <v>A/1</v>
          </cell>
        </row>
      </sheetData>
      <sheetData sheetId="4704">
        <row r="1">
          <cell r="A1" t="str">
            <v>A/1</v>
          </cell>
        </row>
      </sheetData>
      <sheetData sheetId="4705">
        <row r="1">
          <cell r="A1" t="str">
            <v>A/1</v>
          </cell>
        </row>
      </sheetData>
      <sheetData sheetId="4706">
        <row r="1">
          <cell r="A1" t="str">
            <v>A/1</v>
          </cell>
        </row>
      </sheetData>
      <sheetData sheetId="4707">
        <row r="1">
          <cell r="A1" t="str">
            <v>A/1</v>
          </cell>
        </row>
      </sheetData>
      <sheetData sheetId="4708">
        <row r="1">
          <cell r="A1" t="str">
            <v>A/1</v>
          </cell>
        </row>
      </sheetData>
      <sheetData sheetId="4709">
        <row r="1">
          <cell r="A1" t="str">
            <v>A/1</v>
          </cell>
        </row>
      </sheetData>
      <sheetData sheetId="4710">
        <row r="1">
          <cell r="A1" t="str">
            <v>A/1</v>
          </cell>
        </row>
      </sheetData>
      <sheetData sheetId="4711">
        <row r="1">
          <cell r="A1" t="str">
            <v>A/1</v>
          </cell>
        </row>
      </sheetData>
      <sheetData sheetId="4712">
        <row r="1">
          <cell r="A1" t="str">
            <v>A/1</v>
          </cell>
        </row>
      </sheetData>
      <sheetData sheetId="4713">
        <row r="1">
          <cell r="A1" t="str">
            <v>A/1</v>
          </cell>
        </row>
      </sheetData>
      <sheetData sheetId="4714">
        <row r="1">
          <cell r="A1" t="str">
            <v>A/1</v>
          </cell>
        </row>
      </sheetData>
      <sheetData sheetId="4715">
        <row r="1">
          <cell r="A1" t="str">
            <v>A/1</v>
          </cell>
        </row>
      </sheetData>
      <sheetData sheetId="4716">
        <row r="1">
          <cell r="A1" t="str">
            <v>A/1</v>
          </cell>
        </row>
      </sheetData>
      <sheetData sheetId="4717">
        <row r="1">
          <cell r="A1" t="str">
            <v>A/1</v>
          </cell>
        </row>
      </sheetData>
      <sheetData sheetId="4718">
        <row r="1">
          <cell r="A1" t="str">
            <v>A/1</v>
          </cell>
        </row>
      </sheetData>
      <sheetData sheetId="4719">
        <row r="1">
          <cell r="A1" t="str">
            <v>A/1</v>
          </cell>
        </row>
      </sheetData>
      <sheetData sheetId="4720">
        <row r="1">
          <cell r="A1" t="str">
            <v>A/1</v>
          </cell>
        </row>
      </sheetData>
      <sheetData sheetId="4721">
        <row r="1">
          <cell r="A1" t="str">
            <v>A/1</v>
          </cell>
        </row>
      </sheetData>
      <sheetData sheetId="4722">
        <row r="1">
          <cell r="A1" t="str">
            <v>A/1</v>
          </cell>
        </row>
      </sheetData>
      <sheetData sheetId="4723">
        <row r="1">
          <cell r="A1" t="str">
            <v>A/1</v>
          </cell>
        </row>
      </sheetData>
      <sheetData sheetId="4724">
        <row r="1">
          <cell r="A1" t="str">
            <v>A/1</v>
          </cell>
        </row>
      </sheetData>
      <sheetData sheetId="4725">
        <row r="1">
          <cell r="A1" t="str">
            <v>A/1</v>
          </cell>
        </row>
      </sheetData>
      <sheetData sheetId="4726">
        <row r="1">
          <cell r="A1" t="str">
            <v>A/1</v>
          </cell>
        </row>
      </sheetData>
      <sheetData sheetId="4727">
        <row r="1">
          <cell r="A1" t="str">
            <v>A/1</v>
          </cell>
        </row>
      </sheetData>
      <sheetData sheetId="4728">
        <row r="1">
          <cell r="A1" t="str">
            <v>A/1</v>
          </cell>
        </row>
      </sheetData>
      <sheetData sheetId="4729">
        <row r="1">
          <cell r="A1" t="str">
            <v>A/1</v>
          </cell>
        </row>
      </sheetData>
      <sheetData sheetId="4730">
        <row r="1">
          <cell r="A1" t="str">
            <v>A/1</v>
          </cell>
        </row>
      </sheetData>
      <sheetData sheetId="4731">
        <row r="1">
          <cell r="A1" t="str">
            <v>A/1</v>
          </cell>
        </row>
      </sheetData>
      <sheetData sheetId="4732">
        <row r="1">
          <cell r="A1" t="str">
            <v>A/1</v>
          </cell>
        </row>
      </sheetData>
      <sheetData sheetId="4733">
        <row r="1">
          <cell r="A1" t="str">
            <v>A/1</v>
          </cell>
        </row>
      </sheetData>
      <sheetData sheetId="4734">
        <row r="1">
          <cell r="A1" t="str">
            <v>A/1</v>
          </cell>
        </row>
      </sheetData>
      <sheetData sheetId="4735">
        <row r="1">
          <cell r="A1" t="str">
            <v>A/1</v>
          </cell>
        </row>
      </sheetData>
      <sheetData sheetId="4736">
        <row r="1">
          <cell r="A1" t="str">
            <v>A/1</v>
          </cell>
        </row>
      </sheetData>
      <sheetData sheetId="4737">
        <row r="1">
          <cell r="A1" t="str">
            <v>A/1</v>
          </cell>
        </row>
      </sheetData>
      <sheetData sheetId="4738">
        <row r="1">
          <cell r="A1" t="str">
            <v>A/1</v>
          </cell>
        </row>
      </sheetData>
      <sheetData sheetId="4739">
        <row r="1">
          <cell r="A1" t="str">
            <v>A/1</v>
          </cell>
        </row>
      </sheetData>
      <sheetData sheetId="4740">
        <row r="1">
          <cell r="A1" t="str">
            <v>A/1</v>
          </cell>
        </row>
      </sheetData>
      <sheetData sheetId="4741">
        <row r="1">
          <cell r="A1" t="str">
            <v>A/1</v>
          </cell>
        </row>
      </sheetData>
      <sheetData sheetId="4742">
        <row r="1">
          <cell r="A1" t="str">
            <v>A/1</v>
          </cell>
        </row>
      </sheetData>
      <sheetData sheetId="4743">
        <row r="1">
          <cell r="A1" t="str">
            <v>A/1</v>
          </cell>
        </row>
      </sheetData>
      <sheetData sheetId="4744">
        <row r="1">
          <cell r="A1" t="str">
            <v>A/1</v>
          </cell>
        </row>
      </sheetData>
      <sheetData sheetId="4745">
        <row r="1">
          <cell r="A1" t="str">
            <v>A/1</v>
          </cell>
        </row>
      </sheetData>
      <sheetData sheetId="4746">
        <row r="1">
          <cell r="A1" t="str">
            <v>A/1</v>
          </cell>
        </row>
      </sheetData>
      <sheetData sheetId="4747">
        <row r="1">
          <cell r="A1" t="str">
            <v>A/1</v>
          </cell>
        </row>
      </sheetData>
      <sheetData sheetId="4748">
        <row r="1">
          <cell r="A1" t="str">
            <v>A/1</v>
          </cell>
        </row>
      </sheetData>
      <sheetData sheetId="4749">
        <row r="1">
          <cell r="A1" t="str">
            <v>A/1</v>
          </cell>
        </row>
      </sheetData>
      <sheetData sheetId="4750">
        <row r="1">
          <cell r="A1" t="str">
            <v>A/1</v>
          </cell>
        </row>
      </sheetData>
      <sheetData sheetId="4751">
        <row r="1">
          <cell r="A1" t="str">
            <v>A/1</v>
          </cell>
        </row>
      </sheetData>
      <sheetData sheetId="4752">
        <row r="1">
          <cell r="A1" t="str">
            <v>A/1</v>
          </cell>
        </row>
      </sheetData>
      <sheetData sheetId="4753">
        <row r="1">
          <cell r="A1" t="str">
            <v>A/1</v>
          </cell>
        </row>
      </sheetData>
      <sheetData sheetId="4754">
        <row r="1">
          <cell r="A1" t="str">
            <v>A/1</v>
          </cell>
        </row>
      </sheetData>
      <sheetData sheetId="4755">
        <row r="1">
          <cell r="A1" t="str">
            <v>A/1</v>
          </cell>
        </row>
      </sheetData>
      <sheetData sheetId="4756">
        <row r="1">
          <cell r="A1" t="str">
            <v>A/1</v>
          </cell>
        </row>
      </sheetData>
      <sheetData sheetId="4757">
        <row r="1">
          <cell r="A1" t="str">
            <v>A/1</v>
          </cell>
        </row>
      </sheetData>
      <sheetData sheetId="4758">
        <row r="1">
          <cell r="A1" t="str">
            <v>A/1</v>
          </cell>
        </row>
      </sheetData>
      <sheetData sheetId="4759">
        <row r="1">
          <cell r="A1" t="str">
            <v>A/1</v>
          </cell>
        </row>
      </sheetData>
      <sheetData sheetId="4760">
        <row r="1">
          <cell r="A1" t="str">
            <v>A/1</v>
          </cell>
        </row>
      </sheetData>
      <sheetData sheetId="4761">
        <row r="1">
          <cell r="A1" t="str">
            <v>A/1</v>
          </cell>
        </row>
      </sheetData>
      <sheetData sheetId="4762">
        <row r="1">
          <cell r="A1" t="str">
            <v>A/1</v>
          </cell>
        </row>
      </sheetData>
      <sheetData sheetId="4763">
        <row r="1">
          <cell r="A1" t="str">
            <v>A/1</v>
          </cell>
        </row>
      </sheetData>
      <sheetData sheetId="4764">
        <row r="1">
          <cell r="A1" t="str">
            <v>A/1</v>
          </cell>
        </row>
      </sheetData>
      <sheetData sheetId="4765">
        <row r="1">
          <cell r="A1" t="str">
            <v>A/1</v>
          </cell>
        </row>
      </sheetData>
      <sheetData sheetId="4766">
        <row r="1">
          <cell r="A1" t="str">
            <v>A/1</v>
          </cell>
        </row>
      </sheetData>
      <sheetData sheetId="4767">
        <row r="1">
          <cell r="A1" t="str">
            <v>A/1</v>
          </cell>
        </row>
      </sheetData>
      <sheetData sheetId="4768">
        <row r="1">
          <cell r="A1" t="str">
            <v>A/1</v>
          </cell>
        </row>
      </sheetData>
      <sheetData sheetId="4769">
        <row r="1">
          <cell r="A1" t="str">
            <v>A/1</v>
          </cell>
        </row>
      </sheetData>
      <sheetData sheetId="4770">
        <row r="1">
          <cell r="A1" t="str">
            <v>A/1</v>
          </cell>
        </row>
      </sheetData>
      <sheetData sheetId="4771">
        <row r="1">
          <cell r="A1" t="str">
            <v>A/1</v>
          </cell>
        </row>
      </sheetData>
      <sheetData sheetId="4772">
        <row r="1">
          <cell r="A1" t="str">
            <v>A/1</v>
          </cell>
        </row>
      </sheetData>
      <sheetData sheetId="4773">
        <row r="1">
          <cell r="A1" t="str">
            <v>A/1</v>
          </cell>
        </row>
      </sheetData>
      <sheetData sheetId="4774">
        <row r="1">
          <cell r="A1" t="str">
            <v>A/1</v>
          </cell>
        </row>
      </sheetData>
      <sheetData sheetId="4775">
        <row r="1">
          <cell r="A1" t="str">
            <v>A/1</v>
          </cell>
        </row>
      </sheetData>
      <sheetData sheetId="4776">
        <row r="1">
          <cell r="A1" t="str">
            <v>A/1</v>
          </cell>
        </row>
      </sheetData>
      <sheetData sheetId="4777">
        <row r="1">
          <cell r="A1" t="str">
            <v>A/1</v>
          </cell>
        </row>
      </sheetData>
      <sheetData sheetId="4778">
        <row r="1">
          <cell r="A1" t="str">
            <v>A/1</v>
          </cell>
        </row>
      </sheetData>
      <sheetData sheetId="4779">
        <row r="1">
          <cell r="A1" t="str">
            <v>A/1</v>
          </cell>
        </row>
      </sheetData>
      <sheetData sheetId="4780">
        <row r="1">
          <cell r="A1" t="str">
            <v>A/1</v>
          </cell>
        </row>
      </sheetData>
      <sheetData sheetId="4781">
        <row r="1">
          <cell r="A1" t="str">
            <v>A/1</v>
          </cell>
        </row>
      </sheetData>
      <sheetData sheetId="4782">
        <row r="1">
          <cell r="A1" t="str">
            <v>A/1</v>
          </cell>
        </row>
      </sheetData>
      <sheetData sheetId="4783">
        <row r="1">
          <cell r="A1" t="str">
            <v>A/1</v>
          </cell>
        </row>
      </sheetData>
      <sheetData sheetId="4784">
        <row r="1">
          <cell r="A1" t="str">
            <v>A/1</v>
          </cell>
        </row>
      </sheetData>
      <sheetData sheetId="4785">
        <row r="1">
          <cell r="A1" t="str">
            <v>A/1</v>
          </cell>
        </row>
      </sheetData>
      <sheetData sheetId="4786">
        <row r="1">
          <cell r="A1" t="str">
            <v>A/1</v>
          </cell>
        </row>
      </sheetData>
      <sheetData sheetId="4787">
        <row r="1">
          <cell r="A1" t="str">
            <v>A/1</v>
          </cell>
        </row>
      </sheetData>
      <sheetData sheetId="4788">
        <row r="1">
          <cell r="A1" t="str">
            <v>A/1</v>
          </cell>
        </row>
      </sheetData>
      <sheetData sheetId="4789">
        <row r="1">
          <cell r="A1" t="str">
            <v>A/1</v>
          </cell>
        </row>
      </sheetData>
      <sheetData sheetId="4790">
        <row r="1">
          <cell r="A1" t="str">
            <v>A/1</v>
          </cell>
        </row>
      </sheetData>
      <sheetData sheetId="4791">
        <row r="1">
          <cell r="A1" t="str">
            <v>A/1</v>
          </cell>
        </row>
      </sheetData>
      <sheetData sheetId="4792">
        <row r="1">
          <cell r="A1" t="str">
            <v>A/1</v>
          </cell>
        </row>
      </sheetData>
      <sheetData sheetId="4793">
        <row r="1">
          <cell r="A1" t="str">
            <v>A/1</v>
          </cell>
        </row>
      </sheetData>
      <sheetData sheetId="4794">
        <row r="1">
          <cell r="A1" t="str">
            <v>A/1</v>
          </cell>
        </row>
      </sheetData>
      <sheetData sheetId="4795">
        <row r="1">
          <cell r="A1" t="str">
            <v>A/1</v>
          </cell>
        </row>
      </sheetData>
      <sheetData sheetId="4796">
        <row r="1">
          <cell r="A1" t="str">
            <v>A/1</v>
          </cell>
        </row>
      </sheetData>
      <sheetData sheetId="4797">
        <row r="1">
          <cell r="A1" t="str">
            <v>A/1</v>
          </cell>
        </row>
      </sheetData>
      <sheetData sheetId="4798">
        <row r="1">
          <cell r="A1" t="str">
            <v>A/1</v>
          </cell>
        </row>
      </sheetData>
      <sheetData sheetId="4799">
        <row r="1">
          <cell r="A1" t="str">
            <v>A/1</v>
          </cell>
        </row>
      </sheetData>
      <sheetData sheetId="4800">
        <row r="1">
          <cell r="A1" t="str">
            <v>A/1</v>
          </cell>
        </row>
      </sheetData>
      <sheetData sheetId="4801">
        <row r="1">
          <cell r="A1" t="str">
            <v>A/1</v>
          </cell>
        </row>
      </sheetData>
      <sheetData sheetId="4802">
        <row r="1">
          <cell r="A1" t="str">
            <v>A/1</v>
          </cell>
        </row>
      </sheetData>
      <sheetData sheetId="4803">
        <row r="1">
          <cell r="A1" t="str">
            <v>A/1</v>
          </cell>
        </row>
      </sheetData>
      <sheetData sheetId="4804">
        <row r="1">
          <cell r="A1" t="str">
            <v>A/1</v>
          </cell>
        </row>
      </sheetData>
      <sheetData sheetId="4805">
        <row r="1">
          <cell r="A1" t="str">
            <v>A/1</v>
          </cell>
        </row>
      </sheetData>
      <sheetData sheetId="4806">
        <row r="1">
          <cell r="A1" t="str">
            <v>A/1</v>
          </cell>
        </row>
      </sheetData>
      <sheetData sheetId="4807">
        <row r="1">
          <cell r="A1" t="str">
            <v>A/1</v>
          </cell>
        </row>
      </sheetData>
      <sheetData sheetId="4808">
        <row r="1">
          <cell r="A1" t="str">
            <v>A/1</v>
          </cell>
        </row>
      </sheetData>
      <sheetData sheetId="4809">
        <row r="1">
          <cell r="A1" t="str">
            <v>A/1</v>
          </cell>
        </row>
      </sheetData>
      <sheetData sheetId="4810">
        <row r="1">
          <cell r="A1" t="str">
            <v>A/1</v>
          </cell>
        </row>
      </sheetData>
      <sheetData sheetId="4811">
        <row r="1">
          <cell r="A1" t="str">
            <v>A/1</v>
          </cell>
        </row>
      </sheetData>
      <sheetData sheetId="4812">
        <row r="1">
          <cell r="A1" t="str">
            <v>A/1</v>
          </cell>
        </row>
      </sheetData>
      <sheetData sheetId="4813">
        <row r="1">
          <cell r="A1" t="str">
            <v>A/1</v>
          </cell>
        </row>
      </sheetData>
      <sheetData sheetId="4814">
        <row r="1">
          <cell r="A1" t="str">
            <v>A/1</v>
          </cell>
        </row>
      </sheetData>
      <sheetData sheetId="4815">
        <row r="1">
          <cell r="A1" t="str">
            <v>A/1</v>
          </cell>
        </row>
      </sheetData>
      <sheetData sheetId="4816">
        <row r="1">
          <cell r="A1" t="str">
            <v>A/1</v>
          </cell>
        </row>
      </sheetData>
      <sheetData sheetId="4817">
        <row r="1">
          <cell r="A1" t="str">
            <v>A/1</v>
          </cell>
        </row>
      </sheetData>
      <sheetData sheetId="4818">
        <row r="1">
          <cell r="A1" t="str">
            <v>A/1</v>
          </cell>
        </row>
      </sheetData>
      <sheetData sheetId="4819">
        <row r="1">
          <cell r="A1" t="str">
            <v>A/1</v>
          </cell>
        </row>
      </sheetData>
      <sheetData sheetId="4820">
        <row r="1">
          <cell r="A1" t="str">
            <v>A/1</v>
          </cell>
        </row>
      </sheetData>
      <sheetData sheetId="4821">
        <row r="1">
          <cell r="A1" t="str">
            <v>A/1</v>
          </cell>
        </row>
      </sheetData>
      <sheetData sheetId="4822">
        <row r="1">
          <cell r="A1" t="str">
            <v>A/1</v>
          </cell>
        </row>
      </sheetData>
      <sheetData sheetId="4823">
        <row r="1">
          <cell r="A1" t="str">
            <v>A/1</v>
          </cell>
        </row>
      </sheetData>
      <sheetData sheetId="4824">
        <row r="1">
          <cell r="A1" t="str">
            <v>A/1</v>
          </cell>
        </row>
      </sheetData>
      <sheetData sheetId="4825">
        <row r="1">
          <cell r="A1" t="str">
            <v>A/1</v>
          </cell>
        </row>
      </sheetData>
      <sheetData sheetId="4826">
        <row r="1">
          <cell r="A1" t="str">
            <v>A/1</v>
          </cell>
        </row>
      </sheetData>
      <sheetData sheetId="4827">
        <row r="1">
          <cell r="A1" t="str">
            <v>A/1</v>
          </cell>
        </row>
      </sheetData>
      <sheetData sheetId="4828">
        <row r="1">
          <cell r="A1" t="str">
            <v>A/1</v>
          </cell>
        </row>
      </sheetData>
      <sheetData sheetId="4829">
        <row r="1">
          <cell r="A1" t="str">
            <v>A/1</v>
          </cell>
        </row>
      </sheetData>
      <sheetData sheetId="4830">
        <row r="1">
          <cell r="A1" t="str">
            <v>A/1</v>
          </cell>
        </row>
      </sheetData>
      <sheetData sheetId="4831">
        <row r="1">
          <cell r="A1" t="str">
            <v>A/1</v>
          </cell>
        </row>
      </sheetData>
      <sheetData sheetId="4832">
        <row r="1">
          <cell r="A1" t="str">
            <v>A/1</v>
          </cell>
        </row>
      </sheetData>
      <sheetData sheetId="4833">
        <row r="1">
          <cell r="A1" t="str">
            <v>A/1</v>
          </cell>
        </row>
      </sheetData>
      <sheetData sheetId="4834">
        <row r="1">
          <cell r="A1" t="str">
            <v>A/1</v>
          </cell>
        </row>
      </sheetData>
      <sheetData sheetId="4835">
        <row r="1">
          <cell r="A1" t="str">
            <v>A/1</v>
          </cell>
        </row>
      </sheetData>
      <sheetData sheetId="4836">
        <row r="1">
          <cell r="A1" t="str">
            <v>A/1</v>
          </cell>
        </row>
      </sheetData>
      <sheetData sheetId="4837">
        <row r="1">
          <cell r="A1" t="str">
            <v>A/1</v>
          </cell>
        </row>
      </sheetData>
      <sheetData sheetId="4838">
        <row r="1">
          <cell r="A1" t="str">
            <v>A/1</v>
          </cell>
        </row>
      </sheetData>
      <sheetData sheetId="4839">
        <row r="1">
          <cell r="A1" t="str">
            <v>A/1</v>
          </cell>
        </row>
      </sheetData>
      <sheetData sheetId="4840">
        <row r="1">
          <cell r="A1" t="str">
            <v>A/1</v>
          </cell>
        </row>
      </sheetData>
      <sheetData sheetId="4841">
        <row r="1">
          <cell r="A1" t="str">
            <v>A/1</v>
          </cell>
        </row>
      </sheetData>
      <sheetData sheetId="4842">
        <row r="1">
          <cell r="A1" t="str">
            <v>A/1</v>
          </cell>
        </row>
      </sheetData>
      <sheetData sheetId="4843">
        <row r="1">
          <cell r="A1" t="str">
            <v>A/1</v>
          </cell>
        </row>
      </sheetData>
      <sheetData sheetId="4844">
        <row r="1">
          <cell r="A1" t="str">
            <v>A/1</v>
          </cell>
        </row>
      </sheetData>
      <sheetData sheetId="4845">
        <row r="1">
          <cell r="A1" t="str">
            <v>A/1</v>
          </cell>
        </row>
      </sheetData>
      <sheetData sheetId="4846">
        <row r="1">
          <cell r="A1" t="str">
            <v>A/1</v>
          </cell>
        </row>
      </sheetData>
      <sheetData sheetId="4847">
        <row r="1">
          <cell r="A1" t="str">
            <v>A/1</v>
          </cell>
        </row>
      </sheetData>
      <sheetData sheetId="4848">
        <row r="1">
          <cell r="A1" t="str">
            <v>A/1</v>
          </cell>
        </row>
      </sheetData>
      <sheetData sheetId="4849">
        <row r="1">
          <cell r="A1" t="str">
            <v>A/1</v>
          </cell>
        </row>
      </sheetData>
      <sheetData sheetId="4850">
        <row r="1">
          <cell r="A1" t="str">
            <v>A/1</v>
          </cell>
        </row>
      </sheetData>
      <sheetData sheetId="4851">
        <row r="1">
          <cell r="A1" t="str">
            <v>A/1</v>
          </cell>
        </row>
      </sheetData>
      <sheetData sheetId="4852">
        <row r="1">
          <cell r="A1" t="str">
            <v>A/1</v>
          </cell>
        </row>
      </sheetData>
      <sheetData sheetId="4853">
        <row r="1">
          <cell r="A1" t="str">
            <v>A/1</v>
          </cell>
        </row>
      </sheetData>
      <sheetData sheetId="4854">
        <row r="1">
          <cell r="A1" t="str">
            <v>A/1</v>
          </cell>
        </row>
      </sheetData>
      <sheetData sheetId="4855">
        <row r="1">
          <cell r="A1" t="str">
            <v>A/1</v>
          </cell>
        </row>
      </sheetData>
      <sheetData sheetId="4856">
        <row r="1">
          <cell r="A1" t="str">
            <v>A/1</v>
          </cell>
        </row>
      </sheetData>
      <sheetData sheetId="4857">
        <row r="1">
          <cell r="A1" t="str">
            <v>A/1</v>
          </cell>
        </row>
      </sheetData>
      <sheetData sheetId="4858">
        <row r="1">
          <cell r="A1" t="str">
            <v>A/1</v>
          </cell>
        </row>
      </sheetData>
      <sheetData sheetId="4859">
        <row r="1">
          <cell r="A1" t="str">
            <v>A/1</v>
          </cell>
        </row>
      </sheetData>
      <sheetData sheetId="4860">
        <row r="1">
          <cell r="A1" t="str">
            <v>A/1</v>
          </cell>
        </row>
      </sheetData>
      <sheetData sheetId="4861">
        <row r="1">
          <cell r="A1" t="str">
            <v>A/1</v>
          </cell>
        </row>
      </sheetData>
      <sheetData sheetId="4862">
        <row r="1">
          <cell r="A1" t="str">
            <v>A/1</v>
          </cell>
        </row>
      </sheetData>
      <sheetData sheetId="4863">
        <row r="1">
          <cell r="A1" t="str">
            <v>A/1</v>
          </cell>
        </row>
      </sheetData>
      <sheetData sheetId="4864">
        <row r="1">
          <cell r="A1" t="str">
            <v>A/1</v>
          </cell>
        </row>
      </sheetData>
      <sheetData sheetId="4865">
        <row r="1">
          <cell r="A1" t="str">
            <v>A/1</v>
          </cell>
        </row>
      </sheetData>
      <sheetData sheetId="4866">
        <row r="1">
          <cell r="A1" t="str">
            <v>A/1</v>
          </cell>
        </row>
      </sheetData>
      <sheetData sheetId="4867">
        <row r="1">
          <cell r="A1" t="str">
            <v>A/1</v>
          </cell>
        </row>
      </sheetData>
      <sheetData sheetId="4868">
        <row r="1">
          <cell r="A1" t="str">
            <v>A/1</v>
          </cell>
        </row>
      </sheetData>
      <sheetData sheetId="4869">
        <row r="1">
          <cell r="A1" t="str">
            <v>A/1</v>
          </cell>
        </row>
      </sheetData>
      <sheetData sheetId="4870">
        <row r="1">
          <cell r="A1" t="str">
            <v>A/1</v>
          </cell>
        </row>
      </sheetData>
      <sheetData sheetId="4871">
        <row r="1">
          <cell r="A1" t="str">
            <v>A/1</v>
          </cell>
        </row>
      </sheetData>
      <sheetData sheetId="4872">
        <row r="1">
          <cell r="A1" t="str">
            <v>A/1</v>
          </cell>
        </row>
      </sheetData>
      <sheetData sheetId="4873">
        <row r="1">
          <cell r="A1" t="str">
            <v>A/1</v>
          </cell>
        </row>
      </sheetData>
      <sheetData sheetId="4874">
        <row r="1">
          <cell r="A1" t="str">
            <v>A/1</v>
          </cell>
        </row>
      </sheetData>
      <sheetData sheetId="4875">
        <row r="1">
          <cell r="A1" t="str">
            <v>A/1</v>
          </cell>
        </row>
      </sheetData>
      <sheetData sheetId="4876">
        <row r="1">
          <cell r="A1" t="str">
            <v>A/1</v>
          </cell>
        </row>
      </sheetData>
      <sheetData sheetId="4877">
        <row r="1">
          <cell r="A1" t="str">
            <v>A/1</v>
          </cell>
        </row>
      </sheetData>
      <sheetData sheetId="4878">
        <row r="1">
          <cell r="A1" t="str">
            <v>A/1</v>
          </cell>
        </row>
      </sheetData>
      <sheetData sheetId="4879">
        <row r="1">
          <cell r="A1" t="str">
            <v>A/1</v>
          </cell>
        </row>
      </sheetData>
      <sheetData sheetId="4880">
        <row r="1">
          <cell r="A1" t="str">
            <v>A/1</v>
          </cell>
        </row>
      </sheetData>
      <sheetData sheetId="4881">
        <row r="1">
          <cell r="A1" t="str">
            <v>A/1</v>
          </cell>
        </row>
      </sheetData>
      <sheetData sheetId="4882">
        <row r="1">
          <cell r="A1" t="str">
            <v>A/1</v>
          </cell>
        </row>
      </sheetData>
      <sheetData sheetId="4883">
        <row r="1">
          <cell r="A1" t="str">
            <v>A/1</v>
          </cell>
        </row>
      </sheetData>
      <sheetData sheetId="4884">
        <row r="1">
          <cell r="A1" t="str">
            <v>A/1</v>
          </cell>
        </row>
      </sheetData>
      <sheetData sheetId="4885">
        <row r="1">
          <cell r="A1" t="str">
            <v>A/1</v>
          </cell>
        </row>
      </sheetData>
      <sheetData sheetId="4886">
        <row r="1">
          <cell r="A1" t="str">
            <v>A/1</v>
          </cell>
        </row>
      </sheetData>
      <sheetData sheetId="4887">
        <row r="1">
          <cell r="A1" t="str">
            <v>A/1</v>
          </cell>
        </row>
      </sheetData>
      <sheetData sheetId="4888">
        <row r="1">
          <cell r="A1" t="str">
            <v>A/1</v>
          </cell>
        </row>
      </sheetData>
      <sheetData sheetId="4889">
        <row r="1">
          <cell r="A1" t="str">
            <v>A/1</v>
          </cell>
        </row>
      </sheetData>
      <sheetData sheetId="4890">
        <row r="1">
          <cell r="A1" t="str">
            <v>A/1</v>
          </cell>
        </row>
      </sheetData>
      <sheetData sheetId="4891">
        <row r="1">
          <cell r="A1" t="str">
            <v>A/1</v>
          </cell>
        </row>
      </sheetData>
      <sheetData sheetId="4892">
        <row r="1">
          <cell r="A1" t="str">
            <v>A/1</v>
          </cell>
        </row>
      </sheetData>
      <sheetData sheetId="4893">
        <row r="1">
          <cell r="A1" t="str">
            <v>A/1</v>
          </cell>
        </row>
      </sheetData>
      <sheetData sheetId="4894">
        <row r="1">
          <cell r="A1" t="str">
            <v>A/1</v>
          </cell>
        </row>
      </sheetData>
      <sheetData sheetId="4895">
        <row r="1">
          <cell r="A1" t="str">
            <v>A/1</v>
          </cell>
        </row>
      </sheetData>
      <sheetData sheetId="4896">
        <row r="1">
          <cell r="A1" t="str">
            <v>A/1</v>
          </cell>
        </row>
      </sheetData>
      <sheetData sheetId="4897">
        <row r="1">
          <cell r="A1" t="str">
            <v>A/1</v>
          </cell>
        </row>
      </sheetData>
      <sheetData sheetId="4898">
        <row r="1">
          <cell r="A1" t="str">
            <v>A/1</v>
          </cell>
        </row>
      </sheetData>
      <sheetData sheetId="4899">
        <row r="1">
          <cell r="A1" t="str">
            <v>A/1</v>
          </cell>
        </row>
      </sheetData>
      <sheetData sheetId="4900">
        <row r="1">
          <cell r="A1" t="str">
            <v>A/1</v>
          </cell>
        </row>
      </sheetData>
      <sheetData sheetId="4901">
        <row r="1">
          <cell r="A1" t="str">
            <v>A/1</v>
          </cell>
        </row>
      </sheetData>
      <sheetData sheetId="4902">
        <row r="1">
          <cell r="A1" t="str">
            <v>A/1</v>
          </cell>
        </row>
      </sheetData>
      <sheetData sheetId="4903">
        <row r="1">
          <cell r="A1" t="str">
            <v>A/1</v>
          </cell>
        </row>
      </sheetData>
      <sheetData sheetId="4904">
        <row r="1">
          <cell r="A1" t="str">
            <v>A/1</v>
          </cell>
        </row>
      </sheetData>
      <sheetData sheetId="4905">
        <row r="1">
          <cell r="A1" t="str">
            <v>A/1</v>
          </cell>
        </row>
      </sheetData>
      <sheetData sheetId="4906">
        <row r="1">
          <cell r="A1" t="str">
            <v>A/1</v>
          </cell>
        </row>
      </sheetData>
      <sheetData sheetId="4907">
        <row r="1">
          <cell r="A1" t="str">
            <v>A/1</v>
          </cell>
        </row>
      </sheetData>
      <sheetData sheetId="4908">
        <row r="1">
          <cell r="A1" t="str">
            <v>A/1</v>
          </cell>
        </row>
      </sheetData>
      <sheetData sheetId="4909">
        <row r="1">
          <cell r="A1" t="str">
            <v>A/1</v>
          </cell>
        </row>
      </sheetData>
      <sheetData sheetId="4910">
        <row r="1">
          <cell r="A1" t="str">
            <v>A/1</v>
          </cell>
        </row>
      </sheetData>
      <sheetData sheetId="4911">
        <row r="1">
          <cell r="A1" t="str">
            <v>A/1</v>
          </cell>
        </row>
      </sheetData>
      <sheetData sheetId="4912">
        <row r="1">
          <cell r="A1" t="str">
            <v>A/1</v>
          </cell>
        </row>
      </sheetData>
      <sheetData sheetId="4913">
        <row r="1">
          <cell r="A1" t="str">
            <v>A/1</v>
          </cell>
        </row>
      </sheetData>
      <sheetData sheetId="4914">
        <row r="1">
          <cell r="A1" t="str">
            <v>A/1</v>
          </cell>
        </row>
      </sheetData>
      <sheetData sheetId="4915">
        <row r="1">
          <cell r="A1" t="str">
            <v>A/1</v>
          </cell>
        </row>
      </sheetData>
      <sheetData sheetId="4916">
        <row r="1">
          <cell r="A1" t="str">
            <v>A/1</v>
          </cell>
        </row>
      </sheetData>
      <sheetData sheetId="4917">
        <row r="1">
          <cell r="A1" t="str">
            <v>A/1</v>
          </cell>
        </row>
      </sheetData>
      <sheetData sheetId="4918">
        <row r="1">
          <cell r="A1" t="str">
            <v>A/1</v>
          </cell>
        </row>
      </sheetData>
      <sheetData sheetId="4919">
        <row r="1">
          <cell r="A1" t="str">
            <v>A/1</v>
          </cell>
        </row>
      </sheetData>
      <sheetData sheetId="4920">
        <row r="1">
          <cell r="A1" t="str">
            <v>A/1</v>
          </cell>
        </row>
      </sheetData>
      <sheetData sheetId="4921">
        <row r="1">
          <cell r="A1" t="str">
            <v>A/1</v>
          </cell>
        </row>
      </sheetData>
      <sheetData sheetId="4922">
        <row r="1">
          <cell r="A1" t="str">
            <v>A/1</v>
          </cell>
        </row>
      </sheetData>
      <sheetData sheetId="4923">
        <row r="1">
          <cell r="A1" t="str">
            <v>A/1</v>
          </cell>
        </row>
      </sheetData>
      <sheetData sheetId="4924">
        <row r="1">
          <cell r="A1" t="str">
            <v>A/1</v>
          </cell>
        </row>
      </sheetData>
      <sheetData sheetId="4925">
        <row r="1">
          <cell r="A1" t="str">
            <v>A/1</v>
          </cell>
        </row>
      </sheetData>
      <sheetData sheetId="4926">
        <row r="1">
          <cell r="A1" t="str">
            <v>A/1</v>
          </cell>
        </row>
      </sheetData>
      <sheetData sheetId="4927">
        <row r="1">
          <cell r="A1" t="str">
            <v>A/1</v>
          </cell>
        </row>
      </sheetData>
      <sheetData sheetId="4928">
        <row r="1">
          <cell r="A1" t="str">
            <v>A/1</v>
          </cell>
        </row>
      </sheetData>
      <sheetData sheetId="4929">
        <row r="1">
          <cell r="A1" t="str">
            <v>A/1</v>
          </cell>
        </row>
      </sheetData>
      <sheetData sheetId="4930">
        <row r="1">
          <cell r="A1" t="str">
            <v>A/1</v>
          </cell>
        </row>
      </sheetData>
      <sheetData sheetId="4931">
        <row r="1">
          <cell r="A1" t="str">
            <v>A/1</v>
          </cell>
        </row>
      </sheetData>
      <sheetData sheetId="4932">
        <row r="1">
          <cell r="A1" t="str">
            <v>A/1</v>
          </cell>
        </row>
      </sheetData>
      <sheetData sheetId="4933">
        <row r="1">
          <cell r="A1" t="str">
            <v>A/1</v>
          </cell>
        </row>
      </sheetData>
      <sheetData sheetId="4934">
        <row r="1">
          <cell r="A1" t="str">
            <v>A/1</v>
          </cell>
        </row>
      </sheetData>
      <sheetData sheetId="4935">
        <row r="1">
          <cell r="A1" t="str">
            <v>A/1</v>
          </cell>
        </row>
      </sheetData>
      <sheetData sheetId="4936">
        <row r="1">
          <cell r="A1" t="str">
            <v>A/1</v>
          </cell>
        </row>
      </sheetData>
      <sheetData sheetId="4937">
        <row r="1">
          <cell r="A1" t="str">
            <v>A/1</v>
          </cell>
        </row>
      </sheetData>
      <sheetData sheetId="4938">
        <row r="1">
          <cell r="A1" t="str">
            <v>A/1</v>
          </cell>
        </row>
      </sheetData>
      <sheetData sheetId="4939">
        <row r="1">
          <cell r="A1" t="str">
            <v>A/1</v>
          </cell>
        </row>
      </sheetData>
      <sheetData sheetId="4940">
        <row r="1">
          <cell r="A1" t="str">
            <v>A/1</v>
          </cell>
        </row>
      </sheetData>
      <sheetData sheetId="4941">
        <row r="1">
          <cell r="A1" t="str">
            <v>A/1</v>
          </cell>
        </row>
      </sheetData>
      <sheetData sheetId="4942">
        <row r="1">
          <cell r="A1" t="str">
            <v>A/1</v>
          </cell>
        </row>
      </sheetData>
      <sheetData sheetId="4943">
        <row r="1">
          <cell r="A1" t="str">
            <v>A/1</v>
          </cell>
        </row>
      </sheetData>
      <sheetData sheetId="4944">
        <row r="1">
          <cell r="A1" t="str">
            <v>A/1</v>
          </cell>
        </row>
      </sheetData>
      <sheetData sheetId="4945">
        <row r="1">
          <cell r="A1" t="str">
            <v>A/1</v>
          </cell>
        </row>
      </sheetData>
      <sheetData sheetId="4946">
        <row r="1">
          <cell r="A1" t="str">
            <v>A/1</v>
          </cell>
        </row>
      </sheetData>
      <sheetData sheetId="4947">
        <row r="1">
          <cell r="A1" t="str">
            <v>A/1</v>
          </cell>
        </row>
      </sheetData>
      <sheetData sheetId="4948">
        <row r="1">
          <cell r="A1" t="str">
            <v>A/1</v>
          </cell>
        </row>
      </sheetData>
      <sheetData sheetId="4949">
        <row r="1">
          <cell r="A1" t="str">
            <v>A/1</v>
          </cell>
        </row>
      </sheetData>
      <sheetData sheetId="4950">
        <row r="1">
          <cell r="A1" t="str">
            <v>A/1</v>
          </cell>
        </row>
      </sheetData>
      <sheetData sheetId="4951">
        <row r="1">
          <cell r="A1" t="str">
            <v>A/1</v>
          </cell>
        </row>
      </sheetData>
      <sheetData sheetId="4952">
        <row r="1">
          <cell r="A1" t="str">
            <v>A/1</v>
          </cell>
        </row>
      </sheetData>
      <sheetData sheetId="4953">
        <row r="1">
          <cell r="A1" t="str">
            <v>A/1</v>
          </cell>
        </row>
      </sheetData>
      <sheetData sheetId="4954">
        <row r="1">
          <cell r="A1" t="str">
            <v>A/1</v>
          </cell>
        </row>
      </sheetData>
      <sheetData sheetId="4955">
        <row r="1">
          <cell r="A1" t="str">
            <v>A/1</v>
          </cell>
        </row>
      </sheetData>
      <sheetData sheetId="4956">
        <row r="1">
          <cell r="A1" t="str">
            <v>A/1</v>
          </cell>
        </row>
      </sheetData>
      <sheetData sheetId="4957">
        <row r="1">
          <cell r="A1" t="str">
            <v>A/1</v>
          </cell>
        </row>
      </sheetData>
      <sheetData sheetId="4958">
        <row r="1">
          <cell r="A1" t="str">
            <v>A/1</v>
          </cell>
        </row>
      </sheetData>
      <sheetData sheetId="4959">
        <row r="1">
          <cell r="A1" t="str">
            <v>A/1</v>
          </cell>
        </row>
      </sheetData>
      <sheetData sheetId="4960">
        <row r="1">
          <cell r="A1" t="str">
            <v>A/1</v>
          </cell>
        </row>
      </sheetData>
      <sheetData sheetId="4961">
        <row r="1">
          <cell r="A1" t="str">
            <v>A/1</v>
          </cell>
        </row>
      </sheetData>
      <sheetData sheetId="4962">
        <row r="1">
          <cell r="A1" t="str">
            <v>A/1</v>
          </cell>
        </row>
      </sheetData>
      <sheetData sheetId="4963">
        <row r="1">
          <cell r="A1" t="str">
            <v>A/1</v>
          </cell>
        </row>
      </sheetData>
      <sheetData sheetId="4964">
        <row r="1">
          <cell r="A1" t="str">
            <v>A/1</v>
          </cell>
        </row>
      </sheetData>
      <sheetData sheetId="4965">
        <row r="1">
          <cell r="A1" t="str">
            <v>A/1</v>
          </cell>
        </row>
      </sheetData>
      <sheetData sheetId="4966">
        <row r="1">
          <cell r="A1" t="str">
            <v>A/1</v>
          </cell>
        </row>
      </sheetData>
      <sheetData sheetId="4967">
        <row r="1">
          <cell r="A1" t="str">
            <v>A/1</v>
          </cell>
        </row>
      </sheetData>
      <sheetData sheetId="4968">
        <row r="1">
          <cell r="A1" t="str">
            <v>A/1</v>
          </cell>
        </row>
      </sheetData>
      <sheetData sheetId="4969">
        <row r="1">
          <cell r="A1" t="str">
            <v>A/1</v>
          </cell>
        </row>
      </sheetData>
      <sheetData sheetId="4970">
        <row r="1">
          <cell r="A1" t="str">
            <v>A/1</v>
          </cell>
        </row>
      </sheetData>
      <sheetData sheetId="4971">
        <row r="1">
          <cell r="A1" t="str">
            <v>A/1</v>
          </cell>
        </row>
      </sheetData>
      <sheetData sheetId="4972">
        <row r="1">
          <cell r="A1" t="str">
            <v>A/1</v>
          </cell>
        </row>
      </sheetData>
      <sheetData sheetId="4973">
        <row r="1">
          <cell r="A1" t="str">
            <v>A/1</v>
          </cell>
        </row>
      </sheetData>
      <sheetData sheetId="4974">
        <row r="1">
          <cell r="A1" t="str">
            <v>A/1</v>
          </cell>
        </row>
      </sheetData>
      <sheetData sheetId="4975">
        <row r="1">
          <cell r="A1" t="str">
            <v>A/1</v>
          </cell>
        </row>
      </sheetData>
      <sheetData sheetId="4976">
        <row r="1">
          <cell r="A1" t="str">
            <v>A/1</v>
          </cell>
        </row>
      </sheetData>
      <sheetData sheetId="4977">
        <row r="1">
          <cell r="A1" t="str">
            <v>A/1</v>
          </cell>
        </row>
      </sheetData>
      <sheetData sheetId="4978">
        <row r="1">
          <cell r="A1" t="str">
            <v>A/1</v>
          </cell>
        </row>
      </sheetData>
      <sheetData sheetId="4979">
        <row r="1">
          <cell r="A1" t="str">
            <v>A/1</v>
          </cell>
        </row>
      </sheetData>
      <sheetData sheetId="4980">
        <row r="1">
          <cell r="A1" t="str">
            <v>A/1</v>
          </cell>
        </row>
      </sheetData>
      <sheetData sheetId="4981">
        <row r="1">
          <cell r="A1" t="str">
            <v>A/1</v>
          </cell>
        </row>
      </sheetData>
      <sheetData sheetId="4982">
        <row r="1">
          <cell r="A1" t="str">
            <v>A/1</v>
          </cell>
        </row>
      </sheetData>
      <sheetData sheetId="4983">
        <row r="1">
          <cell r="A1" t="str">
            <v>A/1</v>
          </cell>
        </row>
      </sheetData>
      <sheetData sheetId="4984">
        <row r="1">
          <cell r="A1" t="str">
            <v>A/1</v>
          </cell>
        </row>
      </sheetData>
      <sheetData sheetId="4985">
        <row r="1">
          <cell r="A1" t="str">
            <v>A/1</v>
          </cell>
        </row>
      </sheetData>
      <sheetData sheetId="4986">
        <row r="1">
          <cell r="A1" t="str">
            <v>A/1</v>
          </cell>
        </row>
      </sheetData>
      <sheetData sheetId="4987">
        <row r="1">
          <cell r="A1" t="str">
            <v>A/1</v>
          </cell>
        </row>
      </sheetData>
      <sheetData sheetId="4988">
        <row r="1">
          <cell r="A1" t="str">
            <v>A/1</v>
          </cell>
        </row>
      </sheetData>
      <sheetData sheetId="4989">
        <row r="1">
          <cell r="A1" t="str">
            <v>A/1</v>
          </cell>
        </row>
      </sheetData>
      <sheetData sheetId="4990">
        <row r="1">
          <cell r="A1" t="str">
            <v>A/1</v>
          </cell>
        </row>
      </sheetData>
      <sheetData sheetId="4991">
        <row r="1">
          <cell r="A1" t="str">
            <v>A/1</v>
          </cell>
        </row>
      </sheetData>
      <sheetData sheetId="4992">
        <row r="1">
          <cell r="A1" t="str">
            <v>A/1</v>
          </cell>
        </row>
      </sheetData>
      <sheetData sheetId="4993">
        <row r="1">
          <cell r="A1" t="str">
            <v>A/1</v>
          </cell>
        </row>
      </sheetData>
      <sheetData sheetId="4994">
        <row r="1">
          <cell r="A1" t="str">
            <v>A/1</v>
          </cell>
        </row>
      </sheetData>
      <sheetData sheetId="4995">
        <row r="1">
          <cell r="A1" t="str">
            <v>A/1</v>
          </cell>
        </row>
      </sheetData>
      <sheetData sheetId="4996">
        <row r="1">
          <cell r="A1" t="str">
            <v>A/1</v>
          </cell>
        </row>
      </sheetData>
      <sheetData sheetId="4997">
        <row r="1">
          <cell r="A1" t="str">
            <v>A/1</v>
          </cell>
        </row>
      </sheetData>
      <sheetData sheetId="4998">
        <row r="1">
          <cell r="A1" t="str">
            <v>A/1</v>
          </cell>
        </row>
      </sheetData>
      <sheetData sheetId="4999">
        <row r="1">
          <cell r="A1" t="str">
            <v>A/1</v>
          </cell>
        </row>
      </sheetData>
      <sheetData sheetId="5000">
        <row r="1">
          <cell r="A1" t="str">
            <v>A/1</v>
          </cell>
        </row>
      </sheetData>
      <sheetData sheetId="5001">
        <row r="1">
          <cell r="A1" t="str">
            <v>A/1</v>
          </cell>
        </row>
      </sheetData>
      <sheetData sheetId="5002">
        <row r="1">
          <cell r="A1" t="str">
            <v>A/1</v>
          </cell>
        </row>
      </sheetData>
      <sheetData sheetId="5003">
        <row r="1">
          <cell r="A1" t="str">
            <v>A/1</v>
          </cell>
        </row>
      </sheetData>
      <sheetData sheetId="5004">
        <row r="1">
          <cell r="A1" t="str">
            <v>A/1</v>
          </cell>
        </row>
      </sheetData>
      <sheetData sheetId="5005">
        <row r="1">
          <cell r="A1" t="str">
            <v>A/1</v>
          </cell>
        </row>
      </sheetData>
      <sheetData sheetId="5006">
        <row r="1">
          <cell r="A1" t="str">
            <v>A/1</v>
          </cell>
        </row>
      </sheetData>
      <sheetData sheetId="5007">
        <row r="1">
          <cell r="A1" t="str">
            <v>A/1</v>
          </cell>
        </row>
      </sheetData>
      <sheetData sheetId="5008">
        <row r="1">
          <cell r="A1" t="str">
            <v>A/1</v>
          </cell>
        </row>
      </sheetData>
      <sheetData sheetId="5009">
        <row r="1">
          <cell r="A1" t="str">
            <v>A/1</v>
          </cell>
        </row>
      </sheetData>
      <sheetData sheetId="5010">
        <row r="1">
          <cell r="A1" t="str">
            <v>A/1</v>
          </cell>
        </row>
      </sheetData>
      <sheetData sheetId="5011">
        <row r="1">
          <cell r="A1" t="str">
            <v>A/1</v>
          </cell>
        </row>
      </sheetData>
      <sheetData sheetId="5012">
        <row r="1">
          <cell r="A1" t="str">
            <v>A/1</v>
          </cell>
        </row>
      </sheetData>
      <sheetData sheetId="5013">
        <row r="1">
          <cell r="A1" t="str">
            <v>A/1</v>
          </cell>
        </row>
      </sheetData>
      <sheetData sheetId="5014">
        <row r="1">
          <cell r="A1" t="str">
            <v>A/1</v>
          </cell>
        </row>
      </sheetData>
      <sheetData sheetId="5015">
        <row r="1">
          <cell r="A1" t="str">
            <v>A/1</v>
          </cell>
        </row>
      </sheetData>
      <sheetData sheetId="5016">
        <row r="1">
          <cell r="A1" t="str">
            <v>A/1</v>
          </cell>
        </row>
      </sheetData>
      <sheetData sheetId="5017">
        <row r="1">
          <cell r="A1" t="str">
            <v>A/1</v>
          </cell>
        </row>
      </sheetData>
      <sheetData sheetId="5018">
        <row r="1">
          <cell r="A1" t="str">
            <v>A/1</v>
          </cell>
        </row>
      </sheetData>
      <sheetData sheetId="5019">
        <row r="1">
          <cell r="A1" t="str">
            <v>A/1</v>
          </cell>
        </row>
      </sheetData>
      <sheetData sheetId="5020">
        <row r="1">
          <cell r="A1" t="str">
            <v>A/1</v>
          </cell>
        </row>
      </sheetData>
      <sheetData sheetId="5021">
        <row r="1">
          <cell r="A1" t="str">
            <v>A/1</v>
          </cell>
        </row>
      </sheetData>
      <sheetData sheetId="5022">
        <row r="1">
          <cell r="A1" t="str">
            <v>A/1</v>
          </cell>
        </row>
      </sheetData>
      <sheetData sheetId="5023">
        <row r="1">
          <cell r="A1" t="str">
            <v>A/1</v>
          </cell>
        </row>
      </sheetData>
      <sheetData sheetId="5024">
        <row r="1">
          <cell r="A1" t="str">
            <v>A/1</v>
          </cell>
        </row>
      </sheetData>
      <sheetData sheetId="5025">
        <row r="1">
          <cell r="A1" t="str">
            <v>A/1</v>
          </cell>
        </row>
      </sheetData>
      <sheetData sheetId="5026">
        <row r="1">
          <cell r="A1" t="str">
            <v>A/1</v>
          </cell>
        </row>
      </sheetData>
      <sheetData sheetId="5027">
        <row r="1">
          <cell r="A1" t="str">
            <v>A/1</v>
          </cell>
        </row>
      </sheetData>
      <sheetData sheetId="5028">
        <row r="1">
          <cell r="A1" t="str">
            <v>A/1</v>
          </cell>
        </row>
      </sheetData>
      <sheetData sheetId="5029">
        <row r="1">
          <cell r="A1" t="str">
            <v>A/1</v>
          </cell>
        </row>
      </sheetData>
      <sheetData sheetId="5030">
        <row r="1">
          <cell r="A1" t="str">
            <v>A/1</v>
          </cell>
        </row>
      </sheetData>
      <sheetData sheetId="5031">
        <row r="1">
          <cell r="A1" t="str">
            <v>A/1</v>
          </cell>
        </row>
      </sheetData>
      <sheetData sheetId="5032">
        <row r="1">
          <cell r="A1" t="str">
            <v>A/1</v>
          </cell>
        </row>
      </sheetData>
      <sheetData sheetId="5033">
        <row r="1">
          <cell r="A1" t="str">
            <v>A/1</v>
          </cell>
        </row>
      </sheetData>
      <sheetData sheetId="5034">
        <row r="1">
          <cell r="A1" t="str">
            <v>A/1</v>
          </cell>
        </row>
      </sheetData>
      <sheetData sheetId="5035">
        <row r="1">
          <cell r="A1" t="str">
            <v>A/1</v>
          </cell>
        </row>
      </sheetData>
      <sheetData sheetId="5036">
        <row r="1">
          <cell r="A1" t="str">
            <v>A/1</v>
          </cell>
        </row>
      </sheetData>
      <sheetData sheetId="5037">
        <row r="1">
          <cell r="A1" t="str">
            <v>A/1</v>
          </cell>
        </row>
      </sheetData>
      <sheetData sheetId="5038">
        <row r="1">
          <cell r="A1" t="str">
            <v>A/1</v>
          </cell>
        </row>
      </sheetData>
      <sheetData sheetId="5039">
        <row r="1">
          <cell r="A1" t="str">
            <v>A/1</v>
          </cell>
        </row>
      </sheetData>
      <sheetData sheetId="5040">
        <row r="1">
          <cell r="A1" t="str">
            <v>A/1</v>
          </cell>
        </row>
      </sheetData>
      <sheetData sheetId="5041">
        <row r="1">
          <cell r="A1" t="str">
            <v>A/1</v>
          </cell>
        </row>
      </sheetData>
      <sheetData sheetId="5042">
        <row r="1">
          <cell r="A1" t="str">
            <v>A/1</v>
          </cell>
        </row>
      </sheetData>
      <sheetData sheetId="5043">
        <row r="1">
          <cell r="A1" t="str">
            <v>A/1</v>
          </cell>
        </row>
      </sheetData>
      <sheetData sheetId="5044">
        <row r="1">
          <cell r="A1" t="str">
            <v>A/1</v>
          </cell>
        </row>
      </sheetData>
      <sheetData sheetId="5045">
        <row r="1">
          <cell r="A1" t="str">
            <v>A/1</v>
          </cell>
        </row>
      </sheetData>
      <sheetData sheetId="5046">
        <row r="1">
          <cell r="A1" t="str">
            <v>A/1</v>
          </cell>
        </row>
      </sheetData>
      <sheetData sheetId="5047">
        <row r="1">
          <cell r="A1" t="str">
            <v>A/1</v>
          </cell>
        </row>
      </sheetData>
      <sheetData sheetId="5048">
        <row r="1">
          <cell r="A1" t="str">
            <v>A/1</v>
          </cell>
        </row>
      </sheetData>
      <sheetData sheetId="5049">
        <row r="1">
          <cell r="A1" t="str">
            <v>A/1</v>
          </cell>
        </row>
      </sheetData>
      <sheetData sheetId="5050">
        <row r="1">
          <cell r="A1" t="str">
            <v>A/1</v>
          </cell>
        </row>
      </sheetData>
      <sheetData sheetId="5051">
        <row r="1">
          <cell r="A1" t="str">
            <v>A/1</v>
          </cell>
        </row>
      </sheetData>
      <sheetData sheetId="5052">
        <row r="1">
          <cell r="A1" t="str">
            <v>A/1</v>
          </cell>
        </row>
      </sheetData>
      <sheetData sheetId="5053">
        <row r="1">
          <cell r="A1" t="str">
            <v>A/1</v>
          </cell>
        </row>
      </sheetData>
      <sheetData sheetId="5054">
        <row r="1">
          <cell r="A1" t="str">
            <v>A/1</v>
          </cell>
        </row>
      </sheetData>
      <sheetData sheetId="5055">
        <row r="1">
          <cell r="A1" t="str">
            <v>A/1</v>
          </cell>
        </row>
      </sheetData>
      <sheetData sheetId="5056">
        <row r="1">
          <cell r="A1" t="str">
            <v>A/1</v>
          </cell>
        </row>
      </sheetData>
      <sheetData sheetId="5057">
        <row r="1">
          <cell r="A1" t="str">
            <v>A/1</v>
          </cell>
        </row>
      </sheetData>
      <sheetData sheetId="5058">
        <row r="1">
          <cell r="A1" t="str">
            <v>A/1</v>
          </cell>
        </row>
      </sheetData>
      <sheetData sheetId="5059">
        <row r="1">
          <cell r="A1" t="str">
            <v>A/1</v>
          </cell>
        </row>
      </sheetData>
      <sheetData sheetId="5060">
        <row r="1">
          <cell r="A1" t="str">
            <v>A/1</v>
          </cell>
        </row>
      </sheetData>
      <sheetData sheetId="5061">
        <row r="1">
          <cell r="A1" t="str">
            <v>A/1</v>
          </cell>
        </row>
      </sheetData>
      <sheetData sheetId="5062">
        <row r="1">
          <cell r="A1" t="str">
            <v>A/1</v>
          </cell>
        </row>
      </sheetData>
      <sheetData sheetId="5063">
        <row r="1">
          <cell r="A1" t="str">
            <v>A/1</v>
          </cell>
        </row>
      </sheetData>
      <sheetData sheetId="5064">
        <row r="1">
          <cell r="A1" t="str">
            <v>A/1</v>
          </cell>
        </row>
      </sheetData>
      <sheetData sheetId="5065">
        <row r="1">
          <cell r="A1" t="str">
            <v>A/1</v>
          </cell>
        </row>
      </sheetData>
      <sheetData sheetId="5066">
        <row r="1">
          <cell r="A1" t="str">
            <v>A/1</v>
          </cell>
        </row>
      </sheetData>
      <sheetData sheetId="5067">
        <row r="1">
          <cell r="A1" t="str">
            <v>A/1</v>
          </cell>
        </row>
      </sheetData>
      <sheetData sheetId="5068">
        <row r="1">
          <cell r="A1" t="str">
            <v>A/1</v>
          </cell>
        </row>
      </sheetData>
      <sheetData sheetId="5069">
        <row r="1">
          <cell r="A1" t="str">
            <v>A/1</v>
          </cell>
        </row>
      </sheetData>
      <sheetData sheetId="5070">
        <row r="1">
          <cell r="A1" t="str">
            <v>A/1</v>
          </cell>
        </row>
      </sheetData>
      <sheetData sheetId="5071">
        <row r="1">
          <cell r="A1" t="str">
            <v>A/1</v>
          </cell>
        </row>
      </sheetData>
      <sheetData sheetId="5072">
        <row r="1">
          <cell r="A1" t="str">
            <v>A/1</v>
          </cell>
        </row>
      </sheetData>
      <sheetData sheetId="5073">
        <row r="1">
          <cell r="A1" t="str">
            <v>A/1</v>
          </cell>
        </row>
      </sheetData>
      <sheetData sheetId="5074">
        <row r="1">
          <cell r="A1" t="str">
            <v>A/1</v>
          </cell>
        </row>
      </sheetData>
      <sheetData sheetId="5075">
        <row r="1">
          <cell r="A1" t="str">
            <v>A/1</v>
          </cell>
        </row>
      </sheetData>
      <sheetData sheetId="5076">
        <row r="1">
          <cell r="A1" t="str">
            <v>A/1</v>
          </cell>
        </row>
      </sheetData>
      <sheetData sheetId="5077">
        <row r="1">
          <cell r="A1" t="str">
            <v>A/1</v>
          </cell>
        </row>
      </sheetData>
      <sheetData sheetId="5078">
        <row r="1">
          <cell r="A1" t="str">
            <v>A/1</v>
          </cell>
        </row>
      </sheetData>
      <sheetData sheetId="5079">
        <row r="1">
          <cell r="A1" t="str">
            <v>A/1</v>
          </cell>
        </row>
      </sheetData>
      <sheetData sheetId="5080">
        <row r="1">
          <cell r="A1" t="str">
            <v>A/1</v>
          </cell>
        </row>
      </sheetData>
      <sheetData sheetId="5081">
        <row r="1">
          <cell r="A1" t="str">
            <v>A/1</v>
          </cell>
        </row>
      </sheetData>
      <sheetData sheetId="5082">
        <row r="1">
          <cell r="A1" t="str">
            <v>A/1</v>
          </cell>
        </row>
      </sheetData>
      <sheetData sheetId="5083">
        <row r="1">
          <cell r="A1" t="str">
            <v>A/1</v>
          </cell>
        </row>
      </sheetData>
      <sheetData sheetId="5084">
        <row r="1">
          <cell r="A1" t="str">
            <v>A/1</v>
          </cell>
        </row>
      </sheetData>
      <sheetData sheetId="5085">
        <row r="1">
          <cell r="A1" t="str">
            <v>A/1</v>
          </cell>
        </row>
      </sheetData>
      <sheetData sheetId="5086">
        <row r="1">
          <cell r="A1" t="str">
            <v>A/1</v>
          </cell>
        </row>
      </sheetData>
      <sheetData sheetId="5087">
        <row r="1">
          <cell r="A1" t="str">
            <v>A/1</v>
          </cell>
        </row>
      </sheetData>
      <sheetData sheetId="5088">
        <row r="1">
          <cell r="A1" t="str">
            <v>A/1</v>
          </cell>
        </row>
      </sheetData>
      <sheetData sheetId="5089">
        <row r="1">
          <cell r="A1" t="str">
            <v>A/1</v>
          </cell>
        </row>
      </sheetData>
      <sheetData sheetId="5090">
        <row r="1">
          <cell r="A1" t="str">
            <v>A/1</v>
          </cell>
        </row>
      </sheetData>
      <sheetData sheetId="5091">
        <row r="1">
          <cell r="A1" t="str">
            <v>A/1</v>
          </cell>
        </row>
      </sheetData>
      <sheetData sheetId="5092">
        <row r="1">
          <cell r="A1" t="str">
            <v>A/1</v>
          </cell>
        </row>
      </sheetData>
      <sheetData sheetId="5093">
        <row r="1">
          <cell r="A1" t="str">
            <v>A/1</v>
          </cell>
        </row>
      </sheetData>
      <sheetData sheetId="5094">
        <row r="1">
          <cell r="A1" t="str">
            <v>A/1</v>
          </cell>
        </row>
      </sheetData>
      <sheetData sheetId="5095">
        <row r="1">
          <cell r="A1" t="str">
            <v>A/1</v>
          </cell>
        </row>
      </sheetData>
      <sheetData sheetId="5096">
        <row r="1">
          <cell r="A1" t="str">
            <v>A/1</v>
          </cell>
        </row>
      </sheetData>
      <sheetData sheetId="5097">
        <row r="1">
          <cell r="A1" t="str">
            <v>A/1</v>
          </cell>
        </row>
      </sheetData>
      <sheetData sheetId="5098">
        <row r="1">
          <cell r="A1" t="str">
            <v>A/1</v>
          </cell>
        </row>
      </sheetData>
      <sheetData sheetId="5099">
        <row r="1">
          <cell r="A1" t="str">
            <v>A/1</v>
          </cell>
        </row>
      </sheetData>
      <sheetData sheetId="5100">
        <row r="1">
          <cell r="A1" t="str">
            <v>A/1</v>
          </cell>
        </row>
      </sheetData>
      <sheetData sheetId="5101">
        <row r="1">
          <cell r="A1" t="str">
            <v>A/1</v>
          </cell>
        </row>
      </sheetData>
      <sheetData sheetId="5102">
        <row r="1">
          <cell r="A1" t="str">
            <v>A/1</v>
          </cell>
        </row>
      </sheetData>
      <sheetData sheetId="5103">
        <row r="1">
          <cell r="A1" t="str">
            <v>A/1</v>
          </cell>
        </row>
      </sheetData>
      <sheetData sheetId="5104">
        <row r="1">
          <cell r="A1" t="str">
            <v>A/1</v>
          </cell>
        </row>
      </sheetData>
      <sheetData sheetId="5105">
        <row r="1">
          <cell r="A1" t="str">
            <v>A/1</v>
          </cell>
        </row>
      </sheetData>
      <sheetData sheetId="5106">
        <row r="1">
          <cell r="A1" t="str">
            <v>A/1</v>
          </cell>
        </row>
      </sheetData>
      <sheetData sheetId="5107">
        <row r="1">
          <cell r="A1" t="str">
            <v>A/1</v>
          </cell>
        </row>
      </sheetData>
      <sheetData sheetId="5108">
        <row r="1">
          <cell r="A1" t="str">
            <v>A/1</v>
          </cell>
        </row>
      </sheetData>
      <sheetData sheetId="5109">
        <row r="1">
          <cell r="A1" t="str">
            <v>A/1</v>
          </cell>
        </row>
      </sheetData>
      <sheetData sheetId="5110">
        <row r="1">
          <cell r="A1" t="str">
            <v>A/1</v>
          </cell>
        </row>
      </sheetData>
      <sheetData sheetId="5111">
        <row r="1">
          <cell r="A1" t="str">
            <v>A/1</v>
          </cell>
        </row>
      </sheetData>
      <sheetData sheetId="5112">
        <row r="1">
          <cell r="A1" t="str">
            <v>A/1</v>
          </cell>
        </row>
      </sheetData>
      <sheetData sheetId="5113">
        <row r="1">
          <cell r="A1" t="str">
            <v>A/1</v>
          </cell>
        </row>
      </sheetData>
      <sheetData sheetId="5114">
        <row r="1">
          <cell r="A1" t="str">
            <v>A/1</v>
          </cell>
        </row>
      </sheetData>
      <sheetData sheetId="5115">
        <row r="1">
          <cell r="A1" t="str">
            <v>A/1</v>
          </cell>
        </row>
      </sheetData>
      <sheetData sheetId="5116">
        <row r="1">
          <cell r="A1" t="str">
            <v>A/1</v>
          </cell>
        </row>
      </sheetData>
      <sheetData sheetId="5117">
        <row r="1">
          <cell r="A1" t="str">
            <v>A/1</v>
          </cell>
        </row>
      </sheetData>
      <sheetData sheetId="5118">
        <row r="1">
          <cell r="A1" t="str">
            <v>A/1</v>
          </cell>
        </row>
      </sheetData>
      <sheetData sheetId="5119">
        <row r="1">
          <cell r="A1" t="str">
            <v>A/1</v>
          </cell>
        </row>
      </sheetData>
      <sheetData sheetId="5120">
        <row r="1">
          <cell r="A1" t="str">
            <v>A/1</v>
          </cell>
        </row>
      </sheetData>
      <sheetData sheetId="5121">
        <row r="1">
          <cell r="A1" t="str">
            <v>A/1</v>
          </cell>
        </row>
      </sheetData>
      <sheetData sheetId="5122">
        <row r="1">
          <cell r="A1" t="str">
            <v>A/1</v>
          </cell>
        </row>
      </sheetData>
      <sheetData sheetId="5123">
        <row r="1">
          <cell r="A1" t="str">
            <v>A/1</v>
          </cell>
        </row>
      </sheetData>
      <sheetData sheetId="5124">
        <row r="1">
          <cell r="A1" t="str">
            <v>A/1</v>
          </cell>
        </row>
      </sheetData>
      <sheetData sheetId="5125">
        <row r="1">
          <cell r="A1" t="str">
            <v>A/1</v>
          </cell>
        </row>
      </sheetData>
      <sheetData sheetId="5126">
        <row r="1">
          <cell r="A1" t="str">
            <v>A/1</v>
          </cell>
        </row>
      </sheetData>
      <sheetData sheetId="5127">
        <row r="1">
          <cell r="A1" t="str">
            <v>A/1</v>
          </cell>
        </row>
      </sheetData>
      <sheetData sheetId="5128">
        <row r="1">
          <cell r="A1" t="str">
            <v>A/1</v>
          </cell>
        </row>
      </sheetData>
      <sheetData sheetId="5129">
        <row r="1">
          <cell r="A1" t="str">
            <v>A/1</v>
          </cell>
        </row>
      </sheetData>
      <sheetData sheetId="5130">
        <row r="1">
          <cell r="A1" t="str">
            <v>A/1</v>
          </cell>
        </row>
      </sheetData>
      <sheetData sheetId="5131">
        <row r="1">
          <cell r="A1" t="str">
            <v>A/1</v>
          </cell>
        </row>
      </sheetData>
      <sheetData sheetId="5132">
        <row r="1">
          <cell r="A1" t="str">
            <v>A/1</v>
          </cell>
        </row>
      </sheetData>
      <sheetData sheetId="5133">
        <row r="1">
          <cell r="A1" t="str">
            <v>A/1</v>
          </cell>
        </row>
      </sheetData>
      <sheetData sheetId="5134">
        <row r="1">
          <cell r="A1" t="str">
            <v>A/1</v>
          </cell>
        </row>
      </sheetData>
      <sheetData sheetId="5135">
        <row r="1">
          <cell r="A1" t="str">
            <v>A/1</v>
          </cell>
        </row>
      </sheetData>
      <sheetData sheetId="5136">
        <row r="1">
          <cell r="A1" t="str">
            <v>A/1</v>
          </cell>
        </row>
      </sheetData>
      <sheetData sheetId="5137">
        <row r="1">
          <cell r="A1" t="str">
            <v>A/1</v>
          </cell>
        </row>
      </sheetData>
      <sheetData sheetId="5138">
        <row r="1">
          <cell r="A1" t="str">
            <v>A/1</v>
          </cell>
        </row>
      </sheetData>
      <sheetData sheetId="5139">
        <row r="1">
          <cell r="A1" t="str">
            <v>A/1</v>
          </cell>
        </row>
      </sheetData>
      <sheetData sheetId="5140">
        <row r="1">
          <cell r="A1" t="str">
            <v>A/1</v>
          </cell>
        </row>
      </sheetData>
      <sheetData sheetId="5141">
        <row r="1">
          <cell r="A1" t="str">
            <v>A/1</v>
          </cell>
        </row>
      </sheetData>
      <sheetData sheetId="5142">
        <row r="1">
          <cell r="A1" t="str">
            <v>A/1</v>
          </cell>
        </row>
      </sheetData>
      <sheetData sheetId="5143">
        <row r="1">
          <cell r="A1" t="str">
            <v>A/1</v>
          </cell>
        </row>
      </sheetData>
      <sheetData sheetId="5144">
        <row r="1">
          <cell r="A1" t="str">
            <v>A/1</v>
          </cell>
        </row>
      </sheetData>
      <sheetData sheetId="5145">
        <row r="1">
          <cell r="A1" t="str">
            <v>A/1</v>
          </cell>
        </row>
      </sheetData>
      <sheetData sheetId="5146">
        <row r="1">
          <cell r="A1" t="str">
            <v>A/1</v>
          </cell>
        </row>
      </sheetData>
      <sheetData sheetId="5147">
        <row r="1">
          <cell r="A1" t="str">
            <v>A/1</v>
          </cell>
        </row>
      </sheetData>
      <sheetData sheetId="5148">
        <row r="1">
          <cell r="A1" t="str">
            <v>A/1</v>
          </cell>
        </row>
      </sheetData>
      <sheetData sheetId="5149">
        <row r="1">
          <cell r="A1" t="str">
            <v>A/1</v>
          </cell>
        </row>
      </sheetData>
      <sheetData sheetId="5150">
        <row r="1">
          <cell r="A1" t="str">
            <v>A/1</v>
          </cell>
        </row>
      </sheetData>
      <sheetData sheetId="5151">
        <row r="1">
          <cell r="A1" t="str">
            <v>A/1</v>
          </cell>
        </row>
      </sheetData>
      <sheetData sheetId="5152">
        <row r="1">
          <cell r="A1" t="str">
            <v>A/1</v>
          </cell>
        </row>
      </sheetData>
      <sheetData sheetId="5153">
        <row r="1">
          <cell r="A1" t="str">
            <v>A/1</v>
          </cell>
        </row>
      </sheetData>
      <sheetData sheetId="5154">
        <row r="1">
          <cell r="A1" t="str">
            <v>A/1</v>
          </cell>
        </row>
      </sheetData>
      <sheetData sheetId="5155">
        <row r="1">
          <cell r="A1" t="str">
            <v>A/1</v>
          </cell>
        </row>
      </sheetData>
      <sheetData sheetId="5156">
        <row r="1">
          <cell r="A1" t="str">
            <v>A/1</v>
          </cell>
        </row>
      </sheetData>
      <sheetData sheetId="5157">
        <row r="1">
          <cell r="A1" t="str">
            <v>A/1</v>
          </cell>
        </row>
      </sheetData>
      <sheetData sheetId="5158">
        <row r="1">
          <cell r="A1" t="str">
            <v>A/1</v>
          </cell>
        </row>
      </sheetData>
      <sheetData sheetId="5159">
        <row r="1">
          <cell r="A1" t="str">
            <v>A/1</v>
          </cell>
        </row>
      </sheetData>
      <sheetData sheetId="5160">
        <row r="1">
          <cell r="A1" t="str">
            <v>A/1</v>
          </cell>
        </row>
      </sheetData>
      <sheetData sheetId="5161">
        <row r="1">
          <cell r="A1" t="str">
            <v>A/1</v>
          </cell>
        </row>
      </sheetData>
      <sheetData sheetId="5162">
        <row r="1">
          <cell r="A1" t="str">
            <v>A/1</v>
          </cell>
        </row>
      </sheetData>
      <sheetData sheetId="5163">
        <row r="1">
          <cell r="A1" t="str">
            <v>A/1</v>
          </cell>
        </row>
      </sheetData>
      <sheetData sheetId="5164">
        <row r="1">
          <cell r="A1" t="str">
            <v>A/1</v>
          </cell>
        </row>
      </sheetData>
      <sheetData sheetId="5165">
        <row r="1">
          <cell r="A1" t="str">
            <v>A/1</v>
          </cell>
        </row>
      </sheetData>
      <sheetData sheetId="5166">
        <row r="1">
          <cell r="A1" t="str">
            <v>A/1</v>
          </cell>
        </row>
      </sheetData>
      <sheetData sheetId="5167">
        <row r="1">
          <cell r="A1" t="str">
            <v>A/1</v>
          </cell>
        </row>
      </sheetData>
      <sheetData sheetId="5168">
        <row r="1">
          <cell r="A1" t="str">
            <v>A/1</v>
          </cell>
        </row>
      </sheetData>
      <sheetData sheetId="5169">
        <row r="1">
          <cell r="A1" t="str">
            <v>A/1</v>
          </cell>
        </row>
      </sheetData>
      <sheetData sheetId="5170">
        <row r="1">
          <cell r="A1" t="str">
            <v>A/1</v>
          </cell>
        </row>
      </sheetData>
      <sheetData sheetId="5171">
        <row r="1">
          <cell r="A1" t="str">
            <v>A/1</v>
          </cell>
        </row>
      </sheetData>
      <sheetData sheetId="5172">
        <row r="1">
          <cell r="A1" t="str">
            <v>A/1</v>
          </cell>
        </row>
      </sheetData>
      <sheetData sheetId="5173">
        <row r="1">
          <cell r="A1" t="str">
            <v>A/1</v>
          </cell>
        </row>
      </sheetData>
      <sheetData sheetId="5174">
        <row r="1">
          <cell r="A1" t="str">
            <v>A/1</v>
          </cell>
        </row>
      </sheetData>
      <sheetData sheetId="5175">
        <row r="1">
          <cell r="A1" t="str">
            <v>A/1</v>
          </cell>
        </row>
      </sheetData>
      <sheetData sheetId="5176">
        <row r="1">
          <cell r="A1" t="str">
            <v>A/1</v>
          </cell>
        </row>
      </sheetData>
      <sheetData sheetId="5177">
        <row r="1">
          <cell r="A1" t="str">
            <v>A/1</v>
          </cell>
        </row>
      </sheetData>
      <sheetData sheetId="5178">
        <row r="1">
          <cell r="A1" t="str">
            <v>A/1</v>
          </cell>
        </row>
      </sheetData>
      <sheetData sheetId="5179">
        <row r="1">
          <cell r="A1" t="str">
            <v>A/1</v>
          </cell>
        </row>
      </sheetData>
      <sheetData sheetId="5180">
        <row r="1">
          <cell r="A1" t="str">
            <v>A/1</v>
          </cell>
        </row>
      </sheetData>
      <sheetData sheetId="5181">
        <row r="1">
          <cell r="A1" t="str">
            <v>A/1</v>
          </cell>
        </row>
      </sheetData>
      <sheetData sheetId="5182">
        <row r="1">
          <cell r="A1" t="str">
            <v>A/1</v>
          </cell>
        </row>
      </sheetData>
      <sheetData sheetId="5183">
        <row r="1">
          <cell r="A1" t="str">
            <v>A/1</v>
          </cell>
        </row>
      </sheetData>
      <sheetData sheetId="5184">
        <row r="1">
          <cell r="A1" t="str">
            <v>A/1</v>
          </cell>
        </row>
      </sheetData>
      <sheetData sheetId="5185">
        <row r="1">
          <cell r="A1" t="str">
            <v>A/1</v>
          </cell>
        </row>
      </sheetData>
      <sheetData sheetId="5186">
        <row r="1">
          <cell r="A1" t="str">
            <v>A/1</v>
          </cell>
        </row>
      </sheetData>
      <sheetData sheetId="5187">
        <row r="1">
          <cell r="A1" t="str">
            <v>A/1</v>
          </cell>
        </row>
      </sheetData>
      <sheetData sheetId="5188">
        <row r="1">
          <cell r="A1" t="str">
            <v>A/1</v>
          </cell>
        </row>
      </sheetData>
      <sheetData sheetId="5189">
        <row r="1">
          <cell r="A1" t="str">
            <v>A/1</v>
          </cell>
        </row>
      </sheetData>
      <sheetData sheetId="5190">
        <row r="1">
          <cell r="A1" t="str">
            <v>A/1</v>
          </cell>
        </row>
      </sheetData>
      <sheetData sheetId="5191">
        <row r="1">
          <cell r="A1" t="str">
            <v>A/1</v>
          </cell>
        </row>
      </sheetData>
      <sheetData sheetId="5192">
        <row r="1">
          <cell r="A1" t="str">
            <v>A/1</v>
          </cell>
        </row>
      </sheetData>
      <sheetData sheetId="5193">
        <row r="1">
          <cell r="A1" t="str">
            <v>A/1</v>
          </cell>
        </row>
      </sheetData>
      <sheetData sheetId="5194">
        <row r="1">
          <cell r="A1" t="str">
            <v>A/1</v>
          </cell>
        </row>
      </sheetData>
      <sheetData sheetId="5195">
        <row r="1">
          <cell r="A1" t="str">
            <v>A/1</v>
          </cell>
        </row>
      </sheetData>
      <sheetData sheetId="5196">
        <row r="1">
          <cell r="A1" t="str">
            <v>A/1</v>
          </cell>
        </row>
      </sheetData>
      <sheetData sheetId="5197">
        <row r="1">
          <cell r="A1" t="str">
            <v>A/1</v>
          </cell>
        </row>
      </sheetData>
      <sheetData sheetId="5198">
        <row r="1">
          <cell r="A1" t="str">
            <v>A/1</v>
          </cell>
        </row>
      </sheetData>
      <sheetData sheetId="5199">
        <row r="1">
          <cell r="A1" t="str">
            <v>A/1</v>
          </cell>
        </row>
      </sheetData>
      <sheetData sheetId="5200">
        <row r="1">
          <cell r="A1" t="str">
            <v>A/1</v>
          </cell>
        </row>
      </sheetData>
      <sheetData sheetId="5201">
        <row r="1">
          <cell r="A1" t="str">
            <v>A/1</v>
          </cell>
        </row>
      </sheetData>
      <sheetData sheetId="5202">
        <row r="1">
          <cell r="A1" t="str">
            <v>A/1</v>
          </cell>
        </row>
      </sheetData>
      <sheetData sheetId="5203">
        <row r="1">
          <cell r="A1" t="str">
            <v>A/1</v>
          </cell>
        </row>
      </sheetData>
      <sheetData sheetId="5204">
        <row r="1">
          <cell r="A1" t="str">
            <v>A/1</v>
          </cell>
        </row>
      </sheetData>
      <sheetData sheetId="5205">
        <row r="1">
          <cell r="A1" t="str">
            <v>A/1</v>
          </cell>
        </row>
      </sheetData>
      <sheetData sheetId="5206">
        <row r="1">
          <cell r="A1" t="str">
            <v>A/1</v>
          </cell>
        </row>
      </sheetData>
      <sheetData sheetId="5207">
        <row r="1">
          <cell r="A1" t="str">
            <v>A/1</v>
          </cell>
        </row>
      </sheetData>
      <sheetData sheetId="5208">
        <row r="1">
          <cell r="A1" t="str">
            <v>A/1</v>
          </cell>
        </row>
      </sheetData>
      <sheetData sheetId="5209">
        <row r="1">
          <cell r="A1" t="str">
            <v>A/1</v>
          </cell>
        </row>
      </sheetData>
      <sheetData sheetId="5210">
        <row r="1">
          <cell r="A1" t="str">
            <v>A/1</v>
          </cell>
        </row>
      </sheetData>
      <sheetData sheetId="5211">
        <row r="1">
          <cell r="A1" t="str">
            <v>A/1</v>
          </cell>
        </row>
      </sheetData>
      <sheetData sheetId="5212">
        <row r="1">
          <cell r="A1" t="str">
            <v>A/1</v>
          </cell>
        </row>
      </sheetData>
      <sheetData sheetId="5213">
        <row r="1">
          <cell r="A1" t="str">
            <v>A/1</v>
          </cell>
        </row>
      </sheetData>
      <sheetData sheetId="5214">
        <row r="1">
          <cell r="A1" t="str">
            <v>A/1</v>
          </cell>
        </row>
      </sheetData>
      <sheetData sheetId="5215">
        <row r="1">
          <cell r="A1" t="str">
            <v>A/1</v>
          </cell>
        </row>
      </sheetData>
      <sheetData sheetId="5216">
        <row r="1">
          <cell r="A1" t="str">
            <v>A/1</v>
          </cell>
        </row>
      </sheetData>
      <sheetData sheetId="5217">
        <row r="1">
          <cell r="A1" t="str">
            <v>A/1</v>
          </cell>
        </row>
      </sheetData>
      <sheetData sheetId="5218">
        <row r="1">
          <cell r="A1" t="str">
            <v>A/1</v>
          </cell>
        </row>
      </sheetData>
      <sheetData sheetId="5219">
        <row r="1">
          <cell r="A1" t="str">
            <v>A/1</v>
          </cell>
        </row>
      </sheetData>
      <sheetData sheetId="5220">
        <row r="1">
          <cell r="A1" t="str">
            <v>A/1</v>
          </cell>
        </row>
      </sheetData>
      <sheetData sheetId="5221">
        <row r="1">
          <cell r="A1" t="str">
            <v>A/1</v>
          </cell>
        </row>
      </sheetData>
      <sheetData sheetId="5222">
        <row r="1">
          <cell r="A1" t="str">
            <v>A/1</v>
          </cell>
        </row>
      </sheetData>
      <sheetData sheetId="5223">
        <row r="1">
          <cell r="A1" t="str">
            <v>A/1</v>
          </cell>
        </row>
      </sheetData>
      <sheetData sheetId="5224">
        <row r="1">
          <cell r="A1" t="str">
            <v>A/1</v>
          </cell>
        </row>
      </sheetData>
      <sheetData sheetId="5225">
        <row r="1">
          <cell r="A1" t="str">
            <v>A/1</v>
          </cell>
        </row>
      </sheetData>
      <sheetData sheetId="5226">
        <row r="1">
          <cell r="A1" t="str">
            <v>A/1</v>
          </cell>
        </row>
      </sheetData>
      <sheetData sheetId="5227">
        <row r="1">
          <cell r="A1" t="str">
            <v>A/1</v>
          </cell>
        </row>
      </sheetData>
      <sheetData sheetId="5228">
        <row r="1">
          <cell r="A1" t="str">
            <v>A/1</v>
          </cell>
        </row>
      </sheetData>
      <sheetData sheetId="5229">
        <row r="1">
          <cell r="A1" t="str">
            <v>A/1</v>
          </cell>
        </row>
      </sheetData>
      <sheetData sheetId="5230">
        <row r="1">
          <cell r="A1" t="str">
            <v>A/1</v>
          </cell>
        </row>
      </sheetData>
      <sheetData sheetId="5231">
        <row r="1">
          <cell r="A1" t="str">
            <v>A/1</v>
          </cell>
        </row>
      </sheetData>
      <sheetData sheetId="5232">
        <row r="1">
          <cell r="A1" t="str">
            <v>A/1</v>
          </cell>
        </row>
      </sheetData>
      <sheetData sheetId="5233">
        <row r="1">
          <cell r="A1" t="str">
            <v>A/1</v>
          </cell>
        </row>
      </sheetData>
      <sheetData sheetId="5234">
        <row r="1">
          <cell r="A1" t="str">
            <v>A/1</v>
          </cell>
        </row>
      </sheetData>
      <sheetData sheetId="5235">
        <row r="1">
          <cell r="A1" t="str">
            <v>A/1</v>
          </cell>
        </row>
      </sheetData>
      <sheetData sheetId="5236">
        <row r="1">
          <cell r="A1" t="str">
            <v>A/1</v>
          </cell>
        </row>
      </sheetData>
      <sheetData sheetId="5237">
        <row r="1">
          <cell r="A1" t="str">
            <v>A/1</v>
          </cell>
        </row>
      </sheetData>
      <sheetData sheetId="5238">
        <row r="1">
          <cell r="A1" t="str">
            <v>A/1</v>
          </cell>
        </row>
      </sheetData>
      <sheetData sheetId="5239">
        <row r="1">
          <cell r="A1" t="str">
            <v>A/1</v>
          </cell>
        </row>
      </sheetData>
      <sheetData sheetId="5240">
        <row r="1">
          <cell r="A1" t="str">
            <v>A/1</v>
          </cell>
        </row>
      </sheetData>
      <sheetData sheetId="5241">
        <row r="1">
          <cell r="A1" t="str">
            <v>A/1</v>
          </cell>
        </row>
      </sheetData>
      <sheetData sheetId="5242">
        <row r="1">
          <cell r="A1" t="str">
            <v>A/1</v>
          </cell>
        </row>
      </sheetData>
      <sheetData sheetId="5243">
        <row r="1">
          <cell r="A1" t="str">
            <v>A/1</v>
          </cell>
        </row>
      </sheetData>
      <sheetData sheetId="5244">
        <row r="1">
          <cell r="A1" t="str">
            <v>A/1</v>
          </cell>
        </row>
      </sheetData>
      <sheetData sheetId="5245">
        <row r="1">
          <cell r="A1" t="str">
            <v>A/1</v>
          </cell>
        </row>
      </sheetData>
      <sheetData sheetId="5246">
        <row r="1">
          <cell r="A1" t="str">
            <v>A/1</v>
          </cell>
        </row>
      </sheetData>
      <sheetData sheetId="5247">
        <row r="1">
          <cell r="A1" t="str">
            <v>A/1</v>
          </cell>
        </row>
      </sheetData>
      <sheetData sheetId="5248">
        <row r="1">
          <cell r="A1" t="str">
            <v>A/1</v>
          </cell>
        </row>
      </sheetData>
      <sheetData sheetId="5249">
        <row r="1">
          <cell r="A1" t="str">
            <v>A/1</v>
          </cell>
        </row>
      </sheetData>
      <sheetData sheetId="5250">
        <row r="1">
          <cell r="A1" t="str">
            <v>A/1</v>
          </cell>
        </row>
      </sheetData>
      <sheetData sheetId="5251">
        <row r="1">
          <cell r="A1" t="str">
            <v>A/1</v>
          </cell>
        </row>
      </sheetData>
      <sheetData sheetId="5252">
        <row r="1">
          <cell r="A1" t="str">
            <v>A/1</v>
          </cell>
        </row>
      </sheetData>
      <sheetData sheetId="5253">
        <row r="1">
          <cell r="A1" t="str">
            <v>A/1</v>
          </cell>
        </row>
      </sheetData>
      <sheetData sheetId="5254">
        <row r="1">
          <cell r="A1" t="str">
            <v>A/1</v>
          </cell>
        </row>
      </sheetData>
      <sheetData sheetId="5255">
        <row r="1">
          <cell r="A1" t="str">
            <v>A/1</v>
          </cell>
        </row>
      </sheetData>
      <sheetData sheetId="5256">
        <row r="1">
          <cell r="A1" t="str">
            <v>A/1</v>
          </cell>
        </row>
      </sheetData>
      <sheetData sheetId="5257">
        <row r="1">
          <cell r="A1" t="str">
            <v>A/1</v>
          </cell>
        </row>
      </sheetData>
      <sheetData sheetId="5258">
        <row r="1">
          <cell r="A1" t="str">
            <v>A/1</v>
          </cell>
        </row>
      </sheetData>
      <sheetData sheetId="5259">
        <row r="1">
          <cell r="A1" t="str">
            <v>A/1</v>
          </cell>
        </row>
      </sheetData>
      <sheetData sheetId="5260">
        <row r="1">
          <cell r="A1" t="str">
            <v>A/1</v>
          </cell>
        </row>
      </sheetData>
      <sheetData sheetId="5261">
        <row r="1">
          <cell r="A1" t="str">
            <v>A/1</v>
          </cell>
        </row>
      </sheetData>
      <sheetData sheetId="5262">
        <row r="1">
          <cell r="A1" t="str">
            <v>A/1</v>
          </cell>
        </row>
      </sheetData>
      <sheetData sheetId="5263">
        <row r="1">
          <cell r="A1" t="str">
            <v>A/1</v>
          </cell>
        </row>
      </sheetData>
      <sheetData sheetId="5264">
        <row r="1">
          <cell r="A1" t="str">
            <v>A/1</v>
          </cell>
        </row>
      </sheetData>
      <sheetData sheetId="5265">
        <row r="1">
          <cell r="A1" t="str">
            <v>A/1</v>
          </cell>
        </row>
      </sheetData>
      <sheetData sheetId="5266">
        <row r="1">
          <cell r="A1" t="str">
            <v>A/1</v>
          </cell>
        </row>
      </sheetData>
      <sheetData sheetId="5267">
        <row r="1">
          <cell r="A1" t="str">
            <v>A/1</v>
          </cell>
        </row>
      </sheetData>
      <sheetData sheetId="5268">
        <row r="1">
          <cell r="A1" t="str">
            <v>A/1</v>
          </cell>
        </row>
      </sheetData>
      <sheetData sheetId="5269">
        <row r="1">
          <cell r="A1" t="str">
            <v>A/1</v>
          </cell>
        </row>
      </sheetData>
      <sheetData sheetId="5270">
        <row r="1">
          <cell r="A1" t="str">
            <v>A/1</v>
          </cell>
        </row>
      </sheetData>
      <sheetData sheetId="5271">
        <row r="1">
          <cell r="A1" t="str">
            <v>A/1</v>
          </cell>
        </row>
      </sheetData>
      <sheetData sheetId="5272">
        <row r="1">
          <cell r="A1" t="str">
            <v>A/1</v>
          </cell>
        </row>
      </sheetData>
      <sheetData sheetId="5273">
        <row r="1">
          <cell r="A1" t="str">
            <v>A/1</v>
          </cell>
        </row>
      </sheetData>
      <sheetData sheetId="5274">
        <row r="1">
          <cell r="A1" t="str">
            <v>A/1</v>
          </cell>
        </row>
      </sheetData>
      <sheetData sheetId="5275">
        <row r="1">
          <cell r="A1" t="str">
            <v>A/1</v>
          </cell>
        </row>
      </sheetData>
      <sheetData sheetId="5276">
        <row r="1">
          <cell r="A1" t="str">
            <v>A/1</v>
          </cell>
        </row>
      </sheetData>
      <sheetData sheetId="5277">
        <row r="1">
          <cell r="A1" t="str">
            <v>A/1</v>
          </cell>
        </row>
      </sheetData>
      <sheetData sheetId="5278">
        <row r="1">
          <cell r="A1" t="str">
            <v>A/1</v>
          </cell>
        </row>
      </sheetData>
      <sheetData sheetId="5279">
        <row r="1">
          <cell r="A1" t="str">
            <v>A/1</v>
          </cell>
        </row>
      </sheetData>
      <sheetData sheetId="5280">
        <row r="1">
          <cell r="A1" t="str">
            <v>A/1</v>
          </cell>
        </row>
      </sheetData>
      <sheetData sheetId="5281">
        <row r="1">
          <cell r="A1" t="str">
            <v>A/1</v>
          </cell>
        </row>
      </sheetData>
      <sheetData sheetId="5282">
        <row r="1">
          <cell r="A1" t="str">
            <v>A/1</v>
          </cell>
        </row>
      </sheetData>
      <sheetData sheetId="5283">
        <row r="1">
          <cell r="A1" t="str">
            <v>A/1</v>
          </cell>
        </row>
      </sheetData>
      <sheetData sheetId="5284">
        <row r="1">
          <cell r="A1" t="str">
            <v>A/1</v>
          </cell>
        </row>
      </sheetData>
      <sheetData sheetId="5285">
        <row r="1">
          <cell r="A1" t="str">
            <v>A/1</v>
          </cell>
        </row>
      </sheetData>
      <sheetData sheetId="5286">
        <row r="1">
          <cell r="A1" t="str">
            <v>A/1</v>
          </cell>
        </row>
      </sheetData>
      <sheetData sheetId="5287">
        <row r="1">
          <cell r="A1" t="str">
            <v>A/1</v>
          </cell>
        </row>
      </sheetData>
      <sheetData sheetId="5288">
        <row r="1">
          <cell r="A1" t="str">
            <v>A/1</v>
          </cell>
        </row>
      </sheetData>
      <sheetData sheetId="5289">
        <row r="1">
          <cell r="A1" t="str">
            <v>A/1</v>
          </cell>
        </row>
      </sheetData>
      <sheetData sheetId="5290">
        <row r="1">
          <cell r="A1" t="str">
            <v>A/1</v>
          </cell>
        </row>
      </sheetData>
      <sheetData sheetId="5291">
        <row r="1">
          <cell r="A1" t="str">
            <v>A/1</v>
          </cell>
        </row>
      </sheetData>
      <sheetData sheetId="5292">
        <row r="1">
          <cell r="A1" t="str">
            <v>A/1</v>
          </cell>
        </row>
      </sheetData>
      <sheetData sheetId="5293">
        <row r="1">
          <cell r="A1" t="str">
            <v>A/1</v>
          </cell>
        </row>
      </sheetData>
      <sheetData sheetId="5294">
        <row r="1">
          <cell r="A1" t="str">
            <v>A/1</v>
          </cell>
        </row>
      </sheetData>
      <sheetData sheetId="5295">
        <row r="1">
          <cell r="A1" t="str">
            <v>A/1</v>
          </cell>
        </row>
      </sheetData>
      <sheetData sheetId="5296">
        <row r="1">
          <cell r="A1" t="str">
            <v>A/1</v>
          </cell>
        </row>
      </sheetData>
      <sheetData sheetId="5297">
        <row r="1">
          <cell r="A1" t="str">
            <v>A/1</v>
          </cell>
        </row>
      </sheetData>
      <sheetData sheetId="5298">
        <row r="1">
          <cell r="A1" t="str">
            <v>A/1</v>
          </cell>
        </row>
      </sheetData>
      <sheetData sheetId="5299">
        <row r="1">
          <cell r="A1" t="str">
            <v>A/1</v>
          </cell>
        </row>
      </sheetData>
      <sheetData sheetId="5300">
        <row r="1">
          <cell r="A1" t="str">
            <v>A/1</v>
          </cell>
        </row>
      </sheetData>
      <sheetData sheetId="5301">
        <row r="1">
          <cell r="A1" t="str">
            <v>A/1</v>
          </cell>
        </row>
      </sheetData>
      <sheetData sheetId="5302">
        <row r="1">
          <cell r="A1" t="str">
            <v>A/1</v>
          </cell>
        </row>
      </sheetData>
      <sheetData sheetId="5303">
        <row r="1">
          <cell r="A1" t="str">
            <v>A/1</v>
          </cell>
        </row>
      </sheetData>
      <sheetData sheetId="5304">
        <row r="1">
          <cell r="A1" t="str">
            <v>A/1</v>
          </cell>
        </row>
      </sheetData>
      <sheetData sheetId="5305">
        <row r="1">
          <cell r="A1" t="str">
            <v>A/1</v>
          </cell>
        </row>
      </sheetData>
      <sheetData sheetId="5306">
        <row r="1">
          <cell r="A1" t="str">
            <v>A/1</v>
          </cell>
        </row>
      </sheetData>
      <sheetData sheetId="5307">
        <row r="1">
          <cell r="A1" t="str">
            <v>A/1</v>
          </cell>
        </row>
      </sheetData>
      <sheetData sheetId="5308">
        <row r="1">
          <cell r="A1" t="str">
            <v>A/1</v>
          </cell>
        </row>
      </sheetData>
      <sheetData sheetId="5309">
        <row r="1">
          <cell r="A1" t="str">
            <v>A/1</v>
          </cell>
        </row>
      </sheetData>
      <sheetData sheetId="5310">
        <row r="1">
          <cell r="A1" t="str">
            <v>A/1</v>
          </cell>
        </row>
      </sheetData>
      <sheetData sheetId="5311">
        <row r="1">
          <cell r="A1" t="str">
            <v>A/1</v>
          </cell>
        </row>
      </sheetData>
      <sheetData sheetId="5312">
        <row r="1">
          <cell r="A1" t="str">
            <v>A/1</v>
          </cell>
        </row>
      </sheetData>
      <sheetData sheetId="5313">
        <row r="1">
          <cell r="A1" t="str">
            <v>A/1</v>
          </cell>
        </row>
      </sheetData>
      <sheetData sheetId="5314">
        <row r="1">
          <cell r="A1" t="str">
            <v>A/1</v>
          </cell>
        </row>
      </sheetData>
      <sheetData sheetId="5315">
        <row r="1">
          <cell r="A1" t="str">
            <v>A/1</v>
          </cell>
        </row>
      </sheetData>
      <sheetData sheetId="5316">
        <row r="1">
          <cell r="A1" t="str">
            <v>A/1</v>
          </cell>
        </row>
      </sheetData>
      <sheetData sheetId="5317">
        <row r="1">
          <cell r="A1" t="str">
            <v>A/1</v>
          </cell>
        </row>
      </sheetData>
      <sheetData sheetId="5318">
        <row r="1">
          <cell r="A1" t="str">
            <v>A/1</v>
          </cell>
        </row>
      </sheetData>
      <sheetData sheetId="5319">
        <row r="1">
          <cell r="A1" t="str">
            <v>A/1</v>
          </cell>
        </row>
      </sheetData>
      <sheetData sheetId="5320">
        <row r="1">
          <cell r="A1" t="str">
            <v>A/1</v>
          </cell>
        </row>
      </sheetData>
      <sheetData sheetId="5321">
        <row r="1">
          <cell r="A1" t="str">
            <v>A/1</v>
          </cell>
        </row>
      </sheetData>
      <sheetData sheetId="5322">
        <row r="1">
          <cell r="A1" t="str">
            <v>A/1</v>
          </cell>
        </row>
      </sheetData>
      <sheetData sheetId="5323">
        <row r="1">
          <cell r="A1" t="str">
            <v>A/1</v>
          </cell>
        </row>
      </sheetData>
      <sheetData sheetId="5324">
        <row r="1">
          <cell r="A1" t="str">
            <v>A/1</v>
          </cell>
        </row>
      </sheetData>
      <sheetData sheetId="5325">
        <row r="1">
          <cell r="A1" t="str">
            <v>A/1</v>
          </cell>
        </row>
      </sheetData>
      <sheetData sheetId="5326">
        <row r="1">
          <cell r="A1" t="str">
            <v>A/1</v>
          </cell>
        </row>
      </sheetData>
      <sheetData sheetId="5327">
        <row r="1">
          <cell r="A1" t="str">
            <v>A/1</v>
          </cell>
        </row>
      </sheetData>
      <sheetData sheetId="5328">
        <row r="1">
          <cell r="A1" t="str">
            <v>A/1</v>
          </cell>
        </row>
      </sheetData>
      <sheetData sheetId="5329">
        <row r="1">
          <cell r="A1" t="str">
            <v>A/1</v>
          </cell>
        </row>
      </sheetData>
      <sheetData sheetId="5330">
        <row r="1">
          <cell r="A1" t="str">
            <v>A/1</v>
          </cell>
        </row>
      </sheetData>
      <sheetData sheetId="5331">
        <row r="1">
          <cell r="A1" t="str">
            <v>A/1</v>
          </cell>
        </row>
      </sheetData>
      <sheetData sheetId="5332">
        <row r="1">
          <cell r="A1" t="str">
            <v>A/1</v>
          </cell>
        </row>
      </sheetData>
      <sheetData sheetId="5333">
        <row r="1">
          <cell r="A1" t="str">
            <v>A/1</v>
          </cell>
        </row>
      </sheetData>
      <sheetData sheetId="5334">
        <row r="1">
          <cell r="A1" t="str">
            <v>A/1</v>
          </cell>
        </row>
      </sheetData>
      <sheetData sheetId="5335">
        <row r="1">
          <cell r="A1" t="str">
            <v>A/1</v>
          </cell>
        </row>
      </sheetData>
      <sheetData sheetId="5336">
        <row r="1">
          <cell r="A1" t="str">
            <v>A/1</v>
          </cell>
        </row>
      </sheetData>
      <sheetData sheetId="5337">
        <row r="1">
          <cell r="A1" t="str">
            <v>A/1</v>
          </cell>
        </row>
      </sheetData>
      <sheetData sheetId="5338">
        <row r="1">
          <cell r="A1" t="str">
            <v>A/1</v>
          </cell>
        </row>
      </sheetData>
      <sheetData sheetId="5339">
        <row r="1">
          <cell r="A1" t="str">
            <v>A/1</v>
          </cell>
        </row>
      </sheetData>
      <sheetData sheetId="5340">
        <row r="1">
          <cell r="A1" t="str">
            <v>A/1</v>
          </cell>
        </row>
      </sheetData>
      <sheetData sheetId="5341">
        <row r="1">
          <cell r="A1" t="str">
            <v>A/1</v>
          </cell>
        </row>
      </sheetData>
      <sheetData sheetId="5342">
        <row r="1">
          <cell r="A1" t="str">
            <v>A/1</v>
          </cell>
        </row>
      </sheetData>
      <sheetData sheetId="5343">
        <row r="1">
          <cell r="A1" t="str">
            <v>A/1</v>
          </cell>
        </row>
      </sheetData>
      <sheetData sheetId="5344">
        <row r="1">
          <cell r="A1" t="str">
            <v>A/1</v>
          </cell>
        </row>
      </sheetData>
      <sheetData sheetId="5345">
        <row r="1">
          <cell r="A1" t="str">
            <v>A/1</v>
          </cell>
        </row>
      </sheetData>
      <sheetData sheetId="5346">
        <row r="1">
          <cell r="A1" t="str">
            <v>A/1</v>
          </cell>
        </row>
      </sheetData>
      <sheetData sheetId="5347">
        <row r="1">
          <cell r="A1" t="str">
            <v>A/1</v>
          </cell>
        </row>
      </sheetData>
      <sheetData sheetId="5348">
        <row r="1">
          <cell r="A1" t="str">
            <v>A/1</v>
          </cell>
        </row>
      </sheetData>
      <sheetData sheetId="5349">
        <row r="1">
          <cell r="A1" t="str">
            <v>A/1</v>
          </cell>
        </row>
      </sheetData>
      <sheetData sheetId="5350">
        <row r="1">
          <cell r="A1" t="str">
            <v>A/1</v>
          </cell>
        </row>
      </sheetData>
      <sheetData sheetId="5351">
        <row r="1">
          <cell r="A1" t="str">
            <v>A/1</v>
          </cell>
        </row>
      </sheetData>
      <sheetData sheetId="5352">
        <row r="1">
          <cell r="A1" t="str">
            <v>A/1</v>
          </cell>
        </row>
      </sheetData>
      <sheetData sheetId="5353">
        <row r="1">
          <cell r="A1" t="str">
            <v>A/1</v>
          </cell>
        </row>
      </sheetData>
      <sheetData sheetId="5354">
        <row r="1">
          <cell r="A1" t="str">
            <v>A/1</v>
          </cell>
        </row>
      </sheetData>
      <sheetData sheetId="5355">
        <row r="1">
          <cell r="A1" t="str">
            <v>A/1</v>
          </cell>
        </row>
      </sheetData>
      <sheetData sheetId="5356">
        <row r="1">
          <cell r="A1" t="str">
            <v>A/1</v>
          </cell>
        </row>
      </sheetData>
      <sheetData sheetId="5357">
        <row r="1">
          <cell r="A1" t="str">
            <v>A/1</v>
          </cell>
        </row>
      </sheetData>
      <sheetData sheetId="5358">
        <row r="1">
          <cell r="A1" t="str">
            <v>A/1</v>
          </cell>
        </row>
      </sheetData>
      <sheetData sheetId="5359">
        <row r="1">
          <cell r="A1" t="str">
            <v>A/1</v>
          </cell>
        </row>
      </sheetData>
      <sheetData sheetId="5360">
        <row r="1">
          <cell r="A1" t="str">
            <v>A/1</v>
          </cell>
        </row>
      </sheetData>
      <sheetData sheetId="5361">
        <row r="1">
          <cell r="A1" t="str">
            <v>A/1</v>
          </cell>
        </row>
      </sheetData>
      <sheetData sheetId="5362">
        <row r="1">
          <cell r="A1" t="str">
            <v>A/1</v>
          </cell>
        </row>
      </sheetData>
      <sheetData sheetId="5363">
        <row r="1">
          <cell r="A1" t="str">
            <v>A/1</v>
          </cell>
        </row>
      </sheetData>
      <sheetData sheetId="5364">
        <row r="1">
          <cell r="A1" t="str">
            <v>A/1</v>
          </cell>
        </row>
      </sheetData>
      <sheetData sheetId="5365">
        <row r="1">
          <cell r="A1" t="str">
            <v>A/1</v>
          </cell>
        </row>
      </sheetData>
      <sheetData sheetId="5366">
        <row r="1">
          <cell r="A1" t="str">
            <v>A/1</v>
          </cell>
        </row>
      </sheetData>
      <sheetData sheetId="5367">
        <row r="1">
          <cell r="A1" t="str">
            <v>A/1</v>
          </cell>
        </row>
      </sheetData>
      <sheetData sheetId="5368">
        <row r="1">
          <cell r="A1" t="str">
            <v>A/1</v>
          </cell>
        </row>
      </sheetData>
      <sheetData sheetId="5369">
        <row r="1">
          <cell r="A1" t="str">
            <v>A/1</v>
          </cell>
        </row>
      </sheetData>
      <sheetData sheetId="5370">
        <row r="1">
          <cell r="A1" t="str">
            <v>A/1</v>
          </cell>
        </row>
      </sheetData>
      <sheetData sheetId="5371">
        <row r="1">
          <cell r="A1" t="str">
            <v>A/1</v>
          </cell>
        </row>
      </sheetData>
      <sheetData sheetId="5372">
        <row r="1">
          <cell r="A1" t="str">
            <v>A/1</v>
          </cell>
        </row>
      </sheetData>
      <sheetData sheetId="5373">
        <row r="1">
          <cell r="A1" t="str">
            <v>A/1</v>
          </cell>
        </row>
      </sheetData>
      <sheetData sheetId="5374">
        <row r="1">
          <cell r="A1" t="str">
            <v>A/1</v>
          </cell>
        </row>
      </sheetData>
      <sheetData sheetId="5375">
        <row r="1">
          <cell r="A1" t="str">
            <v>A/1</v>
          </cell>
        </row>
      </sheetData>
      <sheetData sheetId="5376">
        <row r="1">
          <cell r="A1" t="str">
            <v>A/1</v>
          </cell>
        </row>
      </sheetData>
      <sheetData sheetId="5377">
        <row r="1">
          <cell r="A1" t="str">
            <v>A/1</v>
          </cell>
        </row>
      </sheetData>
      <sheetData sheetId="5378">
        <row r="1">
          <cell r="A1" t="str">
            <v>A/1</v>
          </cell>
        </row>
      </sheetData>
      <sheetData sheetId="5379">
        <row r="1">
          <cell r="A1" t="str">
            <v>A/1</v>
          </cell>
        </row>
      </sheetData>
      <sheetData sheetId="5380">
        <row r="1">
          <cell r="A1" t="str">
            <v>A/1</v>
          </cell>
        </row>
      </sheetData>
      <sheetData sheetId="5381">
        <row r="1">
          <cell r="A1" t="str">
            <v>A/1</v>
          </cell>
        </row>
      </sheetData>
      <sheetData sheetId="5382">
        <row r="1">
          <cell r="A1" t="str">
            <v>A/1</v>
          </cell>
        </row>
      </sheetData>
      <sheetData sheetId="5383">
        <row r="1">
          <cell r="A1" t="str">
            <v>A/1</v>
          </cell>
        </row>
      </sheetData>
      <sheetData sheetId="5384">
        <row r="1">
          <cell r="A1" t="str">
            <v>A/1</v>
          </cell>
        </row>
      </sheetData>
      <sheetData sheetId="5385">
        <row r="1">
          <cell r="A1" t="str">
            <v>A/1</v>
          </cell>
        </row>
      </sheetData>
      <sheetData sheetId="5386">
        <row r="1">
          <cell r="A1" t="str">
            <v>A/1</v>
          </cell>
        </row>
      </sheetData>
      <sheetData sheetId="5387">
        <row r="1">
          <cell r="A1" t="str">
            <v>A/1</v>
          </cell>
        </row>
      </sheetData>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ow r="1">
          <cell r="A1" t="str">
            <v>A/1</v>
          </cell>
        </row>
      </sheetData>
      <sheetData sheetId="5525">
        <row r="1">
          <cell r="A1" t="str">
            <v>A/1</v>
          </cell>
        </row>
      </sheetData>
      <sheetData sheetId="5526">
        <row r="1">
          <cell r="A1" t="str">
            <v>A/1</v>
          </cell>
        </row>
      </sheetData>
      <sheetData sheetId="5527">
        <row r="1">
          <cell r="A1" t="str">
            <v>A/1</v>
          </cell>
        </row>
      </sheetData>
      <sheetData sheetId="5528">
        <row r="1">
          <cell r="A1" t="str">
            <v>A/1</v>
          </cell>
        </row>
      </sheetData>
      <sheetData sheetId="5529">
        <row r="1">
          <cell r="A1" t="str">
            <v>A/1</v>
          </cell>
        </row>
      </sheetData>
      <sheetData sheetId="5530">
        <row r="1">
          <cell r="A1" t="str">
            <v>A/1</v>
          </cell>
        </row>
      </sheetData>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ow r="1">
          <cell r="A1" t="str">
            <v>A/1</v>
          </cell>
        </row>
      </sheetData>
      <sheetData sheetId="5574">
        <row r="1">
          <cell r="A1" t="str">
            <v>A/1</v>
          </cell>
        </row>
      </sheetData>
      <sheetData sheetId="5575">
        <row r="1">
          <cell r="A1" t="str">
            <v>A/1</v>
          </cell>
        </row>
      </sheetData>
      <sheetData sheetId="5576">
        <row r="1">
          <cell r="A1" t="str">
            <v>A/1</v>
          </cell>
        </row>
      </sheetData>
      <sheetData sheetId="5577">
        <row r="1">
          <cell r="A1" t="str">
            <v>A/1</v>
          </cell>
        </row>
      </sheetData>
      <sheetData sheetId="5578">
        <row r="1">
          <cell r="A1" t="str">
            <v>A/1</v>
          </cell>
        </row>
      </sheetData>
      <sheetData sheetId="5579">
        <row r="1">
          <cell r="A1" t="str">
            <v>A/1</v>
          </cell>
        </row>
      </sheetData>
      <sheetData sheetId="5580">
        <row r="1">
          <cell r="A1" t="str">
            <v>A/1</v>
          </cell>
        </row>
      </sheetData>
      <sheetData sheetId="5581">
        <row r="1">
          <cell r="A1" t="str">
            <v>A/1</v>
          </cell>
        </row>
      </sheetData>
      <sheetData sheetId="5582">
        <row r="1">
          <cell r="A1" t="str">
            <v>A/1</v>
          </cell>
        </row>
      </sheetData>
      <sheetData sheetId="5583">
        <row r="1">
          <cell r="A1" t="str">
            <v>A/1</v>
          </cell>
        </row>
      </sheetData>
      <sheetData sheetId="5584">
        <row r="1">
          <cell r="A1" t="str">
            <v>A/1</v>
          </cell>
        </row>
      </sheetData>
      <sheetData sheetId="5585">
        <row r="1">
          <cell r="A1" t="str">
            <v>A/1</v>
          </cell>
        </row>
      </sheetData>
      <sheetData sheetId="5586" refreshError="1"/>
      <sheetData sheetId="5587">
        <row r="1">
          <cell r="A1" t="str">
            <v>A/1</v>
          </cell>
        </row>
      </sheetData>
      <sheetData sheetId="5588">
        <row r="1">
          <cell r="A1" t="str">
            <v>A/1</v>
          </cell>
        </row>
      </sheetData>
      <sheetData sheetId="5589">
        <row r="1">
          <cell r="A1" t="str">
            <v>A/1</v>
          </cell>
        </row>
      </sheetData>
      <sheetData sheetId="5590">
        <row r="1">
          <cell r="A1" t="str">
            <v>A/1</v>
          </cell>
        </row>
      </sheetData>
      <sheetData sheetId="5591">
        <row r="1">
          <cell r="A1" t="str">
            <v>A/1</v>
          </cell>
        </row>
      </sheetData>
      <sheetData sheetId="5592">
        <row r="1">
          <cell r="A1" t="str">
            <v>A/1</v>
          </cell>
        </row>
      </sheetData>
      <sheetData sheetId="5593">
        <row r="1">
          <cell r="A1" t="str">
            <v>A/1</v>
          </cell>
        </row>
      </sheetData>
      <sheetData sheetId="5594" refreshError="1"/>
      <sheetData sheetId="5595" refreshError="1"/>
      <sheetData sheetId="5596">
        <row r="1">
          <cell r="A1" t="str">
            <v>A/1</v>
          </cell>
        </row>
      </sheetData>
      <sheetData sheetId="5597">
        <row r="1">
          <cell r="A1" t="str">
            <v>A/1</v>
          </cell>
        </row>
      </sheetData>
      <sheetData sheetId="5598">
        <row r="1">
          <cell r="A1" t="str">
            <v>A/1</v>
          </cell>
        </row>
      </sheetData>
      <sheetData sheetId="5599">
        <row r="1">
          <cell r="A1" t="str">
            <v>A/1</v>
          </cell>
        </row>
      </sheetData>
      <sheetData sheetId="5600">
        <row r="1">
          <cell r="A1" t="str">
            <v>A/1</v>
          </cell>
        </row>
      </sheetData>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ow r="1">
          <cell r="A1" t="str">
            <v>A/1</v>
          </cell>
        </row>
      </sheetData>
      <sheetData sheetId="5643">
        <row r="1">
          <cell r="A1" t="str">
            <v>A/1</v>
          </cell>
        </row>
      </sheetData>
      <sheetData sheetId="5644">
        <row r="1">
          <cell r="A1" t="str">
            <v>A/1</v>
          </cell>
        </row>
      </sheetData>
      <sheetData sheetId="5645">
        <row r="1">
          <cell r="A1" t="str">
            <v>A/1</v>
          </cell>
        </row>
      </sheetData>
      <sheetData sheetId="5646">
        <row r="1">
          <cell r="A1" t="str">
            <v>A/1</v>
          </cell>
        </row>
      </sheetData>
      <sheetData sheetId="5647">
        <row r="1">
          <cell r="A1" t="str">
            <v>A/1</v>
          </cell>
        </row>
      </sheetData>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ow r="1">
          <cell r="A1" t="str">
            <v>A/1</v>
          </cell>
        </row>
      </sheetData>
      <sheetData sheetId="5696">
        <row r="1">
          <cell r="A1" t="str">
            <v>A/1</v>
          </cell>
        </row>
      </sheetData>
      <sheetData sheetId="5697">
        <row r="1">
          <cell r="A1" t="str">
            <v>A/1</v>
          </cell>
        </row>
      </sheetData>
      <sheetData sheetId="5698">
        <row r="1">
          <cell r="A1" t="str">
            <v>A/1</v>
          </cell>
        </row>
      </sheetData>
      <sheetData sheetId="5699">
        <row r="1">
          <cell r="A1" t="str">
            <v>A/1</v>
          </cell>
        </row>
      </sheetData>
      <sheetData sheetId="5700">
        <row r="1">
          <cell r="A1" t="str">
            <v>A/1</v>
          </cell>
        </row>
      </sheetData>
      <sheetData sheetId="5701">
        <row r="1">
          <cell r="A1" t="str">
            <v>A/1</v>
          </cell>
        </row>
      </sheetData>
      <sheetData sheetId="5702">
        <row r="1">
          <cell r="A1" t="str">
            <v>A/1</v>
          </cell>
        </row>
      </sheetData>
      <sheetData sheetId="5703">
        <row r="1">
          <cell r="A1" t="str">
            <v>A/1</v>
          </cell>
        </row>
      </sheetData>
      <sheetData sheetId="5704">
        <row r="1">
          <cell r="A1" t="str">
            <v>A/1</v>
          </cell>
        </row>
      </sheetData>
      <sheetData sheetId="5705">
        <row r="1">
          <cell r="A1" t="str">
            <v>A/1</v>
          </cell>
        </row>
      </sheetData>
      <sheetData sheetId="5706">
        <row r="1">
          <cell r="A1" t="str">
            <v>A/1</v>
          </cell>
        </row>
      </sheetData>
      <sheetData sheetId="5707">
        <row r="1">
          <cell r="A1" t="str">
            <v>A/1</v>
          </cell>
        </row>
      </sheetData>
      <sheetData sheetId="5708" refreshError="1"/>
      <sheetData sheetId="5709" refreshError="1"/>
      <sheetData sheetId="5710">
        <row r="1">
          <cell r="A1" t="str">
            <v>A/1</v>
          </cell>
        </row>
      </sheetData>
      <sheetData sheetId="5711">
        <row r="1">
          <cell r="A1" t="str">
            <v>A/1</v>
          </cell>
        </row>
      </sheetData>
      <sheetData sheetId="5712">
        <row r="1">
          <cell r="A1" t="str">
            <v>A/1</v>
          </cell>
        </row>
      </sheetData>
      <sheetData sheetId="5713">
        <row r="1">
          <cell r="A1" t="str">
            <v>A/1</v>
          </cell>
        </row>
      </sheetData>
      <sheetData sheetId="5714">
        <row r="1">
          <cell r="A1" t="str">
            <v>A/1</v>
          </cell>
        </row>
      </sheetData>
      <sheetData sheetId="5715">
        <row r="1">
          <cell r="A1" t="str">
            <v>A/1</v>
          </cell>
        </row>
      </sheetData>
      <sheetData sheetId="5716">
        <row r="1">
          <cell r="A1" t="str">
            <v>A/1</v>
          </cell>
        </row>
      </sheetData>
      <sheetData sheetId="5717">
        <row r="1">
          <cell r="A1" t="str">
            <v>A/1</v>
          </cell>
        </row>
      </sheetData>
      <sheetData sheetId="5718">
        <row r="1">
          <cell r="A1" t="str">
            <v>A/1</v>
          </cell>
        </row>
      </sheetData>
      <sheetData sheetId="5719">
        <row r="1">
          <cell r="A1" t="str">
            <v>A/1</v>
          </cell>
        </row>
      </sheetData>
      <sheetData sheetId="5720">
        <row r="1">
          <cell r="A1" t="str">
            <v>A/1</v>
          </cell>
        </row>
      </sheetData>
      <sheetData sheetId="5721">
        <row r="1">
          <cell r="A1" t="str">
            <v>A/1</v>
          </cell>
        </row>
      </sheetData>
      <sheetData sheetId="5722">
        <row r="1">
          <cell r="A1" t="str">
            <v>A/1</v>
          </cell>
        </row>
      </sheetData>
      <sheetData sheetId="5723">
        <row r="1">
          <cell r="A1" t="str">
            <v>A/1</v>
          </cell>
        </row>
      </sheetData>
      <sheetData sheetId="5724">
        <row r="1">
          <cell r="A1" t="str">
            <v>A/1</v>
          </cell>
        </row>
      </sheetData>
      <sheetData sheetId="5725">
        <row r="1">
          <cell r="A1" t="str">
            <v>A/1</v>
          </cell>
        </row>
      </sheetData>
      <sheetData sheetId="5726">
        <row r="1">
          <cell r="A1" t="str">
            <v>A/1</v>
          </cell>
        </row>
      </sheetData>
      <sheetData sheetId="5727">
        <row r="1">
          <cell r="A1" t="str">
            <v>A/1</v>
          </cell>
        </row>
      </sheetData>
      <sheetData sheetId="5728">
        <row r="1">
          <cell r="A1" t="str">
            <v>A/1</v>
          </cell>
        </row>
      </sheetData>
      <sheetData sheetId="5729">
        <row r="1">
          <cell r="A1" t="str">
            <v>A/1</v>
          </cell>
        </row>
      </sheetData>
      <sheetData sheetId="5730">
        <row r="1">
          <cell r="A1" t="str">
            <v>A/1</v>
          </cell>
        </row>
      </sheetData>
      <sheetData sheetId="5731">
        <row r="1">
          <cell r="A1" t="str">
            <v>A/1</v>
          </cell>
        </row>
      </sheetData>
      <sheetData sheetId="5732">
        <row r="1">
          <cell r="A1" t="str">
            <v>A/1</v>
          </cell>
        </row>
      </sheetData>
      <sheetData sheetId="5733">
        <row r="1">
          <cell r="A1" t="str">
            <v>A/1</v>
          </cell>
        </row>
      </sheetData>
      <sheetData sheetId="5734">
        <row r="1">
          <cell r="A1" t="str">
            <v>A/1</v>
          </cell>
        </row>
      </sheetData>
      <sheetData sheetId="5735">
        <row r="1">
          <cell r="A1" t="str">
            <v>A/1</v>
          </cell>
        </row>
      </sheetData>
      <sheetData sheetId="5736">
        <row r="1">
          <cell r="A1" t="str">
            <v>A/1</v>
          </cell>
        </row>
      </sheetData>
      <sheetData sheetId="5737">
        <row r="1">
          <cell r="A1" t="str">
            <v>A/1</v>
          </cell>
        </row>
      </sheetData>
      <sheetData sheetId="5738">
        <row r="1">
          <cell r="A1" t="str">
            <v>A/1</v>
          </cell>
        </row>
      </sheetData>
      <sheetData sheetId="5739">
        <row r="1">
          <cell r="A1" t="str">
            <v>A/1</v>
          </cell>
        </row>
      </sheetData>
      <sheetData sheetId="5740">
        <row r="1">
          <cell r="A1" t="str">
            <v>A/1</v>
          </cell>
        </row>
      </sheetData>
      <sheetData sheetId="5741">
        <row r="1">
          <cell r="A1" t="str">
            <v>A/1</v>
          </cell>
        </row>
      </sheetData>
      <sheetData sheetId="5742">
        <row r="1">
          <cell r="A1" t="str">
            <v>A/1</v>
          </cell>
        </row>
      </sheetData>
      <sheetData sheetId="5743">
        <row r="1">
          <cell r="A1" t="str">
            <v>A/1</v>
          </cell>
        </row>
      </sheetData>
      <sheetData sheetId="5744">
        <row r="1">
          <cell r="A1" t="str">
            <v>A/1</v>
          </cell>
        </row>
      </sheetData>
      <sheetData sheetId="5745">
        <row r="1">
          <cell r="A1" t="str">
            <v>A/1</v>
          </cell>
        </row>
      </sheetData>
      <sheetData sheetId="5746">
        <row r="1">
          <cell r="A1" t="str">
            <v>A/1</v>
          </cell>
        </row>
      </sheetData>
      <sheetData sheetId="5747">
        <row r="1">
          <cell r="A1" t="str">
            <v>A/1</v>
          </cell>
        </row>
      </sheetData>
      <sheetData sheetId="5748">
        <row r="1">
          <cell r="A1" t="str">
            <v>A/1</v>
          </cell>
        </row>
      </sheetData>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ow r="1">
          <cell r="A1" t="str">
            <v>A/1</v>
          </cell>
        </row>
      </sheetData>
      <sheetData sheetId="5962">
        <row r="1">
          <cell r="A1" t="str">
            <v>A/1</v>
          </cell>
        </row>
      </sheetData>
      <sheetData sheetId="5963">
        <row r="1">
          <cell r="A1" t="str">
            <v>A/1</v>
          </cell>
        </row>
      </sheetData>
      <sheetData sheetId="5964">
        <row r="1">
          <cell r="A1" t="str">
            <v>A/1</v>
          </cell>
        </row>
      </sheetData>
      <sheetData sheetId="5965">
        <row r="1">
          <cell r="A1" t="str">
            <v>A/1</v>
          </cell>
        </row>
      </sheetData>
      <sheetData sheetId="5966">
        <row r="1">
          <cell r="A1" t="str">
            <v>A/1</v>
          </cell>
        </row>
      </sheetData>
      <sheetData sheetId="5967">
        <row r="1">
          <cell r="A1" t="str">
            <v>A/1</v>
          </cell>
        </row>
      </sheetData>
      <sheetData sheetId="5968">
        <row r="1">
          <cell r="A1" t="str">
            <v>A/1</v>
          </cell>
        </row>
      </sheetData>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ow r="1">
          <cell r="A1" t="str">
            <v>A/1</v>
          </cell>
        </row>
      </sheetData>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ow r="1">
          <cell r="A1" t="str">
            <v>A/1</v>
          </cell>
        </row>
      </sheetData>
      <sheetData sheetId="6086">
        <row r="1">
          <cell r="A1" t="str">
            <v>A/1</v>
          </cell>
        </row>
      </sheetData>
      <sheetData sheetId="6087">
        <row r="1">
          <cell r="A1" t="str">
            <v>A/1</v>
          </cell>
        </row>
      </sheetData>
      <sheetData sheetId="6088">
        <row r="1">
          <cell r="A1" t="str">
            <v>A/1</v>
          </cell>
        </row>
      </sheetData>
      <sheetData sheetId="6089">
        <row r="1">
          <cell r="A1" t="str">
            <v>A/1</v>
          </cell>
        </row>
      </sheetData>
      <sheetData sheetId="6090">
        <row r="1">
          <cell r="A1" t="str">
            <v>A/1</v>
          </cell>
        </row>
      </sheetData>
      <sheetData sheetId="6091">
        <row r="1">
          <cell r="A1" t="str">
            <v>A/1</v>
          </cell>
        </row>
      </sheetData>
      <sheetData sheetId="6092">
        <row r="1">
          <cell r="A1" t="str">
            <v>A/1</v>
          </cell>
        </row>
      </sheetData>
      <sheetData sheetId="6093">
        <row r="1">
          <cell r="A1" t="str">
            <v>A/1</v>
          </cell>
        </row>
      </sheetData>
      <sheetData sheetId="6094">
        <row r="1">
          <cell r="A1" t="str">
            <v>A/1</v>
          </cell>
        </row>
      </sheetData>
      <sheetData sheetId="6095">
        <row r="1">
          <cell r="A1" t="str">
            <v>A/1</v>
          </cell>
        </row>
      </sheetData>
      <sheetData sheetId="6096">
        <row r="1">
          <cell r="A1" t="str">
            <v>A/1</v>
          </cell>
        </row>
      </sheetData>
      <sheetData sheetId="6097" refreshError="1"/>
      <sheetData sheetId="6098" refreshError="1"/>
      <sheetData sheetId="6099" refreshError="1"/>
      <sheetData sheetId="6100" refreshError="1"/>
      <sheetData sheetId="6101" refreshError="1"/>
      <sheetData sheetId="6102" refreshError="1"/>
      <sheetData sheetId="6103" refreshError="1"/>
      <sheetData sheetId="6104">
        <row r="1">
          <cell r="A1" t="str">
            <v>A/1</v>
          </cell>
        </row>
      </sheetData>
      <sheetData sheetId="6105">
        <row r="1">
          <cell r="A1" t="str">
            <v>A/1</v>
          </cell>
        </row>
      </sheetData>
      <sheetData sheetId="6106">
        <row r="1">
          <cell r="A1" t="str">
            <v>A/1</v>
          </cell>
        </row>
      </sheetData>
      <sheetData sheetId="6107">
        <row r="1">
          <cell r="A1" t="str">
            <v>A/1</v>
          </cell>
        </row>
      </sheetData>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ow r="1">
          <cell r="A1" t="str">
            <v>A/1</v>
          </cell>
        </row>
      </sheetData>
      <sheetData sheetId="6169">
        <row r="1">
          <cell r="A1" t="str">
            <v>A/1</v>
          </cell>
        </row>
      </sheetData>
      <sheetData sheetId="6170">
        <row r="1">
          <cell r="A1" t="str">
            <v>A/1</v>
          </cell>
        </row>
      </sheetData>
      <sheetData sheetId="6171">
        <row r="1">
          <cell r="A1" t="str">
            <v>A/1</v>
          </cell>
        </row>
      </sheetData>
      <sheetData sheetId="6172">
        <row r="1">
          <cell r="A1" t="str">
            <v>A/1</v>
          </cell>
        </row>
      </sheetData>
      <sheetData sheetId="6173">
        <row r="1">
          <cell r="A1" t="str">
            <v>A/1</v>
          </cell>
        </row>
      </sheetData>
      <sheetData sheetId="6174">
        <row r="1">
          <cell r="A1" t="str">
            <v>A/1</v>
          </cell>
        </row>
      </sheetData>
      <sheetData sheetId="6175">
        <row r="1">
          <cell r="A1" t="str">
            <v>A/1</v>
          </cell>
        </row>
      </sheetData>
      <sheetData sheetId="6176">
        <row r="1">
          <cell r="A1" t="str">
            <v>A/1</v>
          </cell>
        </row>
      </sheetData>
      <sheetData sheetId="6177">
        <row r="1">
          <cell r="A1" t="str">
            <v>A/1</v>
          </cell>
        </row>
      </sheetData>
      <sheetData sheetId="6178">
        <row r="1">
          <cell r="A1" t="str">
            <v>A/1</v>
          </cell>
        </row>
      </sheetData>
      <sheetData sheetId="6179">
        <row r="1">
          <cell r="A1" t="str">
            <v>A/1</v>
          </cell>
        </row>
      </sheetData>
      <sheetData sheetId="6180">
        <row r="1">
          <cell r="A1" t="str">
            <v>A/1</v>
          </cell>
        </row>
      </sheetData>
      <sheetData sheetId="6181">
        <row r="1">
          <cell r="A1" t="str">
            <v>A/1</v>
          </cell>
        </row>
      </sheetData>
      <sheetData sheetId="6182">
        <row r="1">
          <cell r="A1" t="str">
            <v>A/1</v>
          </cell>
        </row>
      </sheetData>
      <sheetData sheetId="6183">
        <row r="1">
          <cell r="A1" t="str">
            <v>A/1</v>
          </cell>
        </row>
      </sheetData>
      <sheetData sheetId="6184">
        <row r="1">
          <cell r="A1" t="str">
            <v>A/1</v>
          </cell>
        </row>
      </sheetData>
      <sheetData sheetId="6185">
        <row r="1">
          <cell r="A1" t="str">
            <v>A/1</v>
          </cell>
        </row>
      </sheetData>
      <sheetData sheetId="6186">
        <row r="1">
          <cell r="A1" t="str">
            <v>A/1</v>
          </cell>
        </row>
      </sheetData>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ow r="1">
          <cell r="A1" t="str">
            <v>A/1</v>
          </cell>
        </row>
      </sheetData>
      <sheetData sheetId="6236">
        <row r="1">
          <cell r="A1" t="str">
            <v>A/1</v>
          </cell>
        </row>
      </sheetData>
      <sheetData sheetId="6237">
        <row r="1">
          <cell r="A1" t="str">
            <v>A/1</v>
          </cell>
        </row>
      </sheetData>
      <sheetData sheetId="6238">
        <row r="1">
          <cell r="A1" t="str">
            <v>A/1</v>
          </cell>
        </row>
      </sheetData>
      <sheetData sheetId="6239">
        <row r="1">
          <cell r="A1" t="str">
            <v>A/1</v>
          </cell>
        </row>
      </sheetData>
      <sheetData sheetId="6240">
        <row r="1">
          <cell r="A1" t="str">
            <v>A/1</v>
          </cell>
        </row>
      </sheetData>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ow r="1">
          <cell r="A1" t="str">
            <v>A/1</v>
          </cell>
        </row>
      </sheetData>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ow r="1">
          <cell r="A1" t="str">
            <v>A/1</v>
          </cell>
        </row>
      </sheetData>
      <sheetData sheetId="6289">
        <row r="1">
          <cell r="A1" t="str">
            <v>A/1</v>
          </cell>
        </row>
      </sheetData>
      <sheetData sheetId="6290">
        <row r="1">
          <cell r="A1" t="str">
            <v>A/1</v>
          </cell>
        </row>
      </sheetData>
      <sheetData sheetId="6291">
        <row r="1">
          <cell r="A1" t="str">
            <v>A/1</v>
          </cell>
        </row>
      </sheetData>
      <sheetData sheetId="6292">
        <row r="1">
          <cell r="A1" t="str">
            <v>A/1</v>
          </cell>
        </row>
      </sheetData>
      <sheetData sheetId="6293">
        <row r="1">
          <cell r="A1" t="str">
            <v>A/1</v>
          </cell>
        </row>
      </sheetData>
      <sheetData sheetId="6294">
        <row r="1">
          <cell r="A1" t="str">
            <v>A/1</v>
          </cell>
        </row>
      </sheetData>
      <sheetData sheetId="6295">
        <row r="1">
          <cell r="A1" t="str">
            <v>A/1</v>
          </cell>
        </row>
      </sheetData>
      <sheetData sheetId="6296">
        <row r="1">
          <cell r="A1" t="str">
            <v>A/1</v>
          </cell>
        </row>
      </sheetData>
      <sheetData sheetId="6297">
        <row r="1">
          <cell r="A1" t="str">
            <v>A/1</v>
          </cell>
        </row>
      </sheetData>
      <sheetData sheetId="6298">
        <row r="1">
          <cell r="A1" t="str">
            <v>A/1</v>
          </cell>
        </row>
      </sheetData>
      <sheetData sheetId="6299">
        <row r="1">
          <cell r="A1" t="str">
            <v>A/1</v>
          </cell>
        </row>
      </sheetData>
      <sheetData sheetId="6300">
        <row r="1">
          <cell r="A1" t="str">
            <v>A/1</v>
          </cell>
        </row>
      </sheetData>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ow r="1">
          <cell r="A1" t="str">
            <v>A/1</v>
          </cell>
        </row>
      </sheetData>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ow r="1">
          <cell r="A1" t="str">
            <v>A/1</v>
          </cell>
        </row>
      </sheetData>
      <sheetData sheetId="6320">
        <row r="1">
          <cell r="A1" t="str">
            <v>A/1</v>
          </cell>
        </row>
      </sheetData>
      <sheetData sheetId="6321">
        <row r="1">
          <cell r="A1" t="str">
            <v>A/1</v>
          </cell>
        </row>
      </sheetData>
      <sheetData sheetId="6322">
        <row r="1">
          <cell r="A1" t="str">
            <v>A/1</v>
          </cell>
        </row>
      </sheetData>
      <sheetData sheetId="6323">
        <row r="1">
          <cell r="A1" t="str">
            <v>A/1</v>
          </cell>
        </row>
      </sheetData>
      <sheetData sheetId="6324">
        <row r="1">
          <cell r="A1" t="str">
            <v>A/1</v>
          </cell>
        </row>
      </sheetData>
      <sheetData sheetId="6325">
        <row r="1">
          <cell r="A1" t="str">
            <v>A/1</v>
          </cell>
        </row>
      </sheetData>
      <sheetData sheetId="6326">
        <row r="1">
          <cell r="A1" t="str">
            <v>A/1</v>
          </cell>
        </row>
      </sheetData>
      <sheetData sheetId="6327">
        <row r="1">
          <cell r="A1" t="str">
            <v>A/1</v>
          </cell>
        </row>
      </sheetData>
      <sheetData sheetId="6328">
        <row r="1">
          <cell r="A1" t="str">
            <v>A/1</v>
          </cell>
        </row>
      </sheetData>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ow r="1">
          <cell r="A1" t="str">
            <v>A/1</v>
          </cell>
        </row>
      </sheetData>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ow r="1">
          <cell r="A1" t="str">
            <v>A/1</v>
          </cell>
        </row>
      </sheetData>
      <sheetData sheetId="6405">
        <row r="1">
          <cell r="A1" t="str">
            <v>A/1</v>
          </cell>
        </row>
      </sheetData>
      <sheetData sheetId="6406">
        <row r="1">
          <cell r="A1" t="str">
            <v>A/1</v>
          </cell>
        </row>
      </sheetData>
      <sheetData sheetId="6407">
        <row r="1">
          <cell r="A1" t="str">
            <v>A/1</v>
          </cell>
        </row>
      </sheetData>
      <sheetData sheetId="6408">
        <row r="1">
          <cell r="A1" t="str">
            <v>A/1</v>
          </cell>
        </row>
      </sheetData>
      <sheetData sheetId="6409">
        <row r="1">
          <cell r="A1" t="str">
            <v>A/1</v>
          </cell>
        </row>
      </sheetData>
      <sheetData sheetId="6410">
        <row r="1">
          <cell r="A1" t="str">
            <v>A/1</v>
          </cell>
        </row>
      </sheetData>
      <sheetData sheetId="6411">
        <row r="1">
          <cell r="A1" t="str">
            <v>A/1</v>
          </cell>
        </row>
      </sheetData>
      <sheetData sheetId="6412">
        <row r="1">
          <cell r="A1" t="str">
            <v>A/1</v>
          </cell>
        </row>
      </sheetData>
      <sheetData sheetId="6413" refreshError="1"/>
      <sheetData sheetId="6414" refreshError="1"/>
      <sheetData sheetId="6415">
        <row r="1">
          <cell r="A1" t="str">
            <v>A/1</v>
          </cell>
        </row>
      </sheetData>
      <sheetData sheetId="6416">
        <row r="1">
          <cell r="A1" t="str">
            <v>A/1</v>
          </cell>
        </row>
      </sheetData>
      <sheetData sheetId="6417">
        <row r="1">
          <cell r="A1" t="str">
            <v>A/1</v>
          </cell>
        </row>
      </sheetData>
      <sheetData sheetId="6418">
        <row r="1">
          <cell r="A1" t="str">
            <v>A/1</v>
          </cell>
        </row>
      </sheetData>
      <sheetData sheetId="6419">
        <row r="1">
          <cell r="A1" t="str">
            <v>A/1</v>
          </cell>
        </row>
      </sheetData>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ow r="1">
          <cell r="A1" t="str">
            <v>A/1</v>
          </cell>
        </row>
      </sheetData>
      <sheetData sheetId="6432">
        <row r="1">
          <cell r="A1" t="str">
            <v>A/1</v>
          </cell>
        </row>
      </sheetData>
      <sheetData sheetId="6433">
        <row r="1">
          <cell r="A1" t="str">
            <v>A/1</v>
          </cell>
        </row>
      </sheetData>
      <sheetData sheetId="6434">
        <row r="1">
          <cell r="A1" t="str">
            <v>A/1</v>
          </cell>
        </row>
      </sheetData>
      <sheetData sheetId="6435" refreshError="1"/>
      <sheetData sheetId="6436">
        <row r="1">
          <cell r="A1" t="str">
            <v>A/1</v>
          </cell>
        </row>
      </sheetData>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ow r="1">
          <cell r="A1" t="str">
            <v>A/1</v>
          </cell>
        </row>
      </sheetData>
      <sheetData sheetId="6468">
        <row r="1">
          <cell r="A1" t="str">
            <v>A/1</v>
          </cell>
        </row>
      </sheetData>
      <sheetData sheetId="6469">
        <row r="1">
          <cell r="A1" t="str">
            <v>A/1</v>
          </cell>
        </row>
      </sheetData>
      <sheetData sheetId="6470">
        <row r="1">
          <cell r="A1" t="str">
            <v>A/1</v>
          </cell>
        </row>
      </sheetData>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ow r="1">
          <cell r="A1" t="str">
            <v>A/1</v>
          </cell>
        </row>
      </sheetData>
      <sheetData sheetId="6481" refreshError="1"/>
      <sheetData sheetId="6482">
        <row r="1">
          <cell r="A1" t="str">
            <v>A/1</v>
          </cell>
        </row>
      </sheetData>
      <sheetData sheetId="6483">
        <row r="1">
          <cell r="A1" t="str">
            <v>A/1</v>
          </cell>
        </row>
      </sheetData>
      <sheetData sheetId="6484" refreshError="1"/>
      <sheetData sheetId="6485">
        <row r="1">
          <cell r="A1" t="str">
            <v>A/1</v>
          </cell>
        </row>
      </sheetData>
      <sheetData sheetId="6486">
        <row r="1">
          <cell r="A1" t="str">
            <v>A/1</v>
          </cell>
        </row>
      </sheetData>
      <sheetData sheetId="6487">
        <row r="1">
          <cell r="A1" t="str">
            <v>A/1</v>
          </cell>
        </row>
      </sheetData>
      <sheetData sheetId="6488">
        <row r="1">
          <cell r="A1" t="str">
            <v>A/1</v>
          </cell>
        </row>
      </sheetData>
      <sheetData sheetId="6489">
        <row r="1">
          <cell r="A1" t="str">
            <v>A/1</v>
          </cell>
        </row>
      </sheetData>
      <sheetData sheetId="6490">
        <row r="1">
          <cell r="A1" t="str">
            <v>A/1</v>
          </cell>
        </row>
      </sheetData>
      <sheetData sheetId="6491">
        <row r="1">
          <cell r="A1" t="str">
            <v>A/1</v>
          </cell>
        </row>
      </sheetData>
      <sheetData sheetId="6492">
        <row r="1">
          <cell r="A1" t="str">
            <v>A/1</v>
          </cell>
        </row>
      </sheetData>
      <sheetData sheetId="6493">
        <row r="1">
          <cell r="A1" t="str">
            <v>A/1</v>
          </cell>
        </row>
      </sheetData>
      <sheetData sheetId="6494">
        <row r="1">
          <cell r="A1" t="str">
            <v>A/1</v>
          </cell>
        </row>
      </sheetData>
      <sheetData sheetId="6495">
        <row r="1">
          <cell r="A1" t="str">
            <v>A/1</v>
          </cell>
        </row>
      </sheetData>
      <sheetData sheetId="6496">
        <row r="1">
          <cell r="A1" t="str">
            <v>A/1</v>
          </cell>
        </row>
      </sheetData>
      <sheetData sheetId="6497">
        <row r="1">
          <cell r="A1" t="str">
            <v>A/1</v>
          </cell>
        </row>
      </sheetData>
      <sheetData sheetId="6498">
        <row r="1">
          <cell r="A1" t="str">
            <v>A/1</v>
          </cell>
        </row>
      </sheetData>
      <sheetData sheetId="6499">
        <row r="1">
          <cell r="A1" t="str">
            <v>A/1</v>
          </cell>
        </row>
      </sheetData>
      <sheetData sheetId="6500">
        <row r="1">
          <cell r="A1" t="str">
            <v>A/1</v>
          </cell>
        </row>
      </sheetData>
      <sheetData sheetId="6501">
        <row r="1">
          <cell r="A1" t="str">
            <v>A/1</v>
          </cell>
        </row>
      </sheetData>
      <sheetData sheetId="6502">
        <row r="1">
          <cell r="A1" t="str">
            <v>A/1</v>
          </cell>
        </row>
      </sheetData>
      <sheetData sheetId="6503">
        <row r="1">
          <cell r="A1" t="str">
            <v>A/1</v>
          </cell>
        </row>
      </sheetData>
      <sheetData sheetId="6504">
        <row r="1">
          <cell r="A1" t="str">
            <v>A/1</v>
          </cell>
        </row>
      </sheetData>
      <sheetData sheetId="6505">
        <row r="1">
          <cell r="A1" t="str">
            <v>A/1</v>
          </cell>
        </row>
      </sheetData>
      <sheetData sheetId="6506">
        <row r="1">
          <cell r="A1" t="str">
            <v>A/1</v>
          </cell>
        </row>
      </sheetData>
      <sheetData sheetId="6507">
        <row r="1">
          <cell r="A1" t="str">
            <v>A/1</v>
          </cell>
        </row>
      </sheetData>
      <sheetData sheetId="6508">
        <row r="1">
          <cell r="A1" t="str">
            <v>A/1</v>
          </cell>
        </row>
      </sheetData>
      <sheetData sheetId="6509">
        <row r="1">
          <cell r="A1" t="str">
            <v>A/1</v>
          </cell>
        </row>
      </sheetData>
      <sheetData sheetId="6510">
        <row r="1">
          <cell r="A1" t="str">
            <v>A/1</v>
          </cell>
        </row>
      </sheetData>
      <sheetData sheetId="6511">
        <row r="1">
          <cell r="A1" t="str">
            <v>A/1</v>
          </cell>
        </row>
      </sheetData>
      <sheetData sheetId="6512">
        <row r="1">
          <cell r="A1" t="str">
            <v>A/1</v>
          </cell>
        </row>
      </sheetData>
      <sheetData sheetId="6513">
        <row r="1">
          <cell r="A1" t="str">
            <v>A/1</v>
          </cell>
        </row>
      </sheetData>
      <sheetData sheetId="6514">
        <row r="1">
          <cell r="A1" t="str">
            <v>A/1</v>
          </cell>
        </row>
      </sheetData>
      <sheetData sheetId="6515">
        <row r="1">
          <cell r="A1" t="str">
            <v>A/1</v>
          </cell>
        </row>
      </sheetData>
      <sheetData sheetId="6516">
        <row r="1">
          <cell r="A1" t="str">
            <v>A/1</v>
          </cell>
        </row>
      </sheetData>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ow r="1">
          <cell r="A1" t="str">
            <v>A/1</v>
          </cell>
        </row>
      </sheetData>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ow r="1">
          <cell r="A1" t="str">
            <v>A/1</v>
          </cell>
        </row>
      </sheetData>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ow r="1">
          <cell r="A1" t="str">
            <v>A/1</v>
          </cell>
        </row>
      </sheetData>
      <sheetData sheetId="6713">
        <row r="1">
          <cell r="A1" t="str">
            <v>A/1</v>
          </cell>
        </row>
      </sheetData>
      <sheetData sheetId="6714">
        <row r="1">
          <cell r="A1" t="str">
            <v>TAISEI  PHIL.  CONST., INC.</v>
          </cell>
        </row>
      </sheetData>
      <sheetData sheetId="6715">
        <row r="1">
          <cell r="A1" t="str">
            <v>A/1</v>
          </cell>
        </row>
      </sheetData>
      <sheetData sheetId="6716">
        <row r="1">
          <cell r="A1" t="str">
            <v>A/1</v>
          </cell>
        </row>
      </sheetData>
      <sheetData sheetId="6717">
        <row r="1">
          <cell r="A1" t="str">
            <v>A/1</v>
          </cell>
        </row>
      </sheetData>
      <sheetData sheetId="6718">
        <row r="1">
          <cell r="A1" t="str">
            <v>A/1</v>
          </cell>
        </row>
      </sheetData>
      <sheetData sheetId="6719">
        <row r="1">
          <cell r="A1" t="str">
            <v>A/1</v>
          </cell>
        </row>
      </sheetData>
      <sheetData sheetId="6720">
        <row r="1">
          <cell r="A1" t="str">
            <v>A/1</v>
          </cell>
        </row>
      </sheetData>
      <sheetData sheetId="6721">
        <row r="1">
          <cell r="A1" t="str">
            <v>A/1</v>
          </cell>
        </row>
      </sheetData>
      <sheetData sheetId="6722">
        <row r="1">
          <cell r="A1" t="str">
            <v>A/1</v>
          </cell>
        </row>
      </sheetData>
      <sheetData sheetId="6723">
        <row r="1">
          <cell r="A1" t="str">
            <v>A/1</v>
          </cell>
        </row>
      </sheetData>
      <sheetData sheetId="6724">
        <row r="1">
          <cell r="A1" t="str">
            <v>A/1</v>
          </cell>
        </row>
      </sheetData>
      <sheetData sheetId="6725">
        <row r="1">
          <cell r="A1" t="str">
            <v>A/1</v>
          </cell>
        </row>
      </sheetData>
      <sheetData sheetId="6726">
        <row r="1">
          <cell r="A1" t="str">
            <v>A/1</v>
          </cell>
        </row>
      </sheetData>
      <sheetData sheetId="6727">
        <row r="1">
          <cell r="A1" t="str">
            <v>A/1</v>
          </cell>
        </row>
      </sheetData>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ow r="1">
          <cell r="A1" t="str">
            <v>A/1</v>
          </cell>
        </row>
      </sheetData>
      <sheetData sheetId="6738">
        <row r="1">
          <cell r="A1" t="str">
            <v>A/1</v>
          </cell>
        </row>
      </sheetData>
      <sheetData sheetId="6739" refreshError="1"/>
      <sheetData sheetId="6740" refreshError="1"/>
      <sheetData sheetId="6741" refreshError="1"/>
      <sheetData sheetId="6742" refreshError="1"/>
      <sheetData sheetId="6743">
        <row r="1">
          <cell r="A1" t="str">
            <v>A/1</v>
          </cell>
        </row>
      </sheetData>
      <sheetData sheetId="6744">
        <row r="1">
          <cell r="A1" t="str">
            <v>A/1</v>
          </cell>
        </row>
      </sheetData>
      <sheetData sheetId="6745">
        <row r="1">
          <cell r="A1" t="str">
            <v>A/1</v>
          </cell>
        </row>
      </sheetData>
      <sheetData sheetId="6746" refreshError="1"/>
      <sheetData sheetId="6747" refreshError="1"/>
      <sheetData sheetId="6748">
        <row r="1">
          <cell r="A1" t="str">
            <v>TAISEI  PHIL.  CONST., INC.</v>
          </cell>
        </row>
      </sheetData>
      <sheetData sheetId="6749">
        <row r="1">
          <cell r="A1" t="str">
            <v>A/1</v>
          </cell>
        </row>
      </sheetData>
      <sheetData sheetId="6750" refreshError="1"/>
      <sheetData sheetId="6751">
        <row r="1">
          <cell r="A1" t="str">
            <v>A/1</v>
          </cell>
        </row>
      </sheetData>
      <sheetData sheetId="6752" refreshError="1"/>
      <sheetData sheetId="6753">
        <row r="1">
          <cell r="A1" t="str">
            <v>A/1</v>
          </cell>
        </row>
      </sheetData>
      <sheetData sheetId="6754" refreshError="1"/>
      <sheetData sheetId="6755" refreshError="1"/>
      <sheetData sheetId="6756" refreshError="1"/>
      <sheetData sheetId="6757" refreshError="1"/>
      <sheetData sheetId="6758" refreshError="1"/>
      <sheetData sheetId="6759" refreshError="1"/>
      <sheetData sheetId="6760" refreshError="1"/>
      <sheetData sheetId="6761">
        <row r="1">
          <cell r="A1" t="str">
            <v>A/1</v>
          </cell>
        </row>
      </sheetData>
      <sheetData sheetId="6762" refreshError="1"/>
      <sheetData sheetId="6763" refreshError="1"/>
      <sheetData sheetId="6764">
        <row r="1">
          <cell r="A1" t="str">
            <v>A/1</v>
          </cell>
        </row>
      </sheetData>
      <sheetData sheetId="6765">
        <row r="1">
          <cell r="A1" t="str">
            <v>A/1</v>
          </cell>
        </row>
      </sheetData>
      <sheetData sheetId="6766">
        <row r="1">
          <cell r="A1" t="str">
            <v>A/1</v>
          </cell>
        </row>
      </sheetData>
      <sheetData sheetId="6767">
        <row r="1">
          <cell r="A1" t="str">
            <v>A/1</v>
          </cell>
        </row>
      </sheetData>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ow r="1">
          <cell r="A1" t="str">
            <v>A/1</v>
          </cell>
        </row>
      </sheetData>
      <sheetData sheetId="6812">
        <row r="1">
          <cell r="A1" t="str">
            <v>TAISEI  PHIL.  CONST., INC.</v>
          </cell>
        </row>
      </sheetData>
      <sheetData sheetId="6813">
        <row r="1">
          <cell r="A1" t="str">
            <v>TAISEI  PHIL.  CONST., INC.</v>
          </cell>
        </row>
      </sheetData>
      <sheetData sheetId="6814">
        <row r="1">
          <cell r="A1" t="str">
            <v>A/1</v>
          </cell>
        </row>
      </sheetData>
      <sheetData sheetId="6815">
        <row r="1">
          <cell r="A1" t="str">
            <v>A/1</v>
          </cell>
        </row>
      </sheetData>
      <sheetData sheetId="6816">
        <row r="1">
          <cell r="A1" t="str">
            <v>A/1</v>
          </cell>
        </row>
      </sheetData>
      <sheetData sheetId="6817">
        <row r="1">
          <cell r="A1" t="str">
            <v>A/1</v>
          </cell>
        </row>
      </sheetData>
      <sheetData sheetId="6818">
        <row r="1">
          <cell r="A1" t="str">
            <v>A/1</v>
          </cell>
        </row>
      </sheetData>
      <sheetData sheetId="6819">
        <row r="1">
          <cell r="A1" t="str">
            <v>A/1</v>
          </cell>
        </row>
      </sheetData>
      <sheetData sheetId="6820">
        <row r="1">
          <cell r="A1" t="str">
            <v>A/1</v>
          </cell>
        </row>
      </sheetData>
      <sheetData sheetId="6821">
        <row r="1">
          <cell r="A1" t="str">
            <v>A/1</v>
          </cell>
        </row>
      </sheetData>
      <sheetData sheetId="6822">
        <row r="1">
          <cell r="A1" t="str">
            <v>A/1</v>
          </cell>
        </row>
      </sheetData>
      <sheetData sheetId="6823">
        <row r="1">
          <cell r="A1" t="str">
            <v>TAISEI  PHIL.  CONST., INC.</v>
          </cell>
        </row>
      </sheetData>
      <sheetData sheetId="6824" refreshError="1"/>
      <sheetData sheetId="6825">
        <row r="1">
          <cell r="A1" t="str">
            <v>A/1</v>
          </cell>
        </row>
      </sheetData>
      <sheetData sheetId="6826">
        <row r="1">
          <cell r="A1" t="str">
            <v>A/1</v>
          </cell>
        </row>
      </sheetData>
      <sheetData sheetId="6827">
        <row r="1">
          <cell r="A1" t="str">
            <v>TAISEI  PHIL.  CONST., INC.</v>
          </cell>
        </row>
      </sheetData>
      <sheetData sheetId="6828">
        <row r="1">
          <cell r="A1" t="str">
            <v>A/1</v>
          </cell>
        </row>
      </sheetData>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ow r="1">
          <cell r="A1" t="str">
            <v>A/1</v>
          </cell>
        </row>
      </sheetData>
      <sheetData sheetId="6935">
        <row r="1">
          <cell r="A1" t="str">
            <v>A/1</v>
          </cell>
        </row>
      </sheetData>
      <sheetData sheetId="6936">
        <row r="1">
          <cell r="A1" t="str">
            <v>A/1</v>
          </cell>
        </row>
      </sheetData>
      <sheetData sheetId="6937">
        <row r="1">
          <cell r="A1" t="str">
            <v>A/1</v>
          </cell>
        </row>
      </sheetData>
      <sheetData sheetId="6938" refreshError="1"/>
      <sheetData sheetId="6939" refreshError="1"/>
      <sheetData sheetId="6940">
        <row r="1">
          <cell r="A1" t="str">
            <v>A/1</v>
          </cell>
        </row>
      </sheetData>
      <sheetData sheetId="6941" refreshError="1"/>
      <sheetData sheetId="6942">
        <row r="1">
          <cell r="A1" t="str">
            <v>A/1</v>
          </cell>
        </row>
      </sheetData>
      <sheetData sheetId="6943">
        <row r="1">
          <cell r="A1" t="str">
            <v>A/1</v>
          </cell>
        </row>
      </sheetData>
      <sheetData sheetId="6944">
        <row r="1">
          <cell r="A1" t="str">
            <v>A/1</v>
          </cell>
        </row>
      </sheetData>
      <sheetData sheetId="6945">
        <row r="1">
          <cell r="A1" t="str">
            <v>A/1</v>
          </cell>
        </row>
      </sheetData>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ow r="1">
          <cell r="A1" t="str">
            <v>A/1</v>
          </cell>
        </row>
      </sheetData>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ow r="1">
          <cell r="A1" t="str">
            <v>A/1</v>
          </cell>
        </row>
      </sheetData>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sheetData sheetId="7856"/>
      <sheetData sheetId="7857"/>
      <sheetData sheetId="7858"/>
      <sheetData sheetId="7859" refreshError="1"/>
      <sheetData sheetId="7860" refreshError="1"/>
      <sheetData sheetId="7861" refreshError="1"/>
      <sheetData sheetId="7862" refreshError="1"/>
      <sheetData sheetId="7863">
        <row r="1">
          <cell r="A1" t="str">
            <v>A/1</v>
          </cell>
        </row>
      </sheetData>
      <sheetData sheetId="7864">
        <row r="1">
          <cell r="A1" t="str">
            <v>A/1</v>
          </cell>
        </row>
      </sheetData>
      <sheetData sheetId="7865">
        <row r="1">
          <cell r="A1" t="str">
            <v>A/1</v>
          </cell>
        </row>
      </sheetData>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ow r="1">
          <cell r="A1" t="str">
            <v>TAISEI  PHIL.  CONST., INC.</v>
          </cell>
        </row>
      </sheetData>
      <sheetData sheetId="8042">
        <row r="1">
          <cell r="A1" t="str">
            <v>A/1</v>
          </cell>
        </row>
      </sheetData>
      <sheetData sheetId="8043">
        <row r="1">
          <cell r="A1" t="str">
            <v>A/1</v>
          </cell>
        </row>
      </sheetData>
      <sheetData sheetId="8044">
        <row r="1">
          <cell r="A1" t="str">
            <v>TAISEI  PHIL.  CONST., INC.</v>
          </cell>
        </row>
      </sheetData>
      <sheetData sheetId="8045">
        <row r="1">
          <cell r="A1" t="str">
            <v>A/1</v>
          </cell>
        </row>
      </sheetData>
      <sheetData sheetId="8046">
        <row r="1">
          <cell r="A1" t="str">
            <v>A/1</v>
          </cell>
        </row>
      </sheetData>
      <sheetData sheetId="8047">
        <row r="1">
          <cell r="A1" t="str">
            <v>A/1</v>
          </cell>
        </row>
      </sheetData>
      <sheetData sheetId="8048">
        <row r="1">
          <cell r="A1" t="str">
            <v>A/1</v>
          </cell>
        </row>
      </sheetData>
      <sheetData sheetId="8049">
        <row r="1">
          <cell r="A1" t="str">
            <v>A/1</v>
          </cell>
        </row>
      </sheetData>
      <sheetData sheetId="8050">
        <row r="1">
          <cell r="A1" t="str">
            <v>A/1</v>
          </cell>
        </row>
      </sheetData>
      <sheetData sheetId="8051">
        <row r="1">
          <cell r="A1" t="str">
            <v>A/1</v>
          </cell>
        </row>
      </sheetData>
      <sheetData sheetId="8052">
        <row r="1">
          <cell r="A1" t="str">
            <v>A/1</v>
          </cell>
        </row>
      </sheetData>
      <sheetData sheetId="8053">
        <row r="1">
          <cell r="A1" t="str">
            <v>A/1</v>
          </cell>
        </row>
      </sheetData>
      <sheetData sheetId="8054">
        <row r="1">
          <cell r="A1" t="str">
            <v>A/1</v>
          </cell>
        </row>
      </sheetData>
      <sheetData sheetId="8055">
        <row r="1">
          <cell r="A1" t="str">
            <v>A/1</v>
          </cell>
        </row>
      </sheetData>
      <sheetData sheetId="8056">
        <row r="1">
          <cell r="A1" t="str">
            <v>A/1</v>
          </cell>
        </row>
      </sheetData>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ow r="1">
          <cell r="A1" t="str">
            <v>A/1</v>
          </cell>
        </row>
      </sheetData>
      <sheetData sheetId="8192">
        <row r="1">
          <cell r="A1" t="str">
            <v>A/1</v>
          </cell>
        </row>
      </sheetData>
      <sheetData sheetId="8193" refreshError="1"/>
      <sheetData sheetId="8194" refreshError="1"/>
      <sheetData sheetId="8195" refreshError="1"/>
      <sheetData sheetId="8196" refreshError="1"/>
      <sheetData sheetId="8197">
        <row r="1">
          <cell r="A1" t="str">
            <v>A/1</v>
          </cell>
        </row>
      </sheetData>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ow r="1">
          <cell r="A1" t="str">
            <v>A/1</v>
          </cell>
        </row>
      </sheetData>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ow r="1">
          <cell r="A1" t="str">
            <v>A/1</v>
          </cell>
        </row>
      </sheetData>
      <sheetData sheetId="8241">
        <row r="1">
          <cell r="A1" t="str">
            <v>A/1</v>
          </cell>
        </row>
      </sheetData>
      <sheetData sheetId="8242">
        <row r="1">
          <cell r="A1" t="str">
            <v>A/1</v>
          </cell>
        </row>
      </sheetData>
      <sheetData sheetId="8243">
        <row r="1">
          <cell r="A1" t="str">
            <v>A/1</v>
          </cell>
        </row>
      </sheetData>
      <sheetData sheetId="8244">
        <row r="1">
          <cell r="A1" t="str">
            <v>A/1</v>
          </cell>
        </row>
      </sheetData>
      <sheetData sheetId="8245">
        <row r="1">
          <cell r="A1" t="str">
            <v>A/1</v>
          </cell>
        </row>
      </sheetData>
      <sheetData sheetId="8246">
        <row r="1">
          <cell r="A1" t="str">
            <v>A/1</v>
          </cell>
        </row>
      </sheetData>
      <sheetData sheetId="8247">
        <row r="1">
          <cell r="A1" t="str">
            <v>A/1</v>
          </cell>
        </row>
      </sheetData>
      <sheetData sheetId="8248">
        <row r="1">
          <cell r="A1" t="str">
            <v>A/1</v>
          </cell>
        </row>
      </sheetData>
      <sheetData sheetId="8249">
        <row r="1">
          <cell r="A1" t="str">
            <v>A/1</v>
          </cell>
        </row>
      </sheetData>
      <sheetData sheetId="8250">
        <row r="1">
          <cell r="A1" t="str">
            <v>A/1</v>
          </cell>
        </row>
      </sheetData>
      <sheetData sheetId="8251">
        <row r="1">
          <cell r="A1" t="str">
            <v>A/1</v>
          </cell>
        </row>
      </sheetData>
      <sheetData sheetId="8252">
        <row r="1">
          <cell r="A1" t="str">
            <v>A/1</v>
          </cell>
        </row>
      </sheetData>
      <sheetData sheetId="8253">
        <row r="1">
          <cell r="A1" t="str">
            <v>A/1</v>
          </cell>
        </row>
      </sheetData>
      <sheetData sheetId="8254">
        <row r="1">
          <cell r="A1" t="str">
            <v>A/1</v>
          </cell>
        </row>
      </sheetData>
      <sheetData sheetId="8255">
        <row r="1">
          <cell r="A1" t="str">
            <v>A/1</v>
          </cell>
        </row>
      </sheetData>
      <sheetData sheetId="8256" refreshError="1"/>
      <sheetData sheetId="8257" refreshError="1"/>
      <sheetData sheetId="8258" refreshError="1"/>
      <sheetData sheetId="8259" refreshError="1"/>
      <sheetData sheetId="8260" refreshError="1"/>
      <sheetData sheetId="8261">
        <row r="1">
          <cell r="A1" t="str">
            <v>A/1</v>
          </cell>
        </row>
      </sheetData>
      <sheetData sheetId="8262" refreshError="1"/>
      <sheetData sheetId="8263" refreshError="1"/>
      <sheetData sheetId="8264" refreshError="1"/>
      <sheetData sheetId="8265" refreshError="1"/>
      <sheetData sheetId="8266" refreshError="1"/>
      <sheetData sheetId="8267" refreshError="1"/>
      <sheetData sheetId="8268">
        <row r="1">
          <cell r="A1" t="str">
            <v>A/1</v>
          </cell>
        </row>
      </sheetData>
      <sheetData sheetId="8269">
        <row r="1">
          <cell r="A1" t="str">
            <v>A/1</v>
          </cell>
        </row>
      </sheetData>
      <sheetData sheetId="8270">
        <row r="1">
          <cell r="A1" t="str">
            <v>A/1</v>
          </cell>
        </row>
      </sheetData>
      <sheetData sheetId="8271">
        <row r="1">
          <cell r="A1" t="str">
            <v>A/1</v>
          </cell>
        </row>
      </sheetData>
      <sheetData sheetId="8272">
        <row r="1">
          <cell r="A1" t="str">
            <v>A/1</v>
          </cell>
        </row>
      </sheetData>
      <sheetData sheetId="8273">
        <row r="1">
          <cell r="A1" t="str">
            <v>A/1</v>
          </cell>
        </row>
      </sheetData>
      <sheetData sheetId="8274">
        <row r="1">
          <cell r="A1" t="str">
            <v>A/1</v>
          </cell>
        </row>
      </sheetData>
      <sheetData sheetId="8275">
        <row r="1">
          <cell r="A1" t="str">
            <v>A/1</v>
          </cell>
        </row>
      </sheetData>
      <sheetData sheetId="8276">
        <row r="1">
          <cell r="A1" t="str">
            <v>A/1</v>
          </cell>
        </row>
      </sheetData>
      <sheetData sheetId="8277">
        <row r="1">
          <cell r="A1" t="str">
            <v>TAISEI  PHIL.  CONST., INC.</v>
          </cell>
        </row>
      </sheetData>
      <sheetData sheetId="8278">
        <row r="1">
          <cell r="A1" t="str">
            <v>A/1</v>
          </cell>
        </row>
      </sheetData>
      <sheetData sheetId="8279">
        <row r="1">
          <cell r="A1" t="str">
            <v>A/1</v>
          </cell>
        </row>
      </sheetData>
      <sheetData sheetId="8280">
        <row r="1">
          <cell r="A1" t="str">
            <v>A/1</v>
          </cell>
        </row>
      </sheetData>
      <sheetData sheetId="8281">
        <row r="1">
          <cell r="A1" t="str">
            <v>A/1</v>
          </cell>
        </row>
      </sheetData>
      <sheetData sheetId="8282">
        <row r="1">
          <cell r="A1" t="str">
            <v>A/1</v>
          </cell>
        </row>
      </sheetData>
      <sheetData sheetId="8283">
        <row r="1">
          <cell r="A1" t="str">
            <v>A/1</v>
          </cell>
        </row>
      </sheetData>
      <sheetData sheetId="8284">
        <row r="1">
          <cell r="A1" t="str">
            <v>A/1</v>
          </cell>
        </row>
      </sheetData>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ow r="1">
          <cell r="A1" t="str">
            <v>A/1</v>
          </cell>
        </row>
      </sheetData>
      <sheetData sheetId="8304">
        <row r="1">
          <cell r="A1" t="str">
            <v>A/1</v>
          </cell>
        </row>
      </sheetData>
      <sheetData sheetId="8305">
        <row r="1">
          <cell r="A1" t="str">
            <v>A/1</v>
          </cell>
        </row>
      </sheetData>
      <sheetData sheetId="8306">
        <row r="1">
          <cell r="A1" t="str">
            <v>A/1</v>
          </cell>
        </row>
      </sheetData>
      <sheetData sheetId="8307">
        <row r="1">
          <cell r="A1" t="str">
            <v>A/1</v>
          </cell>
        </row>
      </sheetData>
      <sheetData sheetId="8308">
        <row r="1">
          <cell r="A1" t="str">
            <v>A/1</v>
          </cell>
        </row>
      </sheetData>
      <sheetData sheetId="8309">
        <row r="1">
          <cell r="A1" t="str">
            <v>A/1</v>
          </cell>
        </row>
      </sheetData>
      <sheetData sheetId="8310">
        <row r="1">
          <cell r="A1" t="str">
            <v>A/1</v>
          </cell>
        </row>
      </sheetData>
      <sheetData sheetId="8311">
        <row r="1">
          <cell r="A1" t="str">
            <v>A/1</v>
          </cell>
        </row>
      </sheetData>
      <sheetData sheetId="8312">
        <row r="1">
          <cell r="A1" t="str">
            <v>A/1</v>
          </cell>
        </row>
      </sheetData>
      <sheetData sheetId="8313">
        <row r="1">
          <cell r="A1" t="str">
            <v>A/1</v>
          </cell>
        </row>
      </sheetData>
      <sheetData sheetId="8314">
        <row r="1">
          <cell r="A1" t="str">
            <v>A/1</v>
          </cell>
        </row>
      </sheetData>
      <sheetData sheetId="8315">
        <row r="1">
          <cell r="A1" t="str">
            <v>A/1</v>
          </cell>
        </row>
      </sheetData>
      <sheetData sheetId="8316">
        <row r="1">
          <cell r="A1" t="str">
            <v>A/1</v>
          </cell>
        </row>
      </sheetData>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ow r="1">
          <cell r="A1" t="str">
            <v>A/1</v>
          </cell>
        </row>
      </sheetData>
      <sheetData sheetId="8423">
        <row r="1">
          <cell r="A1" t="str">
            <v>A/1</v>
          </cell>
        </row>
      </sheetData>
      <sheetData sheetId="8424">
        <row r="1">
          <cell r="A1" t="str">
            <v>A/1</v>
          </cell>
        </row>
      </sheetData>
      <sheetData sheetId="8425">
        <row r="1">
          <cell r="A1" t="str">
            <v>A/1</v>
          </cell>
        </row>
      </sheetData>
      <sheetData sheetId="8426">
        <row r="1">
          <cell r="A1" t="str">
            <v>A/1</v>
          </cell>
        </row>
      </sheetData>
      <sheetData sheetId="8427">
        <row r="1">
          <cell r="A1" t="str">
            <v>A/1</v>
          </cell>
        </row>
      </sheetData>
      <sheetData sheetId="8428">
        <row r="1">
          <cell r="A1" t="str">
            <v>A/1</v>
          </cell>
        </row>
      </sheetData>
      <sheetData sheetId="8429">
        <row r="1">
          <cell r="A1" t="str">
            <v>A/1</v>
          </cell>
        </row>
      </sheetData>
      <sheetData sheetId="8430">
        <row r="1">
          <cell r="A1" t="str">
            <v>A/1</v>
          </cell>
        </row>
      </sheetData>
      <sheetData sheetId="8431">
        <row r="1">
          <cell r="A1" t="str">
            <v>A/1</v>
          </cell>
        </row>
      </sheetData>
      <sheetData sheetId="8432">
        <row r="1">
          <cell r="A1" t="str">
            <v>A/1</v>
          </cell>
        </row>
      </sheetData>
      <sheetData sheetId="8433">
        <row r="1">
          <cell r="A1" t="str">
            <v>A/1</v>
          </cell>
        </row>
      </sheetData>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ow r="1">
          <cell r="A1" t="str">
            <v>A/1</v>
          </cell>
        </row>
      </sheetData>
      <sheetData sheetId="8503">
        <row r="1">
          <cell r="A1" t="str">
            <v>A/1</v>
          </cell>
        </row>
      </sheetData>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ow r="1">
          <cell r="A1" t="str">
            <v>A/1</v>
          </cell>
        </row>
      </sheetData>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ow r="1">
          <cell r="A1" t="str">
            <v>A/1</v>
          </cell>
        </row>
      </sheetData>
      <sheetData sheetId="8617">
        <row r="1">
          <cell r="A1" t="str">
            <v>A/1</v>
          </cell>
        </row>
      </sheetData>
      <sheetData sheetId="8618">
        <row r="1">
          <cell r="A1" t="str">
            <v>A/1</v>
          </cell>
        </row>
      </sheetData>
      <sheetData sheetId="8619">
        <row r="1">
          <cell r="A1" t="str">
            <v>A/1</v>
          </cell>
        </row>
      </sheetData>
      <sheetData sheetId="8620">
        <row r="1">
          <cell r="A1" t="str">
            <v>A/1</v>
          </cell>
        </row>
      </sheetData>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ow r="1">
          <cell r="P1">
            <v>1.1200000000000001</v>
          </cell>
        </row>
      </sheetData>
      <sheetData sheetId="8641" refreshError="1"/>
      <sheetData sheetId="8642" refreshError="1"/>
      <sheetData sheetId="8643" refreshError="1"/>
      <sheetData sheetId="8644" refreshError="1"/>
      <sheetData sheetId="8645" refreshError="1"/>
      <sheetData sheetId="8646" refreshError="1"/>
      <sheetData sheetId="8647">
        <row r="1">
          <cell r="A1" t="str">
            <v>A/1</v>
          </cell>
        </row>
      </sheetData>
      <sheetData sheetId="8648" refreshError="1"/>
      <sheetData sheetId="8649">
        <row r="1">
          <cell r="A1" t="str">
            <v>A/1</v>
          </cell>
        </row>
      </sheetData>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sheetData sheetId="8663">
        <row r="10">
          <cell r="B10">
            <v>565.10529687726046</v>
          </cell>
        </row>
      </sheetData>
      <sheetData sheetId="8664" refreshError="1"/>
      <sheetData sheetId="8665" refreshError="1"/>
      <sheetData sheetId="8666">
        <row r="2">
          <cell r="A2" t="str">
            <v>TREND REPORT NO. 2</v>
          </cell>
        </row>
      </sheetData>
      <sheetData sheetId="8667" refreshError="1"/>
      <sheetData sheetId="8668" refreshError="1"/>
      <sheetData sheetId="8669" refreshError="1"/>
      <sheetData sheetId="8670">
        <row r="1">
          <cell r="A1" t="str">
            <v>A/1</v>
          </cell>
        </row>
      </sheetData>
      <sheetData sheetId="8671" refreshError="1"/>
      <sheetData sheetId="8672" refreshError="1"/>
      <sheetData sheetId="8673">
        <row r="1">
          <cell r="A1" t="str">
            <v>A/1</v>
          </cell>
        </row>
      </sheetData>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ow r="1">
          <cell r="A1" t="str">
            <v>A/1</v>
          </cell>
        </row>
      </sheetData>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ow r="1">
          <cell r="A1" t="str">
            <v>A/1</v>
          </cell>
        </row>
      </sheetData>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sheetData sheetId="8705" refreshError="1"/>
      <sheetData sheetId="8706"/>
      <sheetData sheetId="8707">
        <row r="1">
          <cell r="W1">
            <v>1</v>
          </cell>
        </row>
      </sheetData>
      <sheetData sheetId="8708"/>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sheetData sheetId="876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sheetData sheetId="8923"/>
      <sheetData sheetId="8924">
        <row r="10">
          <cell r="B10">
            <v>565.10529687726046</v>
          </cell>
        </row>
      </sheetData>
      <sheetData sheetId="8925">
        <row r="1">
          <cell r="A1" t="str">
            <v>A/1</v>
          </cell>
        </row>
      </sheetData>
      <sheetData sheetId="8926"/>
      <sheetData sheetId="8927"/>
      <sheetData sheetId="8928"/>
      <sheetData sheetId="8929"/>
      <sheetData sheetId="8930"/>
      <sheetData sheetId="893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ow r="1">
          <cell r="A1" t="str">
            <v>A/1</v>
          </cell>
        </row>
      </sheetData>
      <sheetData sheetId="8979">
        <row r="1">
          <cell r="A1" t="str">
            <v>A/1</v>
          </cell>
        </row>
      </sheetData>
      <sheetData sheetId="8980">
        <row r="1">
          <cell r="A1" t="str">
            <v>A/1</v>
          </cell>
        </row>
      </sheetData>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sheetData sheetId="8994" refreshError="1"/>
      <sheetData sheetId="8995" refreshError="1"/>
      <sheetData sheetId="8996" refreshError="1"/>
      <sheetData sheetId="8997"/>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sheetData sheetId="9007"/>
      <sheetData sheetId="9008" refreshError="1"/>
      <sheetData sheetId="9009" refreshError="1"/>
      <sheetData sheetId="9010" refreshError="1"/>
      <sheetData sheetId="9011"/>
      <sheetData sheetId="9012"/>
      <sheetData sheetId="9013" refreshError="1"/>
      <sheetData sheetId="9014" refreshError="1"/>
      <sheetData sheetId="9015" refreshError="1"/>
      <sheetData sheetId="9016" refreshError="1"/>
      <sheetData sheetId="9017" refreshError="1"/>
      <sheetData sheetId="9018" refreshError="1"/>
      <sheetData sheetId="9019">
        <row r="1">
          <cell r="A1" t="str">
            <v>A/1</v>
          </cell>
        </row>
      </sheetData>
      <sheetData sheetId="9020"/>
      <sheetData sheetId="9021"/>
      <sheetData sheetId="9022">
        <row r="7">
          <cell r="B7" t="str">
            <v>JXB1/BLD/430</v>
          </cell>
        </row>
      </sheetData>
      <sheetData sheetId="9023" refreshError="1"/>
      <sheetData sheetId="9024"/>
      <sheetData sheetId="9025" refreshError="1"/>
      <sheetData sheetId="9026" refreshError="1"/>
      <sheetData sheetId="9027" refreshError="1"/>
      <sheetData sheetId="9028" refreshError="1"/>
      <sheetData sheetId="9029" refreshError="1"/>
      <sheetData sheetId="9030"/>
      <sheetData sheetId="9031" refreshError="1"/>
      <sheetData sheetId="9032">
        <row r="10">
          <cell r="B10">
            <v>565.10529687726046</v>
          </cell>
        </row>
      </sheetData>
      <sheetData sheetId="9033"/>
      <sheetData sheetId="9034">
        <row r="10">
          <cell r="B10">
            <v>565.10529687726046</v>
          </cell>
        </row>
      </sheetData>
      <sheetData sheetId="9035">
        <row r="2">
          <cell r="A2" t="str">
            <v>TREND REPORT NO. 2</v>
          </cell>
        </row>
      </sheetData>
      <sheetData sheetId="9036"/>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ow r="1">
          <cell r="A1" t="str">
            <v>A/1</v>
          </cell>
        </row>
      </sheetData>
      <sheetData sheetId="10023">
        <row r="1">
          <cell r="A1" t="str">
            <v>A/1</v>
          </cell>
        </row>
      </sheetData>
      <sheetData sheetId="10024">
        <row r="1">
          <cell r="A1" t="str">
            <v>A/1</v>
          </cell>
        </row>
      </sheetData>
      <sheetData sheetId="10025">
        <row r="1">
          <cell r="A1" t="str">
            <v>A/1</v>
          </cell>
        </row>
      </sheetData>
      <sheetData sheetId="10026">
        <row r="1">
          <cell r="A1" t="str">
            <v>A/1</v>
          </cell>
        </row>
      </sheetData>
      <sheetData sheetId="10027">
        <row r="1">
          <cell r="A1" t="str">
            <v>A/1</v>
          </cell>
        </row>
      </sheetData>
      <sheetData sheetId="10028">
        <row r="1">
          <cell r="A1" t="str">
            <v>A/1</v>
          </cell>
        </row>
      </sheetData>
      <sheetData sheetId="10029">
        <row r="1">
          <cell r="A1" t="str">
            <v>ADP</v>
          </cell>
        </row>
      </sheetData>
      <sheetData sheetId="10030">
        <row r="1">
          <cell r="A1" t="str">
            <v>A/1</v>
          </cell>
        </row>
      </sheetData>
      <sheetData sheetId="10031">
        <row r="1">
          <cell r="A1" t="str">
            <v>A/1</v>
          </cell>
        </row>
      </sheetData>
      <sheetData sheetId="10032">
        <row r="1">
          <cell r="A1" t="str">
            <v>A/1</v>
          </cell>
        </row>
      </sheetData>
      <sheetData sheetId="10033">
        <row r="1">
          <cell r="A1" t="str">
            <v>A/1</v>
          </cell>
        </row>
      </sheetData>
      <sheetData sheetId="10034">
        <row r="1">
          <cell r="A1" t="str">
            <v>A/1</v>
          </cell>
        </row>
      </sheetData>
      <sheetData sheetId="10035">
        <row r="1">
          <cell r="A1" t="str">
            <v>A/1</v>
          </cell>
        </row>
      </sheetData>
      <sheetData sheetId="10036">
        <row r="1">
          <cell r="A1" t="str">
            <v>Mirage Mille</v>
          </cell>
        </row>
      </sheetData>
      <sheetData sheetId="10037">
        <row r="1">
          <cell r="A1" t="str">
            <v>A/1</v>
          </cell>
        </row>
      </sheetData>
      <sheetData sheetId="10038">
        <row r="1">
          <cell r="A1" t="str">
            <v>A/1</v>
          </cell>
        </row>
      </sheetData>
      <sheetData sheetId="10039">
        <row r="1">
          <cell r="A1" t="str">
            <v>A/1</v>
          </cell>
        </row>
      </sheetData>
      <sheetData sheetId="10040">
        <row r="1">
          <cell r="A1" t="str">
            <v>A/1</v>
          </cell>
        </row>
      </sheetData>
      <sheetData sheetId="10041">
        <row r="1">
          <cell r="A1" t="str">
            <v>A/1</v>
          </cell>
        </row>
      </sheetData>
      <sheetData sheetId="10042">
        <row r="1">
          <cell r="A1" t="str">
            <v>A/1</v>
          </cell>
        </row>
      </sheetData>
      <sheetData sheetId="10043">
        <row r="1">
          <cell r="A1" t="str">
            <v xml:space="preserve">   ACT     </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ow r="1">
          <cell r="A1" t="str">
            <v xml:space="preserve">   ACT     </v>
          </cell>
        </row>
      </sheetData>
      <sheetData sheetId="10089">
        <row r="1">
          <cell r="A1" t="str">
            <v xml:space="preserve">   ACT     </v>
          </cell>
        </row>
      </sheetData>
      <sheetData sheetId="10090">
        <row r="1">
          <cell r="A1" t="str">
            <v xml:space="preserve">   ACT     </v>
          </cell>
        </row>
      </sheetData>
      <sheetData sheetId="10091">
        <row r="1">
          <cell r="A1" t="str">
            <v xml:space="preserve">   ACT     </v>
          </cell>
        </row>
      </sheetData>
      <sheetData sheetId="10092">
        <row r="1">
          <cell r="A1" t="str">
            <v xml:space="preserve">   ACT     </v>
          </cell>
        </row>
      </sheetData>
      <sheetData sheetId="10093">
        <row r="1">
          <cell r="A1" t="str">
            <v xml:space="preserve">   ACT     </v>
          </cell>
        </row>
      </sheetData>
      <sheetData sheetId="10094">
        <row r="1">
          <cell r="A1" t="str">
            <v xml:space="preserve">   ACT     </v>
          </cell>
        </row>
      </sheetData>
      <sheetData sheetId="10095">
        <row r="1">
          <cell r="A1" t="str">
            <v xml:space="preserve">   ACT     </v>
          </cell>
        </row>
      </sheetData>
      <sheetData sheetId="10096">
        <row r="1">
          <cell r="A1" t="str">
            <v xml:space="preserve">   ACT     </v>
          </cell>
        </row>
      </sheetData>
      <sheetData sheetId="10097">
        <row r="1">
          <cell r="A1" t="str">
            <v>A/1</v>
          </cell>
        </row>
      </sheetData>
      <sheetData sheetId="10098">
        <row r="1">
          <cell r="A1" t="str">
            <v>A/1</v>
          </cell>
        </row>
      </sheetData>
      <sheetData sheetId="10099">
        <row r="1">
          <cell r="A1" t="str">
            <v>A/1</v>
          </cell>
        </row>
      </sheetData>
      <sheetData sheetId="10100">
        <row r="1">
          <cell r="A1" t="str">
            <v>ADP</v>
          </cell>
        </row>
      </sheetData>
      <sheetData sheetId="10101">
        <row r="1">
          <cell r="A1" t="str">
            <v>A/1</v>
          </cell>
        </row>
      </sheetData>
      <sheetData sheetId="10102">
        <row r="1">
          <cell r="A1" t="str">
            <v>A/1</v>
          </cell>
        </row>
      </sheetData>
      <sheetData sheetId="10103">
        <row r="1">
          <cell r="A1" t="str">
            <v>A/1</v>
          </cell>
        </row>
      </sheetData>
      <sheetData sheetId="10104">
        <row r="1">
          <cell r="A1" t="str">
            <v>A/1</v>
          </cell>
        </row>
      </sheetData>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ow r="1">
          <cell r="A1" t="str">
            <v>A/1</v>
          </cell>
        </row>
      </sheetData>
      <sheetData sheetId="10119">
        <row r="1">
          <cell r="A1" t="str">
            <v>A/1</v>
          </cell>
        </row>
      </sheetData>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ow r="1">
          <cell r="A1" t="str">
            <v>A/1</v>
          </cell>
        </row>
      </sheetData>
      <sheetData sheetId="10140">
        <row r="1">
          <cell r="A1" t="str">
            <v>A/1</v>
          </cell>
        </row>
      </sheetData>
      <sheetData sheetId="10141">
        <row r="1">
          <cell r="A1" t="str">
            <v>A/1</v>
          </cell>
        </row>
      </sheetData>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ow r="1">
          <cell r="A1" t="str">
            <v>A/1</v>
          </cell>
        </row>
      </sheetData>
      <sheetData sheetId="10154">
        <row r="1">
          <cell r="A1" t="str">
            <v>A/1</v>
          </cell>
        </row>
      </sheetData>
      <sheetData sheetId="10155">
        <row r="1">
          <cell r="A1" t="str">
            <v>A/1</v>
          </cell>
        </row>
      </sheetData>
      <sheetData sheetId="10156">
        <row r="1">
          <cell r="A1" t="str">
            <v>A/1</v>
          </cell>
        </row>
      </sheetData>
      <sheetData sheetId="10157">
        <row r="1">
          <cell r="A1" t="str">
            <v>A/1</v>
          </cell>
        </row>
      </sheetData>
      <sheetData sheetId="10158">
        <row r="1">
          <cell r="A1" t="str">
            <v>A/1</v>
          </cell>
        </row>
      </sheetData>
      <sheetData sheetId="10159">
        <row r="1">
          <cell r="A1" t="str">
            <v>A/1</v>
          </cell>
        </row>
      </sheetData>
      <sheetData sheetId="10160">
        <row r="1">
          <cell r="A1" t="str">
            <v>A/1</v>
          </cell>
        </row>
      </sheetData>
      <sheetData sheetId="10161">
        <row r="1">
          <cell r="A1" t="str">
            <v>A/1</v>
          </cell>
        </row>
      </sheetData>
      <sheetData sheetId="10162">
        <row r="1">
          <cell r="A1" t="str">
            <v>A/1</v>
          </cell>
        </row>
      </sheetData>
      <sheetData sheetId="10163">
        <row r="1">
          <cell r="A1" t="str">
            <v>A/1</v>
          </cell>
        </row>
      </sheetData>
      <sheetData sheetId="10164">
        <row r="1">
          <cell r="A1" t="str">
            <v>A/1</v>
          </cell>
        </row>
      </sheetData>
      <sheetData sheetId="10165">
        <row r="1">
          <cell r="A1" t="str">
            <v>A/1</v>
          </cell>
        </row>
      </sheetData>
      <sheetData sheetId="10166">
        <row r="1">
          <cell r="A1" t="str">
            <v>A/1</v>
          </cell>
        </row>
      </sheetData>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ow r="1">
          <cell r="A1" t="str">
            <v>A/1</v>
          </cell>
        </row>
      </sheetData>
      <sheetData sheetId="10186">
        <row r="1">
          <cell r="A1" t="str">
            <v>A/1</v>
          </cell>
        </row>
      </sheetData>
      <sheetData sheetId="10187">
        <row r="1">
          <cell r="A1" t="str">
            <v>A/1</v>
          </cell>
        </row>
      </sheetData>
      <sheetData sheetId="10188">
        <row r="1">
          <cell r="A1" t="str">
            <v>A/1</v>
          </cell>
        </row>
      </sheetData>
      <sheetData sheetId="10189">
        <row r="1">
          <cell r="A1" t="str">
            <v>A/1</v>
          </cell>
        </row>
      </sheetData>
      <sheetData sheetId="10190">
        <row r="1">
          <cell r="A1" t="str">
            <v>A/1</v>
          </cell>
        </row>
      </sheetData>
      <sheetData sheetId="10191">
        <row r="1">
          <cell r="A1" t="str">
            <v>A/1</v>
          </cell>
        </row>
      </sheetData>
      <sheetData sheetId="10192">
        <row r="1">
          <cell r="A1" t="str">
            <v>A/1</v>
          </cell>
        </row>
      </sheetData>
      <sheetData sheetId="10193">
        <row r="1">
          <cell r="A1" t="str">
            <v>A/1</v>
          </cell>
        </row>
      </sheetData>
      <sheetData sheetId="10194">
        <row r="1">
          <cell r="A1" t="str">
            <v>A/1</v>
          </cell>
        </row>
      </sheetData>
      <sheetData sheetId="10195">
        <row r="1">
          <cell r="A1" t="str">
            <v>A/1</v>
          </cell>
        </row>
      </sheetData>
      <sheetData sheetId="10196">
        <row r="1">
          <cell r="A1" t="str">
            <v>A/1</v>
          </cell>
        </row>
      </sheetData>
      <sheetData sheetId="10197">
        <row r="8">
          <cell r="A8" t="str">
            <v>VR # 11 - Variation for Providing Temporary Power Supply for Soft Launch</v>
          </cell>
        </row>
      </sheetData>
      <sheetData sheetId="10198">
        <row r="2">
          <cell r="Q2">
            <v>24566</v>
          </cell>
        </row>
      </sheetData>
      <sheetData sheetId="10199">
        <row r="1">
          <cell r="A1" t="str">
            <v>A/1</v>
          </cell>
        </row>
      </sheetData>
      <sheetData sheetId="10200" refreshError="1"/>
      <sheetData sheetId="10201" refreshError="1"/>
      <sheetData sheetId="10202">
        <row r="1">
          <cell r="A1" t="str">
            <v>A/1</v>
          </cell>
        </row>
      </sheetData>
      <sheetData sheetId="10203">
        <row r="1">
          <cell r="A1" t="str">
            <v>Mirage Mille</v>
          </cell>
        </row>
      </sheetData>
      <sheetData sheetId="10204">
        <row r="1">
          <cell r="A1" t="str">
            <v>A/1</v>
          </cell>
        </row>
      </sheetData>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ow r="2">
          <cell r="A2" t="str">
            <v>TREND REPORT NO. 2</v>
          </cell>
        </row>
      </sheetData>
      <sheetData sheetId="10215">
        <row r="1">
          <cell r="A1" t="str">
            <v>Mirage Mille</v>
          </cell>
        </row>
      </sheetData>
      <sheetData sheetId="10216">
        <row r="2">
          <cell r="A2" t="str">
            <v>TREND REPORT NO. 2</v>
          </cell>
        </row>
      </sheetData>
      <sheetData sheetId="10217" refreshError="1"/>
      <sheetData sheetId="10218" refreshError="1"/>
      <sheetData sheetId="10219" refreshError="1"/>
      <sheetData sheetId="10220" refreshError="1"/>
      <sheetData sheetId="10221" refreshError="1"/>
      <sheetData sheetId="10222">
        <row r="247">
          <cell r="F247">
            <v>0</v>
          </cell>
        </row>
      </sheetData>
      <sheetData sheetId="10223">
        <row r="1">
          <cell r="A1" t="str">
            <v xml:space="preserve">   ACT     </v>
          </cell>
        </row>
      </sheetData>
      <sheetData sheetId="10224">
        <row r="1">
          <cell r="A1" t="str">
            <v xml:space="preserve">   ACT     </v>
          </cell>
        </row>
      </sheetData>
      <sheetData sheetId="10225">
        <row r="1">
          <cell r="A1" t="str">
            <v xml:space="preserve">   ACT     </v>
          </cell>
        </row>
      </sheetData>
      <sheetData sheetId="10226">
        <row r="1">
          <cell r="A1" t="str">
            <v xml:space="preserve">   ACT     </v>
          </cell>
        </row>
      </sheetData>
      <sheetData sheetId="10227">
        <row r="1">
          <cell r="A1" t="str">
            <v xml:space="preserve">   ACT     </v>
          </cell>
        </row>
      </sheetData>
      <sheetData sheetId="10228">
        <row r="1">
          <cell r="A1" t="str">
            <v xml:space="preserve">   ACT     </v>
          </cell>
        </row>
      </sheetData>
      <sheetData sheetId="10229">
        <row r="7">
          <cell r="A7" t="str">
            <v>NO</v>
          </cell>
        </row>
      </sheetData>
      <sheetData sheetId="10230">
        <row r="7">
          <cell r="A7" t="str">
            <v>NO</v>
          </cell>
        </row>
      </sheetData>
      <sheetData sheetId="10231">
        <row r="1">
          <cell r="A1" t="str">
            <v>A/1</v>
          </cell>
        </row>
      </sheetData>
      <sheetData sheetId="10232"/>
      <sheetData sheetId="10233"/>
      <sheetData sheetId="10234"/>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sheetData sheetId="10469"/>
      <sheetData sheetId="10470">
        <row r="15">
          <cell r="B15" t="str">
            <v>Advance</v>
          </cell>
        </row>
      </sheetData>
      <sheetData sheetId="10471">
        <row r="15">
          <cell r="B15" t="str">
            <v>Advance</v>
          </cell>
        </row>
      </sheetData>
      <sheetData sheetId="10472"/>
      <sheetData sheetId="10473"/>
      <sheetData sheetId="10474"/>
      <sheetData sheetId="10475"/>
      <sheetData sheetId="10476"/>
      <sheetData sheetId="10477"/>
      <sheetData sheetId="10478"/>
      <sheetData sheetId="10479"/>
      <sheetData sheetId="10480"/>
      <sheetData sheetId="10481"/>
      <sheetData sheetId="10482">
        <row r="2">
          <cell r="H2" t="str">
            <v>: PRC 750</v>
          </cell>
        </row>
      </sheetData>
      <sheetData sheetId="10483">
        <row r="2">
          <cell r="H2" t="str">
            <v>: PRC 750</v>
          </cell>
        </row>
      </sheetData>
      <sheetData sheetId="10484">
        <row r="1">
          <cell r="A1" t="str">
            <v>Mirage Mille</v>
          </cell>
        </row>
      </sheetData>
      <sheetData sheetId="10485">
        <row r="15">
          <cell r="B15" t="str">
            <v>Advance</v>
          </cell>
        </row>
      </sheetData>
      <sheetData sheetId="10486">
        <row r="2">
          <cell r="H2" t="str">
            <v>: PRC 750</v>
          </cell>
        </row>
      </sheetData>
      <sheetData sheetId="10487">
        <row r="2">
          <cell r="H2" t="str">
            <v>: PRC 750</v>
          </cell>
        </row>
      </sheetData>
      <sheetData sheetId="10488">
        <row r="247">
          <cell r="F247">
            <v>0</v>
          </cell>
        </row>
      </sheetData>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ow r="2">
          <cell r="H2" t="str">
            <v>: PRC 750</v>
          </cell>
        </row>
      </sheetData>
      <sheetData sheetId="10498" refreshError="1"/>
      <sheetData sheetId="10499" refreshError="1"/>
      <sheetData sheetId="10500"/>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ow r="7">
          <cell r="B7" t="str">
            <v>JXB1/BLD/430</v>
          </cell>
        </row>
      </sheetData>
      <sheetData sheetId="10510"/>
      <sheetData sheetId="10511">
        <row r="1804">
          <cell r="K1804">
            <v>204741.63819999999</v>
          </cell>
        </row>
      </sheetData>
      <sheetData sheetId="10512"/>
      <sheetData sheetId="10513">
        <row r="2">
          <cell r="H2" t="str">
            <v>: PRC 750</v>
          </cell>
        </row>
      </sheetData>
      <sheetData sheetId="10514">
        <row r="247">
          <cell r="F247">
            <v>0</v>
          </cell>
        </row>
      </sheetData>
      <sheetData sheetId="10515">
        <row r="15">
          <cell r="B15" t="str">
            <v>Advance</v>
          </cell>
        </row>
      </sheetData>
      <sheetData sheetId="10516">
        <row r="2">
          <cell r="H2" t="str">
            <v>: PRC 750</v>
          </cell>
        </row>
      </sheetData>
      <sheetData sheetId="10517">
        <row r="2">
          <cell r="G2" t="str">
            <v>Period Ending :</v>
          </cell>
        </row>
      </sheetData>
      <sheetData sheetId="10518">
        <row r="7">
          <cell r="B7" t="str">
            <v>JXB1/BLD/430</v>
          </cell>
        </row>
      </sheetData>
      <sheetData sheetId="10519"/>
      <sheetData sheetId="10520"/>
      <sheetData sheetId="10521">
        <row r="2">
          <cell r="G2" t="str">
            <v>Period Ending :</v>
          </cell>
        </row>
      </sheetData>
      <sheetData sheetId="10522">
        <row r="2">
          <cell r="G2" t="str">
            <v>Period Ending :</v>
          </cell>
        </row>
      </sheetData>
      <sheetData sheetId="10523"/>
      <sheetData sheetId="10524"/>
      <sheetData sheetId="10525"/>
      <sheetData sheetId="10526"/>
      <sheetData sheetId="10527"/>
      <sheetData sheetId="10528" refreshError="1"/>
      <sheetData sheetId="10529" refreshError="1"/>
      <sheetData sheetId="10530" refreshError="1"/>
      <sheetData sheetId="10531" refreshError="1"/>
      <sheetData sheetId="10532"/>
      <sheetData sheetId="10533" refreshError="1"/>
      <sheetData sheetId="10534" refreshError="1"/>
      <sheetData sheetId="10535" refreshError="1"/>
      <sheetData sheetId="10536" refreshError="1"/>
      <sheetData sheetId="10537" refreshError="1"/>
      <sheetData sheetId="10538" refreshError="1"/>
      <sheetData sheetId="10539">
        <row r="1">
          <cell r="A1" t="str">
            <v>A/1</v>
          </cell>
        </row>
      </sheetData>
      <sheetData sheetId="10540">
        <row r="1">
          <cell r="A1" t="str">
            <v>A/1</v>
          </cell>
        </row>
      </sheetData>
      <sheetData sheetId="10541"/>
      <sheetData sheetId="10542">
        <row r="1">
          <cell r="A1" t="str">
            <v>A/1</v>
          </cell>
        </row>
      </sheetData>
      <sheetData sheetId="10543">
        <row r="1">
          <cell r="A1" t="str">
            <v>A/1</v>
          </cell>
        </row>
      </sheetData>
      <sheetData sheetId="10544" refreshError="1"/>
      <sheetData sheetId="10545">
        <row r="1">
          <cell r="A1" t="str">
            <v>A/1</v>
          </cell>
        </row>
      </sheetData>
      <sheetData sheetId="10546">
        <row r="1">
          <cell r="A1" t="str">
            <v>A/1</v>
          </cell>
        </row>
      </sheetData>
      <sheetData sheetId="10547">
        <row r="1">
          <cell r="A1" t="str">
            <v>A/1</v>
          </cell>
        </row>
      </sheetData>
      <sheetData sheetId="10548" refreshError="1"/>
      <sheetData sheetId="10549">
        <row r="1">
          <cell r="A1" t="str">
            <v>A/1</v>
          </cell>
        </row>
      </sheetData>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ow r="1">
          <cell r="A1" t="str">
            <v>A/1</v>
          </cell>
        </row>
      </sheetData>
      <sheetData sheetId="10558" refreshError="1"/>
      <sheetData sheetId="10559" refreshError="1"/>
      <sheetData sheetId="10560">
        <row r="1">
          <cell r="A1" t="str">
            <v>A/1</v>
          </cell>
        </row>
      </sheetData>
      <sheetData sheetId="10561">
        <row r="1">
          <cell r="A1" t="str">
            <v>A/1</v>
          </cell>
        </row>
      </sheetData>
      <sheetData sheetId="10562">
        <row r="2">
          <cell r="A2" t="str">
            <v>TREND REPORT NO. 2</v>
          </cell>
        </row>
      </sheetData>
      <sheetData sheetId="10563">
        <row r="1">
          <cell r="A1" t="str">
            <v>A/1</v>
          </cell>
        </row>
      </sheetData>
      <sheetData sheetId="10564">
        <row r="1">
          <cell r="A1" t="str">
            <v>A/1</v>
          </cell>
        </row>
      </sheetData>
      <sheetData sheetId="10565">
        <row r="1">
          <cell r="A1" t="str">
            <v>A/1</v>
          </cell>
        </row>
      </sheetData>
      <sheetData sheetId="10566"/>
      <sheetData sheetId="10567"/>
      <sheetData sheetId="10568"/>
      <sheetData sheetId="10569">
        <row r="2">
          <cell r="G2" t="str">
            <v>Period Ending :</v>
          </cell>
        </row>
      </sheetData>
      <sheetData sheetId="10570">
        <row r="2">
          <cell r="G2" t="str">
            <v>Period Ending :</v>
          </cell>
        </row>
      </sheetData>
      <sheetData sheetId="10571"/>
      <sheetData sheetId="10572"/>
      <sheetData sheetId="10573"/>
      <sheetData sheetId="10574"/>
      <sheetData sheetId="10575" refreshError="1"/>
      <sheetData sheetId="10576">
        <row r="2">
          <cell r="G2" t="str">
            <v>Period Ending :</v>
          </cell>
        </row>
      </sheetData>
      <sheetData sheetId="10577">
        <row r="1">
          <cell r="W1">
            <v>1</v>
          </cell>
        </row>
      </sheetData>
      <sheetData sheetId="10578"/>
      <sheetData sheetId="10579"/>
      <sheetData sheetId="10580"/>
      <sheetData sheetId="10581"/>
      <sheetData sheetId="10582"/>
      <sheetData sheetId="10583"/>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ow r="1">
          <cell r="A1" t="str">
            <v>A/1</v>
          </cell>
        </row>
      </sheetData>
      <sheetData sheetId="10626">
        <row r="1">
          <cell r="A1" t="str">
            <v>A/1</v>
          </cell>
        </row>
      </sheetData>
      <sheetData sheetId="10627" refreshError="1"/>
      <sheetData sheetId="10628">
        <row r="1">
          <cell r="A1" t="str">
            <v>A/1</v>
          </cell>
        </row>
      </sheetData>
      <sheetData sheetId="10629" refreshError="1"/>
      <sheetData sheetId="10630">
        <row r="1">
          <cell r="A1" t="str">
            <v>A/1</v>
          </cell>
        </row>
      </sheetData>
      <sheetData sheetId="10631" refreshError="1"/>
      <sheetData sheetId="10632"/>
      <sheetData sheetId="10633"/>
      <sheetData sheetId="10634"/>
      <sheetData sheetId="10635">
        <row r="2">
          <cell r="A2" t="str">
            <v>TREND REPORT NO. 2</v>
          </cell>
        </row>
      </sheetData>
      <sheetData sheetId="10636">
        <row r="6">
          <cell r="A6">
            <v>834.5625</v>
          </cell>
        </row>
      </sheetData>
      <sheetData sheetId="10637"/>
      <sheetData sheetId="10638"/>
      <sheetData sheetId="10639"/>
      <sheetData sheetId="10640"/>
      <sheetData sheetId="10641"/>
      <sheetData sheetId="10642"/>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sheetData sheetId="10683">
        <row r="1">
          <cell r="A1" t="str">
            <v>A/1</v>
          </cell>
        </row>
      </sheetData>
      <sheetData sheetId="10684">
        <row r="1">
          <cell r="A1" t="str">
            <v>A/1</v>
          </cell>
        </row>
      </sheetData>
      <sheetData sheetId="10685">
        <row r="1">
          <cell r="A1" t="str">
            <v>A/1</v>
          </cell>
        </row>
      </sheetData>
      <sheetData sheetId="10686">
        <row r="1">
          <cell r="A1" t="str">
            <v>A/1</v>
          </cell>
        </row>
      </sheetData>
      <sheetData sheetId="10687"/>
      <sheetData sheetId="10688"/>
      <sheetData sheetId="10689"/>
      <sheetData sheetId="10690"/>
      <sheetData sheetId="1069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ow r="1">
          <cell r="A1" t="str">
            <v xml:space="preserve">   ACT     </v>
          </cell>
        </row>
      </sheetData>
      <sheetData sheetId="10728">
        <row r="1">
          <cell r="A1" t="str">
            <v xml:space="preserve">   ACT     </v>
          </cell>
        </row>
      </sheetData>
      <sheetData sheetId="10729">
        <row r="1">
          <cell r="A1" t="str">
            <v xml:space="preserve">   ACT     </v>
          </cell>
        </row>
      </sheetData>
      <sheetData sheetId="10730">
        <row r="1">
          <cell r="A1" t="str">
            <v xml:space="preserve">   ACT     </v>
          </cell>
        </row>
      </sheetData>
      <sheetData sheetId="10731">
        <row r="1">
          <cell r="A1" t="str">
            <v xml:space="preserve">   ACT     </v>
          </cell>
        </row>
      </sheetData>
      <sheetData sheetId="10732">
        <row r="1">
          <cell r="A1" t="str">
            <v xml:space="preserve">   ACT     </v>
          </cell>
        </row>
      </sheetData>
      <sheetData sheetId="10733">
        <row r="1">
          <cell r="A1" t="str">
            <v xml:space="preserve">   ACT     </v>
          </cell>
        </row>
      </sheetData>
      <sheetData sheetId="10734">
        <row r="1">
          <cell r="A1" t="str">
            <v xml:space="preserve">   ACT     </v>
          </cell>
        </row>
      </sheetData>
      <sheetData sheetId="10735">
        <row r="1">
          <cell r="A1" t="str">
            <v>Mirage Mille</v>
          </cell>
        </row>
      </sheetData>
      <sheetData sheetId="10736" refreshError="1"/>
      <sheetData sheetId="10737">
        <row r="1">
          <cell r="A1" t="str">
            <v>Mirage Mille</v>
          </cell>
        </row>
      </sheetData>
      <sheetData sheetId="10738">
        <row r="1">
          <cell r="A1" t="str">
            <v>Mirage Mille</v>
          </cell>
        </row>
      </sheetData>
      <sheetData sheetId="10739">
        <row r="1">
          <cell r="A1" t="str">
            <v>Mirage Mille</v>
          </cell>
        </row>
      </sheetData>
      <sheetData sheetId="10740">
        <row r="1">
          <cell r="A1" t="str">
            <v>Mirage Mille</v>
          </cell>
        </row>
      </sheetData>
      <sheetData sheetId="10741">
        <row r="1">
          <cell r="A1" t="str">
            <v>A/1</v>
          </cell>
        </row>
      </sheetData>
      <sheetData sheetId="10742">
        <row r="1">
          <cell r="A1" t="str">
            <v>Mirage Mille</v>
          </cell>
        </row>
      </sheetData>
      <sheetData sheetId="10743">
        <row r="1">
          <cell r="A1" t="str">
            <v>Mirage Mille</v>
          </cell>
        </row>
      </sheetData>
      <sheetData sheetId="10744" refreshError="1"/>
      <sheetData sheetId="10745">
        <row r="1">
          <cell r="A1" t="str">
            <v>ADP</v>
          </cell>
        </row>
      </sheetData>
      <sheetData sheetId="10746">
        <row r="1804">
          <cell r="K1804">
            <v>204741.63819999999</v>
          </cell>
        </row>
      </sheetData>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ow r="1">
          <cell r="A1" t="str">
            <v>A/1</v>
          </cell>
        </row>
      </sheetData>
      <sheetData sheetId="10761" refreshError="1"/>
      <sheetData sheetId="10762">
        <row r="1">
          <cell r="A1" t="str">
            <v>A/1</v>
          </cell>
        </row>
      </sheetData>
      <sheetData sheetId="10763">
        <row r="1">
          <cell r="A1" t="str">
            <v>A/1</v>
          </cell>
        </row>
      </sheetData>
      <sheetData sheetId="10764">
        <row r="1">
          <cell r="A1" t="str">
            <v>A/1</v>
          </cell>
        </row>
      </sheetData>
      <sheetData sheetId="10765">
        <row r="1">
          <cell r="A1" t="str">
            <v>A/1</v>
          </cell>
        </row>
      </sheetData>
      <sheetData sheetId="10766">
        <row r="1">
          <cell r="A1" t="str">
            <v>A/1</v>
          </cell>
        </row>
      </sheetData>
      <sheetData sheetId="10767">
        <row r="1">
          <cell r="A1" t="str">
            <v>A/1</v>
          </cell>
        </row>
      </sheetData>
      <sheetData sheetId="10768">
        <row r="1">
          <cell r="A1" t="str">
            <v>A/1</v>
          </cell>
        </row>
      </sheetData>
      <sheetData sheetId="10769">
        <row r="1">
          <cell r="A1" t="str">
            <v>A/1</v>
          </cell>
        </row>
      </sheetData>
      <sheetData sheetId="10770">
        <row r="1">
          <cell r="A1" t="str">
            <v>A/1</v>
          </cell>
        </row>
      </sheetData>
      <sheetData sheetId="10771">
        <row r="1">
          <cell r="A1" t="str">
            <v>Part D - Subbase Course</v>
          </cell>
        </row>
      </sheetData>
      <sheetData sheetId="10772">
        <row r="1">
          <cell r="A1" t="str">
            <v>A/1</v>
          </cell>
        </row>
      </sheetData>
      <sheetData sheetId="10773" refreshError="1"/>
      <sheetData sheetId="10774">
        <row r="1">
          <cell r="A1" t="str">
            <v>A/1</v>
          </cell>
        </row>
      </sheetData>
      <sheetData sheetId="10775">
        <row r="1">
          <cell r="A1" t="str">
            <v>A/1</v>
          </cell>
        </row>
      </sheetData>
      <sheetData sheetId="10776">
        <row r="1">
          <cell r="A1" t="str">
            <v>Mirage Mille</v>
          </cell>
        </row>
      </sheetData>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ow r="1">
          <cell r="A1" t="str">
            <v>A/1</v>
          </cell>
        </row>
      </sheetData>
      <sheetData sheetId="10789">
        <row r="1">
          <cell r="A1" t="str">
            <v>A/1</v>
          </cell>
        </row>
      </sheetData>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ow r="1">
          <cell r="A1" t="str">
            <v>Mirage Mille</v>
          </cell>
        </row>
      </sheetData>
      <sheetData sheetId="10816">
        <row r="1">
          <cell r="A1" t="str">
            <v>A/1</v>
          </cell>
        </row>
      </sheetData>
      <sheetData sheetId="10817">
        <row r="1">
          <cell r="A1" t="str">
            <v>A/1</v>
          </cell>
        </row>
      </sheetData>
      <sheetData sheetId="10818">
        <row r="1">
          <cell r="A1" t="str">
            <v>A/1</v>
          </cell>
        </row>
      </sheetData>
      <sheetData sheetId="10819">
        <row r="1">
          <cell r="A1" t="str">
            <v xml:space="preserve">   ACT     </v>
          </cell>
        </row>
      </sheetData>
      <sheetData sheetId="10820">
        <row r="1">
          <cell r="A1" t="str">
            <v xml:space="preserve">   ACT     </v>
          </cell>
        </row>
      </sheetData>
      <sheetData sheetId="10821">
        <row r="1">
          <cell r="A1" t="str">
            <v xml:space="preserve">   ACT     </v>
          </cell>
        </row>
      </sheetData>
      <sheetData sheetId="10822">
        <row r="1">
          <cell r="A1" t="str">
            <v>ADP</v>
          </cell>
        </row>
      </sheetData>
      <sheetData sheetId="10823">
        <row r="1">
          <cell r="A1" t="str">
            <v>Part D - Subbase Course</v>
          </cell>
        </row>
      </sheetData>
      <sheetData sheetId="10824">
        <row r="1">
          <cell r="A1" t="str">
            <v>A/1</v>
          </cell>
        </row>
      </sheetData>
      <sheetData sheetId="10825">
        <row r="1">
          <cell r="A1" t="str">
            <v>A/1</v>
          </cell>
        </row>
      </sheetData>
      <sheetData sheetId="10826">
        <row r="1">
          <cell r="A1" t="str">
            <v>A/1</v>
          </cell>
        </row>
      </sheetData>
      <sheetData sheetId="10827">
        <row r="1">
          <cell r="A1" t="str">
            <v>A/1</v>
          </cell>
        </row>
      </sheetData>
      <sheetData sheetId="10828">
        <row r="1">
          <cell r="A1" t="str">
            <v>A/1</v>
          </cell>
        </row>
      </sheetData>
      <sheetData sheetId="10829">
        <row r="1">
          <cell r="A1" t="str">
            <v>Order_#</v>
          </cell>
        </row>
      </sheetData>
      <sheetData sheetId="10830">
        <row r="1">
          <cell r="A1" t="str">
            <v>A/1</v>
          </cell>
        </row>
      </sheetData>
      <sheetData sheetId="10831">
        <row r="1">
          <cell r="A1" t="str">
            <v>A/1</v>
          </cell>
        </row>
      </sheetData>
      <sheetData sheetId="10832">
        <row r="1">
          <cell r="A1" t="str">
            <v>A/1</v>
          </cell>
        </row>
      </sheetData>
      <sheetData sheetId="10833">
        <row r="1">
          <cell r="A1" t="str">
            <v>A/1</v>
          </cell>
        </row>
      </sheetData>
      <sheetData sheetId="10834">
        <row r="1">
          <cell r="A1" t="str">
            <v>A/1</v>
          </cell>
        </row>
      </sheetData>
      <sheetData sheetId="10835">
        <row r="1">
          <cell r="A1" t="str">
            <v>A/1</v>
          </cell>
        </row>
      </sheetData>
      <sheetData sheetId="10836">
        <row r="1">
          <cell r="A1" t="str">
            <v>A/1</v>
          </cell>
        </row>
      </sheetData>
      <sheetData sheetId="10837">
        <row r="1">
          <cell r="A1" t="str">
            <v>A/1</v>
          </cell>
        </row>
      </sheetData>
      <sheetData sheetId="10838">
        <row r="1">
          <cell r="A1" t="str">
            <v>A/1</v>
          </cell>
        </row>
      </sheetData>
      <sheetData sheetId="10839">
        <row r="1">
          <cell r="A1" t="str">
            <v>A/1</v>
          </cell>
        </row>
      </sheetData>
      <sheetData sheetId="10840">
        <row r="1">
          <cell r="A1" t="str">
            <v>Part D - Subbase Course</v>
          </cell>
        </row>
      </sheetData>
      <sheetData sheetId="10841">
        <row r="1">
          <cell r="A1" t="str">
            <v>A/1</v>
          </cell>
        </row>
      </sheetData>
      <sheetData sheetId="10842">
        <row r="1">
          <cell r="A1" t="str">
            <v>A/1</v>
          </cell>
        </row>
      </sheetData>
      <sheetData sheetId="10843">
        <row r="1">
          <cell r="A1" t="str">
            <v>A/1</v>
          </cell>
        </row>
      </sheetData>
      <sheetData sheetId="10844">
        <row r="1">
          <cell r="A1" t="str">
            <v>A/1</v>
          </cell>
        </row>
      </sheetData>
      <sheetData sheetId="10845">
        <row r="1">
          <cell r="A1" t="str">
            <v>A/1</v>
          </cell>
        </row>
      </sheetData>
      <sheetData sheetId="10846">
        <row r="1">
          <cell r="A1" t="str">
            <v>A/1</v>
          </cell>
        </row>
      </sheetData>
      <sheetData sheetId="10847">
        <row r="1">
          <cell r="A1" t="str">
            <v>A/1</v>
          </cell>
        </row>
      </sheetData>
      <sheetData sheetId="10848">
        <row r="1">
          <cell r="A1" t="str">
            <v>A/1</v>
          </cell>
        </row>
      </sheetData>
      <sheetData sheetId="10849">
        <row r="1">
          <cell r="A1" t="str">
            <v>A/1</v>
          </cell>
        </row>
      </sheetData>
      <sheetData sheetId="10850">
        <row r="1">
          <cell r="A1" t="str">
            <v>A/1</v>
          </cell>
        </row>
      </sheetData>
      <sheetData sheetId="10851">
        <row r="1">
          <cell r="A1" t="str">
            <v>A/1</v>
          </cell>
        </row>
      </sheetData>
      <sheetData sheetId="10852">
        <row r="1">
          <cell r="A1" t="str">
            <v>A/1</v>
          </cell>
        </row>
      </sheetData>
      <sheetData sheetId="10853">
        <row r="1">
          <cell r="A1" t="str">
            <v>SUMMARY OF SUBCONTRACT PRICE</v>
          </cell>
        </row>
      </sheetData>
      <sheetData sheetId="10854">
        <row r="2">
          <cell r="G2" t="str">
            <v>Period Ending :</v>
          </cell>
        </row>
      </sheetData>
      <sheetData sheetId="10855">
        <row r="1">
          <cell r="A1" t="str">
            <v>A/1</v>
          </cell>
        </row>
      </sheetData>
      <sheetData sheetId="10856">
        <row r="1">
          <cell r="A1" t="str">
            <v>A/1</v>
          </cell>
        </row>
      </sheetData>
      <sheetData sheetId="10857">
        <row r="1">
          <cell r="A1" t="str">
            <v>A/1</v>
          </cell>
        </row>
      </sheetData>
      <sheetData sheetId="10858" refreshError="1"/>
      <sheetData sheetId="10859">
        <row r="2">
          <cell r="G2" t="str">
            <v>Period Ending :</v>
          </cell>
        </row>
      </sheetData>
      <sheetData sheetId="10860" refreshError="1"/>
      <sheetData sheetId="10861">
        <row r="247">
          <cell r="F247">
            <v>0</v>
          </cell>
        </row>
      </sheetData>
      <sheetData sheetId="10862" refreshError="1"/>
      <sheetData sheetId="10863" refreshError="1"/>
      <sheetData sheetId="10864" refreshError="1"/>
      <sheetData sheetId="10865" refreshError="1"/>
      <sheetData sheetId="10866">
        <row r="1">
          <cell r="A1" t="str">
            <v>A/1</v>
          </cell>
        </row>
      </sheetData>
      <sheetData sheetId="10867">
        <row r="1">
          <cell r="A1" t="str">
            <v>TAISEI  PHIL.  CONST., INC.</v>
          </cell>
        </row>
      </sheetData>
      <sheetData sheetId="10868">
        <row r="1">
          <cell r="A1" t="str">
            <v>A/1</v>
          </cell>
        </row>
      </sheetData>
      <sheetData sheetId="10869">
        <row r="2">
          <cell r="G2" t="str">
            <v>Period Ending :</v>
          </cell>
        </row>
      </sheetData>
      <sheetData sheetId="10870"/>
      <sheetData sheetId="10871">
        <row r="2">
          <cell r="G2" t="str">
            <v>Period Ending :</v>
          </cell>
        </row>
      </sheetData>
      <sheetData sheetId="10872" refreshError="1"/>
      <sheetData sheetId="10873">
        <row r="2">
          <cell r="G2" t="str">
            <v>Period Ending :</v>
          </cell>
        </row>
      </sheetData>
      <sheetData sheetId="10874">
        <row r="2">
          <cell r="G2" t="str">
            <v>Period Ending :</v>
          </cell>
        </row>
      </sheetData>
      <sheetData sheetId="10875">
        <row r="1">
          <cell r="A1" t="str">
            <v>A/1</v>
          </cell>
        </row>
      </sheetData>
      <sheetData sheetId="10876">
        <row r="2">
          <cell r="G2" t="str">
            <v>Period Ending :</v>
          </cell>
        </row>
      </sheetData>
      <sheetData sheetId="10877">
        <row r="1">
          <cell r="A1" t="str">
            <v>A/1</v>
          </cell>
        </row>
      </sheetData>
      <sheetData sheetId="10878">
        <row r="1">
          <cell r="A1" t="str">
            <v>A/1</v>
          </cell>
        </row>
      </sheetData>
      <sheetData sheetId="10879">
        <row r="2">
          <cell r="G2" t="str">
            <v>Period Ending :</v>
          </cell>
        </row>
      </sheetData>
      <sheetData sheetId="10880">
        <row r="1">
          <cell r="A1" t="str">
            <v>A/1</v>
          </cell>
        </row>
      </sheetData>
      <sheetData sheetId="10881">
        <row r="2">
          <cell r="G2" t="str">
            <v>Period Ending :</v>
          </cell>
        </row>
      </sheetData>
      <sheetData sheetId="10882">
        <row r="1">
          <cell r="A1" t="str">
            <v>A/1</v>
          </cell>
        </row>
      </sheetData>
      <sheetData sheetId="10883">
        <row r="1">
          <cell r="A1" t="str">
            <v>A/1</v>
          </cell>
        </row>
      </sheetData>
      <sheetData sheetId="10884">
        <row r="1">
          <cell r="A1" t="str">
            <v>Part D - Subbase Course</v>
          </cell>
        </row>
      </sheetData>
      <sheetData sheetId="10885">
        <row r="1">
          <cell r="A1" t="str">
            <v>A/1</v>
          </cell>
        </row>
      </sheetData>
      <sheetData sheetId="10886">
        <row r="1">
          <cell r="A1" t="str">
            <v>A/1</v>
          </cell>
        </row>
      </sheetData>
      <sheetData sheetId="10887">
        <row r="1">
          <cell r="A1" t="str">
            <v>Mirage Mille</v>
          </cell>
        </row>
      </sheetData>
      <sheetData sheetId="10888">
        <row r="1">
          <cell r="A1" t="str">
            <v>A/1</v>
          </cell>
        </row>
      </sheetData>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ow r="1">
          <cell r="A1" t="str">
            <v xml:space="preserve">   ACT     </v>
          </cell>
        </row>
      </sheetData>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ow r="1">
          <cell r="A1" t="str">
            <v>A/1</v>
          </cell>
        </row>
      </sheetData>
      <sheetData sheetId="10975">
        <row r="1">
          <cell r="A1" t="str">
            <v>SUMMARY OF SUBCONTRACT PRICE</v>
          </cell>
        </row>
      </sheetData>
      <sheetData sheetId="10976">
        <row r="1">
          <cell r="A1" t="str">
            <v>SUMMARY OF SUBCONTRACT PRICE</v>
          </cell>
        </row>
      </sheetData>
      <sheetData sheetId="10977">
        <row r="1">
          <cell r="A1" t="str">
            <v>SUMMARY OF SUBCONTRACT PRICE</v>
          </cell>
        </row>
      </sheetData>
      <sheetData sheetId="10978">
        <row r="1">
          <cell r="A1" t="str">
            <v>SUMMARY OF SUBCONTRACT PRICE</v>
          </cell>
        </row>
      </sheetData>
      <sheetData sheetId="10979">
        <row r="1">
          <cell r="A1" t="str">
            <v>SUMMARY OF SUBCONTRACT PRICE</v>
          </cell>
        </row>
      </sheetData>
      <sheetData sheetId="10980">
        <row r="1">
          <cell r="A1" t="str">
            <v>ADP</v>
          </cell>
        </row>
      </sheetData>
      <sheetData sheetId="10981">
        <row r="1">
          <cell r="A1" t="str">
            <v>SUMMARY OF SUBCONTRACT PRICE</v>
          </cell>
        </row>
      </sheetData>
      <sheetData sheetId="10982">
        <row r="1">
          <cell r="A1" t="str">
            <v>SUMMARY OF SUBCONTRACT PRICE</v>
          </cell>
        </row>
      </sheetData>
      <sheetData sheetId="10983">
        <row r="2">
          <cell r="G2" t="str">
            <v>Period Ending :</v>
          </cell>
        </row>
      </sheetData>
      <sheetData sheetId="10984">
        <row r="2">
          <cell r="G2" t="str">
            <v>Period Ending :</v>
          </cell>
        </row>
      </sheetData>
      <sheetData sheetId="10985">
        <row r="2">
          <cell r="G2" t="str">
            <v>Period Ending :</v>
          </cell>
        </row>
      </sheetData>
      <sheetData sheetId="10986">
        <row r="1">
          <cell r="A1" t="str">
            <v>ADP</v>
          </cell>
        </row>
      </sheetData>
      <sheetData sheetId="10987">
        <row r="1">
          <cell r="A1" t="str">
            <v>A/1</v>
          </cell>
        </row>
      </sheetData>
      <sheetData sheetId="10988">
        <row r="1">
          <cell r="A1" t="str">
            <v>A/1</v>
          </cell>
        </row>
      </sheetData>
      <sheetData sheetId="10989">
        <row r="1">
          <cell r="A1" t="str">
            <v>A/1</v>
          </cell>
        </row>
      </sheetData>
      <sheetData sheetId="10990">
        <row r="1">
          <cell r="A1" t="str">
            <v>A/1</v>
          </cell>
        </row>
      </sheetData>
      <sheetData sheetId="10991">
        <row r="1">
          <cell r="A1" t="str">
            <v>A/1</v>
          </cell>
        </row>
      </sheetData>
      <sheetData sheetId="10992">
        <row r="1">
          <cell r="A1" t="str">
            <v>A/1</v>
          </cell>
        </row>
      </sheetData>
      <sheetData sheetId="10993">
        <row r="1">
          <cell r="A1" t="str">
            <v>A/1</v>
          </cell>
        </row>
      </sheetData>
      <sheetData sheetId="10994">
        <row r="1">
          <cell r="A1" t="str">
            <v>A/1</v>
          </cell>
        </row>
      </sheetData>
      <sheetData sheetId="10995">
        <row r="1">
          <cell r="A1" t="str">
            <v>A/1</v>
          </cell>
        </row>
      </sheetData>
      <sheetData sheetId="10996">
        <row r="1">
          <cell r="A1" t="str">
            <v>A/1</v>
          </cell>
        </row>
      </sheetData>
      <sheetData sheetId="10997">
        <row r="2">
          <cell r="G2" t="str">
            <v>Period Ending :</v>
          </cell>
        </row>
      </sheetData>
      <sheetData sheetId="10998"/>
      <sheetData sheetId="10999">
        <row r="2">
          <cell r="G2" t="str">
            <v>Period Ending :</v>
          </cell>
        </row>
      </sheetData>
      <sheetData sheetId="11000">
        <row r="1">
          <cell r="A1" t="str">
            <v>A/1</v>
          </cell>
        </row>
      </sheetData>
      <sheetData sheetId="11001">
        <row r="1">
          <cell r="A1" t="str">
            <v>A/1</v>
          </cell>
        </row>
      </sheetData>
      <sheetData sheetId="11002">
        <row r="1">
          <cell r="A1" t="str">
            <v>A/1</v>
          </cell>
        </row>
      </sheetData>
      <sheetData sheetId="11003">
        <row r="1">
          <cell r="A1" t="str">
            <v>A/1</v>
          </cell>
        </row>
      </sheetData>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ow r="1">
          <cell r="A1">
            <v>1</v>
          </cell>
        </row>
      </sheetData>
      <sheetData sheetId="11063">
        <row r="2">
          <cell r="H2" t="str">
            <v>: PRC 750</v>
          </cell>
        </row>
      </sheetData>
      <sheetData sheetId="11064" refreshError="1"/>
      <sheetData sheetId="11065">
        <row r="2">
          <cell r="H2" t="str">
            <v>: PRC 750</v>
          </cell>
        </row>
      </sheetData>
      <sheetData sheetId="11066" refreshError="1"/>
      <sheetData sheetId="11067" refreshError="1"/>
      <sheetData sheetId="11068" refreshError="1"/>
      <sheetData sheetId="11069" refreshError="1"/>
      <sheetData sheetId="11070" refreshError="1"/>
      <sheetData sheetId="11071" refreshError="1"/>
      <sheetData sheetId="11072">
        <row r="1">
          <cell r="A1" t="str">
            <v>ADP</v>
          </cell>
        </row>
      </sheetData>
      <sheetData sheetId="11073">
        <row r="1">
          <cell r="A1" t="str">
            <v>SUMMARY OF SUBCONTRACT PRICE</v>
          </cell>
        </row>
      </sheetData>
      <sheetData sheetId="11074">
        <row r="1">
          <cell r="A1" t="str">
            <v>SUMMARY OF SUBCONTRACT PRICE</v>
          </cell>
        </row>
      </sheetData>
      <sheetData sheetId="11075">
        <row r="1">
          <cell r="A1" t="str">
            <v>SUMMARY OF SUBCONTRACT PRICE</v>
          </cell>
        </row>
      </sheetData>
      <sheetData sheetId="11076">
        <row r="1">
          <cell r="A1" t="str">
            <v>SUMMARY OF SUBCONTRACT PRICE</v>
          </cell>
        </row>
      </sheetData>
      <sheetData sheetId="11077">
        <row r="1">
          <cell r="A1" t="str">
            <v>SUMMARY OF SUBCONTRACT PRICE</v>
          </cell>
        </row>
      </sheetData>
      <sheetData sheetId="11078">
        <row r="1">
          <cell r="A1" t="str">
            <v>SUMMARY OF SUBCONTRACT PRICE</v>
          </cell>
        </row>
      </sheetData>
      <sheetData sheetId="11079">
        <row r="1">
          <cell r="A1" t="str">
            <v>SUMMARY OF SUBCONTRACT PRICE</v>
          </cell>
        </row>
      </sheetData>
      <sheetData sheetId="11080">
        <row r="1">
          <cell r="A1" t="str">
            <v>SUMMARY OF SUBCONTRACT PRICE</v>
          </cell>
        </row>
      </sheetData>
      <sheetData sheetId="11081">
        <row r="1">
          <cell r="A1" t="str">
            <v>SUMMARY OF SUBCONTRACT PRICE</v>
          </cell>
        </row>
      </sheetData>
      <sheetData sheetId="11082">
        <row r="1">
          <cell r="A1" t="str">
            <v>SUMMARY OF SUBCONTRACT PRICE</v>
          </cell>
        </row>
      </sheetData>
      <sheetData sheetId="11083">
        <row r="1">
          <cell r="A1" t="str">
            <v>A/1</v>
          </cell>
        </row>
      </sheetData>
      <sheetData sheetId="11084">
        <row r="1">
          <cell r="A1" t="str">
            <v>A/1</v>
          </cell>
        </row>
      </sheetData>
      <sheetData sheetId="11085">
        <row r="1">
          <cell r="A1" t="str">
            <v>A/1</v>
          </cell>
        </row>
      </sheetData>
      <sheetData sheetId="11086">
        <row r="1">
          <cell r="A1">
            <v>1</v>
          </cell>
        </row>
      </sheetData>
      <sheetData sheetId="11087">
        <row r="1">
          <cell r="A1" t="str">
            <v>A/1</v>
          </cell>
        </row>
      </sheetData>
      <sheetData sheetId="11088">
        <row r="1">
          <cell r="A1" t="str">
            <v>A/1</v>
          </cell>
        </row>
      </sheetData>
      <sheetData sheetId="11089">
        <row r="1">
          <cell r="A1" t="str">
            <v>A/1</v>
          </cell>
        </row>
      </sheetData>
      <sheetData sheetId="11090">
        <row r="1">
          <cell r="A1" t="str">
            <v>TAISEI  PHIL.  CONST., INC.</v>
          </cell>
        </row>
      </sheetData>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ow r="2">
          <cell r="Q2">
            <v>24566</v>
          </cell>
        </row>
      </sheetData>
      <sheetData sheetId="11114">
        <row r="247">
          <cell r="F247">
            <v>0</v>
          </cell>
        </row>
      </sheetData>
      <sheetData sheetId="11115">
        <row r="247">
          <cell r="F247">
            <v>0</v>
          </cell>
        </row>
      </sheetData>
      <sheetData sheetId="11116">
        <row r="2">
          <cell r="G2" t="str">
            <v>Period Ending :</v>
          </cell>
        </row>
      </sheetData>
      <sheetData sheetId="11117">
        <row r="1">
          <cell r="A1">
            <v>1</v>
          </cell>
        </row>
      </sheetData>
      <sheetData sheetId="11118">
        <row r="1">
          <cell r="A1" t="str">
            <v>SUMMARY OF SUBCONTRACT PRICE</v>
          </cell>
        </row>
      </sheetData>
      <sheetData sheetId="11119">
        <row r="1">
          <cell r="A1" t="str">
            <v>SUMMARY OF SUBCONTRACT PRICE</v>
          </cell>
        </row>
      </sheetData>
      <sheetData sheetId="11120">
        <row r="1">
          <cell r="A1" t="str">
            <v>SUMMARY OF SUBCONTRACT PRICE</v>
          </cell>
        </row>
      </sheetData>
      <sheetData sheetId="11121">
        <row r="1">
          <cell r="A1" t="str">
            <v>SUMMARY OF SUBCONTRACT PRICE</v>
          </cell>
        </row>
      </sheetData>
      <sheetData sheetId="11122">
        <row r="1">
          <cell r="A1" t="str">
            <v>SUMMARY OF SUBCONTRACT PRICE</v>
          </cell>
        </row>
      </sheetData>
      <sheetData sheetId="11123">
        <row r="1">
          <cell r="A1" t="str">
            <v>SUMMARY OF SUBCONTRACT PRICE</v>
          </cell>
        </row>
      </sheetData>
      <sheetData sheetId="11124">
        <row r="1">
          <cell r="A1" t="str">
            <v>SUMMARY OF SUBCONTRACT PRICE</v>
          </cell>
        </row>
      </sheetData>
      <sheetData sheetId="11125">
        <row r="1">
          <cell r="A1" t="str">
            <v>SUMMARY OF SUBCONTRACT PRICE</v>
          </cell>
        </row>
      </sheetData>
      <sheetData sheetId="11126">
        <row r="1">
          <cell r="A1" t="str">
            <v>SUMMARY OF SUBCONTRACT PRICE</v>
          </cell>
        </row>
      </sheetData>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ow r="1">
          <cell r="A1" t="str">
            <v>SUMMARY OF SUBCONTRACT PRICE</v>
          </cell>
        </row>
      </sheetData>
      <sheetData sheetId="11172">
        <row r="1">
          <cell r="A1" t="str">
            <v>SUMMARY OF SUBCONTRACT PRICE</v>
          </cell>
        </row>
      </sheetData>
      <sheetData sheetId="11173">
        <row r="1">
          <cell r="A1" t="str">
            <v>SUMMARY OF SUBCONTRACT PRICE</v>
          </cell>
        </row>
      </sheetData>
      <sheetData sheetId="11174">
        <row r="1">
          <cell r="A1" t="str">
            <v>Mirage Mille</v>
          </cell>
        </row>
      </sheetData>
      <sheetData sheetId="11175">
        <row r="1">
          <cell r="A1" t="str">
            <v>A/1</v>
          </cell>
        </row>
      </sheetData>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ow r="1">
          <cell r="A1" t="str">
            <v>A/1</v>
          </cell>
        </row>
      </sheetData>
      <sheetData sheetId="11195">
        <row r="1">
          <cell r="A1" t="str">
            <v>A/1</v>
          </cell>
        </row>
      </sheetData>
      <sheetData sheetId="11196">
        <row r="1">
          <cell r="A1" t="str">
            <v>A/1</v>
          </cell>
        </row>
      </sheetData>
      <sheetData sheetId="11197">
        <row r="1">
          <cell r="A1" t="str">
            <v>A/1</v>
          </cell>
        </row>
      </sheetData>
      <sheetData sheetId="11198">
        <row r="1">
          <cell r="A1" t="str">
            <v>A/1</v>
          </cell>
        </row>
      </sheetData>
      <sheetData sheetId="11199">
        <row r="1">
          <cell r="A1" t="str">
            <v>A/1</v>
          </cell>
        </row>
      </sheetData>
      <sheetData sheetId="11200">
        <row r="1">
          <cell r="A1" t="str">
            <v>A/1</v>
          </cell>
        </row>
      </sheetData>
      <sheetData sheetId="11201">
        <row r="1">
          <cell r="A1" t="str">
            <v>A/1</v>
          </cell>
        </row>
      </sheetData>
      <sheetData sheetId="11202"/>
      <sheetData sheetId="11203">
        <row r="247">
          <cell r="F247">
            <v>0</v>
          </cell>
        </row>
      </sheetData>
      <sheetData sheetId="11204">
        <row r="2">
          <cell r="H2" t="str">
            <v>: PRC 750</v>
          </cell>
        </row>
      </sheetData>
      <sheetData sheetId="11205"/>
      <sheetData sheetId="11206">
        <row r="2">
          <cell r="H2" t="str">
            <v>: PRC 750</v>
          </cell>
        </row>
      </sheetData>
      <sheetData sheetId="11207">
        <row r="247">
          <cell r="F247">
            <v>0</v>
          </cell>
        </row>
      </sheetData>
      <sheetData sheetId="11208">
        <row r="2">
          <cell r="Q2">
            <v>24566</v>
          </cell>
        </row>
      </sheetData>
      <sheetData sheetId="11209">
        <row r="247">
          <cell r="F247">
            <v>0</v>
          </cell>
        </row>
      </sheetData>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ow r="1">
          <cell r="A1" t="str">
            <v>A/1</v>
          </cell>
        </row>
      </sheetData>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ow r="2">
          <cell r="E2">
            <v>41627</v>
          </cell>
        </row>
      </sheetData>
      <sheetData sheetId="11295">
        <row r="2">
          <cell r="E2">
            <v>41627</v>
          </cell>
        </row>
      </sheetData>
      <sheetData sheetId="11296">
        <row r="1">
          <cell r="A1" t="str">
            <v>ADP</v>
          </cell>
        </row>
      </sheetData>
      <sheetData sheetId="11297">
        <row r="1">
          <cell r="A1" t="str">
            <v xml:space="preserve">   ACT     </v>
          </cell>
        </row>
      </sheetData>
      <sheetData sheetId="11298">
        <row r="1">
          <cell r="A1" t="str">
            <v xml:space="preserve">   ACT     </v>
          </cell>
        </row>
      </sheetData>
      <sheetData sheetId="11299">
        <row r="1">
          <cell r="A1" t="str">
            <v xml:space="preserve">   ACT     </v>
          </cell>
        </row>
      </sheetData>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ow r="247">
          <cell r="F247">
            <v>0</v>
          </cell>
        </row>
      </sheetData>
      <sheetData sheetId="11481">
        <row r="1">
          <cell r="A1" t="str">
            <v xml:space="preserve">   ACT     </v>
          </cell>
        </row>
      </sheetData>
      <sheetData sheetId="11482">
        <row r="1">
          <cell r="A1" t="str">
            <v xml:space="preserve">   ACT     </v>
          </cell>
        </row>
      </sheetData>
      <sheetData sheetId="11483">
        <row r="1">
          <cell r="A1" t="str">
            <v xml:space="preserve">   ACT     </v>
          </cell>
        </row>
      </sheetData>
      <sheetData sheetId="11484">
        <row r="1">
          <cell r="A1" t="str">
            <v xml:space="preserve">   ACT     </v>
          </cell>
        </row>
      </sheetData>
      <sheetData sheetId="11485">
        <row r="1">
          <cell r="A1" t="str">
            <v xml:space="preserve">   ACT     </v>
          </cell>
        </row>
      </sheetData>
      <sheetData sheetId="11486">
        <row r="1">
          <cell r="A1" t="str">
            <v xml:space="preserve">   ACT     </v>
          </cell>
        </row>
      </sheetData>
      <sheetData sheetId="11487">
        <row r="1">
          <cell r="A1" t="str">
            <v xml:space="preserve">   ACT     </v>
          </cell>
        </row>
      </sheetData>
      <sheetData sheetId="11488">
        <row r="1">
          <cell r="A1" t="str">
            <v xml:space="preserve">   ACT     </v>
          </cell>
        </row>
      </sheetData>
      <sheetData sheetId="11489">
        <row r="1">
          <cell r="A1" t="str">
            <v xml:space="preserve">   ACT     </v>
          </cell>
        </row>
      </sheetData>
      <sheetData sheetId="11490">
        <row r="1">
          <cell r="A1" t="str">
            <v xml:space="preserve">   ACT     </v>
          </cell>
        </row>
      </sheetData>
      <sheetData sheetId="11491">
        <row r="1">
          <cell r="A1" t="str">
            <v xml:space="preserve">   ACT     </v>
          </cell>
        </row>
      </sheetData>
      <sheetData sheetId="11492">
        <row r="1">
          <cell r="A1" t="str">
            <v xml:space="preserve">   ACT     </v>
          </cell>
        </row>
      </sheetData>
      <sheetData sheetId="11493"/>
      <sheetData sheetId="11494"/>
      <sheetData sheetId="11495"/>
      <sheetData sheetId="11496"/>
      <sheetData sheetId="11497"/>
      <sheetData sheetId="11498"/>
      <sheetData sheetId="11499">
        <row r="1">
          <cell r="A1" t="str">
            <v xml:space="preserve">   ACT     </v>
          </cell>
        </row>
      </sheetData>
      <sheetData sheetId="11500"/>
      <sheetData sheetId="11501"/>
      <sheetData sheetId="11502"/>
      <sheetData sheetId="11503"/>
      <sheetData sheetId="11504"/>
      <sheetData sheetId="11505"/>
      <sheetData sheetId="11506"/>
      <sheetData sheetId="11507">
        <row r="1">
          <cell r="A1" t="str">
            <v xml:space="preserve">   ACT     </v>
          </cell>
        </row>
      </sheetData>
      <sheetData sheetId="11508"/>
      <sheetData sheetId="11509">
        <row r="1">
          <cell r="A1" t="str">
            <v xml:space="preserve">   ACT     </v>
          </cell>
        </row>
      </sheetData>
      <sheetData sheetId="11510" refreshError="1"/>
      <sheetData sheetId="1151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ow r="1">
          <cell r="A1" t="str">
            <v xml:space="preserve">   ACT     </v>
          </cell>
        </row>
      </sheetData>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ow r="2">
          <cell r="H2" t="str">
            <v>: PRC 750</v>
          </cell>
        </row>
      </sheetData>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ow r="1">
          <cell r="A1" t="str">
            <v>A/1</v>
          </cell>
        </row>
      </sheetData>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ow r="1">
          <cell r="A1" t="str">
            <v xml:space="preserve">   ACT     </v>
          </cell>
        </row>
      </sheetData>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ow r="2">
          <cell r="Q2">
            <v>24566</v>
          </cell>
        </row>
      </sheetData>
      <sheetData sheetId="11632">
        <row r="1">
          <cell r="A1" t="str">
            <v>A/1</v>
          </cell>
        </row>
      </sheetData>
      <sheetData sheetId="11633">
        <row r="2">
          <cell r="Q2">
            <v>24566</v>
          </cell>
        </row>
      </sheetData>
      <sheetData sheetId="11634">
        <row r="247">
          <cell r="F247">
            <v>0</v>
          </cell>
        </row>
      </sheetData>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ow r="8">
          <cell r="A8" t="str">
            <v>VR # 11 - Variation for Providing Temporary Power Supply for Soft Launch</v>
          </cell>
        </row>
      </sheetData>
      <sheetData sheetId="11749">
        <row r="1">
          <cell r="A1" t="str">
            <v>A/1</v>
          </cell>
        </row>
      </sheetData>
      <sheetData sheetId="11750">
        <row r="1">
          <cell r="A1" t="str">
            <v>A/1</v>
          </cell>
        </row>
      </sheetData>
      <sheetData sheetId="11751">
        <row r="1">
          <cell r="A1" t="str">
            <v>A/1</v>
          </cell>
        </row>
      </sheetData>
      <sheetData sheetId="11752">
        <row r="6">
          <cell r="C6" t="str">
            <v>SD</v>
          </cell>
        </row>
      </sheetData>
      <sheetData sheetId="11753">
        <row r="4">
          <cell r="B4" t="str">
            <v>Interim Payment</v>
          </cell>
        </row>
      </sheetData>
      <sheetData sheetId="11754">
        <row r="1">
          <cell r="A1" t="str">
            <v>Mirage Mille</v>
          </cell>
        </row>
      </sheetData>
      <sheetData sheetId="11755">
        <row r="1">
          <cell r="A1" t="str">
            <v>A/1</v>
          </cell>
        </row>
      </sheetData>
      <sheetData sheetId="11756">
        <row r="1">
          <cell r="A1" t="str">
            <v>A/1</v>
          </cell>
        </row>
      </sheetData>
      <sheetData sheetId="11757">
        <row r="1">
          <cell r="A1" t="str">
            <v>A/1</v>
          </cell>
        </row>
      </sheetData>
      <sheetData sheetId="11758">
        <row r="1">
          <cell r="A1" t="str">
            <v>A/1</v>
          </cell>
        </row>
      </sheetData>
      <sheetData sheetId="11759">
        <row r="1">
          <cell r="A1" t="str">
            <v>A/1</v>
          </cell>
        </row>
      </sheetData>
      <sheetData sheetId="11760">
        <row r="1">
          <cell r="A1" t="str">
            <v>Mirage Mille</v>
          </cell>
        </row>
      </sheetData>
      <sheetData sheetId="11761">
        <row r="1">
          <cell r="A1" t="str">
            <v>A/1</v>
          </cell>
        </row>
      </sheetData>
      <sheetData sheetId="11762">
        <row r="1">
          <cell r="A1" t="str">
            <v>A/1</v>
          </cell>
        </row>
      </sheetData>
      <sheetData sheetId="11763">
        <row r="1">
          <cell r="A1" t="str">
            <v>A/1</v>
          </cell>
        </row>
      </sheetData>
      <sheetData sheetId="11764">
        <row r="1">
          <cell r="A1" t="str">
            <v>A/1</v>
          </cell>
        </row>
      </sheetData>
      <sheetData sheetId="11765">
        <row r="1">
          <cell r="A1" t="str">
            <v>A/1</v>
          </cell>
        </row>
      </sheetData>
      <sheetData sheetId="11766">
        <row r="1">
          <cell r="A1" t="str">
            <v>A/1</v>
          </cell>
        </row>
      </sheetData>
      <sheetData sheetId="11767">
        <row r="1">
          <cell r="A1" t="str">
            <v>A/1</v>
          </cell>
        </row>
      </sheetData>
      <sheetData sheetId="11768">
        <row r="1">
          <cell r="A1" t="str">
            <v>A/1</v>
          </cell>
        </row>
      </sheetData>
      <sheetData sheetId="11769">
        <row r="1">
          <cell r="A1" t="str">
            <v>A/1</v>
          </cell>
        </row>
      </sheetData>
      <sheetData sheetId="11770">
        <row r="1">
          <cell r="A1" t="str">
            <v>A/1</v>
          </cell>
        </row>
      </sheetData>
      <sheetData sheetId="11771">
        <row r="1">
          <cell r="A1" t="str">
            <v>A/1</v>
          </cell>
        </row>
      </sheetData>
      <sheetData sheetId="11772">
        <row r="1">
          <cell r="A1" t="str">
            <v>A/1</v>
          </cell>
        </row>
      </sheetData>
      <sheetData sheetId="11773">
        <row r="1">
          <cell r="A1" t="str">
            <v>A/1</v>
          </cell>
        </row>
      </sheetData>
      <sheetData sheetId="11774">
        <row r="1">
          <cell r="A1" t="str">
            <v>A/1</v>
          </cell>
        </row>
      </sheetData>
      <sheetData sheetId="11775">
        <row r="2">
          <cell r="H2" t="str">
            <v>: PRC 750</v>
          </cell>
        </row>
      </sheetData>
      <sheetData sheetId="11776">
        <row r="1">
          <cell r="A1" t="str">
            <v>A/1</v>
          </cell>
        </row>
      </sheetData>
      <sheetData sheetId="11777">
        <row r="2">
          <cell r="H2" t="str">
            <v>: PRC 750</v>
          </cell>
        </row>
      </sheetData>
      <sheetData sheetId="11778">
        <row r="2">
          <cell r="H2" t="str">
            <v>: PRC 750</v>
          </cell>
        </row>
      </sheetData>
      <sheetData sheetId="11779">
        <row r="1">
          <cell r="A1" t="str">
            <v>A/1</v>
          </cell>
        </row>
      </sheetData>
      <sheetData sheetId="11780">
        <row r="1">
          <cell r="A1" t="str">
            <v xml:space="preserve">   ACT     </v>
          </cell>
        </row>
      </sheetData>
      <sheetData sheetId="11781"/>
      <sheetData sheetId="11782">
        <row r="3">
          <cell r="C3">
            <v>1.4095121100860442</v>
          </cell>
        </row>
      </sheetData>
      <sheetData sheetId="11783">
        <row r="1">
          <cell r="A1" t="str">
            <v xml:space="preserve">   ACT     </v>
          </cell>
        </row>
      </sheetData>
      <sheetData sheetId="11784"/>
      <sheetData sheetId="11785" refreshError="1"/>
      <sheetData sheetId="11786" refreshError="1"/>
      <sheetData sheetId="11787" refreshError="1"/>
      <sheetData sheetId="11788" refreshError="1"/>
      <sheetData sheetId="11789" refreshError="1"/>
      <sheetData sheetId="11790">
        <row r="1">
          <cell r="A1" t="str">
            <v>A/1</v>
          </cell>
        </row>
      </sheetData>
      <sheetData sheetId="11791"/>
      <sheetData sheetId="11792">
        <row r="1">
          <cell r="A1" t="str">
            <v xml:space="preserve">   ACT     </v>
          </cell>
        </row>
      </sheetData>
      <sheetData sheetId="11793">
        <row r="2">
          <cell r="Q2">
            <v>24566</v>
          </cell>
        </row>
      </sheetData>
      <sheetData sheetId="11794">
        <row r="1">
          <cell r="A1" t="str">
            <v>A/1</v>
          </cell>
        </row>
      </sheetData>
      <sheetData sheetId="11795">
        <row r="1">
          <cell r="A1" t="str">
            <v>A/1</v>
          </cell>
        </row>
      </sheetData>
      <sheetData sheetId="11796">
        <row r="1">
          <cell r="A1" t="str">
            <v>A/1</v>
          </cell>
        </row>
      </sheetData>
      <sheetData sheetId="11797"/>
      <sheetData sheetId="11798">
        <row r="1">
          <cell r="A1" t="str">
            <v>A/1</v>
          </cell>
        </row>
      </sheetData>
      <sheetData sheetId="11799">
        <row r="1">
          <cell r="A1" t="str">
            <v>A/1</v>
          </cell>
        </row>
      </sheetData>
      <sheetData sheetId="11800" refreshError="1"/>
      <sheetData sheetId="11801" refreshError="1"/>
      <sheetData sheetId="11802" refreshError="1"/>
      <sheetData sheetId="11803" refreshError="1"/>
      <sheetData sheetId="11804">
        <row r="1">
          <cell r="A1" t="str">
            <v>A/1</v>
          </cell>
        </row>
      </sheetData>
      <sheetData sheetId="11805">
        <row r="1">
          <cell r="A1" t="str">
            <v>A/1</v>
          </cell>
        </row>
      </sheetData>
      <sheetData sheetId="11806">
        <row r="1">
          <cell r="A1" t="str">
            <v>A/1</v>
          </cell>
        </row>
      </sheetData>
      <sheetData sheetId="11807">
        <row r="1">
          <cell r="A1" t="str">
            <v>A/1</v>
          </cell>
        </row>
      </sheetData>
      <sheetData sheetId="11808">
        <row r="1">
          <cell r="A1" t="str">
            <v>A/1</v>
          </cell>
        </row>
      </sheetData>
      <sheetData sheetId="11809">
        <row r="1">
          <cell r="A1" t="str">
            <v>A/1</v>
          </cell>
        </row>
      </sheetData>
      <sheetData sheetId="11810">
        <row r="1">
          <cell r="A1" t="str">
            <v>A/1</v>
          </cell>
        </row>
      </sheetData>
      <sheetData sheetId="11811">
        <row r="1">
          <cell r="A1" t="str">
            <v>A/1</v>
          </cell>
        </row>
      </sheetData>
      <sheetData sheetId="11812">
        <row r="1">
          <cell r="A1" t="str">
            <v>Part D - Subbase Course</v>
          </cell>
        </row>
      </sheetData>
      <sheetData sheetId="11813">
        <row r="1">
          <cell r="A1" t="str">
            <v>A/1</v>
          </cell>
        </row>
      </sheetData>
      <sheetData sheetId="11814">
        <row r="1">
          <cell r="A1" t="str">
            <v>A/1</v>
          </cell>
        </row>
      </sheetData>
      <sheetData sheetId="11815">
        <row r="1">
          <cell r="A1" t="str">
            <v>A/1</v>
          </cell>
        </row>
      </sheetData>
      <sheetData sheetId="11816">
        <row r="1">
          <cell r="A1" t="str">
            <v>A/1</v>
          </cell>
        </row>
      </sheetData>
      <sheetData sheetId="11817">
        <row r="1">
          <cell r="A1" t="str">
            <v>A/1</v>
          </cell>
        </row>
      </sheetData>
      <sheetData sheetId="11818">
        <row r="1">
          <cell r="A1" t="str">
            <v>A/1</v>
          </cell>
        </row>
      </sheetData>
      <sheetData sheetId="11819">
        <row r="1">
          <cell r="A1" t="str">
            <v>A/1</v>
          </cell>
        </row>
      </sheetData>
      <sheetData sheetId="11820">
        <row r="1">
          <cell r="A1" t="str">
            <v>A/1</v>
          </cell>
        </row>
      </sheetData>
      <sheetData sheetId="11821">
        <row r="1">
          <cell r="A1" t="str">
            <v>A/1</v>
          </cell>
        </row>
      </sheetData>
      <sheetData sheetId="11822">
        <row r="1">
          <cell r="A1" t="str">
            <v>A/1</v>
          </cell>
        </row>
      </sheetData>
      <sheetData sheetId="11823">
        <row r="1">
          <cell r="A1" t="str">
            <v>A/1</v>
          </cell>
        </row>
      </sheetData>
      <sheetData sheetId="11824">
        <row r="1">
          <cell r="A1" t="str">
            <v>A/1</v>
          </cell>
        </row>
      </sheetData>
      <sheetData sheetId="11825">
        <row r="1">
          <cell r="A1" t="str">
            <v>A/1</v>
          </cell>
        </row>
      </sheetData>
      <sheetData sheetId="11826">
        <row r="1">
          <cell r="A1" t="str">
            <v>A/1</v>
          </cell>
        </row>
      </sheetData>
      <sheetData sheetId="11827">
        <row r="2">
          <cell r="H2" t="str">
            <v>: PRC 750</v>
          </cell>
        </row>
      </sheetData>
      <sheetData sheetId="11828"/>
      <sheetData sheetId="11829">
        <row r="2">
          <cell r="H2" t="str">
            <v>: PRC 750</v>
          </cell>
        </row>
      </sheetData>
      <sheetData sheetId="11830">
        <row r="1">
          <cell r="A1" t="str">
            <v>A/1</v>
          </cell>
        </row>
      </sheetData>
      <sheetData sheetId="11831">
        <row r="1">
          <cell r="A1" t="str">
            <v>A/1</v>
          </cell>
        </row>
      </sheetData>
      <sheetData sheetId="11832">
        <row r="1">
          <cell r="A1" t="str">
            <v>ADP</v>
          </cell>
        </row>
      </sheetData>
      <sheetData sheetId="11833" refreshError="1"/>
      <sheetData sheetId="11834" refreshError="1"/>
      <sheetData sheetId="11835">
        <row r="1">
          <cell r="A1" t="str">
            <v>A/1</v>
          </cell>
        </row>
      </sheetData>
      <sheetData sheetId="11836">
        <row r="1">
          <cell r="A1" t="str">
            <v>A/1</v>
          </cell>
        </row>
      </sheetData>
      <sheetData sheetId="11837">
        <row r="1">
          <cell r="A1" t="str">
            <v>A/1</v>
          </cell>
        </row>
      </sheetData>
      <sheetData sheetId="11838">
        <row r="1">
          <cell r="A1" t="str">
            <v>A/1</v>
          </cell>
        </row>
      </sheetData>
      <sheetData sheetId="11839">
        <row r="1">
          <cell r="A1" t="str">
            <v>A/1</v>
          </cell>
        </row>
      </sheetData>
      <sheetData sheetId="11840">
        <row r="2">
          <cell r="H2" t="str">
            <v>: PRC 750</v>
          </cell>
        </row>
      </sheetData>
      <sheetData sheetId="11841">
        <row r="1">
          <cell r="A1" t="str">
            <v>A/1</v>
          </cell>
        </row>
      </sheetData>
      <sheetData sheetId="11842">
        <row r="1">
          <cell r="A1" t="str">
            <v>A/1</v>
          </cell>
        </row>
      </sheetData>
      <sheetData sheetId="11843">
        <row r="1">
          <cell r="A1" t="str">
            <v>A/1</v>
          </cell>
        </row>
      </sheetData>
      <sheetData sheetId="11844">
        <row r="6">
          <cell r="C6" t="str">
            <v>SD</v>
          </cell>
        </row>
      </sheetData>
      <sheetData sheetId="11845">
        <row r="1">
          <cell r="A1" t="str">
            <v>A/1</v>
          </cell>
        </row>
      </sheetData>
      <sheetData sheetId="11846" refreshError="1"/>
      <sheetData sheetId="11847" refreshError="1"/>
      <sheetData sheetId="11848" refreshError="1"/>
      <sheetData sheetId="11849" refreshError="1"/>
      <sheetData sheetId="11850" refreshError="1"/>
      <sheetData sheetId="11851">
        <row r="1">
          <cell r="A1" t="str">
            <v xml:space="preserve">   ACT     </v>
          </cell>
        </row>
      </sheetData>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ow r="1">
          <cell r="A1" t="str">
            <v>A/1</v>
          </cell>
        </row>
      </sheetData>
      <sheetData sheetId="11860" refreshError="1"/>
      <sheetData sheetId="11861">
        <row r="4">
          <cell r="B4" t="str">
            <v>Interim Payment</v>
          </cell>
        </row>
      </sheetData>
      <sheetData sheetId="11862" refreshError="1"/>
      <sheetData sheetId="11863" refreshError="1"/>
      <sheetData sheetId="11864" refreshError="1"/>
      <sheetData sheetId="11865" refreshError="1"/>
      <sheetData sheetId="11866">
        <row r="1">
          <cell r="A1" t="str">
            <v xml:space="preserve">   ACT     </v>
          </cell>
        </row>
      </sheetData>
      <sheetData sheetId="11867" refreshError="1"/>
      <sheetData sheetId="11868">
        <row r="1">
          <cell r="A1" t="str">
            <v xml:space="preserve">   ACT     </v>
          </cell>
        </row>
      </sheetData>
      <sheetData sheetId="11869">
        <row r="1">
          <cell r="A1" t="str">
            <v>A/1</v>
          </cell>
        </row>
      </sheetData>
      <sheetData sheetId="11870">
        <row r="1">
          <cell r="A1" t="str">
            <v xml:space="preserve">   ACT     </v>
          </cell>
        </row>
      </sheetData>
      <sheetData sheetId="11871">
        <row r="1">
          <cell r="A1" t="str">
            <v xml:space="preserve">   ACT     </v>
          </cell>
        </row>
      </sheetData>
      <sheetData sheetId="11872">
        <row r="1">
          <cell r="A1" t="str">
            <v xml:space="preserve">   ACT     </v>
          </cell>
        </row>
      </sheetData>
      <sheetData sheetId="11873">
        <row r="1">
          <cell r="A1" t="str">
            <v>A/1</v>
          </cell>
        </row>
      </sheetData>
      <sheetData sheetId="11874">
        <row r="1">
          <cell r="A1" t="str">
            <v>A/1</v>
          </cell>
        </row>
      </sheetData>
      <sheetData sheetId="11875">
        <row r="1">
          <cell r="A1" t="str">
            <v xml:space="preserve">   ACT     </v>
          </cell>
        </row>
      </sheetData>
      <sheetData sheetId="11876">
        <row r="2">
          <cell r="E2">
            <v>41627</v>
          </cell>
        </row>
      </sheetData>
      <sheetData sheetId="11877">
        <row r="1">
          <cell r="A1" t="str">
            <v>A/1</v>
          </cell>
        </row>
      </sheetData>
      <sheetData sheetId="11878">
        <row r="1">
          <cell r="A1" t="str">
            <v>A/1</v>
          </cell>
        </row>
      </sheetData>
      <sheetData sheetId="11879">
        <row r="1">
          <cell r="A1" t="str">
            <v>A/1</v>
          </cell>
        </row>
      </sheetData>
      <sheetData sheetId="11880">
        <row r="1">
          <cell r="A1" t="str">
            <v>A/1</v>
          </cell>
        </row>
      </sheetData>
      <sheetData sheetId="11881">
        <row r="1">
          <cell r="A1" t="str">
            <v>A/1</v>
          </cell>
        </row>
      </sheetData>
      <sheetData sheetId="11882">
        <row r="1">
          <cell r="A1" t="str">
            <v>A/1</v>
          </cell>
        </row>
      </sheetData>
      <sheetData sheetId="11883">
        <row r="1">
          <cell r="A1" t="str">
            <v>A/1</v>
          </cell>
        </row>
      </sheetData>
      <sheetData sheetId="11884">
        <row r="1">
          <cell r="A1" t="str">
            <v>A/1</v>
          </cell>
        </row>
      </sheetData>
      <sheetData sheetId="11885">
        <row r="1">
          <cell r="A1" t="str">
            <v>A/1</v>
          </cell>
        </row>
      </sheetData>
      <sheetData sheetId="11886">
        <row r="1">
          <cell r="A1" t="str">
            <v>A/1</v>
          </cell>
        </row>
      </sheetData>
      <sheetData sheetId="11887">
        <row r="1">
          <cell r="A1" t="str">
            <v>A/1</v>
          </cell>
        </row>
      </sheetData>
      <sheetData sheetId="11888">
        <row r="1">
          <cell r="A1" t="str">
            <v>A/1</v>
          </cell>
        </row>
      </sheetData>
      <sheetData sheetId="11889">
        <row r="1">
          <cell r="A1" t="str">
            <v>A/1</v>
          </cell>
        </row>
      </sheetData>
      <sheetData sheetId="11890">
        <row r="1">
          <cell r="A1" t="str">
            <v>A/1</v>
          </cell>
        </row>
      </sheetData>
      <sheetData sheetId="11891">
        <row r="1">
          <cell r="A1" t="str">
            <v>A/1</v>
          </cell>
        </row>
      </sheetData>
      <sheetData sheetId="11892">
        <row r="1">
          <cell r="A1" t="str">
            <v>A/1</v>
          </cell>
        </row>
      </sheetData>
      <sheetData sheetId="11893">
        <row r="1">
          <cell r="A1" t="str">
            <v>A/1</v>
          </cell>
        </row>
      </sheetData>
      <sheetData sheetId="11894">
        <row r="1">
          <cell r="A1" t="str">
            <v xml:space="preserve">   ACT     </v>
          </cell>
        </row>
      </sheetData>
      <sheetData sheetId="11895">
        <row r="1">
          <cell r="A1" t="str">
            <v>A/1</v>
          </cell>
        </row>
      </sheetData>
      <sheetData sheetId="11896">
        <row r="1">
          <cell r="A1" t="str">
            <v>A/1</v>
          </cell>
        </row>
      </sheetData>
      <sheetData sheetId="11897">
        <row r="1">
          <cell r="A1" t="str">
            <v>A/1</v>
          </cell>
        </row>
      </sheetData>
      <sheetData sheetId="11898">
        <row r="1">
          <cell r="A1" t="str">
            <v>Part D - Subbase Course</v>
          </cell>
        </row>
      </sheetData>
      <sheetData sheetId="11899">
        <row r="1">
          <cell r="A1" t="str">
            <v>A/1</v>
          </cell>
        </row>
      </sheetData>
      <sheetData sheetId="11900">
        <row r="1">
          <cell r="A1" t="str">
            <v>A/1</v>
          </cell>
        </row>
      </sheetData>
      <sheetData sheetId="11901">
        <row r="1">
          <cell r="A1" t="str">
            <v>A/1</v>
          </cell>
        </row>
      </sheetData>
      <sheetData sheetId="11902">
        <row r="1">
          <cell r="A1" t="str">
            <v>A/1</v>
          </cell>
        </row>
      </sheetData>
      <sheetData sheetId="11903">
        <row r="1">
          <cell r="A1" t="str">
            <v>A/1</v>
          </cell>
        </row>
      </sheetData>
      <sheetData sheetId="11904">
        <row r="1">
          <cell r="A1" t="str">
            <v>A/1</v>
          </cell>
        </row>
      </sheetData>
      <sheetData sheetId="11905">
        <row r="1">
          <cell r="A1" t="str">
            <v>A/1</v>
          </cell>
        </row>
      </sheetData>
      <sheetData sheetId="11906">
        <row r="1">
          <cell r="A1" t="str">
            <v>A/1</v>
          </cell>
        </row>
      </sheetData>
      <sheetData sheetId="11907">
        <row r="1">
          <cell r="A1" t="str">
            <v>A/1</v>
          </cell>
        </row>
      </sheetData>
      <sheetData sheetId="11908">
        <row r="1">
          <cell r="A1" t="str">
            <v>A/1</v>
          </cell>
        </row>
      </sheetData>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ow r="1">
          <cell r="A1" t="str">
            <v>A/1</v>
          </cell>
        </row>
      </sheetData>
      <sheetData sheetId="11918">
        <row r="1">
          <cell r="A1" t="str">
            <v>ADP</v>
          </cell>
        </row>
      </sheetData>
      <sheetData sheetId="11919"/>
      <sheetData sheetId="11920"/>
      <sheetData sheetId="11921">
        <row r="1">
          <cell r="A1" t="str">
            <v>ADP</v>
          </cell>
        </row>
      </sheetData>
      <sheetData sheetId="11922">
        <row r="1">
          <cell r="A1" t="str">
            <v>Mirage Mille</v>
          </cell>
        </row>
      </sheetData>
      <sheetData sheetId="11923">
        <row r="1">
          <cell r="A1" t="str">
            <v>A/1</v>
          </cell>
        </row>
      </sheetData>
      <sheetData sheetId="11924">
        <row r="1">
          <cell r="A1" t="str">
            <v>ADP</v>
          </cell>
        </row>
      </sheetData>
      <sheetData sheetId="11925">
        <row r="1">
          <cell r="A1" t="str">
            <v>A/1</v>
          </cell>
        </row>
      </sheetData>
      <sheetData sheetId="11926">
        <row r="1">
          <cell r="A1" t="str">
            <v>ADP</v>
          </cell>
        </row>
      </sheetData>
      <sheetData sheetId="11927">
        <row r="3">
          <cell r="C3">
            <v>1.4095121100860442</v>
          </cell>
        </row>
      </sheetData>
      <sheetData sheetId="11928">
        <row r="3">
          <cell r="C3">
            <v>1.4095121100860442</v>
          </cell>
        </row>
      </sheetData>
      <sheetData sheetId="11929">
        <row r="1">
          <cell r="A1" t="str">
            <v>A/1</v>
          </cell>
        </row>
      </sheetData>
      <sheetData sheetId="11930">
        <row r="1">
          <cell r="A1" t="str">
            <v>ADP</v>
          </cell>
        </row>
      </sheetData>
      <sheetData sheetId="11931"/>
      <sheetData sheetId="11932">
        <row r="1">
          <cell r="A1" t="str">
            <v>ADP</v>
          </cell>
        </row>
      </sheetData>
      <sheetData sheetId="11933">
        <row r="2">
          <cell r="E2">
            <v>41627</v>
          </cell>
        </row>
      </sheetData>
      <sheetData sheetId="11934">
        <row r="3">
          <cell r="C3">
            <v>1.4095121100860442</v>
          </cell>
        </row>
      </sheetData>
      <sheetData sheetId="11935">
        <row r="3">
          <cell r="C3">
            <v>1.4095121100860442</v>
          </cell>
        </row>
      </sheetData>
      <sheetData sheetId="11936" refreshError="1"/>
      <sheetData sheetId="11937" refreshError="1"/>
      <sheetData sheetId="11938" refreshError="1"/>
      <sheetData sheetId="11939" refreshError="1"/>
      <sheetData sheetId="11940" refreshError="1"/>
      <sheetData sheetId="11941" refreshError="1"/>
      <sheetData sheetId="11942">
        <row r="1">
          <cell r="A1" t="str">
            <v>ADP</v>
          </cell>
        </row>
      </sheetData>
      <sheetData sheetId="11943">
        <row r="1">
          <cell r="A1" t="str">
            <v>ADP</v>
          </cell>
        </row>
      </sheetData>
      <sheetData sheetId="11944">
        <row r="1">
          <cell r="A1" t="str">
            <v>A/1</v>
          </cell>
        </row>
      </sheetData>
      <sheetData sheetId="11945"/>
      <sheetData sheetId="11946"/>
      <sheetData sheetId="11947">
        <row r="9">
          <cell r="BJ9">
            <v>0</v>
          </cell>
        </row>
      </sheetData>
      <sheetData sheetId="11948">
        <row r="9">
          <cell r="BJ9">
            <v>0</v>
          </cell>
        </row>
      </sheetData>
      <sheetData sheetId="11949">
        <row r="1">
          <cell r="A1" t="str">
            <v>ADP</v>
          </cell>
        </row>
      </sheetData>
      <sheetData sheetId="11950">
        <row r="1">
          <cell r="A1" t="str">
            <v>ADP</v>
          </cell>
        </row>
      </sheetData>
      <sheetData sheetId="11951">
        <row r="6">
          <cell r="C6" t="str">
            <v>SD</v>
          </cell>
        </row>
      </sheetData>
      <sheetData sheetId="11952">
        <row r="1">
          <cell r="A1" t="str">
            <v>A/1</v>
          </cell>
        </row>
      </sheetData>
      <sheetData sheetId="11953">
        <row r="6">
          <cell r="C6" t="str">
            <v>SD</v>
          </cell>
        </row>
      </sheetData>
      <sheetData sheetId="11954">
        <row r="2">
          <cell r="E2">
            <v>41627</v>
          </cell>
        </row>
      </sheetData>
      <sheetData sheetId="11955">
        <row r="2">
          <cell r="H2" t="str">
            <v>: PRC 750</v>
          </cell>
        </row>
      </sheetData>
      <sheetData sheetId="11956"/>
      <sheetData sheetId="11957">
        <row r="2">
          <cell r="H2" t="str">
            <v>: PRC 750</v>
          </cell>
        </row>
      </sheetData>
      <sheetData sheetId="11958">
        <row r="2">
          <cell r="H2" t="str">
            <v>: PRC 750</v>
          </cell>
        </row>
      </sheetData>
      <sheetData sheetId="11959">
        <row r="2">
          <cell r="H2" t="str">
            <v>: PRC 750</v>
          </cell>
        </row>
      </sheetData>
      <sheetData sheetId="11960">
        <row r="2">
          <cell r="H2" t="str">
            <v>: PRC 750</v>
          </cell>
        </row>
      </sheetData>
      <sheetData sheetId="11961">
        <row r="1">
          <cell r="A1" t="str">
            <v xml:space="preserve">   ACT     </v>
          </cell>
        </row>
      </sheetData>
      <sheetData sheetId="11962">
        <row r="2">
          <cell r="E2">
            <v>41627</v>
          </cell>
        </row>
      </sheetData>
      <sheetData sheetId="11963">
        <row r="2">
          <cell r="H2" t="str">
            <v>: PRC 750</v>
          </cell>
        </row>
      </sheetData>
      <sheetData sheetId="11964"/>
      <sheetData sheetId="11965"/>
      <sheetData sheetId="11966"/>
      <sheetData sheetId="11967"/>
      <sheetData sheetId="11968">
        <row r="1">
          <cell r="A1" t="str">
            <v>ADP</v>
          </cell>
        </row>
      </sheetData>
      <sheetData sheetId="11969">
        <row r="1">
          <cell r="A1" t="str">
            <v>ADP</v>
          </cell>
        </row>
      </sheetData>
      <sheetData sheetId="11970">
        <row r="247">
          <cell r="F247">
            <v>0</v>
          </cell>
        </row>
      </sheetData>
      <sheetData sheetId="11971"/>
      <sheetData sheetId="11972"/>
      <sheetData sheetId="11973"/>
      <sheetData sheetId="11974"/>
      <sheetData sheetId="11975"/>
      <sheetData sheetId="11976"/>
      <sheetData sheetId="11977">
        <row r="2">
          <cell r="H2" t="str">
            <v>: PRC 750</v>
          </cell>
        </row>
      </sheetData>
      <sheetData sheetId="11978">
        <row r="3">
          <cell r="C3">
            <v>1.4095121100860442</v>
          </cell>
        </row>
      </sheetData>
      <sheetData sheetId="11979">
        <row r="2">
          <cell r="H2" t="str">
            <v>: PRC 750</v>
          </cell>
        </row>
      </sheetData>
      <sheetData sheetId="11980" refreshError="1"/>
      <sheetData sheetId="11981">
        <row r="2">
          <cell r="H2" t="str">
            <v>: PRC 750</v>
          </cell>
        </row>
      </sheetData>
      <sheetData sheetId="11982">
        <row r="2">
          <cell r="H2" t="str">
            <v>: PRC 750</v>
          </cell>
        </row>
      </sheetData>
      <sheetData sheetId="11983">
        <row r="2">
          <cell r="E2">
            <v>41627</v>
          </cell>
        </row>
      </sheetData>
      <sheetData sheetId="11984" refreshError="1"/>
      <sheetData sheetId="11985">
        <row r="2">
          <cell r="H2" t="str">
            <v>: PRC 750</v>
          </cell>
        </row>
      </sheetData>
      <sheetData sheetId="11986">
        <row r="1">
          <cell r="A1" t="str">
            <v xml:space="preserve">   ACT     </v>
          </cell>
        </row>
      </sheetData>
      <sheetData sheetId="11987">
        <row r="3">
          <cell r="C3">
            <v>1.4095121100860442</v>
          </cell>
        </row>
      </sheetData>
      <sheetData sheetId="11988" refreshError="1"/>
      <sheetData sheetId="11989">
        <row r="2">
          <cell r="H2" t="str">
            <v>: PRC 750</v>
          </cell>
        </row>
      </sheetData>
      <sheetData sheetId="11990">
        <row r="2">
          <cell r="H2" t="str">
            <v>: PRC 750</v>
          </cell>
        </row>
      </sheetData>
      <sheetData sheetId="11991"/>
      <sheetData sheetId="11992"/>
      <sheetData sheetId="11993">
        <row r="2">
          <cell r="H2" t="str">
            <v>: PRC 750</v>
          </cell>
        </row>
      </sheetData>
      <sheetData sheetId="11994">
        <row r="247">
          <cell r="F247">
            <v>0</v>
          </cell>
        </row>
      </sheetData>
      <sheetData sheetId="11995">
        <row r="247">
          <cell r="F247">
            <v>0</v>
          </cell>
        </row>
      </sheetData>
      <sheetData sheetId="11996">
        <row r="247">
          <cell r="F247">
            <v>0</v>
          </cell>
        </row>
      </sheetData>
      <sheetData sheetId="11997">
        <row r="2">
          <cell r="H2" t="str">
            <v>: PRC 750</v>
          </cell>
        </row>
      </sheetData>
      <sheetData sheetId="11998">
        <row r="247">
          <cell r="F247">
            <v>0</v>
          </cell>
        </row>
      </sheetData>
      <sheetData sheetId="11999">
        <row r="247">
          <cell r="F247">
            <v>0</v>
          </cell>
        </row>
      </sheetData>
      <sheetData sheetId="12000"/>
      <sheetData sheetId="12001">
        <row r="247">
          <cell r="F247">
            <v>0</v>
          </cell>
        </row>
      </sheetData>
      <sheetData sheetId="12002"/>
      <sheetData sheetId="12003">
        <row r="2">
          <cell r="Q2">
            <v>24566</v>
          </cell>
        </row>
      </sheetData>
      <sheetData sheetId="12004">
        <row r="2">
          <cell r="E2">
            <v>41627</v>
          </cell>
        </row>
      </sheetData>
      <sheetData sheetId="12005"/>
      <sheetData sheetId="12006"/>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sheetData sheetId="12038"/>
      <sheetData sheetId="12039"/>
      <sheetData sheetId="12040"/>
      <sheetData sheetId="1204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ow r="6">
          <cell r="C6" t="str">
            <v>SD</v>
          </cell>
        </row>
      </sheetData>
      <sheetData sheetId="12068">
        <row r="6">
          <cell r="C6" t="str">
            <v>SD</v>
          </cell>
        </row>
      </sheetData>
      <sheetData sheetId="12069">
        <row r="6">
          <cell r="C6" t="str">
            <v>SD</v>
          </cell>
        </row>
      </sheetData>
      <sheetData sheetId="12070">
        <row r="6">
          <cell r="C6" t="str">
            <v>SD</v>
          </cell>
        </row>
      </sheetData>
      <sheetData sheetId="12071">
        <row r="6">
          <cell r="C6" t="str">
            <v>SD</v>
          </cell>
        </row>
      </sheetData>
      <sheetData sheetId="12072">
        <row r="6">
          <cell r="C6" t="str">
            <v>SD</v>
          </cell>
        </row>
      </sheetData>
      <sheetData sheetId="12073">
        <row r="6">
          <cell r="C6" t="str">
            <v>SD</v>
          </cell>
        </row>
      </sheetData>
      <sheetData sheetId="12074">
        <row r="6">
          <cell r="C6" t="str">
            <v>SD</v>
          </cell>
        </row>
      </sheetData>
      <sheetData sheetId="12075">
        <row r="6">
          <cell r="C6" t="str">
            <v>SD</v>
          </cell>
        </row>
      </sheetData>
      <sheetData sheetId="12076">
        <row r="1">
          <cell r="A1" t="str">
            <v xml:space="preserve">   ACT     </v>
          </cell>
        </row>
      </sheetData>
      <sheetData sheetId="12077">
        <row r="6">
          <cell r="C6" t="str">
            <v>SD</v>
          </cell>
        </row>
      </sheetData>
      <sheetData sheetId="12078">
        <row r="1">
          <cell r="A1" t="str">
            <v xml:space="preserve">   ACT     </v>
          </cell>
        </row>
      </sheetData>
      <sheetData sheetId="12079">
        <row r="6">
          <cell r="C6" t="str">
            <v>SD</v>
          </cell>
        </row>
      </sheetData>
      <sheetData sheetId="12080">
        <row r="6">
          <cell r="C6" t="str">
            <v>SD</v>
          </cell>
        </row>
      </sheetData>
      <sheetData sheetId="12081">
        <row r="6">
          <cell r="C6" t="str">
            <v>SD</v>
          </cell>
        </row>
      </sheetData>
      <sheetData sheetId="12082" refreshError="1"/>
      <sheetData sheetId="12083" refreshError="1"/>
      <sheetData sheetId="12084" refreshError="1"/>
      <sheetData sheetId="12085">
        <row r="1">
          <cell r="A1" t="str">
            <v xml:space="preserve">   ACT     </v>
          </cell>
        </row>
      </sheetData>
      <sheetData sheetId="12086">
        <row r="1">
          <cell r="A1" t="str">
            <v xml:space="preserve">   ACT     </v>
          </cell>
        </row>
      </sheetData>
      <sheetData sheetId="12087">
        <row r="1">
          <cell r="A1" t="str">
            <v xml:space="preserve">   ACT     </v>
          </cell>
        </row>
      </sheetData>
      <sheetData sheetId="12088">
        <row r="1">
          <cell r="A1" t="str">
            <v xml:space="preserve">   ACT     </v>
          </cell>
        </row>
      </sheetData>
      <sheetData sheetId="12089">
        <row r="1">
          <cell r="A1" t="str">
            <v xml:space="preserve">   ACT     </v>
          </cell>
        </row>
      </sheetData>
      <sheetData sheetId="12090">
        <row r="1">
          <cell r="A1" t="str">
            <v xml:space="preserve">   ACT     </v>
          </cell>
        </row>
      </sheetData>
      <sheetData sheetId="12091">
        <row r="2">
          <cell r="E2">
            <v>41627</v>
          </cell>
        </row>
      </sheetData>
      <sheetData sheetId="12092">
        <row r="1">
          <cell r="A1" t="str">
            <v xml:space="preserve">   ACT     </v>
          </cell>
        </row>
      </sheetData>
      <sheetData sheetId="12093">
        <row r="1">
          <cell r="A1" t="str">
            <v xml:space="preserve">   ACT     </v>
          </cell>
        </row>
      </sheetData>
      <sheetData sheetId="12094">
        <row r="1">
          <cell r="A1" t="str">
            <v xml:space="preserve">   ACT     </v>
          </cell>
        </row>
      </sheetData>
      <sheetData sheetId="12095">
        <row r="1">
          <cell r="A1" t="str">
            <v>TAISEI  PHIL.  CONST., INC.</v>
          </cell>
        </row>
      </sheetData>
      <sheetData sheetId="12096" refreshError="1"/>
      <sheetData sheetId="12097">
        <row r="1">
          <cell r="A1" t="str">
            <v>A/1</v>
          </cell>
        </row>
      </sheetData>
      <sheetData sheetId="12098">
        <row r="1">
          <cell r="A1" t="str">
            <v>TAISEI  PHIL.  CONST., INC.</v>
          </cell>
        </row>
      </sheetData>
      <sheetData sheetId="12099" refreshError="1"/>
      <sheetData sheetId="12100" refreshError="1"/>
      <sheetData sheetId="12101">
        <row r="1">
          <cell r="A1" t="str">
            <v>A/1</v>
          </cell>
        </row>
      </sheetData>
      <sheetData sheetId="12102">
        <row r="1">
          <cell r="A1" t="str">
            <v>A/1</v>
          </cell>
        </row>
      </sheetData>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sheetData sheetId="12120"/>
      <sheetData sheetId="12121"/>
      <sheetData sheetId="12122"/>
      <sheetData sheetId="12123"/>
      <sheetData sheetId="12124" refreshError="1"/>
      <sheetData sheetId="12125" refreshError="1"/>
      <sheetData sheetId="12126"/>
      <sheetData sheetId="12127"/>
      <sheetData sheetId="12128">
        <row r="1">
          <cell r="A1" t="str">
            <v xml:space="preserve">   ACT     </v>
          </cell>
        </row>
      </sheetData>
      <sheetData sheetId="12129">
        <row r="1">
          <cell r="A1" t="str">
            <v xml:space="preserve">   ACT     </v>
          </cell>
        </row>
      </sheetData>
      <sheetData sheetId="12130">
        <row r="1">
          <cell r="A1" t="str">
            <v xml:space="preserve">   ACT     </v>
          </cell>
        </row>
      </sheetData>
      <sheetData sheetId="12131"/>
      <sheetData sheetId="12132">
        <row r="2">
          <cell r="E2">
            <v>41627</v>
          </cell>
        </row>
      </sheetData>
      <sheetData sheetId="12133">
        <row r="1">
          <cell r="A1" t="str">
            <v xml:space="preserve">   ACT     </v>
          </cell>
        </row>
      </sheetData>
      <sheetData sheetId="12134">
        <row r="1">
          <cell r="A1" t="str">
            <v xml:space="preserve">   ACT     </v>
          </cell>
        </row>
      </sheetData>
      <sheetData sheetId="12135">
        <row r="1">
          <cell r="A1" t="str">
            <v xml:space="preserve">   ACT     </v>
          </cell>
        </row>
      </sheetData>
      <sheetData sheetId="12136"/>
      <sheetData sheetId="12137"/>
      <sheetData sheetId="12138"/>
      <sheetData sheetId="12139">
        <row r="1">
          <cell r="A1" t="str">
            <v xml:space="preserve">   ACT     </v>
          </cell>
        </row>
      </sheetData>
      <sheetData sheetId="12140">
        <row r="1">
          <cell r="A1" t="str">
            <v xml:space="preserve">   ACT     </v>
          </cell>
        </row>
      </sheetData>
      <sheetData sheetId="12141">
        <row r="1">
          <cell r="A1" t="str">
            <v xml:space="preserve">   ACT     </v>
          </cell>
        </row>
      </sheetData>
      <sheetData sheetId="12142"/>
      <sheetData sheetId="12143">
        <row r="1">
          <cell r="A1" t="str">
            <v xml:space="preserve">   ACT     </v>
          </cell>
        </row>
      </sheetData>
      <sheetData sheetId="12144"/>
      <sheetData sheetId="12145">
        <row r="1">
          <cell r="A1" t="str">
            <v xml:space="preserve">   ACT     </v>
          </cell>
        </row>
      </sheetData>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row r="8">
          <cell r="A8" t="str">
            <v>VR # 11 - Variation for Providing Temporary Power Supply for Soft Launch</v>
          </cell>
        </row>
      </sheetData>
      <sheetData sheetId="12164"/>
      <sheetData sheetId="12165"/>
      <sheetData sheetId="12166"/>
      <sheetData sheetId="12167"/>
      <sheetData sheetId="12168"/>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ow r="20">
          <cell r="A20" t="str">
            <v>Cost/Work/SC Category</v>
          </cell>
        </row>
      </sheetData>
      <sheetData sheetId="12214"/>
      <sheetData sheetId="12215">
        <row r="20">
          <cell r="A20" t="str">
            <v>Cost/Work/SC Category</v>
          </cell>
        </row>
      </sheetData>
      <sheetData sheetId="12216"/>
      <sheetData sheetId="12217">
        <row r="1804">
          <cell r="K1804">
            <v>204741.63819999999</v>
          </cell>
        </row>
      </sheetData>
      <sheetData sheetId="12218">
        <row r="1">
          <cell r="A1" t="str">
            <v xml:space="preserve">   ACT     </v>
          </cell>
        </row>
      </sheetData>
      <sheetData sheetId="12219" refreshError="1"/>
      <sheetData sheetId="12220" refreshError="1"/>
      <sheetData sheetId="12221">
        <row r="1">
          <cell r="A1" t="str">
            <v xml:space="preserve">   ACT     </v>
          </cell>
        </row>
      </sheetData>
      <sheetData sheetId="12222">
        <row r="1">
          <cell r="A1" t="str">
            <v xml:space="preserve">   ACT     </v>
          </cell>
        </row>
      </sheetData>
      <sheetData sheetId="12223">
        <row r="1">
          <cell r="A1" t="str">
            <v xml:space="preserve">   ACT     </v>
          </cell>
        </row>
      </sheetData>
      <sheetData sheetId="12224">
        <row r="1">
          <cell r="A1" t="str">
            <v xml:space="preserve">   ACT     </v>
          </cell>
        </row>
      </sheetData>
      <sheetData sheetId="12225">
        <row r="1">
          <cell r="A1" t="str">
            <v xml:space="preserve">   ACT     </v>
          </cell>
        </row>
      </sheetData>
      <sheetData sheetId="12226">
        <row r="1">
          <cell r="A1" t="str">
            <v xml:space="preserve">   ACT     </v>
          </cell>
        </row>
      </sheetData>
      <sheetData sheetId="12227">
        <row r="1">
          <cell r="A1" t="str">
            <v xml:space="preserve">   ACT     </v>
          </cell>
        </row>
      </sheetData>
      <sheetData sheetId="12228">
        <row r="10">
          <cell r="D10">
            <v>8048838.2075297497</v>
          </cell>
        </row>
      </sheetData>
      <sheetData sheetId="12229">
        <row r="10">
          <cell r="D10">
            <v>8048838.2075297497</v>
          </cell>
        </row>
      </sheetData>
      <sheetData sheetId="12230">
        <row r="10">
          <cell r="D10">
            <v>8048838.2075297497</v>
          </cell>
        </row>
      </sheetData>
      <sheetData sheetId="12231">
        <row r="10">
          <cell r="D10">
            <v>8048838.2075297497</v>
          </cell>
        </row>
      </sheetData>
      <sheetData sheetId="12232">
        <row r="10">
          <cell r="D10">
            <v>8048838.2075297497</v>
          </cell>
        </row>
      </sheetData>
      <sheetData sheetId="12233">
        <row r="19">
          <cell r="T19">
            <v>123.0975</v>
          </cell>
        </row>
      </sheetData>
      <sheetData sheetId="12234">
        <row r="10">
          <cell r="D10">
            <v>8048838.2075297497</v>
          </cell>
        </row>
      </sheetData>
      <sheetData sheetId="12235">
        <row r="1">
          <cell r="A1" t="str">
            <v xml:space="preserve">   ACT     </v>
          </cell>
        </row>
      </sheetData>
      <sheetData sheetId="12236">
        <row r="673">
          <cell r="H673">
            <v>360675</v>
          </cell>
        </row>
      </sheetData>
      <sheetData sheetId="12237">
        <row r="673">
          <cell r="H673">
            <v>360675</v>
          </cell>
        </row>
      </sheetData>
      <sheetData sheetId="12238"/>
      <sheetData sheetId="12239">
        <row r="673">
          <cell r="H673">
            <v>360675</v>
          </cell>
        </row>
      </sheetData>
      <sheetData sheetId="12240"/>
      <sheetData sheetId="12241"/>
      <sheetData sheetId="12242">
        <row r="2">
          <cell r="A2" t="str">
            <v>TREND REPORT NO. 2</v>
          </cell>
        </row>
      </sheetData>
      <sheetData sheetId="12243">
        <row r="6">
          <cell r="A6">
            <v>834.5625</v>
          </cell>
        </row>
      </sheetData>
      <sheetData sheetId="12244"/>
      <sheetData sheetId="12245"/>
      <sheetData sheetId="12246"/>
      <sheetData sheetId="12247"/>
      <sheetData sheetId="12248"/>
      <sheetData sheetId="12249"/>
      <sheetData sheetId="12250"/>
      <sheetData sheetId="12251"/>
      <sheetData sheetId="12252">
        <row r="2">
          <cell r="A2" t="str">
            <v>월  별  매  출  채 권</v>
          </cell>
        </row>
      </sheetData>
      <sheetData sheetId="12253">
        <row r="2">
          <cell r="A2" t="str">
            <v>월  별  매  출  채 권</v>
          </cell>
        </row>
      </sheetData>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refreshError="1"/>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row r="1">
          <cell r="A1" t="str">
            <v xml:space="preserve">   ACT     </v>
          </cell>
        </row>
      </sheetData>
      <sheetData sheetId="12312">
        <row r="1">
          <cell r="A1" t="str">
            <v xml:space="preserve">   ACT     </v>
          </cell>
        </row>
      </sheetData>
      <sheetData sheetId="12313">
        <row r="1">
          <cell r="A1" t="str">
            <v xml:space="preserve">   ACT     </v>
          </cell>
        </row>
      </sheetData>
      <sheetData sheetId="12314">
        <row r="1">
          <cell r="A1" t="str">
            <v>A/1</v>
          </cell>
        </row>
      </sheetData>
      <sheetData sheetId="12315">
        <row r="43">
          <cell r="F43" t="e">
            <v>#REF!</v>
          </cell>
        </row>
      </sheetData>
      <sheetData sheetId="12316">
        <row r="1">
          <cell r="A1" t="str">
            <v xml:space="preserve">   ACT     </v>
          </cell>
        </row>
      </sheetData>
      <sheetData sheetId="12317"/>
      <sheetData sheetId="12318"/>
      <sheetData sheetId="12319"/>
      <sheetData sheetId="12320"/>
      <sheetData sheetId="12321">
        <row r="1">
          <cell r="A1" t="str">
            <v>A/1</v>
          </cell>
        </row>
      </sheetData>
      <sheetData sheetId="12322">
        <row r="1">
          <cell r="A1" t="str">
            <v>A/1</v>
          </cell>
        </row>
      </sheetData>
      <sheetData sheetId="12323">
        <row r="1">
          <cell r="A1" t="str">
            <v>A/1</v>
          </cell>
        </row>
      </sheetData>
      <sheetData sheetId="12324">
        <row r="1">
          <cell r="A1" t="str">
            <v xml:space="preserve">   ACT     </v>
          </cell>
        </row>
      </sheetData>
      <sheetData sheetId="12325">
        <row r="1">
          <cell r="A1" t="str">
            <v>A/1</v>
          </cell>
        </row>
      </sheetData>
      <sheetData sheetId="12326">
        <row r="1">
          <cell r="A1" t="str">
            <v>A/1</v>
          </cell>
        </row>
      </sheetData>
      <sheetData sheetId="12327">
        <row r="1">
          <cell r="A1" t="str">
            <v xml:space="preserve">   ACT     </v>
          </cell>
        </row>
      </sheetData>
      <sheetData sheetId="12328">
        <row r="1">
          <cell r="A1" t="str">
            <v>A/1</v>
          </cell>
        </row>
      </sheetData>
      <sheetData sheetId="12329">
        <row r="1">
          <cell r="A1" t="str">
            <v xml:space="preserve">   ACT     </v>
          </cell>
        </row>
      </sheetData>
      <sheetData sheetId="12330">
        <row r="1">
          <cell r="A1" t="str">
            <v>TAISEI  PHIL.  CONST., INC.</v>
          </cell>
        </row>
      </sheetData>
      <sheetData sheetId="12331">
        <row r="1">
          <cell r="A1" t="str">
            <v>A/1</v>
          </cell>
        </row>
      </sheetData>
      <sheetData sheetId="12332">
        <row r="1">
          <cell r="A1" t="str">
            <v>A/1</v>
          </cell>
        </row>
      </sheetData>
      <sheetData sheetId="12333">
        <row r="1">
          <cell r="A1" t="str">
            <v>A/1</v>
          </cell>
        </row>
      </sheetData>
      <sheetData sheetId="12334">
        <row r="1">
          <cell r="A1" t="str">
            <v>A/1</v>
          </cell>
        </row>
      </sheetData>
      <sheetData sheetId="12335">
        <row r="1">
          <cell r="A1" t="str">
            <v>A/1</v>
          </cell>
        </row>
      </sheetData>
      <sheetData sheetId="12336">
        <row r="1">
          <cell r="A1" t="str">
            <v>A/1</v>
          </cell>
        </row>
      </sheetData>
      <sheetData sheetId="12337">
        <row r="1">
          <cell r="A1" t="str">
            <v xml:space="preserve">   ACT     </v>
          </cell>
        </row>
      </sheetData>
      <sheetData sheetId="12338">
        <row r="1">
          <cell r="A1" t="str">
            <v>A/1</v>
          </cell>
        </row>
      </sheetData>
      <sheetData sheetId="12339">
        <row r="1">
          <cell r="A1" t="str">
            <v>A/1</v>
          </cell>
        </row>
      </sheetData>
      <sheetData sheetId="12340">
        <row r="1">
          <cell r="A1" t="str">
            <v>A/1</v>
          </cell>
        </row>
      </sheetData>
      <sheetData sheetId="12341">
        <row r="1">
          <cell r="A1" t="str">
            <v>A/1</v>
          </cell>
        </row>
      </sheetData>
      <sheetData sheetId="12342">
        <row r="1">
          <cell r="A1" t="str">
            <v>A/1</v>
          </cell>
        </row>
      </sheetData>
      <sheetData sheetId="12343">
        <row r="1">
          <cell r="A1" t="str">
            <v>A/1</v>
          </cell>
        </row>
      </sheetData>
      <sheetData sheetId="12344">
        <row r="1">
          <cell r="A1" t="str">
            <v>A/1</v>
          </cell>
        </row>
      </sheetData>
      <sheetData sheetId="12345">
        <row r="1">
          <cell r="A1" t="str">
            <v>A/1</v>
          </cell>
        </row>
      </sheetData>
      <sheetData sheetId="12346">
        <row r="1">
          <cell r="A1" t="str">
            <v>A/1</v>
          </cell>
        </row>
      </sheetData>
      <sheetData sheetId="12347">
        <row r="1">
          <cell r="A1" t="str">
            <v>A/1</v>
          </cell>
        </row>
      </sheetData>
      <sheetData sheetId="12348">
        <row r="4">
          <cell r="A4" t="str">
            <v>Sr.No.</v>
          </cell>
        </row>
      </sheetData>
      <sheetData sheetId="12349">
        <row r="1">
          <cell r="A1" t="str">
            <v>A/1</v>
          </cell>
        </row>
      </sheetData>
      <sheetData sheetId="12350">
        <row r="1">
          <cell r="A1" t="str">
            <v>A/1</v>
          </cell>
        </row>
      </sheetData>
      <sheetData sheetId="12351">
        <row r="2">
          <cell r="H2" t="str">
            <v>: PRC 750</v>
          </cell>
        </row>
      </sheetData>
      <sheetData sheetId="12352">
        <row r="1">
          <cell r="A1" t="str">
            <v>A/1</v>
          </cell>
        </row>
      </sheetData>
      <sheetData sheetId="12353">
        <row r="1">
          <cell r="A1" t="str">
            <v>A/1</v>
          </cell>
        </row>
      </sheetData>
      <sheetData sheetId="12354">
        <row r="2">
          <cell r="H2" t="str">
            <v>: PRC 750</v>
          </cell>
        </row>
      </sheetData>
      <sheetData sheetId="12355">
        <row r="2">
          <cell r="H2" t="str">
            <v>: PRC 750</v>
          </cell>
        </row>
      </sheetData>
      <sheetData sheetId="12356">
        <row r="1">
          <cell r="A1" t="str">
            <v>A/1</v>
          </cell>
        </row>
      </sheetData>
      <sheetData sheetId="12357">
        <row r="1">
          <cell r="A1" t="str">
            <v>A/1</v>
          </cell>
        </row>
      </sheetData>
      <sheetData sheetId="12358">
        <row r="1">
          <cell r="A1" t="str">
            <v>A/1</v>
          </cell>
        </row>
      </sheetData>
      <sheetData sheetId="12359">
        <row r="1">
          <cell r="A1" t="str">
            <v>A/1</v>
          </cell>
        </row>
      </sheetData>
      <sheetData sheetId="12360">
        <row r="1">
          <cell r="A1" t="str">
            <v>A/1</v>
          </cell>
        </row>
      </sheetData>
      <sheetData sheetId="12361">
        <row r="1">
          <cell r="A1" t="str">
            <v>A/1</v>
          </cell>
        </row>
      </sheetData>
      <sheetData sheetId="12362">
        <row r="1">
          <cell r="A1" t="str">
            <v>A/1</v>
          </cell>
        </row>
      </sheetData>
      <sheetData sheetId="12363">
        <row r="1">
          <cell r="A1" t="str">
            <v>A/1</v>
          </cell>
        </row>
      </sheetData>
      <sheetData sheetId="12364"/>
      <sheetData sheetId="12365">
        <row r="1">
          <cell r="A1" t="str">
            <v>A/1</v>
          </cell>
        </row>
      </sheetData>
      <sheetData sheetId="12366">
        <row r="1">
          <cell r="A1" t="str">
            <v>A/1</v>
          </cell>
        </row>
      </sheetData>
      <sheetData sheetId="12367">
        <row r="1">
          <cell r="A1" t="str">
            <v>A/1</v>
          </cell>
        </row>
      </sheetData>
      <sheetData sheetId="12368">
        <row r="1">
          <cell r="A1" t="str">
            <v>A/1</v>
          </cell>
        </row>
      </sheetData>
      <sheetData sheetId="12369">
        <row r="1">
          <cell r="A1" t="str">
            <v>A/1</v>
          </cell>
        </row>
      </sheetData>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row r="10">
          <cell r="D10">
            <v>8048838.2075297497</v>
          </cell>
        </row>
      </sheetData>
      <sheetData sheetId="12400"/>
      <sheetData sheetId="12401"/>
      <sheetData sheetId="12402"/>
      <sheetData sheetId="12403"/>
      <sheetData sheetId="12404"/>
      <sheetData sheetId="12405"/>
      <sheetData sheetId="12406"/>
      <sheetData sheetId="12407"/>
      <sheetData sheetId="12408"/>
      <sheetData sheetId="12409"/>
      <sheetData sheetId="12410">
        <row r="10">
          <cell r="D10">
            <v>8048838.2075297497</v>
          </cell>
        </row>
      </sheetData>
      <sheetData sheetId="12411">
        <row r="10">
          <cell r="D10">
            <v>8048838.2075297497</v>
          </cell>
        </row>
      </sheetData>
      <sheetData sheetId="12412">
        <row r="10">
          <cell r="D10">
            <v>8048838.2075297497</v>
          </cell>
        </row>
      </sheetData>
      <sheetData sheetId="12413">
        <row r="10">
          <cell r="D10">
            <v>8048838.2075297497</v>
          </cell>
        </row>
      </sheetData>
      <sheetData sheetId="12414">
        <row r="10">
          <cell r="D10">
            <v>8048838.2075297497</v>
          </cell>
        </row>
      </sheetData>
      <sheetData sheetId="12415">
        <row r="15">
          <cell r="X15">
            <v>30.05</v>
          </cell>
        </row>
      </sheetData>
      <sheetData sheetId="12416">
        <row r="10">
          <cell r="D10">
            <v>8048838.2075297497</v>
          </cell>
        </row>
      </sheetData>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row r="1">
          <cell r="A1" t="str">
            <v xml:space="preserve">   ACT     </v>
          </cell>
        </row>
      </sheetData>
      <sheetData sheetId="12445">
        <row r="1">
          <cell r="A1" t="str">
            <v xml:space="preserve">   ACT     </v>
          </cell>
        </row>
      </sheetData>
      <sheetData sheetId="12446">
        <row r="1">
          <cell r="A1" t="str">
            <v xml:space="preserve">   ACT     </v>
          </cell>
        </row>
      </sheetData>
      <sheetData sheetId="12447"/>
      <sheetData sheetId="12448"/>
      <sheetData sheetId="12449"/>
      <sheetData sheetId="12450"/>
      <sheetData sheetId="12451">
        <row r="10">
          <cell r="D10">
            <v>8048838.2075297497</v>
          </cell>
        </row>
      </sheetData>
      <sheetData sheetId="12452">
        <row r="10">
          <cell r="D10">
            <v>8048838.2075297497</v>
          </cell>
        </row>
      </sheetData>
      <sheetData sheetId="12453">
        <row r="1">
          <cell r="A1" t="str">
            <v xml:space="preserve">   ACT     </v>
          </cell>
        </row>
      </sheetData>
      <sheetData sheetId="12454">
        <row r="1">
          <cell r="A1" t="str">
            <v xml:space="preserve">   ACT     </v>
          </cell>
        </row>
      </sheetData>
      <sheetData sheetId="12455">
        <row r="1">
          <cell r="A1" t="str">
            <v xml:space="preserve">   ACT     </v>
          </cell>
        </row>
      </sheetData>
      <sheetData sheetId="12456">
        <row r="1">
          <cell r="A1" t="str">
            <v xml:space="preserve">   ACT     </v>
          </cell>
        </row>
      </sheetData>
      <sheetData sheetId="12457">
        <row r="1">
          <cell r="A1" t="str">
            <v xml:space="preserve">   ACT     </v>
          </cell>
        </row>
      </sheetData>
      <sheetData sheetId="12458">
        <row r="1">
          <cell r="A1" t="str">
            <v xml:space="preserve">   ACT     </v>
          </cell>
        </row>
      </sheetData>
      <sheetData sheetId="12459">
        <row r="1">
          <cell r="A1" t="str">
            <v xml:space="preserve">   ACT     </v>
          </cell>
        </row>
      </sheetData>
      <sheetData sheetId="12460">
        <row r="1">
          <cell r="A1" t="str">
            <v xml:space="preserve">   ACT     </v>
          </cell>
        </row>
      </sheetData>
      <sheetData sheetId="12461">
        <row r="1">
          <cell r="A1" t="str">
            <v xml:space="preserve">   ACT     </v>
          </cell>
        </row>
      </sheetData>
      <sheetData sheetId="12462">
        <row r="1">
          <cell r="A1" t="str">
            <v xml:space="preserve">   ACT     </v>
          </cell>
        </row>
      </sheetData>
      <sheetData sheetId="12463"/>
      <sheetData sheetId="12464"/>
      <sheetData sheetId="12465"/>
      <sheetData sheetId="12466"/>
      <sheetData sheetId="12467"/>
      <sheetData sheetId="12468"/>
      <sheetData sheetId="12469"/>
      <sheetData sheetId="12470">
        <row r="1">
          <cell r="A1" t="str">
            <v xml:space="preserve">   ACT     </v>
          </cell>
        </row>
      </sheetData>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ow r="1">
          <cell r="A1" t="str">
            <v xml:space="preserve">   ACT     </v>
          </cell>
        </row>
      </sheetData>
      <sheetData sheetId="12680">
        <row r="1">
          <cell r="A1" t="str">
            <v xml:space="preserve">   ACT     </v>
          </cell>
        </row>
      </sheetData>
      <sheetData sheetId="12681">
        <row r="1">
          <cell r="A1" t="str">
            <v xml:space="preserve">   ACT     </v>
          </cell>
        </row>
      </sheetData>
      <sheetData sheetId="12682">
        <row r="1">
          <cell r="A1" t="str">
            <v xml:space="preserve">   ACT     </v>
          </cell>
        </row>
      </sheetData>
      <sheetData sheetId="12683">
        <row r="1">
          <cell r="A1" t="str">
            <v xml:space="preserve">   ACT     </v>
          </cell>
        </row>
      </sheetData>
      <sheetData sheetId="12684">
        <row r="1">
          <cell r="A1" t="str">
            <v xml:space="preserve">   ACT     </v>
          </cell>
        </row>
      </sheetData>
      <sheetData sheetId="12685">
        <row r="1">
          <cell r="A1" t="str">
            <v xml:space="preserve">   ACT     </v>
          </cell>
        </row>
      </sheetData>
      <sheetData sheetId="12686">
        <row r="1">
          <cell r="A1" t="str">
            <v xml:space="preserve">   ACT     </v>
          </cell>
        </row>
      </sheetData>
      <sheetData sheetId="12687">
        <row r="1">
          <cell r="A1" t="str">
            <v xml:space="preserve">   ACT     </v>
          </cell>
        </row>
      </sheetData>
      <sheetData sheetId="12688">
        <row r="1">
          <cell r="A1" t="str">
            <v xml:space="preserve">   ACT     </v>
          </cell>
        </row>
      </sheetData>
      <sheetData sheetId="12689">
        <row r="1">
          <cell r="A1" t="str">
            <v xml:space="preserve">   ACT     </v>
          </cell>
        </row>
      </sheetData>
      <sheetData sheetId="12690">
        <row r="1">
          <cell r="A1" t="str">
            <v xml:space="preserve">   ACT     </v>
          </cell>
        </row>
      </sheetData>
      <sheetData sheetId="12691">
        <row r="1">
          <cell r="A1" t="str">
            <v xml:space="preserve">   ACT     </v>
          </cell>
        </row>
      </sheetData>
      <sheetData sheetId="12692">
        <row r="1">
          <cell r="A1" t="str">
            <v xml:space="preserve">   ACT     </v>
          </cell>
        </row>
      </sheetData>
      <sheetData sheetId="12693">
        <row r="1">
          <cell r="A1" t="str">
            <v xml:space="preserve">   ACT     </v>
          </cell>
        </row>
      </sheetData>
      <sheetData sheetId="12694">
        <row r="1">
          <cell r="A1" t="str">
            <v xml:space="preserve">   ACT     </v>
          </cell>
        </row>
      </sheetData>
      <sheetData sheetId="12695">
        <row r="1">
          <cell r="A1" t="str">
            <v xml:space="preserve">   ACT     </v>
          </cell>
        </row>
      </sheetData>
      <sheetData sheetId="12696">
        <row r="1">
          <cell r="A1" t="str">
            <v xml:space="preserve">   ACT     </v>
          </cell>
        </row>
      </sheetData>
      <sheetData sheetId="12697">
        <row r="1">
          <cell r="A1" t="str">
            <v xml:space="preserve">   ACT     </v>
          </cell>
        </row>
      </sheetData>
      <sheetData sheetId="12698">
        <row r="1">
          <cell r="A1" t="str">
            <v xml:space="preserve">   ACT     </v>
          </cell>
        </row>
      </sheetData>
      <sheetData sheetId="12699">
        <row r="1">
          <cell r="A1" t="str">
            <v xml:space="preserve">   ACT     </v>
          </cell>
        </row>
      </sheetData>
      <sheetData sheetId="12700">
        <row r="1">
          <cell r="A1" t="str">
            <v xml:space="preserve">   ACT     </v>
          </cell>
        </row>
      </sheetData>
      <sheetData sheetId="12701">
        <row r="1">
          <cell r="A1" t="str">
            <v xml:space="preserve">   ACT     </v>
          </cell>
        </row>
      </sheetData>
      <sheetData sheetId="12702">
        <row r="1">
          <cell r="A1" t="str">
            <v xml:space="preserve">   ACT     </v>
          </cell>
        </row>
      </sheetData>
      <sheetData sheetId="12703">
        <row r="1">
          <cell r="A1" t="str">
            <v xml:space="preserve">   ACT     </v>
          </cell>
        </row>
      </sheetData>
      <sheetData sheetId="12704" refreshError="1"/>
      <sheetData sheetId="12705">
        <row r="1">
          <cell r="A1" t="str">
            <v xml:space="preserve">   ACT     </v>
          </cell>
        </row>
      </sheetData>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ow r="1">
          <cell r="A1" t="str">
            <v xml:space="preserve">   ACT     </v>
          </cell>
        </row>
      </sheetData>
      <sheetData sheetId="12723">
        <row r="1">
          <cell r="A1" t="str">
            <v xml:space="preserve">   ACT     </v>
          </cell>
        </row>
      </sheetData>
      <sheetData sheetId="12724">
        <row r="1">
          <cell r="A1" t="str">
            <v xml:space="preserve">   ACT     </v>
          </cell>
        </row>
      </sheetData>
      <sheetData sheetId="12725">
        <row r="1">
          <cell r="A1" t="str">
            <v xml:space="preserve">   ACT     </v>
          </cell>
        </row>
      </sheetData>
      <sheetData sheetId="12726">
        <row r="1">
          <cell r="A1" t="str">
            <v>A/1</v>
          </cell>
        </row>
      </sheetData>
      <sheetData sheetId="12727">
        <row r="1">
          <cell r="A1" t="str">
            <v xml:space="preserve">   ACT     </v>
          </cell>
        </row>
      </sheetData>
      <sheetData sheetId="12728">
        <row r="1">
          <cell r="A1" t="str">
            <v>A/1</v>
          </cell>
        </row>
      </sheetData>
      <sheetData sheetId="12729">
        <row r="1">
          <cell r="A1" t="str">
            <v>A/1</v>
          </cell>
        </row>
      </sheetData>
      <sheetData sheetId="12730">
        <row r="1">
          <cell r="A1" t="str">
            <v>A/1</v>
          </cell>
        </row>
      </sheetData>
      <sheetData sheetId="12731">
        <row r="1">
          <cell r="A1" t="str">
            <v>TAISEI  PHIL.  CONST., INC.</v>
          </cell>
        </row>
      </sheetData>
      <sheetData sheetId="12732" refreshError="1"/>
      <sheetData sheetId="12733">
        <row r="1">
          <cell r="A1" t="str">
            <v xml:space="preserve">   ACT     </v>
          </cell>
        </row>
      </sheetData>
      <sheetData sheetId="12734">
        <row r="1">
          <cell r="A1" t="str">
            <v xml:space="preserve">   ACT     </v>
          </cell>
        </row>
      </sheetData>
      <sheetData sheetId="12735">
        <row r="1">
          <cell r="A1" t="str">
            <v xml:space="preserve">   ACT     </v>
          </cell>
        </row>
      </sheetData>
      <sheetData sheetId="12736">
        <row r="1">
          <cell r="A1" t="str">
            <v xml:space="preserve">   ACT     </v>
          </cell>
        </row>
      </sheetData>
      <sheetData sheetId="12737">
        <row r="1">
          <cell r="A1" t="str">
            <v xml:space="preserve">   ACT     </v>
          </cell>
        </row>
      </sheetData>
      <sheetData sheetId="12738">
        <row r="1">
          <cell r="A1" t="str">
            <v xml:space="preserve">   ACT     </v>
          </cell>
        </row>
      </sheetData>
      <sheetData sheetId="12739">
        <row r="1">
          <cell r="A1" t="str">
            <v xml:space="preserve">   ACT     </v>
          </cell>
        </row>
      </sheetData>
      <sheetData sheetId="12740">
        <row r="1">
          <cell r="A1" t="str">
            <v xml:space="preserve">   ACT     </v>
          </cell>
        </row>
      </sheetData>
      <sheetData sheetId="12741">
        <row r="1">
          <cell r="A1" t="str">
            <v xml:space="preserve">   ACT     </v>
          </cell>
        </row>
      </sheetData>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ow r="1">
          <cell r="B1" t="str">
            <v>DIVISION 2 - SITE AND EARTH WORK</v>
          </cell>
        </row>
      </sheetData>
      <sheetData sheetId="12924">
        <row r="15">
          <cell r="B15" t="str">
            <v>Advance</v>
          </cell>
        </row>
      </sheetData>
      <sheetData sheetId="12925"/>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ow r="42">
          <cell r="AF42">
            <v>36595</v>
          </cell>
        </row>
      </sheetData>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sheetData sheetId="12949"/>
      <sheetData sheetId="12950">
        <row r="1">
          <cell r="E1" t="str">
            <v>TECNICAS REUNIDAS, S.A.</v>
          </cell>
        </row>
      </sheetData>
      <sheetData sheetId="12951">
        <row r="2">
          <cell r="G2" t="str">
            <v>Period Ending :</v>
          </cell>
        </row>
      </sheetData>
      <sheetData sheetId="12952" refreshError="1"/>
      <sheetData sheetId="12953">
        <row r="2">
          <cell r="H2" t="str">
            <v>: PRC 750</v>
          </cell>
        </row>
      </sheetData>
      <sheetData sheetId="12954">
        <row r="6">
          <cell r="A6" t="str">
            <v>Dhs. Three Million Ten Thousand Ninety Eight and Fils Eight Nine  only</v>
          </cell>
        </row>
      </sheetData>
      <sheetData sheetId="12955">
        <row r="247">
          <cell r="F247">
            <v>0</v>
          </cell>
        </row>
      </sheetData>
      <sheetData sheetId="12956">
        <row r="247">
          <cell r="F247">
            <v>0</v>
          </cell>
        </row>
      </sheetData>
      <sheetData sheetId="12957">
        <row r="247">
          <cell r="F247">
            <v>0</v>
          </cell>
        </row>
      </sheetData>
      <sheetData sheetId="12958">
        <row r="247">
          <cell r="F247">
            <v>0</v>
          </cell>
        </row>
      </sheetData>
      <sheetData sheetId="12959">
        <row r="247">
          <cell r="F247">
            <v>0</v>
          </cell>
        </row>
      </sheetData>
      <sheetData sheetId="12960"/>
      <sheetData sheetId="12961">
        <row r="2">
          <cell r="Q2">
            <v>24566</v>
          </cell>
        </row>
      </sheetData>
      <sheetData sheetId="12962" refreshError="1"/>
      <sheetData sheetId="12963" refreshError="1"/>
      <sheetData sheetId="12964" refreshError="1"/>
      <sheetData sheetId="12965"/>
      <sheetData sheetId="12966">
        <row r="10">
          <cell r="D10">
            <v>8048838.2075297497</v>
          </cell>
        </row>
      </sheetData>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ow r="2">
          <cell r="G2" t="str">
            <v>Period Ending :</v>
          </cell>
        </row>
      </sheetData>
      <sheetData sheetId="13019" refreshError="1"/>
      <sheetData sheetId="13020">
        <row r="7">
          <cell r="B7" t="str">
            <v>JXB1/BLD/430</v>
          </cell>
        </row>
      </sheetData>
      <sheetData sheetId="1302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sheetData sheetId="13034"/>
      <sheetData sheetId="13035"/>
      <sheetData sheetId="13036"/>
      <sheetData sheetId="13037"/>
      <sheetData sheetId="13038"/>
      <sheetData sheetId="13039"/>
      <sheetData sheetId="13040"/>
      <sheetData sheetId="13041"/>
      <sheetData sheetId="13042" refreshError="1"/>
      <sheetData sheetId="13043" refreshError="1"/>
      <sheetData sheetId="13044">
        <row r="16">
          <cell r="F16">
            <v>136000</v>
          </cell>
        </row>
      </sheetData>
      <sheetData sheetId="13045" refreshError="1"/>
      <sheetData sheetId="13046"/>
      <sheetData sheetId="13047"/>
      <sheetData sheetId="13048"/>
      <sheetData sheetId="13049"/>
      <sheetData sheetId="13050">
        <row r="6">
          <cell r="A6" t="str">
            <v>Dhs. Three Million Ten Thousand Ninety Eight and Fils Eight Nine  only</v>
          </cell>
        </row>
      </sheetData>
      <sheetData sheetId="13051">
        <row r="6">
          <cell r="A6" t="str">
            <v>Dhs. Three Million Ten Thousand Ninety Eight and Fils Eight Nine  only</v>
          </cell>
        </row>
      </sheetData>
      <sheetData sheetId="13052"/>
      <sheetData sheetId="13053">
        <row r="35">
          <cell r="F35">
            <v>0</v>
          </cell>
        </row>
      </sheetData>
      <sheetData sheetId="13054"/>
      <sheetData sheetId="13055">
        <row r="35">
          <cell r="F35">
            <v>0</v>
          </cell>
        </row>
      </sheetData>
      <sheetData sheetId="13056">
        <row r="35">
          <cell r="F35">
            <v>0</v>
          </cell>
        </row>
      </sheetData>
      <sheetData sheetId="13057">
        <row r="35">
          <cell r="F35">
            <v>0</v>
          </cell>
        </row>
      </sheetData>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sheetData sheetId="13066">
        <row r="35">
          <cell r="F35">
            <v>0</v>
          </cell>
        </row>
      </sheetData>
      <sheetData sheetId="13067"/>
      <sheetData sheetId="13068">
        <row r="2">
          <cell r="H2" t="str">
            <v>: PRC 750</v>
          </cell>
        </row>
      </sheetData>
      <sheetData sheetId="13069">
        <row r="2">
          <cell r="H2" t="str">
            <v>: PRC 750</v>
          </cell>
        </row>
      </sheetData>
      <sheetData sheetId="13070"/>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ow r="1">
          <cell r="B1" t="str">
            <v>?</v>
          </cell>
        </row>
      </sheetData>
      <sheetData sheetId="13080">
        <row r="2">
          <cell r="H2" t="str">
            <v>: PRC 750</v>
          </cell>
        </row>
      </sheetData>
      <sheetData sheetId="13081">
        <row r="2">
          <cell r="H2" t="str">
            <v>: PRC 750</v>
          </cell>
        </row>
      </sheetData>
      <sheetData sheetId="13082">
        <row r="2">
          <cell r="H2" t="str">
            <v>: PRC 750</v>
          </cell>
        </row>
      </sheetData>
      <sheetData sheetId="13083">
        <row r="2">
          <cell r="H2" t="str">
            <v>: PRC 750</v>
          </cell>
        </row>
      </sheetData>
      <sheetData sheetId="13084"/>
      <sheetData sheetId="13085"/>
      <sheetData sheetId="13086" refreshError="1"/>
      <sheetData sheetId="13087"/>
      <sheetData sheetId="13088"/>
      <sheetData sheetId="13089"/>
      <sheetData sheetId="13090"/>
      <sheetData sheetId="13091"/>
      <sheetData sheetId="13092"/>
      <sheetData sheetId="13093"/>
      <sheetData sheetId="13094" refreshError="1"/>
      <sheetData sheetId="13095"/>
      <sheetData sheetId="13096">
        <row r="10">
          <cell r="B10" t="str">
            <v>A</v>
          </cell>
        </row>
      </sheetData>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sheetData sheetId="13158"/>
      <sheetData sheetId="13159"/>
      <sheetData sheetId="13160">
        <row r="1">
          <cell r="A1" t="str">
            <v>A/1</v>
          </cell>
        </row>
      </sheetData>
      <sheetData sheetId="13161">
        <row r="2">
          <cell r="E2">
            <v>41627</v>
          </cell>
        </row>
      </sheetData>
      <sheetData sheetId="13162">
        <row r="2">
          <cell r="E2">
            <v>41627</v>
          </cell>
        </row>
      </sheetData>
      <sheetData sheetId="13163">
        <row r="1">
          <cell r="A1" t="str">
            <v xml:space="preserve">   ACT     </v>
          </cell>
        </row>
      </sheetData>
      <sheetData sheetId="13164">
        <row r="1">
          <cell r="A1" t="str">
            <v xml:space="preserve">   ACT     </v>
          </cell>
        </row>
      </sheetData>
      <sheetData sheetId="13165">
        <row r="1">
          <cell r="A1" t="str">
            <v xml:space="preserve">   ACT     </v>
          </cell>
        </row>
      </sheetData>
      <sheetData sheetId="13166"/>
      <sheetData sheetId="13167" refreshError="1"/>
      <sheetData sheetId="13168">
        <row r="1">
          <cell r="A1" t="str">
            <v>A/1</v>
          </cell>
        </row>
      </sheetData>
      <sheetData sheetId="13169">
        <row r="1">
          <cell r="A1" t="str">
            <v>A/1</v>
          </cell>
        </row>
      </sheetData>
      <sheetData sheetId="13170"/>
      <sheetData sheetId="13171"/>
      <sheetData sheetId="13172"/>
      <sheetData sheetId="13173">
        <row r="1">
          <cell r="A1" t="str">
            <v>A/1</v>
          </cell>
        </row>
      </sheetData>
      <sheetData sheetId="13174"/>
      <sheetData sheetId="13175"/>
      <sheetData sheetId="13176"/>
      <sheetData sheetId="13177"/>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sheetData sheetId="13276"/>
      <sheetData sheetId="13277"/>
      <sheetData sheetId="13278"/>
      <sheetData sheetId="13279"/>
      <sheetData sheetId="13280"/>
      <sheetData sheetId="13281"/>
      <sheetData sheetId="13282">
        <row r="1">
          <cell r="A1" t="str">
            <v xml:space="preserve">   ACT     </v>
          </cell>
        </row>
      </sheetData>
      <sheetData sheetId="13283"/>
      <sheetData sheetId="13284"/>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ow r="8">
          <cell r="A8" t="str">
            <v>VR # 11 - Variation for Providing Temporary Power Supply for Soft Launch</v>
          </cell>
        </row>
      </sheetData>
      <sheetData sheetId="13294" refreshError="1"/>
      <sheetData sheetId="13295" refreshError="1"/>
      <sheetData sheetId="13296">
        <row r="1">
          <cell r="A1" t="str">
            <v xml:space="preserve">   ACT     </v>
          </cell>
        </row>
      </sheetData>
      <sheetData sheetId="13297">
        <row r="1">
          <cell r="A1" t="str">
            <v xml:space="preserve">   ACT     </v>
          </cell>
        </row>
      </sheetData>
      <sheetData sheetId="13298">
        <row r="1">
          <cell r="A1" t="str">
            <v xml:space="preserve">   ACT     </v>
          </cell>
        </row>
      </sheetData>
      <sheetData sheetId="13299">
        <row r="1">
          <cell r="A1" t="str">
            <v>ADP</v>
          </cell>
        </row>
      </sheetData>
      <sheetData sheetId="13300">
        <row r="1">
          <cell r="A1" t="str">
            <v xml:space="preserve">   ACT     </v>
          </cell>
        </row>
      </sheetData>
      <sheetData sheetId="13301">
        <row r="1">
          <cell r="A1" t="str">
            <v xml:space="preserve">   ACT     </v>
          </cell>
        </row>
      </sheetData>
      <sheetData sheetId="13302">
        <row r="1">
          <cell r="A1" t="str">
            <v xml:space="preserve">   ACT     </v>
          </cell>
        </row>
      </sheetData>
      <sheetData sheetId="13303">
        <row r="1">
          <cell r="A1" t="str">
            <v xml:space="preserve">   ACT     </v>
          </cell>
        </row>
      </sheetData>
      <sheetData sheetId="13304">
        <row r="1">
          <cell r="A1" t="str">
            <v xml:space="preserve">   ACT     </v>
          </cell>
        </row>
      </sheetData>
      <sheetData sheetId="13305">
        <row r="1">
          <cell r="A1" t="str">
            <v xml:space="preserve">   ACT     </v>
          </cell>
        </row>
      </sheetData>
      <sheetData sheetId="13306">
        <row r="1">
          <cell r="A1" t="str">
            <v xml:space="preserve">   ACT     </v>
          </cell>
        </row>
      </sheetData>
      <sheetData sheetId="13307">
        <row r="1">
          <cell r="A1" t="str">
            <v xml:space="preserve">   ACT     </v>
          </cell>
        </row>
      </sheetData>
      <sheetData sheetId="13308">
        <row r="1">
          <cell r="A1" t="str">
            <v xml:space="preserve">   ACT     </v>
          </cell>
        </row>
      </sheetData>
      <sheetData sheetId="13309">
        <row r="1">
          <cell r="A1" t="str">
            <v xml:space="preserve">   ACT     </v>
          </cell>
        </row>
      </sheetData>
      <sheetData sheetId="13310">
        <row r="1">
          <cell r="A1" t="str">
            <v xml:space="preserve">   ACT     </v>
          </cell>
        </row>
      </sheetData>
      <sheetData sheetId="13311">
        <row r="1">
          <cell r="A1" t="str">
            <v xml:space="preserve">   ACT     </v>
          </cell>
        </row>
      </sheetData>
      <sheetData sheetId="13312">
        <row r="1">
          <cell r="A1" t="str">
            <v xml:space="preserve">   ACT     </v>
          </cell>
        </row>
      </sheetData>
      <sheetData sheetId="13313">
        <row r="1">
          <cell r="A1" t="str">
            <v xml:space="preserve">   ACT     </v>
          </cell>
        </row>
      </sheetData>
      <sheetData sheetId="13314">
        <row r="1">
          <cell r="A1" t="str">
            <v xml:space="preserve">   ACT     </v>
          </cell>
        </row>
      </sheetData>
      <sheetData sheetId="13315">
        <row r="1">
          <cell r="A1" t="str">
            <v xml:space="preserve">   ACT     </v>
          </cell>
        </row>
      </sheetData>
      <sheetData sheetId="13316">
        <row r="1">
          <cell r="A1" t="str">
            <v xml:space="preserve">   ACT     </v>
          </cell>
        </row>
      </sheetData>
      <sheetData sheetId="13317">
        <row r="2">
          <cell r="H2" t="str">
            <v>: PRC 750</v>
          </cell>
        </row>
      </sheetData>
      <sheetData sheetId="13318">
        <row r="2">
          <cell r="Q2">
            <v>24566</v>
          </cell>
        </row>
      </sheetData>
      <sheetData sheetId="13319">
        <row r="1">
          <cell r="A1" t="str">
            <v>A/1</v>
          </cell>
        </row>
      </sheetData>
      <sheetData sheetId="13320">
        <row r="1">
          <cell r="A1" t="str">
            <v>A/1</v>
          </cell>
        </row>
      </sheetData>
      <sheetData sheetId="13321">
        <row r="1">
          <cell r="A1" t="str">
            <v>A/1</v>
          </cell>
        </row>
      </sheetData>
      <sheetData sheetId="13322">
        <row r="1">
          <cell r="A1" t="str">
            <v xml:space="preserve">   ACT     </v>
          </cell>
        </row>
      </sheetData>
      <sheetData sheetId="13323">
        <row r="1">
          <cell r="A1" t="str">
            <v xml:space="preserve">   ACT     </v>
          </cell>
        </row>
      </sheetData>
      <sheetData sheetId="13324">
        <row r="1">
          <cell r="A1" t="str">
            <v xml:space="preserve">   ACT     </v>
          </cell>
        </row>
      </sheetData>
      <sheetData sheetId="13325">
        <row r="1">
          <cell r="A1" t="str">
            <v xml:space="preserve">   ACT     </v>
          </cell>
        </row>
      </sheetData>
      <sheetData sheetId="13326">
        <row r="1">
          <cell r="A1" t="str">
            <v xml:space="preserve">   ACT     </v>
          </cell>
        </row>
      </sheetData>
      <sheetData sheetId="13327">
        <row r="1">
          <cell r="A1" t="str">
            <v xml:space="preserve">   ACT     </v>
          </cell>
        </row>
      </sheetData>
      <sheetData sheetId="13328">
        <row r="1">
          <cell r="A1" t="str">
            <v xml:space="preserve">   ACT     </v>
          </cell>
        </row>
      </sheetData>
      <sheetData sheetId="13329">
        <row r="1">
          <cell r="A1" t="str">
            <v>A/1</v>
          </cell>
        </row>
      </sheetData>
      <sheetData sheetId="13330">
        <row r="1">
          <cell r="A1" t="str">
            <v>ADP</v>
          </cell>
        </row>
      </sheetData>
      <sheetData sheetId="13331">
        <row r="1">
          <cell r="A1" t="str">
            <v>A/1</v>
          </cell>
        </row>
      </sheetData>
      <sheetData sheetId="13332">
        <row r="1">
          <cell r="A1" t="str">
            <v>A/1</v>
          </cell>
        </row>
      </sheetData>
      <sheetData sheetId="13333">
        <row r="1">
          <cell r="A1" t="str">
            <v>A/1</v>
          </cell>
        </row>
      </sheetData>
      <sheetData sheetId="13334">
        <row r="1">
          <cell r="A1" t="str">
            <v>A/1</v>
          </cell>
        </row>
      </sheetData>
      <sheetData sheetId="13335">
        <row r="1">
          <cell r="A1" t="str">
            <v>A/1</v>
          </cell>
        </row>
      </sheetData>
      <sheetData sheetId="13336">
        <row r="1">
          <cell r="A1" t="str">
            <v xml:space="preserve">   ACT     </v>
          </cell>
        </row>
      </sheetData>
      <sheetData sheetId="13337">
        <row r="1">
          <cell r="A1" t="str">
            <v>A/1</v>
          </cell>
        </row>
      </sheetData>
      <sheetData sheetId="13338">
        <row r="1">
          <cell r="A1" t="str">
            <v xml:space="preserve">   ACT     </v>
          </cell>
        </row>
      </sheetData>
      <sheetData sheetId="13339">
        <row r="1">
          <cell r="A1" t="str">
            <v xml:space="preserve">   ACT     </v>
          </cell>
        </row>
      </sheetData>
      <sheetData sheetId="13340">
        <row r="1">
          <cell r="A1" t="str">
            <v xml:space="preserve">   ACT     </v>
          </cell>
        </row>
      </sheetData>
      <sheetData sheetId="13341">
        <row r="1">
          <cell r="A1" t="str">
            <v xml:space="preserve">   ACT     </v>
          </cell>
        </row>
      </sheetData>
      <sheetData sheetId="13342">
        <row r="1">
          <cell r="A1" t="str">
            <v xml:space="preserve">   ACT     </v>
          </cell>
        </row>
      </sheetData>
      <sheetData sheetId="13343">
        <row r="1">
          <cell r="A1" t="str">
            <v>A/1</v>
          </cell>
        </row>
      </sheetData>
      <sheetData sheetId="13344">
        <row r="1">
          <cell r="A1" t="str">
            <v>A/1</v>
          </cell>
        </row>
      </sheetData>
      <sheetData sheetId="13345">
        <row r="1">
          <cell r="A1" t="str">
            <v>A/1</v>
          </cell>
        </row>
      </sheetData>
      <sheetData sheetId="13346">
        <row r="1">
          <cell r="A1" t="str">
            <v>A/1</v>
          </cell>
        </row>
      </sheetData>
      <sheetData sheetId="13347">
        <row r="1">
          <cell r="A1" t="str">
            <v>A/1</v>
          </cell>
        </row>
      </sheetData>
      <sheetData sheetId="13348">
        <row r="247">
          <cell r="F247">
            <v>0</v>
          </cell>
        </row>
      </sheetData>
      <sheetData sheetId="13349">
        <row r="1">
          <cell r="A1" t="str">
            <v>A/1</v>
          </cell>
        </row>
      </sheetData>
      <sheetData sheetId="13350">
        <row r="7">
          <cell r="B7" t="str">
            <v>JXB1/BLD/430</v>
          </cell>
        </row>
      </sheetData>
      <sheetData sheetId="13351">
        <row r="1">
          <cell r="A1" t="str">
            <v>A/1</v>
          </cell>
        </row>
      </sheetData>
      <sheetData sheetId="13352">
        <row r="1">
          <cell r="A1" t="str">
            <v>A/1</v>
          </cell>
        </row>
      </sheetData>
      <sheetData sheetId="13353">
        <row r="1">
          <cell r="A1" t="str">
            <v>A/1</v>
          </cell>
        </row>
      </sheetData>
      <sheetData sheetId="13354">
        <row r="1">
          <cell r="A1" t="str">
            <v>A/1</v>
          </cell>
        </row>
      </sheetData>
      <sheetData sheetId="13355">
        <row r="1">
          <cell r="A1" t="str">
            <v>A/1</v>
          </cell>
        </row>
      </sheetData>
      <sheetData sheetId="13356">
        <row r="1">
          <cell r="A1" t="str">
            <v>A/1</v>
          </cell>
        </row>
      </sheetData>
      <sheetData sheetId="13357">
        <row r="1">
          <cell r="A1" t="str">
            <v>A/1</v>
          </cell>
        </row>
      </sheetData>
      <sheetData sheetId="13358">
        <row r="1">
          <cell r="A1" t="str">
            <v>A/1</v>
          </cell>
        </row>
      </sheetData>
      <sheetData sheetId="13359">
        <row r="1">
          <cell r="A1" t="str">
            <v>A/1</v>
          </cell>
        </row>
      </sheetData>
      <sheetData sheetId="13360">
        <row r="1">
          <cell r="A1" t="str">
            <v>A/1</v>
          </cell>
        </row>
      </sheetData>
      <sheetData sheetId="13361">
        <row r="1">
          <cell r="A1" t="str">
            <v>A/1</v>
          </cell>
        </row>
      </sheetData>
      <sheetData sheetId="13362">
        <row r="1">
          <cell r="A1" t="str">
            <v xml:space="preserve">   ACT     </v>
          </cell>
        </row>
      </sheetData>
      <sheetData sheetId="13363">
        <row r="1">
          <cell r="A1" t="str">
            <v xml:space="preserve">   ACT     </v>
          </cell>
        </row>
      </sheetData>
      <sheetData sheetId="13364">
        <row r="1">
          <cell r="A1" t="str">
            <v xml:space="preserve">   ACT     </v>
          </cell>
        </row>
      </sheetData>
      <sheetData sheetId="13365">
        <row r="1">
          <cell r="A1" t="str">
            <v xml:space="preserve">   ACT     </v>
          </cell>
        </row>
      </sheetData>
      <sheetData sheetId="13366">
        <row r="1">
          <cell r="A1" t="str">
            <v xml:space="preserve">   ACT     </v>
          </cell>
        </row>
      </sheetData>
      <sheetData sheetId="13367">
        <row r="1">
          <cell r="A1" t="str">
            <v xml:space="preserve">   ACT     </v>
          </cell>
        </row>
      </sheetData>
      <sheetData sheetId="13368">
        <row r="1">
          <cell r="A1" t="str">
            <v xml:space="preserve">   ACT     </v>
          </cell>
        </row>
      </sheetData>
      <sheetData sheetId="13369">
        <row r="1">
          <cell r="A1" t="str">
            <v xml:space="preserve">   ACT     </v>
          </cell>
        </row>
      </sheetData>
      <sheetData sheetId="13370">
        <row r="1">
          <cell r="A1" t="str">
            <v xml:space="preserve">   ACT     </v>
          </cell>
        </row>
      </sheetData>
      <sheetData sheetId="13371">
        <row r="1">
          <cell r="A1" t="str">
            <v xml:space="preserve">   ACT     </v>
          </cell>
        </row>
      </sheetData>
      <sheetData sheetId="13372">
        <row r="1">
          <cell r="A1" t="str">
            <v xml:space="preserve">   ACT     </v>
          </cell>
        </row>
      </sheetData>
      <sheetData sheetId="13373">
        <row r="1">
          <cell r="A1" t="str">
            <v xml:space="preserve">   ACT     </v>
          </cell>
        </row>
      </sheetData>
      <sheetData sheetId="13374">
        <row r="1">
          <cell r="A1" t="str">
            <v xml:space="preserve">   ACT     </v>
          </cell>
        </row>
      </sheetData>
      <sheetData sheetId="13375">
        <row r="1">
          <cell r="A1" t="str">
            <v xml:space="preserve">   ACT     </v>
          </cell>
        </row>
      </sheetData>
      <sheetData sheetId="13376">
        <row r="1">
          <cell r="A1" t="str">
            <v>A/1</v>
          </cell>
        </row>
      </sheetData>
      <sheetData sheetId="13377">
        <row r="1">
          <cell r="A1" t="str">
            <v xml:space="preserve">   ACT     </v>
          </cell>
        </row>
      </sheetData>
      <sheetData sheetId="13378">
        <row r="1">
          <cell r="A1" t="str">
            <v xml:space="preserve">   ACT     </v>
          </cell>
        </row>
      </sheetData>
      <sheetData sheetId="13379">
        <row r="1">
          <cell r="A1" t="str">
            <v xml:space="preserve">   ACT     </v>
          </cell>
        </row>
      </sheetData>
      <sheetData sheetId="13380">
        <row r="1">
          <cell r="A1" t="str">
            <v xml:space="preserve">   ACT     </v>
          </cell>
        </row>
      </sheetData>
      <sheetData sheetId="13381">
        <row r="1">
          <cell r="A1" t="str">
            <v xml:space="preserve">   ACT     </v>
          </cell>
        </row>
      </sheetData>
      <sheetData sheetId="13382">
        <row r="1">
          <cell r="A1" t="str">
            <v>A/1</v>
          </cell>
        </row>
      </sheetData>
      <sheetData sheetId="13383">
        <row r="1">
          <cell r="A1" t="str">
            <v xml:space="preserve">   ACT     </v>
          </cell>
        </row>
      </sheetData>
      <sheetData sheetId="13384">
        <row r="1">
          <cell r="A1" t="str">
            <v xml:space="preserve">   ACT     </v>
          </cell>
        </row>
      </sheetData>
      <sheetData sheetId="13385">
        <row r="1">
          <cell r="A1" t="str">
            <v xml:space="preserve">   ACT     </v>
          </cell>
        </row>
      </sheetData>
      <sheetData sheetId="13386">
        <row r="1">
          <cell r="A1" t="str">
            <v xml:space="preserve">   ACT     </v>
          </cell>
        </row>
      </sheetData>
      <sheetData sheetId="13387">
        <row r="1">
          <cell r="A1" t="str">
            <v xml:space="preserve">   ACT     </v>
          </cell>
        </row>
      </sheetData>
      <sheetData sheetId="13388">
        <row r="1">
          <cell r="A1" t="str">
            <v xml:space="preserve">   ACT     </v>
          </cell>
        </row>
      </sheetData>
      <sheetData sheetId="13389">
        <row r="1">
          <cell r="A1" t="str">
            <v xml:space="preserve">   ACT     </v>
          </cell>
        </row>
      </sheetData>
      <sheetData sheetId="13390">
        <row r="1">
          <cell r="A1" t="str">
            <v xml:space="preserve">   ACT     </v>
          </cell>
        </row>
      </sheetData>
      <sheetData sheetId="13391">
        <row r="1">
          <cell r="A1" t="str">
            <v xml:space="preserve">   ACT     </v>
          </cell>
        </row>
      </sheetData>
      <sheetData sheetId="13392">
        <row r="1">
          <cell r="A1" t="str">
            <v xml:space="preserve">   ACT     </v>
          </cell>
        </row>
      </sheetData>
      <sheetData sheetId="13393">
        <row r="1">
          <cell r="A1" t="str">
            <v xml:space="preserve">   ACT     </v>
          </cell>
        </row>
      </sheetData>
      <sheetData sheetId="13394">
        <row r="1">
          <cell r="A1" t="str">
            <v>A/1</v>
          </cell>
        </row>
      </sheetData>
      <sheetData sheetId="13395">
        <row r="1">
          <cell r="A1" t="str">
            <v xml:space="preserve">   ACT     </v>
          </cell>
        </row>
      </sheetData>
      <sheetData sheetId="13396">
        <row r="1">
          <cell r="A1" t="str">
            <v xml:space="preserve">   ACT     </v>
          </cell>
        </row>
      </sheetData>
      <sheetData sheetId="13397">
        <row r="1">
          <cell r="A1" t="str">
            <v xml:space="preserve">   ACT     </v>
          </cell>
        </row>
      </sheetData>
      <sheetData sheetId="13398">
        <row r="1">
          <cell r="A1" t="str">
            <v xml:space="preserve">   ACT     </v>
          </cell>
        </row>
      </sheetData>
      <sheetData sheetId="13399">
        <row r="1">
          <cell r="A1" t="str">
            <v xml:space="preserve">   ACT     </v>
          </cell>
        </row>
      </sheetData>
      <sheetData sheetId="13400">
        <row r="1">
          <cell r="A1" t="str">
            <v xml:space="preserve">   ACT     </v>
          </cell>
        </row>
      </sheetData>
      <sheetData sheetId="13401">
        <row r="1">
          <cell r="A1" t="str">
            <v xml:space="preserve">   ACT     </v>
          </cell>
        </row>
      </sheetData>
      <sheetData sheetId="13402">
        <row r="1">
          <cell r="A1" t="str">
            <v xml:space="preserve">   ACT     </v>
          </cell>
        </row>
      </sheetData>
      <sheetData sheetId="13403">
        <row r="1">
          <cell r="A1" t="str">
            <v xml:space="preserve">   ACT     </v>
          </cell>
        </row>
      </sheetData>
      <sheetData sheetId="13404">
        <row r="1">
          <cell r="A1" t="str">
            <v xml:space="preserve">   ACT     </v>
          </cell>
        </row>
      </sheetData>
      <sheetData sheetId="13405">
        <row r="1">
          <cell r="A1" t="str">
            <v xml:space="preserve">   ACT     </v>
          </cell>
        </row>
      </sheetData>
      <sheetData sheetId="13406">
        <row r="1">
          <cell r="A1" t="str">
            <v xml:space="preserve">   ACT     </v>
          </cell>
        </row>
      </sheetData>
      <sheetData sheetId="13407">
        <row r="1">
          <cell r="A1" t="str">
            <v xml:space="preserve">   ACT     </v>
          </cell>
        </row>
      </sheetData>
      <sheetData sheetId="13408">
        <row r="1">
          <cell r="A1" t="str">
            <v>A/1</v>
          </cell>
        </row>
      </sheetData>
      <sheetData sheetId="13409">
        <row r="1">
          <cell r="A1" t="str">
            <v xml:space="preserve">   ACT     </v>
          </cell>
        </row>
      </sheetData>
      <sheetData sheetId="13410">
        <row r="1">
          <cell r="A1" t="str">
            <v xml:space="preserve">   ACT     </v>
          </cell>
        </row>
      </sheetData>
      <sheetData sheetId="13411">
        <row r="1">
          <cell r="A1" t="str">
            <v xml:space="preserve">   ACT     </v>
          </cell>
        </row>
      </sheetData>
      <sheetData sheetId="13412">
        <row r="1">
          <cell r="A1" t="str">
            <v xml:space="preserve">   ACT     </v>
          </cell>
        </row>
      </sheetData>
      <sheetData sheetId="13413">
        <row r="1">
          <cell r="A1" t="str">
            <v xml:space="preserve">   ACT     </v>
          </cell>
        </row>
      </sheetData>
      <sheetData sheetId="13414">
        <row r="1">
          <cell r="A1" t="str">
            <v xml:space="preserve">   ACT     </v>
          </cell>
        </row>
      </sheetData>
      <sheetData sheetId="13415">
        <row r="1">
          <cell r="A1" t="str">
            <v xml:space="preserve">   ACT     </v>
          </cell>
        </row>
      </sheetData>
      <sheetData sheetId="13416">
        <row r="1">
          <cell r="A1" t="str">
            <v xml:space="preserve">   ACT     </v>
          </cell>
        </row>
      </sheetData>
      <sheetData sheetId="13417">
        <row r="1">
          <cell r="A1" t="str">
            <v xml:space="preserve">   ACT     </v>
          </cell>
        </row>
      </sheetData>
      <sheetData sheetId="13418">
        <row r="1">
          <cell r="A1" t="str">
            <v xml:space="preserve">   ACT     </v>
          </cell>
        </row>
      </sheetData>
      <sheetData sheetId="13419">
        <row r="1">
          <cell r="A1" t="str">
            <v xml:space="preserve">   ACT     </v>
          </cell>
        </row>
      </sheetData>
      <sheetData sheetId="13420">
        <row r="1">
          <cell r="A1" t="str">
            <v xml:space="preserve">   ACT     </v>
          </cell>
        </row>
      </sheetData>
      <sheetData sheetId="13421">
        <row r="1">
          <cell r="A1" t="str">
            <v xml:space="preserve">   ACT     </v>
          </cell>
        </row>
      </sheetData>
      <sheetData sheetId="13422">
        <row r="1">
          <cell r="A1" t="str">
            <v xml:space="preserve">   ACT     </v>
          </cell>
        </row>
      </sheetData>
      <sheetData sheetId="13423">
        <row r="1">
          <cell r="A1" t="str">
            <v xml:space="preserve">   ACT     </v>
          </cell>
        </row>
      </sheetData>
      <sheetData sheetId="13424"/>
      <sheetData sheetId="13425">
        <row r="1">
          <cell r="A1" t="str">
            <v xml:space="preserve">   ACT     </v>
          </cell>
        </row>
      </sheetData>
      <sheetData sheetId="13426">
        <row r="2">
          <cell r="Q2">
            <v>24566</v>
          </cell>
        </row>
      </sheetData>
      <sheetData sheetId="13427">
        <row r="1">
          <cell r="A1" t="str">
            <v xml:space="preserve">   ACT     </v>
          </cell>
        </row>
      </sheetData>
      <sheetData sheetId="13428">
        <row r="1">
          <cell r="A1" t="str">
            <v xml:space="preserve">   ACT     </v>
          </cell>
        </row>
      </sheetData>
      <sheetData sheetId="13429">
        <row r="1">
          <cell r="A1" t="str">
            <v xml:space="preserve">   ACT     </v>
          </cell>
        </row>
      </sheetData>
      <sheetData sheetId="13430">
        <row r="1">
          <cell r="A1" t="str">
            <v xml:space="preserve">   ACT     </v>
          </cell>
        </row>
      </sheetData>
      <sheetData sheetId="13431">
        <row r="1">
          <cell r="A1" t="str">
            <v xml:space="preserve">   ACT     </v>
          </cell>
        </row>
      </sheetData>
      <sheetData sheetId="13432">
        <row r="1">
          <cell r="A1" t="str">
            <v xml:space="preserve">   ACT     </v>
          </cell>
        </row>
      </sheetData>
      <sheetData sheetId="13433">
        <row r="1">
          <cell r="A1" t="str">
            <v xml:space="preserve">   ACT     </v>
          </cell>
        </row>
      </sheetData>
      <sheetData sheetId="13434">
        <row r="1">
          <cell r="A1" t="str">
            <v xml:space="preserve">   ACT     </v>
          </cell>
        </row>
      </sheetData>
      <sheetData sheetId="13435">
        <row r="1">
          <cell r="A1" t="str">
            <v xml:space="preserve">   ACT     </v>
          </cell>
        </row>
      </sheetData>
      <sheetData sheetId="13436">
        <row r="1">
          <cell r="A1" t="str">
            <v xml:space="preserve">   ACT     </v>
          </cell>
        </row>
      </sheetData>
      <sheetData sheetId="13437">
        <row r="1">
          <cell r="A1" t="str">
            <v>A/1</v>
          </cell>
        </row>
      </sheetData>
      <sheetData sheetId="13438">
        <row r="1">
          <cell r="A1" t="str">
            <v xml:space="preserve">   ACT     </v>
          </cell>
        </row>
      </sheetData>
      <sheetData sheetId="13439">
        <row r="1">
          <cell r="A1" t="str">
            <v>A/1</v>
          </cell>
        </row>
      </sheetData>
      <sheetData sheetId="13440">
        <row r="1">
          <cell r="A1" t="str">
            <v>A/1</v>
          </cell>
        </row>
      </sheetData>
      <sheetData sheetId="13441">
        <row r="1">
          <cell r="A1" t="str">
            <v>A/1</v>
          </cell>
        </row>
      </sheetData>
      <sheetData sheetId="13442">
        <row r="1">
          <cell r="A1" t="str">
            <v>A/1</v>
          </cell>
        </row>
      </sheetData>
      <sheetData sheetId="13443">
        <row r="1">
          <cell r="A1" t="str">
            <v>A/1</v>
          </cell>
        </row>
      </sheetData>
      <sheetData sheetId="13444">
        <row r="1">
          <cell r="A1" t="str">
            <v xml:space="preserve">   ACT     </v>
          </cell>
        </row>
      </sheetData>
      <sheetData sheetId="13445">
        <row r="1">
          <cell r="A1" t="str">
            <v xml:space="preserve">   ACT     </v>
          </cell>
        </row>
      </sheetData>
      <sheetData sheetId="13446">
        <row r="1">
          <cell r="A1" t="str">
            <v xml:space="preserve">   ACT     </v>
          </cell>
        </row>
      </sheetData>
      <sheetData sheetId="13447">
        <row r="1">
          <cell r="A1" t="str">
            <v xml:space="preserve">   ACT     </v>
          </cell>
        </row>
      </sheetData>
      <sheetData sheetId="13448">
        <row r="1">
          <cell r="A1" t="str">
            <v xml:space="preserve">   ACT     </v>
          </cell>
        </row>
      </sheetData>
      <sheetData sheetId="13449">
        <row r="1">
          <cell r="A1" t="str">
            <v xml:space="preserve">   ACT     </v>
          </cell>
        </row>
      </sheetData>
      <sheetData sheetId="13450">
        <row r="1">
          <cell r="A1" t="str">
            <v xml:space="preserve">   ACT     </v>
          </cell>
        </row>
      </sheetData>
      <sheetData sheetId="13451">
        <row r="1">
          <cell r="A1" t="str">
            <v xml:space="preserve">   ACT     </v>
          </cell>
        </row>
      </sheetData>
      <sheetData sheetId="13452">
        <row r="1">
          <cell r="A1" t="str">
            <v xml:space="preserve">   ACT     </v>
          </cell>
        </row>
      </sheetData>
      <sheetData sheetId="13453">
        <row r="1">
          <cell r="A1" t="str">
            <v xml:space="preserve">   ACT     </v>
          </cell>
        </row>
      </sheetData>
      <sheetData sheetId="13454">
        <row r="1">
          <cell r="A1" t="str">
            <v xml:space="preserve">   ACT     </v>
          </cell>
        </row>
      </sheetData>
      <sheetData sheetId="13455">
        <row r="1">
          <cell r="A1" t="str">
            <v xml:space="preserve">   ACT     </v>
          </cell>
        </row>
      </sheetData>
      <sheetData sheetId="13456">
        <row r="1">
          <cell r="A1" t="str">
            <v>A/1</v>
          </cell>
        </row>
      </sheetData>
      <sheetData sheetId="13457">
        <row r="1">
          <cell r="A1" t="str">
            <v xml:space="preserve">   ACT     </v>
          </cell>
        </row>
      </sheetData>
      <sheetData sheetId="13458">
        <row r="1">
          <cell r="A1" t="str">
            <v xml:space="preserve">   ACT     </v>
          </cell>
        </row>
      </sheetData>
      <sheetData sheetId="13459">
        <row r="1">
          <cell r="A1" t="str">
            <v xml:space="preserve">   ACT     </v>
          </cell>
        </row>
      </sheetData>
      <sheetData sheetId="13460">
        <row r="1">
          <cell r="A1" t="str">
            <v xml:space="preserve">   ACT     </v>
          </cell>
        </row>
      </sheetData>
      <sheetData sheetId="13461">
        <row r="1">
          <cell r="A1" t="str">
            <v xml:space="preserve">   ACT     </v>
          </cell>
        </row>
      </sheetData>
      <sheetData sheetId="13462">
        <row r="1">
          <cell r="A1" t="str">
            <v xml:space="preserve">   ACT     </v>
          </cell>
        </row>
      </sheetData>
      <sheetData sheetId="13463">
        <row r="1">
          <cell r="A1" t="str">
            <v xml:space="preserve">   ACT     </v>
          </cell>
        </row>
      </sheetData>
      <sheetData sheetId="13464">
        <row r="1">
          <cell r="A1" t="str">
            <v xml:space="preserve">   ACT     </v>
          </cell>
        </row>
      </sheetData>
      <sheetData sheetId="13465">
        <row r="1">
          <cell r="A1" t="str">
            <v xml:space="preserve">   ACT     </v>
          </cell>
        </row>
      </sheetData>
      <sheetData sheetId="13466">
        <row r="1">
          <cell r="A1" t="str">
            <v xml:space="preserve">   ACT     </v>
          </cell>
        </row>
      </sheetData>
      <sheetData sheetId="13467">
        <row r="1">
          <cell r="A1" t="str">
            <v xml:space="preserve">   ACT     </v>
          </cell>
        </row>
      </sheetData>
      <sheetData sheetId="13468">
        <row r="1">
          <cell r="A1" t="str">
            <v xml:space="preserve">   ACT     </v>
          </cell>
        </row>
      </sheetData>
      <sheetData sheetId="13469">
        <row r="1">
          <cell r="A1" t="str">
            <v xml:space="preserve">   ACT     </v>
          </cell>
        </row>
      </sheetData>
      <sheetData sheetId="13470">
        <row r="1">
          <cell r="A1" t="str">
            <v xml:space="preserve">   ACT     </v>
          </cell>
        </row>
      </sheetData>
      <sheetData sheetId="13471">
        <row r="1">
          <cell r="A1" t="str">
            <v>A/1</v>
          </cell>
        </row>
      </sheetData>
      <sheetData sheetId="13472">
        <row r="1">
          <cell r="A1" t="str">
            <v xml:space="preserve">   ACT     </v>
          </cell>
        </row>
      </sheetData>
      <sheetData sheetId="13473">
        <row r="1">
          <cell r="A1" t="str">
            <v xml:space="preserve">   ACT     </v>
          </cell>
        </row>
      </sheetData>
      <sheetData sheetId="13474">
        <row r="1">
          <cell r="A1" t="str">
            <v xml:space="preserve">   ACT     </v>
          </cell>
        </row>
      </sheetData>
      <sheetData sheetId="13475">
        <row r="1">
          <cell r="A1" t="str">
            <v>A/1</v>
          </cell>
        </row>
      </sheetData>
      <sheetData sheetId="13476">
        <row r="1">
          <cell r="A1" t="str">
            <v xml:space="preserve">   ACT     </v>
          </cell>
        </row>
      </sheetData>
      <sheetData sheetId="13477">
        <row r="1">
          <cell r="A1" t="str">
            <v xml:space="preserve">   ACT     </v>
          </cell>
        </row>
      </sheetData>
      <sheetData sheetId="13478">
        <row r="1">
          <cell r="A1" t="str">
            <v xml:space="preserve">   ACT     </v>
          </cell>
        </row>
      </sheetData>
      <sheetData sheetId="13479">
        <row r="1">
          <cell r="A1" t="str">
            <v xml:space="preserve">   ACT     </v>
          </cell>
        </row>
      </sheetData>
      <sheetData sheetId="13480">
        <row r="1">
          <cell r="A1" t="str">
            <v xml:space="preserve">   ACT     </v>
          </cell>
        </row>
      </sheetData>
      <sheetData sheetId="13481">
        <row r="1">
          <cell r="A1" t="str">
            <v>A/1</v>
          </cell>
        </row>
      </sheetData>
      <sheetData sheetId="13482">
        <row r="1">
          <cell r="A1" t="str">
            <v xml:space="preserve">   ACT     </v>
          </cell>
        </row>
      </sheetData>
      <sheetData sheetId="13483">
        <row r="1">
          <cell r="A1" t="str">
            <v xml:space="preserve">   ACT     </v>
          </cell>
        </row>
      </sheetData>
      <sheetData sheetId="13484">
        <row r="1">
          <cell r="A1" t="str">
            <v xml:space="preserve">   ACT     </v>
          </cell>
        </row>
      </sheetData>
      <sheetData sheetId="13485">
        <row r="1">
          <cell r="A1" t="str">
            <v xml:space="preserve">   ACT     </v>
          </cell>
        </row>
      </sheetData>
      <sheetData sheetId="13486">
        <row r="15">
          <cell r="X15">
            <v>30.05</v>
          </cell>
        </row>
      </sheetData>
      <sheetData sheetId="13487">
        <row r="1">
          <cell r="A1" t="str">
            <v xml:space="preserve">   ACT     </v>
          </cell>
        </row>
      </sheetData>
      <sheetData sheetId="13488">
        <row r="1">
          <cell r="A1" t="str">
            <v xml:space="preserve">   ACT     </v>
          </cell>
        </row>
      </sheetData>
      <sheetData sheetId="13489">
        <row r="1">
          <cell r="A1" t="str">
            <v xml:space="preserve">   ACT     </v>
          </cell>
        </row>
      </sheetData>
      <sheetData sheetId="13490">
        <row r="1">
          <cell r="A1" t="str">
            <v xml:space="preserve">   ACT     </v>
          </cell>
        </row>
      </sheetData>
      <sheetData sheetId="13491">
        <row r="1">
          <cell r="A1" t="str">
            <v xml:space="preserve">   ACT     </v>
          </cell>
        </row>
      </sheetData>
      <sheetData sheetId="13492">
        <row r="1">
          <cell r="A1" t="str">
            <v xml:space="preserve">   ACT     </v>
          </cell>
        </row>
      </sheetData>
      <sheetData sheetId="13493">
        <row r="1">
          <cell r="A1" t="str">
            <v xml:space="preserve">   ACT     </v>
          </cell>
        </row>
      </sheetData>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ow r="1">
          <cell r="A1" t="str">
            <v>A F Ferguson &amp; Co.</v>
          </cell>
        </row>
      </sheetData>
      <sheetData sheetId="13509" refreshError="1"/>
      <sheetData sheetId="13510" refreshError="1"/>
      <sheetData sheetId="13511" refreshError="1"/>
      <sheetData sheetId="13512"/>
      <sheetData sheetId="13513"/>
      <sheetData sheetId="13514">
        <row r="247">
          <cell r="F247">
            <v>0</v>
          </cell>
        </row>
      </sheetData>
      <sheetData sheetId="13515"/>
      <sheetData sheetId="13516"/>
      <sheetData sheetId="13517"/>
      <sheetData sheetId="13518"/>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sheetData sheetId="13576"/>
      <sheetData sheetId="13577"/>
      <sheetData sheetId="13578"/>
      <sheetData sheetId="13579"/>
      <sheetData sheetId="13580">
        <row r="2">
          <cell r="H2" t="str">
            <v>: PRC 750</v>
          </cell>
        </row>
      </sheetData>
      <sheetData sheetId="13581">
        <row r="1">
          <cell r="A1" t="str">
            <v>A/1</v>
          </cell>
        </row>
      </sheetData>
      <sheetData sheetId="13582"/>
      <sheetData sheetId="13583"/>
      <sheetData sheetId="13584"/>
      <sheetData sheetId="13585"/>
      <sheetData sheetId="13586"/>
      <sheetData sheetId="13587">
        <row r="1">
          <cell r="B1" t="str">
            <v>?</v>
          </cell>
        </row>
      </sheetData>
      <sheetData sheetId="13588" refreshError="1"/>
      <sheetData sheetId="13589" refreshError="1"/>
      <sheetData sheetId="13590"/>
      <sheetData sheetId="13591" refreshError="1"/>
      <sheetData sheetId="13592" refreshError="1"/>
      <sheetData sheetId="13593"/>
      <sheetData sheetId="13594"/>
      <sheetData sheetId="13595"/>
      <sheetData sheetId="13596"/>
      <sheetData sheetId="13597"/>
      <sheetData sheetId="13598"/>
      <sheetData sheetId="13599"/>
      <sheetData sheetId="13600">
        <row r="3">
          <cell r="A3">
            <v>0</v>
          </cell>
        </row>
      </sheetData>
      <sheetData sheetId="13601">
        <row r="3">
          <cell r="B3" t="str">
            <v>2H ENERGY</v>
          </cell>
        </row>
      </sheetData>
      <sheetData sheetId="13602"/>
      <sheetData sheetId="13603"/>
      <sheetData sheetId="13604"/>
      <sheetData sheetId="13605"/>
      <sheetData sheetId="13606"/>
      <sheetData sheetId="13607"/>
      <sheetData sheetId="13608"/>
      <sheetData sheetId="13609">
        <row r="2">
          <cell r="E2">
            <v>41627</v>
          </cell>
        </row>
      </sheetData>
      <sheetData sheetId="13610"/>
      <sheetData sheetId="13611"/>
      <sheetData sheetId="13612">
        <row r="1">
          <cell r="A1" t="str">
            <v xml:space="preserve">   ACT     </v>
          </cell>
        </row>
      </sheetData>
      <sheetData sheetId="13613"/>
      <sheetData sheetId="13614"/>
      <sheetData sheetId="13615"/>
      <sheetData sheetId="13616"/>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sheetData sheetId="13632"/>
      <sheetData sheetId="13633"/>
      <sheetData sheetId="13634">
        <row r="1">
          <cell r="A1" t="str">
            <v>A/1</v>
          </cell>
        </row>
      </sheetData>
      <sheetData sheetId="13635" refreshError="1"/>
      <sheetData sheetId="13636" refreshError="1"/>
      <sheetData sheetId="13637" refreshError="1"/>
      <sheetData sheetId="13638">
        <row r="1">
          <cell r="A1" t="str">
            <v>A/1</v>
          </cell>
        </row>
      </sheetData>
      <sheetData sheetId="13639">
        <row r="1">
          <cell r="A1" t="str">
            <v>A/1</v>
          </cell>
        </row>
      </sheetData>
      <sheetData sheetId="13640">
        <row r="1">
          <cell r="A1" t="str">
            <v>A/1</v>
          </cell>
        </row>
      </sheetData>
      <sheetData sheetId="13641">
        <row r="1">
          <cell r="A1" t="str">
            <v>A/1</v>
          </cell>
        </row>
      </sheetData>
      <sheetData sheetId="13642">
        <row r="1">
          <cell r="A1" t="str">
            <v>A/1</v>
          </cell>
        </row>
      </sheetData>
      <sheetData sheetId="13643">
        <row r="1">
          <cell r="A1" t="str">
            <v>A/1</v>
          </cell>
        </row>
      </sheetData>
      <sheetData sheetId="13644" refreshError="1"/>
      <sheetData sheetId="13645" refreshError="1"/>
      <sheetData sheetId="13646" refreshError="1"/>
      <sheetData sheetId="13647" refreshError="1"/>
      <sheetData sheetId="13648" refreshError="1"/>
      <sheetData sheetId="13649"/>
      <sheetData sheetId="13650" refreshError="1"/>
      <sheetData sheetId="13651" refreshError="1"/>
      <sheetData sheetId="13652" refreshError="1"/>
      <sheetData sheetId="13653">
        <row r="2">
          <cell r="H2" t="str">
            <v>: PRC 750</v>
          </cell>
        </row>
      </sheetData>
      <sheetData sheetId="13654">
        <row r="1">
          <cell r="A1" t="str">
            <v>A/1</v>
          </cell>
        </row>
      </sheetData>
      <sheetData sheetId="13655" refreshError="1"/>
      <sheetData sheetId="13656" refreshError="1"/>
      <sheetData sheetId="13657" refreshError="1"/>
      <sheetData sheetId="13658" refreshError="1"/>
      <sheetData sheetId="13659">
        <row r="1">
          <cell r="B1" t="str">
            <v>?</v>
          </cell>
        </row>
      </sheetData>
      <sheetData sheetId="13660">
        <row r="1">
          <cell r="B1" t="str">
            <v>?</v>
          </cell>
        </row>
      </sheetData>
      <sheetData sheetId="13661">
        <row r="30">
          <cell r="V30">
            <v>19260</v>
          </cell>
        </row>
      </sheetData>
      <sheetData sheetId="13662">
        <row r="2">
          <cell r="H2" t="str">
            <v>: PRC 750</v>
          </cell>
        </row>
      </sheetData>
      <sheetData sheetId="13663"/>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sheetData sheetId="13715"/>
      <sheetData sheetId="13716" refreshError="1"/>
      <sheetData sheetId="13717" refreshError="1"/>
      <sheetData sheetId="13718" refreshError="1"/>
      <sheetData sheetId="13719"/>
      <sheetData sheetId="13720"/>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ow r="1">
          <cell r="A1" t="str">
            <v xml:space="preserve">   ACT     </v>
          </cell>
        </row>
      </sheetData>
      <sheetData sheetId="14125">
        <row r="1">
          <cell r="A1" t="str">
            <v xml:space="preserve">   ACT     </v>
          </cell>
        </row>
      </sheetData>
      <sheetData sheetId="14126">
        <row r="1">
          <cell r="A1" t="str">
            <v>ADP</v>
          </cell>
        </row>
      </sheetData>
      <sheetData sheetId="14127">
        <row r="1">
          <cell r="A1" t="str">
            <v xml:space="preserve">   ACT     </v>
          </cell>
        </row>
      </sheetData>
      <sheetData sheetId="14128"/>
      <sheetData sheetId="14129">
        <row r="1">
          <cell r="A1" t="str">
            <v xml:space="preserve">   ACT     </v>
          </cell>
        </row>
      </sheetData>
      <sheetData sheetId="14130">
        <row r="7">
          <cell r="B7" t="str">
            <v>JXB1/BLD/430</v>
          </cell>
        </row>
      </sheetData>
      <sheetData sheetId="14131">
        <row r="1">
          <cell r="A1" t="str">
            <v xml:space="preserve">   ACT     </v>
          </cell>
        </row>
      </sheetData>
      <sheetData sheetId="14132"/>
      <sheetData sheetId="14133" refreshError="1"/>
      <sheetData sheetId="14134" refreshError="1"/>
      <sheetData sheetId="14135" refreshError="1"/>
      <sheetData sheetId="14136" refreshError="1"/>
      <sheetData sheetId="14137" refreshError="1"/>
      <sheetData sheetId="14138">
        <row r="1">
          <cell r="A1" t="str">
            <v xml:space="preserve">   ACT     </v>
          </cell>
        </row>
      </sheetData>
      <sheetData sheetId="14139">
        <row r="1">
          <cell r="A1" t="str">
            <v xml:space="preserve">   ACT     </v>
          </cell>
        </row>
      </sheetData>
      <sheetData sheetId="14140" refreshError="1"/>
      <sheetData sheetId="14141" refreshError="1"/>
      <sheetData sheetId="14142">
        <row r="1">
          <cell r="A1" t="str">
            <v xml:space="preserve">   ACT     </v>
          </cell>
        </row>
      </sheetData>
      <sheetData sheetId="14143" refreshError="1"/>
      <sheetData sheetId="14144" refreshError="1"/>
      <sheetData sheetId="14145" refreshError="1"/>
      <sheetData sheetId="14146" refreshError="1"/>
      <sheetData sheetId="14147" refreshError="1"/>
      <sheetData sheetId="14148">
        <row r="2">
          <cell r="E2">
            <v>41627</v>
          </cell>
        </row>
      </sheetData>
      <sheetData sheetId="14149">
        <row r="1">
          <cell r="A1" t="str">
            <v xml:space="preserve">   ACT     </v>
          </cell>
        </row>
      </sheetData>
      <sheetData sheetId="14150" refreshError="1"/>
      <sheetData sheetId="14151">
        <row r="1">
          <cell r="A1" t="str">
            <v xml:space="preserve">   ACT     </v>
          </cell>
        </row>
      </sheetData>
      <sheetData sheetId="14152">
        <row r="1">
          <cell r="A1" t="str">
            <v>Client Change</v>
          </cell>
        </row>
      </sheetData>
      <sheetData sheetId="14153" refreshError="1"/>
      <sheetData sheetId="14154" refreshError="1"/>
      <sheetData sheetId="14155">
        <row r="1">
          <cell r="A1" t="str">
            <v xml:space="preserve">   ACT     </v>
          </cell>
        </row>
      </sheetData>
      <sheetData sheetId="14156">
        <row r="1">
          <cell r="A1" t="str">
            <v xml:space="preserve">   ACT     </v>
          </cell>
        </row>
      </sheetData>
      <sheetData sheetId="14157">
        <row r="1">
          <cell r="A1" t="str">
            <v>A/1</v>
          </cell>
        </row>
      </sheetData>
      <sheetData sheetId="14158">
        <row r="1">
          <cell r="A1" t="str">
            <v xml:space="preserve">   ACT     </v>
          </cell>
        </row>
      </sheetData>
      <sheetData sheetId="14159">
        <row r="1">
          <cell r="A1" t="str">
            <v xml:space="preserve">   ACT     </v>
          </cell>
        </row>
      </sheetData>
      <sheetData sheetId="14160">
        <row r="2">
          <cell r="E2">
            <v>41627</v>
          </cell>
        </row>
      </sheetData>
      <sheetData sheetId="14161">
        <row r="1">
          <cell r="A1" t="str">
            <v xml:space="preserve">   ACT     </v>
          </cell>
        </row>
      </sheetData>
      <sheetData sheetId="14162">
        <row r="1">
          <cell r="A1" t="str">
            <v>ADP</v>
          </cell>
        </row>
      </sheetData>
      <sheetData sheetId="14163">
        <row r="1">
          <cell r="A1" t="str">
            <v xml:space="preserve">   ACT     </v>
          </cell>
        </row>
      </sheetData>
      <sheetData sheetId="14164">
        <row r="1">
          <cell r="A1" t="str">
            <v xml:space="preserve">   ACT     </v>
          </cell>
        </row>
      </sheetData>
      <sheetData sheetId="14165" refreshError="1"/>
      <sheetData sheetId="14166" refreshError="1"/>
      <sheetData sheetId="14167">
        <row r="1">
          <cell r="A1" t="str">
            <v xml:space="preserve">   ACT     </v>
          </cell>
        </row>
      </sheetData>
      <sheetData sheetId="14168">
        <row r="1">
          <cell r="A1" t="str">
            <v xml:space="preserve">   ACT     </v>
          </cell>
        </row>
      </sheetData>
      <sheetData sheetId="14169">
        <row r="1">
          <cell r="A1" t="str">
            <v xml:space="preserve">   ACT     </v>
          </cell>
        </row>
      </sheetData>
      <sheetData sheetId="14170">
        <row r="1">
          <cell r="A1" t="str">
            <v xml:space="preserve">   ACT     </v>
          </cell>
        </row>
      </sheetData>
      <sheetData sheetId="14171">
        <row r="1">
          <cell r="A1" t="str">
            <v xml:space="preserve">   ACT     </v>
          </cell>
        </row>
      </sheetData>
      <sheetData sheetId="14172" refreshError="1"/>
      <sheetData sheetId="14173" refreshError="1"/>
      <sheetData sheetId="14174">
        <row r="1">
          <cell r="A1" t="str">
            <v xml:space="preserve">   ACT     </v>
          </cell>
        </row>
      </sheetData>
      <sheetData sheetId="14175">
        <row r="1">
          <cell r="A1" t="str">
            <v xml:space="preserve">   ACT     </v>
          </cell>
        </row>
      </sheetData>
      <sheetData sheetId="14176">
        <row r="247">
          <cell r="F247">
            <v>0</v>
          </cell>
        </row>
      </sheetData>
      <sheetData sheetId="14177">
        <row r="3">
          <cell r="C3">
            <v>1.4095121100860442</v>
          </cell>
        </row>
      </sheetData>
      <sheetData sheetId="14178">
        <row r="1">
          <cell r="A1" t="str">
            <v>SUMMARY OF SUBCONTRACT PRICE</v>
          </cell>
        </row>
      </sheetData>
      <sheetData sheetId="14179">
        <row r="10">
          <cell r="D10">
            <v>8048838.2075297497</v>
          </cell>
        </row>
      </sheetData>
      <sheetData sheetId="14180">
        <row r="1">
          <cell r="A1" t="str">
            <v xml:space="preserve">   ACT     </v>
          </cell>
        </row>
      </sheetData>
      <sheetData sheetId="14181">
        <row r="1">
          <cell r="A1" t="str">
            <v xml:space="preserve">   ACT     </v>
          </cell>
        </row>
      </sheetData>
      <sheetData sheetId="14182">
        <row r="1">
          <cell r="A1" t="str">
            <v xml:space="preserve">   ACT     </v>
          </cell>
        </row>
      </sheetData>
      <sheetData sheetId="14183">
        <row r="1">
          <cell r="A1" t="str">
            <v xml:space="preserve">   ACT     </v>
          </cell>
        </row>
      </sheetData>
      <sheetData sheetId="14184">
        <row r="1">
          <cell r="A1" t="str">
            <v xml:space="preserve">   ACT     </v>
          </cell>
        </row>
      </sheetData>
      <sheetData sheetId="14185">
        <row r="1">
          <cell r="A1" t="str">
            <v xml:space="preserve">   ACT     </v>
          </cell>
        </row>
      </sheetData>
      <sheetData sheetId="14186">
        <row r="1">
          <cell r="A1" t="str">
            <v xml:space="preserve">   ACT     </v>
          </cell>
        </row>
      </sheetData>
      <sheetData sheetId="14187">
        <row r="1">
          <cell r="A1" t="str">
            <v>A/1</v>
          </cell>
        </row>
      </sheetData>
      <sheetData sheetId="14188">
        <row r="1">
          <cell r="A1" t="str">
            <v xml:space="preserve">   ACT     </v>
          </cell>
        </row>
      </sheetData>
      <sheetData sheetId="14189">
        <row r="247">
          <cell r="F247">
            <v>0</v>
          </cell>
        </row>
      </sheetData>
      <sheetData sheetId="14190">
        <row r="1">
          <cell r="A1" t="str">
            <v>Client Change</v>
          </cell>
        </row>
      </sheetData>
      <sheetData sheetId="14191">
        <row r="2">
          <cell r="H2" t="str">
            <v>: PRC 750</v>
          </cell>
        </row>
      </sheetData>
      <sheetData sheetId="14192">
        <row r="2">
          <cell r="H2" t="str">
            <v>: PRC 750</v>
          </cell>
        </row>
      </sheetData>
      <sheetData sheetId="14193">
        <row r="2">
          <cell r="H2" t="str">
            <v>: PRC 750</v>
          </cell>
        </row>
      </sheetData>
      <sheetData sheetId="14194">
        <row r="2">
          <cell r="A2" t="str">
            <v>TREND REPORT NO. 2</v>
          </cell>
        </row>
      </sheetData>
      <sheetData sheetId="14195">
        <row r="2">
          <cell r="H2" t="str">
            <v>: PRC 750</v>
          </cell>
        </row>
      </sheetData>
      <sheetData sheetId="14196">
        <row r="2">
          <cell r="A2" t="str">
            <v>TREND REPORT NO. 2</v>
          </cell>
        </row>
      </sheetData>
      <sheetData sheetId="14197">
        <row r="2">
          <cell r="H2" t="str">
            <v>: PRC 750</v>
          </cell>
        </row>
      </sheetData>
      <sheetData sheetId="14198">
        <row r="1">
          <cell r="A1" t="str">
            <v>A/1</v>
          </cell>
        </row>
      </sheetData>
      <sheetData sheetId="14199">
        <row r="247">
          <cell r="F247">
            <v>0</v>
          </cell>
        </row>
      </sheetData>
      <sheetData sheetId="14200"/>
      <sheetData sheetId="14201"/>
      <sheetData sheetId="14202"/>
      <sheetData sheetId="14203"/>
      <sheetData sheetId="14204">
        <row r="1">
          <cell r="A1" t="str">
            <v>A F Ferguson &amp; Co.</v>
          </cell>
        </row>
      </sheetData>
      <sheetData sheetId="14205"/>
      <sheetData sheetId="14206" refreshError="1"/>
      <sheetData sheetId="14207" refreshError="1"/>
      <sheetData sheetId="14208" refreshError="1"/>
      <sheetData sheetId="14209">
        <row r="6">
          <cell r="A6">
            <v>834.5625</v>
          </cell>
        </row>
      </sheetData>
      <sheetData sheetId="14210">
        <row r="10">
          <cell r="D10">
            <v>8048838.2075297497</v>
          </cell>
        </row>
      </sheetData>
      <sheetData sheetId="14211">
        <row r="10">
          <cell r="D10">
            <v>8048838.2075297497</v>
          </cell>
        </row>
      </sheetData>
      <sheetData sheetId="14212"/>
      <sheetData sheetId="14213">
        <row r="10">
          <cell r="D10">
            <v>8048838.2075297497</v>
          </cell>
        </row>
      </sheetData>
      <sheetData sheetId="14214">
        <row r="1">
          <cell r="A1" t="str">
            <v xml:space="preserve">   ACT     </v>
          </cell>
        </row>
      </sheetData>
      <sheetData sheetId="14215">
        <row r="1">
          <cell r="A1" t="str">
            <v xml:space="preserve">   ACT     </v>
          </cell>
        </row>
      </sheetData>
      <sheetData sheetId="14216">
        <row r="1">
          <cell r="A1" t="str">
            <v xml:space="preserve">   ACT     </v>
          </cell>
        </row>
      </sheetData>
      <sheetData sheetId="14217">
        <row r="673">
          <cell r="H673">
            <v>360675</v>
          </cell>
        </row>
      </sheetData>
      <sheetData sheetId="14218">
        <row r="1">
          <cell r="A1" t="str">
            <v xml:space="preserve">   ACT     </v>
          </cell>
        </row>
      </sheetData>
      <sheetData sheetId="14219">
        <row r="1">
          <cell r="A1" t="str">
            <v xml:space="preserve">   ACT     </v>
          </cell>
        </row>
      </sheetData>
      <sheetData sheetId="14220">
        <row r="1">
          <cell r="A1" t="str">
            <v xml:space="preserve">   ACT     </v>
          </cell>
        </row>
      </sheetData>
      <sheetData sheetId="14221">
        <row r="1">
          <cell r="A1" t="str">
            <v xml:space="preserve">   ACT     </v>
          </cell>
        </row>
      </sheetData>
      <sheetData sheetId="14222">
        <row r="1">
          <cell r="A1" t="str">
            <v>A/1</v>
          </cell>
        </row>
      </sheetData>
      <sheetData sheetId="14223">
        <row r="1">
          <cell r="A1" t="str">
            <v>A/1</v>
          </cell>
        </row>
      </sheetData>
      <sheetData sheetId="14224">
        <row r="1">
          <cell r="A1" t="str">
            <v>A/1</v>
          </cell>
        </row>
      </sheetData>
      <sheetData sheetId="14225">
        <row r="1">
          <cell r="A1" t="str">
            <v>A/1</v>
          </cell>
        </row>
      </sheetData>
      <sheetData sheetId="14226">
        <row r="1">
          <cell r="A1" t="str">
            <v>A/1</v>
          </cell>
        </row>
      </sheetData>
      <sheetData sheetId="14227">
        <row r="1">
          <cell r="A1" t="str">
            <v>A/1</v>
          </cell>
        </row>
      </sheetData>
      <sheetData sheetId="14228">
        <row r="1">
          <cell r="A1" t="str">
            <v>A/1</v>
          </cell>
        </row>
      </sheetData>
      <sheetData sheetId="14229"/>
      <sheetData sheetId="14230" refreshError="1"/>
      <sheetData sheetId="14231">
        <row r="1">
          <cell r="A1" t="str">
            <v>A/1</v>
          </cell>
        </row>
      </sheetData>
      <sheetData sheetId="14232">
        <row r="1">
          <cell r="A1" t="str">
            <v>A/1</v>
          </cell>
        </row>
      </sheetData>
      <sheetData sheetId="14233" refreshError="1"/>
      <sheetData sheetId="14234">
        <row r="247">
          <cell r="F247">
            <v>0</v>
          </cell>
        </row>
      </sheetData>
      <sheetData sheetId="14235">
        <row r="1">
          <cell r="A1" t="str">
            <v xml:space="preserve">   ACT     </v>
          </cell>
        </row>
      </sheetData>
      <sheetData sheetId="14236" refreshError="1"/>
      <sheetData sheetId="14237" refreshError="1"/>
      <sheetData sheetId="14238" refreshError="1"/>
      <sheetData sheetId="14239" refreshError="1"/>
      <sheetData sheetId="14240" refreshError="1"/>
      <sheetData sheetId="14241" refreshError="1"/>
      <sheetData sheetId="14242"/>
      <sheetData sheetId="14243"/>
      <sheetData sheetId="14244" refreshError="1"/>
      <sheetData sheetId="14245" refreshError="1"/>
      <sheetData sheetId="14246" refreshError="1"/>
      <sheetData sheetId="14247"/>
      <sheetData sheetId="14248"/>
      <sheetData sheetId="14249"/>
      <sheetData sheetId="14250"/>
      <sheetData sheetId="14251"/>
      <sheetData sheetId="14252"/>
      <sheetData sheetId="14253">
        <row r="1">
          <cell r="A1" t="str">
            <v>A/1</v>
          </cell>
        </row>
      </sheetData>
      <sheetData sheetId="14254"/>
      <sheetData sheetId="14255">
        <row r="1">
          <cell r="A1" t="str">
            <v>A/1</v>
          </cell>
        </row>
      </sheetData>
      <sheetData sheetId="14256">
        <row r="1">
          <cell r="A1" t="str">
            <v>A/1</v>
          </cell>
        </row>
      </sheetData>
      <sheetData sheetId="14257">
        <row r="1">
          <cell r="A1" t="str">
            <v>A/1</v>
          </cell>
        </row>
      </sheetData>
      <sheetData sheetId="14258">
        <row r="1">
          <cell r="A1" t="str">
            <v>A/1</v>
          </cell>
        </row>
      </sheetData>
      <sheetData sheetId="14259">
        <row r="1">
          <cell r="A1" t="str">
            <v>A/1</v>
          </cell>
        </row>
      </sheetData>
      <sheetData sheetId="14260">
        <row r="1">
          <cell r="A1" t="str">
            <v>A/1</v>
          </cell>
        </row>
      </sheetData>
      <sheetData sheetId="14261">
        <row r="1">
          <cell r="A1" t="str">
            <v>A/1</v>
          </cell>
        </row>
      </sheetData>
      <sheetData sheetId="14262">
        <row r="1">
          <cell r="A1" t="str">
            <v>A/1</v>
          </cell>
        </row>
      </sheetData>
      <sheetData sheetId="14263">
        <row r="1">
          <cell r="A1" t="str">
            <v>A/1</v>
          </cell>
        </row>
      </sheetData>
      <sheetData sheetId="14264">
        <row r="1">
          <cell r="A1" t="str">
            <v>A/1</v>
          </cell>
        </row>
      </sheetData>
      <sheetData sheetId="14265">
        <row r="1">
          <cell r="A1" t="str">
            <v>A/1</v>
          </cell>
        </row>
      </sheetData>
      <sheetData sheetId="14266">
        <row r="1">
          <cell r="A1" t="str">
            <v>A/1</v>
          </cell>
        </row>
      </sheetData>
      <sheetData sheetId="14267" refreshError="1"/>
      <sheetData sheetId="14268" refreshError="1"/>
      <sheetData sheetId="14269" refreshError="1"/>
      <sheetData sheetId="14270" refreshError="1"/>
      <sheetData sheetId="14271">
        <row r="1">
          <cell r="A1" t="str">
            <v>A/1</v>
          </cell>
        </row>
      </sheetData>
      <sheetData sheetId="14272">
        <row r="1">
          <cell r="A1" t="str">
            <v>A/1</v>
          </cell>
        </row>
      </sheetData>
      <sheetData sheetId="14273">
        <row r="1">
          <cell r="A1" t="str">
            <v>A/1</v>
          </cell>
        </row>
      </sheetData>
      <sheetData sheetId="14274">
        <row r="1">
          <cell r="A1" t="str">
            <v>A/1</v>
          </cell>
        </row>
      </sheetData>
      <sheetData sheetId="14275">
        <row r="1">
          <cell r="A1" t="str">
            <v>A/1</v>
          </cell>
        </row>
      </sheetData>
      <sheetData sheetId="14276">
        <row r="1">
          <cell r="A1" t="str">
            <v>A/1</v>
          </cell>
        </row>
      </sheetData>
      <sheetData sheetId="14277">
        <row r="1">
          <cell r="A1" t="str">
            <v>A/1</v>
          </cell>
        </row>
      </sheetData>
      <sheetData sheetId="14278" refreshError="1"/>
      <sheetData sheetId="14279" refreshError="1"/>
      <sheetData sheetId="14280">
        <row r="1">
          <cell r="A1" t="str">
            <v>A/1</v>
          </cell>
        </row>
      </sheetData>
      <sheetData sheetId="14281">
        <row r="1">
          <cell r="A1" t="str">
            <v>A/1</v>
          </cell>
        </row>
      </sheetData>
      <sheetData sheetId="14282">
        <row r="1">
          <cell r="A1" t="str">
            <v>A/1</v>
          </cell>
        </row>
      </sheetData>
      <sheetData sheetId="14283">
        <row r="1">
          <cell r="A1" t="str">
            <v>A/1</v>
          </cell>
        </row>
      </sheetData>
      <sheetData sheetId="14284"/>
      <sheetData sheetId="14285"/>
      <sheetData sheetId="14286"/>
      <sheetData sheetId="14287"/>
      <sheetData sheetId="14288"/>
      <sheetData sheetId="14289">
        <row r="1">
          <cell r="A1" t="str">
            <v>A/1</v>
          </cell>
        </row>
      </sheetData>
      <sheetData sheetId="14290"/>
      <sheetData sheetId="14291"/>
      <sheetData sheetId="14292">
        <row r="1">
          <cell r="A1" t="str">
            <v>A/1</v>
          </cell>
        </row>
      </sheetData>
      <sheetData sheetId="14293">
        <row r="1">
          <cell r="A1" t="str">
            <v>A/1</v>
          </cell>
        </row>
      </sheetData>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ow r="3">
          <cell r="A3">
            <v>0</v>
          </cell>
        </row>
      </sheetData>
      <sheetData sheetId="14317">
        <row r="3">
          <cell r="A3">
            <v>0</v>
          </cell>
        </row>
      </sheetData>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ow r="2">
          <cell r="H2" t="str">
            <v>: PRC 750</v>
          </cell>
        </row>
      </sheetData>
      <sheetData sheetId="15306">
        <row r="7">
          <cell r="B7" t="str">
            <v>JXB1/BLD/430</v>
          </cell>
        </row>
      </sheetData>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row r="1">
          <cell r="B1" t="str">
            <v>DIVISION 2 - SITE AND EARTH WORK</v>
          </cell>
        </row>
      </sheetData>
      <sheetData sheetId="15323">
        <row r="1">
          <cell r="B1" t="str">
            <v>DIVISION 2 - SITE AND EARTH WORK</v>
          </cell>
        </row>
      </sheetData>
      <sheetData sheetId="15324"/>
      <sheetData sheetId="15325"/>
      <sheetData sheetId="15326">
        <row r="7">
          <cell r="B7" t="str">
            <v>JXB1/BLD/430</v>
          </cell>
        </row>
      </sheetData>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row r="1">
          <cell r="E1" t="str">
            <v>TECNICAS REUNIDAS, S.A.</v>
          </cell>
        </row>
      </sheetData>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row r="1">
          <cell r="A1" t="str">
            <v>TECNICAS REUNIDAS, S. A.</v>
          </cell>
        </row>
      </sheetData>
      <sheetData sheetId="15380"/>
      <sheetData sheetId="15381"/>
      <sheetData sheetId="15382"/>
      <sheetData sheetId="15383"/>
      <sheetData sheetId="15384"/>
      <sheetData sheetId="15385"/>
      <sheetData sheetId="15386"/>
      <sheetData sheetId="15387"/>
      <sheetData sheetId="15388">
        <row r="1">
          <cell r="E1" t="str">
            <v>TECNICAS REUNIDAS, S.A.</v>
          </cell>
        </row>
      </sheetData>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row r="2">
          <cell r="H2" t="str">
            <v>: PRC 750</v>
          </cell>
        </row>
      </sheetData>
      <sheetData sheetId="15420">
        <row r="247">
          <cell r="F247">
            <v>0</v>
          </cell>
        </row>
      </sheetData>
      <sheetData sheetId="15421"/>
      <sheetData sheetId="15422"/>
      <sheetData sheetId="15423"/>
      <sheetData sheetId="15424">
        <row r="2">
          <cell r="H2" t="str">
            <v>: PRC 750</v>
          </cell>
        </row>
      </sheetData>
      <sheetData sheetId="15425">
        <row r="247">
          <cell r="F247">
            <v>0</v>
          </cell>
        </row>
      </sheetData>
      <sheetData sheetId="15426"/>
      <sheetData sheetId="15427"/>
      <sheetData sheetId="15428"/>
      <sheetData sheetId="15429"/>
      <sheetData sheetId="15430">
        <row r="2">
          <cell r="H2" t="str">
            <v>: PRC 750</v>
          </cell>
        </row>
      </sheetData>
      <sheetData sheetId="15431">
        <row r="2">
          <cell r="H2" t="str">
            <v>: PRC 750</v>
          </cell>
        </row>
      </sheetData>
      <sheetData sheetId="15432">
        <row r="2">
          <cell r="A2" t="str">
            <v>TREND REPORT NO. 2</v>
          </cell>
        </row>
      </sheetData>
      <sheetData sheetId="15433">
        <row r="247">
          <cell r="F247">
            <v>0</v>
          </cell>
        </row>
      </sheetData>
      <sheetData sheetId="15434">
        <row r="1">
          <cell r="A1" t="str">
            <v>A S I A K O N S T R U K T</v>
          </cell>
        </row>
      </sheetData>
      <sheetData sheetId="15435">
        <row r="2">
          <cell r="H2" t="str">
            <v>: PRC 750</v>
          </cell>
        </row>
      </sheetData>
      <sheetData sheetId="15436">
        <row r="247">
          <cell r="F247">
            <v>0</v>
          </cell>
        </row>
      </sheetData>
      <sheetData sheetId="15437"/>
      <sheetData sheetId="15438"/>
      <sheetData sheetId="15439"/>
      <sheetData sheetId="15440">
        <row r="1">
          <cell r="E1" t="str">
            <v>TECNICAS REUNIDAS, S.A.</v>
          </cell>
        </row>
      </sheetData>
      <sheetData sheetId="15441">
        <row r="247">
          <cell r="F247">
            <v>0</v>
          </cell>
        </row>
      </sheetData>
      <sheetData sheetId="15442">
        <row r="2">
          <cell r="H2" t="str">
            <v>: PRC 750</v>
          </cell>
        </row>
      </sheetData>
      <sheetData sheetId="15443">
        <row r="2">
          <cell r="Q2">
            <v>24566</v>
          </cell>
        </row>
      </sheetData>
      <sheetData sheetId="15444">
        <row r="2">
          <cell r="H2" t="str">
            <v>: PRC 750</v>
          </cell>
        </row>
      </sheetData>
      <sheetData sheetId="15445">
        <row r="3">
          <cell r="C3">
            <v>1.4095121100860442</v>
          </cell>
        </row>
      </sheetData>
      <sheetData sheetId="15446">
        <row r="1">
          <cell r="A1" t="str">
            <v>Comparison of Average Unit Rates for Airport Terminal/Concourse Buildings</v>
          </cell>
        </row>
      </sheetData>
      <sheetData sheetId="15447">
        <row r="2">
          <cell r="H2" t="str">
            <v>: PRC 750</v>
          </cell>
        </row>
      </sheetData>
      <sheetData sheetId="15448">
        <row r="2">
          <cell r="H2" t="str">
            <v>: PRC 750</v>
          </cell>
        </row>
      </sheetData>
      <sheetData sheetId="15449">
        <row r="247">
          <cell r="F247">
            <v>0</v>
          </cell>
        </row>
      </sheetData>
      <sheetData sheetId="15450">
        <row r="2">
          <cell r="H2" t="str">
            <v>: PRC 750</v>
          </cell>
        </row>
      </sheetData>
      <sheetData sheetId="15451">
        <row r="247">
          <cell r="F247">
            <v>0</v>
          </cell>
        </row>
      </sheetData>
      <sheetData sheetId="15452"/>
      <sheetData sheetId="15453"/>
      <sheetData sheetId="15454"/>
      <sheetData sheetId="15455"/>
      <sheetData sheetId="15456"/>
      <sheetData sheetId="15457"/>
      <sheetData sheetId="15458"/>
      <sheetData sheetId="15459"/>
      <sheetData sheetId="15460">
        <row r="2">
          <cell r="H2" t="str">
            <v>: PRC 750</v>
          </cell>
        </row>
      </sheetData>
      <sheetData sheetId="15461">
        <row r="247">
          <cell r="F247">
            <v>0</v>
          </cell>
        </row>
      </sheetData>
      <sheetData sheetId="15462"/>
      <sheetData sheetId="15463"/>
      <sheetData sheetId="15464">
        <row r="2">
          <cell r="Q2">
            <v>24566</v>
          </cell>
        </row>
      </sheetData>
      <sheetData sheetId="15465">
        <row r="2">
          <cell r="H2" t="str">
            <v>: PRC 750</v>
          </cell>
        </row>
      </sheetData>
      <sheetData sheetId="15466">
        <row r="247">
          <cell r="F247">
            <v>0</v>
          </cell>
        </row>
      </sheetData>
      <sheetData sheetId="15467"/>
      <sheetData sheetId="15468"/>
      <sheetData sheetId="15469"/>
      <sheetData sheetId="15470"/>
      <sheetData sheetId="15471">
        <row r="247">
          <cell r="F247">
            <v>0</v>
          </cell>
        </row>
      </sheetData>
      <sheetData sheetId="15472"/>
      <sheetData sheetId="15473"/>
      <sheetData sheetId="15474"/>
      <sheetData sheetId="15475"/>
      <sheetData sheetId="15476"/>
      <sheetData sheetId="15477">
        <row r="2">
          <cell r="H2" t="str">
            <v>: PRC 750</v>
          </cell>
        </row>
      </sheetData>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row r="2">
          <cell r="H2" t="str">
            <v>: PRC 750</v>
          </cell>
        </row>
      </sheetData>
      <sheetData sheetId="15505">
        <row r="44">
          <cell r="C44" t="str">
            <v>GRAND  SUMMARY</v>
          </cell>
        </row>
      </sheetData>
      <sheetData sheetId="15506">
        <row r="247">
          <cell r="F247">
            <v>0</v>
          </cell>
        </row>
      </sheetData>
      <sheetData sheetId="15507">
        <row r="247">
          <cell r="F247">
            <v>0</v>
          </cell>
        </row>
      </sheetData>
      <sheetData sheetId="15508">
        <row r="247">
          <cell r="F247">
            <v>0</v>
          </cell>
        </row>
      </sheetData>
      <sheetData sheetId="15509">
        <row r="247">
          <cell r="F247">
            <v>0</v>
          </cell>
        </row>
      </sheetData>
      <sheetData sheetId="15510">
        <row r="247">
          <cell r="F247">
            <v>0</v>
          </cell>
        </row>
      </sheetData>
      <sheetData sheetId="15511">
        <row r="247">
          <cell r="F247">
            <v>0</v>
          </cell>
        </row>
      </sheetData>
      <sheetData sheetId="15512"/>
      <sheetData sheetId="15513">
        <row r="2">
          <cell r="Q2">
            <v>24566</v>
          </cell>
        </row>
      </sheetData>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row r="1">
          <cell r="E1" t="str">
            <v>TECNICAS REUNIDAS, S.A.</v>
          </cell>
        </row>
      </sheetData>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row r="2">
          <cell r="H2" t="str">
            <v>: PRC 750</v>
          </cell>
        </row>
      </sheetData>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row r="2">
          <cell r="H2" t="str">
            <v>: PRC 750</v>
          </cell>
        </row>
      </sheetData>
      <sheetData sheetId="15570">
        <row r="247">
          <cell r="F247">
            <v>0</v>
          </cell>
        </row>
      </sheetData>
      <sheetData sheetId="15571"/>
      <sheetData sheetId="15572">
        <row r="1">
          <cell r="A1" t="str">
            <v>A S I A K O N S T R U K T</v>
          </cell>
        </row>
      </sheetData>
      <sheetData sheetId="15573"/>
      <sheetData sheetId="15574"/>
      <sheetData sheetId="15575"/>
      <sheetData sheetId="15576"/>
      <sheetData sheetId="15577">
        <row r="2">
          <cell r="H2" t="str">
            <v>: PRC 750</v>
          </cell>
        </row>
      </sheetData>
      <sheetData sheetId="15578">
        <row r="1">
          <cell r="E1" t="str">
            <v>TECNICAS REUNIDAS, S.A.</v>
          </cell>
        </row>
      </sheetData>
      <sheetData sheetId="15579"/>
      <sheetData sheetId="15580">
        <row r="247">
          <cell r="F247">
            <v>0</v>
          </cell>
        </row>
      </sheetData>
      <sheetData sheetId="15581"/>
      <sheetData sheetId="15582">
        <row r="2">
          <cell r="H2" t="str">
            <v>: PRC 750</v>
          </cell>
        </row>
      </sheetData>
      <sheetData sheetId="15583"/>
      <sheetData sheetId="15584"/>
      <sheetData sheetId="15585"/>
      <sheetData sheetId="15586"/>
      <sheetData sheetId="15587"/>
      <sheetData sheetId="15588">
        <row r="2">
          <cell r="H2" t="str">
            <v>: PRC 750</v>
          </cell>
        </row>
      </sheetData>
      <sheetData sheetId="15589">
        <row r="2">
          <cell r="H2" t="str">
            <v>: PRC 750</v>
          </cell>
        </row>
      </sheetData>
      <sheetData sheetId="15590">
        <row r="2">
          <cell r="H2" t="str">
            <v>: PRC 750</v>
          </cell>
        </row>
      </sheetData>
      <sheetData sheetId="15591"/>
      <sheetData sheetId="15592"/>
      <sheetData sheetId="15593">
        <row r="2">
          <cell r="H2" t="str">
            <v>: PRC 750</v>
          </cell>
        </row>
      </sheetData>
      <sheetData sheetId="15594"/>
      <sheetData sheetId="15595"/>
      <sheetData sheetId="15596">
        <row r="247">
          <cell r="F247">
            <v>0</v>
          </cell>
        </row>
      </sheetData>
      <sheetData sheetId="15597">
        <row r="247">
          <cell r="F247">
            <v>0</v>
          </cell>
        </row>
      </sheetData>
      <sheetData sheetId="15598">
        <row r="247">
          <cell r="F247">
            <v>0</v>
          </cell>
        </row>
      </sheetData>
      <sheetData sheetId="15599">
        <row r="247">
          <cell r="F247">
            <v>0</v>
          </cell>
        </row>
      </sheetData>
      <sheetData sheetId="15600">
        <row r="247">
          <cell r="F247">
            <v>0</v>
          </cell>
        </row>
      </sheetData>
      <sheetData sheetId="15601"/>
      <sheetData sheetId="15602"/>
      <sheetData sheetId="15603">
        <row r="2">
          <cell r="H2" t="str">
            <v>: PRC 750</v>
          </cell>
        </row>
      </sheetData>
      <sheetData sheetId="15604">
        <row r="247">
          <cell r="F247">
            <v>0</v>
          </cell>
        </row>
      </sheetData>
      <sheetData sheetId="15605">
        <row r="247">
          <cell r="F247">
            <v>0</v>
          </cell>
        </row>
      </sheetData>
      <sheetData sheetId="15606">
        <row r="2">
          <cell r="H2" t="str">
            <v>: PRC 750</v>
          </cell>
        </row>
      </sheetData>
      <sheetData sheetId="15607">
        <row r="2">
          <cell r="H2" t="str">
            <v>: PRC 750</v>
          </cell>
        </row>
      </sheetData>
      <sheetData sheetId="15608">
        <row r="2">
          <cell r="H2" t="str">
            <v>: PRC 750</v>
          </cell>
        </row>
      </sheetData>
      <sheetData sheetId="15609">
        <row r="2">
          <cell r="H2" t="str">
            <v>: PRC 750</v>
          </cell>
        </row>
      </sheetData>
      <sheetData sheetId="15610">
        <row r="2">
          <cell r="H2" t="str">
            <v>: PRC 750</v>
          </cell>
        </row>
      </sheetData>
      <sheetData sheetId="15611">
        <row r="1">
          <cell r="A1" t="str">
            <v>Mirage Mille</v>
          </cell>
        </row>
      </sheetData>
      <sheetData sheetId="15612">
        <row r="2">
          <cell r="H2" t="str">
            <v>: PRC 750</v>
          </cell>
        </row>
      </sheetData>
      <sheetData sheetId="15613">
        <row r="2">
          <cell r="H2" t="str">
            <v>: PRC 750</v>
          </cell>
        </row>
      </sheetData>
      <sheetData sheetId="15614">
        <row r="2">
          <cell r="H2" t="str">
            <v>: PRC 750</v>
          </cell>
        </row>
      </sheetData>
      <sheetData sheetId="15615">
        <row r="2">
          <cell r="H2" t="str">
            <v>: PRC 750</v>
          </cell>
        </row>
      </sheetData>
      <sheetData sheetId="15616">
        <row r="2">
          <cell r="H2" t="str">
            <v>: PRC 750</v>
          </cell>
        </row>
      </sheetData>
      <sheetData sheetId="15617">
        <row r="2">
          <cell r="H2" t="str">
            <v>: PRC 750</v>
          </cell>
        </row>
      </sheetData>
      <sheetData sheetId="15618">
        <row r="2">
          <cell r="H2" t="str">
            <v>: PRC 750</v>
          </cell>
        </row>
      </sheetData>
      <sheetData sheetId="15619">
        <row r="2">
          <cell r="H2" t="str">
            <v>: PRC 750</v>
          </cell>
        </row>
      </sheetData>
      <sheetData sheetId="15620">
        <row r="2">
          <cell r="H2" t="str">
            <v>: PRC 750</v>
          </cell>
        </row>
      </sheetData>
      <sheetData sheetId="15621">
        <row r="2">
          <cell r="H2" t="str">
            <v>: PRC 750</v>
          </cell>
        </row>
      </sheetData>
      <sheetData sheetId="15622"/>
      <sheetData sheetId="15623"/>
      <sheetData sheetId="15624"/>
      <sheetData sheetId="15625"/>
      <sheetData sheetId="15626"/>
      <sheetData sheetId="15627"/>
      <sheetData sheetId="15628"/>
      <sheetData sheetId="15629"/>
      <sheetData sheetId="15630"/>
      <sheetData sheetId="15631"/>
      <sheetData sheetId="15632">
        <row r="247">
          <cell r="F247">
            <v>0</v>
          </cell>
        </row>
      </sheetData>
      <sheetData sheetId="15633"/>
      <sheetData sheetId="15634"/>
      <sheetData sheetId="15635"/>
      <sheetData sheetId="15636"/>
      <sheetData sheetId="15637">
        <row r="2">
          <cell r="Q2">
            <v>24566</v>
          </cell>
        </row>
      </sheetData>
      <sheetData sheetId="15638"/>
      <sheetData sheetId="15639"/>
      <sheetData sheetId="15640">
        <row r="2">
          <cell r="G2" t="str">
            <v>Period Ending :</v>
          </cell>
        </row>
      </sheetData>
      <sheetData sheetId="15641">
        <row r="2">
          <cell r="H2" t="str">
            <v>: PRC 750</v>
          </cell>
        </row>
      </sheetData>
      <sheetData sheetId="15642"/>
      <sheetData sheetId="15643"/>
      <sheetData sheetId="15644"/>
      <sheetData sheetId="15645">
        <row r="2">
          <cell r="G2" t="str">
            <v>Period Ending :</v>
          </cell>
        </row>
      </sheetData>
      <sheetData sheetId="15646"/>
      <sheetData sheetId="15647"/>
      <sheetData sheetId="15648"/>
      <sheetData sheetId="15649"/>
      <sheetData sheetId="15650"/>
      <sheetData sheetId="15651">
        <row r="2">
          <cell r="G2" t="str">
            <v>Period Ending :</v>
          </cell>
        </row>
      </sheetData>
      <sheetData sheetId="15652">
        <row r="2">
          <cell r="G2" t="str">
            <v>Period Ending :</v>
          </cell>
        </row>
      </sheetData>
      <sheetData sheetId="15653">
        <row r="2">
          <cell r="G2" t="str">
            <v>Period Ending :</v>
          </cell>
        </row>
      </sheetData>
      <sheetData sheetId="15654"/>
      <sheetData sheetId="15655">
        <row r="247">
          <cell r="F247">
            <v>0</v>
          </cell>
        </row>
      </sheetData>
      <sheetData sheetId="15656">
        <row r="2">
          <cell r="G2" t="str">
            <v>Period Ending :</v>
          </cell>
        </row>
      </sheetData>
      <sheetData sheetId="15657">
        <row r="2">
          <cell r="H2" t="str">
            <v>: PRC 750</v>
          </cell>
        </row>
      </sheetData>
      <sheetData sheetId="15658">
        <row r="2">
          <cell r="H2" t="str">
            <v>: PRC 750</v>
          </cell>
        </row>
      </sheetData>
      <sheetData sheetId="15659"/>
      <sheetData sheetId="15660"/>
      <sheetData sheetId="15661"/>
      <sheetData sheetId="15662"/>
      <sheetData sheetId="15663">
        <row r="2">
          <cell r="H2" t="str">
            <v>: PRC 750</v>
          </cell>
        </row>
      </sheetData>
      <sheetData sheetId="15664"/>
      <sheetData sheetId="15665"/>
      <sheetData sheetId="15666"/>
      <sheetData sheetId="15667"/>
      <sheetData sheetId="15668"/>
      <sheetData sheetId="15669">
        <row r="2">
          <cell r="H2" t="str">
            <v>: PRC 750</v>
          </cell>
        </row>
      </sheetData>
      <sheetData sheetId="15670">
        <row r="2">
          <cell r="H2" t="str">
            <v>: PRC 750</v>
          </cell>
        </row>
      </sheetData>
      <sheetData sheetId="15671">
        <row r="2">
          <cell r="H2" t="str">
            <v>: PRC 750</v>
          </cell>
        </row>
      </sheetData>
      <sheetData sheetId="15672"/>
      <sheetData sheetId="15673"/>
      <sheetData sheetId="15674">
        <row r="2">
          <cell r="H2" t="str">
            <v>: PRC 750</v>
          </cell>
        </row>
      </sheetData>
      <sheetData sheetId="15675">
        <row r="2">
          <cell r="G2" t="str">
            <v>Period Ending :</v>
          </cell>
        </row>
      </sheetData>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row r="1">
          <cell r="A1" t="str">
            <v>ADP</v>
          </cell>
        </row>
      </sheetData>
      <sheetData sheetId="15693">
        <row r="1">
          <cell r="A1" t="str">
            <v>ADP</v>
          </cell>
        </row>
      </sheetData>
      <sheetData sheetId="15694">
        <row r="1">
          <cell r="A1" t="str">
            <v>ADP</v>
          </cell>
        </row>
      </sheetData>
      <sheetData sheetId="15695"/>
      <sheetData sheetId="15696"/>
      <sheetData sheetId="15697"/>
      <sheetData sheetId="15698">
        <row r="3">
          <cell r="C3">
            <v>1.4095121100860442</v>
          </cell>
        </row>
      </sheetData>
      <sheetData sheetId="15699">
        <row r="2">
          <cell r="H2" t="str">
            <v>: PRC 750</v>
          </cell>
        </row>
      </sheetData>
      <sheetData sheetId="15700"/>
      <sheetData sheetId="15701">
        <row r="2">
          <cell r="H2" t="str">
            <v>: PRC 750</v>
          </cell>
        </row>
      </sheetData>
      <sheetData sheetId="15702">
        <row r="247">
          <cell r="F247">
            <v>0</v>
          </cell>
        </row>
      </sheetData>
      <sheetData sheetId="15703"/>
      <sheetData sheetId="15704">
        <row r="2">
          <cell r="H2" t="str">
            <v>: PRC 750</v>
          </cell>
        </row>
      </sheetData>
      <sheetData sheetId="15705"/>
      <sheetData sheetId="15706"/>
      <sheetData sheetId="15707">
        <row r="2">
          <cell r="H2" t="str">
            <v>: PRC 750</v>
          </cell>
        </row>
      </sheetData>
      <sheetData sheetId="15708"/>
      <sheetData sheetId="15709">
        <row r="1">
          <cell r="A1" t="str">
            <v>ADP</v>
          </cell>
        </row>
      </sheetData>
      <sheetData sheetId="15710">
        <row r="2">
          <cell r="H2" t="str">
            <v>: PRC 750</v>
          </cell>
        </row>
      </sheetData>
      <sheetData sheetId="15711">
        <row r="2">
          <cell r="H2" t="str">
            <v>: PRC 750</v>
          </cell>
        </row>
      </sheetData>
      <sheetData sheetId="15712">
        <row r="2">
          <cell r="H2" t="str">
            <v>: PRC 750</v>
          </cell>
        </row>
      </sheetData>
      <sheetData sheetId="15713"/>
      <sheetData sheetId="15714"/>
      <sheetData sheetId="15715">
        <row r="2">
          <cell r="H2" t="str">
            <v>: PRC 750</v>
          </cell>
        </row>
      </sheetData>
      <sheetData sheetId="15716"/>
      <sheetData sheetId="15717"/>
      <sheetData sheetId="15718"/>
      <sheetData sheetId="15719"/>
      <sheetData sheetId="15720"/>
      <sheetData sheetId="15721">
        <row r="2">
          <cell r="H2" t="str">
            <v>: PRC 750</v>
          </cell>
        </row>
      </sheetData>
      <sheetData sheetId="15722"/>
      <sheetData sheetId="15723"/>
      <sheetData sheetId="15724"/>
      <sheetData sheetId="15725"/>
      <sheetData sheetId="15726"/>
      <sheetData sheetId="15727"/>
      <sheetData sheetId="15728">
        <row r="2">
          <cell r="H2" t="str">
            <v>: PRC 750</v>
          </cell>
        </row>
      </sheetData>
      <sheetData sheetId="15729">
        <row r="3">
          <cell r="C3">
            <v>1.4095121100860442</v>
          </cell>
        </row>
      </sheetData>
      <sheetData sheetId="15730"/>
      <sheetData sheetId="15731"/>
      <sheetData sheetId="15732"/>
      <sheetData sheetId="15733"/>
      <sheetData sheetId="15734">
        <row r="2">
          <cell r="H2" t="str">
            <v>: PRC 750</v>
          </cell>
        </row>
      </sheetData>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row r="10">
          <cell r="D10">
            <v>8048838.2075297497</v>
          </cell>
        </row>
      </sheetData>
      <sheetData sheetId="15753"/>
      <sheetData sheetId="15754">
        <row r="10">
          <cell r="D10">
            <v>8048838.2075297497</v>
          </cell>
        </row>
      </sheetData>
      <sheetData sheetId="15755">
        <row r="19">
          <cell r="T19">
            <v>123.0975</v>
          </cell>
        </row>
      </sheetData>
      <sheetData sheetId="15756"/>
      <sheetData sheetId="15757"/>
      <sheetData sheetId="15758"/>
      <sheetData sheetId="15759"/>
      <sheetData sheetId="15760"/>
      <sheetData sheetId="15761"/>
      <sheetData sheetId="15762"/>
      <sheetData sheetId="15763"/>
      <sheetData sheetId="15764"/>
      <sheetData sheetId="15765"/>
      <sheetData sheetId="15766"/>
      <sheetData sheetId="15767">
        <row r="1">
          <cell r="A1" t="str">
            <v>A/1</v>
          </cell>
        </row>
      </sheetData>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row r="2">
          <cell r="G2" t="str">
            <v>Period Ending :</v>
          </cell>
        </row>
      </sheetData>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row r="4">
          <cell r="B4" t="str">
            <v>Interim Payment</v>
          </cell>
        </row>
      </sheetData>
      <sheetData sheetId="15808">
        <row r="8">
          <cell r="A8" t="str">
            <v>VR # 11 - Variation for Providing Temporary Power Supply for Soft Launch</v>
          </cell>
        </row>
      </sheetData>
      <sheetData sheetId="15809"/>
      <sheetData sheetId="15810"/>
      <sheetData sheetId="15811"/>
      <sheetData sheetId="15812">
        <row r="4">
          <cell r="B4" t="str">
            <v>Interim Payment</v>
          </cell>
        </row>
      </sheetData>
      <sheetData sheetId="15813">
        <row r="8">
          <cell r="A8" t="str">
            <v>VR # 11 - Variation for Providing Temporary Power Supply for Soft Launch</v>
          </cell>
        </row>
      </sheetData>
      <sheetData sheetId="15814"/>
      <sheetData sheetId="15815">
        <row r="1">
          <cell r="A1" t="str">
            <v>SUMMARY OF SUBCONTRACT PRICE</v>
          </cell>
        </row>
      </sheetData>
      <sheetData sheetId="15816"/>
      <sheetData sheetId="15817"/>
      <sheetData sheetId="15818"/>
      <sheetData sheetId="15819">
        <row r="4">
          <cell r="B4" t="str">
            <v>Interim Payment</v>
          </cell>
        </row>
      </sheetData>
      <sheetData sheetId="15820">
        <row r="4">
          <cell r="B4" t="str">
            <v>Interim Payment</v>
          </cell>
        </row>
      </sheetData>
      <sheetData sheetId="15821">
        <row r="8">
          <cell r="A8" t="str">
            <v>VR # 11 - Variation for Providing Temporary Power Supply for Soft Launch</v>
          </cell>
        </row>
      </sheetData>
      <sheetData sheetId="15822"/>
      <sheetData sheetId="15823"/>
      <sheetData sheetId="15824"/>
      <sheetData sheetId="15825"/>
      <sheetData sheetId="15826"/>
      <sheetData sheetId="15827"/>
      <sheetData sheetId="15828"/>
      <sheetData sheetId="15829"/>
      <sheetData sheetId="15830">
        <row r="3">
          <cell r="C3">
            <v>1.4095121100860442</v>
          </cell>
        </row>
      </sheetData>
      <sheetData sheetId="15831"/>
      <sheetData sheetId="15832"/>
      <sheetData sheetId="15833"/>
      <sheetData sheetId="15834">
        <row r="1">
          <cell r="A1" t="str">
            <v xml:space="preserve">   ACT     </v>
          </cell>
        </row>
      </sheetData>
      <sheetData sheetId="15835">
        <row r="1">
          <cell r="A1" t="str">
            <v xml:space="preserve">   ACT     </v>
          </cell>
        </row>
      </sheetData>
      <sheetData sheetId="15836">
        <row r="1">
          <cell r="A1" t="str">
            <v xml:space="preserve">   ACT     </v>
          </cell>
        </row>
      </sheetData>
      <sheetData sheetId="15837">
        <row r="1">
          <cell r="A1" t="str">
            <v xml:space="preserve">   ACT     </v>
          </cell>
        </row>
      </sheetData>
      <sheetData sheetId="15838">
        <row r="1">
          <cell r="A1" t="str">
            <v xml:space="preserve">   ACT     </v>
          </cell>
        </row>
      </sheetData>
      <sheetData sheetId="15839">
        <row r="1">
          <cell r="A1" t="str">
            <v xml:space="preserve">   ACT     </v>
          </cell>
        </row>
      </sheetData>
      <sheetData sheetId="15840">
        <row r="1">
          <cell r="A1" t="str">
            <v xml:space="preserve">   ACT     </v>
          </cell>
        </row>
      </sheetData>
      <sheetData sheetId="15841">
        <row r="1">
          <cell r="A1" t="str">
            <v xml:space="preserve">   ACT     </v>
          </cell>
        </row>
      </sheetData>
      <sheetData sheetId="15842">
        <row r="1">
          <cell r="A1" t="str">
            <v xml:space="preserve">   ACT     </v>
          </cell>
        </row>
      </sheetData>
      <sheetData sheetId="15843">
        <row r="1">
          <cell r="A1" t="str">
            <v xml:space="preserve">   ACT     </v>
          </cell>
        </row>
      </sheetData>
      <sheetData sheetId="15844">
        <row r="1">
          <cell r="A1" t="str">
            <v xml:space="preserve">   ACT     </v>
          </cell>
        </row>
      </sheetData>
      <sheetData sheetId="15845">
        <row r="1">
          <cell r="A1" t="str">
            <v xml:space="preserve">   ACT     </v>
          </cell>
        </row>
      </sheetData>
      <sheetData sheetId="15846">
        <row r="1">
          <cell r="A1" t="str">
            <v xml:space="preserve">   ACT     </v>
          </cell>
        </row>
      </sheetData>
      <sheetData sheetId="15847">
        <row r="1">
          <cell r="A1" t="str">
            <v xml:space="preserve">   ACT     </v>
          </cell>
        </row>
      </sheetData>
      <sheetData sheetId="15848">
        <row r="1">
          <cell r="A1" t="str">
            <v xml:space="preserve">   ACT     </v>
          </cell>
        </row>
      </sheetData>
      <sheetData sheetId="15849">
        <row r="1">
          <cell r="A1" t="str">
            <v xml:space="preserve">   ACT     </v>
          </cell>
        </row>
      </sheetData>
      <sheetData sheetId="15850">
        <row r="1">
          <cell r="A1" t="str">
            <v xml:space="preserve">   ACT     </v>
          </cell>
        </row>
      </sheetData>
      <sheetData sheetId="15851">
        <row r="1">
          <cell r="A1" t="str">
            <v xml:space="preserve">   ACT     </v>
          </cell>
        </row>
      </sheetData>
      <sheetData sheetId="15852">
        <row r="1">
          <cell r="A1" t="str">
            <v xml:space="preserve">   ACT     </v>
          </cell>
        </row>
      </sheetData>
      <sheetData sheetId="15853">
        <row r="1">
          <cell r="A1" t="str">
            <v xml:space="preserve">   ACT     </v>
          </cell>
        </row>
      </sheetData>
      <sheetData sheetId="15854">
        <row r="1">
          <cell r="A1" t="str">
            <v xml:space="preserve">   ACT     </v>
          </cell>
        </row>
      </sheetData>
      <sheetData sheetId="15855">
        <row r="1">
          <cell r="A1" t="str">
            <v xml:space="preserve">   ACT     </v>
          </cell>
        </row>
      </sheetData>
      <sheetData sheetId="15856">
        <row r="1">
          <cell r="A1" t="str">
            <v xml:space="preserve">   ACT     </v>
          </cell>
        </row>
      </sheetData>
      <sheetData sheetId="15857">
        <row r="1">
          <cell r="A1" t="str">
            <v xml:space="preserve">   ACT     </v>
          </cell>
        </row>
      </sheetData>
      <sheetData sheetId="15858">
        <row r="1">
          <cell r="A1" t="str">
            <v xml:space="preserve">   ACT     </v>
          </cell>
        </row>
      </sheetData>
      <sheetData sheetId="15859">
        <row r="1">
          <cell r="A1" t="str">
            <v xml:space="preserve">   ACT     </v>
          </cell>
        </row>
      </sheetData>
      <sheetData sheetId="15860">
        <row r="1">
          <cell r="A1" t="str">
            <v xml:space="preserve">   ACT     </v>
          </cell>
        </row>
      </sheetData>
      <sheetData sheetId="15861">
        <row r="1">
          <cell r="A1" t="str">
            <v xml:space="preserve">   ACT     </v>
          </cell>
        </row>
      </sheetData>
      <sheetData sheetId="15862">
        <row r="1">
          <cell r="A1" t="str">
            <v xml:space="preserve">   ACT     </v>
          </cell>
        </row>
      </sheetData>
      <sheetData sheetId="15863">
        <row r="1">
          <cell r="A1" t="str">
            <v xml:space="preserve">   ACT     </v>
          </cell>
        </row>
      </sheetData>
      <sheetData sheetId="15864">
        <row r="1">
          <cell r="A1" t="str">
            <v xml:space="preserve">   ACT     </v>
          </cell>
        </row>
      </sheetData>
      <sheetData sheetId="15865">
        <row r="1">
          <cell r="A1" t="str">
            <v xml:space="preserve">   ACT     </v>
          </cell>
        </row>
      </sheetData>
      <sheetData sheetId="15866">
        <row r="1">
          <cell r="A1" t="str">
            <v xml:space="preserve">   ACT     </v>
          </cell>
        </row>
      </sheetData>
      <sheetData sheetId="15867">
        <row r="1">
          <cell r="A1" t="str">
            <v xml:space="preserve">   ACT     </v>
          </cell>
        </row>
      </sheetData>
      <sheetData sheetId="15868">
        <row r="1">
          <cell r="A1" t="str">
            <v xml:space="preserve">   ACT     </v>
          </cell>
        </row>
      </sheetData>
      <sheetData sheetId="15869">
        <row r="1">
          <cell r="A1" t="str">
            <v xml:space="preserve">   ACT     </v>
          </cell>
        </row>
      </sheetData>
      <sheetData sheetId="15870">
        <row r="1">
          <cell r="A1" t="str">
            <v xml:space="preserve">   ACT     </v>
          </cell>
        </row>
      </sheetData>
      <sheetData sheetId="15871">
        <row r="1">
          <cell r="A1" t="str">
            <v xml:space="preserve">   ACT     </v>
          </cell>
        </row>
      </sheetData>
      <sheetData sheetId="15872">
        <row r="1">
          <cell r="A1" t="str">
            <v xml:space="preserve">   ACT     </v>
          </cell>
        </row>
      </sheetData>
      <sheetData sheetId="15873">
        <row r="1">
          <cell r="A1" t="str">
            <v xml:space="preserve">   ACT     </v>
          </cell>
        </row>
      </sheetData>
      <sheetData sheetId="15874"/>
      <sheetData sheetId="15875">
        <row r="1">
          <cell r="A1" t="str">
            <v xml:space="preserve">   ACT     </v>
          </cell>
        </row>
      </sheetData>
      <sheetData sheetId="15876"/>
      <sheetData sheetId="15877"/>
      <sheetData sheetId="15878"/>
      <sheetData sheetId="15879">
        <row r="1">
          <cell r="A1" t="str">
            <v xml:space="preserve">   ACT     </v>
          </cell>
        </row>
      </sheetData>
      <sheetData sheetId="15880">
        <row r="1">
          <cell r="A1" t="str">
            <v xml:space="preserve">   ACT     </v>
          </cell>
        </row>
      </sheetData>
      <sheetData sheetId="15881">
        <row r="1">
          <cell r="A1" t="str">
            <v xml:space="preserve">   ACT     </v>
          </cell>
        </row>
      </sheetData>
      <sheetData sheetId="15882">
        <row r="1">
          <cell r="A1" t="str">
            <v xml:space="preserve">   ACT     </v>
          </cell>
        </row>
      </sheetData>
      <sheetData sheetId="15883">
        <row r="1">
          <cell r="A1" t="str">
            <v xml:space="preserve">   ACT     </v>
          </cell>
        </row>
      </sheetData>
      <sheetData sheetId="15884">
        <row r="1">
          <cell r="A1" t="str">
            <v xml:space="preserve">   ACT     </v>
          </cell>
        </row>
      </sheetData>
      <sheetData sheetId="15885"/>
      <sheetData sheetId="15886">
        <row r="1">
          <cell r="A1" t="str">
            <v xml:space="preserve">   ACT     </v>
          </cell>
        </row>
      </sheetData>
      <sheetData sheetId="15887">
        <row r="1">
          <cell r="A1" t="str">
            <v xml:space="preserve">   ACT     </v>
          </cell>
        </row>
      </sheetData>
      <sheetData sheetId="15888">
        <row r="1">
          <cell r="A1" t="str">
            <v xml:space="preserve">   ACT     </v>
          </cell>
        </row>
      </sheetData>
      <sheetData sheetId="15889">
        <row r="1">
          <cell r="A1" t="str">
            <v xml:space="preserve">   ACT     </v>
          </cell>
        </row>
      </sheetData>
      <sheetData sheetId="15890">
        <row r="1">
          <cell r="A1" t="str">
            <v xml:space="preserve">   ACT     </v>
          </cell>
        </row>
      </sheetData>
      <sheetData sheetId="15891">
        <row r="1">
          <cell r="A1" t="str">
            <v xml:space="preserve">   ACT     </v>
          </cell>
        </row>
      </sheetData>
      <sheetData sheetId="15892">
        <row r="1">
          <cell r="A1" t="str">
            <v xml:space="preserve">   ACT     </v>
          </cell>
        </row>
      </sheetData>
      <sheetData sheetId="15893">
        <row r="1">
          <cell r="A1" t="str">
            <v xml:space="preserve">   ACT     </v>
          </cell>
        </row>
      </sheetData>
      <sheetData sheetId="15894"/>
      <sheetData sheetId="15895"/>
      <sheetData sheetId="15896">
        <row r="1">
          <cell r="A1" t="str">
            <v xml:space="preserve">   ACT     </v>
          </cell>
        </row>
      </sheetData>
      <sheetData sheetId="15897">
        <row r="1">
          <cell r="A1" t="str">
            <v xml:space="preserve">   ACT     </v>
          </cell>
        </row>
      </sheetData>
      <sheetData sheetId="15898">
        <row r="1">
          <cell r="A1" t="str">
            <v xml:space="preserve">   ACT     </v>
          </cell>
        </row>
      </sheetData>
      <sheetData sheetId="15899">
        <row r="1">
          <cell r="A1" t="str">
            <v xml:space="preserve">   ACT     </v>
          </cell>
        </row>
      </sheetData>
      <sheetData sheetId="15900">
        <row r="1">
          <cell r="A1" t="str">
            <v xml:space="preserve">   ACT     </v>
          </cell>
        </row>
      </sheetData>
      <sheetData sheetId="15901">
        <row r="1">
          <cell r="A1" t="str">
            <v xml:space="preserve">   ACT     </v>
          </cell>
        </row>
      </sheetData>
      <sheetData sheetId="15902">
        <row r="1">
          <cell r="A1" t="str">
            <v xml:space="preserve">   ACT     </v>
          </cell>
        </row>
      </sheetData>
      <sheetData sheetId="15903">
        <row r="1">
          <cell r="A1" t="str">
            <v xml:space="preserve">   ACT     </v>
          </cell>
        </row>
      </sheetData>
      <sheetData sheetId="15904">
        <row r="1">
          <cell r="A1" t="str">
            <v xml:space="preserve">   ACT     </v>
          </cell>
        </row>
      </sheetData>
      <sheetData sheetId="15905">
        <row r="1">
          <cell r="A1" t="str">
            <v xml:space="preserve">   ACT     </v>
          </cell>
        </row>
      </sheetData>
      <sheetData sheetId="15906">
        <row r="1">
          <cell r="A1" t="str">
            <v xml:space="preserve">   ACT     </v>
          </cell>
        </row>
      </sheetData>
      <sheetData sheetId="15907">
        <row r="1">
          <cell r="A1" t="str">
            <v xml:space="preserve">   ACT     </v>
          </cell>
        </row>
      </sheetData>
      <sheetData sheetId="15908">
        <row r="1">
          <cell r="A1" t="str">
            <v xml:space="preserve">   ACT     </v>
          </cell>
        </row>
      </sheetData>
      <sheetData sheetId="15909">
        <row r="1">
          <cell r="A1" t="str">
            <v xml:space="preserve">   ACT     </v>
          </cell>
        </row>
      </sheetData>
      <sheetData sheetId="15910">
        <row r="1">
          <cell r="A1" t="str">
            <v xml:space="preserve">   ACT     </v>
          </cell>
        </row>
      </sheetData>
      <sheetData sheetId="15911">
        <row r="1">
          <cell r="A1" t="str">
            <v xml:space="preserve">   ACT     </v>
          </cell>
        </row>
      </sheetData>
      <sheetData sheetId="15912">
        <row r="1">
          <cell r="A1" t="str">
            <v xml:space="preserve">   ACT     </v>
          </cell>
        </row>
      </sheetData>
      <sheetData sheetId="15913">
        <row r="1">
          <cell r="A1" t="str">
            <v xml:space="preserve">   ACT     </v>
          </cell>
        </row>
      </sheetData>
      <sheetData sheetId="15914">
        <row r="1">
          <cell r="A1" t="str">
            <v xml:space="preserve">   ACT     </v>
          </cell>
        </row>
      </sheetData>
      <sheetData sheetId="15915">
        <row r="1">
          <cell r="A1" t="str">
            <v xml:space="preserve">   ACT     </v>
          </cell>
        </row>
      </sheetData>
      <sheetData sheetId="15916">
        <row r="1">
          <cell r="A1" t="str">
            <v xml:space="preserve">   ACT     </v>
          </cell>
        </row>
      </sheetData>
      <sheetData sheetId="15917">
        <row r="1">
          <cell r="A1" t="str">
            <v xml:space="preserve">   ACT     </v>
          </cell>
        </row>
      </sheetData>
      <sheetData sheetId="15918">
        <row r="1">
          <cell r="A1" t="str">
            <v xml:space="preserve">   ACT     </v>
          </cell>
        </row>
      </sheetData>
      <sheetData sheetId="15919">
        <row r="1">
          <cell r="A1" t="str">
            <v xml:space="preserve">   ACT     </v>
          </cell>
        </row>
      </sheetData>
      <sheetData sheetId="15920">
        <row r="1">
          <cell r="A1" t="str">
            <v xml:space="preserve">   ACT     </v>
          </cell>
        </row>
      </sheetData>
      <sheetData sheetId="15921">
        <row r="1">
          <cell r="A1" t="str">
            <v xml:space="preserve">   ACT     </v>
          </cell>
        </row>
      </sheetData>
      <sheetData sheetId="15922">
        <row r="1">
          <cell r="A1" t="str">
            <v xml:space="preserve">   ACT     </v>
          </cell>
        </row>
      </sheetData>
      <sheetData sheetId="15923"/>
      <sheetData sheetId="15924"/>
      <sheetData sheetId="15925">
        <row r="1">
          <cell r="A1" t="str">
            <v xml:space="preserve">   ACT     </v>
          </cell>
        </row>
      </sheetData>
      <sheetData sheetId="15926"/>
      <sheetData sheetId="15927"/>
      <sheetData sheetId="15928">
        <row r="2">
          <cell r="H2" t="str">
            <v>: PRC 750</v>
          </cell>
        </row>
      </sheetData>
      <sheetData sheetId="15929">
        <row r="2">
          <cell r="H2" t="str">
            <v>: PRC 750</v>
          </cell>
        </row>
      </sheetData>
      <sheetData sheetId="15930">
        <row r="2">
          <cell r="H2" t="str">
            <v>: PRC 750</v>
          </cell>
        </row>
      </sheetData>
      <sheetData sheetId="15931">
        <row r="1">
          <cell r="A1" t="str">
            <v xml:space="preserve">   ACT     </v>
          </cell>
        </row>
      </sheetData>
      <sheetData sheetId="15932">
        <row r="1">
          <cell r="A1" t="str">
            <v xml:space="preserve">   ACT     </v>
          </cell>
        </row>
      </sheetData>
      <sheetData sheetId="15933">
        <row r="1">
          <cell r="A1" t="str">
            <v xml:space="preserve">   ACT     </v>
          </cell>
        </row>
      </sheetData>
      <sheetData sheetId="15934"/>
      <sheetData sheetId="15935">
        <row r="1">
          <cell r="A1" t="str">
            <v xml:space="preserve">   ACT     </v>
          </cell>
        </row>
      </sheetData>
      <sheetData sheetId="15936"/>
      <sheetData sheetId="15937">
        <row r="1">
          <cell r="A1" t="str">
            <v xml:space="preserve">   ACT     </v>
          </cell>
        </row>
      </sheetData>
      <sheetData sheetId="15938"/>
      <sheetData sheetId="15939">
        <row r="1">
          <cell r="A1" t="str">
            <v xml:space="preserve">   ACT     </v>
          </cell>
        </row>
      </sheetData>
      <sheetData sheetId="15940"/>
      <sheetData sheetId="15941"/>
      <sheetData sheetId="15942"/>
      <sheetData sheetId="15943"/>
      <sheetData sheetId="15944"/>
      <sheetData sheetId="15945"/>
      <sheetData sheetId="15946"/>
      <sheetData sheetId="15947"/>
      <sheetData sheetId="15948"/>
      <sheetData sheetId="15949"/>
      <sheetData sheetId="15950"/>
      <sheetData sheetId="15951">
        <row r="2">
          <cell r="H2" t="str">
            <v>: PRC 750</v>
          </cell>
        </row>
      </sheetData>
      <sheetData sheetId="15952"/>
      <sheetData sheetId="15953"/>
      <sheetData sheetId="15954"/>
      <sheetData sheetId="15955"/>
      <sheetData sheetId="15956"/>
      <sheetData sheetId="15957">
        <row r="1">
          <cell r="A1" t="str">
            <v xml:space="preserve">   ACT     </v>
          </cell>
        </row>
      </sheetData>
      <sheetData sheetId="15958">
        <row r="1">
          <cell r="A1" t="str">
            <v xml:space="preserve">   ACT     </v>
          </cell>
        </row>
      </sheetData>
      <sheetData sheetId="15959">
        <row r="1">
          <cell r="A1" t="str">
            <v xml:space="preserve">   ACT     </v>
          </cell>
        </row>
      </sheetData>
      <sheetData sheetId="15960"/>
      <sheetData sheetId="15961">
        <row r="1">
          <cell r="A1" t="str">
            <v xml:space="preserve">   ACT     </v>
          </cell>
        </row>
      </sheetData>
      <sheetData sheetId="15962">
        <row r="1">
          <cell r="A1" t="str">
            <v xml:space="preserve">   ACT     </v>
          </cell>
        </row>
      </sheetData>
      <sheetData sheetId="15963">
        <row r="1">
          <cell r="A1" t="str">
            <v xml:space="preserve">   ACT     </v>
          </cell>
        </row>
      </sheetData>
      <sheetData sheetId="15964">
        <row r="1">
          <cell r="A1" t="str">
            <v xml:space="preserve">   ACT     </v>
          </cell>
        </row>
      </sheetData>
      <sheetData sheetId="15965"/>
      <sheetData sheetId="15966">
        <row r="1">
          <cell r="A1" t="str">
            <v xml:space="preserve">   ACT     </v>
          </cell>
        </row>
      </sheetData>
      <sheetData sheetId="15967">
        <row r="1">
          <cell r="A1" t="str">
            <v xml:space="preserve">   ACT     </v>
          </cell>
        </row>
      </sheetData>
      <sheetData sheetId="15968">
        <row r="1">
          <cell r="A1" t="str">
            <v xml:space="preserve">   ACT     </v>
          </cell>
        </row>
      </sheetData>
      <sheetData sheetId="15969">
        <row r="1">
          <cell r="A1" t="str">
            <v xml:space="preserve">   ACT     </v>
          </cell>
        </row>
      </sheetData>
      <sheetData sheetId="15970">
        <row r="1">
          <cell r="A1" t="str">
            <v xml:space="preserve">   ACT     </v>
          </cell>
        </row>
      </sheetData>
      <sheetData sheetId="15971">
        <row r="1">
          <cell r="A1" t="str">
            <v xml:space="preserve">   ACT     </v>
          </cell>
        </row>
      </sheetData>
      <sheetData sheetId="15972">
        <row r="1">
          <cell r="A1" t="str">
            <v xml:space="preserve">   ACT     </v>
          </cell>
        </row>
      </sheetData>
      <sheetData sheetId="15973">
        <row r="1">
          <cell r="A1" t="str">
            <v xml:space="preserve">   ACT     </v>
          </cell>
        </row>
      </sheetData>
      <sheetData sheetId="15974">
        <row r="1">
          <cell r="A1" t="str">
            <v xml:space="preserve">   ACT     </v>
          </cell>
        </row>
      </sheetData>
      <sheetData sheetId="15975">
        <row r="1">
          <cell r="A1" t="str">
            <v xml:space="preserve">   ACT     </v>
          </cell>
        </row>
      </sheetData>
      <sheetData sheetId="15976">
        <row r="1">
          <cell r="A1" t="str">
            <v xml:space="preserve">   ACT     </v>
          </cell>
        </row>
      </sheetData>
      <sheetData sheetId="15977">
        <row r="1">
          <cell r="A1" t="str">
            <v>Mirage Mille</v>
          </cell>
        </row>
      </sheetData>
      <sheetData sheetId="15978"/>
      <sheetData sheetId="15979">
        <row r="1">
          <cell r="A1" t="str">
            <v xml:space="preserve">   ACT     </v>
          </cell>
        </row>
      </sheetData>
      <sheetData sheetId="15980">
        <row r="1">
          <cell r="A1" t="str">
            <v xml:space="preserve">   ACT     </v>
          </cell>
        </row>
      </sheetData>
      <sheetData sheetId="15981">
        <row r="1">
          <cell r="A1" t="str">
            <v xml:space="preserve">   ACT     </v>
          </cell>
        </row>
      </sheetData>
      <sheetData sheetId="15982">
        <row r="1">
          <cell r="A1" t="str">
            <v xml:space="preserve">   ACT     </v>
          </cell>
        </row>
      </sheetData>
      <sheetData sheetId="15983">
        <row r="1">
          <cell r="A1" t="str">
            <v xml:space="preserve">   ACT     </v>
          </cell>
        </row>
      </sheetData>
      <sheetData sheetId="15984">
        <row r="1">
          <cell r="A1" t="str">
            <v xml:space="preserve">   ACT     </v>
          </cell>
        </row>
      </sheetData>
      <sheetData sheetId="15985"/>
      <sheetData sheetId="15986"/>
      <sheetData sheetId="15987"/>
      <sheetData sheetId="15988"/>
      <sheetData sheetId="15989"/>
      <sheetData sheetId="15990"/>
      <sheetData sheetId="15991">
        <row r="1">
          <cell r="A1" t="str">
            <v xml:space="preserve">   ACT     </v>
          </cell>
        </row>
      </sheetData>
      <sheetData sheetId="15992">
        <row r="1">
          <cell r="A1" t="str">
            <v xml:space="preserve">   ACT     </v>
          </cell>
        </row>
      </sheetData>
      <sheetData sheetId="15993">
        <row r="1">
          <cell r="A1" t="str">
            <v xml:space="preserve">   ACT     </v>
          </cell>
        </row>
      </sheetData>
      <sheetData sheetId="15994">
        <row r="1">
          <cell r="A1" t="str">
            <v xml:space="preserve">   ACT     </v>
          </cell>
        </row>
      </sheetData>
      <sheetData sheetId="15995"/>
      <sheetData sheetId="15996">
        <row r="1">
          <cell r="A1" t="str">
            <v xml:space="preserve">   ACT     </v>
          </cell>
        </row>
      </sheetData>
      <sheetData sheetId="15997">
        <row r="1">
          <cell r="A1" t="str">
            <v xml:space="preserve">   ACT     </v>
          </cell>
        </row>
      </sheetData>
      <sheetData sheetId="15998">
        <row r="1">
          <cell r="A1" t="str">
            <v xml:space="preserve">   ACT     </v>
          </cell>
        </row>
      </sheetData>
      <sheetData sheetId="15999">
        <row r="1">
          <cell r="A1" t="str">
            <v xml:space="preserve">   ACT     </v>
          </cell>
        </row>
      </sheetData>
      <sheetData sheetId="16000">
        <row r="1">
          <cell r="A1" t="str">
            <v xml:space="preserve">   ACT     </v>
          </cell>
        </row>
      </sheetData>
      <sheetData sheetId="16001">
        <row r="1">
          <cell r="A1" t="str">
            <v xml:space="preserve">   ACT     </v>
          </cell>
        </row>
      </sheetData>
      <sheetData sheetId="16002"/>
      <sheetData sheetId="16003">
        <row r="1">
          <cell r="A1" t="str">
            <v xml:space="preserve">   ACT     </v>
          </cell>
        </row>
      </sheetData>
      <sheetData sheetId="16004"/>
      <sheetData sheetId="16005"/>
      <sheetData sheetId="16006"/>
      <sheetData sheetId="16007"/>
      <sheetData sheetId="16008"/>
      <sheetData sheetId="16009"/>
      <sheetData sheetId="16010"/>
      <sheetData sheetId="16011"/>
      <sheetData sheetId="16012">
        <row r="1">
          <cell r="A1" t="str">
            <v xml:space="preserve">   ACT     </v>
          </cell>
        </row>
      </sheetData>
      <sheetData sheetId="16013">
        <row r="2">
          <cell r="H2" t="str">
            <v>: PRC 750</v>
          </cell>
        </row>
      </sheetData>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row r="1">
          <cell r="A1" t="str">
            <v xml:space="preserve">   ACT     </v>
          </cell>
        </row>
      </sheetData>
      <sheetData sheetId="16031">
        <row r="1">
          <cell r="A1" t="str">
            <v xml:space="preserve">   ACT     </v>
          </cell>
        </row>
      </sheetData>
      <sheetData sheetId="16032">
        <row r="1">
          <cell r="A1" t="str">
            <v xml:space="preserve">   ACT     </v>
          </cell>
        </row>
      </sheetData>
      <sheetData sheetId="16033"/>
      <sheetData sheetId="16034"/>
      <sheetData sheetId="16035">
        <row r="1">
          <cell r="A1" t="str">
            <v xml:space="preserve">   ACT     </v>
          </cell>
        </row>
      </sheetData>
      <sheetData sheetId="16036"/>
      <sheetData sheetId="16037"/>
      <sheetData sheetId="16038"/>
      <sheetData sheetId="16039"/>
      <sheetData sheetId="16040"/>
      <sheetData sheetId="16041">
        <row r="1">
          <cell r="A1" t="str">
            <v xml:space="preserve">   ACT     </v>
          </cell>
        </row>
      </sheetData>
      <sheetData sheetId="16042">
        <row r="1">
          <cell r="A1" t="str">
            <v xml:space="preserve">   ACT     </v>
          </cell>
        </row>
      </sheetData>
      <sheetData sheetId="16043">
        <row r="1">
          <cell r="A1" t="str">
            <v xml:space="preserve">   ACT     </v>
          </cell>
        </row>
      </sheetData>
      <sheetData sheetId="16044"/>
      <sheetData sheetId="16045">
        <row r="1">
          <cell r="A1" t="str">
            <v xml:space="preserve">   ACT     </v>
          </cell>
        </row>
      </sheetData>
      <sheetData sheetId="16046"/>
      <sheetData sheetId="16047">
        <row r="1">
          <cell r="A1" t="str">
            <v xml:space="preserve">   ACT     </v>
          </cell>
        </row>
      </sheetData>
      <sheetData sheetId="16048"/>
      <sheetData sheetId="16049">
        <row r="1">
          <cell r="A1" t="str">
            <v xml:space="preserve">   ACT     </v>
          </cell>
        </row>
      </sheetData>
      <sheetData sheetId="16050"/>
      <sheetData sheetId="16051"/>
      <sheetData sheetId="16052"/>
      <sheetData sheetId="16053"/>
      <sheetData sheetId="16054"/>
      <sheetData sheetId="16055"/>
      <sheetData sheetId="16056"/>
      <sheetData sheetId="16057"/>
      <sheetData sheetId="16058"/>
      <sheetData sheetId="16059"/>
      <sheetData sheetId="16060"/>
      <sheetData sheetId="16061">
        <row r="2">
          <cell r="H2" t="str">
            <v>: PRC 750</v>
          </cell>
        </row>
      </sheetData>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row r="2">
          <cell r="H2" t="str">
            <v>: PRC 750</v>
          </cell>
        </row>
      </sheetData>
      <sheetData sheetId="16106">
        <row r="2">
          <cell r="H2" t="str">
            <v>: PRC 750</v>
          </cell>
        </row>
      </sheetData>
      <sheetData sheetId="16107">
        <row r="2">
          <cell r="H2" t="str">
            <v>: PRC 750</v>
          </cell>
        </row>
      </sheetData>
      <sheetData sheetId="16108">
        <row r="2">
          <cell r="H2" t="str">
            <v>: PRC 750</v>
          </cell>
        </row>
      </sheetData>
      <sheetData sheetId="16109">
        <row r="1">
          <cell r="A1" t="str">
            <v xml:space="preserve">   ACT     </v>
          </cell>
        </row>
      </sheetData>
      <sheetData sheetId="16110">
        <row r="1">
          <cell r="A1" t="str">
            <v xml:space="preserve">   ACT     </v>
          </cell>
        </row>
      </sheetData>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efreshError="1"/>
      <sheetData sheetId="16382" refreshError="1"/>
      <sheetData sheetId="16383" refreshError="1"/>
      <sheetData sheetId="16384" refreshError="1"/>
      <sheetData sheetId="16385" refreshError="1"/>
      <sheetData sheetId="16386" refreshError="1"/>
      <sheetData sheetId="16387" refreshError="1"/>
      <sheetData sheetId="16388" refreshError="1"/>
      <sheetData sheetId="16389" refreshError="1"/>
      <sheetData sheetId="16390" refreshError="1"/>
      <sheetData sheetId="16391" refreshError="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refreshError="1"/>
      <sheetData sheetId="16410" refreshError="1"/>
      <sheetData sheetId="16411" refreshError="1"/>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ow r="4">
          <cell r="A4" t="str">
            <v>01.1-Grocery Food - Salty</v>
          </cell>
        </row>
      </sheetData>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sheetData sheetId="17384"/>
      <sheetData sheetId="17385">
        <row r="2">
          <cell r="A2">
            <v>200401</v>
          </cell>
        </row>
      </sheetData>
      <sheetData sheetId="17386"/>
      <sheetData sheetId="17387"/>
      <sheetData sheetId="17388" refreshError="1"/>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sheetData sheetId="17427"/>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ow r="1">
          <cell r="A1" t="str">
            <v xml:space="preserve"> </v>
          </cell>
        </row>
      </sheetData>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sheetData sheetId="17492" refreshError="1"/>
      <sheetData sheetId="17493" refreshError="1"/>
      <sheetData sheetId="17494" refreshError="1"/>
      <sheetData sheetId="17495"/>
      <sheetData sheetId="17496"/>
      <sheetData sheetId="17497"/>
      <sheetData sheetId="17498"/>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sheetData sheetId="17518" refreshError="1"/>
      <sheetData sheetId="17519" refreshError="1"/>
      <sheetData sheetId="17520" refreshError="1"/>
      <sheetData sheetId="17521" refreshError="1"/>
      <sheetData sheetId="17522"/>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sheetData sheetId="17536">
        <row r="2">
          <cell r="A2" t="str">
            <v>Apparel/Textiles</v>
          </cell>
        </row>
      </sheetData>
      <sheetData sheetId="17537"/>
      <sheetData sheetId="17538" refreshError="1"/>
      <sheetData sheetId="17539" refreshError="1"/>
      <sheetData sheetId="17540" refreshError="1"/>
      <sheetData sheetId="17541"/>
      <sheetData sheetId="17542"/>
      <sheetData sheetId="17543"/>
      <sheetData sheetId="17544"/>
      <sheetData sheetId="17545"/>
      <sheetData sheetId="17546"/>
      <sheetData sheetId="17547"/>
      <sheetData sheetId="17548" refreshError="1"/>
      <sheetData sheetId="17549"/>
      <sheetData sheetId="17550"/>
      <sheetData sheetId="1755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sheetData sheetId="17604" refreshError="1"/>
      <sheetData sheetId="17605"/>
      <sheetData sheetId="17606"/>
      <sheetData sheetId="17607"/>
      <sheetData sheetId="17608"/>
      <sheetData sheetId="17609"/>
      <sheetData sheetId="17610">
        <row r="10">
          <cell r="C10">
            <v>0</v>
          </cell>
        </row>
      </sheetData>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ow r="10">
          <cell r="C10">
            <v>0</v>
          </cell>
        </row>
      </sheetData>
      <sheetData sheetId="17652">
        <row r="20">
          <cell r="B20">
            <v>2574.1</v>
          </cell>
        </row>
      </sheetData>
      <sheetData sheetId="17653">
        <row r="10">
          <cell r="C10">
            <v>0</v>
          </cell>
        </row>
      </sheetData>
      <sheetData sheetId="17654">
        <row r="24">
          <cell r="B24">
            <v>12173.59</v>
          </cell>
        </row>
      </sheetData>
      <sheetData sheetId="17655">
        <row r="20">
          <cell r="B20">
            <v>2574.1</v>
          </cell>
        </row>
      </sheetData>
      <sheetData sheetId="17656">
        <row r="24">
          <cell r="B24">
            <v>12173.59</v>
          </cell>
        </row>
      </sheetData>
      <sheetData sheetId="17657">
        <row r="14">
          <cell r="B14" t="str">
            <v>Kandholudhoo Diver's Rescuer and Day Spa</v>
          </cell>
        </row>
      </sheetData>
      <sheetData sheetId="17658">
        <row r="4">
          <cell r="T4">
            <v>0.98021760000000002</v>
          </cell>
        </row>
      </sheetData>
      <sheetData sheetId="17659">
        <row r="10">
          <cell r="C10">
            <v>0</v>
          </cell>
        </row>
      </sheetData>
      <sheetData sheetId="17660">
        <row r="10">
          <cell r="C10">
            <v>0</v>
          </cell>
        </row>
      </sheetData>
      <sheetData sheetId="17661">
        <row r="14">
          <cell r="B14" t="str">
            <v>Kandholudhoo Diver's Rescuer and Day Spa</v>
          </cell>
        </row>
      </sheetData>
      <sheetData sheetId="17662">
        <row r="10">
          <cell r="C10">
            <v>0</v>
          </cell>
        </row>
      </sheetData>
      <sheetData sheetId="17663">
        <row r="38">
          <cell r="D38">
            <v>9532198</v>
          </cell>
        </row>
      </sheetData>
      <sheetData sheetId="17664">
        <row r="24">
          <cell r="B24">
            <v>12173.59</v>
          </cell>
        </row>
      </sheetData>
      <sheetData sheetId="17665">
        <row r="38">
          <cell r="B38">
            <v>271803.09999999998</v>
          </cell>
        </row>
      </sheetData>
      <sheetData sheetId="17666">
        <row r="20">
          <cell r="B20">
            <v>2574.1</v>
          </cell>
        </row>
      </sheetData>
      <sheetData sheetId="17667">
        <row r="14">
          <cell r="B14" t="str">
            <v>Kandholudhoo Diver's Rescuer and Day Spa</v>
          </cell>
        </row>
      </sheetData>
      <sheetData sheetId="17668">
        <row r="10">
          <cell r="C10">
            <v>0</v>
          </cell>
        </row>
      </sheetData>
      <sheetData sheetId="17669">
        <row r="24">
          <cell r="B24">
            <v>12173.59</v>
          </cell>
        </row>
      </sheetData>
      <sheetData sheetId="17670">
        <row r="48">
          <cell r="B48" t="str">
            <v>Fullmoon Private Limited</v>
          </cell>
        </row>
      </sheetData>
      <sheetData sheetId="17671">
        <row r="10">
          <cell r="C10">
            <v>0</v>
          </cell>
        </row>
      </sheetData>
      <sheetData sheetId="17672"/>
      <sheetData sheetId="17673">
        <row r="48">
          <cell r="B48" t="str">
            <v>Fullmoon Private Limited</v>
          </cell>
        </row>
      </sheetData>
      <sheetData sheetId="17674">
        <row r="38">
          <cell r="D38">
            <v>9532198</v>
          </cell>
        </row>
      </sheetData>
      <sheetData sheetId="17675"/>
      <sheetData sheetId="17676">
        <row r="14">
          <cell r="B14" t="str">
            <v>Kandholudhoo Diver's Rescuer and Day Spa</v>
          </cell>
        </row>
      </sheetData>
      <sheetData sheetId="17677"/>
      <sheetData sheetId="17678"/>
      <sheetData sheetId="17679"/>
      <sheetData sheetId="17680"/>
      <sheetData sheetId="17681"/>
      <sheetData sheetId="17682"/>
      <sheetData sheetId="17683">
        <row r="24">
          <cell r="B24">
            <v>12173.59</v>
          </cell>
        </row>
      </sheetData>
      <sheetData sheetId="17684"/>
      <sheetData sheetId="17685"/>
      <sheetData sheetId="17686">
        <row r="10">
          <cell r="C10">
            <v>0</v>
          </cell>
        </row>
      </sheetData>
      <sheetData sheetId="17687">
        <row r="10">
          <cell r="C10">
            <v>0</v>
          </cell>
        </row>
      </sheetData>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sheetData sheetId="17740" refreshError="1"/>
      <sheetData sheetId="17741" refreshError="1"/>
      <sheetData sheetId="17742"/>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sheetData sheetId="17752"/>
      <sheetData sheetId="17753"/>
      <sheetData sheetId="17754"/>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sheetData sheetId="17765"/>
      <sheetData sheetId="17766"/>
      <sheetData sheetId="17767"/>
      <sheetData sheetId="17768">
        <row r="4">
          <cell r="T4">
            <v>0.98021760000000002</v>
          </cell>
        </row>
      </sheetData>
      <sheetData sheetId="17769">
        <row r="4">
          <cell r="T4">
            <v>0.98021760000000002</v>
          </cell>
        </row>
      </sheetData>
      <sheetData sheetId="17770"/>
      <sheetData sheetId="17771"/>
      <sheetData sheetId="17772"/>
      <sheetData sheetId="17773"/>
      <sheetData sheetId="17774"/>
      <sheetData sheetId="17775"/>
      <sheetData sheetId="17776"/>
      <sheetData sheetId="17777"/>
      <sheetData sheetId="17778"/>
      <sheetData sheetId="17779"/>
      <sheetData sheetId="17780">
        <row r="7">
          <cell r="J7">
            <v>-31353.25</v>
          </cell>
        </row>
      </sheetData>
      <sheetData sheetId="17781">
        <row r="7">
          <cell r="J7">
            <v>-31353.25</v>
          </cell>
        </row>
      </sheetData>
      <sheetData sheetId="17782"/>
      <sheetData sheetId="17783">
        <row r="7">
          <cell r="J7">
            <v>-31353.25</v>
          </cell>
        </row>
      </sheetData>
      <sheetData sheetId="17784">
        <row r="7">
          <cell r="J7">
            <v>-31353.25</v>
          </cell>
        </row>
      </sheetData>
      <sheetData sheetId="17785">
        <row r="4">
          <cell r="T4">
            <v>0.98021760000000002</v>
          </cell>
        </row>
      </sheetData>
      <sheetData sheetId="17786">
        <row r="7">
          <cell r="J7">
            <v>-31353.25</v>
          </cell>
        </row>
      </sheetData>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ow r="4">
          <cell r="T4">
            <v>0.98021760000000002</v>
          </cell>
        </row>
      </sheetData>
      <sheetData sheetId="17826">
        <row r="4">
          <cell r="T4">
            <v>0.98021760000000002</v>
          </cell>
        </row>
      </sheetData>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sheetData sheetId="17853"/>
      <sheetData sheetId="17854"/>
      <sheetData sheetId="17855"/>
      <sheetData sheetId="17856"/>
      <sheetData sheetId="17857"/>
      <sheetData sheetId="17858"/>
      <sheetData sheetId="17859"/>
      <sheetData sheetId="17860"/>
      <sheetData sheetId="17861"/>
      <sheetData sheetId="17862">
        <row r="4">
          <cell r="T4">
            <v>0.98021760000000002</v>
          </cell>
        </row>
      </sheetData>
      <sheetData sheetId="17863">
        <row r="4">
          <cell r="T4">
            <v>0.98021760000000002</v>
          </cell>
        </row>
      </sheetData>
      <sheetData sheetId="17864">
        <row r="4">
          <cell r="T4">
            <v>0.98021760000000002</v>
          </cell>
        </row>
      </sheetData>
      <sheetData sheetId="17865"/>
      <sheetData sheetId="17866"/>
      <sheetData sheetId="17867"/>
      <sheetData sheetId="17868"/>
      <sheetData sheetId="17869"/>
      <sheetData sheetId="17870"/>
      <sheetData sheetId="17871"/>
      <sheetData sheetId="17872"/>
      <sheetData sheetId="17873"/>
      <sheetData sheetId="17874">
        <row r="4">
          <cell r="T4">
            <v>0.98021760000000002</v>
          </cell>
        </row>
      </sheetData>
      <sheetData sheetId="17875">
        <row r="4">
          <cell r="T4">
            <v>0.98021760000000002</v>
          </cell>
        </row>
      </sheetData>
      <sheetData sheetId="17876">
        <row r="4">
          <cell r="T4">
            <v>0.98021760000000002</v>
          </cell>
        </row>
      </sheetData>
      <sheetData sheetId="17877">
        <row r="4">
          <cell r="T4">
            <v>0.98021760000000002</v>
          </cell>
        </row>
      </sheetData>
      <sheetData sheetId="17878">
        <row r="4">
          <cell r="T4">
            <v>0.98021760000000002</v>
          </cell>
        </row>
      </sheetData>
      <sheetData sheetId="17879">
        <row r="4">
          <cell r="T4">
            <v>0.98021760000000002</v>
          </cell>
        </row>
      </sheetData>
      <sheetData sheetId="17880">
        <row r="4">
          <cell r="T4">
            <v>0.98021760000000002</v>
          </cell>
        </row>
      </sheetData>
      <sheetData sheetId="17881">
        <row r="7">
          <cell r="J7">
            <v>-31353.25</v>
          </cell>
        </row>
      </sheetData>
      <sheetData sheetId="17882">
        <row r="4">
          <cell r="T4">
            <v>0.98021760000000002</v>
          </cell>
        </row>
      </sheetData>
      <sheetData sheetId="17883">
        <row r="4">
          <cell r="T4">
            <v>0.98021760000000002</v>
          </cell>
        </row>
      </sheetData>
      <sheetData sheetId="17884">
        <row r="7">
          <cell r="J7">
            <v>-31353.25</v>
          </cell>
        </row>
      </sheetData>
      <sheetData sheetId="17885">
        <row r="4">
          <cell r="T4">
            <v>0.98021760000000002</v>
          </cell>
        </row>
      </sheetData>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sheetData sheetId="17906"/>
      <sheetData sheetId="17907"/>
      <sheetData sheetId="17908"/>
      <sheetData sheetId="17909"/>
      <sheetData sheetId="17910"/>
      <sheetData sheetId="17911"/>
      <sheetData sheetId="17912"/>
      <sheetData sheetId="17913"/>
      <sheetData sheetId="17914"/>
      <sheetData sheetId="17915"/>
      <sheetData sheetId="17916"/>
      <sheetData sheetId="17917"/>
      <sheetData sheetId="17918"/>
      <sheetData sheetId="17919">
        <row r="4">
          <cell r="T4">
            <v>0.98021760000000002</v>
          </cell>
        </row>
      </sheetData>
      <sheetData sheetId="17920">
        <row r="4">
          <cell r="T4">
            <v>0.98021760000000002</v>
          </cell>
        </row>
      </sheetData>
      <sheetData sheetId="17921">
        <row r="4">
          <cell r="T4">
            <v>0.98021760000000002</v>
          </cell>
        </row>
      </sheetData>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refreshError="1"/>
      <sheetData sheetId="17995" refreshError="1"/>
      <sheetData sheetId="17996" refreshError="1"/>
      <sheetData sheetId="17997" refreshError="1"/>
      <sheetData sheetId="17998" refreshError="1"/>
      <sheetData sheetId="17999" refreshError="1"/>
      <sheetData sheetId="18000" refreshError="1"/>
      <sheetData sheetId="18001" refreshError="1"/>
      <sheetData sheetId="18002" refreshError="1"/>
      <sheetData sheetId="18003" refreshError="1"/>
      <sheetData sheetId="18004" refreshError="1"/>
      <sheetData sheetId="18005" refreshError="1"/>
      <sheetData sheetId="18006" refreshError="1"/>
      <sheetData sheetId="18007" refreshError="1"/>
      <sheetData sheetId="18008" refreshError="1"/>
      <sheetData sheetId="18009" refreshError="1"/>
      <sheetData sheetId="18010" refreshError="1"/>
      <sheetData sheetId="18011" refreshError="1"/>
      <sheetData sheetId="18012" refreshError="1"/>
      <sheetData sheetId="18013" refreshError="1"/>
      <sheetData sheetId="18014" refreshError="1"/>
      <sheetData sheetId="18015" refreshError="1"/>
      <sheetData sheetId="18016" refreshError="1"/>
      <sheetData sheetId="18017" refreshError="1"/>
      <sheetData sheetId="18018" refreshError="1"/>
      <sheetData sheetId="18019" refreshError="1"/>
      <sheetData sheetId="18020" refreshError="1"/>
      <sheetData sheetId="18021" refreshError="1"/>
      <sheetData sheetId="18022" refreshError="1"/>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efreshError="1"/>
      <sheetData sheetId="18060" refreshError="1"/>
      <sheetData sheetId="18061" refreshError="1"/>
      <sheetData sheetId="18062" refreshError="1"/>
      <sheetData sheetId="18063">
        <row r="7">
          <cell r="J7">
            <v>-31353.25</v>
          </cell>
        </row>
      </sheetData>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efreshError="1"/>
      <sheetData sheetId="18075" refreshError="1"/>
      <sheetData sheetId="18076" refreshError="1"/>
      <sheetData sheetId="18077" refreshError="1"/>
      <sheetData sheetId="18078" refreshError="1"/>
      <sheetData sheetId="18079" refreshError="1"/>
      <sheetData sheetId="18080" refreshError="1"/>
      <sheetData sheetId="18081" refreshError="1"/>
      <sheetData sheetId="18082" refreshError="1"/>
      <sheetData sheetId="18083" refreshError="1"/>
      <sheetData sheetId="18084">
        <row r="7">
          <cell r="J7">
            <v>-31353.25</v>
          </cell>
        </row>
      </sheetData>
      <sheetData sheetId="18085">
        <row r="4">
          <cell r="T4">
            <v>0.98021760000000002</v>
          </cell>
        </row>
      </sheetData>
      <sheetData sheetId="18086" refreshError="1"/>
      <sheetData sheetId="18087" refreshError="1"/>
      <sheetData sheetId="18088" refreshError="1"/>
      <sheetData sheetId="18089" refreshError="1"/>
      <sheetData sheetId="18090" refreshError="1"/>
      <sheetData sheetId="18091" refreshError="1"/>
      <sheetData sheetId="18092" refreshError="1"/>
      <sheetData sheetId="18093" refreshError="1"/>
      <sheetData sheetId="18094" refreshError="1"/>
      <sheetData sheetId="18095" refreshError="1"/>
      <sheetData sheetId="18096" refreshError="1"/>
      <sheetData sheetId="18097" refreshError="1"/>
      <sheetData sheetId="18098" refreshError="1"/>
      <sheetData sheetId="18099" refreshError="1"/>
      <sheetData sheetId="18100" refreshError="1"/>
      <sheetData sheetId="18101" refreshError="1"/>
      <sheetData sheetId="18102" refreshError="1"/>
      <sheetData sheetId="18103" refreshError="1"/>
      <sheetData sheetId="18104" refreshError="1"/>
      <sheetData sheetId="18105" refreshError="1"/>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refreshError="1"/>
      <sheetData sheetId="18118"/>
      <sheetData sheetId="18119" refreshError="1"/>
      <sheetData sheetId="18120" refreshError="1"/>
      <sheetData sheetId="18121" refreshError="1"/>
      <sheetData sheetId="18122" refreshError="1"/>
      <sheetData sheetId="18123" refreshError="1"/>
      <sheetData sheetId="18124" refreshError="1"/>
      <sheetData sheetId="18125" refreshError="1"/>
      <sheetData sheetId="18126" refreshError="1"/>
      <sheetData sheetId="18127" refreshError="1"/>
      <sheetData sheetId="18128" refreshError="1"/>
      <sheetData sheetId="18129" refreshError="1"/>
      <sheetData sheetId="18130" refreshError="1"/>
      <sheetData sheetId="18131" refreshError="1"/>
      <sheetData sheetId="18132" refreshError="1"/>
      <sheetData sheetId="18133" refreshError="1"/>
      <sheetData sheetId="18134" refreshError="1"/>
      <sheetData sheetId="18135" refreshError="1"/>
      <sheetData sheetId="18136" refreshError="1"/>
      <sheetData sheetId="18137" refreshError="1"/>
      <sheetData sheetId="18138" refreshError="1"/>
      <sheetData sheetId="18139" refreshError="1"/>
      <sheetData sheetId="18140" refreshError="1"/>
      <sheetData sheetId="18141" refreshError="1"/>
      <sheetData sheetId="18142" refreshError="1"/>
      <sheetData sheetId="18143" refreshError="1"/>
      <sheetData sheetId="18144" refreshError="1"/>
      <sheetData sheetId="18145" refreshError="1"/>
      <sheetData sheetId="18146" refreshError="1"/>
      <sheetData sheetId="18147" refreshError="1"/>
      <sheetData sheetId="18148" refreshError="1"/>
      <sheetData sheetId="18149" refreshError="1"/>
      <sheetData sheetId="18150" refreshError="1"/>
      <sheetData sheetId="18151" refreshError="1"/>
      <sheetData sheetId="18152" refreshError="1"/>
      <sheetData sheetId="18153" refreshError="1"/>
      <sheetData sheetId="18154" refreshError="1"/>
      <sheetData sheetId="18155" refreshError="1"/>
      <sheetData sheetId="18156" refreshError="1"/>
      <sheetData sheetId="18157" refreshError="1"/>
      <sheetData sheetId="18158" refreshError="1"/>
      <sheetData sheetId="18159" refreshError="1"/>
      <sheetData sheetId="18160" refreshError="1"/>
      <sheetData sheetId="18161" refreshError="1"/>
      <sheetData sheetId="18162" refreshError="1"/>
      <sheetData sheetId="18163" refreshError="1"/>
      <sheetData sheetId="18164" refreshError="1"/>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efreshError="1"/>
      <sheetData sheetId="18180" refreshError="1"/>
      <sheetData sheetId="18181" refreshError="1"/>
      <sheetData sheetId="18182" refreshError="1"/>
      <sheetData sheetId="18183" refreshError="1"/>
      <sheetData sheetId="18184" refreshError="1"/>
      <sheetData sheetId="18185" refreshError="1"/>
      <sheetData sheetId="18186" refreshError="1"/>
      <sheetData sheetId="18187" refreshError="1"/>
      <sheetData sheetId="18188" refreshError="1"/>
      <sheetData sheetId="18189" refreshError="1"/>
      <sheetData sheetId="18190" refreshError="1"/>
      <sheetData sheetId="18191" refreshError="1"/>
      <sheetData sheetId="18192" refreshError="1"/>
      <sheetData sheetId="18193" refreshError="1"/>
      <sheetData sheetId="18194" refreshError="1"/>
      <sheetData sheetId="18195" refreshError="1"/>
      <sheetData sheetId="18196" refreshError="1"/>
      <sheetData sheetId="18197" refreshError="1"/>
      <sheetData sheetId="18198" refreshError="1"/>
      <sheetData sheetId="18199" refreshError="1"/>
      <sheetData sheetId="18200" refreshError="1"/>
      <sheetData sheetId="18201" refreshError="1"/>
      <sheetData sheetId="18202" refreshError="1"/>
      <sheetData sheetId="18203" refreshError="1"/>
      <sheetData sheetId="18204" refreshError="1"/>
      <sheetData sheetId="18205" refreshError="1"/>
      <sheetData sheetId="18206" refreshError="1"/>
      <sheetData sheetId="18207" refreshError="1"/>
      <sheetData sheetId="18208" refreshError="1"/>
      <sheetData sheetId="18209" refreshError="1"/>
      <sheetData sheetId="18210" refreshError="1"/>
      <sheetData sheetId="18211" refreshError="1"/>
      <sheetData sheetId="18212" refreshError="1"/>
      <sheetData sheetId="18213" refreshError="1"/>
      <sheetData sheetId="18214" refreshError="1"/>
      <sheetData sheetId="18215" refreshError="1"/>
      <sheetData sheetId="18216">
        <row r="22">
          <cell r="C22">
            <v>22321.5</v>
          </cell>
        </row>
      </sheetData>
      <sheetData sheetId="18217">
        <row r="22">
          <cell r="C22">
            <v>22321.5</v>
          </cell>
        </row>
      </sheetData>
      <sheetData sheetId="18218" refreshError="1"/>
      <sheetData sheetId="18219">
        <row r="22">
          <cell r="C22">
            <v>22321.5</v>
          </cell>
        </row>
      </sheetData>
      <sheetData sheetId="18220">
        <row r="22">
          <cell r="C22">
            <v>22321.5</v>
          </cell>
        </row>
      </sheetData>
      <sheetData sheetId="18221">
        <row r="22">
          <cell r="C22">
            <v>22321.5</v>
          </cell>
        </row>
      </sheetData>
      <sheetData sheetId="18222">
        <row r="22">
          <cell r="C22">
            <v>22321.5</v>
          </cell>
        </row>
      </sheetData>
      <sheetData sheetId="18223">
        <row r="22">
          <cell r="C22">
            <v>22321.5</v>
          </cell>
        </row>
      </sheetData>
      <sheetData sheetId="18224">
        <row r="22">
          <cell r="C22">
            <v>22321.5</v>
          </cell>
        </row>
      </sheetData>
      <sheetData sheetId="18225">
        <row r="22">
          <cell r="C22">
            <v>22321.5</v>
          </cell>
        </row>
      </sheetData>
      <sheetData sheetId="18226">
        <row r="22">
          <cell r="C22">
            <v>22321.5</v>
          </cell>
        </row>
      </sheetData>
      <sheetData sheetId="18227">
        <row r="22">
          <cell r="C22">
            <v>22321.5</v>
          </cell>
        </row>
      </sheetData>
      <sheetData sheetId="18228">
        <row r="22">
          <cell r="C22">
            <v>22321.5</v>
          </cell>
        </row>
      </sheetData>
      <sheetData sheetId="18229">
        <row r="22">
          <cell r="C22">
            <v>22321.5</v>
          </cell>
        </row>
      </sheetData>
      <sheetData sheetId="18230">
        <row r="22">
          <cell r="C22">
            <v>22321.5</v>
          </cell>
        </row>
      </sheetData>
      <sheetData sheetId="18231">
        <row r="22">
          <cell r="C22">
            <v>22321.5</v>
          </cell>
        </row>
      </sheetData>
      <sheetData sheetId="18232">
        <row r="22">
          <cell r="C22">
            <v>22321.5</v>
          </cell>
        </row>
      </sheetData>
      <sheetData sheetId="18233">
        <row r="22">
          <cell r="C22">
            <v>22321.5</v>
          </cell>
        </row>
      </sheetData>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ow r="22">
          <cell r="C22">
            <v>22321.5</v>
          </cell>
        </row>
      </sheetData>
      <sheetData sheetId="18264">
        <row r="22">
          <cell r="C22">
            <v>22321.5</v>
          </cell>
        </row>
      </sheetData>
      <sheetData sheetId="18265">
        <row r="22">
          <cell r="C22">
            <v>22321.5</v>
          </cell>
        </row>
      </sheetData>
      <sheetData sheetId="18266">
        <row r="22">
          <cell r="C22">
            <v>22321.5</v>
          </cell>
        </row>
      </sheetData>
      <sheetData sheetId="18267">
        <row r="22">
          <cell r="C22">
            <v>22321.5</v>
          </cell>
        </row>
      </sheetData>
      <sheetData sheetId="18268">
        <row r="22">
          <cell r="C22">
            <v>22321.5</v>
          </cell>
        </row>
      </sheetData>
      <sheetData sheetId="18269">
        <row r="22">
          <cell r="C22">
            <v>22321.5</v>
          </cell>
        </row>
      </sheetData>
      <sheetData sheetId="18270">
        <row r="22">
          <cell r="C22">
            <v>22321.5</v>
          </cell>
        </row>
      </sheetData>
      <sheetData sheetId="18271">
        <row r="22">
          <cell r="C22">
            <v>22321.5</v>
          </cell>
        </row>
      </sheetData>
      <sheetData sheetId="18272">
        <row r="22">
          <cell r="C22">
            <v>22321.5</v>
          </cell>
        </row>
      </sheetData>
      <sheetData sheetId="18273">
        <row r="22">
          <cell r="C22">
            <v>22321.5</v>
          </cell>
        </row>
      </sheetData>
      <sheetData sheetId="18274">
        <row r="22">
          <cell r="C22">
            <v>22321.5</v>
          </cell>
        </row>
      </sheetData>
      <sheetData sheetId="18275">
        <row r="22">
          <cell r="C22">
            <v>22321.5</v>
          </cell>
        </row>
      </sheetData>
      <sheetData sheetId="18276">
        <row r="22">
          <cell r="C22">
            <v>22321.5</v>
          </cell>
        </row>
      </sheetData>
      <sheetData sheetId="18277">
        <row r="22">
          <cell r="C22">
            <v>22321.5</v>
          </cell>
        </row>
      </sheetData>
      <sheetData sheetId="18278">
        <row r="22">
          <cell r="C22">
            <v>22321.5</v>
          </cell>
        </row>
      </sheetData>
      <sheetData sheetId="18279">
        <row r="22">
          <cell r="C22">
            <v>22321.5</v>
          </cell>
        </row>
      </sheetData>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ow r="22">
          <cell r="C22">
            <v>22321.5</v>
          </cell>
        </row>
      </sheetData>
      <sheetData sheetId="18302">
        <row r="22">
          <cell r="C22">
            <v>22321.5</v>
          </cell>
        </row>
      </sheetData>
      <sheetData sheetId="18303">
        <row r="22">
          <cell r="C22">
            <v>22321.5</v>
          </cell>
        </row>
      </sheetData>
      <sheetData sheetId="18304">
        <row r="22">
          <cell r="C22">
            <v>22321.5</v>
          </cell>
        </row>
      </sheetData>
      <sheetData sheetId="18305">
        <row r="22">
          <cell r="C22">
            <v>22321.5</v>
          </cell>
        </row>
      </sheetData>
      <sheetData sheetId="18306">
        <row r="22">
          <cell r="C22">
            <v>22321.5</v>
          </cell>
        </row>
      </sheetData>
      <sheetData sheetId="18307">
        <row r="22">
          <cell r="C22">
            <v>22321.5</v>
          </cell>
        </row>
      </sheetData>
      <sheetData sheetId="18308">
        <row r="22">
          <cell r="C22">
            <v>22321.5</v>
          </cell>
        </row>
      </sheetData>
      <sheetData sheetId="18309">
        <row r="22">
          <cell r="C22">
            <v>22321.5</v>
          </cell>
        </row>
      </sheetData>
      <sheetData sheetId="18310">
        <row r="26">
          <cell r="G26">
            <v>1861250</v>
          </cell>
        </row>
      </sheetData>
      <sheetData sheetId="18311" refreshError="1"/>
      <sheetData sheetId="18312">
        <row r="22">
          <cell r="C22">
            <v>22321.5</v>
          </cell>
        </row>
      </sheetData>
      <sheetData sheetId="18313">
        <row r="22">
          <cell r="C22">
            <v>22321.5</v>
          </cell>
        </row>
      </sheetData>
      <sheetData sheetId="18314">
        <row r="22">
          <cell r="C22">
            <v>22321.5</v>
          </cell>
        </row>
      </sheetData>
      <sheetData sheetId="18315">
        <row r="22">
          <cell r="C22">
            <v>22321.5</v>
          </cell>
        </row>
      </sheetData>
      <sheetData sheetId="18316">
        <row r="22">
          <cell r="C22">
            <v>22321.5</v>
          </cell>
        </row>
      </sheetData>
      <sheetData sheetId="18317">
        <row r="22">
          <cell r="C22">
            <v>22321.5</v>
          </cell>
        </row>
      </sheetData>
      <sheetData sheetId="18318">
        <row r="22">
          <cell r="C22">
            <v>22321.5</v>
          </cell>
        </row>
      </sheetData>
      <sheetData sheetId="18319">
        <row r="22">
          <cell r="C22">
            <v>22321.5</v>
          </cell>
        </row>
      </sheetData>
      <sheetData sheetId="18320">
        <row r="22">
          <cell r="C22">
            <v>22321.5</v>
          </cell>
        </row>
      </sheetData>
      <sheetData sheetId="18321" refreshError="1"/>
      <sheetData sheetId="18322" refreshError="1"/>
      <sheetData sheetId="18323" refreshError="1"/>
      <sheetData sheetId="18324" refreshError="1"/>
      <sheetData sheetId="18325" refreshError="1"/>
      <sheetData sheetId="18326" refreshError="1"/>
      <sheetData sheetId="18327">
        <row r="22">
          <cell r="C22">
            <v>22321.5</v>
          </cell>
        </row>
      </sheetData>
      <sheetData sheetId="18328">
        <row r="22">
          <cell r="C22">
            <v>22321.5</v>
          </cell>
        </row>
      </sheetData>
      <sheetData sheetId="18329">
        <row r="22">
          <cell r="C22">
            <v>22321.5</v>
          </cell>
        </row>
      </sheetData>
      <sheetData sheetId="18330">
        <row r="22">
          <cell r="C22">
            <v>22321.5</v>
          </cell>
        </row>
      </sheetData>
      <sheetData sheetId="18331">
        <row r="22">
          <cell r="C22">
            <v>22321.5</v>
          </cell>
        </row>
      </sheetData>
      <sheetData sheetId="18332">
        <row r="22">
          <cell r="C22">
            <v>22321.5</v>
          </cell>
        </row>
      </sheetData>
      <sheetData sheetId="18333">
        <row r="22">
          <cell r="C22">
            <v>22321.5</v>
          </cell>
        </row>
      </sheetData>
      <sheetData sheetId="18334">
        <row r="22">
          <cell r="C22">
            <v>22321.5</v>
          </cell>
        </row>
      </sheetData>
      <sheetData sheetId="18335">
        <row r="22">
          <cell r="C22">
            <v>22321.5</v>
          </cell>
        </row>
      </sheetData>
      <sheetData sheetId="18336">
        <row r="22">
          <cell r="C22">
            <v>22321.5</v>
          </cell>
        </row>
      </sheetData>
      <sheetData sheetId="18337">
        <row r="22">
          <cell r="C22">
            <v>22321.5</v>
          </cell>
        </row>
      </sheetData>
      <sheetData sheetId="18338" refreshError="1"/>
      <sheetData sheetId="18339" refreshError="1"/>
      <sheetData sheetId="18340">
        <row r="22">
          <cell r="C22">
            <v>22321.5</v>
          </cell>
        </row>
      </sheetData>
      <sheetData sheetId="18341">
        <row r="22">
          <cell r="C22">
            <v>22321.5</v>
          </cell>
        </row>
      </sheetData>
      <sheetData sheetId="18342">
        <row r="22">
          <cell r="C22">
            <v>22321.5</v>
          </cell>
        </row>
      </sheetData>
      <sheetData sheetId="18343">
        <row r="22">
          <cell r="C22">
            <v>22321.5</v>
          </cell>
        </row>
      </sheetData>
      <sheetData sheetId="18344">
        <row r="22">
          <cell r="C22">
            <v>22321.5</v>
          </cell>
        </row>
      </sheetData>
      <sheetData sheetId="18345">
        <row r="26">
          <cell r="G26">
            <v>1861250</v>
          </cell>
        </row>
      </sheetData>
      <sheetData sheetId="18346">
        <row r="26">
          <cell r="G26">
            <v>1861250</v>
          </cell>
        </row>
      </sheetData>
      <sheetData sheetId="18347">
        <row r="26">
          <cell r="G26">
            <v>1861250</v>
          </cell>
        </row>
      </sheetData>
      <sheetData sheetId="18348" refreshError="1"/>
      <sheetData sheetId="18349">
        <row r="22">
          <cell r="C22">
            <v>22321.5</v>
          </cell>
        </row>
      </sheetData>
      <sheetData sheetId="18350">
        <row r="22">
          <cell r="C22">
            <v>22321.5</v>
          </cell>
        </row>
      </sheetData>
      <sheetData sheetId="18351">
        <row r="22">
          <cell r="C22">
            <v>22321.5</v>
          </cell>
        </row>
      </sheetData>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ow r="22">
          <cell r="C22">
            <v>22321.5</v>
          </cell>
        </row>
      </sheetData>
      <sheetData sheetId="18383">
        <row r="22">
          <cell r="C22">
            <v>22321.5</v>
          </cell>
        </row>
      </sheetData>
      <sheetData sheetId="18384">
        <row r="22">
          <cell r="C22">
            <v>22321.5</v>
          </cell>
        </row>
      </sheetData>
      <sheetData sheetId="18385">
        <row r="22">
          <cell r="C22">
            <v>22321.5</v>
          </cell>
        </row>
      </sheetData>
      <sheetData sheetId="18386">
        <row r="22">
          <cell r="C22">
            <v>22321.5</v>
          </cell>
        </row>
      </sheetData>
      <sheetData sheetId="18387">
        <row r="22">
          <cell r="C22">
            <v>22321.5</v>
          </cell>
        </row>
      </sheetData>
      <sheetData sheetId="18388">
        <row r="22">
          <cell r="C22">
            <v>22321.5</v>
          </cell>
        </row>
      </sheetData>
      <sheetData sheetId="18389">
        <row r="22">
          <cell r="C22">
            <v>22321.5</v>
          </cell>
        </row>
      </sheetData>
      <sheetData sheetId="18390">
        <row r="22">
          <cell r="C22">
            <v>22321.5</v>
          </cell>
        </row>
      </sheetData>
      <sheetData sheetId="18391">
        <row r="22">
          <cell r="C22">
            <v>22321.5</v>
          </cell>
        </row>
      </sheetData>
      <sheetData sheetId="18392">
        <row r="22">
          <cell r="C22">
            <v>22321.5</v>
          </cell>
        </row>
      </sheetData>
      <sheetData sheetId="18393">
        <row r="22">
          <cell r="C22">
            <v>22321.5</v>
          </cell>
        </row>
      </sheetData>
      <sheetData sheetId="18394">
        <row r="22">
          <cell r="C22">
            <v>22321.5</v>
          </cell>
        </row>
      </sheetData>
      <sheetData sheetId="18395" refreshError="1"/>
      <sheetData sheetId="18396" refreshError="1"/>
      <sheetData sheetId="18397" refreshError="1"/>
      <sheetData sheetId="18398" refreshError="1"/>
      <sheetData sheetId="18399" refreshError="1"/>
      <sheetData sheetId="18400" refreshError="1"/>
      <sheetData sheetId="18401" refreshError="1"/>
      <sheetData sheetId="18402" refreshError="1"/>
      <sheetData sheetId="18403"/>
      <sheetData sheetId="18404" refreshError="1"/>
      <sheetData sheetId="18405" refreshError="1"/>
      <sheetData sheetId="18406" refreshError="1"/>
      <sheetData sheetId="18407">
        <row r="22">
          <cell r="C22">
            <v>22321.5</v>
          </cell>
        </row>
      </sheetData>
      <sheetData sheetId="18408" refreshError="1"/>
      <sheetData sheetId="18409" refreshError="1"/>
      <sheetData sheetId="18410" refreshError="1"/>
      <sheetData sheetId="18411" refreshError="1"/>
      <sheetData sheetId="18412" refreshError="1"/>
      <sheetData sheetId="18413" refreshError="1"/>
      <sheetData sheetId="18414" refreshError="1"/>
      <sheetData sheetId="18415" refreshError="1"/>
      <sheetData sheetId="18416" refreshError="1"/>
      <sheetData sheetId="18417" refreshError="1"/>
      <sheetData sheetId="18418" refreshError="1"/>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ow r="26">
          <cell r="G26">
            <v>1861250</v>
          </cell>
        </row>
      </sheetData>
      <sheetData sheetId="18452" refreshError="1"/>
      <sheetData sheetId="18453">
        <row r="22">
          <cell r="C22">
            <v>22321.5</v>
          </cell>
        </row>
      </sheetData>
      <sheetData sheetId="18454">
        <row r="26">
          <cell r="G26">
            <v>1861250</v>
          </cell>
        </row>
      </sheetData>
      <sheetData sheetId="18455">
        <row r="22">
          <cell r="C22">
            <v>22321.5</v>
          </cell>
        </row>
      </sheetData>
      <sheetData sheetId="18456" refreshError="1"/>
      <sheetData sheetId="18457" refreshError="1"/>
      <sheetData sheetId="18458" refreshError="1"/>
      <sheetData sheetId="18459" refreshError="1"/>
      <sheetData sheetId="18460" refreshError="1"/>
      <sheetData sheetId="18461">
        <row r="2">
          <cell r="A2" t="str">
            <v>Apparel/Textiles</v>
          </cell>
        </row>
      </sheetData>
      <sheetData sheetId="18462"/>
      <sheetData sheetId="18463" refreshError="1"/>
      <sheetData sheetId="18464" refreshError="1"/>
      <sheetData sheetId="18465"/>
      <sheetData sheetId="18466"/>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refreshError="1"/>
      <sheetData sheetId="18476" refreshError="1"/>
      <sheetData sheetId="18477" refreshError="1"/>
      <sheetData sheetId="18478" refreshError="1"/>
      <sheetData sheetId="18479" refreshError="1"/>
      <sheetData sheetId="18480" refreshError="1"/>
      <sheetData sheetId="18481" refreshError="1"/>
      <sheetData sheetId="18482" refreshError="1"/>
      <sheetData sheetId="18483" refreshError="1"/>
      <sheetData sheetId="18484" refreshError="1"/>
      <sheetData sheetId="18485" refreshError="1"/>
      <sheetData sheetId="18486" refreshError="1"/>
      <sheetData sheetId="18487" refreshError="1"/>
      <sheetData sheetId="18488" refreshError="1"/>
      <sheetData sheetId="18489" refreshError="1"/>
      <sheetData sheetId="18490" refreshError="1"/>
      <sheetData sheetId="18491" refreshError="1"/>
      <sheetData sheetId="18492" refreshError="1"/>
      <sheetData sheetId="18493" refreshError="1"/>
      <sheetData sheetId="18494" refreshError="1"/>
      <sheetData sheetId="18495" refreshError="1"/>
      <sheetData sheetId="18496" refreshError="1"/>
      <sheetData sheetId="18497" refreshError="1"/>
      <sheetData sheetId="18498" refreshError="1"/>
      <sheetData sheetId="18499" refreshError="1"/>
      <sheetData sheetId="18500" refreshError="1"/>
      <sheetData sheetId="18501" refreshError="1"/>
      <sheetData sheetId="18502" refreshError="1"/>
      <sheetData sheetId="18503" refreshError="1"/>
      <sheetData sheetId="18504" refreshError="1"/>
      <sheetData sheetId="18505" refreshError="1"/>
      <sheetData sheetId="18506" refreshError="1"/>
      <sheetData sheetId="18507" refreshError="1"/>
      <sheetData sheetId="18508" refreshError="1"/>
      <sheetData sheetId="18509" refreshError="1"/>
      <sheetData sheetId="18510" refreshError="1"/>
      <sheetData sheetId="18511" refreshError="1"/>
      <sheetData sheetId="18512" refreshError="1"/>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refreshError="1"/>
      <sheetData sheetId="18523" refreshError="1"/>
      <sheetData sheetId="18524" refreshError="1"/>
      <sheetData sheetId="18525"/>
      <sheetData sheetId="18526" refreshError="1"/>
      <sheetData sheetId="18527" refreshError="1"/>
      <sheetData sheetId="18528" refreshError="1"/>
      <sheetData sheetId="18529" refreshError="1"/>
      <sheetData sheetId="18530" refreshError="1"/>
      <sheetData sheetId="18531" refreshError="1"/>
      <sheetData sheetId="18532" refreshError="1"/>
      <sheetData sheetId="18533" refreshError="1"/>
      <sheetData sheetId="18534" refreshError="1"/>
      <sheetData sheetId="18535" refreshError="1"/>
      <sheetData sheetId="18536" refreshError="1"/>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sheetData sheetId="18564" refreshError="1"/>
      <sheetData sheetId="18565" refreshError="1"/>
      <sheetData sheetId="18566" refreshError="1"/>
      <sheetData sheetId="18567"/>
      <sheetData sheetId="18568"/>
      <sheetData sheetId="18569"/>
      <sheetData sheetId="18570"/>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sheetData sheetId="18594" refreshError="1"/>
      <sheetData sheetId="18595" refreshError="1"/>
      <sheetData sheetId="18596" refreshError="1"/>
      <sheetData sheetId="18597" refreshError="1"/>
      <sheetData sheetId="18598" refreshError="1"/>
      <sheetData sheetId="18599"/>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sheetData sheetId="18610"/>
      <sheetData sheetId="18611"/>
      <sheetData sheetId="18612"/>
      <sheetData sheetId="18613"/>
      <sheetData sheetId="18614"/>
      <sheetData sheetId="18615"/>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sheetData sheetId="18636"/>
      <sheetData sheetId="18637"/>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ow r="22">
          <cell r="C22">
            <v>22321.5</v>
          </cell>
        </row>
      </sheetData>
      <sheetData sheetId="18714">
        <row r="22">
          <cell r="C22">
            <v>22321.5</v>
          </cell>
        </row>
      </sheetData>
      <sheetData sheetId="18715">
        <row r="22">
          <cell r="C22">
            <v>22321.5</v>
          </cell>
        </row>
      </sheetData>
      <sheetData sheetId="18716">
        <row r="22">
          <cell r="C22">
            <v>22321.5</v>
          </cell>
        </row>
      </sheetData>
      <sheetData sheetId="18717">
        <row r="22">
          <cell r="C22">
            <v>22321.5</v>
          </cell>
        </row>
      </sheetData>
      <sheetData sheetId="18718">
        <row r="22">
          <cell r="C22">
            <v>22321.5</v>
          </cell>
        </row>
      </sheetData>
      <sheetData sheetId="18719">
        <row r="22">
          <cell r="C22">
            <v>22321.5</v>
          </cell>
        </row>
      </sheetData>
      <sheetData sheetId="18720">
        <row r="22">
          <cell r="C22">
            <v>22321.5</v>
          </cell>
        </row>
      </sheetData>
      <sheetData sheetId="18721">
        <row r="22">
          <cell r="C22">
            <v>22321.5</v>
          </cell>
        </row>
      </sheetData>
      <sheetData sheetId="18722">
        <row r="22">
          <cell r="C22">
            <v>22321.5</v>
          </cell>
        </row>
      </sheetData>
      <sheetData sheetId="18723">
        <row r="22">
          <cell r="C22">
            <v>22321.5</v>
          </cell>
        </row>
      </sheetData>
      <sheetData sheetId="18724">
        <row r="26">
          <cell r="G26">
            <v>1861250</v>
          </cell>
        </row>
      </sheetData>
      <sheetData sheetId="18725">
        <row r="26">
          <cell r="G26">
            <v>1861250</v>
          </cell>
        </row>
      </sheetData>
      <sheetData sheetId="18726">
        <row r="26">
          <cell r="G26">
            <v>1861250</v>
          </cell>
        </row>
      </sheetData>
      <sheetData sheetId="18727">
        <row r="26">
          <cell r="G26">
            <v>1861250</v>
          </cell>
        </row>
      </sheetData>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sheetData sheetId="18854"/>
      <sheetData sheetId="18855"/>
      <sheetData sheetId="18856"/>
      <sheetData sheetId="18857"/>
      <sheetData sheetId="18858">
        <row r="26">
          <cell r="G26">
            <v>1861250</v>
          </cell>
        </row>
      </sheetData>
      <sheetData sheetId="18859">
        <row r="26">
          <cell r="G26">
            <v>1861250</v>
          </cell>
        </row>
      </sheetData>
      <sheetData sheetId="18860">
        <row r="26">
          <cell r="G26">
            <v>1861250</v>
          </cell>
        </row>
      </sheetData>
      <sheetData sheetId="18861">
        <row r="26">
          <cell r="G26">
            <v>1861250</v>
          </cell>
        </row>
      </sheetData>
      <sheetData sheetId="18862">
        <row r="26">
          <cell r="G26">
            <v>1861250</v>
          </cell>
        </row>
      </sheetData>
      <sheetData sheetId="18863">
        <row r="26">
          <cell r="G26">
            <v>1861250</v>
          </cell>
        </row>
      </sheetData>
      <sheetData sheetId="18864"/>
      <sheetData sheetId="18865"/>
      <sheetData sheetId="18866"/>
      <sheetData sheetId="18867"/>
      <sheetData sheetId="18868"/>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efreshError="1"/>
      <sheetData sheetId="18882" refreshError="1"/>
      <sheetData sheetId="18883" refreshError="1"/>
      <sheetData sheetId="18884" refreshError="1"/>
      <sheetData sheetId="18885" refreshError="1"/>
      <sheetData sheetId="18886" refreshError="1"/>
      <sheetData sheetId="18887" refreshError="1"/>
      <sheetData sheetId="18888" refreshError="1"/>
      <sheetData sheetId="18889" refreshError="1"/>
      <sheetData sheetId="18890" refreshError="1"/>
      <sheetData sheetId="18891" refreshError="1"/>
      <sheetData sheetId="18892" refreshError="1"/>
      <sheetData sheetId="18893" refreshError="1"/>
      <sheetData sheetId="18894" refreshError="1"/>
      <sheetData sheetId="18895" refreshError="1"/>
      <sheetData sheetId="18896" refreshError="1"/>
      <sheetData sheetId="18897" refreshError="1"/>
      <sheetData sheetId="18898" refreshError="1"/>
      <sheetData sheetId="18899" refreshError="1"/>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refreshError="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efreshError="1"/>
      <sheetData sheetId="19174" refreshError="1"/>
      <sheetData sheetId="19175" refreshError="1"/>
      <sheetData sheetId="19176" refreshError="1"/>
      <sheetData sheetId="19177" refreshError="1"/>
      <sheetData sheetId="19178" refreshError="1"/>
      <sheetData sheetId="19179" refreshError="1"/>
      <sheetData sheetId="19180" refreshError="1"/>
      <sheetData sheetId="19181" refreshError="1"/>
      <sheetData sheetId="19182" refreshError="1"/>
      <sheetData sheetId="19183" refreshError="1"/>
      <sheetData sheetId="19184" refreshError="1"/>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refreshError="1"/>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refreshError="1"/>
      <sheetData sheetId="19207" refreshError="1"/>
      <sheetData sheetId="19208" refreshError="1"/>
      <sheetData sheetId="19209" refreshError="1"/>
      <sheetData sheetId="19210" refreshError="1"/>
      <sheetData sheetId="19211" refreshError="1"/>
      <sheetData sheetId="19212" refreshError="1"/>
      <sheetData sheetId="19213" refreshError="1"/>
      <sheetData sheetId="19214" refreshError="1"/>
      <sheetData sheetId="19215" refreshError="1"/>
      <sheetData sheetId="19216" refreshError="1"/>
      <sheetData sheetId="19217" refreshError="1"/>
      <sheetData sheetId="19218" refreshError="1"/>
      <sheetData sheetId="19219">
        <row r="6">
          <cell r="A6" t="str">
            <v>Dhs. Three Million Ten Thousand Ninety Eight and Fils Eight Nine  only</v>
          </cell>
        </row>
      </sheetData>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efreshError="1"/>
      <sheetData sheetId="19285" refreshError="1"/>
      <sheetData sheetId="19286" refreshError="1"/>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row r="7">
          <cell r="D7" t="str">
            <v>CONTRACT NO. 31031037/00</v>
          </cell>
        </row>
      </sheetData>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sheetData sheetId="19468"/>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sheetData sheetId="19660"/>
      <sheetData sheetId="19661"/>
      <sheetData sheetId="19662" refreshError="1"/>
      <sheetData sheetId="19663" refreshError="1"/>
      <sheetData sheetId="19664"/>
      <sheetData sheetId="19665"/>
      <sheetData sheetId="19666"/>
      <sheetData sheetId="19667" refreshError="1"/>
      <sheetData sheetId="19668"/>
      <sheetData sheetId="19669"/>
      <sheetData sheetId="19670" refreshError="1"/>
      <sheetData sheetId="19671" refreshError="1"/>
      <sheetData sheetId="19672" refreshError="1"/>
      <sheetData sheetId="19673" refreshError="1"/>
      <sheetData sheetId="19674" refreshError="1"/>
      <sheetData sheetId="19675" refreshError="1"/>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row r="10">
          <cell r="E10">
            <v>-35481812</v>
          </cell>
        </row>
      </sheetData>
      <sheetData sheetId="19696">
        <row r="10">
          <cell r="E10">
            <v>-35481812</v>
          </cell>
        </row>
      </sheetData>
      <sheetData sheetId="19697">
        <row r="10">
          <cell r="E10">
            <v>-35481812</v>
          </cell>
        </row>
      </sheetData>
      <sheetData sheetId="19698">
        <row r="10">
          <cell r="E10">
            <v>-35481812</v>
          </cell>
        </row>
      </sheetData>
      <sheetData sheetId="19699"/>
      <sheetData sheetId="19700"/>
      <sheetData sheetId="19701">
        <row r="16">
          <cell r="D16">
            <v>4640105.25</v>
          </cell>
        </row>
      </sheetData>
      <sheetData sheetId="19702">
        <row r="16">
          <cell r="D16">
            <v>4640105.25</v>
          </cell>
        </row>
      </sheetData>
      <sheetData sheetId="19703">
        <row r="16">
          <cell r="D16">
            <v>4640105.25</v>
          </cell>
        </row>
      </sheetData>
      <sheetData sheetId="19704">
        <row r="16">
          <cell r="D16">
            <v>4640105.25</v>
          </cell>
        </row>
      </sheetData>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refreshError="1"/>
      <sheetData sheetId="19719" refreshError="1"/>
      <sheetData sheetId="19720"/>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refreshError="1"/>
      <sheetData sheetId="19745" refreshError="1"/>
      <sheetData sheetId="19746"/>
      <sheetData sheetId="19747" refreshError="1"/>
      <sheetData sheetId="19748"/>
      <sheetData sheetId="19749"/>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sheetData sheetId="19769" refreshError="1"/>
      <sheetData sheetId="19770"/>
      <sheetData sheetId="19771" refreshError="1"/>
      <sheetData sheetId="19772"/>
      <sheetData sheetId="19773"/>
      <sheetData sheetId="19774"/>
      <sheetData sheetId="19775" refreshError="1"/>
      <sheetData sheetId="19776"/>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efreshError="1"/>
      <sheetData sheetId="20398" refreshError="1"/>
      <sheetData sheetId="20399" refreshError="1"/>
      <sheetData sheetId="20400" refreshError="1"/>
      <sheetData sheetId="20401" refreshError="1"/>
      <sheetData sheetId="20402" refreshError="1"/>
      <sheetData sheetId="20403" refreshError="1"/>
      <sheetData sheetId="20404" refreshError="1"/>
      <sheetData sheetId="20405" refreshError="1"/>
      <sheetData sheetId="20406" refreshError="1"/>
      <sheetData sheetId="20407" refreshError="1"/>
      <sheetData sheetId="20408" refreshError="1"/>
      <sheetData sheetId="20409" refreshError="1"/>
      <sheetData sheetId="20410" refreshError="1"/>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sheetData sheetId="20555"/>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sheetData sheetId="20568"/>
      <sheetData sheetId="20569"/>
      <sheetData sheetId="20570"/>
      <sheetData sheetId="20571"/>
      <sheetData sheetId="20572"/>
      <sheetData sheetId="20573"/>
      <sheetData sheetId="20574"/>
      <sheetData sheetId="20575"/>
      <sheetData sheetId="20576" refreshError="1"/>
      <sheetData sheetId="20577" refreshError="1"/>
      <sheetData sheetId="20578"/>
      <sheetData sheetId="20579"/>
      <sheetData sheetId="20580"/>
      <sheetData sheetId="20581"/>
      <sheetData sheetId="20582" refreshError="1"/>
      <sheetData sheetId="20583" refreshError="1"/>
      <sheetData sheetId="20584" refreshError="1"/>
      <sheetData sheetId="20585"/>
      <sheetData sheetId="20586"/>
      <sheetData sheetId="20587"/>
      <sheetData sheetId="20588" refreshError="1"/>
      <sheetData sheetId="20589" refreshError="1"/>
      <sheetData sheetId="20590"/>
      <sheetData sheetId="20591"/>
      <sheetData sheetId="20592"/>
      <sheetData sheetId="20593"/>
      <sheetData sheetId="20594" refreshError="1"/>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refreshError="1"/>
      <sheetData sheetId="20633" refreshError="1"/>
      <sheetData sheetId="20634" refreshError="1"/>
      <sheetData sheetId="20635" refreshError="1"/>
      <sheetData sheetId="20636" refreshError="1"/>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sheetData sheetId="20716"/>
      <sheetData sheetId="20717" refreshError="1"/>
      <sheetData sheetId="20718"/>
      <sheetData sheetId="20719" refreshError="1"/>
      <sheetData sheetId="20720"/>
      <sheetData sheetId="20721"/>
      <sheetData sheetId="20722"/>
      <sheetData sheetId="20723"/>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ow r="20">
          <cell r="AG20">
            <v>50835664.469999999</v>
          </cell>
        </row>
      </sheetData>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refreshError="1"/>
      <sheetData sheetId="20942" refreshError="1"/>
      <sheetData sheetId="20943" refreshError="1"/>
      <sheetData sheetId="20944" refreshError="1"/>
      <sheetData sheetId="20945" refreshError="1"/>
      <sheetData sheetId="20946" refreshError="1"/>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refreshError="1"/>
      <sheetData sheetId="20968" refreshError="1"/>
      <sheetData sheetId="20969" refreshError="1"/>
      <sheetData sheetId="20970" refreshError="1"/>
      <sheetData sheetId="20971" refreshError="1"/>
      <sheetData sheetId="20972" refreshError="1"/>
      <sheetData sheetId="20973" refreshError="1"/>
      <sheetData sheetId="20974" refreshError="1"/>
      <sheetData sheetId="20975"/>
      <sheetData sheetId="20976"/>
      <sheetData sheetId="20977" refreshError="1"/>
      <sheetData sheetId="20978"/>
      <sheetData sheetId="20979"/>
      <sheetData sheetId="20980"/>
      <sheetData sheetId="20981"/>
      <sheetData sheetId="20982"/>
      <sheetData sheetId="20983" refreshError="1"/>
      <sheetData sheetId="20984"/>
      <sheetData sheetId="20985"/>
      <sheetData sheetId="20986"/>
      <sheetData sheetId="20987"/>
      <sheetData sheetId="20988" refreshError="1"/>
      <sheetData sheetId="20989"/>
      <sheetData sheetId="20990"/>
      <sheetData sheetId="20991"/>
      <sheetData sheetId="20992" refreshError="1"/>
      <sheetData sheetId="20993"/>
      <sheetData sheetId="20994"/>
      <sheetData sheetId="20995"/>
      <sheetData sheetId="20996" refreshError="1"/>
      <sheetData sheetId="20997" refreshError="1"/>
      <sheetData sheetId="20998" refreshError="1"/>
      <sheetData sheetId="20999">
        <row r="131">
          <cell r="A131" t="str">
            <v>40000</v>
          </cell>
        </row>
      </sheetData>
      <sheetData sheetId="21000" refreshError="1"/>
      <sheetData sheetId="21001"/>
      <sheetData sheetId="21002" refreshError="1"/>
      <sheetData sheetId="21003" refreshError="1"/>
      <sheetData sheetId="21004" refreshError="1"/>
      <sheetData sheetId="21005" refreshError="1"/>
      <sheetData sheetId="21006" refreshError="1"/>
      <sheetData sheetId="21007" refreshError="1"/>
      <sheetData sheetId="21008" refreshError="1"/>
      <sheetData sheetId="21009" refreshError="1"/>
      <sheetData sheetId="21010" refreshError="1"/>
      <sheetData sheetId="21011" refreshError="1"/>
      <sheetData sheetId="21012" refreshError="1"/>
      <sheetData sheetId="21013" refreshError="1"/>
      <sheetData sheetId="21014" refreshError="1"/>
      <sheetData sheetId="21015" refreshError="1"/>
      <sheetData sheetId="21016" refreshError="1"/>
      <sheetData sheetId="21017" refreshError="1"/>
      <sheetData sheetId="21018" refreshError="1"/>
      <sheetData sheetId="21019" refreshError="1"/>
      <sheetData sheetId="21020" refreshError="1"/>
      <sheetData sheetId="21021" refreshError="1"/>
      <sheetData sheetId="21022" refreshError="1"/>
      <sheetData sheetId="21023" refreshError="1"/>
      <sheetData sheetId="21024" refreshError="1"/>
      <sheetData sheetId="21025" refreshError="1"/>
      <sheetData sheetId="21026" refreshError="1"/>
      <sheetData sheetId="21027" refreshError="1"/>
      <sheetData sheetId="21028" refreshError="1"/>
      <sheetData sheetId="21029" refreshError="1"/>
      <sheetData sheetId="21030" refreshError="1"/>
      <sheetData sheetId="21031" refreshError="1"/>
      <sheetData sheetId="21032" refreshError="1"/>
      <sheetData sheetId="21033" refreshError="1"/>
      <sheetData sheetId="21034" refreshError="1"/>
      <sheetData sheetId="21035" refreshError="1"/>
      <sheetData sheetId="21036" refreshError="1"/>
      <sheetData sheetId="21037" refreshError="1"/>
      <sheetData sheetId="21038" refreshError="1"/>
      <sheetData sheetId="21039" refreshError="1"/>
      <sheetData sheetId="21040" refreshError="1"/>
      <sheetData sheetId="21041" refreshError="1"/>
      <sheetData sheetId="21042" refreshError="1"/>
      <sheetData sheetId="21043" refreshError="1"/>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refreshError="1"/>
      <sheetData sheetId="21052" refreshError="1"/>
      <sheetData sheetId="21053" refreshError="1"/>
      <sheetData sheetId="21054" refreshError="1"/>
      <sheetData sheetId="21055" refreshError="1"/>
      <sheetData sheetId="21056" refreshError="1"/>
      <sheetData sheetId="21057" refreshError="1"/>
      <sheetData sheetId="21058" refreshError="1"/>
      <sheetData sheetId="21059" refreshError="1"/>
      <sheetData sheetId="21060" refreshError="1"/>
      <sheetData sheetId="21061" refreshError="1"/>
      <sheetData sheetId="21062" refreshError="1"/>
      <sheetData sheetId="21063" refreshError="1"/>
      <sheetData sheetId="21064" refreshError="1"/>
      <sheetData sheetId="21065" refreshError="1"/>
      <sheetData sheetId="21066" refreshError="1"/>
      <sheetData sheetId="21067" refreshError="1"/>
      <sheetData sheetId="21068" refreshError="1"/>
      <sheetData sheetId="21069" refreshError="1"/>
      <sheetData sheetId="21070" refreshError="1"/>
      <sheetData sheetId="21071" refreshError="1"/>
      <sheetData sheetId="21072" refreshError="1"/>
      <sheetData sheetId="21073" refreshError="1"/>
      <sheetData sheetId="21074" refreshError="1"/>
      <sheetData sheetId="21075" refreshError="1"/>
      <sheetData sheetId="21076" refreshError="1"/>
      <sheetData sheetId="21077" refreshError="1"/>
      <sheetData sheetId="21078" refreshError="1"/>
      <sheetData sheetId="21079" refreshError="1"/>
      <sheetData sheetId="21080" refreshError="1"/>
      <sheetData sheetId="21081" refreshError="1"/>
      <sheetData sheetId="21082" refreshError="1"/>
      <sheetData sheetId="21083" refreshError="1"/>
      <sheetData sheetId="21084" refreshError="1"/>
      <sheetData sheetId="21085" refreshError="1"/>
      <sheetData sheetId="21086" refreshError="1"/>
      <sheetData sheetId="21087" refreshError="1"/>
      <sheetData sheetId="21088" refreshError="1"/>
      <sheetData sheetId="21089" refreshError="1"/>
      <sheetData sheetId="21090" refreshError="1"/>
      <sheetData sheetId="21091" refreshError="1"/>
      <sheetData sheetId="21092" refreshError="1"/>
      <sheetData sheetId="21093" refreshError="1"/>
      <sheetData sheetId="21094" refreshError="1"/>
      <sheetData sheetId="21095" refreshError="1"/>
      <sheetData sheetId="21096" refreshError="1"/>
      <sheetData sheetId="21097" refreshError="1"/>
      <sheetData sheetId="21098" refreshError="1"/>
      <sheetData sheetId="21099" refreshError="1"/>
      <sheetData sheetId="21100" refreshError="1"/>
      <sheetData sheetId="21101" refreshError="1"/>
      <sheetData sheetId="21102" refreshError="1"/>
      <sheetData sheetId="21103" refreshError="1"/>
      <sheetData sheetId="21104" refreshError="1"/>
      <sheetData sheetId="21105" refreshError="1"/>
      <sheetData sheetId="21106" refreshError="1"/>
      <sheetData sheetId="21107" refreshError="1"/>
      <sheetData sheetId="21108" refreshError="1"/>
      <sheetData sheetId="21109" refreshError="1"/>
      <sheetData sheetId="21110" refreshError="1"/>
      <sheetData sheetId="21111" refreshError="1"/>
      <sheetData sheetId="21112" refreshError="1"/>
      <sheetData sheetId="21113" refreshError="1"/>
      <sheetData sheetId="21114" refreshError="1"/>
      <sheetData sheetId="21115" refreshError="1"/>
      <sheetData sheetId="21116" refreshError="1"/>
      <sheetData sheetId="21117" refreshError="1"/>
      <sheetData sheetId="21118" refreshError="1"/>
      <sheetData sheetId="21119" refreshError="1"/>
      <sheetData sheetId="21120" refreshError="1"/>
      <sheetData sheetId="21121" refreshError="1"/>
      <sheetData sheetId="21122" refreshError="1"/>
      <sheetData sheetId="21123" refreshError="1"/>
      <sheetData sheetId="21124" refreshError="1"/>
      <sheetData sheetId="21125" refreshError="1"/>
      <sheetData sheetId="21126" refreshError="1"/>
      <sheetData sheetId="21127" refreshError="1"/>
      <sheetData sheetId="21128" refreshError="1"/>
      <sheetData sheetId="21129" refreshError="1"/>
      <sheetData sheetId="21130" refreshError="1"/>
      <sheetData sheetId="21131" refreshError="1"/>
      <sheetData sheetId="21132" refreshError="1"/>
      <sheetData sheetId="21133" refreshError="1"/>
      <sheetData sheetId="21134" refreshError="1"/>
      <sheetData sheetId="21135" refreshError="1"/>
      <sheetData sheetId="21136" refreshError="1"/>
      <sheetData sheetId="21137" refreshError="1"/>
      <sheetData sheetId="21138" refreshError="1"/>
      <sheetData sheetId="21139" refreshError="1"/>
      <sheetData sheetId="21140" refreshError="1"/>
      <sheetData sheetId="21141">
        <row r="17">
          <cell r="C17">
            <v>43023199.910000011</v>
          </cell>
        </row>
      </sheetData>
      <sheetData sheetId="21142"/>
      <sheetData sheetId="21143"/>
      <sheetData sheetId="21144"/>
      <sheetData sheetId="21145"/>
      <sheetData sheetId="21146"/>
      <sheetData sheetId="21147"/>
      <sheetData sheetId="21148">
        <row r="2">
          <cell r="A2" t="str">
            <v>ANND NISHIKAWA CO. LTD LALRU UNIT - II</v>
          </cell>
        </row>
      </sheetData>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refreshError="1"/>
      <sheetData sheetId="21181" refreshError="1"/>
      <sheetData sheetId="21182" refreshError="1"/>
      <sheetData sheetId="21183" refreshError="1"/>
      <sheetData sheetId="21184" refreshError="1"/>
      <sheetData sheetId="21185" refreshError="1"/>
      <sheetData sheetId="21186" refreshError="1"/>
      <sheetData sheetId="21187" refreshError="1"/>
      <sheetData sheetId="21188" refreshError="1"/>
      <sheetData sheetId="21189" refreshError="1"/>
      <sheetData sheetId="21190" refreshError="1"/>
      <sheetData sheetId="21191" refreshError="1"/>
      <sheetData sheetId="21192" refreshError="1"/>
      <sheetData sheetId="21193" refreshError="1"/>
      <sheetData sheetId="21194" refreshError="1"/>
      <sheetData sheetId="21195" refreshError="1"/>
      <sheetData sheetId="21196" refreshError="1"/>
      <sheetData sheetId="21197" refreshError="1"/>
      <sheetData sheetId="21198" refreshError="1"/>
      <sheetData sheetId="21199">
        <row r="131">
          <cell r="A131" t="str">
            <v>40000</v>
          </cell>
        </row>
      </sheetData>
      <sheetData sheetId="21200">
        <row r="131">
          <cell r="A131" t="str">
            <v>40000</v>
          </cell>
        </row>
      </sheetData>
      <sheetData sheetId="21201">
        <row r="131">
          <cell r="A131" t="str">
            <v>40000</v>
          </cell>
        </row>
      </sheetData>
      <sheetData sheetId="21202">
        <row r="131">
          <cell r="A131" t="str">
            <v>40000</v>
          </cell>
        </row>
      </sheetData>
      <sheetData sheetId="21203">
        <row r="131">
          <cell r="A131" t="str">
            <v>40000</v>
          </cell>
        </row>
      </sheetData>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refreshError="1"/>
      <sheetData sheetId="21243" refreshError="1"/>
      <sheetData sheetId="21244" refreshError="1"/>
      <sheetData sheetId="21245" refreshError="1"/>
      <sheetData sheetId="21246" refreshError="1"/>
      <sheetData sheetId="21247" refreshError="1"/>
      <sheetData sheetId="21248" refreshError="1"/>
      <sheetData sheetId="21249" refreshError="1"/>
      <sheetData sheetId="21250" refreshError="1"/>
      <sheetData sheetId="21251" refreshError="1"/>
      <sheetData sheetId="21252" refreshError="1"/>
      <sheetData sheetId="21253" refreshError="1"/>
      <sheetData sheetId="21254" refreshError="1"/>
      <sheetData sheetId="21255" refreshError="1"/>
      <sheetData sheetId="21256" refreshError="1"/>
      <sheetData sheetId="21257" refreshError="1"/>
      <sheetData sheetId="21258" refreshError="1"/>
      <sheetData sheetId="21259" refreshError="1"/>
      <sheetData sheetId="21260" refreshError="1"/>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refreshError="1"/>
      <sheetData sheetId="21278" refreshError="1"/>
      <sheetData sheetId="21279" refreshError="1"/>
      <sheetData sheetId="21280" refreshError="1"/>
      <sheetData sheetId="21281"/>
      <sheetData sheetId="21282"/>
      <sheetData sheetId="21283" refreshError="1"/>
      <sheetData sheetId="21284" refreshError="1"/>
      <sheetData sheetId="21285" refreshError="1"/>
      <sheetData sheetId="21286" refreshError="1"/>
      <sheetData sheetId="21287" refreshError="1"/>
      <sheetData sheetId="21288" refreshError="1"/>
      <sheetData sheetId="21289" refreshError="1"/>
      <sheetData sheetId="21290" refreshError="1"/>
      <sheetData sheetId="21291" refreshError="1"/>
      <sheetData sheetId="21292"/>
      <sheetData sheetId="21293" refreshError="1"/>
      <sheetData sheetId="21294"/>
      <sheetData sheetId="21295"/>
      <sheetData sheetId="21296"/>
      <sheetData sheetId="21297"/>
      <sheetData sheetId="21298"/>
      <sheetData sheetId="21299" refreshError="1"/>
      <sheetData sheetId="21300" refreshError="1"/>
      <sheetData sheetId="21301"/>
      <sheetData sheetId="21302"/>
      <sheetData sheetId="21303"/>
      <sheetData sheetId="21304"/>
      <sheetData sheetId="21305" refreshError="1"/>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 sheetId="21385" refreshError="1"/>
      <sheetData sheetId="21386" refreshError="1"/>
      <sheetData sheetId="21387" refreshError="1"/>
      <sheetData sheetId="21388" refreshError="1"/>
      <sheetData sheetId="21389" refreshError="1"/>
      <sheetData sheetId="21390" refreshError="1"/>
      <sheetData sheetId="21391">
        <row r="2">
          <cell r="B2" t="str">
            <v>HUGHES ESCORTS COMMUNICATIONS LIMITED</v>
          </cell>
        </row>
      </sheetData>
      <sheetData sheetId="21392">
        <row r="1">
          <cell r="D1">
            <v>3</v>
          </cell>
        </row>
      </sheetData>
      <sheetData sheetId="21393"/>
      <sheetData sheetId="21394"/>
      <sheetData sheetId="21395"/>
      <sheetData sheetId="21396"/>
      <sheetData sheetId="21397"/>
      <sheetData sheetId="21398"/>
      <sheetData sheetId="21399"/>
      <sheetData sheetId="21400"/>
      <sheetData sheetId="21401"/>
      <sheetData sheetId="21402"/>
      <sheetData sheetId="21403" refreshError="1"/>
      <sheetData sheetId="21404" refreshError="1"/>
      <sheetData sheetId="21405" refreshError="1"/>
      <sheetData sheetId="21406" refreshError="1"/>
      <sheetData sheetId="21407" refreshError="1"/>
      <sheetData sheetId="21408" refreshError="1"/>
      <sheetData sheetId="21409" refreshError="1"/>
      <sheetData sheetId="21410" refreshError="1"/>
      <sheetData sheetId="21411" refreshError="1"/>
      <sheetData sheetId="21412" refreshError="1"/>
      <sheetData sheetId="21413" refreshError="1"/>
      <sheetData sheetId="21414" refreshError="1"/>
      <sheetData sheetId="21415" refreshError="1"/>
      <sheetData sheetId="21416" refreshError="1"/>
      <sheetData sheetId="21417" refreshError="1"/>
      <sheetData sheetId="21418" refreshError="1"/>
      <sheetData sheetId="21419" refreshError="1"/>
      <sheetData sheetId="21420" refreshError="1"/>
      <sheetData sheetId="21421" refreshError="1"/>
      <sheetData sheetId="21422" refreshError="1"/>
      <sheetData sheetId="21423" refreshError="1"/>
      <sheetData sheetId="21424" refreshError="1"/>
      <sheetData sheetId="21425" refreshError="1"/>
      <sheetData sheetId="21426" refreshError="1"/>
      <sheetData sheetId="21427" refreshError="1"/>
      <sheetData sheetId="21428" refreshError="1"/>
      <sheetData sheetId="21429" refreshError="1"/>
      <sheetData sheetId="21430" refreshError="1"/>
      <sheetData sheetId="21431" refreshError="1"/>
      <sheetData sheetId="21432" refreshError="1"/>
      <sheetData sheetId="21433"/>
      <sheetData sheetId="21434"/>
      <sheetData sheetId="21435"/>
      <sheetData sheetId="21436"/>
      <sheetData sheetId="21437" refreshError="1"/>
      <sheetData sheetId="21438" refreshError="1"/>
      <sheetData sheetId="21439"/>
      <sheetData sheetId="21440"/>
      <sheetData sheetId="21441"/>
      <sheetData sheetId="21442"/>
      <sheetData sheetId="21443"/>
      <sheetData sheetId="21444"/>
      <sheetData sheetId="21445"/>
      <sheetData sheetId="21446"/>
      <sheetData sheetId="21447"/>
      <sheetData sheetId="21448" refreshError="1"/>
      <sheetData sheetId="21449"/>
      <sheetData sheetId="21450"/>
      <sheetData sheetId="21451"/>
      <sheetData sheetId="21452"/>
      <sheetData sheetId="21453" refreshError="1"/>
      <sheetData sheetId="21454" refreshError="1"/>
      <sheetData sheetId="21455" refreshError="1"/>
      <sheetData sheetId="21456" refreshError="1"/>
      <sheetData sheetId="21457"/>
      <sheetData sheetId="21458" refreshError="1"/>
      <sheetData sheetId="21459" refreshError="1"/>
      <sheetData sheetId="21460" refreshError="1"/>
      <sheetData sheetId="21461" refreshError="1"/>
      <sheetData sheetId="21462" refreshError="1"/>
      <sheetData sheetId="21463" refreshError="1"/>
      <sheetData sheetId="21464" refreshError="1"/>
      <sheetData sheetId="21465" refreshError="1"/>
      <sheetData sheetId="21466" refreshError="1"/>
      <sheetData sheetId="21467" refreshError="1"/>
      <sheetData sheetId="21468" refreshError="1"/>
      <sheetData sheetId="21469" refreshError="1"/>
      <sheetData sheetId="21470" refreshError="1"/>
      <sheetData sheetId="21471" refreshError="1"/>
      <sheetData sheetId="21472" refreshError="1"/>
      <sheetData sheetId="21473" refreshError="1"/>
      <sheetData sheetId="21474" refreshError="1"/>
      <sheetData sheetId="21475" refreshError="1"/>
      <sheetData sheetId="21476" refreshError="1"/>
      <sheetData sheetId="21477" refreshError="1"/>
      <sheetData sheetId="21478" refreshError="1"/>
      <sheetData sheetId="21479" refreshError="1"/>
      <sheetData sheetId="21480" refreshError="1"/>
      <sheetData sheetId="21481" refreshError="1"/>
      <sheetData sheetId="21482" refreshError="1"/>
      <sheetData sheetId="21483" refreshError="1"/>
      <sheetData sheetId="21484" refreshError="1"/>
      <sheetData sheetId="21485" refreshError="1"/>
      <sheetData sheetId="21486" refreshError="1"/>
      <sheetData sheetId="21487" refreshError="1"/>
      <sheetData sheetId="21488" refreshError="1"/>
      <sheetData sheetId="21489">
        <row r="32">
          <cell r="C32" t="str">
            <v>Rolling Turnover</v>
          </cell>
        </row>
      </sheetData>
      <sheetData sheetId="21490">
        <row r="2">
          <cell r="A2" t="str">
            <v>95BOGSCL-95SCLEZE-96EZEBOG</v>
          </cell>
        </row>
      </sheetData>
      <sheetData sheetId="21491"/>
      <sheetData sheetId="21492"/>
      <sheetData sheetId="21493"/>
      <sheetData sheetId="21494">
        <row r="3">
          <cell r="A3" t="str">
            <v>Model OD</v>
          </cell>
        </row>
      </sheetData>
      <sheetData sheetId="21495">
        <row r="3">
          <cell r="A3" t="str">
            <v>10BOGMAD-11MADBOG-</v>
          </cell>
        </row>
      </sheetData>
      <sheetData sheetId="21496" refreshError="1"/>
      <sheetData sheetId="21497"/>
      <sheetData sheetId="21498"/>
      <sheetData sheetId="21499" refreshError="1"/>
      <sheetData sheetId="21500" refreshError="1"/>
      <sheetData sheetId="21501" refreshError="1"/>
      <sheetData sheetId="21502" refreshError="1"/>
      <sheetData sheetId="21503">
        <row r="1">
          <cell r="A1">
            <v>3</v>
          </cell>
        </row>
      </sheetData>
      <sheetData sheetId="21504">
        <row r="5">
          <cell r="E5" t="str">
            <v xml:space="preserve">Estimated Start-Up Capital </v>
          </cell>
        </row>
      </sheetData>
      <sheetData sheetId="21505">
        <row r="5">
          <cell r="E5" t="str">
            <v>Start-Up Capitalization</v>
          </cell>
        </row>
      </sheetData>
      <sheetData sheetId="21506">
        <row r="5">
          <cell r="E5" t="str">
            <v>Cash Budget</v>
          </cell>
        </row>
      </sheetData>
      <sheetData sheetId="21507"/>
      <sheetData sheetId="21508">
        <row r="1">
          <cell r="B1">
            <v>0.6</v>
          </cell>
        </row>
      </sheetData>
      <sheetData sheetId="21509"/>
      <sheetData sheetId="21510"/>
      <sheetData sheetId="21511"/>
      <sheetData sheetId="21512"/>
      <sheetData sheetId="21513"/>
      <sheetData sheetId="21514"/>
      <sheetData sheetId="21515"/>
      <sheetData sheetId="21516"/>
      <sheetData sheetId="21517"/>
      <sheetData sheetId="21518"/>
      <sheetData sheetId="21519"/>
      <sheetData sheetId="21520" refreshError="1"/>
      <sheetData sheetId="21521" refreshError="1"/>
      <sheetData sheetId="21522" refreshError="1"/>
      <sheetData sheetId="21523"/>
      <sheetData sheetId="21524"/>
      <sheetData sheetId="21525"/>
      <sheetData sheetId="21526"/>
      <sheetData sheetId="21527">
        <row r="1">
          <cell r="A1">
            <v>3</v>
          </cell>
        </row>
      </sheetData>
      <sheetData sheetId="21528">
        <row r="1">
          <cell r="A1">
            <v>1</v>
          </cell>
        </row>
      </sheetData>
      <sheetData sheetId="21529">
        <row r="5">
          <cell r="E5" t="str">
            <v>Start-Up Capitalization</v>
          </cell>
        </row>
      </sheetData>
      <sheetData sheetId="21530">
        <row r="5">
          <cell r="E5" t="str">
            <v>Income Statement</v>
          </cell>
        </row>
      </sheetData>
      <sheetData sheetId="21531">
        <row r="5">
          <cell r="E5" t="str">
            <v>Cash Budget</v>
          </cell>
        </row>
      </sheetData>
      <sheetData sheetId="21532">
        <row r="5">
          <cell r="E5" t="str">
            <v>Balance Sheet</v>
          </cell>
        </row>
      </sheetData>
      <sheetData sheetId="21533"/>
      <sheetData sheetId="21534">
        <row r="5">
          <cell r="E5" t="str">
            <v>Financial Highlights</v>
          </cell>
        </row>
      </sheetData>
      <sheetData sheetId="21535">
        <row r="1">
          <cell r="B1">
            <v>0.6</v>
          </cell>
        </row>
      </sheetData>
      <sheetData sheetId="21536"/>
      <sheetData sheetId="21537"/>
      <sheetData sheetId="21538"/>
      <sheetData sheetId="21539"/>
      <sheetData sheetId="21540"/>
      <sheetData sheetId="21541"/>
      <sheetData sheetId="21542"/>
      <sheetData sheetId="21543"/>
      <sheetData sheetId="21544"/>
      <sheetData sheetId="21545"/>
      <sheetData sheetId="21546" refreshError="1"/>
      <sheetData sheetId="21547"/>
      <sheetData sheetId="21548"/>
      <sheetData sheetId="21549"/>
      <sheetData sheetId="21550"/>
      <sheetData sheetId="21551"/>
      <sheetData sheetId="21552"/>
      <sheetData sheetId="21553"/>
      <sheetData sheetId="21554"/>
      <sheetData sheetId="21555">
        <row r="7">
          <cell r="G7" t="str">
            <v xml:space="preserve">EGP </v>
          </cell>
        </row>
      </sheetData>
      <sheetData sheetId="21556"/>
      <sheetData sheetId="21557"/>
      <sheetData sheetId="21558"/>
      <sheetData sheetId="21559"/>
      <sheetData sheetId="21560"/>
      <sheetData sheetId="21561"/>
      <sheetData sheetId="21562"/>
      <sheetData sheetId="21563"/>
      <sheetData sheetId="21564" refreshError="1"/>
      <sheetData sheetId="21565" refreshError="1"/>
      <sheetData sheetId="21566" refreshError="1"/>
      <sheetData sheetId="21567" refreshError="1"/>
      <sheetData sheetId="21568" refreshError="1"/>
      <sheetData sheetId="21569" refreshError="1"/>
      <sheetData sheetId="21570" refreshError="1"/>
      <sheetData sheetId="21571" refreshError="1"/>
      <sheetData sheetId="21572" refreshError="1"/>
      <sheetData sheetId="21573" refreshError="1"/>
      <sheetData sheetId="21574" refreshError="1"/>
      <sheetData sheetId="21575">
        <row r="1">
          <cell r="A1" t="str">
            <v>A/1</v>
          </cell>
        </row>
      </sheetData>
      <sheetData sheetId="21576">
        <row r="1">
          <cell r="A1" t="str">
            <v>A/1</v>
          </cell>
        </row>
      </sheetData>
      <sheetData sheetId="21577">
        <row r="1">
          <cell r="A1" t="str">
            <v>A/1</v>
          </cell>
        </row>
      </sheetData>
      <sheetData sheetId="21578">
        <row r="1">
          <cell r="A1" t="str">
            <v>A/1</v>
          </cell>
        </row>
      </sheetData>
      <sheetData sheetId="21579">
        <row r="1">
          <cell r="A1" t="str">
            <v>A/1</v>
          </cell>
        </row>
      </sheetData>
      <sheetData sheetId="21580">
        <row r="1">
          <cell r="A1" t="str">
            <v>A/1</v>
          </cell>
        </row>
      </sheetData>
      <sheetData sheetId="21581">
        <row r="1">
          <cell r="A1" t="str">
            <v>A/1</v>
          </cell>
        </row>
      </sheetData>
      <sheetData sheetId="21582">
        <row r="1">
          <cell r="A1" t="str">
            <v>A/1</v>
          </cell>
        </row>
      </sheetData>
      <sheetData sheetId="21583">
        <row r="1">
          <cell r="A1" t="str">
            <v>A/1</v>
          </cell>
        </row>
      </sheetData>
      <sheetData sheetId="21584">
        <row r="1">
          <cell r="A1" t="str">
            <v>A/1</v>
          </cell>
        </row>
      </sheetData>
      <sheetData sheetId="21585">
        <row r="1">
          <cell r="A1" t="str">
            <v>A/1</v>
          </cell>
        </row>
      </sheetData>
      <sheetData sheetId="21586">
        <row r="1">
          <cell r="A1" t="str">
            <v>A/1</v>
          </cell>
        </row>
      </sheetData>
      <sheetData sheetId="21587">
        <row r="1">
          <cell r="A1" t="str">
            <v>A/1</v>
          </cell>
        </row>
      </sheetData>
      <sheetData sheetId="21588">
        <row r="1">
          <cell r="A1" t="str">
            <v>A/1</v>
          </cell>
        </row>
      </sheetData>
      <sheetData sheetId="21589">
        <row r="1">
          <cell r="A1" t="str">
            <v>ADP</v>
          </cell>
        </row>
      </sheetData>
      <sheetData sheetId="21590">
        <row r="1">
          <cell r="A1" t="str">
            <v>A/1</v>
          </cell>
        </row>
      </sheetData>
      <sheetData sheetId="21591">
        <row r="1">
          <cell r="A1" t="str">
            <v>A/1</v>
          </cell>
        </row>
      </sheetData>
      <sheetData sheetId="21592">
        <row r="1">
          <cell r="A1" t="str">
            <v>A/1</v>
          </cell>
        </row>
      </sheetData>
      <sheetData sheetId="21593">
        <row r="1">
          <cell r="A1" t="str">
            <v>A/1</v>
          </cell>
        </row>
      </sheetData>
      <sheetData sheetId="21594">
        <row r="1">
          <cell r="A1" t="str">
            <v>A/1</v>
          </cell>
        </row>
      </sheetData>
      <sheetData sheetId="21595">
        <row r="2">
          <cell r="H2" t="str">
            <v>: PRC 750</v>
          </cell>
        </row>
      </sheetData>
      <sheetData sheetId="21596">
        <row r="1">
          <cell r="A1" t="str">
            <v>A/1</v>
          </cell>
        </row>
      </sheetData>
      <sheetData sheetId="21597" refreshError="1"/>
      <sheetData sheetId="21598" refreshError="1"/>
      <sheetData sheetId="21599" refreshError="1"/>
      <sheetData sheetId="21600" refreshError="1"/>
      <sheetData sheetId="21601" refreshError="1"/>
      <sheetData sheetId="21602" refreshError="1"/>
      <sheetData sheetId="21603" refreshError="1"/>
      <sheetData sheetId="21604" refreshError="1"/>
      <sheetData sheetId="21605" refreshError="1"/>
      <sheetData sheetId="21606" refreshError="1"/>
      <sheetData sheetId="21607" refreshError="1"/>
      <sheetData sheetId="21608" refreshError="1"/>
      <sheetData sheetId="21609" refreshError="1"/>
      <sheetData sheetId="21610" refreshError="1"/>
      <sheetData sheetId="21611" refreshError="1"/>
      <sheetData sheetId="21612" refreshError="1"/>
      <sheetData sheetId="21613" refreshError="1"/>
      <sheetData sheetId="21614" refreshError="1"/>
      <sheetData sheetId="21615" refreshError="1"/>
      <sheetData sheetId="21616" refreshError="1"/>
      <sheetData sheetId="21617" refreshError="1"/>
      <sheetData sheetId="21618" refreshError="1"/>
      <sheetData sheetId="21619" refreshError="1"/>
      <sheetData sheetId="21620" refreshError="1"/>
      <sheetData sheetId="21621" refreshError="1"/>
      <sheetData sheetId="21622" refreshError="1"/>
      <sheetData sheetId="21623" refreshError="1"/>
      <sheetData sheetId="21624" refreshError="1"/>
      <sheetData sheetId="21625" refreshError="1"/>
      <sheetData sheetId="21626" refreshError="1"/>
      <sheetData sheetId="21627" refreshError="1"/>
      <sheetData sheetId="21628" refreshError="1"/>
      <sheetData sheetId="21629" refreshError="1"/>
      <sheetData sheetId="21630" refreshError="1"/>
      <sheetData sheetId="21631" refreshError="1"/>
      <sheetData sheetId="21632" refreshError="1"/>
      <sheetData sheetId="21633" refreshError="1"/>
      <sheetData sheetId="21634" refreshError="1"/>
      <sheetData sheetId="21635" refreshError="1"/>
      <sheetData sheetId="21636" refreshError="1"/>
      <sheetData sheetId="21637" refreshError="1"/>
      <sheetData sheetId="21638" refreshError="1"/>
      <sheetData sheetId="21639" refreshError="1"/>
      <sheetData sheetId="21640" refreshError="1"/>
      <sheetData sheetId="21641" refreshError="1"/>
      <sheetData sheetId="21642" refreshError="1"/>
      <sheetData sheetId="21643" refreshError="1"/>
      <sheetData sheetId="21644" refreshError="1"/>
      <sheetData sheetId="21645" refreshError="1"/>
      <sheetData sheetId="21646" refreshError="1"/>
      <sheetData sheetId="21647" refreshError="1"/>
      <sheetData sheetId="21648" refreshError="1"/>
      <sheetData sheetId="21649" refreshError="1"/>
      <sheetData sheetId="21650" refreshError="1"/>
      <sheetData sheetId="21651" refreshError="1"/>
      <sheetData sheetId="21652" refreshError="1"/>
      <sheetData sheetId="21653" refreshError="1"/>
      <sheetData sheetId="21654" refreshError="1"/>
      <sheetData sheetId="21655" refreshError="1"/>
      <sheetData sheetId="21656" refreshError="1"/>
      <sheetData sheetId="21657" refreshError="1"/>
      <sheetData sheetId="21658" refreshError="1"/>
      <sheetData sheetId="21659" refreshError="1"/>
      <sheetData sheetId="21660" refreshError="1"/>
      <sheetData sheetId="21661" refreshError="1"/>
      <sheetData sheetId="21662" refreshError="1"/>
      <sheetData sheetId="21663" refreshError="1"/>
      <sheetData sheetId="21664" refreshError="1"/>
      <sheetData sheetId="21665" refreshError="1"/>
      <sheetData sheetId="21666" refreshError="1"/>
      <sheetData sheetId="21667" refreshError="1"/>
      <sheetData sheetId="21668" refreshError="1"/>
      <sheetData sheetId="21669" refreshError="1"/>
      <sheetData sheetId="21670" refreshError="1"/>
      <sheetData sheetId="21671" refreshError="1"/>
      <sheetData sheetId="21672" refreshError="1"/>
      <sheetData sheetId="21673" refreshError="1"/>
      <sheetData sheetId="21674" refreshError="1"/>
      <sheetData sheetId="21675" refreshError="1"/>
      <sheetData sheetId="21676" refreshError="1"/>
      <sheetData sheetId="21677" refreshError="1"/>
      <sheetData sheetId="21678" refreshError="1"/>
      <sheetData sheetId="21679" refreshError="1"/>
      <sheetData sheetId="21680" refreshError="1"/>
      <sheetData sheetId="21681" refreshError="1"/>
      <sheetData sheetId="21682" refreshError="1"/>
      <sheetData sheetId="21683" refreshError="1"/>
      <sheetData sheetId="21684" refreshError="1"/>
      <sheetData sheetId="21685" refreshError="1"/>
      <sheetData sheetId="21686" refreshError="1"/>
      <sheetData sheetId="21687" refreshError="1"/>
      <sheetData sheetId="21688" refreshError="1"/>
      <sheetData sheetId="21689" refreshError="1"/>
      <sheetData sheetId="21690" refreshError="1"/>
      <sheetData sheetId="21691" refreshError="1"/>
      <sheetData sheetId="21692" refreshError="1"/>
      <sheetData sheetId="21693" refreshError="1"/>
      <sheetData sheetId="21694" refreshError="1"/>
      <sheetData sheetId="21695" refreshError="1"/>
      <sheetData sheetId="21696" refreshError="1"/>
      <sheetData sheetId="21697" refreshError="1"/>
      <sheetData sheetId="21698" refreshError="1"/>
      <sheetData sheetId="21699" refreshError="1"/>
      <sheetData sheetId="21700" refreshError="1"/>
      <sheetData sheetId="21701" refreshError="1"/>
      <sheetData sheetId="21702" refreshError="1"/>
      <sheetData sheetId="21703" refreshError="1"/>
      <sheetData sheetId="21704" refreshError="1"/>
      <sheetData sheetId="21705" refreshError="1"/>
      <sheetData sheetId="21706" refreshError="1"/>
      <sheetData sheetId="21707" refreshError="1"/>
      <sheetData sheetId="21708" refreshError="1"/>
      <sheetData sheetId="21709" refreshError="1"/>
      <sheetData sheetId="21710" refreshError="1"/>
      <sheetData sheetId="21711" refreshError="1"/>
      <sheetData sheetId="21712" refreshError="1"/>
      <sheetData sheetId="21713" refreshError="1"/>
      <sheetData sheetId="21714" refreshError="1"/>
      <sheetData sheetId="21715" refreshError="1"/>
      <sheetData sheetId="21716" refreshError="1"/>
      <sheetData sheetId="21717" refreshError="1"/>
      <sheetData sheetId="21718" refreshError="1"/>
      <sheetData sheetId="21719" refreshError="1"/>
      <sheetData sheetId="21720" refreshError="1"/>
      <sheetData sheetId="21721" refreshError="1"/>
      <sheetData sheetId="21722" refreshError="1"/>
      <sheetData sheetId="21723" refreshError="1"/>
      <sheetData sheetId="21724" refreshError="1"/>
      <sheetData sheetId="21725" refreshError="1"/>
      <sheetData sheetId="21726" refreshError="1"/>
      <sheetData sheetId="21727" refreshError="1"/>
      <sheetData sheetId="21728" refreshError="1"/>
      <sheetData sheetId="21729" refreshError="1"/>
      <sheetData sheetId="21730" refreshError="1"/>
      <sheetData sheetId="21731" refreshError="1"/>
      <sheetData sheetId="21732" refreshError="1"/>
      <sheetData sheetId="21733" refreshError="1"/>
      <sheetData sheetId="21734" refreshError="1"/>
      <sheetData sheetId="21735" refreshError="1"/>
      <sheetData sheetId="21736" refreshError="1"/>
      <sheetData sheetId="21737" refreshError="1"/>
      <sheetData sheetId="21738" refreshError="1"/>
      <sheetData sheetId="21739" refreshError="1"/>
      <sheetData sheetId="21740" refreshError="1"/>
      <sheetData sheetId="21741" refreshError="1"/>
      <sheetData sheetId="21742" refreshError="1"/>
      <sheetData sheetId="21743" refreshError="1"/>
      <sheetData sheetId="21744" refreshError="1"/>
      <sheetData sheetId="21745" refreshError="1"/>
      <sheetData sheetId="21746" refreshError="1"/>
      <sheetData sheetId="21747" refreshError="1"/>
      <sheetData sheetId="21748" refreshError="1"/>
      <sheetData sheetId="21749" refreshError="1"/>
      <sheetData sheetId="21750" refreshError="1"/>
      <sheetData sheetId="21751" refreshError="1"/>
      <sheetData sheetId="21752" refreshError="1"/>
      <sheetData sheetId="21753" refreshError="1"/>
      <sheetData sheetId="21754" refreshError="1"/>
      <sheetData sheetId="21755" refreshError="1"/>
      <sheetData sheetId="21756" refreshError="1"/>
      <sheetData sheetId="21757" refreshError="1"/>
      <sheetData sheetId="21758" refreshError="1"/>
      <sheetData sheetId="21759" refreshError="1"/>
      <sheetData sheetId="21760" refreshError="1"/>
      <sheetData sheetId="21761" refreshError="1"/>
      <sheetData sheetId="21762" refreshError="1"/>
      <sheetData sheetId="21763">
        <row r="1">
          <cell r="A1" t="str">
            <v>ADP</v>
          </cell>
        </row>
      </sheetData>
      <sheetData sheetId="21764"/>
      <sheetData sheetId="21765"/>
      <sheetData sheetId="21766">
        <row r="2">
          <cell r="G2" t="str">
            <v>Period Ending :</v>
          </cell>
        </row>
      </sheetData>
      <sheetData sheetId="21767">
        <row r="1">
          <cell r="A1" t="str">
            <v>ADP</v>
          </cell>
        </row>
      </sheetData>
      <sheetData sheetId="21768">
        <row r="1">
          <cell r="A1" t="str">
            <v>ADP</v>
          </cell>
        </row>
      </sheetData>
      <sheetData sheetId="21769">
        <row r="1">
          <cell r="A1" t="str">
            <v xml:space="preserve">   ACT     </v>
          </cell>
        </row>
      </sheetData>
      <sheetData sheetId="21770">
        <row r="1">
          <cell r="A1" t="str">
            <v xml:space="preserve">   ACT     </v>
          </cell>
        </row>
      </sheetData>
      <sheetData sheetId="21771">
        <row r="1">
          <cell r="A1" t="str">
            <v xml:space="preserve">   ACT     </v>
          </cell>
        </row>
      </sheetData>
      <sheetData sheetId="21772"/>
      <sheetData sheetId="21773" refreshError="1"/>
      <sheetData sheetId="21774" refreshError="1"/>
      <sheetData sheetId="21775" refreshError="1"/>
      <sheetData sheetId="21776" refreshError="1"/>
      <sheetData sheetId="21777" refreshError="1"/>
      <sheetData sheetId="21778" refreshError="1"/>
      <sheetData sheetId="21779" refreshError="1"/>
      <sheetData sheetId="21780" refreshError="1"/>
      <sheetData sheetId="21781" refreshError="1"/>
      <sheetData sheetId="21782" refreshError="1"/>
      <sheetData sheetId="21783" refreshError="1"/>
      <sheetData sheetId="21784" refreshError="1"/>
      <sheetData sheetId="21785" refreshError="1"/>
      <sheetData sheetId="21786" refreshError="1"/>
      <sheetData sheetId="21787" refreshError="1"/>
      <sheetData sheetId="21788" refreshError="1"/>
      <sheetData sheetId="21789" refreshError="1"/>
      <sheetData sheetId="21790" refreshError="1"/>
      <sheetData sheetId="21791" refreshError="1"/>
      <sheetData sheetId="21792" refreshError="1"/>
      <sheetData sheetId="21793" refreshError="1"/>
      <sheetData sheetId="21794" refreshError="1"/>
      <sheetData sheetId="21795" refreshError="1"/>
      <sheetData sheetId="21796" refreshError="1"/>
      <sheetData sheetId="21797" refreshError="1"/>
      <sheetData sheetId="21798" refreshError="1"/>
      <sheetData sheetId="21799" refreshError="1"/>
      <sheetData sheetId="21800" refreshError="1"/>
      <sheetData sheetId="21801" refreshError="1"/>
      <sheetData sheetId="21802" refreshError="1"/>
      <sheetData sheetId="21803" refreshError="1"/>
      <sheetData sheetId="21804" refreshError="1"/>
      <sheetData sheetId="21805" refreshError="1"/>
      <sheetData sheetId="21806" refreshError="1"/>
      <sheetData sheetId="21807" refreshError="1"/>
      <sheetData sheetId="21808" refreshError="1"/>
      <sheetData sheetId="21809" refreshError="1"/>
      <sheetData sheetId="21810" refreshError="1"/>
      <sheetData sheetId="21811" refreshError="1"/>
      <sheetData sheetId="21812" refreshError="1"/>
      <sheetData sheetId="21813" refreshError="1"/>
      <sheetData sheetId="21814" refreshError="1"/>
      <sheetData sheetId="21815" refreshError="1"/>
      <sheetData sheetId="21816" refreshError="1"/>
      <sheetData sheetId="21817" refreshError="1"/>
      <sheetData sheetId="21818" refreshError="1"/>
      <sheetData sheetId="21819" refreshError="1"/>
      <sheetData sheetId="21820" refreshError="1"/>
      <sheetData sheetId="21821" refreshError="1"/>
      <sheetData sheetId="21822" refreshError="1"/>
      <sheetData sheetId="21823" refreshError="1"/>
      <sheetData sheetId="21824" refreshError="1"/>
      <sheetData sheetId="21825" refreshError="1"/>
      <sheetData sheetId="21826" refreshError="1"/>
      <sheetData sheetId="21827" refreshError="1"/>
      <sheetData sheetId="21828" refreshError="1"/>
      <sheetData sheetId="21829" refreshError="1"/>
      <sheetData sheetId="21830" refreshError="1"/>
      <sheetData sheetId="21831" refreshError="1"/>
      <sheetData sheetId="21832" refreshError="1"/>
      <sheetData sheetId="21833" refreshError="1"/>
      <sheetData sheetId="21834" refreshError="1"/>
      <sheetData sheetId="21835" refreshError="1"/>
      <sheetData sheetId="21836" refreshError="1"/>
      <sheetData sheetId="21837" refreshError="1"/>
      <sheetData sheetId="21838" refreshError="1"/>
      <sheetData sheetId="21839" refreshError="1"/>
      <sheetData sheetId="21840" refreshError="1"/>
      <sheetData sheetId="21841" refreshError="1"/>
      <sheetData sheetId="21842" refreshError="1"/>
      <sheetData sheetId="21843" refreshError="1"/>
      <sheetData sheetId="21844" refreshError="1"/>
      <sheetData sheetId="21845" refreshError="1"/>
      <sheetData sheetId="21846" refreshError="1"/>
      <sheetData sheetId="21847" refreshError="1"/>
      <sheetData sheetId="21848" refreshError="1"/>
      <sheetData sheetId="21849" refreshError="1"/>
      <sheetData sheetId="21850" refreshError="1"/>
      <sheetData sheetId="21851" refreshError="1"/>
      <sheetData sheetId="21852" refreshError="1"/>
      <sheetData sheetId="21853" refreshError="1"/>
      <sheetData sheetId="21854" refreshError="1"/>
      <sheetData sheetId="21855" refreshError="1"/>
      <sheetData sheetId="21856" refreshError="1"/>
      <sheetData sheetId="21857" refreshError="1"/>
      <sheetData sheetId="21858" refreshError="1"/>
      <sheetData sheetId="21859" refreshError="1"/>
      <sheetData sheetId="21860" refreshError="1"/>
      <sheetData sheetId="21861" refreshError="1"/>
      <sheetData sheetId="21862" refreshError="1"/>
      <sheetData sheetId="21863" refreshError="1"/>
      <sheetData sheetId="21864" refreshError="1"/>
      <sheetData sheetId="21865" refreshError="1"/>
      <sheetData sheetId="21866" refreshError="1"/>
      <sheetData sheetId="21867" refreshError="1"/>
      <sheetData sheetId="21868" refreshError="1"/>
      <sheetData sheetId="21869" refreshError="1"/>
      <sheetData sheetId="21870" refreshError="1"/>
      <sheetData sheetId="21871" refreshError="1"/>
      <sheetData sheetId="21872" refreshError="1"/>
      <sheetData sheetId="21873" refreshError="1"/>
      <sheetData sheetId="21874" refreshError="1"/>
      <sheetData sheetId="21875" refreshError="1"/>
      <sheetData sheetId="21876" refreshError="1"/>
      <sheetData sheetId="21877" refreshError="1"/>
      <sheetData sheetId="21878" refreshError="1"/>
      <sheetData sheetId="21879" refreshError="1"/>
      <sheetData sheetId="21880" refreshError="1"/>
      <sheetData sheetId="21881" refreshError="1"/>
      <sheetData sheetId="21882" refreshError="1"/>
      <sheetData sheetId="21883" refreshError="1"/>
      <sheetData sheetId="21884" refreshError="1"/>
      <sheetData sheetId="21885" refreshError="1"/>
      <sheetData sheetId="21886" refreshError="1"/>
      <sheetData sheetId="21887" refreshError="1"/>
      <sheetData sheetId="21888" refreshError="1"/>
      <sheetData sheetId="21889" refreshError="1"/>
      <sheetData sheetId="21890" refreshError="1"/>
      <sheetData sheetId="21891" refreshError="1"/>
      <sheetData sheetId="21892" refreshError="1"/>
      <sheetData sheetId="21893" refreshError="1"/>
      <sheetData sheetId="21894" refreshError="1"/>
      <sheetData sheetId="21895" refreshError="1"/>
      <sheetData sheetId="21896" refreshError="1"/>
      <sheetData sheetId="21897" refreshError="1"/>
      <sheetData sheetId="21898" refreshError="1"/>
      <sheetData sheetId="21899" refreshError="1"/>
      <sheetData sheetId="21900" refreshError="1"/>
      <sheetData sheetId="21901" refreshError="1"/>
      <sheetData sheetId="21902" refreshError="1"/>
      <sheetData sheetId="21903" refreshError="1"/>
      <sheetData sheetId="21904" refreshError="1"/>
      <sheetData sheetId="21905" refreshError="1"/>
      <sheetData sheetId="21906" refreshError="1"/>
      <sheetData sheetId="21907" refreshError="1"/>
      <sheetData sheetId="21908" refreshError="1"/>
      <sheetData sheetId="21909" refreshError="1"/>
      <sheetData sheetId="21910" refreshError="1"/>
      <sheetData sheetId="21911" refreshError="1"/>
      <sheetData sheetId="21912" refreshError="1"/>
      <sheetData sheetId="21913" refreshError="1"/>
      <sheetData sheetId="21914" refreshError="1"/>
      <sheetData sheetId="21915" refreshError="1"/>
      <sheetData sheetId="21916" refreshError="1"/>
      <sheetData sheetId="21917" refreshError="1"/>
      <sheetData sheetId="21918" refreshError="1"/>
      <sheetData sheetId="21919" refreshError="1"/>
      <sheetData sheetId="21920" refreshError="1"/>
      <sheetData sheetId="21921" refreshError="1"/>
      <sheetData sheetId="21922" refreshError="1"/>
      <sheetData sheetId="21923" refreshError="1"/>
      <sheetData sheetId="21924" refreshError="1"/>
      <sheetData sheetId="21925" refreshError="1"/>
      <sheetData sheetId="21926" refreshError="1"/>
      <sheetData sheetId="21927" refreshError="1"/>
      <sheetData sheetId="21928" refreshError="1"/>
      <sheetData sheetId="21929" refreshError="1"/>
      <sheetData sheetId="21930" refreshError="1"/>
      <sheetData sheetId="21931" refreshError="1"/>
      <sheetData sheetId="21932" refreshError="1"/>
      <sheetData sheetId="21933" refreshError="1"/>
      <sheetData sheetId="21934" refreshError="1"/>
      <sheetData sheetId="21935" refreshError="1"/>
      <sheetData sheetId="21936" refreshError="1"/>
      <sheetData sheetId="21937" refreshError="1"/>
      <sheetData sheetId="21938" refreshError="1"/>
      <sheetData sheetId="21939" refreshError="1"/>
      <sheetData sheetId="21940" refreshError="1"/>
      <sheetData sheetId="21941" refreshError="1"/>
      <sheetData sheetId="21942" refreshError="1"/>
      <sheetData sheetId="21943" refreshError="1"/>
      <sheetData sheetId="21944" refreshError="1"/>
      <sheetData sheetId="21945" refreshError="1"/>
      <sheetData sheetId="21946" refreshError="1"/>
      <sheetData sheetId="21947" refreshError="1"/>
      <sheetData sheetId="21948" refreshError="1"/>
      <sheetData sheetId="21949" refreshError="1"/>
      <sheetData sheetId="21950" refreshError="1"/>
      <sheetData sheetId="21951" refreshError="1"/>
      <sheetData sheetId="21952" refreshError="1"/>
      <sheetData sheetId="21953" refreshError="1"/>
      <sheetData sheetId="21954" refreshError="1"/>
      <sheetData sheetId="21955" refreshError="1"/>
      <sheetData sheetId="21956" refreshError="1"/>
      <sheetData sheetId="21957" refreshError="1"/>
      <sheetData sheetId="21958" refreshError="1"/>
      <sheetData sheetId="21959" refreshError="1"/>
      <sheetData sheetId="21960" refreshError="1"/>
      <sheetData sheetId="21961" refreshError="1"/>
      <sheetData sheetId="21962" refreshError="1"/>
      <sheetData sheetId="21963" refreshError="1"/>
      <sheetData sheetId="21964" refreshError="1"/>
      <sheetData sheetId="21965" refreshError="1"/>
      <sheetData sheetId="21966" refreshError="1"/>
      <sheetData sheetId="21967" refreshError="1"/>
      <sheetData sheetId="21968" refreshError="1"/>
      <sheetData sheetId="21969" refreshError="1"/>
      <sheetData sheetId="21970" refreshError="1"/>
      <sheetData sheetId="21971" refreshError="1"/>
      <sheetData sheetId="21972" refreshError="1"/>
      <sheetData sheetId="21973" refreshError="1"/>
      <sheetData sheetId="21974" refreshError="1"/>
      <sheetData sheetId="21975" refreshError="1"/>
      <sheetData sheetId="21976" refreshError="1"/>
      <sheetData sheetId="21977" refreshError="1"/>
      <sheetData sheetId="21978" refreshError="1"/>
      <sheetData sheetId="21979" refreshError="1"/>
      <sheetData sheetId="21980" refreshError="1"/>
      <sheetData sheetId="21981" refreshError="1"/>
      <sheetData sheetId="21982" refreshError="1"/>
      <sheetData sheetId="21983" refreshError="1"/>
      <sheetData sheetId="21984" refreshError="1"/>
      <sheetData sheetId="21985" refreshError="1"/>
      <sheetData sheetId="21986" refreshError="1"/>
      <sheetData sheetId="21987" refreshError="1"/>
      <sheetData sheetId="21988" refreshError="1"/>
      <sheetData sheetId="21989" refreshError="1"/>
      <sheetData sheetId="21990" refreshError="1"/>
      <sheetData sheetId="21991" refreshError="1"/>
      <sheetData sheetId="21992" refreshError="1"/>
      <sheetData sheetId="21993" refreshError="1"/>
      <sheetData sheetId="21994" refreshError="1"/>
      <sheetData sheetId="21995" refreshError="1"/>
      <sheetData sheetId="21996" refreshError="1"/>
      <sheetData sheetId="21997" refreshError="1"/>
      <sheetData sheetId="21998" refreshError="1"/>
      <sheetData sheetId="21999" refreshError="1"/>
      <sheetData sheetId="22000" refreshError="1"/>
      <sheetData sheetId="22001" refreshError="1"/>
      <sheetData sheetId="22002" refreshError="1"/>
      <sheetData sheetId="22003" refreshError="1"/>
      <sheetData sheetId="22004" refreshError="1"/>
      <sheetData sheetId="22005" refreshError="1"/>
      <sheetData sheetId="22006" refreshError="1"/>
      <sheetData sheetId="22007" refreshError="1"/>
      <sheetData sheetId="22008" refreshError="1"/>
      <sheetData sheetId="22009" refreshError="1"/>
      <sheetData sheetId="22010" refreshError="1"/>
      <sheetData sheetId="22011" refreshError="1"/>
      <sheetData sheetId="22012" refreshError="1"/>
      <sheetData sheetId="22013" refreshError="1"/>
      <sheetData sheetId="22014" refreshError="1"/>
      <sheetData sheetId="22015" refreshError="1"/>
      <sheetData sheetId="22016" refreshError="1"/>
      <sheetData sheetId="22017" refreshError="1"/>
      <sheetData sheetId="22018" refreshError="1"/>
      <sheetData sheetId="22019" refreshError="1"/>
      <sheetData sheetId="22020" refreshError="1"/>
      <sheetData sheetId="22021" refreshError="1"/>
      <sheetData sheetId="22022" refreshError="1"/>
      <sheetData sheetId="22023" refreshError="1"/>
      <sheetData sheetId="22024" refreshError="1"/>
      <sheetData sheetId="22025" refreshError="1"/>
      <sheetData sheetId="22026" refreshError="1"/>
      <sheetData sheetId="22027" refreshError="1"/>
      <sheetData sheetId="22028" refreshError="1"/>
      <sheetData sheetId="22029" refreshError="1"/>
      <sheetData sheetId="22030" refreshError="1"/>
      <sheetData sheetId="22031" refreshError="1"/>
      <sheetData sheetId="22032" refreshError="1"/>
      <sheetData sheetId="22033" refreshError="1"/>
      <sheetData sheetId="22034" refreshError="1"/>
      <sheetData sheetId="22035" refreshError="1"/>
      <sheetData sheetId="22036" refreshError="1"/>
      <sheetData sheetId="22037" refreshError="1"/>
      <sheetData sheetId="22038" refreshError="1"/>
      <sheetData sheetId="22039" refreshError="1"/>
      <sheetData sheetId="22040" refreshError="1"/>
      <sheetData sheetId="22041" refreshError="1"/>
      <sheetData sheetId="22042" refreshError="1"/>
      <sheetData sheetId="22043" refreshError="1"/>
      <sheetData sheetId="22044" refreshError="1"/>
      <sheetData sheetId="22045" refreshError="1"/>
      <sheetData sheetId="22046" refreshError="1"/>
      <sheetData sheetId="22047" refreshError="1"/>
      <sheetData sheetId="22048" refreshError="1"/>
      <sheetData sheetId="22049" refreshError="1"/>
      <sheetData sheetId="22050" refreshError="1"/>
      <sheetData sheetId="22051" refreshError="1"/>
      <sheetData sheetId="22052" refreshError="1"/>
      <sheetData sheetId="22053" refreshError="1"/>
      <sheetData sheetId="22054" refreshError="1"/>
      <sheetData sheetId="22055" refreshError="1"/>
      <sheetData sheetId="22056" refreshError="1"/>
      <sheetData sheetId="22057" refreshError="1"/>
      <sheetData sheetId="22058" refreshError="1"/>
      <sheetData sheetId="22059" refreshError="1"/>
      <sheetData sheetId="22060" refreshError="1"/>
      <sheetData sheetId="22061" refreshError="1"/>
      <sheetData sheetId="22062" refreshError="1"/>
      <sheetData sheetId="22063" refreshError="1"/>
      <sheetData sheetId="22064" refreshError="1"/>
      <sheetData sheetId="22065" refreshError="1"/>
      <sheetData sheetId="22066" refreshError="1"/>
      <sheetData sheetId="22067" refreshError="1"/>
      <sheetData sheetId="22068" refreshError="1"/>
      <sheetData sheetId="22069" refreshError="1"/>
      <sheetData sheetId="22070" refreshError="1"/>
      <sheetData sheetId="22071" refreshError="1"/>
      <sheetData sheetId="22072" refreshError="1"/>
      <sheetData sheetId="22073" refreshError="1"/>
      <sheetData sheetId="22074" refreshError="1"/>
      <sheetData sheetId="22075" refreshError="1"/>
      <sheetData sheetId="22076" refreshError="1"/>
      <sheetData sheetId="22077" refreshError="1"/>
      <sheetData sheetId="22078" refreshError="1"/>
      <sheetData sheetId="22079" refreshError="1"/>
      <sheetData sheetId="22080" refreshError="1"/>
      <sheetData sheetId="22081" refreshError="1"/>
      <sheetData sheetId="22082" refreshError="1"/>
      <sheetData sheetId="22083" refreshError="1"/>
      <sheetData sheetId="22084" refreshError="1"/>
      <sheetData sheetId="22085" refreshError="1"/>
      <sheetData sheetId="22086" refreshError="1"/>
      <sheetData sheetId="22087" refreshError="1"/>
      <sheetData sheetId="22088" refreshError="1"/>
      <sheetData sheetId="22089" refreshError="1"/>
      <sheetData sheetId="22090" refreshError="1"/>
      <sheetData sheetId="22091" refreshError="1"/>
      <sheetData sheetId="22092" refreshError="1"/>
      <sheetData sheetId="22093" refreshError="1"/>
      <sheetData sheetId="22094" refreshError="1"/>
      <sheetData sheetId="22095" refreshError="1"/>
      <sheetData sheetId="22096" refreshError="1"/>
      <sheetData sheetId="22097" refreshError="1"/>
      <sheetData sheetId="22098" refreshError="1"/>
      <sheetData sheetId="22099" refreshError="1"/>
      <sheetData sheetId="22100" refreshError="1"/>
      <sheetData sheetId="22101" refreshError="1"/>
      <sheetData sheetId="22102" refreshError="1"/>
      <sheetData sheetId="22103" refreshError="1"/>
      <sheetData sheetId="22104" refreshError="1"/>
      <sheetData sheetId="22105" refreshError="1"/>
      <sheetData sheetId="22106" refreshError="1"/>
      <sheetData sheetId="22107"/>
      <sheetData sheetId="22108" refreshError="1"/>
      <sheetData sheetId="22109" refreshError="1"/>
      <sheetData sheetId="22110" refreshError="1"/>
      <sheetData sheetId="22111" refreshError="1"/>
      <sheetData sheetId="22112" refreshError="1"/>
      <sheetData sheetId="22113" refreshError="1"/>
      <sheetData sheetId="22114" refreshError="1"/>
      <sheetData sheetId="22115" refreshError="1"/>
      <sheetData sheetId="22116" refreshError="1"/>
      <sheetData sheetId="22117" refreshError="1"/>
      <sheetData sheetId="22118" refreshError="1"/>
      <sheetData sheetId="22119" refreshError="1"/>
      <sheetData sheetId="22120" refreshError="1"/>
      <sheetData sheetId="22121" refreshError="1"/>
      <sheetData sheetId="22122" refreshError="1"/>
      <sheetData sheetId="22123" refreshError="1"/>
      <sheetData sheetId="22124" refreshError="1"/>
      <sheetData sheetId="22125" refreshError="1"/>
      <sheetData sheetId="22126" refreshError="1"/>
      <sheetData sheetId="22127" refreshError="1"/>
      <sheetData sheetId="22128" refreshError="1"/>
      <sheetData sheetId="22129" refreshError="1"/>
      <sheetData sheetId="22130" refreshError="1"/>
      <sheetData sheetId="22131" refreshError="1"/>
      <sheetData sheetId="22132" refreshError="1"/>
      <sheetData sheetId="22133" refreshError="1"/>
      <sheetData sheetId="22134" refreshError="1"/>
      <sheetData sheetId="22135" refreshError="1"/>
      <sheetData sheetId="22136" refreshError="1"/>
      <sheetData sheetId="22137" refreshError="1"/>
      <sheetData sheetId="22138" refreshError="1"/>
      <sheetData sheetId="22139" refreshError="1"/>
      <sheetData sheetId="22140" refreshError="1"/>
      <sheetData sheetId="22141" refreshError="1"/>
      <sheetData sheetId="22142" refreshError="1"/>
      <sheetData sheetId="22143" refreshError="1"/>
      <sheetData sheetId="22144" refreshError="1"/>
      <sheetData sheetId="22145" refreshError="1"/>
      <sheetData sheetId="22146" refreshError="1"/>
      <sheetData sheetId="22147" refreshError="1"/>
      <sheetData sheetId="22148" refreshError="1"/>
      <sheetData sheetId="22149" refreshError="1"/>
      <sheetData sheetId="22150" refreshError="1"/>
      <sheetData sheetId="22151" refreshError="1"/>
      <sheetData sheetId="22152" refreshError="1"/>
      <sheetData sheetId="22153" refreshError="1"/>
      <sheetData sheetId="22154" refreshError="1"/>
      <sheetData sheetId="22155" refreshError="1"/>
      <sheetData sheetId="22156" refreshError="1"/>
      <sheetData sheetId="22157" refreshError="1"/>
      <sheetData sheetId="22158" refreshError="1"/>
      <sheetData sheetId="22159" refreshError="1"/>
      <sheetData sheetId="22160" refreshError="1"/>
      <sheetData sheetId="22161" refreshError="1"/>
      <sheetData sheetId="22162" refreshError="1"/>
      <sheetData sheetId="22163" refreshError="1"/>
      <sheetData sheetId="22164" refreshError="1"/>
      <sheetData sheetId="22165" refreshError="1"/>
      <sheetData sheetId="22166" refreshError="1"/>
      <sheetData sheetId="22167" refreshError="1"/>
      <sheetData sheetId="22168" refreshError="1"/>
      <sheetData sheetId="22169" refreshError="1"/>
      <sheetData sheetId="22170" refreshError="1"/>
      <sheetData sheetId="22171" refreshError="1"/>
      <sheetData sheetId="22172" refreshError="1"/>
      <sheetData sheetId="22173" refreshError="1"/>
      <sheetData sheetId="22174" refreshError="1"/>
      <sheetData sheetId="22175" refreshError="1"/>
      <sheetData sheetId="22176" refreshError="1"/>
      <sheetData sheetId="22177" refreshError="1"/>
      <sheetData sheetId="22178" refreshError="1"/>
      <sheetData sheetId="22179" refreshError="1"/>
      <sheetData sheetId="22180" refreshError="1"/>
      <sheetData sheetId="22181" refreshError="1"/>
      <sheetData sheetId="22182" refreshError="1"/>
      <sheetData sheetId="22183" refreshError="1"/>
      <sheetData sheetId="22184" refreshError="1"/>
      <sheetData sheetId="22185" refreshError="1"/>
      <sheetData sheetId="22186" refreshError="1"/>
      <sheetData sheetId="22187" refreshError="1"/>
      <sheetData sheetId="22188" refreshError="1"/>
      <sheetData sheetId="22189" refreshError="1"/>
      <sheetData sheetId="22190" refreshError="1"/>
      <sheetData sheetId="22191" refreshError="1"/>
      <sheetData sheetId="22192" refreshError="1"/>
      <sheetData sheetId="22193" refreshError="1"/>
      <sheetData sheetId="22194" refreshError="1"/>
      <sheetData sheetId="22195" refreshError="1"/>
      <sheetData sheetId="22196" refreshError="1"/>
      <sheetData sheetId="22197" refreshError="1"/>
      <sheetData sheetId="22198" refreshError="1"/>
      <sheetData sheetId="22199" refreshError="1"/>
      <sheetData sheetId="22200" refreshError="1"/>
      <sheetData sheetId="22201" refreshError="1"/>
      <sheetData sheetId="22202" refreshError="1"/>
      <sheetData sheetId="22203" refreshError="1"/>
      <sheetData sheetId="22204" refreshError="1"/>
      <sheetData sheetId="22205" refreshError="1"/>
      <sheetData sheetId="22206" refreshError="1"/>
      <sheetData sheetId="22207" refreshError="1"/>
      <sheetData sheetId="22208" refreshError="1"/>
      <sheetData sheetId="22209" refreshError="1"/>
      <sheetData sheetId="22210" refreshError="1"/>
      <sheetData sheetId="22211" refreshError="1"/>
      <sheetData sheetId="22212" refreshError="1"/>
      <sheetData sheetId="22213" refreshError="1"/>
      <sheetData sheetId="22214" refreshError="1"/>
      <sheetData sheetId="22215" refreshError="1"/>
      <sheetData sheetId="22216" refreshError="1"/>
      <sheetData sheetId="22217" refreshError="1"/>
      <sheetData sheetId="22218" refreshError="1"/>
      <sheetData sheetId="22219" refreshError="1"/>
      <sheetData sheetId="22220" refreshError="1"/>
      <sheetData sheetId="22221" refreshError="1"/>
      <sheetData sheetId="22222" refreshError="1"/>
      <sheetData sheetId="22223" refreshError="1"/>
      <sheetData sheetId="22224" refreshError="1"/>
      <sheetData sheetId="22225" refreshError="1"/>
      <sheetData sheetId="22226" refreshError="1"/>
      <sheetData sheetId="22227" refreshError="1"/>
      <sheetData sheetId="22228" refreshError="1"/>
      <sheetData sheetId="22229" refreshError="1"/>
      <sheetData sheetId="22230" refreshError="1"/>
      <sheetData sheetId="22231" refreshError="1"/>
      <sheetData sheetId="22232" refreshError="1"/>
      <sheetData sheetId="22233" refreshError="1"/>
      <sheetData sheetId="22234" refreshError="1"/>
      <sheetData sheetId="22235" refreshError="1"/>
      <sheetData sheetId="22236" refreshError="1"/>
      <sheetData sheetId="22237" refreshError="1"/>
      <sheetData sheetId="22238" refreshError="1"/>
      <sheetData sheetId="22239" refreshError="1"/>
      <sheetData sheetId="22240" refreshError="1"/>
      <sheetData sheetId="22241" refreshError="1"/>
      <sheetData sheetId="22242" refreshError="1"/>
      <sheetData sheetId="22243" refreshError="1"/>
      <sheetData sheetId="22244" refreshError="1"/>
      <sheetData sheetId="22245" refreshError="1"/>
      <sheetData sheetId="22246" refreshError="1"/>
      <sheetData sheetId="22247" refreshError="1"/>
      <sheetData sheetId="22248" refreshError="1"/>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refreshError="1"/>
      <sheetData sheetId="22260" refreshError="1"/>
      <sheetData sheetId="22261" refreshError="1"/>
      <sheetData sheetId="22262" refreshError="1"/>
      <sheetData sheetId="22263" refreshError="1"/>
      <sheetData sheetId="22264" refreshError="1"/>
      <sheetData sheetId="22265" refreshError="1"/>
      <sheetData sheetId="22266" refreshError="1"/>
      <sheetData sheetId="22267" refreshError="1"/>
      <sheetData sheetId="22268" refreshError="1"/>
      <sheetData sheetId="22269" refreshError="1"/>
      <sheetData sheetId="22270" refreshError="1"/>
      <sheetData sheetId="22271" refreshError="1"/>
      <sheetData sheetId="22272" refreshError="1"/>
      <sheetData sheetId="22273" refreshError="1"/>
      <sheetData sheetId="22274" refreshError="1"/>
      <sheetData sheetId="22275" refreshError="1"/>
      <sheetData sheetId="22276" refreshError="1"/>
      <sheetData sheetId="22277" refreshError="1"/>
      <sheetData sheetId="22278" refreshError="1"/>
      <sheetData sheetId="22279" refreshError="1"/>
      <sheetData sheetId="22280" refreshError="1"/>
      <sheetData sheetId="22281" refreshError="1"/>
      <sheetData sheetId="22282" refreshError="1"/>
      <sheetData sheetId="22283" refreshError="1"/>
      <sheetData sheetId="22284" refreshError="1"/>
      <sheetData sheetId="22285" refreshError="1"/>
      <sheetData sheetId="22286" refreshError="1"/>
      <sheetData sheetId="22287" refreshError="1"/>
      <sheetData sheetId="22288" refreshError="1"/>
      <sheetData sheetId="22289" refreshError="1"/>
      <sheetData sheetId="22290" refreshError="1"/>
      <sheetData sheetId="22291" refreshError="1"/>
      <sheetData sheetId="22292" refreshError="1"/>
      <sheetData sheetId="22293" refreshError="1"/>
      <sheetData sheetId="22294" refreshError="1"/>
      <sheetData sheetId="22295" refreshError="1"/>
      <sheetData sheetId="22296" refreshError="1"/>
      <sheetData sheetId="22297" refreshError="1"/>
      <sheetData sheetId="22298" refreshError="1"/>
      <sheetData sheetId="22299" refreshError="1"/>
      <sheetData sheetId="22300" refreshError="1"/>
      <sheetData sheetId="22301" refreshError="1"/>
      <sheetData sheetId="22302" refreshError="1"/>
      <sheetData sheetId="22303" refreshError="1"/>
      <sheetData sheetId="22304" refreshError="1"/>
      <sheetData sheetId="22305" refreshError="1"/>
      <sheetData sheetId="22306" refreshError="1"/>
      <sheetData sheetId="22307" refreshError="1"/>
      <sheetData sheetId="22308" refreshError="1"/>
      <sheetData sheetId="22309" refreshError="1"/>
      <sheetData sheetId="22310" refreshError="1"/>
      <sheetData sheetId="22311" refreshError="1"/>
      <sheetData sheetId="22312" refreshError="1"/>
      <sheetData sheetId="22313" refreshError="1"/>
      <sheetData sheetId="22314" refreshError="1"/>
      <sheetData sheetId="22315" refreshError="1"/>
      <sheetData sheetId="22316" refreshError="1"/>
      <sheetData sheetId="22317" refreshError="1"/>
      <sheetData sheetId="22318" refreshError="1"/>
      <sheetData sheetId="22319" refreshError="1"/>
      <sheetData sheetId="22320" refreshError="1"/>
      <sheetData sheetId="22321" refreshError="1"/>
      <sheetData sheetId="22322" refreshError="1"/>
      <sheetData sheetId="22323" refreshError="1"/>
      <sheetData sheetId="22324" refreshError="1"/>
      <sheetData sheetId="22325" refreshError="1"/>
      <sheetData sheetId="22326" refreshError="1"/>
      <sheetData sheetId="22327" refreshError="1"/>
      <sheetData sheetId="22328" refreshError="1"/>
      <sheetData sheetId="22329" refreshError="1"/>
      <sheetData sheetId="22330" refreshError="1"/>
      <sheetData sheetId="22331" refreshError="1"/>
      <sheetData sheetId="22332" refreshError="1"/>
      <sheetData sheetId="22333" refreshError="1"/>
      <sheetData sheetId="22334" refreshError="1"/>
      <sheetData sheetId="22335" refreshError="1"/>
      <sheetData sheetId="22336" refreshError="1"/>
      <sheetData sheetId="22337" refreshError="1"/>
      <sheetData sheetId="22338" refreshError="1"/>
      <sheetData sheetId="22339" refreshError="1"/>
      <sheetData sheetId="22340" refreshError="1"/>
      <sheetData sheetId="22341" refreshError="1"/>
      <sheetData sheetId="22342" refreshError="1"/>
      <sheetData sheetId="22343" refreshError="1"/>
      <sheetData sheetId="22344" refreshError="1"/>
      <sheetData sheetId="22345" refreshError="1"/>
      <sheetData sheetId="22346" refreshError="1"/>
      <sheetData sheetId="22347" refreshError="1"/>
      <sheetData sheetId="22348" refreshError="1"/>
      <sheetData sheetId="22349" refreshError="1"/>
      <sheetData sheetId="22350" refreshError="1"/>
      <sheetData sheetId="22351" refreshError="1"/>
      <sheetData sheetId="22352" refreshError="1"/>
      <sheetData sheetId="22353" refreshError="1"/>
      <sheetData sheetId="22354" refreshError="1"/>
      <sheetData sheetId="22355" refreshError="1"/>
      <sheetData sheetId="22356" refreshError="1"/>
      <sheetData sheetId="22357" refreshError="1"/>
      <sheetData sheetId="22358" refreshError="1"/>
      <sheetData sheetId="22359" refreshError="1"/>
      <sheetData sheetId="22360" refreshError="1"/>
      <sheetData sheetId="22361" refreshError="1"/>
      <sheetData sheetId="22362" refreshError="1"/>
      <sheetData sheetId="22363" refreshError="1"/>
      <sheetData sheetId="22364" refreshError="1"/>
      <sheetData sheetId="22365" refreshError="1"/>
      <sheetData sheetId="22366" refreshError="1"/>
      <sheetData sheetId="22367" refreshError="1"/>
      <sheetData sheetId="22368" refreshError="1"/>
      <sheetData sheetId="22369" refreshError="1"/>
      <sheetData sheetId="22370"/>
      <sheetData sheetId="22371" refreshError="1"/>
      <sheetData sheetId="22372" refreshError="1"/>
      <sheetData sheetId="22373" refreshError="1"/>
      <sheetData sheetId="22374" refreshError="1"/>
      <sheetData sheetId="22375" refreshError="1"/>
      <sheetData sheetId="22376" refreshError="1"/>
      <sheetData sheetId="22377" refreshError="1"/>
      <sheetData sheetId="22378" refreshError="1"/>
      <sheetData sheetId="22379" refreshError="1"/>
      <sheetData sheetId="22380" refreshError="1"/>
      <sheetData sheetId="22381" refreshError="1"/>
      <sheetData sheetId="22382">
        <row r="1">
          <cell r="A1" t="str">
            <v>A/1</v>
          </cell>
        </row>
      </sheetData>
      <sheetData sheetId="22383" refreshError="1"/>
      <sheetData sheetId="22384" refreshError="1"/>
      <sheetData sheetId="22385" refreshError="1"/>
      <sheetData sheetId="22386" refreshError="1"/>
      <sheetData sheetId="22387" refreshError="1"/>
      <sheetData sheetId="22388" refreshError="1"/>
      <sheetData sheetId="22389" refreshError="1"/>
      <sheetData sheetId="22390" refreshError="1"/>
      <sheetData sheetId="22391" refreshError="1"/>
      <sheetData sheetId="22392" refreshError="1"/>
      <sheetData sheetId="22393" refreshError="1"/>
      <sheetData sheetId="22394" refreshError="1"/>
      <sheetData sheetId="22395" refreshError="1"/>
      <sheetData sheetId="22396"/>
      <sheetData sheetId="22397">
        <row r="35">
          <cell r="F35">
            <v>0</v>
          </cell>
        </row>
      </sheetData>
      <sheetData sheetId="22398" refreshError="1"/>
      <sheetData sheetId="22399"/>
      <sheetData sheetId="22400"/>
      <sheetData sheetId="22401"/>
      <sheetData sheetId="22402" refreshError="1"/>
      <sheetData sheetId="22403" refreshError="1"/>
      <sheetData sheetId="22404" refreshError="1"/>
      <sheetData sheetId="22405" refreshError="1"/>
      <sheetData sheetId="22406" refreshError="1"/>
      <sheetData sheetId="22407">
        <row r="10">
          <cell r="D10">
            <v>8048838.2075297497</v>
          </cell>
        </row>
      </sheetData>
      <sheetData sheetId="22408">
        <row r="10">
          <cell r="D10">
            <v>8048838.2075297497</v>
          </cell>
        </row>
      </sheetData>
      <sheetData sheetId="22409">
        <row r="2">
          <cell r="A2" t="str">
            <v>TREND REPORT NO. 2</v>
          </cell>
        </row>
      </sheetData>
      <sheetData sheetId="22410">
        <row r="1">
          <cell r="A1" t="str">
            <v xml:space="preserve">   ACT     </v>
          </cell>
        </row>
      </sheetData>
      <sheetData sheetId="22411">
        <row r="10">
          <cell r="D10">
            <v>8048838.2075297497</v>
          </cell>
        </row>
      </sheetData>
      <sheetData sheetId="22412">
        <row r="1">
          <cell r="D1" t="str">
            <v>LOWER FARS HEAVY OIL DEVELOPMENT PROGRAM PHASE-1 (60 MBOPD)CONSTRUCTION PROGRESS MEASUREMENT STEPS - REV. BATTACHMENT # C</v>
          </cell>
        </row>
      </sheetData>
      <sheetData sheetId="22413">
        <row r="10">
          <cell r="D10">
            <v>8048838.2075297497</v>
          </cell>
        </row>
      </sheetData>
      <sheetData sheetId="22414">
        <row r="10">
          <cell r="D10">
            <v>8048838.2075297497</v>
          </cell>
        </row>
      </sheetData>
      <sheetData sheetId="22415">
        <row r="2">
          <cell r="A2" t="str">
            <v>TREND REPORT NO. 2</v>
          </cell>
        </row>
      </sheetData>
      <sheetData sheetId="22416">
        <row r="6">
          <cell r="A6">
            <v>834.5625</v>
          </cell>
        </row>
      </sheetData>
      <sheetData sheetId="22417">
        <row r="673">
          <cell r="H673">
            <v>360675</v>
          </cell>
        </row>
      </sheetData>
      <sheetData sheetId="22418">
        <row r="20">
          <cell r="A20" t="str">
            <v>Cost/Work/SC Category</v>
          </cell>
        </row>
      </sheetData>
      <sheetData sheetId="22419">
        <row r="673">
          <cell r="H673">
            <v>360675</v>
          </cell>
        </row>
      </sheetData>
      <sheetData sheetId="22420"/>
      <sheetData sheetId="22421">
        <row r="2">
          <cell r="A2" t="str">
            <v>TREND REPORT NO. 2</v>
          </cell>
        </row>
      </sheetData>
      <sheetData sheetId="22422">
        <row r="2">
          <cell r="A2" t="str">
            <v>TREND REPORT NO. 2</v>
          </cell>
        </row>
      </sheetData>
      <sheetData sheetId="22423" refreshError="1"/>
      <sheetData sheetId="22424" refreshError="1"/>
      <sheetData sheetId="22425" refreshError="1"/>
      <sheetData sheetId="22426">
        <row r="1">
          <cell r="A1" t="str">
            <v>A/1</v>
          </cell>
        </row>
      </sheetData>
      <sheetData sheetId="22427">
        <row r="1">
          <cell r="A1" t="str">
            <v>A/1</v>
          </cell>
        </row>
      </sheetData>
      <sheetData sheetId="22428">
        <row r="1">
          <cell r="A1" t="str">
            <v>A/1</v>
          </cell>
        </row>
      </sheetData>
      <sheetData sheetId="22429">
        <row r="1">
          <cell r="A1" t="str">
            <v>A/1</v>
          </cell>
        </row>
      </sheetData>
      <sheetData sheetId="22430">
        <row r="1">
          <cell r="A1" t="str">
            <v>A/1</v>
          </cell>
        </row>
      </sheetData>
      <sheetData sheetId="22431">
        <row r="1">
          <cell r="A1" t="str">
            <v>A/1</v>
          </cell>
        </row>
      </sheetData>
      <sheetData sheetId="22432">
        <row r="1">
          <cell r="A1" t="str">
            <v>A/1</v>
          </cell>
        </row>
      </sheetData>
      <sheetData sheetId="22433">
        <row r="1">
          <cell r="A1" t="str">
            <v>A/1</v>
          </cell>
        </row>
      </sheetData>
      <sheetData sheetId="22434">
        <row r="1">
          <cell r="A1" t="str">
            <v>A/1</v>
          </cell>
        </row>
      </sheetData>
      <sheetData sheetId="22435" refreshError="1"/>
      <sheetData sheetId="22436" refreshError="1"/>
      <sheetData sheetId="22437" refreshError="1"/>
      <sheetData sheetId="22438" refreshError="1"/>
      <sheetData sheetId="22439" refreshError="1"/>
      <sheetData sheetId="22440" refreshError="1"/>
      <sheetData sheetId="22441" refreshError="1"/>
      <sheetData sheetId="22442" refreshError="1"/>
      <sheetData sheetId="22443" refreshError="1"/>
      <sheetData sheetId="22444" refreshError="1"/>
      <sheetData sheetId="22445" refreshError="1"/>
      <sheetData sheetId="22446" refreshError="1"/>
      <sheetData sheetId="22447" refreshError="1"/>
      <sheetData sheetId="22448" refreshError="1"/>
      <sheetData sheetId="22449" refreshError="1"/>
      <sheetData sheetId="22450" refreshError="1"/>
      <sheetData sheetId="22451" refreshError="1"/>
      <sheetData sheetId="22452" refreshError="1"/>
      <sheetData sheetId="22453" refreshError="1"/>
      <sheetData sheetId="22454" refreshError="1"/>
      <sheetData sheetId="22455" refreshError="1"/>
      <sheetData sheetId="22456" refreshError="1"/>
      <sheetData sheetId="22457" refreshError="1"/>
      <sheetData sheetId="22458" refreshError="1"/>
      <sheetData sheetId="22459" refreshError="1"/>
      <sheetData sheetId="22460" refreshError="1"/>
      <sheetData sheetId="22461" refreshError="1"/>
      <sheetData sheetId="22462" refreshError="1"/>
      <sheetData sheetId="22463" refreshError="1"/>
      <sheetData sheetId="22464" refreshError="1"/>
      <sheetData sheetId="22465" refreshError="1"/>
      <sheetData sheetId="22466" refreshError="1"/>
      <sheetData sheetId="22467" refreshError="1"/>
      <sheetData sheetId="22468" refreshError="1"/>
      <sheetData sheetId="22469" refreshError="1"/>
      <sheetData sheetId="22470" refreshError="1"/>
      <sheetData sheetId="22471" refreshError="1"/>
      <sheetData sheetId="22472" refreshError="1"/>
      <sheetData sheetId="22473" refreshError="1"/>
      <sheetData sheetId="22474" refreshError="1"/>
      <sheetData sheetId="22475" refreshError="1"/>
      <sheetData sheetId="22476" refreshError="1"/>
      <sheetData sheetId="22477" refreshError="1"/>
      <sheetData sheetId="22478" refreshError="1"/>
      <sheetData sheetId="22479" refreshError="1"/>
      <sheetData sheetId="22480" refreshError="1"/>
      <sheetData sheetId="22481" refreshError="1"/>
      <sheetData sheetId="22482" refreshError="1"/>
      <sheetData sheetId="22483" refreshError="1"/>
      <sheetData sheetId="22484" refreshError="1"/>
      <sheetData sheetId="22485" refreshError="1"/>
      <sheetData sheetId="22486" refreshError="1"/>
      <sheetData sheetId="22487" refreshError="1"/>
      <sheetData sheetId="22488" refreshError="1"/>
      <sheetData sheetId="22489" refreshError="1"/>
      <sheetData sheetId="22490" refreshError="1"/>
      <sheetData sheetId="22491" refreshError="1"/>
      <sheetData sheetId="22492" refreshError="1"/>
      <sheetData sheetId="22493" refreshError="1"/>
      <sheetData sheetId="22494" refreshError="1"/>
      <sheetData sheetId="22495" refreshError="1"/>
      <sheetData sheetId="22496" refreshError="1"/>
      <sheetData sheetId="22497" refreshError="1"/>
      <sheetData sheetId="22498" refreshError="1"/>
      <sheetData sheetId="22499" refreshError="1"/>
      <sheetData sheetId="22500" refreshError="1"/>
      <sheetData sheetId="22501" refreshError="1"/>
      <sheetData sheetId="22502" refreshError="1"/>
      <sheetData sheetId="22503" refreshError="1"/>
      <sheetData sheetId="22504" refreshError="1"/>
      <sheetData sheetId="22505" refreshError="1"/>
      <sheetData sheetId="22506" refreshError="1"/>
      <sheetData sheetId="22507" refreshError="1"/>
      <sheetData sheetId="22508" refreshError="1"/>
      <sheetData sheetId="22509" refreshError="1"/>
      <sheetData sheetId="22510" refreshError="1"/>
      <sheetData sheetId="22511" refreshError="1"/>
      <sheetData sheetId="22512" refreshError="1"/>
      <sheetData sheetId="22513" refreshError="1"/>
      <sheetData sheetId="22514" refreshError="1"/>
      <sheetData sheetId="22515" refreshError="1"/>
      <sheetData sheetId="22516" refreshError="1"/>
      <sheetData sheetId="22517" refreshError="1"/>
      <sheetData sheetId="22518" refreshError="1"/>
      <sheetData sheetId="22519" refreshError="1"/>
      <sheetData sheetId="22520" refreshError="1"/>
      <sheetData sheetId="22521" refreshError="1"/>
      <sheetData sheetId="22522" refreshError="1"/>
      <sheetData sheetId="22523" refreshError="1"/>
      <sheetData sheetId="22524" refreshError="1"/>
      <sheetData sheetId="22525" refreshError="1"/>
      <sheetData sheetId="22526" refreshError="1"/>
      <sheetData sheetId="22527" refreshError="1"/>
      <sheetData sheetId="22528" refreshError="1"/>
      <sheetData sheetId="22529" refreshError="1"/>
      <sheetData sheetId="22530" refreshError="1"/>
      <sheetData sheetId="22531" refreshError="1"/>
      <sheetData sheetId="22532" refreshError="1"/>
      <sheetData sheetId="22533" refreshError="1"/>
      <sheetData sheetId="22534" refreshError="1"/>
      <sheetData sheetId="22535" refreshError="1"/>
      <sheetData sheetId="22536" refreshError="1"/>
      <sheetData sheetId="22537" refreshError="1"/>
      <sheetData sheetId="22538" refreshError="1"/>
      <sheetData sheetId="22539" refreshError="1"/>
      <sheetData sheetId="22540" refreshError="1"/>
      <sheetData sheetId="22541" refreshError="1"/>
      <sheetData sheetId="22542" refreshError="1"/>
      <sheetData sheetId="22543" refreshError="1"/>
      <sheetData sheetId="22544" refreshError="1"/>
      <sheetData sheetId="22545" refreshError="1"/>
      <sheetData sheetId="22546" refreshError="1"/>
      <sheetData sheetId="22547" refreshError="1"/>
      <sheetData sheetId="22548" refreshError="1"/>
      <sheetData sheetId="22549" refreshError="1"/>
      <sheetData sheetId="22550" refreshError="1"/>
      <sheetData sheetId="22551" refreshError="1"/>
      <sheetData sheetId="22552" refreshError="1"/>
      <sheetData sheetId="22553" refreshError="1"/>
      <sheetData sheetId="22554" refreshError="1"/>
      <sheetData sheetId="22555" refreshError="1"/>
      <sheetData sheetId="22556" refreshError="1"/>
      <sheetData sheetId="22557" refreshError="1"/>
      <sheetData sheetId="22558" refreshError="1"/>
      <sheetData sheetId="22559" refreshError="1"/>
      <sheetData sheetId="22560" refreshError="1"/>
      <sheetData sheetId="22561">
        <row r="1">
          <cell r="A1" t="str">
            <v xml:space="preserve">   ACT     </v>
          </cell>
        </row>
      </sheetData>
      <sheetData sheetId="22562">
        <row r="1">
          <cell r="A1" t="str">
            <v xml:space="preserve">   ACT     </v>
          </cell>
        </row>
      </sheetData>
      <sheetData sheetId="22563"/>
      <sheetData sheetId="22564" refreshError="1"/>
      <sheetData sheetId="22565" refreshError="1"/>
      <sheetData sheetId="22566" refreshError="1"/>
      <sheetData sheetId="22567" refreshError="1"/>
      <sheetData sheetId="22568" refreshError="1"/>
      <sheetData sheetId="22569" refreshError="1"/>
      <sheetData sheetId="22570" refreshError="1"/>
      <sheetData sheetId="22571" refreshError="1"/>
      <sheetData sheetId="22572">
        <row r="1">
          <cell r="A1" t="str">
            <v xml:space="preserve">   ACT     </v>
          </cell>
        </row>
      </sheetData>
      <sheetData sheetId="22573" refreshError="1"/>
      <sheetData sheetId="22574" refreshError="1"/>
      <sheetData sheetId="22575" refreshError="1"/>
      <sheetData sheetId="22576" refreshError="1"/>
      <sheetData sheetId="22577" refreshError="1"/>
      <sheetData sheetId="22578" refreshError="1"/>
      <sheetData sheetId="22579" refreshError="1"/>
      <sheetData sheetId="22580" refreshError="1"/>
      <sheetData sheetId="22581" refreshError="1"/>
      <sheetData sheetId="22582">
        <row r="10">
          <cell r="D10">
            <v>8048838.2075297497</v>
          </cell>
        </row>
      </sheetData>
      <sheetData sheetId="22583">
        <row r="10">
          <cell r="D10">
            <v>8048838.2075297497</v>
          </cell>
        </row>
      </sheetData>
      <sheetData sheetId="22584">
        <row r="10">
          <cell r="D10">
            <v>8048838.2075297497</v>
          </cell>
        </row>
      </sheetData>
      <sheetData sheetId="22585">
        <row r="10">
          <cell r="D10">
            <v>8048838.2075297497</v>
          </cell>
        </row>
      </sheetData>
      <sheetData sheetId="22586">
        <row r="10">
          <cell r="D10">
            <v>8048838.2075297497</v>
          </cell>
        </row>
      </sheetData>
      <sheetData sheetId="22587">
        <row r="10">
          <cell r="D10">
            <v>8048838.2075297497</v>
          </cell>
        </row>
      </sheetData>
      <sheetData sheetId="22588">
        <row r="10">
          <cell r="D10">
            <v>8048838.2075297497</v>
          </cell>
        </row>
      </sheetData>
      <sheetData sheetId="22589">
        <row r="10">
          <cell r="D10">
            <v>8048838.2075297497</v>
          </cell>
        </row>
      </sheetData>
      <sheetData sheetId="22590">
        <row r="10">
          <cell r="D10">
            <v>8048838.2075297497</v>
          </cell>
        </row>
      </sheetData>
      <sheetData sheetId="22591"/>
      <sheetData sheetId="22592"/>
      <sheetData sheetId="22593"/>
      <sheetData sheetId="22594"/>
      <sheetData sheetId="22595"/>
      <sheetData sheetId="22596" refreshError="1"/>
      <sheetData sheetId="22597" refreshError="1"/>
      <sheetData sheetId="22598" refreshError="1"/>
      <sheetData sheetId="22599" refreshError="1"/>
      <sheetData sheetId="22600" refreshError="1"/>
      <sheetData sheetId="22601" refreshError="1"/>
      <sheetData sheetId="22602" refreshError="1"/>
      <sheetData sheetId="22603" refreshError="1"/>
      <sheetData sheetId="22604" refreshError="1"/>
      <sheetData sheetId="22605" refreshError="1"/>
      <sheetData sheetId="22606" refreshError="1"/>
      <sheetData sheetId="22607" refreshError="1"/>
      <sheetData sheetId="22608" refreshError="1"/>
      <sheetData sheetId="22609" refreshError="1"/>
      <sheetData sheetId="22610" refreshError="1"/>
      <sheetData sheetId="22611" refreshError="1"/>
      <sheetData sheetId="22612" refreshError="1"/>
      <sheetData sheetId="22613" refreshError="1"/>
      <sheetData sheetId="22614" refreshError="1"/>
      <sheetData sheetId="22615" refreshError="1"/>
      <sheetData sheetId="22616" refreshError="1"/>
      <sheetData sheetId="22617" refreshError="1"/>
      <sheetData sheetId="22618" refreshError="1"/>
      <sheetData sheetId="22619" refreshError="1"/>
      <sheetData sheetId="22620" refreshError="1"/>
      <sheetData sheetId="22621"/>
      <sheetData sheetId="22622">
        <row r="10">
          <cell r="D10">
            <v>8048838.2075297497</v>
          </cell>
        </row>
      </sheetData>
      <sheetData sheetId="22623">
        <row r="10">
          <cell r="D10">
            <v>8048838.2075297497</v>
          </cell>
        </row>
      </sheetData>
      <sheetData sheetId="22624">
        <row r="1">
          <cell r="A1" t="str">
            <v xml:space="preserve">   ACT     </v>
          </cell>
        </row>
      </sheetData>
      <sheetData sheetId="22625">
        <row r="1">
          <cell r="A1" t="str">
            <v xml:space="preserve">   ACT     </v>
          </cell>
        </row>
      </sheetData>
      <sheetData sheetId="22626" refreshError="1"/>
      <sheetData sheetId="22627" refreshError="1"/>
      <sheetData sheetId="22628" refreshError="1"/>
      <sheetData sheetId="22629" refreshError="1"/>
      <sheetData sheetId="22630" refreshError="1"/>
      <sheetData sheetId="22631" refreshError="1"/>
      <sheetData sheetId="22632" refreshError="1"/>
      <sheetData sheetId="22633" refreshError="1"/>
      <sheetData sheetId="22634" refreshError="1"/>
      <sheetData sheetId="22635" refreshError="1"/>
      <sheetData sheetId="22636" refreshError="1"/>
      <sheetData sheetId="22637" refreshError="1"/>
      <sheetData sheetId="22638" refreshError="1"/>
      <sheetData sheetId="22639" refreshError="1"/>
      <sheetData sheetId="22640" refreshError="1"/>
      <sheetData sheetId="22641" refreshError="1"/>
      <sheetData sheetId="22642" refreshError="1"/>
      <sheetData sheetId="22643" refreshError="1"/>
      <sheetData sheetId="22644" refreshError="1"/>
      <sheetData sheetId="22645" refreshError="1"/>
      <sheetData sheetId="22646" refreshError="1"/>
      <sheetData sheetId="22647" refreshError="1"/>
      <sheetData sheetId="22648" refreshError="1"/>
      <sheetData sheetId="22649" refreshError="1"/>
      <sheetData sheetId="22650" refreshError="1"/>
      <sheetData sheetId="22651" refreshError="1"/>
      <sheetData sheetId="22652" refreshError="1"/>
      <sheetData sheetId="22653" refreshError="1"/>
      <sheetData sheetId="22654" refreshError="1"/>
      <sheetData sheetId="22655" refreshError="1"/>
      <sheetData sheetId="22656" refreshError="1"/>
      <sheetData sheetId="22657" refreshError="1"/>
      <sheetData sheetId="22658" refreshError="1"/>
      <sheetData sheetId="22659" refreshError="1"/>
      <sheetData sheetId="22660" refreshError="1"/>
      <sheetData sheetId="22661" refreshError="1"/>
      <sheetData sheetId="22662" refreshError="1"/>
      <sheetData sheetId="22663" refreshError="1"/>
      <sheetData sheetId="22664" refreshError="1"/>
      <sheetData sheetId="22665" refreshError="1"/>
      <sheetData sheetId="22666" refreshError="1"/>
      <sheetData sheetId="22667" refreshError="1"/>
      <sheetData sheetId="22668" refreshError="1"/>
      <sheetData sheetId="22669" refreshError="1"/>
      <sheetData sheetId="22670" refreshError="1"/>
      <sheetData sheetId="22671" refreshError="1"/>
      <sheetData sheetId="22672" refreshError="1"/>
      <sheetData sheetId="22673" refreshError="1"/>
      <sheetData sheetId="22674" refreshError="1"/>
      <sheetData sheetId="22675" refreshError="1"/>
      <sheetData sheetId="22676" refreshError="1"/>
      <sheetData sheetId="22677" refreshError="1"/>
      <sheetData sheetId="22678" refreshError="1"/>
      <sheetData sheetId="22679" refreshError="1"/>
      <sheetData sheetId="22680" refreshError="1"/>
      <sheetData sheetId="22681" refreshError="1"/>
      <sheetData sheetId="22682" refreshError="1"/>
      <sheetData sheetId="22683" refreshError="1"/>
      <sheetData sheetId="22684" refreshError="1"/>
      <sheetData sheetId="22685" refreshError="1"/>
      <sheetData sheetId="22686" refreshError="1"/>
      <sheetData sheetId="22687" refreshError="1"/>
      <sheetData sheetId="22688" refreshError="1"/>
      <sheetData sheetId="22689" refreshError="1"/>
      <sheetData sheetId="22690" refreshError="1"/>
      <sheetData sheetId="22691" refreshError="1"/>
      <sheetData sheetId="22692" refreshError="1"/>
      <sheetData sheetId="22693" refreshError="1"/>
      <sheetData sheetId="22694" refreshError="1"/>
      <sheetData sheetId="22695" refreshError="1"/>
      <sheetData sheetId="22696" refreshError="1"/>
      <sheetData sheetId="22697" refreshError="1"/>
      <sheetData sheetId="22698" refreshError="1"/>
      <sheetData sheetId="22699" refreshError="1"/>
      <sheetData sheetId="22700" refreshError="1"/>
      <sheetData sheetId="22701" refreshError="1"/>
      <sheetData sheetId="22702" refreshError="1"/>
      <sheetData sheetId="22703" refreshError="1"/>
      <sheetData sheetId="22704" refreshError="1"/>
      <sheetData sheetId="22705" refreshError="1"/>
      <sheetData sheetId="22706" refreshError="1"/>
      <sheetData sheetId="22707" refreshError="1"/>
      <sheetData sheetId="22708" refreshError="1"/>
      <sheetData sheetId="22709" refreshError="1"/>
      <sheetData sheetId="22710" refreshError="1"/>
      <sheetData sheetId="22711" refreshError="1"/>
      <sheetData sheetId="22712" refreshError="1"/>
      <sheetData sheetId="22713" refreshError="1"/>
      <sheetData sheetId="22714" refreshError="1"/>
      <sheetData sheetId="22715" refreshError="1"/>
      <sheetData sheetId="22716" refreshError="1"/>
      <sheetData sheetId="22717" refreshError="1"/>
      <sheetData sheetId="22718" refreshError="1"/>
      <sheetData sheetId="22719" refreshError="1"/>
      <sheetData sheetId="22720" refreshError="1"/>
      <sheetData sheetId="22721" refreshError="1"/>
      <sheetData sheetId="22722" refreshError="1"/>
      <sheetData sheetId="22723" refreshError="1"/>
      <sheetData sheetId="22724" refreshError="1"/>
      <sheetData sheetId="22725" refreshError="1"/>
      <sheetData sheetId="22726" refreshError="1"/>
      <sheetData sheetId="22727" refreshError="1"/>
      <sheetData sheetId="22728" refreshError="1"/>
      <sheetData sheetId="22729" refreshError="1"/>
      <sheetData sheetId="22730" refreshError="1"/>
      <sheetData sheetId="22731" refreshError="1"/>
      <sheetData sheetId="22732" refreshError="1"/>
      <sheetData sheetId="22733" refreshError="1"/>
      <sheetData sheetId="22734" refreshError="1"/>
      <sheetData sheetId="22735" refreshError="1"/>
      <sheetData sheetId="22736" refreshError="1"/>
      <sheetData sheetId="22737">
        <row r="1">
          <cell r="A1" t="str">
            <v xml:space="preserve">   ACT     </v>
          </cell>
        </row>
      </sheetData>
      <sheetData sheetId="22738">
        <row r="1">
          <cell r="A1" t="str">
            <v xml:space="preserve">   ACT     </v>
          </cell>
        </row>
      </sheetData>
      <sheetData sheetId="22739">
        <row r="1">
          <cell r="A1" t="str">
            <v xml:space="preserve">   ACT     </v>
          </cell>
        </row>
      </sheetData>
      <sheetData sheetId="22740">
        <row r="2">
          <cell r="E2">
            <v>41627</v>
          </cell>
        </row>
      </sheetData>
      <sheetData sheetId="22741" refreshError="1"/>
      <sheetData sheetId="22742" refreshError="1"/>
      <sheetData sheetId="22743" refreshError="1"/>
      <sheetData sheetId="22744" refreshError="1"/>
      <sheetData sheetId="22745" refreshError="1"/>
      <sheetData sheetId="22746" refreshError="1"/>
      <sheetData sheetId="22747" refreshError="1"/>
      <sheetData sheetId="22748">
        <row r="1">
          <cell r="A1" t="str">
            <v xml:space="preserve">   ACT     </v>
          </cell>
        </row>
      </sheetData>
      <sheetData sheetId="22749">
        <row r="1">
          <cell r="A1" t="str">
            <v xml:space="preserve">   ACT     </v>
          </cell>
        </row>
      </sheetData>
      <sheetData sheetId="22750">
        <row r="1">
          <cell r="A1" t="str">
            <v xml:space="preserve">   ACT     </v>
          </cell>
        </row>
      </sheetData>
      <sheetData sheetId="22751">
        <row r="1">
          <cell r="A1" t="str">
            <v xml:space="preserve">   ACT     </v>
          </cell>
        </row>
      </sheetData>
      <sheetData sheetId="22752">
        <row r="1">
          <cell r="A1" t="str">
            <v xml:space="preserve">   ACT     </v>
          </cell>
        </row>
      </sheetData>
      <sheetData sheetId="22753">
        <row r="1">
          <cell r="A1" t="str">
            <v xml:space="preserve">   ACT     </v>
          </cell>
        </row>
      </sheetData>
      <sheetData sheetId="22754">
        <row r="1">
          <cell r="A1" t="str">
            <v xml:space="preserve">   ACT     </v>
          </cell>
        </row>
      </sheetData>
      <sheetData sheetId="22755">
        <row r="1">
          <cell r="A1" t="str">
            <v xml:space="preserve">   ACT     </v>
          </cell>
        </row>
      </sheetData>
      <sheetData sheetId="22756"/>
      <sheetData sheetId="22757">
        <row r="1">
          <cell r="A1" t="str">
            <v xml:space="preserve">   ACT     </v>
          </cell>
        </row>
      </sheetData>
      <sheetData sheetId="22758">
        <row r="1">
          <cell r="A1" t="str">
            <v xml:space="preserve">   ACT     </v>
          </cell>
        </row>
      </sheetData>
      <sheetData sheetId="22759">
        <row r="1">
          <cell r="A1" t="str">
            <v xml:space="preserve">   ACT     </v>
          </cell>
        </row>
      </sheetData>
      <sheetData sheetId="22760">
        <row r="1">
          <cell r="A1" t="str">
            <v xml:space="preserve">   ACT     </v>
          </cell>
        </row>
      </sheetData>
      <sheetData sheetId="22761">
        <row r="1">
          <cell r="A1" t="str">
            <v xml:space="preserve">   ACT     </v>
          </cell>
        </row>
      </sheetData>
      <sheetData sheetId="22762">
        <row r="1">
          <cell r="A1" t="str">
            <v xml:space="preserve">   ACT     </v>
          </cell>
        </row>
      </sheetData>
      <sheetData sheetId="22763">
        <row r="1">
          <cell r="A1" t="str">
            <v xml:space="preserve">   ACT     </v>
          </cell>
        </row>
      </sheetData>
      <sheetData sheetId="22764">
        <row r="1">
          <cell r="A1" t="str">
            <v xml:space="preserve">   ACT     </v>
          </cell>
        </row>
      </sheetData>
      <sheetData sheetId="22765">
        <row r="1">
          <cell r="A1" t="str">
            <v xml:space="preserve">   ACT     </v>
          </cell>
        </row>
      </sheetData>
      <sheetData sheetId="22766" refreshError="1"/>
      <sheetData sheetId="22767" refreshError="1"/>
      <sheetData sheetId="22768" refreshError="1"/>
      <sheetData sheetId="22769" refreshError="1"/>
      <sheetData sheetId="22770" refreshError="1"/>
      <sheetData sheetId="22771" refreshError="1"/>
      <sheetData sheetId="22772" refreshError="1"/>
      <sheetData sheetId="22773" refreshError="1"/>
      <sheetData sheetId="22774" refreshError="1"/>
      <sheetData sheetId="22775" refreshError="1"/>
      <sheetData sheetId="22776" refreshError="1"/>
      <sheetData sheetId="22777" refreshError="1"/>
      <sheetData sheetId="22778" refreshError="1"/>
      <sheetData sheetId="22779" refreshError="1"/>
      <sheetData sheetId="22780" refreshError="1"/>
      <sheetData sheetId="22781" refreshError="1"/>
      <sheetData sheetId="22782" refreshError="1"/>
      <sheetData sheetId="22783" refreshError="1"/>
      <sheetData sheetId="22784" refreshError="1"/>
      <sheetData sheetId="22785" refreshError="1"/>
      <sheetData sheetId="22786" refreshError="1"/>
      <sheetData sheetId="22787" refreshError="1"/>
      <sheetData sheetId="22788" refreshError="1"/>
      <sheetData sheetId="22789" refreshError="1"/>
      <sheetData sheetId="22790" refreshError="1"/>
      <sheetData sheetId="22791" refreshError="1"/>
      <sheetData sheetId="22792" refreshError="1"/>
      <sheetData sheetId="22793" refreshError="1"/>
      <sheetData sheetId="22794" refreshError="1"/>
      <sheetData sheetId="22795" refreshError="1"/>
      <sheetData sheetId="22796" refreshError="1"/>
      <sheetData sheetId="22797" refreshError="1"/>
      <sheetData sheetId="22798" refreshError="1"/>
      <sheetData sheetId="22799" refreshError="1"/>
      <sheetData sheetId="22800" refreshError="1"/>
      <sheetData sheetId="22801" refreshError="1"/>
      <sheetData sheetId="22802" refreshError="1"/>
      <sheetData sheetId="22803" refreshError="1"/>
      <sheetData sheetId="22804" refreshError="1"/>
      <sheetData sheetId="22805" refreshError="1"/>
      <sheetData sheetId="22806" refreshError="1"/>
      <sheetData sheetId="22807" refreshError="1"/>
      <sheetData sheetId="22808" refreshError="1"/>
      <sheetData sheetId="22809" refreshError="1"/>
      <sheetData sheetId="22810" refreshError="1"/>
      <sheetData sheetId="22811" refreshError="1"/>
      <sheetData sheetId="22812" refreshError="1"/>
      <sheetData sheetId="22813" refreshError="1"/>
      <sheetData sheetId="22814" refreshError="1"/>
      <sheetData sheetId="22815" refreshError="1"/>
      <sheetData sheetId="22816" refreshError="1"/>
      <sheetData sheetId="22817" refreshError="1"/>
      <sheetData sheetId="22818" refreshError="1"/>
      <sheetData sheetId="22819" refreshError="1"/>
      <sheetData sheetId="22820" refreshError="1"/>
      <sheetData sheetId="22821" refreshError="1"/>
      <sheetData sheetId="22822" refreshError="1"/>
      <sheetData sheetId="22823" refreshError="1"/>
      <sheetData sheetId="22824" refreshError="1"/>
      <sheetData sheetId="22825" refreshError="1"/>
      <sheetData sheetId="22826" refreshError="1"/>
      <sheetData sheetId="22827" refreshError="1"/>
      <sheetData sheetId="22828" refreshError="1"/>
      <sheetData sheetId="22829" refreshError="1"/>
      <sheetData sheetId="22830" refreshError="1"/>
      <sheetData sheetId="22831" refreshError="1"/>
      <sheetData sheetId="22832" refreshError="1"/>
      <sheetData sheetId="22833" refreshError="1"/>
      <sheetData sheetId="22834" refreshError="1"/>
      <sheetData sheetId="22835" refreshError="1"/>
      <sheetData sheetId="22836" refreshError="1"/>
      <sheetData sheetId="22837" refreshError="1"/>
      <sheetData sheetId="22838" refreshError="1"/>
      <sheetData sheetId="22839" refreshError="1"/>
      <sheetData sheetId="22840" refreshError="1"/>
      <sheetData sheetId="22841" refreshError="1"/>
      <sheetData sheetId="22842" refreshError="1"/>
      <sheetData sheetId="22843" refreshError="1"/>
      <sheetData sheetId="22844" refreshError="1"/>
      <sheetData sheetId="22845" refreshError="1"/>
      <sheetData sheetId="22846" refreshError="1"/>
      <sheetData sheetId="22847" refreshError="1"/>
      <sheetData sheetId="22848" refreshError="1"/>
      <sheetData sheetId="22849" refreshError="1"/>
      <sheetData sheetId="22850" refreshError="1"/>
      <sheetData sheetId="22851" refreshError="1"/>
      <sheetData sheetId="22852" refreshError="1"/>
      <sheetData sheetId="22853" refreshError="1"/>
      <sheetData sheetId="22854" refreshError="1"/>
      <sheetData sheetId="22855" refreshError="1"/>
      <sheetData sheetId="22856" refreshError="1"/>
      <sheetData sheetId="22857" refreshError="1"/>
      <sheetData sheetId="22858" refreshError="1"/>
      <sheetData sheetId="22859" refreshError="1"/>
      <sheetData sheetId="22860" refreshError="1"/>
      <sheetData sheetId="22861" refreshError="1"/>
      <sheetData sheetId="22862" refreshError="1"/>
      <sheetData sheetId="22863" refreshError="1"/>
      <sheetData sheetId="22864" refreshError="1"/>
      <sheetData sheetId="22865" refreshError="1"/>
      <sheetData sheetId="22866" refreshError="1"/>
      <sheetData sheetId="22867" refreshError="1"/>
      <sheetData sheetId="22868" refreshError="1"/>
      <sheetData sheetId="22869" refreshError="1"/>
      <sheetData sheetId="22870" refreshError="1"/>
      <sheetData sheetId="22871" refreshError="1"/>
      <sheetData sheetId="22872" refreshError="1"/>
      <sheetData sheetId="22873" refreshError="1"/>
      <sheetData sheetId="22874" refreshError="1"/>
      <sheetData sheetId="22875" refreshError="1"/>
      <sheetData sheetId="22876" refreshError="1"/>
      <sheetData sheetId="22877" refreshError="1"/>
      <sheetData sheetId="22878" refreshError="1"/>
      <sheetData sheetId="22879" refreshError="1"/>
      <sheetData sheetId="22880" refreshError="1"/>
      <sheetData sheetId="22881" refreshError="1"/>
      <sheetData sheetId="22882" refreshError="1"/>
      <sheetData sheetId="22883" refreshError="1"/>
      <sheetData sheetId="22884" refreshError="1"/>
      <sheetData sheetId="22885" refreshError="1"/>
      <sheetData sheetId="22886" refreshError="1"/>
      <sheetData sheetId="22887" refreshError="1"/>
      <sheetData sheetId="22888" refreshError="1"/>
      <sheetData sheetId="22889" refreshError="1"/>
      <sheetData sheetId="22890" refreshError="1"/>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refreshError="1"/>
      <sheetData sheetId="22907" refreshError="1"/>
      <sheetData sheetId="22908" refreshError="1"/>
      <sheetData sheetId="22909" refreshError="1"/>
      <sheetData sheetId="22910" refreshError="1"/>
      <sheetData sheetId="22911" refreshError="1"/>
      <sheetData sheetId="22912" refreshError="1"/>
      <sheetData sheetId="22913" refreshError="1"/>
      <sheetData sheetId="22914" refreshError="1"/>
      <sheetData sheetId="22915" refreshError="1"/>
      <sheetData sheetId="22916" refreshError="1"/>
      <sheetData sheetId="22917" refreshError="1"/>
      <sheetData sheetId="22918" refreshError="1"/>
      <sheetData sheetId="22919" refreshError="1"/>
      <sheetData sheetId="22920" refreshError="1"/>
      <sheetData sheetId="22921">
        <row r="2">
          <cell r="A2" t="str">
            <v>EXW – EX WORKS</v>
          </cell>
        </row>
      </sheetData>
      <sheetData sheetId="22922">
        <row r="1">
          <cell r="G1" t="str">
            <v>Cost Category</v>
          </cell>
        </row>
      </sheetData>
      <sheetData sheetId="22923" refreshError="1"/>
      <sheetData sheetId="22924" refreshError="1"/>
      <sheetData sheetId="22925" refreshError="1"/>
      <sheetData sheetId="22926" refreshError="1"/>
      <sheetData sheetId="22927" refreshError="1"/>
      <sheetData sheetId="22928" refreshError="1"/>
      <sheetData sheetId="22929" refreshError="1"/>
      <sheetData sheetId="22930" refreshError="1"/>
      <sheetData sheetId="22931" refreshError="1"/>
      <sheetData sheetId="22932" refreshError="1"/>
      <sheetData sheetId="22933" refreshError="1"/>
      <sheetData sheetId="22934" refreshError="1"/>
      <sheetData sheetId="22935" refreshError="1"/>
      <sheetData sheetId="22936" refreshError="1"/>
      <sheetData sheetId="22937" refreshError="1"/>
      <sheetData sheetId="22938" refreshError="1"/>
      <sheetData sheetId="22939" refreshError="1"/>
      <sheetData sheetId="22940" refreshError="1"/>
      <sheetData sheetId="22941" refreshError="1"/>
      <sheetData sheetId="22942" refreshError="1"/>
      <sheetData sheetId="22943">
        <row r="2">
          <cell r="A2" t="str">
            <v>Please Select…</v>
          </cell>
        </row>
      </sheetData>
      <sheetData sheetId="22944" refreshError="1"/>
      <sheetData sheetId="22945">
        <row r="2">
          <cell r="D2" t="str">
            <v>impact</v>
          </cell>
        </row>
      </sheetData>
      <sheetData sheetId="22946">
        <row r="2">
          <cell r="A2" t="str">
            <v>Please select…</v>
          </cell>
        </row>
      </sheetData>
      <sheetData sheetId="22947">
        <row r="2">
          <cell r="A2" t="str">
            <v>please select…</v>
          </cell>
        </row>
      </sheetData>
      <sheetData sheetId="22948" refreshError="1"/>
      <sheetData sheetId="22949" refreshError="1"/>
      <sheetData sheetId="22950" refreshError="1"/>
      <sheetData sheetId="22951" refreshError="1"/>
      <sheetData sheetId="22952" refreshError="1"/>
      <sheetData sheetId="22953" refreshError="1"/>
      <sheetData sheetId="22954" refreshError="1"/>
      <sheetData sheetId="22955" refreshError="1"/>
      <sheetData sheetId="22956" refreshError="1"/>
      <sheetData sheetId="22957" refreshError="1"/>
      <sheetData sheetId="22958" refreshError="1"/>
      <sheetData sheetId="22959" refreshError="1"/>
      <sheetData sheetId="22960" refreshError="1"/>
      <sheetData sheetId="22961" refreshError="1"/>
      <sheetData sheetId="22962" refreshError="1"/>
      <sheetData sheetId="22963" refreshError="1"/>
      <sheetData sheetId="22964" refreshError="1"/>
      <sheetData sheetId="22965" refreshError="1"/>
      <sheetData sheetId="22966" refreshError="1"/>
      <sheetData sheetId="22967" refreshError="1"/>
      <sheetData sheetId="22968" refreshError="1"/>
      <sheetData sheetId="22969" refreshError="1"/>
      <sheetData sheetId="22970" refreshError="1"/>
      <sheetData sheetId="22971" refreshError="1"/>
      <sheetData sheetId="22972" refreshError="1"/>
      <sheetData sheetId="22973" refreshError="1"/>
      <sheetData sheetId="22974" refreshError="1"/>
      <sheetData sheetId="22975">
        <row r="2">
          <cell r="A2" t="str">
            <v>please select…</v>
          </cell>
        </row>
      </sheetData>
      <sheetData sheetId="22976">
        <row r="2">
          <cell r="A2" t="str">
            <v>Please select…</v>
          </cell>
        </row>
      </sheetData>
      <sheetData sheetId="22977">
        <row r="2">
          <cell r="A2" t="str">
            <v>please select…</v>
          </cell>
        </row>
      </sheetData>
      <sheetData sheetId="22978">
        <row r="2">
          <cell r="A2" t="str">
            <v>please select…</v>
          </cell>
        </row>
      </sheetData>
      <sheetData sheetId="22979">
        <row r="2">
          <cell r="A2" t="str">
            <v>EXW – EX WORKS</v>
          </cell>
        </row>
      </sheetData>
      <sheetData sheetId="22980">
        <row r="5">
          <cell r="B5" t="str">
            <v>Objective 1, SDA 1</v>
          </cell>
        </row>
      </sheetData>
      <sheetData sheetId="22981">
        <row r="2">
          <cell r="A2" t="str">
            <v>EXW – EX WORKS</v>
          </cell>
        </row>
      </sheetData>
      <sheetData sheetId="22982">
        <row r="2">
          <cell r="A2" t="str">
            <v>EXW – EX WORKS</v>
          </cell>
        </row>
      </sheetData>
      <sheetData sheetId="22983">
        <row r="2">
          <cell r="A2" t="str">
            <v>Please select…</v>
          </cell>
        </row>
      </sheetData>
      <sheetData sheetId="22984">
        <row r="2">
          <cell r="A2" t="str">
            <v>Please select…</v>
          </cell>
        </row>
      </sheetData>
      <sheetData sheetId="22985">
        <row r="2">
          <cell r="A2" t="str">
            <v>Please select…</v>
          </cell>
        </row>
      </sheetData>
      <sheetData sheetId="22986">
        <row r="1">
          <cell r="G1" t="str">
            <v>Cost Category</v>
          </cell>
        </row>
      </sheetData>
      <sheetData sheetId="22987">
        <row r="2">
          <cell r="A2" t="str">
            <v>please select…</v>
          </cell>
        </row>
      </sheetData>
      <sheetData sheetId="22988">
        <row r="2">
          <cell r="A2" t="str">
            <v>Please select…</v>
          </cell>
        </row>
      </sheetData>
      <sheetData sheetId="22989">
        <row r="1">
          <cell r="G1" t="str">
            <v>Cost Category</v>
          </cell>
        </row>
      </sheetData>
      <sheetData sheetId="22990">
        <row r="2">
          <cell r="A2" t="str">
            <v>please select…</v>
          </cell>
        </row>
      </sheetData>
      <sheetData sheetId="22991">
        <row r="2">
          <cell r="A2" t="str">
            <v>EXW – EX WORKS</v>
          </cell>
        </row>
      </sheetData>
      <sheetData sheetId="22992">
        <row r="2">
          <cell r="A2" t="str">
            <v>SC-01-0002</v>
          </cell>
        </row>
      </sheetData>
      <sheetData sheetId="22993">
        <row r="2">
          <cell r="A2" t="str">
            <v>EXW – EX WORKS</v>
          </cell>
        </row>
      </sheetData>
      <sheetData sheetId="22994" refreshError="1"/>
      <sheetData sheetId="22995">
        <row r="2">
          <cell r="A2" t="str">
            <v>please select…</v>
          </cell>
        </row>
      </sheetData>
      <sheetData sheetId="22996">
        <row r="2">
          <cell r="A2" t="str">
            <v>please select…</v>
          </cell>
        </row>
      </sheetData>
      <sheetData sheetId="22997" refreshError="1"/>
      <sheetData sheetId="22998" refreshError="1"/>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sheetData sheetId="23048"/>
      <sheetData sheetId="23049"/>
      <sheetData sheetId="23050"/>
      <sheetData sheetId="23051"/>
      <sheetData sheetId="23052"/>
      <sheetData sheetId="23053"/>
      <sheetData sheetId="23054"/>
      <sheetData sheetId="23055"/>
      <sheetData sheetId="23056"/>
      <sheetData sheetId="23057"/>
      <sheetData sheetId="23058">
        <row r="2">
          <cell r="A2" t="str">
            <v>EXW – EX WORKS</v>
          </cell>
        </row>
      </sheetData>
      <sheetData sheetId="23059"/>
      <sheetData sheetId="23060">
        <row r="2">
          <cell r="E2" t="str">
            <v>DHS (Demographic and Health Survey)</v>
          </cell>
        </row>
      </sheetData>
      <sheetData sheetId="23061"/>
      <sheetData sheetId="23062"/>
      <sheetData sheetId="23063">
        <row r="2">
          <cell r="A2" t="str">
            <v>EXW – EX WORKS</v>
          </cell>
        </row>
      </sheetData>
      <sheetData sheetId="23064"/>
      <sheetData sheetId="23065"/>
      <sheetData sheetId="23066">
        <row r="2">
          <cell r="A2" t="str">
            <v>Please select…</v>
          </cell>
        </row>
      </sheetData>
      <sheetData sheetId="23067">
        <row r="1">
          <cell r="A1" t="str">
            <v>Order_#</v>
          </cell>
        </row>
      </sheetData>
      <sheetData sheetId="23068">
        <row r="2">
          <cell r="A2" t="str">
            <v>please select…</v>
          </cell>
        </row>
      </sheetData>
      <sheetData sheetId="23069">
        <row r="2">
          <cell r="A2" t="str">
            <v>Please select…</v>
          </cell>
        </row>
      </sheetData>
      <sheetData sheetId="23070">
        <row r="2">
          <cell r="A2" t="str">
            <v>please select…</v>
          </cell>
        </row>
      </sheetData>
      <sheetData sheetId="23071">
        <row r="2">
          <cell r="A2" t="str">
            <v>please select…</v>
          </cell>
        </row>
      </sheetData>
      <sheetData sheetId="23072">
        <row r="2">
          <cell r="A2" t="str">
            <v>please select…</v>
          </cell>
        </row>
      </sheetData>
      <sheetData sheetId="23073">
        <row r="2">
          <cell r="A2" t="str">
            <v>SC-01-0002</v>
          </cell>
        </row>
      </sheetData>
      <sheetData sheetId="23074">
        <row r="5">
          <cell r="B5" t="str">
            <v>Objective 1, SDA 1</v>
          </cell>
        </row>
      </sheetData>
      <sheetData sheetId="23075">
        <row r="2">
          <cell r="A2" t="str">
            <v>EXW – EX WORKS</v>
          </cell>
        </row>
      </sheetData>
      <sheetData sheetId="23076">
        <row r="2">
          <cell r="A2" t="str">
            <v>EXW – EX WORKS</v>
          </cell>
        </row>
      </sheetData>
      <sheetData sheetId="23077" refreshError="1"/>
      <sheetData sheetId="23078">
        <row r="2">
          <cell r="A2" t="str">
            <v>please select…</v>
          </cell>
        </row>
      </sheetData>
      <sheetData sheetId="23079">
        <row r="2">
          <cell r="A2" t="str">
            <v>EXW – EX WORKS</v>
          </cell>
        </row>
      </sheetData>
      <sheetData sheetId="23080" refreshError="1"/>
      <sheetData sheetId="23081" refreshError="1"/>
      <sheetData sheetId="23082" refreshError="1"/>
      <sheetData sheetId="23083" refreshError="1"/>
      <sheetData sheetId="23084" refreshError="1"/>
      <sheetData sheetId="23085" refreshError="1"/>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refreshError="1"/>
      <sheetData sheetId="23115" refreshError="1"/>
      <sheetData sheetId="23116">
        <row r="2">
          <cell r="A2" t="str">
            <v>Please Select…</v>
          </cell>
        </row>
      </sheetData>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sheetData sheetId="23127" refreshError="1"/>
      <sheetData sheetId="23128" refreshError="1"/>
      <sheetData sheetId="23129" refreshError="1"/>
      <sheetData sheetId="23130" refreshError="1"/>
      <sheetData sheetId="2313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efreshError="1"/>
      <sheetData sheetId="23141" refreshError="1"/>
      <sheetData sheetId="23142" refreshError="1"/>
      <sheetData sheetId="23143" refreshError="1"/>
      <sheetData sheetId="23144" refreshError="1"/>
      <sheetData sheetId="23145" refreshError="1"/>
      <sheetData sheetId="23146" refreshError="1"/>
      <sheetData sheetId="23147" refreshError="1"/>
      <sheetData sheetId="23148" refreshError="1"/>
      <sheetData sheetId="23149" refreshError="1"/>
      <sheetData sheetId="23150" refreshError="1"/>
      <sheetData sheetId="23151" refreshError="1"/>
      <sheetData sheetId="23152" refreshError="1"/>
      <sheetData sheetId="23153" refreshError="1"/>
      <sheetData sheetId="23154" refreshError="1"/>
      <sheetData sheetId="23155" refreshError="1"/>
      <sheetData sheetId="23156" refreshError="1"/>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refreshError="1"/>
      <sheetData sheetId="23172" refreshError="1"/>
      <sheetData sheetId="23173" refreshError="1"/>
      <sheetData sheetId="23174" refreshError="1"/>
      <sheetData sheetId="23175" refreshError="1"/>
      <sheetData sheetId="23176" refreshError="1"/>
      <sheetData sheetId="23177" refreshError="1"/>
      <sheetData sheetId="23178" refreshError="1"/>
      <sheetData sheetId="23179" refreshError="1"/>
      <sheetData sheetId="23180" refreshError="1"/>
      <sheetData sheetId="23181" refreshError="1"/>
      <sheetData sheetId="23182" refreshError="1"/>
      <sheetData sheetId="23183" refreshError="1"/>
      <sheetData sheetId="23184" refreshError="1"/>
      <sheetData sheetId="23185" refreshError="1"/>
      <sheetData sheetId="23186" refreshError="1"/>
      <sheetData sheetId="23187" refreshError="1"/>
      <sheetData sheetId="23188" refreshError="1"/>
      <sheetData sheetId="23189" refreshError="1"/>
      <sheetData sheetId="23190" refreshError="1"/>
      <sheetData sheetId="23191" refreshError="1"/>
      <sheetData sheetId="23192" refreshError="1"/>
      <sheetData sheetId="23193" refreshError="1"/>
      <sheetData sheetId="23194" refreshError="1"/>
      <sheetData sheetId="23195" refreshError="1"/>
      <sheetData sheetId="23196" refreshError="1"/>
      <sheetData sheetId="23197" refreshError="1"/>
      <sheetData sheetId="23198" refreshError="1"/>
      <sheetData sheetId="23199" refreshError="1"/>
      <sheetData sheetId="23200" refreshError="1"/>
      <sheetData sheetId="23201" refreshError="1"/>
      <sheetData sheetId="23202" refreshError="1"/>
      <sheetData sheetId="23203" refreshError="1"/>
      <sheetData sheetId="23204" refreshError="1"/>
      <sheetData sheetId="23205" refreshError="1"/>
      <sheetData sheetId="23206" refreshError="1"/>
      <sheetData sheetId="23207" refreshError="1"/>
      <sheetData sheetId="23208" refreshError="1"/>
      <sheetData sheetId="23209" refreshError="1"/>
      <sheetData sheetId="23210" refreshError="1"/>
      <sheetData sheetId="23211" refreshError="1"/>
      <sheetData sheetId="23212" refreshError="1"/>
      <sheetData sheetId="23213" refreshError="1"/>
      <sheetData sheetId="23214" refreshError="1"/>
      <sheetData sheetId="23215" refreshError="1"/>
      <sheetData sheetId="23216" refreshError="1"/>
      <sheetData sheetId="23217" refreshError="1"/>
      <sheetData sheetId="23218" refreshError="1"/>
      <sheetData sheetId="23219"/>
      <sheetData sheetId="23220"/>
      <sheetData sheetId="23221"/>
      <sheetData sheetId="23222"/>
      <sheetData sheetId="23223"/>
      <sheetData sheetId="23224"/>
      <sheetData sheetId="23225"/>
      <sheetData sheetId="23226"/>
      <sheetData sheetId="23227"/>
      <sheetData sheetId="23228"/>
      <sheetData sheetId="23229"/>
      <sheetData sheetId="23230"/>
      <sheetData sheetId="23231"/>
      <sheetData sheetId="23232"/>
      <sheetData sheetId="23233">
        <row r="2">
          <cell r="A2" t="str">
            <v>Please select…</v>
          </cell>
        </row>
      </sheetData>
      <sheetData sheetId="23234">
        <row r="2">
          <cell r="A2" t="str">
            <v>please select…</v>
          </cell>
        </row>
      </sheetData>
      <sheetData sheetId="23235">
        <row r="2">
          <cell r="A2" t="str">
            <v>please select…</v>
          </cell>
        </row>
      </sheetData>
      <sheetData sheetId="23236">
        <row r="2">
          <cell r="A2" t="str">
            <v>EXW – EX WORKS</v>
          </cell>
        </row>
      </sheetData>
      <sheetData sheetId="23237">
        <row r="2">
          <cell r="A2" t="str">
            <v>please select…</v>
          </cell>
        </row>
      </sheetData>
      <sheetData sheetId="23238">
        <row r="2">
          <cell r="A2" t="str">
            <v>please select…</v>
          </cell>
        </row>
      </sheetData>
      <sheetData sheetId="23239">
        <row r="2">
          <cell r="A2" t="str">
            <v>Please select…</v>
          </cell>
        </row>
      </sheetData>
      <sheetData sheetId="23240">
        <row r="2">
          <cell r="A2" t="str">
            <v>please select…</v>
          </cell>
        </row>
      </sheetData>
      <sheetData sheetId="23241" refreshError="1"/>
      <sheetData sheetId="23242" refreshError="1"/>
      <sheetData sheetId="23243" refreshError="1"/>
      <sheetData sheetId="23244" refreshError="1"/>
      <sheetData sheetId="23245" refreshError="1"/>
      <sheetData sheetId="23246" refreshError="1"/>
      <sheetData sheetId="23247" refreshError="1"/>
      <sheetData sheetId="23248" refreshError="1"/>
      <sheetData sheetId="23249" refreshError="1"/>
      <sheetData sheetId="23250" refreshError="1"/>
      <sheetData sheetId="23251" refreshError="1"/>
      <sheetData sheetId="23252" refreshError="1"/>
      <sheetData sheetId="23253" refreshError="1"/>
      <sheetData sheetId="23254" refreshError="1"/>
      <sheetData sheetId="23255" refreshError="1"/>
      <sheetData sheetId="23256" refreshError="1"/>
      <sheetData sheetId="23257" refreshError="1"/>
      <sheetData sheetId="23258" refreshError="1"/>
      <sheetData sheetId="23259" refreshError="1"/>
      <sheetData sheetId="23260" refreshError="1"/>
      <sheetData sheetId="23261" refreshError="1"/>
      <sheetData sheetId="23262" refreshError="1"/>
      <sheetData sheetId="23263" refreshError="1"/>
      <sheetData sheetId="23264" refreshError="1"/>
      <sheetData sheetId="23265" refreshError="1"/>
      <sheetData sheetId="23266" refreshError="1"/>
      <sheetData sheetId="23267" refreshError="1"/>
      <sheetData sheetId="23268" refreshError="1"/>
      <sheetData sheetId="23269" refreshError="1"/>
      <sheetData sheetId="23270" refreshError="1"/>
      <sheetData sheetId="23271" refreshError="1"/>
      <sheetData sheetId="23272" refreshError="1"/>
      <sheetData sheetId="23273" refreshError="1"/>
      <sheetData sheetId="23274" refreshError="1"/>
      <sheetData sheetId="23275" refreshError="1"/>
      <sheetData sheetId="23276" refreshError="1"/>
      <sheetData sheetId="23277" refreshError="1"/>
      <sheetData sheetId="23278" refreshError="1"/>
      <sheetData sheetId="23279" refreshError="1"/>
      <sheetData sheetId="23280" refreshError="1"/>
      <sheetData sheetId="23281" refreshError="1"/>
      <sheetData sheetId="23282" refreshError="1"/>
      <sheetData sheetId="23283" refreshError="1"/>
      <sheetData sheetId="23284" refreshError="1"/>
      <sheetData sheetId="23285" refreshError="1"/>
      <sheetData sheetId="23286" refreshError="1"/>
      <sheetData sheetId="23287" refreshError="1"/>
      <sheetData sheetId="23288" refreshError="1"/>
      <sheetData sheetId="23289" refreshError="1"/>
      <sheetData sheetId="23290" refreshError="1"/>
      <sheetData sheetId="23291" refreshError="1"/>
      <sheetData sheetId="23292" refreshError="1"/>
      <sheetData sheetId="23293" refreshError="1"/>
      <sheetData sheetId="23294" refreshError="1"/>
      <sheetData sheetId="23295" refreshError="1"/>
      <sheetData sheetId="23296" refreshError="1"/>
      <sheetData sheetId="23297" refreshError="1"/>
      <sheetData sheetId="23298" refreshError="1"/>
      <sheetData sheetId="23299" refreshError="1"/>
      <sheetData sheetId="23300" refreshError="1"/>
      <sheetData sheetId="23301" refreshError="1"/>
      <sheetData sheetId="23302" refreshError="1"/>
      <sheetData sheetId="23303" refreshError="1"/>
      <sheetData sheetId="23304" refreshError="1"/>
      <sheetData sheetId="23305" refreshError="1"/>
      <sheetData sheetId="23306" refreshError="1"/>
      <sheetData sheetId="23307" refreshError="1"/>
      <sheetData sheetId="23308" refreshError="1"/>
      <sheetData sheetId="23309" refreshError="1"/>
      <sheetData sheetId="23310" refreshError="1"/>
      <sheetData sheetId="23311" refreshError="1"/>
      <sheetData sheetId="23312" refreshError="1"/>
      <sheetData sheetId="23313" refreshError="1"/>
      <sheetData sheetId="23314" refreshError="1"/>
      <sheetData sheetId="23315" refreshError="1"/>
      <sheetData sheetId="23316" refreshError="1"/>
      <sheetData sheetId="23317" refreshError="1"/>
      <sheetData sheetId="23318" refreshError="1"/>
      <sheetData sheetId="23319" refreshError="1"/>
      <sheetData sheetId="23320" refreshError="1"/>
      <sheetData sheetId="23321"/>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refreshError="1"/>
      <sheetData sheetId="23335">
        <row r="22">
          <cell r="F22">
            <v>32024215.189999968</v>
          </cell>
        </row>
      </sheetData>
      <sheetData sheetId="23336" refreshError="1"/>
      <sheetData sheetId="23337" refreshError="1"/>
      <sheetData sheetId="23338" refreshError="1"/>
      <sheetData sheetId="23339" refreshError="1"/>
      <sheetData sheetId="23340" refreshError="1"/>
      <sheetData sheetId="23341" refreshError="1"/>
      <sheetData sheetId="23342" refreshError="1"/>
      <sheetData sheetId="23343" refreshError="1"/>
      <sheetData sheetId="23344" refreshError="1"/>
      <sheetData sheetId="23345" refreshError="1"/>
      <sheetData sheetId="23346" refreshError="1"/>
      <sheetData sheetId="23347" refreshError="1"/>
      <sheetData sheetId="23348" refreshError="1"/>
      <sheetData sheetId="23349" refreshError="1"/>
      <sheetData sheetId="23350" refreshError="1"/>
      <sheetData sheetId="23351"/>
      <sheetData sheetId="23352"/>
      <sheetData sheetId="23353"/>
      <sheetData sheetId="23354"/>
      <sheetData sheetId="23355"/>
      <sheetData sheetId="23356"/>
      <sheetData sheetId="23357" refreshError="1"/>
      <sheetData sheetId="23358"/>
      <sheetData sheetId="23359" refreshError="1"/>
      <sheetData sheetId="23360" refreshError="1"/>
      <sheetData sheetId="23361" refreshError="1"/>
      <sheetData sheetId="23362" refreshError="1"/>
      <sheetData sheetId="23363"/>
      <sheetData sheetId="23364"/>
      <sheetData sheetId="23365"/>
      <sheetData sheetId="23366"/>
      <sheetData sheetId="23367"/>
      <sheetData sheetId="23368"/>
      <sheetData sheetId="23369"/>
      <sheetData sheetId="23370"/>
      <sheetData sheetId="23371"/>
      <sheetData sheetId="23372">
        <row r="48">
          <cell r="H48">
            <v>2</v>
          </cell>
        </row>
      </sheetData>
      <sheetData sheetId="23373">
        <row r="48">
          <cell r="H48">
            <v>2</v>
          </cell>
        </row>
      </sheetData>
      <sheetData sheetId="23374" refreshError="1"/>
      <sheetData sheetId="23375" refreshError="1"/>
      <sheetData sheetId="23376" refreshError="1"/>
      <sheetData sheetId="23377" refreshError="1"/>
      <sheetData sheetId="23378" refreshError="1"/>
      <sheetData sheetId="23379" refreshError="1"/>
      <sheetData sheetId="23380" refreshError="1"/>
      <sheetData sheetId="23381" refreshError="1"/>
      <sheetData sheetId="23382" refreshError="1"/>
      <sheetData sheetId="23383" refreshError="1"/>
      <sheetData sheetId="23384" refreshError="1"/>
      <sheetData sheetId="23385" refreshError="1"/>
      <sheetData sheetId="23386" refreshError="1"/>
      <sheetData sheetId="23387" refreshError="1"/>
      <sheetData sheetId="23388" refreshError="1"/>
      <sheetData sheetId="23389" refreshError="1"/>
      <sheetData sheetId="23390" refreshError="1"/>
      <sheetData sheetId="23391" refreshError="1"/>
      <sheetData sheetId="23392" refreshError="1"/>
      <sheetData sheetId="23393" refreshError="1"/>
      <sheetData sheetId="23394" refreshError="1"/>
      <sheetData sheetId="23395" refreshError="1"/>
      <sheetData sheetId="23396" refreshError="1"/>
      <sheetData sheetId="23397" refreshError="1"/>
      <sheetData sheetId="23398" refreshError="1"/>
      <sheetData sheetId="23399" refreshError="1"/>
      <sheetData sheetId="23400" refreshError="1"/>
      <sheetData sheetId="23401" refreshError="1"/>
      <sheetData sheetId="23402" refreshError="1"/>
      <sheetData sheetId="23403" refreshError="1"/>
      <sheetData sheetId="23404" refreshError="1"/>
      <sheetData sheetId="23405" refreshError="1"/>
      <sheetData sheetId="23406" refreshError="1"/>
      <sheetData sheetId="23407" refreshError="1"/>
      <sheetData sheetId="23408" refreshError="1"/>
      <sheetData sheetId="23409" refreshError="1"/>
      <sheetData sheetId="23410" refreshError="1"/>
      <sheetData sheetId="23411" refreshError="1"/>
      <sheetData sheetId="23412" refreshError="1"/>
      <sheetData sheetId="23413" refreshError="1"/>
      <sheetData sheetId="23414" refreshError="1"/>
      <sheetData sheetId="23415" refreshError="1"/>
      <sheetData sheetId="23416" refreshError="1"/>
      <sheetData sheetId="23417" refreshError="1"/>
      <sheetData sheetId="23418" refreshError="1"/>
      <sheetData sheetId="23419" refreshError="1"/>
      <sheetData sheetId="23420" refreshError="1"/>
      <sheetData sheetId="23421" refreshError="1"/>
      <sheetData sheetId="23422" refreshError="1"/>
      <sheetData sheetId="23423" refreshError="1"/>
      <sheetData sheetId="23424" refreshError="1"/>
      <sheetData sheetId="23425" refreshError="1"/>
      <sheetData sheetId="23426" refreshError="1"/>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refreshError="1"/>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refreshError="1"/>
      <sheetData sheetId="23495" refreshError="1"/>
      <sheetData sheetId="23496" refreshError="1"/>
      <sheetData sheetId="23497" refreshError="1"/>
      <sheetData sheetId="23498" refreshError="1"/>
      <sheetData sheetId="23499" refreshError="1"/>
      <sheetData sheetId="23500"/>
      <sheetData sheetId="23501"/>
      <sheetData sheetId="23502"/>
      <sheetData sheetId="23503"/>
      <sheetData sheetId="23504"/>
      <sheetData sheetId="23505"/>
      <sheetData sheetId="23506" refreshError="1"/>
      <sheetData sheetId="23507"/>
      <sheetData sheetId="23508"/>
      <sheetData sheetId="23509"/>
      <sheetData sheetId="23510"/>
      <sheetData sheetId="23511"/>
      <sheetData sheetId="23512"/>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refreshError="1"/>
      <sheetData sheetId="23538" refreshError="1"/>
      <sheetData sheetId="23539" refreshError="1"/>
      <sheetData sheetId="23540" refreshError="1"/>
      <sheetData sheetId="23541" refreshError="1"/>
      <sheetData sheetId="23542" refreshError="1"/>
      <sheetData sheetId="23543" refreshError="1"/>
      <sheetData sheetId="23544" refreshError="1"/>
      <sheetData sheetId="23545" refreshError="1"/>
      <sheetData sheetId="23546" refreshError="1"/>
      <sheetData sheetId="23547" refreshError="1"/>
      <sheetData sheetId="23548" refreshError="1"/>
      <sheetData sheetId="23549" refreshError="1"/>
      <sheetData sheetId="23550" refreshError="1"/>
      <sheetData sheetId="23551" refreshError="1"/>
      <sheetData sheetId="23552" refreshError="1"/>
      <sheetData sheetId="23553" refreshError="1"/>
      <sheetData sheetId="23554" refreshError="1"/>
      <sheetData sheetId="23555" refreshError="1"/>
      <sheetData sheetId="23556" refreshError="1"/>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refreshError="1"/>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refreshError="1"/>
      <sheetData sheetId="23596" refreshError="1"/>
      <sheetData sheetId="23597" refreshError="1"/>
      <sheetData sheetId="23598" refreshError="1"/>
      <sheetData sheetId="23599" refreshError="1"/>
      <sheetData sheetId="23600" refreshError="1"/>
      <sheetData sheetId="23601" refreshError="1"/>
      <sheetData sheetId="23602" refreshError="1"/>
      <sheetData sheetId="23603" refreshError="1"/>
      <sheetData sheetId="23604" refreshError="1"/>
      <sheetData sheetId="23605" refreshError="1"/>
      <sheetData sheetId="23606" refreshError="1"/>
      <sheetData sheetId="23607" refreshError="1"/>
      <sheetData sheetId="23608" refreshError="1"/>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refreshError="1"/>
      <sheetData sheetId="23685" refreshError="1"/>
      <sheetData sheetId="23686" refreshError="1"/>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sheetData sheetId="23695"/>
      <sheetData sheetId="23696"/>
      <sheetData sheetId="23697"/>
      <sheetData sheetId="23698"/>
      <sheetData sheetId="23699"/>
      <sheetData sheetId="23700"/>
      <sheetData sheetId="23701"/>
      <sheetData sheetId="23702"/>
      <sheetData sheetId="23703"/>
      <sheetData sheetId="23704"/>
      <sheetData sheetId="23705"/>
      <sheetData sheetId="23706"/>
      <sheetData sheetId="23707"/>
      <sheetData sheetId="23708"/>
      <sheetData sheetId="23709"/>
      <sheetData sheetId="23710"/>
      <sheetData sheetId="23711"/>
      <sheetData sheetId="23712"/>
      <sheetData sheetId="23713"/>
      <sheetData sheetId="23714"/>
      <sheetData sheetId="23715"/>
      <sheetData sheetId="23716"/>
      <sheetData sheetId="23717"/>
      <sheetData sheetId="23718"/>
      <sheetData sheetId="23719"/>
      <sheetData sheetId="23720"/>
      <sheetData sheetId="23721"/>
      <sheetData sheetId="23722"/>
      <sheetData sheetId="23723"/>
      <sheetData sheetId="23724"/>
      <sheetData sheetId="23725"/>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sheetData sheetId="23740"/>
      <sheetData sheetId="23741"/>
      <sheetData sheetId="23742" refreshError="1"/>
      <sheetData sheetId="23743"/>
      <sheetData sheetId="23744"/>
      <sheetData sheetId="23745"/>
      <sheetData sheetId="23746"/>
      <sheetData sheetId="23747"/>
      <sheetData sheetId="23748" refreshError="1"/>
      <sheetData sheetId="23749"/>
      <sheetData sheetId="23750" refreshError="1"/>
      <sheetData sheetId="23751" refreshError="1"/>
      <sheetData sheetId="23752" refreshError="1"/>
      <sheetData sheetId="23753"/>
      <sheetData sheetId="23754"/>
      <sheetData sheetId="23755"/>
      <sheetData sheetId="23756"/>
      <sheetData sheetId="23757"/>
      <sheetData sheetId="23758"/>
      <sheetData sheetId="23759"/>
      <sheetData sheetId="23760"/>
      <sheetData sheetId="23761"/>
      <sheetData sheetId="23762"/>
      <sheetData sheetId="23763"/>
      <sheetData sheetId="23764"/>
      <sheetData sheetId="23765"/>
      <sheetData sheetId="23766"/>
      <sheetData sheetId="23767"/>
      <sheetData sheetId="23768"/>
      <sheetData sheetId="23769"/>
      <sheetData sheetId="23770"/>
      <sheetData sheetId="23771"/>
      <sheetData sheetId="23772"/>
      <sheetData sheetId="23773"/>
      <sheetData sheetId="23774"/>
      <sheetData sheetId="23775"/>
      <sheetData sheetId="23776"/>
      <sheetData sheetId="23777"/>
      <sheetData sheetId="23778"/>
      <sheetData sheetId="23779"/>
      <sheetData sheetId="23780"/>
      <sheetData sheetId="23781"/>
      <sheetData sheetId="23782"/>
      <sheetData sheetId="23783"/>
      <sheetData sheetId="23784" refreshError="1"/>
      <sheetData sheetId="23785" refreshError="1"/>
      <sheetData sheetId="23786" refreshError="1"/>
      <sheetData sheetId="23787" refreshError="1"/>
      <sheetData sheetId="23788" refreshError="1"/>
      <sheetData sheetId="23789"/>
      <sheetData sheetId="23790"/>
      <sheetData sheetId="23791"/>
      <sheetData sheetId="23792"/>
      <sheetData sheetId="23793"/>
      <sheetData sheetId="23794"/>
      <sheetData sheetId="23795"/>
      <sheetData sheetId="23796"/>
      <sheetData sheetId="23797"/>
      <sheetData sheetId="23798"/>
      <sheetData sheetId="23799"/>
      <sheetData sheetId="23800"/>
      <sheetData sheetId="23801"/>
      <sheetData sheetId="23802"/>
      <sheetData sheetId="23803"/>
      <sheetData sheetId="23804"/>
      <sheetData sheetId="23805"/>
      <sheetData sheetId="23806"/>
      <sheetData sheetId="23807"/>
      <sheetData sheetId="23808"/>
      <sheetData sheetId="23809"/>
      <sheetData sheetId="23810"/>
      <sheetData sheetId="23811"/>
      <sheetData sheetId="23812"/>
      <sheetData sheetId="23813"/>
      <sheetData sheetId="23814"/>
      <sheetData sheetId="23815"/>
      <sheetData sheetId="23816"/>
      <sheetData sheetId="23817"/>
      <sheetData sheetId="23818"/>
      <sheetData sheetId="23819"/>
      <sheetData sheetId="23820"/>
      <sheetData sheetId="23821"/>
      <sheetData sheetId="23822"/>
      <sheetData sheetId="23823"/>
      <sheetData sheetId="23824" refreshError="1"/>
      <sheetData sheetId="23825" refreshError="1"/>
      <sheetData sheetId="23826" refreshError="1"/>
      <sheetData sheetId="23827" refreshError="1"/>
      <sheetData sheetId="23828" refreshError="1"/>
      <sheetData sheetId="23829" refreshError="1"/>
      <sheetData sheetId="23830" refreshError="1"/>
      <sheetData sheetId="23831" refreshError="1"/>
      <sheetData sheetId="23832" refreshError="1"/>
      <sheetData sheetId="23833" refreshError="1"/>
      <sheetData sheetId="23834" refreshError="1"/>
      <sheetData sheetId="23835" refreshError="1"/>
      <sheetData sheetId="23836" refreshError="1"/>
      <sheetData sheetId="23837" refreshError="1"/>
      <sheetData sheetId="23838" refreshError="1"/>
      <sheetData sheetId="23839" refreshError="1"/>
      <sheetData sheetId="23840" refreshError="1"/>
      <sheetData sheetId="23841" refreshError="1"/>
      <sheetData sheetId="23842" refreshError="1"/>
      <sheetData sheetId="23843" refreshError="1"/>
      <sheetData sheetId="23844" refreshError="1"/>
      <sheetData sheetId="23845" refreshError="1"/>
      <sheetData sheetId="23846" refreshError="1"/>
      <sheetData sheetId="23847" refreshError="1"/>
      <sheetData sheetId="23848" refreshError="1"/>
      <sheetData sheetId="23849" refreshError="1"/>
      <sheetData sheetId="23850" refreshError="1"/>
      <sheetData sheetId="23851"/>
      <sheetData sheetId="23852" refreshError="1"/>
      <sheetData sheetId="23853" refreshError="1"/>
      <sheetData sheetId="23854"/>
      <sheetData sheetId="23855" refreshError="1"/>
      <sheetData sheetId="23856" refreshError="1"/>
      <sheetData sheetId="23857" refreshError="1"/>
      <sheetData sheetId="23858" refreshError="1"/>
      <sheetData sheetId="23859" refreshError="1"/>
      <sheetData sheetId="23860" refreshError="1"/>
      <sheetData sheetId="23861" refreshError="1"/>
      <sheetData sheetId="23862" refreshError="1"/>
      <sheetData sheetId="23863" refreshError="1"/>
      <sheetData sheetId="23864">
        <row r="1">
          <cell r="A1" t="str">
            <v>ACT</v>
          </cell>
        </row>
      </sheetData>
      <sheetData sheetId="23865" refreshError="1"/>
      <sheetData sheetId="23866" refreshError="1"/>
      <sheetData sheetId="23867" refreshError="1"/>
      <sheetData sheetId="23868" refreshError="1"/>
      <sheetData sheetId="23869" refreshError="1"/>
      <sheetData sheetId="23870" refreshError="1"/>
      <sheetData sheetId="23871" refreshError="1"/>
      <sheetData sheetId="23872" refreshError="1"/>
      <sheetData sheetId="23873" refreshError="1"/>
      <sheetData sheetId="23874" refreshError="1"/>
      <sheetData sheetId="23875" refreshError="1"/>
      <sheetData sheetId="23876" refreshError="1"/>
      <sheetData sheetId="23877" refreshError="1"/>
      <sheetData sheetId="23878" refreshError="1"/>
      <sheetData sheetId="23879" refreshError="1"/>
      <sheetData sheetId="23880" refreshError="1"/>
      <sheetData sheetId="23881" refreshError="1"/>
      <sheetData sheetId="23882" refreshError="1"/>
      <sheetData sheetId="23883" refreshError="1"/>
      <sheetData sheetId="23884" refreshError="1"/>
      <sheetData sheetId="23885" refreshError="1"/>
      <sheetData sheetId="23886" refreshError="1"/>
      <sheetData sheetId="23887" refreshError="1"/>
      <sheetData sheetId="23888" refreshError="1"/>
      <sheetData sheetId="23889" refreshError="1"/>
      <sheetData sheetId="23890" refreshError="1"/>
      <sheetData sheetId="23891" refreshError="1"/>
      <sheetData sheetId="23892" refreshError="1"/>
      <sheetData sheetId="23893" refreshError="1"/>
      <sheetData sheetId="23894" refreshError="1"/>
      <sheetData sheetId="23895" refreshError="1"/>
      <sheetData sheetId="23896" refreshError="1"/>
      <sheetData sheetId="23897" refreshError="1"/>
      <sheetData sheetId="23898" refreshError="1"/>
      <sheetData sheetId="23899" refreshError="1"/>
      <sheetData sheetId="23900" refreshError="1"/>
      <sheetData sheetId="23901" refreshError="1"/>
      <sheetData sheetId="23902" refreshError="1"/>
      <sheetData sheetId="23903" refreshError="1"/>
      <sheetData sheetId="23904" refreshError="1"/>
      <sheetData sheetId="23905" refreshError="1"/>
      <sheetData sheetId="23906" refreshError="1"/>
      <sheetData sheetId="23907" refreshError="1"/>
      <sheetData sheetId="23908" refreshError="1"/>
      <sheetData sheetId="23909" refreshError="1"/>
      <sheetData sheetId="23910" refreshError="1"/>
      <sheetData sheetId="23911" refreshError="1"/>
      <sheetData sheetId="23912" refreshError="1"/>
      <sheetData sheetId="23913" refreshError="1"/>
      <sheetData sheetId="23914" refreshError="1"/>
      <sheetData sheetId="23915" refreshError="1"/>
      <sheetData sheetId="23916" refreshError="1"/>
      <sheetData sheetId="23917" refreshError="1"/>
      <sheetData sheetId="23918" refreshError="1"/>
      <sheetData sheetId="23919" refreshError="1"/>
      <sheetData sheetId="23920" refreshError="1"/>
      <sheetData sheetId="23921" refreshError="1"/>
      <sheetData sheetId="23922" refreshError="1"/>
      <sheetData sheetId="23923" refreshError="1"/>
      <sheetData sheetId="23924" refreshError="1"/>
      <sheetData sheetId="23925" refreshError="1"/>
      <sheetData sheetId="23926" refreshError="1"/>
      <sheetData sheetId="23927" refreshError="1"/>
      <sheetData sheetId="23928" refreshError="1"/>
      <sheetData sheetId="23929" refreshError="1"/>
      <sheetData sheetId="23930"/>
      <sheetData sheetId="23931" refreshError="1"/>
      <sheetData sheetId="23932" refreshError="1"/>
      <sheetData sheetId="23933"/>
      <sheetData sheetId="23934" refreshError="1"/>
      <sheetData sheetId="23935" refreshError="1"/>
      <sheetData sheetId="23936" refreshError="1"/>
      <sheetData sheetId="23937" refreshError="1"/>
      <sheetData sheetId="23938" refreshError="1"/>
      <sheetData sheetId="23939" refreshError="1"/>
      <sheetData sheetId="23940" refreshError="1"/>
      <sheetData sheetId="23941">
        <row r="1">
          <cell r="A1" t="str">
            <v>A/1</v>
          </cell>
        </row>
      </sheetData>
      <sheetData sheetId="23942"/>
      <sheetData sheetId="23943">
        <row r="247">
          <cell r="F247">
            <v>0</v>
          </cell>
        </row>
      </sheetData>
      <sheetData sheetId="23944">
        <row r="2">
          <cell r="H2" t="str">
            <v>: PRC 750</v>
          </cell>
        </row>
      </sheetData>
      <sheetData sheetId="23945">
        <row r="2">
          <cell r="H2" t="str">
            <v>: PRC 750</v>
          </cell>
        </row>
      </sheetData>
      <sheetData sheetId="23946">
        <row r="2">
          <cell r="H2" t="str">
            <v>: PRC 750</v>
          </cell>
        </row>
      </sheetData>
      <sheetData sheetId="23947" refreshError="1"/>
      <sheetData sheetId="23948" refreshError="1"/>
      <sheetData sheetId="23949" refreshError="1"/>
      <sheetData sheetId="23950" refreshError="1"/>
      <sheetData sheetId="23951" refreshError="1"/>
      <sheetData sheetId="23952" refreshError="1"/>
      <sheetData sheetId="23953" refreshError="1"/>
      <sheetData sheetId="23954" refreshError="1"/>
      <sheetData sheetId="23955" refreshError="1"/>
      <sheetData sheetId="23956" refreshError="1"/>
      <sheetData sheetId="23957" refreshError="1"/>
      <sheetData sheetId="23958" refreshError="1"/>
      <sheetData sheetId="23959" refreshError="1"/>
      <sheetData sheetId="23960" refreshError="1"/>
      <sheetData sheetId="23961" refreshError="1"/>
      <sheetData sheetId="23962" refreshError="1"/>
      <sheetData sheetId="23963" refreshError="1"/>
      <sheetData sheetId="23964" refreshError="1"/>
      <sheetData sheetId="23965" refreshError="1"/>
      <sheetData sheetId="23966" refreshError="1"/>
      <sheetData sheetId="23967" refreshError="1"/>
      <sheetData sheetId="23968" refreshError="1"/>
      <sheetData sheetId="23969" refreshError="1"/>
      <sheetData sheetId="23970" refreshError="1"/>
      <sheetData sheetId="23971" refreshError="1"/>
      <sheetData sheetId="23972" refreshError="1"/>
      <sheetData sheetId="23973" refreshError="1"/>
      <sheetData sheetId="23974" refreshError="1"/>
      <sheetData sheetId="23975" refreshError="1"/>
      <sheetData sheetId="23976"/>
      <sheetData sheetId="23977"/>
      <sheetData sheetId="23978"/>
      <sheetData sheetId="23979"/>
      <sheetData sheetId="23980"/>
      <sheetData sheetId="23981"/>
      <sheetData sheetId="23982"/>
      <sheetData sheetId="23983"/>
      <sheetData sheetId="23984"/>
      <sheetData sheetId="23985"/>
      <sheetData sheetId="23986"/>
      <sheetData sheetId="23987"/>
      <sheetData sheetId="23988"/>
      <sheetData sheetId="23989"/>
      <sheetData sheetId="23990"/>
      <sheetData sheetId="23991"/>
      <sheetData sheetId="23992"/>
      <sheetData sheetId="23993" refreshError="1"/>
      <sheetData sheetId="23994" refreshError="1"/>
      <sheetData sheetId="23995" refreshError="1"/>
      <sheetData sheetId="23996"/>
      <sheetData sheetId="23997" refreshError="1"/>
      <sheetData sheetId="23998" refreshError="1"/>
      <sheetData sheetId="23999" refreshError="1"/>
      <sheetData sheetId="24000">
        <row r="2">
          <cell r="A2" t="str">
            <v>TREND REPORT NO. 2</v>
          </cell>
        </row>
      </sheetData>
      <sheetData sheetId="24001" refreshError="1"/>
      <sheetData sheetId="24002" refreshError="1"/>
      <sheetData sheetId="24003"/>
      <sheetData sheetId="24004" refreshError="1"/>
      <sheetData sheetId="24005" refreshError="1"/>
      <sheetData sheetId="24006" refreshError="1"/>
      <sheetData sheetId="24007">
        <row r="7">
          <cell r="A7" t="str">
            <v>NO</v>
          </cell>
        </row>
      </sheetData>
      <sheetData sheetId="24008">
        <row r="7">
          <cell r="A7" t="str">
            <v>NO</v>
          </cell>
        </row>
      </sheetData>
      <sheetData sheetId="24009">
        <row r="7">
          <cell r="A7" t="str">
            <v>NO</v>
          </cell>
        </row>
      </sheetData>
      <sheetData sheetId="24010"/>
      <sheetData sheetId="24011"/>
      <sheetData sheetId="24012"/>
      <sheetData sheetId="24013"/>
      <sheetData sheetId="24014">
        <row r="1">
          <cell r="P1">
            <v>1.1200000000000001</v>
          </cell>
        </row>
      </sheetData>
      <sheetData sheetId="24015">
        <row r="1">
          <cell r="A1" t="str">
            <v>A/1</v>
          </cell>
        </row>
      </sheetData>
      <sheetData sheetId="24016">
        <row r="1">
          <cell r="A1" t="str">
            <v>A/1</v>
          </cell>
        </row>
      </sheetData>
      <sheetData sheetId="24017" refreshError="1"/>
      <sheetData sheetId="24018" refreshError="1"/>
      <sheetData sheetId="24019" refreshError="1"/>
      <sheetData sheetId="24020" refreshError="1"/>
      <sheetData sheetId="24021" refreshError="1"/>
      <sheetData sheetId="24022" refreshError="1"/>
      <sheetData sheetId="24023" refreshError="1"/>
      <sheetData sheetId="24024" refreshError="1"/>
      <sheetData sheetId="24025" refreshError="1"/>
      <sheetData sheetId="24026" refreshError="1"/>
      <sheetData sheetId="24027" refreshError="1"/>
      <sheetData sheetId="24028" refreshError="1"/>
      <sheetData sheetId="24029" refreshError="1"/>
      <sheetData sheetId="24030" refreshError="1"/>
      <sheetData sheetId="24031" refreshError="1"/>
      <sheetData sheetId="24032" refreshError="1"/>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refreshError="1"/>
      <sheetData sheetId="24045" refreshError="1"/>
      <sheetData sheetId="24046" refreshError="1"/>
      <sheetData sheetId="24047" refreshError="1"/>
      <sheetData sheetId="24048" refreshError="1"/>
      <sheetData sheetId="24049" refreshError="1"/>
      <sheetData sheetId="24050" refreshError="1"/>
      <sheetData sheetId="24051" refreshError="1"/>
      <sheetData sheetId="24052"/>
      <sheetData sheetId="24053">
        <row r="139">
          <cell r="AW139">
            <v>119391200</v>
          </cell>
        </row>
      </sheetData>
      <sheetData sheetId="24054"/>
      <sheetData sheetId="24055"/>
      <sheetData sheetId="24056"/>
      <sheetData sheetId="24057"/>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sheetData sheetId="24087" refreshError="1"/>
      <sheetData sheetId="24088"/>
      <sheetData sheetId="24089" refreshError="1"/>
      <sheetData sheetId="24090" refreshError="1"/>
      <sheetData sheetId="24091" refreshError="1"/>
      <sheetData sheetId="24092"/>
      <sheetData sheetId="24093">
        <row r="2">
          <cell r="H2" t="str">
            <v>: PRC 750</v>
          </cell>
        </row>
      </sheetData>
      <sheetData sheetId="24094"/>
      <sheetData sheetId="24095"/>
      <sheetData sheetId="24096"/>
      <sheetData sheetId="24097"/>
      <sheetData sheetId="24098"/>
      <sheetData sheetId="24099"/>
      <sheetData sheetId="24100"/>
      <sheetData sheetId="24101"/>
      <sheetData sheetId="24102"/>
      <sheetData sheetId="24103"/>
      <sheetData sheetId="24104"/>
      <sheetData sheetId="24105"/>
      <sheetData sheetId="24106"/>
      <sheetData sheetId="24107"/>
      <sheetData sheetId="24108"/>
      <sheetData sheetId="24109"/>
      <sheetData sheetId="24110"/>
      <sheetData sheetId="24111"/>
      <sheetData sheetId="24112">
        <row r="2">
          <cell r="H2" t="str">
            <v>: PRC 750</v>
          </cell>
        </row>
      </sheetData>
      <sheetData sheetId="24113"/>
      <sheetData sheetId="24114">
        <row r="2">
          <cell r="H2" t="str">
            <v>: PRC 750</v>
          </cell>
        </row>
      </sheetData>
      <sheetData sheetId="24115"/>
      <sheetData sheetId="24116">
        <row r="2">
          <cell r="E2">
            <v>41627</v>
          </cell>
        </row>
      </sheetData>
      <sheetData sheetId="24117"/>
      <sheetData sheetId="24118"/>
      <sheetData sheetId="24119"/>
      <sheetData sheetId="24120"/>
      <sheetData sheetId="24121"/>
      <sheetData sheetId="24122"/>
      <sheetData sheetId="24123"/>
      <sheetData sheetId="24124"/>
      <sheetData sheetId="24125"/>
      <sheetData sheetId="24126"/>
      <sheetData sheetId="24127"/>
      <sheetData sheetId="24128"/>
      <sheetData sheetId="24129"/>
      <sheetData sheetId="24130"/>
      <sheetData sheetId="24131">
        <row r="247">
          <cell r="F247">
            <v>0</v>
          </cell>
        </row>
      </sheetData>
      <sheetData sheetId="24132"/>
      <sheetData sheetId="24133"/>
      <sheetData sheetId="24134"/>
      <sheetData sheetId="24135">
        <row r="1">
          <cell r="A1" t="str">
            <v xml:space="preserve">   ACT     </v>
          </cell>
        </row>
      </sheetData>
      <sheetData sheetId="24136">
        <row r="2">
          <cell r="E2">
            <v>41627</v>
          </cell>
        </row>
      </sheetData>
      <sheetData sheetId="24137"/>
      <sheetData sheetId="24138"/>
      <sheetData sheetId="24139"/>
      <sheetData sheetId="24140"/>
      <sheetData sheetId="24141"/>
      <sheetData sheetId="24142"/>
      <sheetData sheetId="24143"/>
      <sheetData sheetId="24144"/>
      <sheetData sheetId="24145"/>
      <sheetData sheetId="24146"/>
      <sheetData sheetId="24147"/>
      <sheetData sheetId="24148"/>
      <sheetData sheetId="24149"/>
      <sheetData sheetId="24150"/>
      <sheetData sheetId="24151"/>
      <sheetData sheetId="24152"/>
      <sheetData sheetId="24153"/>
      <sheetData sheetId="24154"/>
      <sheetData sheetId="24155"/>
      <sheetData sheetId="24156"/>
      <sheetData sheetId="24157"/>
      <sheetData sheetId="24158"/>
      <sheetData sheetId="24159"/>
      <sheetData sheetId="24160"/>
      <sheetData sheetId="24161"/>
      <sheetData sheetId="24162"/>
      <sheetData sheetId="24163"/>
      <sheetData sheetId="24164"/>
      <sheetData sheetId="24165"/>
      <sheetData sheetId="24166"/>
      <sheetData sheetId="24167"/>
      <sheetData sheetId="24168"/>
      <sheetData sheetId="24169"/>
      <sheetData sheetId="24170"/>
      <sheetData sheetId="24171"/>
      <sheetData sheetId="24172"/>
      <sheetData sheetId="24173"/>
      <sheetData sheetId="24174"/>
      <sheetData sheetId="24175"/>
      <sheetData sheetId="24176"/>
      <sheetData sheetId="24177"/>
      <sheetData sheetId="24178"/>
      <sheetData sheetId="24179"/>
      <sheetData sheetId="24180"/>
      <sheetData sheetId="24181"/>
      <sheetData sheetId="24182"/>
      <sheetData sheetId="24183"/>
      <sheetData sheetId="24184"/>
      <sheetData sheetId="24185"/>
      <sheetData sheetId="24186"/>
      <sheetData sheetId="24187"/>
      <sheetData sheetId="24188"/>
      <sheetData sheetId="24189"/>
      <sheetData sheetId="24190"/>
      <sheetData sheetId="24191"/>
      <sheetData sheetId="24192"/>
      <sheetData sheetId="24193"/>
      <sheetData sheetId="24194"/>
      <sheetData sheetId="24195"/>
      <sheetData sheetId="24196"/>
      <sheetData sheetId="24197"/>
      <sheetData sheetId="24198"/>
      <sheetData sheetId="24199"/>
      <sheetData sheetId="24200"/>
      <sheetData sheetId="24201"/>
      <sheetData sheetId="24202"/>
      <sheetData sheetId="24203">
        <row r="1">
          <cell r="A1" t="str">
            <v xml:space="preserve">   ACT     </v>
          </cell>
        </row>
      </sheetData>
      <sheetData sheetId="24204">
        <row r="57">
          <cell r="AW57">
            <v>37523518.666666672</v>
          </cell>
        </row>
      </sheetData>
      <sheetData sheetId="24205">
        <row r="139">
          <cell r="AW139">
            <v>119391200</v>
          </cell>
        </row>
      </sheetData>
      <sheetData sheetId="24206">
        <row r="6">
          <cell r="C6" t="str">
            <v>SD</v>
          </cell>
        </row>
      </sheetData>
      <sheetData sheetId="24207">
        <row r="6">
          <cell r="C6" t="str">
            <v>SD</v>
          </cell>
        </row>
      </sheetData>
      <sheetData sheetId="24208">
        <row r="6">
          <cell r="C6" t="str">
            <v>SD</v>
          </cell>
        </row>
      </sheetData>
      <sheetData sheetId="24209"/>
      <sheetData sheetId="24210"/>
      <sheetData sheetId="24211"/>
      <sheetData sheetId="24212"/>
      <sheetData sheetId="24213"/>
      <sheetData sheetId="24214"/>
      <sheetData sheetId="24215"/>
      <sheetData sheetId="24216"/>
      <sheetData sheetId="24217"/>
      <sheetData sheetId="24218"/>
      <sheetData sheetId="24219"/>
      <sheetData sheetId="24220"/>
      <sheetData sheetId="24221"/>
      <sheetData sheetId="24222"/>
      <sheetData sheetId="24223">
        <row r="57">
          <cell r="AW57">
            <v>37523518.666666672</v>
          </cell>
        </row>
      </sheetData>
      <sheetData sheetId="24224">
        <row r="57">
          <cell r="AW57">
            <v>37523518.666666672</v>
          </cell>
        </row>
      </sheetData>
      <sheetData sheetId="24225">
        <row r="57">
          <cell r="AW57">
            <v>37523518.666666672</v>
          </cell>
        </row>
      </sheetData>
      <sheetData sheetId="24226">
        <row r="139">
          <cell r="AW139">
            <v>119391200</v>
          </cell>
        </row>
      </sheetData>
      <sheetData sheetId="24227">
        <row r="6">
          <cell r="C6" t="str">
            <v>SD</v>
          </cell>
        </row>
      </sheetData>
      <sheetData sheetId="24228">
        <row r="6">
          <cell r="C6" t="str">
            <v>SD</v>
          </cell>
        </row>
      </sheetData>
      <sheetData sheetId="24229">
        <row r="6">
          <cell r="C6" t="str">
            <v>SD</v>
          </cell>
        </row>
      </sheetData>
      <sheetData sheetId="24230"/>
      <sheetData sheetId="24231"/>
      <sheetData sheetId="24232"/>
      <sheetData sheetId="24233"/>
      <sheetData sheetId="24234"/>
      <sheetData sheetId="24235"/>
      <sheetData sheetId="24236"/>
      <sheetData sheetId="24237"/>
      <sheetData sheetId="24238"/>
      <sheetData sheetId="24239"/>
      <sheetData sheetId="24240"/>
      <sheetData sheetId="24241"/>
      <sheetData sheetId="24242"/>
      <sheetData sheetId="24243"/>
      <sheetData sheetId="24244"/>
      <sheetData sheetId="24245"/>
      <sheetData sheetId="24246"/>
      <sheetData sheetId="24247"/>
      <sheetData sheetId="24248"/>
      <sheetData sheetId="24249"/>
      <sheetData sheetId="24250"/>
      <sheetData sheetId="24251"/>
      <sheetData sheetId="24252"/>
      <sheetData sheetId="24253"/>
      <sheetData sheetId="24254"/>
      <sheetData sheetId="24255"/>
      <sheetData sheetId="24256"/>
      <sheetData sheetId="24257"/>
      <sheetData sheetId="24258"/>
      <sheetData sheetId="24259">
        <row r="57">
          <cell r="AW57">
            <v>37523518.666666672</v>
          </cell>
        </row>
      </sheetData>
      <sheetData sheetId="24260">
        <row r="139">
          <cell r="AW139">
            <v>119391200</v>
          </cell>
        </row>
      </sheetData>
      <sheetData sheetId="24261"/>
      <sheetData sheetId="24262">
        <row r="6">
          <cell r="C6" t="str">
            <v>SD</v>
          </cell>
        </row>
      </sheetData>
      <sheetData sheetId="24263"/>
      <sheetData sheetId="24264"/>
      <sheetData sheetId="24265"/>
      <sheetData sheetId="24266"/>
      <sheetData sheetId="24267"/>
      <sheetData sheetId="24268"/>
      <sheetData sheetId="24269"/>
      <sheetData sheetId="24270">
        <row r="1">
          <cell r="A1" t="str">
            <v xml:space="preserve">   ACT     </v>
          </cell>
        </row>
      </sheetData>
      <sheetData sheetId="24271"/>
      <sheetData sheetId="24272"/>
      <sheetData sheetId="24273"/>
      <sheetData sheetId="24274"/>
      <sheetData sheetId="24275"/>
      <sheetData sheetId="24276"/>
      <sheetData sheetId="24277"/>
      <sheetData sheetId="24278"/>
      <sheetData sheetId="24279"/>
      <sheetData sheetId="24280"/>
      <sheetData sheetId="24281"/>
      <sheetData sheetId="24282"/>
      <sheetData sheetId="24283"/>
      <sheetData sheetId="24284"/>
      <sheetData sheetId="24285"/>
      <sheetData sheetId="24286"/>
      <sheetData sheetId="24287"/>
      <sheetData sheetId="24288"/>
      <sheetData sheetId="24289"/>
      <sheetData sheetId="24290"/>
      <sheetData sheetId="24291"/>
      <sheetData sheetId="24292"/>
      <sheetData sheetId="24293"/>
      <sheetData sheetId="24294"/>
      <sheetData sheetId="24295"/>
      <sheetData sheetId="24296"/>
      <sheetData sheetId="24297"/>
      <sheetData sheetId="24298"/>
      <sheetData sheetId="24299"/>
      <sheetData sheetId="24300"/>
      <sheetData sheetId="24301"/>
      <sheetData sheetId="24302"/>
      <sheetData sheetId="24303"/>
      <sheetData sheetId="24304"/>
      <sheetData sheetId="24305"/>
      <sheetData sheetId="24306"/>
      <sheetData sheetId="24307"/>
      <sheetData sheetId="24308"/>
      <sheetData sheetId="24309"/>
      <sheetData sheetId="24310"/>
      <sheetData sheetId="24311"/>
      <sheetData sheetId="24312"/>
      <sheetData sheetId="24313"/>
      <sheetData sheetId="24314"/>
      <sheetData sheetId="24315"/>
      <sheetData sheetId="24316"/>
      <sheetData sheetId="24317"/>
      <sheetData sheetId="24318"/>
      <sheetData sheetId="24319"/>
      <sheetData sheetId="24320"/>
      <sheetData sheetId="24321"/>
      <sheetData sheetId="24322"/>
      <sheetData sheetId="24323"/>
      <sheetData sheetId="24324"/>
      <sheetData sheetId="24325"/>
      <sheetData sheetId="24326"/>
      <sheetData sheetId="24327"/>
      <sheetData sheetId="24328"/>
      <sheetData sheetId="24329"/>
      <sheetData sheetId="24330"/>
      <sheetData sheetId="24331"/>
      <sheetData sheetId="24332"/>
      <sheetData sheetId="24333"/>
      <sheetData sheetId="24334"/>
      <sheetData sheetId="24335"/>
      <sheetData sheetId="24336"/>
      <sheetData sheetId="24337"/>
      <sheetData sheetId="24338"/>
      <sheetData sheetId="24339"/>
      <sheetData sheetId="24340"/>
      <sheetData sheetId="24341"/>
      <sheetData sheetId="24342"/>
      <sheetData sheetId="24343"/>
      <sheetData sheetId="24344"/>
      <sheetData sheetId="24345"/>
      <sheetData sheetId="24346"/>
      <sheetData sheetId="24347"/>
      <sheetData sheetId="24348"/>
      <sheetData sheetId="24349"/>
      <sheetData sheetId="24350"/>
      <sheetData sheetId="24351"/>
      <sheetData sheetId="24352"/>
      <sheetData sheetId="24353"/>
      <sheetData sheetId="24354"/>
      <sheetData sheetId="24355"/>
      <sheetData sheetId="24356"/>
      <sheetData sheetId="24357"/>
      <sheetData sheetId="24358"/>
      <sheetData sheetId="24359"/>
      <sheetData sheetId="24360"/>
      <sheetData sheetId="24361"/>
      <sheetData sheetId="24362"/>
      <sheetData sheetId="24363"/>
      <sheetData sheetId="24364">
        <row r="1">
          <cell r="A1" t="str">
            <v xml:space="preserve">   ACT     </v>
          </cell>
        </row>
      </sheetData>
      <sheetData sheetId="24365">
        <row r="1">
          <cell r="A1" t="str">
            <v xml:space="preserve">   ACT     </v>
          </cell>
        </row>
      </sheetData>
      <sheetData sheetId="24366">
        <row r="1">
          <cell r="A1" t="str">
            <v xml:space="preserve">   ACT     </v>
          </cell>
        </row>
      </sheetData>
      <sheetData sheetId="24367">
        <row r="1">
          <cell r="A1" t="str">
            <v xml:space="preserve">   ACT     </v>
          </cell>
        </row>
      </sheetData>
      <sheetData sheetId="24368">
        <row r="1">
          <cell r="A1" t="str">
            <v xml:space="preserve">   ACT     </v>
          </cell>
        </row>
      </sheetData>
      <sheetData sheetId="24369">
        <row r="1">
          <cell r="A1" t="str">
            <v xml:space="preserve">   ACT     </v>
          </cell>
        </row>
      </sheetData>
      <sheetData sheetId="24370"/>
      <sheetData sheetId="24371"/>
      <sheetData sheetId="24372"/>
      <sheetData sheetId="24373"/>
      <sheetData sheetId="24374"/>
      <sheetData sheetId="24375"/>
      <sheetData sheetId="24376"/>
      <sheetData sheetId="24377" refreshError="1"/>
      <sheetData sheetId="24378" refreshError="1"/>
      <sheetData sheetId="24379" refreshError="1"/>
      <sheetData sheetId="24380" refreshError="1"/>
      <sheetData sheetId="24381" refreshError="1"/>
      <sheetData sheetId="24382" refreshError="1"/>
      <sheetData sheetId="24383" refreshError="1"/>
      <sheetData sheetId="24384" refreshError="1"/>
      <sheetData sheetId="24385" refreshError="1"/>
      <sheetData sheetId="24386" refreshError="1"/>
      <sheetData sheetId="24387" refreshError="1"/>
      <sheetData sheetId="24388" refreshError="1"/>
      <sheetData sheetId="24389" refreshError="1"/>
      <sheetData sheetId="24390" refreshError="1"/>
      <sheetData sheetId="24391" refreshError="1"/>
      <sheetData sheetId="24392" refreshError="1"/>
      <sheetData sheetId="24393" refreshError="1"/>
      <sheetData sheetId="24394" refreshError="1"/>
      <sheetData sheetId="24395" refreshError="1"/>
      <sheetData sheetId="24396" refreshError="1"/>
      <sheetData sheetId="24397" refreshError="1"/>
      <sheetData sheetId="24398" refreshError="1"/>
      <sheetData sheetId="24399"/>
      <sheetData sheetId="24400"/>
      <sheetData sheetId="24401"/>
      <sheetData sheetId="24402"/>
      <sheetData sheetId="24403"/>
      <sheetData sheetId="24404"/>
      <sheetData sheetId="24405"/>
      <sheetData sheetId="24406"/>
      <sheetData sheetId="24407"/>
      <sheetData sheetId="24408"/>
      <sheetData sheetId="24409"/>
      <sheetData sheetId="24410"/>
      <sheetData sheetId="24411"/>
      <sheetData sheetId="24412"/>
      <sheetData sheetId="24413"/>
      <sheetData sheetId="24414"/>
      <sheetData sheetId="24415"/>
      <sheetData sheetId="24416"/>
      <sheetData sheetId="24417"/>
      <sheetData sheetId="24418"/>
      <sheetData sheetId="24419"/>
      <sheetData sheetId="24420" refreshError="1"/>
      <sheetData sheetId="24421" refreshError="1"/>
      <sheetData sheetId="24422" refreshError="1"/>
      <sheetData sheetId="24423" refreshError="1"/>
      <sheetData sheetId="24424" refreshError="1"/>
      <sheetData sheetId="24425" refreshError="1"/>
      <sheetData sheetId="24426" refreshError="1"/>
      <sheetData sheetId="24427" refreshError="1"/>
      <sheetData sheetId="24428" refreshError="1"/>
      <sheetData sheetId="24429" refreshError="1"/>
      <sheetData sheetId="24430" refreshError="1"/>
      <sheetData sheetId="24431" refreshError="1"/>
      <sheetData sheetId="24432" refreshError="1"/>
      <sheetData sheetId="24433" refreshError="1"/>
      <sheetData sheetId="24434" refreshError="1"/>
      <sheetData sheetId="24435" refreshError="1"/>
      <sheetData sheetId="24436" refreshError="1"/>
      <sheetData sheetId="24437" refreshError="1"/>
      <sheetData sheetId="24438" refreshError="1"/>
      <sheetData sheetId="24439" refreshError="1"/>
      <sheetData sheetId="24440" refreshError="1"/>
      <sheetData sheetId="24441" refreshError="1"/>
      <sheetData sheetId="24442" refreshError="1"/>
      <sheetData sheetId="24443" refreshError="1"/>
      <sheetData sheetId="24444"/>
      <sheetData sheetId="24445"/>
      <sheetData sheetId="24446">
        <row r="2">
          <cell r="A2" t="str">
            <v>월  별  매  출  채 권</v>
          </cell>
        </row>
      </sheetData>
      <sheetData sheetId="24447">
        <row r="2">
          <cell r="A2" t="str">
            <v>월  별  매  출  채 권</v>
          </cell>
        </row>
      </sheetData>
      <sheetData sheetId="24448">
        <row r="2">
          <cell r="A2" t="str">
            <v>월  별  매  출  채 권</v>
          </cell>
        </row>
      </sheetData>
      <sheetData sheetId="24449"/>
      <sheetData sheetId="24450"/>
      <sheetData sheetId="24451"/>
      <sheetData sheetId="24452"/>
      <sheetData sheetId="24453"/>
      <sheetData sheetId="24454" refreshError="1"/>
      <sheetData sheetId="24455" refreshError="1"/>
      <sheetData sheetId="24456" refreshError="1"/>
      <sheetData sheetId="24457" refreshError="1"/>
      <sheetData sheetId="24458" refreshError="1"/>
      <sheetData sheetId="24459" refreshError="1"/>
      <sheetData sheetId="24460" refreshError="1"/>
      <sheetData sheetId="24461" refreshError="1"/>
      <sheetData sheetId="24462" refreshError="1"/>
      <sheetData sheetId="24463" refreshError="1"/>
      <sheetData sheetId="24464" refreshError="1"/>
      <sheetData sheetId="24465"/>
      <sheetData sheetId="24466" refreshError="1"/>
      <sheetData sheetId="24467" refreshError="1"/>
      <sheetData sheetId="24468" refreshError="1"/>
      <sheetData sheetId="24469" refreshError="1"/>
      <sheetData sheetId="24470" refreshError="1"/>
      <sheetData sheetId="24471" refreshError="1"/>
      <sheetData sheetId="24472" refreshError="1"/>
      <sheetData sheetId="24473" refreshError="1"/>
      <sheetData sheetId="24474" refreshError="1"/>
      <sheetData sheetId="24475" refreshError="1"/>
      <sheetData sheetId="24476" refreshError="1"/>
      <sheetData sheetId="24477" refreshError="1"/>
      <sheetData sheetId="24478" refreshError="1"/>
      <sheetData sheetId="24479" refreshError="1"/>
      <sheetData sheetId="24480" refreshError="1"/>
      <sheetData sheetId="24481" refreshError="1"/>
      <sheetData sheetId="24482" refreshError="1"/>
      <sheetData sheetId="24483" refreshError="1"/>
      <sheetData sheetId="24484" refreshError="1"/>
      <sheetData sheetId="24485" refreshError="1"/>
      <sheetData sheetId="24486" refreshError="1"/>
      <sheetData sheetId="24487" refreshError="1"/>
      <sheetData sheetId="24488" refreshError="1"/>
      <sheetData sheetId="24489" refreshError="1"/>
      <sheetData sheetId="24490" refreshError="1"/>
      <sheetData sheetId="24491" refreshError="1"/>
      <sheetData sheetId="24492" refreshError="1"/>
      <sheetData sheetId="24493" refreshError="1"/>
      <sheetData sheetId="24494" refreshError="1"/>
      <sheetData sheetId="24495" refreshError="1"/>
      <sheetData sheetId="24496" refreshError="1"/>
      <sheetData sheetId="24497"/>
      <sheetData sheetId="24498"/>
      <sheetData sheetId="24499"/>
      <sheetData sheetId="24500"/>
      <sheetData sheetId="24501"/>
      <sheetData sheetId="24502"/>
      <sheetData sheetId="24503"/>
      <sheetData sheetId="24504"/>
      <sheetData sheetId="24505"/>
      <sheetData sheetId="24506"/>
      <sheetData sheetId="24507"/>
      <sheetData sheetId="24508"/>
      <sheetData sheetId="24509"/>
      <sheetData sheetId="24510"/>
      <sheetData sheetId="24511"/>
      <sheetData sheetId="24512"/>
      <sheetData sheetId="24513"/>
      <sheetData sheetId="24514"/>
      <sheetData sheetId="24515"/>
      <sheetData sheetId="24516"/>
      <sheetData sheetId="24517"/>
      <sheetData sheetId="24518"/>
      <sheetData sheetId="24519"/>
      <sheetData sheetId="24520"/>
      <sheetData sheetId="24521"/>
      <sheetData sheetId="24522" refreshError="1"/>
      <sheetData sheetId="24523" refreshError="1"/>
      <sheetData sheetId="24524" refreshError="1"/>
      <sheetData sheetId="24525"/>
      <sheetData sheetId="24526"/>
      <sheetData sheetId="24527"/>
      <sheetData sheetId="24528"/>
      <sheetData sheetId="24529"/>
      <sheetData sheetId="24530"/>
      <sheetData sheetId="24531"/>
      <sheetData sheetId="24532"/>
      <sheetData sheetId="24533"/>
      <sheetData sheetId="24534"/>
      <sheetData sheetId="24535"/>
      <sheetData sheetId="24536"/>
      <sheetData sheetId="24537"/>
      <sheetData sheetId="24538"/>
      <sheetData sheetId="24539"/>
      <sheetData sheetId="24540"/>
      <sheetData sheetId="24541"/>
      <sheetData sheetId="24542"/>
      <sheetData sheetId="24543"/>
      <sheetData sheetId="24544"/>
      <sheetData sheetId="24545"/>
      <sheetData sheetId="24546"/>
      <sheetData sheetId="24547"/>
      <sheetData sheetId="24548"/>
      <sheetData sheetId="24549"/>
      <sheetData sheetId="24550"/>
      <sheetData sheetId="24551"/>
      <sheetData sheetId="24552"/>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refreshError="1"/>
      <sheetData sheetId="24618" refreshError="1"/>
      <sheetData sheetId="24619" refreshError="1"/>
      <sheetData sheetId="24620" refreshError="1"/>
      <sheetData sheetId="24621" refreshError="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refreshError="1"/>
      <sheetData sheetId="24631" refreshError="1"/>
      <sheetData sheetId="24632" refreshError="1"/>
      <sheetData sheetId="24633" refreshError="1"/>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refreshError="1"/>
      <sheetData sheetId="24643" refreshError="1"/>
      <sheetData sheetId="24644" refreshError="1"/>
      <sheetData sheetId="24645" refreshError="1"/>
      <sheetData sheetId="24646" refreshError="1"/>
      <sheetData sheetId="24647" refreshError="1"/>
      <sheetData sheetId="24648" refreshError="1"/>
      <sheetData sheetId="24649" refreshError="1"/>
      <sheetData sheetId="24650" refreshError="1"/>
      <sheetData sheetId="24651" refreshError="1"/>
      <sheetData sheetId="24652" refreshError="1"/>
      <sheetData sheetId="24653" refreshError="1"/>
      <sheetData sheetId="24654" refreshError="1"/>
      <sheetData sheetId="24655" refreshError="1"/>
      <sheetData sheetId="24656" refreshError="1"/>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efreshError="1"/>
      <sheetData sheetId="24686" refreshError="1"/>
      <sheetData sheetId="24687" refreshError="1"/>
      <sheetData sheetId="24688" refreshError="1"/>
      <sheetData sheetId="24689" refreshError="1"/>
      <sheetData sheetId="24690" refreshError="1"/>
      <sheetData sheetId="24691" refreshError="1"/>
      <sheetData sheetId="24692" refreshError="1"/>
      <sheetData sheetId="24693" refreshError="1"/>
      <sheetData sheetId="24694" refreshError="1"/>
      <sheetData sheetId="24695" refreshError="1"/>
      <sheetData sheetId="24696" refreshError="1"/>
      <sheetData sheetId="24697" refreshError="1"/>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efreshError="1"/>
      <sheetData sheetId="24740" refreshError="1"/>
      <sheetData sheetId="24741" refreshError="1"/>
      <sheetData sheetId="24742" refreshError="1"/>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refreshError="1"/>
      <sheetData sheetId="24752" refreshError="1"/>
      <sheetData sheetId="24753" refreshError="1"/>
      <sheetData sheetId="24754" refreshError="1"/>
      <sheetData sheetId="24755" refreshError="1"/>
      <sheetData sheetId="24756" refreshError="1"/>
      <sheetData sheetId="24757" refreshError="1"/>
      <sheetData sheetId="24758" refreshError="1"/>
      <sheetData sheetId="24759" refreshError="1"/>
      <sheetData sheetId="24760" refreshError="1"/>
      <sheetData sheetId="24761" refreshError="1"/>
      <sheetData sheetId="24762" refreshError="1"/>
      <sheetData sheetId="24763" refreshError="1"/>
      <sheetData sheetId="24764" refreshError="1"/>
      <sheetData sheetId="24765" refreshError="1"/>
      <sheetData sheetId="24766" refreshError="1"/>
      <sheetData sheetId="24767" refreshError="1"/>
      <sheetData sheetId="24768" refreshError="1"/>
      <sheetData sheetId="24769" refreshError="1"/>
      <sheetData sheetId="24770" refreshError="1"/>
      <sheetData sheetId="24771" refreshError="1"/>
      <sheetData sheetId="24772" refreshError="1"/>
      <sheetData sheetId="24773" refreshError="1"/>
      <sheetData sheetId="24774" refreshError="1"/>
      <sheetData sheetId="24775" refreshError="1"/>
      <sheetData sheetId="24776" refreshError="1"/>
      <sheetData sheetId="24777" refreshError="1"/>
      <sheetData sheetId="24778" refreshError="1"/>
      <sheetData sheetId="24779" refreshError="1"/>
      <sheetData sheetId="24780" refreshError="1"/>
      <sheetData sheetId="24781" refreshError="1"/>
      <sheetData sheetId="24782" refreshError="1"/>
      <sheetData sheetId="24783" refreshError="1"/>
      <sheetData sheetId="24784" refreshError="1"/>
      <sheetData sheetId="24785" refreshError="1"/>
      <sheetData sheetId="24786" refreshError="1"/>
      <sheetData sheetId="24787" refreshError="1"/>
      <sheetData sheetId="24788" refreshError="1"/>
      <sheetData sheetId="24789" refreshError="1"/>
      <sheetData sheetId="24790" refreshError="1"/>
      <sheetData sheetId="24791" refreshError="1"/>
      <sheetData sheetId="24792" refreshError="1"/>
      <sheetData sheetId="24793" refreshError="1"/>
      <sheetData sheetId="24794" refreshError="1"/>
      <sheetData sheetId="24795" refreshError="1"/>
      <sheetData sheetId="24796" refreshError="1"/>
      <sheetData sheetId="24797" refreshError="1"/>
      <sheetData sheetId="24798" refreshError="1"/>
      <sheetData sheetId="24799" refreshError="1"/>
      <sheetData sheetId="24800" refreshError="1"/>
      <sheetData sheetId="24801" refreshError="1"/>
      <sheetData sheetId="24802" refreshError="1"/>
      <sheetData sheetId="24803" refreshError="1"/>
      <sheetData sheetId="24804" refreshError="1"/>
      <sheetData sheetId="24805" refreshError="1"/>
      <sheetData sheetId="24806" refreshError="1"/>
      <sheetData sheetId="24807" refreshError="1"/>
      <sheetData sheetId="24808" refreshError="1"/>
      <sheetData sheetId="24809" refreshError="1"/>
      <sheetData sheetId="24810" refreshError="1"/>
      <sheetData sheetId="24811" refreshError="1"/>
      <sheetData sheetId="24812" refreshError="1"/>
      <sheetData sheetId="24813" refreshError="1"/>
      <sheetData sheetId="24814" refreshError="1"/>
      <sheetData sheetId="24815" refreshError="1"/>
      <sheetData sheetId="24816" refreshError="1"/>
      <sheetData sheetId="24817" refreshError="1"/>
      <sheetData sheetId="24818"/>
      <sheetData sheetId="24819" refreshError="1"/>
      <sheetData sheetId="24820"/>
      <sheetData sheetId="24821"/>
      <sheetData sheetId="24822">
        <row r="1">
          <cell r="A1" t="str">
            <v>A F Ferguson &amp; Co.</v>
          </cell>
        </row>
      </sheetData>
      <sheetData sheetId="24823"/>
      <sheetData sheetId="24824"/>
      <sheetData sheetId="24825"/>
      <sheetData sheetId="24826"/>
      <sheetData sheetId="24827"/>
      <sheetData sheetId="24828" refreshError="1"/>
      <sheetData sheetId="24829" refreshError="1"/>
      <sheetData sheetId="24830" refreshError="1"/>
      <sheetData sheetId="24831" refreshError="1"/>
      <sheetData sheetId="24832" refreshError="1"/>
      <sheetData sheetId="24833" refreshError="1"/>
      <sheetData sheetId="24834" refreshError="1"/>
      <sheetData sheetId="24835" refreshError="1"/>
      <sheetData sheetId="24836" refreshError="1"/>
      <sheetData sheetId="24837" refreshError="1"/>
      <sheetData sheetId="24838" refreshError="1"/>
      <sheetData sheetId="24839" refreshError="1"/>
      <sheetData sheetId="24840" refreshError="1"/>
      <sheetData sheetId="24841" refreshError="1"/>
      <sheetData sheetId="24842" refreshError="1"/>
      <sheetData sheetId="24843" refreshError="1"/>
      <sheetData sheetId="24844" refreshError="1"/>
      <sheetData sheetId="24845" refreshError="1"/>
      <sheetData sheetId="24846"/>
      <sheetData sheetId="24847" refreshError="1"/>
      <sheetData sheetId="24848" refreshError="1"/>
      <sheetData sheetId="24849" refreshError="1"/>
      <sheetData sheetId="24850" refreshError="1"/>
      <sheetData sheetId="24851" refreshError="1"/>
      <sheetData sheetId="24852" refreshError="1"/>
      <sheetData sheetId="24853" refreshError="1"/>
      <sheetData sheetId="24854" refreshError="1"/>
      <sheetData sheetId="24855" refreshError="1"/>
      <sheetData sheetId="24856" refreshError="1"/>
      <sheetData sheetId="24857" refreshError="1"/>
      <sheetData sheetId="24858" refreshError="1"/>
      <sheetData sheetId="24859" refreshError="1"/>
      <sheetData sheetId="24860" refreshError="1"/>
      <sheetData sheetId="24861" refreshError="1"/>
      <sheetData sheetId="24862" refreshError="1"/>
      <sheetData sheetId="24863" refreshError="1"/>
      <sheetData sheetId="24864"/>
      <sheetData sheetId="24865" refreshError="1"/>
      <sheetData sheetId="24866"/>
      <sheetData sheetId="24867" refreshError="1"/>
      <sheetData sheetId="24868" refreshError="1"/>
      <sheetData sheetId="24869"/>
      <sheetData sheetId="24870">
        <row r="61">
          <cell r="F61">
            <v>79680</v>
          </cell>
        </row>
      </sheetData>
      <sheetData sheetId="24871" refreshError="1"/>
      <sheetData sheetId="24872" refreshError="1"/>
      <sheetData sheetId="24873" refreshError="1"/>
      <sheetData sheetId="24874" refreshError="1"/>
      <sheetData sheetId="24875" refreshError="1"/>
      <sheetData sheetId="24876" refreshError="1"/>
      <sheetData sheetId="24877" refreshError="1"/>
      <sheetData sheetId="24878" refreshError="1"/>
      <sheetData sheetId="24879" refreshError="1"/>
      <sheetData sheetId="24880" refreshError="1"/>
      <sheetData sheetId="24881" refreshError="1"/>
      <sheetData sheetId="24882" refreshError="1"/>
      <sheetData sheetId="24883" refreshError="1"/>
      <sheetData sheetId="24884" refreshError="1"/>
      <sheetData sheetId="24885" refreshError="1"/>
      <sheetData sheetId="24886" refreshError="1"/>
      <sheetData sheetId="24887" refreshError="1"/>
      <sheetData sheetId="24888" refreshError="1"/>
      <sheetData sheetId="24889" refreshError="1"/>
      <sheetData sheetId="24890" refreshError="1"/>
      <sheetData sheetId="24891" refreshError="1"/>
      <sheetData sheetId="24892" refreshError="1"/>
      <sheetData sheetId="24893">
        <row r="61">
          <cell r="F61">
            <v>79680</v>
          </cell>
        </row>
      </sheetData>
      <sheetData sheetId="24894">
        <row r="2">
          <cell r="H2" t="str">
            <v>: PRC 750</v>
          </cell>
        </row>
      </sheetData>
      <sheetData sheetId="24895">
        <row r="2">
          <cell r="H2" t="str">
            <v>: PRC 750</v>
          </cell>
        </row>
      </sheetData>
      <sheetData sheetId="24896">
        <row r="1">
          <cell r="B1" t="str">
            <v>The RTW Model</v>
          </cell>
        </row>
      </sheetData>
      <sheetData sheetId="24897">
        <row r="2">
          <cell r="H2" t="str">
            <v>: PRC 750</v>
          </cell>
        </row>
      </sheetData>
      <sheetData sheetId="24898">
        <row r="2">
          <cell r="H2" t="str">
            <v>: PRC 750</v>
          </cell>
        </row>
      </sheetData>
      <sheetData sheetId="24899">
        <row r="247">
          <cell r="F247">
            <v>0</v>
          </cell>
        </row>
      </sheetData>
      <sheetData sheetId="24900"/>
      <sheetData sheetId="24901"/>
      <sheetData sheetId="24902"/>
      <sheetData sheetId="24903"/>
      <sheetData sheetId="24904"/>
      <sheetData sheetId="24905"/>
      <sheetData sheetId="24906"/>
      <sheetData sheetId="24907"/>
      <sheetData sheetId="24908"/>
      <sheetData sheetId="24909"/>
      <sheetData sheetId="24910"/>
      <sheetData sheetId="24911"/>
      <sheetData sheetId="24912"/>
      <sheetData sheetId="24913"/>
      <sheetData sheetId="24914"/>
      <sheetData sheetId="24915"/>
      <sheetData sheetId="24916"/>
      <sheetData sheetId="24917"/>
      <sheetData sheetId="24918"/>
      <sheetData sheetId="24919"/>
      <sheetData sheetId="24920"/>
      <sheetData sheetId="24921"/>
      <sheetData sheetId="24922"/>
      <sheetData sheetId="24923"/>
      <sheetData sheetId="24924"/>
      <sheetData sheetId="24925"/>
      <sheetData sheetId="24926"/>
      <sheetData sheetId="24927"/>
      <sheetData sheetId="24928"/>
      <sheetData sheetId="24929"/>
      <sheetData sheetId="24930"/>
      <sheetData sheetId="24931"/>
      <sheetData sheetId="24932"/>
      <sheetData sheetId="24933"/>
      <sheetData sheetId="24934"/>
      <sheetData sheetId="24935"/>
      <sheetData sheetId="24936"/>
      <sheetData sheetId="24937"/>
      <sheetData sheetId="24938"/>
      <sheetData sheetId="24939"/>
      <sheetData sheetId="24940"/>
      <sheetData sheetId="24941"/>
      <sheetData sheetId="24942"/>
      <sheetData sheetId="24943"/>
      <sheetData sheetId="24944"/>
      <sheetData sheetId="24945"/>
      <sheetData sheetId="24946"/>
      <sheetData sheetId="24947"/>
      <sheetData sheetId="24948"/>
      <sheetData sheetId="24949"/>
      <sheetData sheetId="24950"/>
      <sheetData sheetId="24951"/>
      <sheetData sheetId="24952"/>
      <sheetData sheetId="24953"/>
      <sheetData sheetId="24954"/>
      <sheetData sheetId="24955">
        <row r="2">
          <cell r="H2" t="str">
            <v>: PRC 750</v>
          </cell>
        </row>
      </sheetData>
      <sheetData sheetId="24956">
        <row r="247">
          <cell r="F247">
            <v>0</v>
          </cell>
        </row>
      </sheetData>
      <sheetData sheetId="24957">
        <row r="247">
          <cell r="F247">
            <v>0</v>
          </cell>
        </row>
      </sheetData>
      <sheetData sheetId="24958">
        <row r="247">
          <cell r="F247">
            <v>0</v>
          </cell>
        </row>
      </sheetData>
      <sheetData sheetId="24959">
        <row r="247">
          <cell r="F247">
            <v>0</v>
          </cell>
        </row>
      </sheetData>
      <sheetData sheetId="24960">
        <row r="247">
          <cell r="F247">
            <v>0</v>
          </cell>
        </row>
      </sheetData>
      <sheetData sheetId="24961">
        <row r="247">
          <cell r="F247">
            <v>0</v>
          </cell>
        </row>
      </sheetData>
      <sheetData sheetId="24962"/>
      <sheetData sheetId="24963">
        <row r="2">
          <cell r="H2" t="str">
            <v>: PRC 750</v>
          </cell>
        </row>
      </sheetData>
      <sheetData sheetId="24964">
        <row r="2">
          <cell r="Q2">
            <v>24566</v>
          </cell>
        </row>
      </sheetData>
      <sheetData sheetId="24965"/>
      <sheetData sheetId="24966"/>
      <sheetData sheetId="24967"/>
      <sheetData sheetId="24968"/>
      <sheetData sheetId="24969"/>
      <sheetData sheetId="24970"/>
      <sheetData sheetId="24971"/>
      <sheetData sheetId="24972"/>
      <sheetData sheetId="24973"/>
      <sheetData sheetId="24974"/>
      <sheetData sheetId="24975"/>
      <sheetData sheetId="24976"/>
      <sheetData sheetId="24977"/>
      <sheetData sheetId="24978"/>
      <sheetData sheetId="24979"/>
      <sheetData sheetId="24980"/>
      <sheetData sheetId="24981"/>
      <sheetData sheetId="24982"/>
      <sheetData sheetId="24983"/>
      <sheetData sheetId="24984"/>
      <sheetData sheetId="24985"/>
      <sheetData sheetId="24986"/>
      <sheetData sheetId="24987"/>
      <sheetData sheetId="24988"/>
      <sheetData sheetId="24989"/>
      <sheetData sheetId="24990"/>
      <sheetData sheetId="24991"/>
      <sheetData sheetId="24992"/>
      <sheetData sheetId="24993"/>
      <sheetData sheetId="24994"/>
      <sheetData sheetId="24995"/>
      <sheetData sheetId="24996"/>
      <sheetData sheetId="24997"/>
      <sheetData sheetId="24998"/>
      <sheetData sheetId="24999"/>
      <sheetData sheetId="25000"/>
      <sheetData sheetId="25001"/>
      <sheetData sheetId="25002"/>
      <sheetData sheetId="25003"/>
      <sheetData sheetId="25004"/>
      <sheetData sheetId="25005"/>
      <sheetData sheetId="25006"/>
      <sheetData sheetId="25007"/>
      <sheetData sheetId="25008"/>
      <sheetData sheetId="25009"/>
      <sheetData sheetId="25010"/>
      <sheetData sheetId="25011"/>
      <sheetData sheetId="25012"/>
      <sheetData sheetId="25013"/>
      <sheetData sheetId="25014"/>
      <sheetData sheetId="25015"/>
      <sheetData sheetId="25016"/>
      <sheetData sheetId="25017"/>
      <sheetData sheetId="25018"/>
      <sheetData sheetId="25019"/>
      <sheetData sheetId="25020"/>
      <sheetData sheetId="25021"/>
      <sheetData sheetId="25022"/>
      <sheetData sheetId="25023"/>
      <sheetData sheetId="25024"/>
      <sheetData sheetId="25025"/>
      <sheetData sheetId="25026"/>
      <sheetData sheetId="25027"/>
      <sheetData sheetId="25028"/>
      <sheetData sheetId="25029"/>
      <sheetData sheetId="25030"/>
      <sheetData sheetId="25031"/>
      <sheetData sheetId="25032"/>
      <sheetData sheetId="25033"/>
      <sheetData sheetId="25034"/>
      <sheetData sheetId="25035"/>
      <sheetData sheetId="25036"/>
      <sheetData sheetId="25037"/>
      <sheetData sheetId="25038"/>
      <sheetData sheetId="25039"/>
      <sheetData sheetId="25040"/>
      <sheetData sheetId="25041"/>
      <sheetData sheetId="25042"/>
      <sheetData sheetId="25043"/>
      <sheetData sheetId="25044"/>
      <sheetData sheetId="25045"/>
      <sheetData sheetId="25046"/>
      <sheetData sheetId="25047"/>
      <sheetData sheetId="25048"/>
      <sheetData sheetId="25049"/>
      <sheetData sheetId="25050"/>
      <sheetData sheetId="25051"/>
      <sheetData sheetId="25052"/>
      <sheetData sheetId="25053"/>
      <sheetData sheetId="25054"/>
      <sheetData sheetId="25055"/>
      <sheetData sheetId="25056"/>
      <sheetData sheetId="25057"/>
      <sheetData sheetId="25058"/>
      <sheetData sheetId="25059"/>
      <sheetData sheetId="25060"/>
      <sheetData sheetId="25061"/>
      <sheetData sheetId="25062"/>
      <sheetData sheetId="25063"/>
      <sheetData sheetId="25064"/>
      <sheetData sheetId="25065"/>
      <sheetData sheetId="25066"/>
      <sheetData sheetId="25067"/>
      <sheetData sheetId="25068"/>
      <sheetData sheetId="25069"/>
      <sheetData sheetId="25070"/>
      <sheetData sheetId="25071"/>
      <sheetData sheetId="25072"/>
      <sheetData sheetId="25073"/>
      <sheetData sheetId="25074"/>
      <sheetData sheetId="25075"/>
      <sheetData sheetId="25076"/>
      <sheetData sheetId="25077"/>
      <sheetData sheetId="25078"/>
      <sheetData sheetId="25079"/>
      <sheetData sheetId="25080"/>
      <sheetData sheetId="25081"/>
      <sheetData sheetId="25082"/>
      <sheetData sheetId="25083"/>
      <sheetData sheetId="25084"/>
      <sheetData sheetId="25085"/>
      <sheetData sheetId="25086"/>
      <sheetData sheetId="25087"/>
      <sheetData sheetId="25088"/>
      <sheetData sheetId="25089"/>
      <sheetData sheetId="25090"/>
      <sheetData sheetId="25091"/>
      <sheetData sheetId="25092"/>
      <sheetData sheetId="25093"/>
      <sheetData sheetId="25094"/>
      <sheetData sheetId="25095"/>
      <sheetData sheetId="25096"/>
      <sheetData sheetId="25097"/>
      <sheetData sheetId="25098"/>
      <sheetData sheetId="25099"/>
      <sheetData sheetId="25100"/>
      <sheetData sheetId="25101"/>
      <sheetData sheetId="25102"/>
      <sheetData sheetId="25103"/>
      <sheetData sheetId="25104"/>
      <sheetData sheetId="25105"/>
      <sheetData sheetId="25106"/>
      <sheetData sheetId="25107"/>
      <sheetData sheetId="25108"/>
      <sheetData sheetId="25109"/>
      <sheetData sheetId="25110"/>
      <sheetData sheetId="25111"/>
      <sheetData sheetId="25112"/>
      <sheetData sheetId="25113"/>
      <sheetData sheetId="25114"/>
      <sheetData sheetId="25115"/>
      <sheetData sheetId="25116"/>
      <sheetData sheetId="25117"/>
      <sheetData sheetId="25118"/>
      <sheetData sheetId="25119"/>
      <sheetData sheetId="25120"/>
      <sheetData sheetId="25121"/>
      <sheetData sheetId="25122"/>
      <sheetData sheetId="25123"/>
      <sheetData sheetId="25124"/>
      <sheetData sheetId="25125"/>
      <sheetData sheetId="25126"/>
      <sheetData sheetId="25127"/>
      <sheetData sheetId="25128"/>
      <sheetData sheetId="25129"/>
      <sheetData sheetId="25130"/>
      <sheetData sheetId="25131"/>
      <sheetData sheetId="25132"/>
      <sheetData sheetId="25133"/>
      <sheetData sheetId="25134"/>
      <sheetData sheetId="25135"/>
      <sheetData sheetId="25136"/>
      <sheetData sheetId="25137"/>
      <sheetData sheetId="25138"/>
      <sheetData sheetId="25139"/>
      <sheetData sheetId="25140"/>
      <sheetData sheetId="25141"/>
      <sheetData sheetId="25142"/>
      <sheetData sheetId="25143"/>
      <sheetData sheetId="25144"/>
      <sheetData sheetId="25145"/>
      <sheetData sheetId="25146"/>
      <sheetData sheetId="25147"/>
      <sheetData sheetId="25148"/>
      <sheetData sheetId="25149"/>
      <sheetData sheetId="25150"/>
      <sheetData sheetId="25151"/>
      <sheetData sheetId="25152"/>
      <sheetData sheetId="25153"/>
      <sheetData sheetId="25154"/>
      <sheetData sheetId="25155"/>
      <sheetData sheetId="25156"/>
      <sheetData sheetId="25157"/>
      <sheetData sheetId="25158"/>
      <sheetData sheetId="25159"/>
      <sheetData sheetId="25160"/>
      <sheetData sheetId="25161"/>
      <sheetData sheetId="25162"/>
      <sheetData sheetId="25163"/>
      <sheetData sheetId="25164"/>
      <sheetData sheetId="25165"/>
      <sheetData sheetId="25166"/>
      <sheetData sheetId="25167"/>
      <sheetData sheetId="25168"/>
      <sheetData sheetId="25169"/>
      <sheetData sheetId="25170"/>
      <sheetData sheetId="25171"/>
      <sheetData sheetId="25172"/>
      <sheetData sheetId="25173"/>
      <sheetData sheetId="25174"/>
      <sheetData sheetId="25175"/>
      <sheetData sheetId="25176"/>
      <sheetData sheetId="25177"/>
      <sheetData sheetId="25178"/>
      <sheetData sheetId="25179"/>
      <sheetData sheetId="25180"/>
      <sheetData sheetId="25181"/>
      <sheetData sheetId="25182"/>
      <sheetData sheetId="25183"/>
      <sheetData sheetId="25184"/>
      <sheetData sheetId="25185"/>
      <sheetData sheetId="25186"/>
      <sheetData sheetId="25187"/>
      <sheetData sheetId="25188"/>
      <sheetData sheetId="25189"/>
      <sheetData sheetId="25190"/>
      <sheetData sheetId="25191"/>
      <sheetData sheetId="25192"/>
      <sheetData sheetId="25193"/>
      <sheetData sheetId="25194"/>
      <sheetData sheetId="25195"/>
      <sheetData sheetId="25196"/>
      <sheetData sheetId="25197"/>
      <sheetData sheetId="25198"/>
      <sheetData sheetId="25199">
        <row r="3">
          <cell r="C3">
            <v>1.4095121100860442</v>
          </cell>
        </row>
      </sheetData>
      <sheetData sheetId="25200"/>
      <sheetData sheetId="25201"/>
      <sheetData sheetId="25202"/>
      <sheetData sheetId="25203"/>
      <sheetData sheetId="25204"/>
      <sheetData sheetId="25205"/>
      <sheetData sheetId="25206"/>
      <sheetData sheetId="25207"/>
      <sheetData sheetId="25208"/>
      <sheetData sheetId="25209"/>
      <sheetData sheetId="25210"/>
      <sheetData sheetId="25211"/>
      <sheetData sheetId="25212"/>
      <sheetData sheetId="25213"/>
      <sheetData sheetId="25214"/>
      <sheetData sheetId="25215"/>
      <sheetData sheetId="25216"/>
      <sheetData sheetId="25217"/>
      <sheetData sheetId="25218"/>
      <sheetData sheetId="25219"/>
      <sheetData sheetId="25220"/>
      <sheetData sheetId="25221"/>
      <sheetData sheetId="25222"/>
      <sheetData sheetId="25223"/>
      <sheetData sheetId="25224"/>
      <sheetData sheetId="25225"/>
      <sheetData sheetId="25226"/>
      <sheetData sheetId="25227"/>
      <sheetData sheetId="25228"/>
      <sheetData sheetId="25229"/>
      <sheetData sheetId="25230"/>
      <sheetData sheetId="25231"/>
      <sheetData sheetId="25232"/>
      <sheetData sheetId="25233"/>
      <sheetData sheetId="25234"/>
      <sheetData sheetId="25235"/>
      <sheetData sheetId="25236"/>
      <sheetData sheetId="25237"/>
      <sheetData sheetId="25238"/>
      <sheetData sheetId="25239"/>
      <sheetData sheetId="25240"/>
      <sheetData sheetId="25241"/>
      <sheetData sheetId="25242"/>
      <sheetData sheetId="25243"/>
      <sheetData sheetId="25244"/>
      <sheetData sheetId="25245"/>
      <sheetData sheetId="25246"/>
      <sheetData sheetId="25247"/>
      <sheetData sheetId="25248"/>
      <sheetData sheetId="25249"/>
      <sheetData sheetId="25250"/>
      <sheetData sheetId="25251"/>
      <sheetData sheetId="25252"/>
      <sheetData sheetId="25253"/>
      <sheetData sheetId="25254"/>
      <sheetData sheetId="25255"/>
      <sheetData sheetId="25256"/>
      <sheetData sheetId="25257"/>
      <sheetData sheetId="25258"/>
      <sheetData sheetId="25259"/>
      <sheetData sheetId="25260"/>
      <sheetData sheetId="25261"/>
      <sheetData sheetId="25262"/>
      <sheetData sheetId="25263"/>
      <sheetData sheetId="25264"/>
      <sheetData sheetId="25265"/>
      <sheetData sheetId="25266"/>
      <sheetData sheetId="25267"/>
      <sheetData sheetId="25268"/>
      <sheetData sheetId="25269"/>
      <sheetData sheetId="25270"/>
      <sheetData sheetId="25271"/>
      <sheetData sheetId="25272"/>
      <sheetData sheetId="25273"/>
      <sheetData sheetId="25274"/>
      <sheetData sheetId="25275"/>
      <sheetData sheetId="25276"/>
      <sheetData sheetId="25277"/>
      <sheetData sheetId="25278"/>
      <sheetData sheetId="25279"/>
      <sheetData sheetId="25280"/>
      <sheetData sheetId="25281"/>
      <sheetData sheetId="25282"/>
      <sheetData sheetId="25283"/>
      <sheetData sheetId="25284"/>
      <sheetData sheetId="25285"/>
      <sheetData sheetId="25286"/>
      <sheetData sheetId="25287"/>
      <sheetData sheetId="25288"/>
      <sheetData sheetId="25289"/>
      <sheetData sheetId="25290"/>
      <sheetData sheetId="25291"/>
      <sheetData sheetId="25292"/>
      <sheetData sheetId="25293"/>
      <sheetData sheetId="25294"/>
      <sheetData sheetId="25295"/>
      <sheetData sheetId="25296"/>
      <sheetData sheetId="25297"/>
      <sheetData sheetId="25298"/>
      <sheetData sheetId="25299"/>
      <sheetData sheetId="25300"/>
      <sheetData sheetId="25301"/>
      <sheetData sheetId="25302"/>
      <sheetData sheetId="25303">
        <row r="2">
          <cell r="H2" t="str">
            <v>: PRC 750</v>
          </cell>
        </row>
      </sheetData>
      <sheetData sheetId="25304">
        <row r="247">
          <cell r="F247">
            <v>0</v>
          </cell>
        </row>
      </sheetData>
      <sheetData sheetId="25305">
        <row r="247">
          <cell r="F247">
            <v>0</v>
          </cell>
        </row>
      </sheetData>
      <sheetData sheetId="25306">
        <row r="247">
          <cell r="F247">
            <v>0</v>
          </cell>
        </row>
      </sheetData>
      <sheetData sheetId="25307">
        <row r="247">
          <cell r="F247">
            <v>0</v>
          </cell>
        </row>
      </sheetData>
      <sheetData sheetId="25308">
        <row r="247">
          <cell r="F247">
            <v>0</v>
          </cell>
        </row>
      </sheetData>
      <sheetData sheetId="25309">
        <row r="247">
          <cell r="F247">
            <v>0</v>
          </cell>
        </row>
      </sheetData>
      <sheetData sheetId="25310"/>
      <sheetData sheetId="25311"/>
      <sheetData sheetId="25312">
        <row r="2">
          <cell r="Q2">
            <v>24566</v>
          </cell>
        </row>
      </sheetData>
      <sheetData sheetId="25313"/>
      <sheetData sheetId="25314"/>
      <sheetData sheetId="25315"/>
      <sheetData sheetId="25316"/>
      <sheetData sheetId="25317"/>
      <sheetData sheetId="25318"/>
      <sheetData sheetId="25319"/>
      <sheetData sheetId="25320"/>
      <sheetData sheetId="25321"/>
      <sheetData sheetId="25322"/>
      <sheetData sheetId="25323"/>
      <sheetData sheetId="25324"/>
      <sheetData sheetId="25325"/>
      <sheetData sheetId="25326"/>
      <sheetData sheetId="25327"/>
      <sheetData sheetId="25328"/>
      <sheetData sheetId="25329"/>
      <sheetData sheetId="25330"/>
      <sheetData sheetId="25331"/>
      <sheetData sheetId="25332"/>
      <sheetData sheetId="25333"/>
      <sheetData sheetId="25334"/>
      <sheetData sheetId="25335"/>
      <sheetData sheetId="25336"/>
      <sheetData sheetId="25337"/>
      <sheetData sheetId="25338"/>
      <sheetData sheetId="25339"/>
      <sheetData sheetId="25340"/>
      <sheetData sheetId="25341"/>
      <sheetData sheetId="25342"/>
      <sheetData sheetId="25343"/>
      <sheetData sheetId="25344"/>
      <sheetData sheetId="25345"/>
      <sheetData sheetId="25346"/>
      <sheetData sheetId="25347"/>
      <sheetData sheetId="25348"/>
      <sheetData sheetId="25349"/>
      <sheetData sheetId="25350"/>
      <sheetData sheetId="25351"/>
      <sheetData sheetId="25352"/>
      <sheetData sheetId="25353"/>
      <sheetData sheetId="25354"/>
      <sheetData sheetId="25355"/>
      <sheetData sheetId="25356"/>
      <sheetData sheetId="25357"/>
      <sheetData sheetId="25358"/>
      <sheetData sheetId="25359"/>
      <sheetData sheetId="25360"/>
      <sheetData sheetId="25361"/>
      <sheetData sheetId="25362"/>
      <sheetData sheetId="25363"/>
      <sheetData sheetId="25364"/>
      <sheetData sheetId="25365"/>
      <sheetData sheetId="25366"/>
      <sheetData sheetId="25367"/>
      <sheetData sheetId="25368"/>
      <sheetData sheetId="25369"/>
      <sheetData sheetId="25370"/>
      <sheetData sheetId="25371"/>
      <sheetData sheetId="25372"/>
      <sheetData sheetId="25373"/>
      <sheetData sheetId="25374"/>
      <sheetData sheetId="25375"/>
      <sheetData sheetId="25376"/>
      <sheetData sheetId="25377"/>
      <sheetData sheetId="25378"/>
      <sheetData sheetId="25379"/>
      <sheetData sheetId="25380"/>
      <sheetData sheetId="25381"/>
      <sheetData sheetId="25382"/>
      <sheetData sheetId="25383"/>
      <sheetData sheetId="25384"/>
      <sheetData sheetId="25385"/>
      <sheetData sheetId="25386"/>
      <sheetData sheetId="25387"/>
      <sheetData sheetId="25388"/>
      <sheetData sheetId="25389"/>
      <sheetData sheetId="25390"/>
      <sheetData sheetId="25391"/>
      <sheetData sheetId="25392"/>
      <sheetData sheetId="25393"/>
      <sheetData sheetId="25394"/>
      <sheetData sheetId="25395"/>
      <sheetData sheetId="25396"/>
      <sheetData sheetId="25397"/>
      <sheetData sheetId="25398"/>
      <sheetData sheetId="25399"/>
      <sheetData sheetId="25400"/>
      <sheetData sheetId="25401"/>
      <sheetData sheetId="25402"/>
      <sheetData sheetId="25403"/>
      <sheetData sheetId="25404"/>
      <sheetData sheetId="25405"/>
      <sheetData sheetId="25406"/>
      <sheetData sheetId="25407"/>
      <sheetData sheetId="25408"/>
      <sheetData sheetId="25409"/>
      <sheetData sheetId="25410"/>
      <sheetData sheetId="25411"/>
      <sheetData sheetId="25412"/>
      <sheetData sheetId="25413"/>
      <sheetData sheetId="25414"/>
      <sheetData sheetId="25415"/>
      <sheetData sheetId="25416"/>
      <sheetData sheetId="25417"/>
      <sheetData sheetId="25418"/>
      <sheetData sheetId="25419"/>
      <sheetData sheetId="25420"/>
      <sheetData sheetId="25421"/>
      <sheetData sheetId="25422"/>
      <sheetData sheetId="25423"/>
      <sheetData sheetId="25424"/>
      <sheetData sheetId="25425"/>
      <sheetData sheetId="25426"/>
      <sheetData sheetId="25427"/>
      <sheetData sheetId="25428"/>
      <sheetData sheetId="25429"/>
      <sheetData sheetId="25430"/>
      <sheetData sheetId="25431"/>
      <sheetData sheetId="25432"/>
      <sheetData sheetId="25433"/>
      <sheetData sheetId="25434"/>
      <sheetData sheetId="25435"/>
      <sheetData sheetId="25436"/>
      <sheetData sheetId="25437"/>
      <sheetData sheetId="25438"/>
      <sheetData sheetId="25439"/>
      <sheetData sheetId="25440"/>
      <sheetData sheetId="25441"/>
      <sheetData sheetId="25442"/>
      <sheetData sheetId="25443"/>
      <sheetData sheetId="25444"/>
      <sheetData sheetId="25445"/>
      <sheetData sheetId="25446"/>
      <sheetData sheetId="25447"/>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sheetData sheetId="25467"/>
      <sheetData sheetId="25468"/>
      <sheetData sheetId="25469"/>
      <sheetData sheetId="25470"/>
      <sheetData sheetId="25471"/>
      <sheetData sheetId="25472"/>
      <sheetData sheetId="25473"/>
      <sheetData sheetId="25474"/>
      <sheetData sheetId="25475"/>
      <sheetData sheetId="25476"/>
      <sheetData sheetId="25477"/>
      <sheetData sheetId="25478"/>
      <sheetData sheetId="25479"/>
      <sheetData sheetId="25480"/>
      <sheetData sheetId="25481"/>
      <sheetData sheetId="25482"/>
      <sheetData sheetId="25483"/>
      <sheetData sheetId="25484"/>
      <sheetData sheetId="25485"/>
      <sheetData sheetId="25486"/>
      <sheetData sheetId="25487"/>
      <sheetData sheetId="25488"/>
      <sheetData sheetId="25489"/>
      <sheetData sheetId="25490"/>
      <sheetData sheetId="25491"/>
      <sheetData sheetId="25492"/>
      <sheetData sheetId="25493"/>
      <sheetData sheetId="25494"/>
      <sheetData sheetId="25495"/>
      <sheetData sheetId="25496"/>
      <sheetData sheetId="25497"/>
      <sheetData sheetId="25498"/>
      <sheetData sheetId="25499"/>
      <sheetData sheetId="25500"/>
      <sheetData sheetId="25501"/>
      <sheetData sheetId="25502"/>
      <sheetData sheetId="25503"/>
      <sheetData sheetId="25504"/>
      <sheetData sheetId="25505"/>
      <sheetData sheetId="25506"/>
      <sheetData sheetId="25507"/>
      <sheetData sheetId="25508"/>
      <sheetData sheetId="25509"/>
      <sheetData sheetId="25510"/>
      <sheetData sheetId="25511"/>
      <sheetData sheetId="25512"/>
      <sheetData sheetId="25513"/>
      <sheetData sheetId="25514"/>
      <sheetData sheetId="25515"/>
      <sheetData sheetId="25516"/>
      <sheetData sheetId="25517"/>
      <sheetData sheetId="25518"/>
      <sheetData sheetId="25519"/>
      <sheetData sheetId="25520"/>
      <sheetData sheetId="25521"/>
      <sheetData sheetId="25522"/>
      <sheetData sheetId="25523"/>
      <sheetData sheetId="25524"/>
      <sheetData sheetId="25525"/>
      <sheetData sheetId="25526"/>
      <sheetData sheetId="25527"/>
      <sheetData sheetId="25528"/>
      <sheetData sheetId="25529"/>
      <sheetData sheetId="25530"/>
      <sheetData sheetId="25531"/>
      <sheetData sheetId="25532"/>
      <sheetData sheetId="25533"/>
      <sheetData sheetId="25534"/>
      <sheetData sheetId="25535"/>
      <sheetData sheetId="25536"/>
      <sheetData sheetId="25537"/>
      <sheetData sheetId="25538"/>
      <sheetData sheetId="25539"/>
      <sheetData sheetId="25540"/>
      <sheetData sheetId="25541"/>
      <sheetData sheetId="25542"/>
      <sheetData sheetId="25543"/>
      <sheetData sheetId="25544"/>
      <sheetData sheetId="25545"/>
      <sheetData sheetId="25546"/>
      <sheetData sheetId="25547">
        <row r="3">
          <cell r="C3">
            <v>1.4095121100860442</v>
          </cell>
        </row>
      </sheetData>
      <sheetData sheetId="25548"/>
      <sheetData sheetId="25549"/>
      <sheetData sheetId="25550"/>
      <sheetData sheetId="25551"/>
      <sheetData sheetId="25552"/>
      <sheetData sheetId="25553"/>
      <sheetData sheetId="25554"/>
      <sheetData sheetId="25555"/>
      <sheetData sheetId="25556"/>
      <sheetData sheetId="25557"/>
      <sheetData sheetId="25558"/>
      <sheetData sheetId="25559"/>
      <sheetData sheetId="25560"/>
      <sheetData sheetId="25561"/>
      <sheetData sheetId="25562"/>
      <sheetData sheetId="25563"/>
      <sheetData sheetId="25564"/>
      <sheetData sheetId="25565"/>
      <sheetData sheetId="25566"/>
      <sheetData sheetId="25567"/>
      <sheetData sheetId="25568"/>
      <sheetData sheetId="25569"/>
      <sheetData sheetId="25570"/>
      <sheetData sheetId="25571"/>
      <sheetData sheetId="25572"/>
      <sheetData sheetId="25573"/>
      <sheetData sheetId="25574"/>
      <sheetData sheetId="25575"/>
      <sheetData sheetId="25576"/>
      <sheetData sheetId="25577"/>
      <sheetData sheetId="25578"/>
      <sheetData sheetId="25579"/>
      <sheetData sheetId="25580"/>
      <sheetData sheetId="25581"/>
      <sheetData sheetId="25582"/>
      <sheetData sheetId="25583"/>
      <sheetData sheetId="25584"/>
      <sheetData sheetId="25585"/>
      <sheetData sheetId="25586"/>
      <sheetData sheetId="25587"/>
      <sheetData sheetId="25588"/>
      <sheetData sheetId="25589"/>
      <sheetData sheetId="25590"/>
      <sheetData sheetId="25591"/>
      <sheetData sheetId="25592"/>
      <sheetData sheetId="25593"/>
      <sheetData sheetId="25594"/>
      <sheetData sheetId="25595"/>
      <sheetData sheetId="25596"/>
      <sheetData sheetId="25597"/>
      <sheetData sheetId="25598"/>
      <sheetData sheetId="25599"/>
      <sheetData sheetId="25600"/>
      <sheetData sheetId="25601"/>
      <sheetData sheetId="25602"/>
      <sheetData sheetId="25603"/>
      <sheetData sheetId="25604"/>
      <sheetData sheetId="25605"/>
      <sheetData sheetId="25606"/>
      <sheetData sheetId="25607"/>
      <sheetData sheetId="25608"/>
      <sheetData sheetId="25609"/>
      <sheetData sheetId="25610"/>
      <sheetData sheetId="25611"/>
      <sheetData sheetId="25612"/>
      <sheetData sheetId="25613"/>
      <sheetData sheetId="25614"/>
      <sheetData sheetId="25615"/>
      <sheetData sheetId="25616"/>
      <sheetData sheetId="25617"/>
      <sheetData sheetId="25618"/>
      <sheetData sheetId="25619"/>
      <sheetData sheetId="25620"/>
      <sheetData sheetId="25621"/>
      <sheetData sheetId="25622"/>
      <sheetData sheetId="25623"/>
      <sheetData sheetId="25624"/>
      <sheetData sheetId="25625"/>
      <sheetData sheetId="25626"/>
      <sheetData sheetId="25627"/>
      <sheetData sheetId="25628"/>
      <sheetData sheetId="25629"/>
      <sheetData sheetId="25630"/>
      <sheetData sheetId="25631"/>
      <sheetData sheetId="25632"/>
      <sheetData sheetId="25633"/>
      <sheetData sheetId="25634"/>
      <sheetData sheetId="25635"/>
      <sheetData sheetId="25636"/>
      <sheetData sheetId="25637"/>
      <sheetData sheetId="25638"/>
      <sheetData sheetId="25639"/>
      <sheetData sheetId="25640"/>
      <sheetData sheetId="25641"/>
      <sheetData sheetId="25642"/>
      <sheetData sheetId="25643"/>
      <sheetData sheetId="25644"/>
      <sheetData sheetId="25645"/>
      <sheetData sheetId="25646"/>
      <sheetData sheetId="25647"/>
      <sheetData sheetId="25648"/>
      <sheetData sheetId="25649"/>
      <sheetData sheetId="25650"/>
      <sheetData sheetId="25651">
        <row r="2">
          <cell r="H2" t="str">
            <v>: PRC 750</v>
          </cell>
        </row>
      </sheetData>
      <sheetData sheetId="25652">
        <row r="247">
          <cell r="F247">
            <v>0</v>
          </cell>
        </row>
      </sheetData>
      <sheetData sheetId="25653">
        <row r="247">
          <cell r="F247">
            <v>0</v>
          </cell>
        </row>
      </sheetData>
      <sheetData sheetId="25654">
        <row r="247">
          <cell r="F247">
            <v>0</v>
          </cell>
        </row>
      </sheetData>
      <sheetData sheetId="25655">
        <row r="247">
          <cell r="F247">
            <v>0</v>
          </cell>
        </row>
      </sheetData>
      <sheetData sheetId="25656">
        <row r="247">
          <cell r="F247">
            <v>0</v>
          </cell>
        </row>
      </sheetData>
      <sheetData sheetId="25657">
        <row r="247">
          <cell r="F247">
            <v>0</v>
          </cell>
        </row>
      </sheetData>
      <sheetData sheetId="25658"/>
      <sheetData sheetId="25659"/>
      <sheetData sheetId="25660">
        <row r="2">
          <cell r="Q2">
            <v>24566</v>
          </cell>
        </row>
      </sheetData>
      <sheetData sheetId="25661"/>
      <sheetData sheetId="25662"/>
      <sheetData sheetId="25663"/>
      <sheetData sheetId="25664"/>
      <sheetData sheetId="25665"/>
      <sheetData sheetId="25666"/>
      <sheetData sheetId="25667"/>
      <sheetData sheetId="25668"/>
      <sheetData sheetId="25669"/>
      <sheetData sheetId="25670"/>
      <sheetData sheetId="25671"/>
      <sheetData sheetId="25672"/>
      <sheetData sheetId="25673"/>
      <sheetData sheetId="25674"/>
      <sheetData sheetId="25675"/>
      <sheetData sheetId="25676"/>
      <sheetData sheetId="25677"/>
      <sheetData sheetId="25678"/>
      <sheetData sheetId="25679"/>
      <sheetData sheetId="25680"/>
      <sheetData sheetId="25681"/>
      <sheetData sheetId="25682"/>
      <sheetData sheetId="25683"/>
      <sheetData sheetId="25684"/>
      <sheetData sheetId="25685"/>
      <sheetData sheetId="25686"/>
      <sheetData sheetId="25687"/>
      <sheetData sheetId="25688"/>
      <sheetData sheetId="25689"/>
      <sheetData sheetId="25690"/>
      <sheetData sheetId="25691"/>
      <sheetData sheetId="25692"/>
      <sheetData sheetId="25693"/>
      <sheetData sheetId="25694"/>
      <sheetData sheetId="25695"/>
      <sheetData sheetId="25696"/>
      <sheetData sheetId="25697"/>
      <sheetData sheetId="25698"/>
      <sheetData sheetId="25699"/>
      <sheetData sheetId="25700"/>
      <sheetData sheetId="25701"/>
      <sheetData sheetId="25702"/>
      <sheetData sheetId="25703"/>
      <sheetData sheetId="25704"/>
      <sheetData sheetId="25705"/>
      <sheetData sheetId="25706"/>
      <sheetData sheetId="25707"/>
      <sheetData sheetId="25708"/>
      <sheetData sheetId="25709"/>
      <sheetData sheetId="25710"/>
      <sheetData sheetId="25711"/>
      <sheetData sheetId="25712"/>
      <sheetData sheetId="25713"/>
      <sheetData sheetId="25714"/>
      <sheetData sheetId="25715"/>
      <sheetData sheetId="25716"/>
      <sheetData sheetId="25717"/>
      <sheetData sheetId="25718"/>
      <sheetData sheetId="25719"/>
      <sheetData sheetId="25720"/>
      <sheetData sheetId="25721"/>
      <sheetData sheetId="25722"/>
      <sheetData sheetId="25723"/>
      <sheetData sheetId="25724"/>
      <sheetData sheetId="25725"/>
      <sheetData sheetId="25726"/>
      <sheetData sheetId="25727"/>
      <sheetData sheetId="25728"/>
      <sheetData sheetId="25729"/>
      <sheetData sheetId="25730"/>
      <sheetData sheetId="25731"/>
      <sheetData sheetId="25732"/>
      <sheetData sheetId="25733"/>
      <sheetData sheetId="25734"/>
      <sheetData sheetId="25735"/>
      <sheetData sheetId="25736"/>
      <sheetData sheetId="25737"/>
      <sheetData sheetId="25738"/>
      <sheetData sheetId="25739"/>
      <sheetData sheetId="25740"/>
      <sheetData sheetId="25741"/>
      <sheetData sheetId="25742"/>
      <sheetData sheetId="25743"/>
      <sheetData sheetId="25744"/>
      <sheetData sheetId="25745"/>
      <sheetData sheetId="25746"/>
      <sheetData sheetId="25747"/>
      <sheetData sheetId="25748"/>
      <sheetData sheetId="25749"/>
      <sheetData sheetId="25750"/>
      <sheetData sheetId="25751"/>
      <sheetData sheetId="25752"/>
      <sheetData sheetId="25753"/>
      <sheetData sheetId="25754"/>
      <sheetData sheetId="25755"/>
      <sheetData sheetId="25756"/>
      <sheetData sheetId="25757"/>
      <sheetData sheetId="25758"/>
      <sheetData sheetId="25759"/>
      <sheetData sheetId="25760"/>
      <sheetData sheetId="25761"/>
      <sheetData sheetId="25762"/>
      <sheetData sheetId="25763"/>
      <sheetData sheetId="25764"/>
      <sheetData sheetId="25765"/>
      <sheetData sheetId="25766"/>
      <sheetData sheetId="25767"/>
      <sheetData sheetId="25768"/>
      <sheetData sheetId="25769"/>
      <sheetData sheetId="25770"/>
      <sheetData sheetId="25771"/>
      <sheetData sheetId="25772"/>
      <sheetData sheetId="25773"/>
      <sheetData sheetId="25774"/>
      <sheetData sheetId="25775"/>
      <sheetData sheetId="25776"/>
      <sheetData sheetId="25777"/>
      <sheetData sheetId="25778"/>
      <sheetData sheetId="25779"/>
      <sheetData sheetId="25780"/>
      <sheetData sheetId="25781"/>
      <sheetData sheetId="25782"/>
      <sheetData sheetId="25783"/>
      <sheetData sheetId="25784"/>
      <sheetData sheetId="25785"/>
      <sheetData sheetId="25786"/>
      <sheetData sheetId="25787"/>
      <sheetData sheetId="25788"/>
      <sheetData sheetId="25789"/>
      <sheetData sheetId="25790"/>
      <sheetData sheetId="25791"/>
      <sheetData sheetId="25792"/>
      <sheetData sheetId="25793"/>
      <sheetData sheetId="25794"/>
      <sheetData sheetId="25795"/>
      <sheetData sheetId="25796"/>
      <sheetData sheetId="25797"/>
      <sheetData sheetId="25798"/>
      <sheetData sheetId="25799"/>
      <sheetData sheetId="25800"/>
      <sheetData sheetId="25801"/>
      <sheetData sheetId="25802"/>
      <sheetData sheetId="25803"/>
      <sheetData sheetId="25804"/>
      <sheetData sheetId="25805"/>
      <sheetData sheetId="25806"/>
      <sheetData sheetId="25807"/>
      <sheetData sheetId="25808"/>
      <sheetData sheetId="25809"/>
      <sheetData sheetId="25810"/>
      <sheetData sheetId="25811"/>
      <sheetData sheetId="25812"/>
      <sheetData sheetId="25813"/>
      <sheetData sheetId="25814"/>
      <sheetData sheetId="25815"/>
      <sheetData sheetId="25816"/>
      <sheetData sheetId="25817"/>
      <sheetData sheetId="25818"/>
      <sheetData sheetId="25819"/>
      <sheetData sheetId="25820"/>
      <sheetData sheetId="25821"/>
      <sheetData sheetId="25822"/>
      <sheetData sheetId="25823"/>
      <sheetData sheetId="25824"/>
      <sheetData sheetId="25825"/>
      <sheetData sheetId="25826"/>
      <sheetData sheetId="25827"/>
      <sheetData sheetId="25828"/>
      <sheetData sheetId="25829"/>
      <sheetData sheetId="25830"/>
      <sheetData sheetId="25831"/>
      <sheetData sheetId="25832"/>
      <sheetData sheetId="25833"/>
      <sheetData sheetId="25834"/>
      <sheetData sheetId="25835"/>
      <sheetData sheetId="25836"/>
      <sheetData sheetId="25837"/>
      <sheetData sheetId="25838"/>
      <sheetData sheetId="25839"/>
      <sheetData sheetId="25840"/>
      <sheetData sheetId="25841"/>
      <sheetData sheetId="25842"/>
      <sheetData sheetId="25843"/>
      <sheetData sheetId="25844"/>
      <sheetData sheetId="25845"/>
      <sheetData sheetId="25846"/>
      <sheetData sheetId="25847"/>
      <sheetData sheetId="25848"/>
      <sheetData sheetId="25849"/>
      <sheetData sheetId="25850"/>
      <sheetData sheetId="25851"/>
      <sheetData sheetId="25852"/>
      <sheetData sheetId="25853"/>
      <sheetData sheetId="25854"/>
      <sheetData sheetId="25855"/>
      <sheetData sheetId="25856"/>
      <sheetData sheetId="25857"/>
      <sheetData sheetId="25858"/>
      <sheetData sheetId="25859"/>
      <sheetData sheetId="25860"/>
      <sheetData sheetId="25861"/>
      <sheetData sheetId="25862"/>
      <sheetData sheetId="25863"/>
      <sheetData sheetId="25864"/>
      <sheetData sheetId="25865"/>
      <sheetData sheetId="25866"/>
      <sheetData sheetId="25867"/>
      <sheetData sheetId="25868"/>
      <sheetData sheetId="25869"/>
      <sheetData sheetId="25870"/>
      <sheetData sheetId="25871"/>
      <sheetData sheetId="25872"/>
      <sheetData sheetId="25873"/>
      <sheetData sheetId="25874"/>
      <sheetData sheetId="25875"/>
      <sheetData sheetId="25876"/>
      <sheetData sheetId="25877"/>
      <sheetData sheetId="25878"/>
      <sheetData sheetId="25879"/>
      <sheetData sheetId="25880"/>
      <sheetData sheetId="25881"/>
      <sheetData sheetId="25882"/>
      <sheetData sheetId="25883"/>
      <sheetData sheetId="25884"/>
      <sheetData sheetId="25885"/>
      <sheetData sheetId="25886"/>
      <sheetData sheetId="25887"/>
      <sheetData sheetId="25888"/>
      <sheetData sheetId="25889"/>
      <sheetData sheetId="25890"/>
      <sheetData sheetId="25891"/>
      <sheetData sheetId="25892"/>
      <sheetData sheetId="25893"/>
      <sheetData sheetId="25894"/>
      <sheetData sheetId="25895">
        <row r="3">
          <cell r="C3">
            <v>1.4095121100860442</v>
          </cell>
        </row>
      </sheetData>
      <sheetData sheetId="25896"/>
      <sheetData sheetId="25897"/>
      <sheetData sheetId="25898"/>
      <sheetData sheetId="25899"/>
      <sheetData sheetId="25900"/>
      <sheetData sheetId="25901"/>
      <sheetData sheetId="25902"/>
      <sheetData sheetId="25903"/>
      <sheetData sheetId="25904"/>
      <sheetData sheetId="25905"/>
      <sheetData sheetId="25906"/>
      <sheetData sheetId="25907"/>
      <sheetData sheetId="25908"/>
      <sheetData sheetId="25909"/>
      <sheetData sheetId="25910"/>
      <sheetData sheetId="25911"/>
      <sheetData sheetId="25912"/>
      <sheetData sheetId="25913"/>
      <sheetData sheetId="25914"/>
      <sheetData sheetId="25915"/>
      <sheetData sheetId="25916"/>
      <sheetData sheetId="25917"/>
      <sheetData sheetId="25918"/>
      <sheetData sheetId="25919"/>
      <sheetData sheetId="25920"/>
      <sheetData sheetId="25921"/>
      <sheetData sheetId="25922"/>
      <sheetData sheetId="25923"/>
      <sheetData sheetId="25924"/>
      <sheetData sheetId="25925"/>
      <sheetData sheetId="25926"/>
      <sheetData sheetId="25927"/>
      <sheetData sheetId="25928"/>
      <sheetData sheetId="25929"/>
      <sheetData sheetId="25930"/>
      <sheetData sheetId="25931"/>
      <sheetData sheetId="25932"/>
      <sheetData sheetId="25933"/>
      <sheetData sheetId="25934"/>
      <sheetData sheetId="25935"/>
      <sheetData sheetId="25936"/>
      <sheetData sheetId="25937"/>
      <sheetData sheetId="25938"/>
      <sheetData sheetId="25939"/>
      <sheetData sheetId="25940"/>
      <sheetData sheetId="25941"/>
      <sheetData sheetId="25942"/>
      <sheetData sheetId="25943"/>
      <sheetData sheetId="25944"/>
      <sheetData sheetId="25945"/>
      <sheetData sheetId="25946"/>
      <sheetData sheetId="25947"/>
      <sheetData sheetId="25948"/>
      <sheetData sheetId="25949"/>
      <sheetData sheetId="25950"/>
      <sheetData sheetId="25951"/>
      <sheetData sheetId="25952"/>
      <sheetData sheetId="25953"/>
      <sheetData sheetId="25954"/>
      <sheetData sheetId="25955"/>
      <sheetData sheetId="25956"/>
      <sheetData sheetId="25957"/>
      <sheetData sheetId="25958"/>
      <sheetData sheetId="25959"/>
      <sheetData sheetId="25960"/>
      <sheetData sheetId="25961"/>
      <sheetData sheetId="25962"/>
      <sheetData sheetId="25963"/>
      <sheetData sheetId="25964"/>
      <sheetData sheetId="25965"/>
      <sheetData sheetId="25966"/>
      <sheetData sheetId="25967"/>
      <sheetData sheetId="25968"/>
      <sheetData sheetId="25969"/>
      <sheetData sheetId="25970"/>
      <sheetData sheetId="25971"/>
      <sheetData sheetId="25972"/>
      <sheetData sheetId="25973"/>
      <sheetData sheetId="25974"/>
      <sheetData sheetId="25975"/>
      <sheetData sheetId="25976"/>
      <sheetData sheetId="25977"/>
      <sheetData sheetId="25978"/>
      <sheetData sheetId="25979"/>
      <sheetData sheetId="25980"/>
      <sheetData sheetId="25981"/>
      <sheetData sheetId="25982"/>
      <sheetData sheetId="25983"/>
      <sheetData sheetId="25984"/>
      <sheetData sheetId="25985"/>
      <sheetData sheetId="25986"/>
      <sheetData sheetId="25987"/>
      <sheetData sheetId="25988"/>
      <sheetData sheetId="25989"/>
      <sheetData sheetId="25990"/>
      <sheetData sheetId="25991"/>
      <sheetData sheetId="25992"/>
      <sheetData sheetId="25993"/>
      <sheetData sheetId="25994"/>
      <sheetData sheetId="25995"/>
      <sheetData sheetId="25996"/>
      <sheetData sheetId="25997"/>
      <sheetData sheetId="25998"/>
      <sheetData sheetId="25999" refreshError="1"/>
      <sheetData sheetId="26000" refreshError="1"/>
      <sheetData sheetId="26001">
        <row r="2">
          <cell r="H2" t="str">
            <v>: PRC 750</v>
          </cell>
        </row>
      </sheetData>
      <sheetData sheetId="26002">
        <row r="3">
          <cell r="C3">
            <v>1.4095121100860442</v>
          </cell>
        </row>
      </sheetData>
      <sheetData sheetId="26003">
        <row r="1">
          <cell r="A1" t="str">
            <v>Comparison of Average Unit Rates for Airport Terminal/Concourse Buildings</v>
          </cell>
        </row>
      </sheetData>
      <sheetData sheetId="26004">
        <row r="247">
          <cell r="F247">
            <v>0</v>
          </cell>
        </row>
      </sheetData>
      <sheetData sheetId="26005">
        <row r="247">
          <cell r="F247">
            <v>0</v>
          </cell>
        </row>
      </sheetData>
      <sheetData sheetId="26006">
        <row r="247">
          <cell r="F247">
            <v>0</v>
          </cell>
        </row>
      </sheetData>
      <sheetData sheetId="26007">
        <row r="247">
          <cell r="F247">
            <v>0</v>
          </cell>
        </row>
      </sheetData>
      <sheetData sheetId="26008">
        <row r="247">
          <cell r="F247">
            <v>0</v>
          </cell>
        </row>
      </sheetData>
      <sheetData sheetId="26009">
        <row r="247">
          <cell r="F247">
            <v>0</v>
          </cell>
        </row>
      </sheetData>
      <sheetData sheetId="26010">
        <row r="2">
          <cell r="Q2">
            <v>24566</v>
          </cell>
        </row>
      </sheetData>
      <sheetData sheetId="26011"/>
      <sheetData sheetId="26012"/>
      <sheetData sheetId="26013"/>
      <sheetData sheetId="26014">
        <row r="3">
          <cell r="A3" t="str">
            <v>Cumulative_spend</v>
          </cell>
        </row>
      </sheetData>
      <sheetData sheetId="26015"/>
      <sheetData sheetId="26016"/>
      <sheetData sheetId="26017"/>
      <sheetData sheetId="26018"/>
      <sheetData sheetId="26019"/>
      <sheetData sheetId="26020"/>
      <sheetData sheetId="26021"/>
      <sheetData sheetId="26022"/>
      <sheetData sheetId="26023"/>
      <sheetData sheetId="26024"/>
      <sheetData sheetId="26025">
        <row r="18">
          <cell r="D18">
            <v>1.1786599</v>
          </cell>
        </row>
      </sheetData>
      <sheetData sheetId="26026"/>
      <sheetData sheetId="26027"/>
      <sheetData sheetId="26028"/>
      <sheetData sheetId="26029"/>
      <sheetData sheetId="26030"/>
      <sheetData sheetId="26031"/>
      <sheetData sheetId="26032"/>
      <sheetData sheetId="26033"/>
      <sheetData sheetId="26034"/>
      <sheetData sheetId="26035"/>
      <sheetData sheetId="26036">
        <row r="2">
          <cell r="H2" t="str">
            <v>: PRC 750</v>
          </cell>
        </row>
      </sheetData>
      <sheetData sheetId="26037"/>
      <sheetData sheetId="26038"/>
      <sheetData sheetId="26039"/>
      <sheetData sheetId="26040"/>
      <sheetData sheetId="26041"/>
      <sheetData sheetId="26042"/>
      <sheetData sheetId="26043"/>
      <sheetData sheetId="26044"/>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sheetData sheetId="26055"/>
      <sheetData sheetId="26056"/>
      <sheetData sheetId="26057"/>
      <sheetData sheetId="26058">
        <row r="18">
          <cell r="D18">
            <v>1.1786599</v>
          </cell>
        </row>
      </sheetData>
      <sheetData sheetId="26059"/>
      <sheetData sheetId="26060"/>
      <sheetData sheetId="26061"/>
      <sheetData sheetId="26062"/>
      <sheetData sheetId="26063"/>
      <sheetData sheetId="26064"/>
      <sheetData sheetId="26065"/>
      <sheetData sheetId="26066"/>
      <sheetData sheetId="26067"/>
      <sheetData sheetId="26068"/>
      <sheetData sheetId="26069"/>
      <sheetData sheetId="26070"/>
      <sheetData sheetId="26071"/>
      <sheetData sheetId="26072"/>
      <sheetData sheetId="26073"/>
      <sheetData sheetId="26074"/>
      <sheetData sheetId="26075"/>
      <sheetData sheetId="26076"/>
      <sheetData sheetId="26077"/>
      <sheetData sheetId="26078" refreshError="1"/>
      <sheetData sheetId="26079" refreshError="1"/>
      <sheetData sheetId="26080" refreshError="1"/>
      <sheetData sheetId="26081" refreshError="1"/>
      <sheetData sheetId="26082" refreshError="1"/>
      <sheetData sheetId="26083" refreshError="1"/>
      <sheetData sheetId="26084">
        <row r="247">
          <cell r="F247">
            <v>0</v>
          </cell>
        </row>
      </sheetData>
      <sheetData sheetId="26085" refreshError="1"/>
      <sheetData sheetId="26086" refreshError="1"/>
      <sheetData sheetId="26087" refreshError="1"/>
      <sheetData sheetId="26088">
        <row r="1">
          <cell r="A1" t="str">
            <v>Comparison of Average Unit Rates for Airport Terminal/Concourse Buildings</v>
          </cell>
        </row>
      </sheetData>
      <sheetData sheetId="26089" refreshError="1"/>
      <sheetData sheetId="26090" refreshError="1"/>
      <sheetData sheetId="26091">
        <row r="247">
          <cell r="F247">
            <v>0</v>
          </cell>
        </row>
      </sheetData>
      <sheetData sheetId="26092" refreshError="1"/>
      <sheetData sheetId="26093" refreshError="1"/>
      <sheetData sheetId="26094" refreshError="1"/>
      <sheetData sheetId="26095" refreshError="1"/>
      <sheetData sheetId="26096" refreshError="1"/>
      <sheetData sheetId="26097" refreshError="1"/>
      <sheetData sheetId="26098" refreshError="1"/>
      <sheetData sheetId="26099" refreshError="1"/>
      <sheetData sheetId="26100" refreshError="1"/>
      <sheetData sheetId="26101"/>
      <sheetData sheetId="26102">
        <row r="1">
          <cell r="A1" t="str">
            <v xml:space="preserve">   ACT     </v>
          </cell>
        </row>
      </sheetData>
      <sheetData sheetId="26103">
        <row r="1">
          <cell r="B1" t="str">
            <v>The RTW Model</v>
          </cell>
        </row>
      </sheetData>
      <sheetData sheetId="26104">
        <row r="1">
          <cell r="A1" t="str">
            <v xml:space="preserve">   ACT     </v>
          </cell>
        </row>
      </sheetData>
      <sheetData sheetId="26105"/>
      <sheetData sheetId="26106"/>
      <sheetData sheetId="26107">
        <row r="3">
          <cell r="A3" t="str">
            <v>Cumulative_spend</v>
          </cell>
        </row>
      </sheetData>
      <sheetData sheetId="26108">
        <row r="1">
          <cell r="A1" t="str">
            <v xml:space="preserve">   ACT     </v>
          </cell>
        </row>
      </sheetData>
      <sheetData sheetId="26109">
        <row r="1">
          <cell r="A1" t="str">
            <v xml:space="preserve">   ACT     </v>
          </cell>
        </row>
      </sheetData>
      <sheetData sheetId="26110">
        <row r="1">
          <cell r="A1" t="str">
            <v xml:space="preserve">   ACT     </v>
          </cell>
        </row>
      </sheetData>
      <sheetData sheetId="26111" refreshError="1"/>
      <sheetData sheetId="26112">
        <row r="1">
          <cell r="A1" t="str">
            <v xml:space="preserve">   ACT     </v>
          </cell>
        </row>
      </sheetData>
      <sheetData sheetId="26113">
        <row r="1">
          <cell r="A1" t="str">
            <v xml:space="preserve">   ACT     </v>
          </cell>
        </row>
      </sheetData>
      <sheetData sheetId="26114">
        <row r="2">
          <cell r="E2">
            <v>41627</v>
          </cell>
        </row>
      </sheetData>
      <sheetData sheetId="26115">
        <row r="1">
          <cell r="A1" t="str">
            <v xml:space="preserve">   ACT     </v>
          </cell>
        </row>
      </sheetData>
      <sheetData sheetId="26116"/>
      <sheetData sheetId="26117" refreshError="1"/>
      <sheetData sheetId="26118" refreshError="1"/>
      <sheetData sheetId="26119" refreshError="1"/>
      <sheetData sheetId="26120" refreshError="1"/>
      <sheetData sheetId="26121">
        <row r="1">
          <cell r="A1" t="str">
            <v>A/1</v>
          </cell>
        </row>
      </sheetData>
      <sheetData sheetId="26122"/>
      <sheetData sheetId="26123" refreshError="1"/>
      <sheetData sheetId="26124">
        <row r="1">
          <cell r="A1" t="str">
            <v>A/1</v>
          </cell>
        </row>
      </sheetData>
      <sheetData sheetId="26125"/>
      <sheetData sheetId="26126" refreshError="1"/>
      <sheetData sheetId="26127" refreshError="1"/>
      <sheetData sheetId="26128" refreshError="1"/>
      <sheetData sheetId="26129" refreshError="1"/>
      <sheetData sheetId="26130"/>
      <sheetData sheetId="26131" refreshError="1"/>
      <sheetData sheetId="26132" refreshError="1"/>
      <sheetData sheetId="26133" refreshError="1"/>
      <sheetData sheetId="26134" refreshError="1"/>
      <sheetData sheetId="26135" refreshError="1"/>
      <sheetData sheetId="26136" refreshError="1"/>
      <sheetData sheetId="26137" refreshError="1"/>
      <sheetData sheetId="26138" refreshError="1"/>
      <sheetData sheetId="26139" refreshError="1"/>
      <sheetData sheetId="26140" refreshError="1"/>
      <sheetData sheetId="26141" refreshError="1"/>
      <sheetData sheetId="26142" refreshError="1"/>
      <sheetData sheetId="26143" refreshError="1"/>
      <sheetData sheetId="26144" refreshError="1"/>
      <sheetData sheetId="26145" refreshError="1"/>
      <sheetData sheetId="26146" refreshError="1"/>
      <sheetData sheetId="26147" refreshError="1"/>
      <sheetData sheetId="26148" refreshError="1"/>
      <sheetData sheetId="26149" refreshError="1"/>
      <sheetData sheetId="26150" refreshError="1"/>
      <sheetData sheetId="26151" refreshError="1"/>
      <sheetData sheetId="26152" refreshError="1"/>
      <sheetData sheetId="26153" refreshError="1"/>
      <sheetData sheetId="26154" refreshError="1"/>
      <sheetData sheetId="26155" refreshError="1"/>
      <sheetData sheetId="26156" refreshError="1"/>
      <sheetData sheetId="26157" refreshError="1"/>
      <sheetData sheetId="26158" refreshError="1"/>
      <sheetData sheetId="26159" refreshError="1"/>
      <sheetData sheetId="26160" refreshError="1"/>
      <sheetData sheetId="26161" refreshError="1"/>
      <sheetData sheetId="26162" refreshError="1"/>
      <sheetData sheetId="26163" refreshError="1"/>
      <sheetData sheetId="26164" refreshError="1"/>
      <sheetData sheetId="26165" refreshError="1"/>
      <sheetData sheetId="26166" refreshError="1"/>
      <sheetData sheetId="26167" refreshError="1"/>
      <sheetData sheetId="26168" refreshError="1"/>
      <sheetData sheetId="26169" refreshError="1"/>
      <sheetData sheetId="26170" refreshError="1"/>
      <sheetData sheetId="26171" refreshError="1"/>
      <sheetData sheetId="26172" refreshError="1"/>
      <sheetData sheetId="26173" refreshError="1"/>
      <sheetData sheetId="26174"/>
      <sheetData sheetId="26175"/>
      <sheetData sheetId="26176"/>
      <sheetData sheetId="26177"/>
      <sheetData sheetId="26178"/>
      <sheetData sheetId="26179"/>
      <sheetData sheetId="26180"/>
      <sheetData sheetId="26181"/>
      <sheetData sheetId="26182"/>
      <sheetData sheetId="26183"/>
      <sheetData sheetId="26184"/>
      <sheetData sheetId="26185"/>
      <sheetData sheetId="26186"/>
      <sheetData sheetId="26187"/>
      <sheetData sheetId="26188"/>
      <sheetData sheetId="26189"/>
      <sheetData sheetId="26190"/>
      <sheetData sheetId="26191"/>
      <sheetData sheetId="26192"/>
      <sheetData sheetId="26193"/>
      <sheetData sheetId="26194"/>
      <sheetData sheetId="26195"/>
      <sheetData sheetId="26196"/>
      <sheetData sheetId="26197"/>
      <sheetData sheetId="26198"/>
      <sheetData sheetId="26199"/>
      <sheetData sheetId="26200"/>
      <sheetData sheetId="26201"/>
      <sheetData sheetId="26202"/>
      <sheetData sheetId="26203"/>
      <sheetData sheetId="26204"/>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sheetData sheetId="26229"/>
      <sheetData sheetId="26230"/>
      <sheetData sheetId="26231"/>
      <sheetData sheetId="26232"/>
      <sheetData sheetId="26233"/>
      <sheetData sheetId="26234"/>
      <sheetData sheetId="26235"/>
      <sheetData sheetId="26236"/>
      <sheetData sheetId="26237"/>
      <sheetData sheetId="26238"/>
      <sheetData sheetId="26239"/>
      <sheetData sheetId="26240"/>
      <sheetData sheetId="26241"/>
      <sheetData sheetId="26242"/>
      <sheetData sheetId="26243"/>
      <sheetData sheetId="26244"/>
      <sheetData sheetId="26245"/>
      <sheetData sheetId="26246"/>
      <sheetData sheetId="26247"/>
      <sheetData sheetId="26248"/>
      <sheetData sheetId="26249"/>
      <sheetData sheetId="26250"/>
      <sheetData sheetId="26251"/>
      <sheetData sheetId="26252"/>
      <sheetData sheetId="26253"/>
      <sheetData sheetId="26254"/>
      <sheetData sheetId="26255"/>
      <sheetData sheetId="26256"/>
      <sheetData sheetId="26257"/>
      <sheetData sheetId="26258"/>
      <sheetData sheetId="26259"/>
      <sheetData sheetId="26260"/>
      <sheetData sheetId="26261"/>
      <sheetData sheetId="26262"/>
      <sheetData sheetId="26263"/>
      <sheetData sheetId="26264"/>
      <sheetData sheetId="26265"/>
      <sheetData sheetId="26266"/>
      <sheetData sheetId="26267"/>
      <sheetData sheetId="26268"/>
      <sheetData sheetId="26269"/>
      <sheetData sheetId="26270"/>
      <sheetData sheetId="26271"/>
      <sheetData sheetId="26272"/>
      <sheetData sheetId="26273"/>
      <sheetData sheetId="26274"/>
      <sheetData sheetId="26275"/>
      <sheetData sheetId="26276"/>
      <sheetData sheetId="26277"/>
      <sheetData sheetId="26278"/>
      <sheetData sheetId="26279"/>
      <sheetData sheetId="26280"/>
      <sheetData sheetId="26281"/>
      <sheetData sheetId="26282"/>
      <sheetData sheetId="26283"/>
      <sheetData sheetId="26284"/>
      <sheetData sheetId="26285"/>
      <sheetData sheetId="26286"/>
      <sheetData sheetId="26287"/>
      <sheetData sheetId="26288"/>
      <sheetData sheetId="26289"/>
      <sheetData sheetId="26290"/>
      <sheetData sheetId="26291"/>
      <sheetData sheetId="26292"/>
      <sheetData sheetId="26293"/>
      <sheetData sheetId="26294"/>
      <sheetData sheetId="26295"/>
      <sheetData sheetId="26296"/>
      <sheetData sheetId="26297"/>
      <sheetData sheetId="26298"/>
      <sheetData sheetId="26299"/>
      <sheetData sheetId="26300"/>
      <sheetData sheetId="26301"/>
      <sheetData sheetId="26302"/>
      <sheetData sheetId="26303"/>
      <sheetData sheetId="26304"/>
      <sheetData sheetId="26305"/>
      <sheetData sheetId="26306"/>
      <sheetData sheetId="26307"/>
      <sheetData sheetId="26308"/>
      <sheetData sheetId="26309"/>
      <sheetData sheetId="26310"/>
      <sheetData sheetId="26311"/>
      <sheetData sheetId="26312"/>
      <sheetData sheetId="26313"/>
      <sheetData sheetId="26314"/>
      <sheetData sheetId="26315"/>
      <sheetData sheetId="26316"/>
      <sheetData sheetId="26317"/>
      <sheetData sheetId="26318"/>
      <sheetData sheetId="26319"/>
      <sheetData sheetId="26320"/>
      <sheetData sheetId="26321"/>
      <sheetData sheetId="26322"/>
      <sheetData sheetId="26323"/>
      <sheetData sheetId="26324"/>
      <sheetData sheetId="26325"/>
      <sheetData sheetId="26326"/>
      <sheetData sheetId="26327"/>
      <sheetData sheetId="26328"/>
      <sheetData sheetId="26329"/>
      <sheetData sheetId="26330"/>
      <sheetData sheetId="26331"/>
      <sheetData sheetId="26332"/>
      <sheetData sheetId="26333"/>
      <sheetData sheetId="26334"/>
      <sheetData sheetId="26335"/>
      <sheetData sheetId="26336"/>
      <sheetData sheetId="26337"/>
      <sheetData sheetId="26338"/>
      <sheetData sheetId="26339"/>
      <sheetData sheetId="26340"/>
      <sheetData sheetId="26341"/>
      <sheetData sheetId="26342"/>
      <sheetData sheetId="26343"/>
      <sheetData sheetId="26344"/>
      <sheetData sheetId="26345"/>
      <sheetData sheetId="26346"/>
      <sheetData sheetId="26347"/>
      <sheetData sheetId="26348"/>
      <sheetData sheetId="26349"/>
      <sheetData sheetId="26350"/>
      <sheetData sheetId="26351"/>
      <sheetData sheetId="26352"/>
      <sheetData sheetId="26353"/>
      <sheetData sheetId="26354"/>
      <sheetData sheetId="26355"/>
      <sheetData sheetId="26356"/>
      <sheetData sheetId="26357"/>
      <sheetData sheetId="26358"/>
      <sheetData sheetId="26359"/>
      <sheetData sheetId="26360"/>
      <sheetData sheetId="26361"/>
      <sheetData sheetId="26362"/>
      <sheetData sheetId="26363"/>
      <sheetData sheetId="26364"/>
      <sheetData sheetId="26365"/>
      <sheetData sheetId="26366"/>
      <sheetData sheetId="26367"/>
      <sheetData sheetId="26368"/>
      <sheetData sheetId="26369"/>
      <sheetData sheetId="26370"/>
      <sheetData sheetId="26371"/>
      <sheetData sheetId="26372"/>
      <sheetData sheetId="26373"/>
      <sheetData sheetId="26374"/>
      <sheetData sheetId="26375"/>
      <sheetData sheetId="26376"/>
      <sheetData sheetId="26377"/>
      <sheetData sheetId="26378"/>
      <sheetData sheetId="26379"/>
      <sheetData sheetId="26380"/>
      <sheetData sheetId="26381"/>
      <sheetData sheetId="26382"/>
      <sheetData sheetId="26383"/>
      <sheetData sheetId="26384"/>
      <sheetData sheetId="26385"/>
      <sheetData sheetId="26386"/>
      <sheetData sheetId="26387"/>
      <sheetData sheetId="26388"/>
      <sheetData sheetId="26389"/>
      <sheetData sheetId="26390"/>
      <sheetData sheetId="26391"/>
      <sheetData sheetId="26392"/>
      <sheetData sheetId="26393"/>
      <sheetData sheetId="26394"/>
      <sheetData sheetId="26395"/>
      <sheetData sheetId="26396"/>
      <sheetData sheetId="26397"/>
      <sheetData sheetId="26398"/>
      <sheetData sheetId="26399"/>
      <sheetData sheetId="26400"/>
      <sheetData sheetId="26401"/>
      <sheetData sheetId="26402"/>
      <sheetData sheetId="26403"/>
      <sheetData sheetId="26404"/>
      <sheetData sheetId="26405"/>
      <sheetData sheetId="26406"/>
      <sheetData sheetId="26407"/>
      <sheetData sheetId="26408"/>
      <sheetData sheetId="26409"/>
      <sheetData sheetId="26410"/>
      <sheetData sheetId="26411"/>
      <sheetData sheetId="26412"/>
      <sheetData sheetId="26413"/>
      <sheetData sheetId="26414"/>
      <sheetData sheetId="26415"/>
      <sheetData sheetId="26416"/>
      <sheetData sheetId="26417"/>
      <sheetData sheetId="26418" refreshError="1"/>
      <sheetData sheetId="26419"/>
      <sheetData sheetId="26420" refreshError="1"/>
      <sheetData sheetId="26421"/>
      <sheetData sheetId="26422"/>
      <sheetData sheetId="26423"/>
      <sheetData sheetId="26424"/>
      <sheetData sheetId="26425"/>
      <sheetData sheetId="26426"/>
      <sheetData sheetId="26427"/>
      <sheetData sheetId="26428"/>
      <sheetData sheetId="26429"/>
      <sheetData sheetId="26430"/>
      <sheetData sheetId="26431"/>
      <sheetData sheetId="26432"/>
      <sheetData sheetId="26433"/>
      <sheetData sheetId="26434"/>
      <sheetData sheetId="26435"/>
      <sheetData sheetId="26436"/>
      <sheetData sheetId="26437"/>
      <sheetData sheetId="26438"/>
      <sheetData sheetId="26439"/>
      <sheetData sheetId="26440"/>
      <sheetData sheetId="26441"/>
      <sheetData sheetId="26442"/>
      <sheetData sheetId="26443"/>
      <sheetData sheetId="26444"/>
      <sheetData sheetId="26445"/>
      <sheetData sheetId="26446"/>
      <sheetData sheetId="26447"/>
      <sheetData sheetId="26448"/>
      <sheetData sheetId="26449"/>
      <sheetData sheetId="26450"/>
      <sheetData sheetId="26451"/>
      <sheetData sheetId="26452"/>
      <sheetData sheetId="26453"/>
      <sheetData sheetId="26454"/>
      <sheetData sheetId="26455"/>
      <sheetData sheetId="26456"/>
      <sheetData sheetId="26457"/>
      <sheetData sheetId="26458"/>
      <sheetData sheetId="26459"/>
      <sheetData sheetId="26460"/>
      <sheetData sheetId="26461"/>
      <sheetData sheetId="26462"/>
      <sheetData sheetId="26463"/>
      <sheetData sheetId="26464"/>
      <sheetData sheetId="26465"/>
      <sheetData sheetId="26466"/>
      <sheetData sheetId="26467"/>
      <sheetData sheetId="26468"/>
      <sheetData sheetId="26469"/>
      <sheetData sheetId="26470"/>
      <sheetData sheetId="26471"/>
      <sheetData sheetId="26472"/>
      <sheetData sheetId="26473"/>
      <sheetData sheetId="26474"/>
      <sheetData sheetId="26475"/>
      <sheetData sheetId="26476"/>
      <sheetData sheetId="26477"/>
      <sheetData sheetId="26478"/>
      <sheetData sheetId="26479"/>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sheetData sheetId="26552"/>
      <sheetData sheetId="26553"/>
      <sheetData sheetId="26554"/>
      <sheetData sheetId="26555"/>
      <sheetData sheetId="26556"/>
      <sheetData sheetId="26557"/>
      <sheetData sheetId="26558"/>
      <sheetData sheetId="26559"/>
      <sheetData sheetId="26560"/>
      <sheetData sheetId="26561"/>
      <sheetData sheetId="26562"/>
      <sheetData sheetId="26563"/>
      <sheetData sheetId="26564"/>
      <sheetData sheetId="26565"/>
      <sheetData sheetId="26566"/>
      <sheetData sheetId="26567"/>
      <sheetData sheetId="26568"/>
      <sheetData sheetId="26569"/>
      <sheetData sheetId="26570"/>
      <sheetData sheetId="26571"/>
      <sheetData sheetId="26572"/>
      <sheetData sheetId="26573"/>
      <sheetData sheetId="26574"/>
      <sheetData sheetId="26575"/>
      <sheetData sheetId="26576"/>
      <sheetData sheetId="26577"/>
      <sheetData sheetId="26578"/>
      <sheetData sheetId="26579"/>
      <sheetData sheetId="26580"/>
      <sheetData sheetId="26581"/>
      <sheetData sheetId="26582"/>
      <sheetData sheetId="26583"/>
      <sheetData sheetId="26584"/>
      <sheetData sheetId="26585"/>
      <sheetData sheetId="26586"/>
      <sheetData sheetId="26587"/>
      <sheetData sheetId="26588"/>
      <sheetData sheetId="26589"/>
      <sheetData sheetId="26590"/>
      <sheetData sheetId="26591"/>
      <sheetData sheetId="26592"/>
      <sheetData sheetId="26593"/>
      <sheetData sheetId="26594"/>
      <sheetData sheetId="26595"/>
      <sheetData sheetId="26596"/>
      <sheetData sheetId="26597"/>
      <sheetData sheetId="26598"/>
      <sheetData sheetId="26599"/>
      <sheetData sheetId="26600"/>
      <sheetData sheetId="26601"/>
      <sheetData sheetId="26602"/>
      <sheetData sheetId="26603"/>
      <sheetData sheetId="26604"/>
      <sheetData sheetId="26605"/>
      <sheetData sheetId="26606"/>
      <sheetData sheetId="26607"/>
      <sheetData sheetId="26608"/>
      <sheetData sheetId="26609"/>
      <sheetData sheetId="26610"/>
      <sheetData sheetId="26611"/>
      <sheetData sheetId="26612"/>
      <sheetData sheetId="26613"/>
      <sheetData sheetId="26614"/>
      <sheetData sheetId="26615"/>
      <sheetData sheetId="26616"/>
      <sheetData sheetId="26617" refreshError="1"/>
      <sheetData sheetId="26618"/>
      <sheetData sheetId="26619" refreshError="1"/>
      <sheetData sheetId="26620" refreshError="1"/>
      <sheetData sheetId="26621" refreshError="1"/>
      <sheetData sheetId="26622"/>
      <sheetData sheetId="26623"/>
      <sheetData sheetId="26624"/>
      <sheetData sheetId="26625"/>
      <sheetData sheetId="26626"/>
      <sheetData sheetId="26627"/>
      <sheetData sheetId="26628"/>
      <sheetData sheetId="26629"/>
      <sheetData sheetId="26630"/>
      <sheetData sheetId="26631"/>
      <sheetData sheetId="26632"/>
      <sheetData sheetId="26633"/>
      <sheetData sheetId="26634"/>
      <sheetData sheetId="26635"/>
      <sheetData sheetId="26636"/>
      <sheetData sheetId="26637"/>
      <sheetData sheetId="26638"/>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sheetData sheetId="26648"/>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ow r="6">
          <cell r="C6" t="str">
            <v>SD</v>
          </cell>
        </row>
      </sheetData>
      <sheetData sheetId="26662">
        <row r="6">
          <cell r="C6" t="str">
            <v>SD</v>
          </cell>
        </row>
      </sheetData>
      <sheetData sheetId="26663">
        <row r="6">
          <cell r="C6" t="str">
            <v>SD</v>
          </cell>
        </row>
      </sheetData>
      <sheetData sheetId="26664" refreshError="1"/>
      <sheetData sheetId="26665" refreshError="1"/>
      <sheetData sheetId="26666" refreshError="1"/>
      <sheetData sheetId="26667"/>
      <sheetData sheetId="26668"/>
      <sheetData sheetId="26669"/>
      <sheetData sheetId="26670"/>
      <sheetData sheetId="26671"/>
      <sheetData sheetId="26672"/>
      <sheetData sheetId="26673"/>
      <sheetData sheetId="26674"/>
      <sheetData sheetId="26675"/>
      <sheetData sheetId="26676"/>
      <sheetData sheetId="26677"/>
      <sheetData sheetId="26678"/>
      <sheetData sheetId="26679"/>
      <sheetData sheetId="26680"/>
      <sheetData sheetId="26681"/>
      <sheetData sheetId="26682"/>
      <sheetData sheetId="26683"/>
      <sheetData sheetId="26684"/>
      <sheetData sheetId="26685"/>
      <sheetData sheetId="26686"/>
      <sheetData sheetId="26687"/>
      <sheetData sheetId="26688"/>
      <sheetData sheetId="26689"/>
      <sheetData sheetId="26690"/>
      <sheetData sheetId="26691"/>
      <sheetData sheetId="26692"/>
      <sheetData sheetId="26693"/>
      <sheetData sheetId="26694"/>
      <sheetData sheetId="26695"/>
      <sheetData sheetId="26696"/>
      <sheetData sheetId="26697"/>
      <sheetData sheetId="26698"/>
      <sheetData sheetId="26699"/>
      <sheetData sheetId="26700"/>
      <sheetData sheetId="26701"/>
      <sheetData sheetId="26702"/>
      <sheetData sheetId="26703"/>
      <sheetData sheetId="26704"/>
      <sheetData sheetId="26705"/>
      <sheetData sheetId="26706"/>
      <sheetData sheetId="26707"/>
      <sheetData sheetId="26708"/>
      <sheetData sheetId="26709"/>
      <sheetData sheetId="26710"/>
      <sheetData sheetId="26711"/>
      <sheetData sheetId="26712"/>
      <sheetData sheetId="26713"/>
      <sheetData sheetId="26714"/>
      <sheetData sheetId="26715"/>
      <sheetData sheetId="26716"/>
      <sheetData sheetId="26717"/>
      <sheetData sheetId="26718"/>
      <sheetData sheetId="26719"/>
      <sheetData sheetId="26720"/>
      <sheetData sheetId="26721"/>
      <sheetData sheetId="26722"/>
      <sheetData sheetId="26723"/>
      <sheetData sheetId="26724"/>
      <sheetData sheetId="26725"/>
      <sheetData sheetId="26726"/>
      <sheetData sheetId="26727"/>
      <sheetData sheetId="26728"/>
      <sheetData sheetId="26729"/>
      <sheetData sheetId="26730"/>
      <sheetData sheetId="26731"/>
      <sheetData sheetId="26732"/>
      <sheetData sheetId="26733"/>
      <sheetData sheetId="26734"/>
      <sheetData sheetId="26735"/>
      <sheetData sheetId="26736"/>
      <sheetData sheetId="26737"/>
      <sheetData sheetId="26738"/>
      <sheetData sheetId="26739"/>
      <sheetData sheetId="26740"/>
      <sheetData sheetId="26741"/>
      <sheetData sheetId="26742"/>
      <sheetData sheetId="26743"/>
      <sheetData sheetId="26744"/>
      <sheetData sheetId="26745"/>
      <sheetData sheetId="26746"/>
      <sheetData sheetId="26747"/>
      <sheetData sheetId="26748"/>
      <sheetData sheetId="26749"/>
      <sheetData sheetId="26750"/>
      <sheetData sheetId="26751"/>
      <sheetData sheetId="26752"/>
      <sheetData sheetId="26753"/>
      <sheetData sheetId="26754"/>
      <sheetData sheetId="26755"/>
      <sheetData sheetId="26756"/>
      <sheetData sheetId="26757"/>
      <sheetData sheetId="26758"/>
      <sheetData sheetId="26759"/>
      <sheetData sheetId="26760"/>
      <sheetData sheetId="26761"/>
      <sheetData sheetId="26762"/>
      <sheetData sheetId="26763"/>
      <sheetData sheetId="26764"/>
      <sheetData sheetId="26765"/>
      <sheetData sheetId="26766"/>
      <sheetData sheetId="26767"/>
      <sheetData sheetId="26768"/>
      <sheetData sheetId="26769"/>
      <sheetData sheetId="26770"/>
      <sheetData sheetId="26771"/>
      <sheetData sheetId="26772"/>
      <sheetData sheetId="26773"/>
      <sheetData sheetId="26774"/>
      <sheetData sheetId="26775"/>
      <sheetData sheetId="26776"/>
      <sheetData sheetId="26777"/>
      <sheetData sheetId="26778"/>
      <sheetData sheetId="26779"/>
      <sheetData sheetId="26780"/>
      <sheetData sheetId="26781"/>
      <sheetData sheetId="26782"/>
      <sheetData sheetId="26783"/>
      <sheetData sheetId="26784"/>
      <sheetData sheetId="26785"/>
      <sheetData sheetId="26786"/>
      <sheetData sheetId="26787"/>
      <sheetData sheetId="26788"/>
      <sheetData sheetId="26789"/>
      <sheetData sheetId="26790"/>
      <sheetData sheetId="26791"/>
      <sheetData sheetId="26792"/>
      <sheetData sheetId="26793"/>
      <sheetData sheetId="26794"/>
      <sheetData sheetId="26795"/>
      <sheetData sheetId="26796"/>
      <sheetData sheetId="26797"/>
      <sheetData sheetId="26798"/>
      <sheetData sheetId="26799"/>
      <sheetData sheetId="26800"/>
      <sheetData sheetId="26801"/>
      <sheetData sheetId="26802"/>
      <sheetData sheetId="26803"/>
      <sheetData sheetId="26804"/>
      <sheetData sheetId="26805"/>
      <sheetData sheetId="26806"/>
      <sheetData sheetId="26807"/>
      <sheetData sheetId="26808"/>
      <sheetData sheetId="26809"/>
      <sheetData sheetId="26810"/>
      <sheetData sheetId="26811"/>
      <sheetData sheetId="26812"/>
      <sheetData sheetId="26813"/>
      <sheetData sheetId="26814"/>
      <sheetData sheetId="26815"/>
      <sheetData sheetId="26816">
        <row r="4">
          <cell r="B4" t="str">
            <v>Interim Payment</v>
          </cell>
        </row>
      </sheetData>
      <sheetData sheetId="26817">
        <row r="8">
          <cell r="A8" t="str">
            <v>VR # 11 - Variation for Providing Temporary Power Supply for Soft Launch</v>
          </cell>
        </row>
      </sheetData>
      <sheetData sheetId="26818"/>
      <sheetData sheetId="26819"/>
      <sheetData sheetId="26820"/>
      <sheetData sheetId="26821"/>
      <sheetData sheetId="26822"/>
      <sheetData sheetId="26823"/>
      <sheetData sheetId="26824"/>
      <sheetData sheetId="26825"/>
      <sheetData sheetId="26826"/>
      <sheetData sheetId="26827"/>
      <sheetData sheetId="26828"/>
      <sheetData sheetId="26829"/>
      <sheetData sheetId="26830"/>
      <sheetData sheetId="26831"/>
      <sheetData sheetId="26832"/>
      <sheetData sheetId="26833"/>
      <sheetData sheetId="26834"/>
      <sheetData sheetId="26835"/>
      <sheetData sheetId="26836"/>
      <sheetData sheetId="26837"/>
      <sheetData sheetId="26838"/>
      <sheetData sheetId="26839"/>
      <sheetData sheetId="26840"/>
      <sheetData sheetId="26841"/>
      <sheetData sheetId="26842"/>
      <sheetData sheetId="26843"/>
      <sheetData sheetId="26844"/>
      <sheetData sheetId="26845"/>
      <sheetData sheetId="26846"/>
      <sheetData sheetId="26847"/>
      <sheetData sheetId="26848"/>
      <sheetData sheetId="26849"/>
      <sheetData sheetId="26850"/>
      <sheetData sheetId="26851"/>
      <sheetData sheetId="26852"/>
      <sheetData sheetId="26853"/>
      <sheetData sheetId="26854"/>
      <sheetData sheetId="26855"/>
      <sheetData sheetId="26856"/>
      <sheetData sheetId="26857"/>
      <sheetData sheetId="26858">
        <row r="2">
          <cell r="H2" t="str">
            <v>: PRC 750</v>
          </cell>
        </row>
      </sheetData>
      <sheetData sheetId="26859">
        <row r="2">
          <cell r="Q2">
            <v>24566</v>
          </cell>
        </row>
      </sheetData>
      <sheetData sheetId="26860"/>
      <sheetData sheetId="26861"/>
      <sheetData sheetId="26862"/>
      <sheetData sheetId="26863"/>
      <sheetData sheetId="26864"/>
      <sheetData sheetId="26865"/>
      <sheetData sheetId="26866"/>
      <sheetData sheetId="26867"/>
      <sheetData sheetId="26868"/>
      <sheetData sheetId="26869"/>
      <sheetData sheetId="26870"/>
      <sheetData sheetId="26871"/>
      <sheetData sheetId="26872"/>
      <sheetData sheetId="26873"/>
      <sheetData sheetId="26874"/>
      <sheetData sheetId="26875"/>
      <sheetData sheetId="26876"/>
      <sheetData sheetId="26877"/>
      <sheetData sheetId="26878"/>
      <sheetData sheetId="26879"/>
      <sheetData sheetId="26880"/>
      <sheetData sheetId="26881"/>
      <sheetData sheetId="26882"/>
      <sheetData sheetId="26883"/>
      <sheetData sheetId="26884"/>
      <sheetData sheetId="26885"/>
      <sheetData sheetId="26886"/>
      <sheetData sheetId="26887"/>
      <sheetData sheetId="26888"/>
      <sheetData sheetId="26889"/>
      <sheetData sheetId="26890"/>
      <sheetData sheetId="26891"/>
      <sheetData sheetId="26892"/>
      <sheetData sheetId="26893"/>
      <sheetData sheetId="26894"/>
      <sheetData sheetId="26895"/>
      <sheetData sheetId="26896"/>
      <sheetData sheetId="26897"/>
      <sheetData sheetId="26898"/>
      <sheetData sheetId="26899"/>
      <sheetData sheetId="26900"/>
      <sheetData sheetId="26901"/>
      <sheetData sheetId="26902"/>
      <sheetData sheetId="26903"/>
      <sheetData sheetId="26904"/>
      <sheetData sheetId="26905"/>
      <sheetData sheetId="26906"/>
      <sheetData sheetId="26907"/>
      <sheetData sheetId="26908"/>
      <sheetData sheetId="26909"/>
      <sheetData sheetId="26910"/>
      <sheetData sheetId="26911"/>
      <sheetData sheetId="26912"/>
      <sheetData sheetId="26913"/>
      <sheetData sheetId="26914"/>
      <sheetData sheetId="26915"/>
      <sheetData sheetId="26916"/>
      <sheetData sheetId="26917"/>
      <sheetData sheetId="26918"/>
      <sheetData sheetId="26919"/>
      <sheetData sheetId="26920"/>
      <sheetData sheetId="26921"/>
      <sheetData sheetId="26922"/>
      <sheetData sheetId="26923"/>
      <sheetData sheetId="26924"/>
      <sheetData sheetId="26925"/>
      <sheetData sheetId="26926"/>
      <sheetData sheetId="26927"/>
      <sheetData sheetId="26928"/>
      <sheetData sheetId="26929"/>
      <sheetData sheetId="26930"/>
      <sheetData sheetId="26931"/>
      <sheetData sheetId="26932"/>
      <sheetData sheetId="26933"/>
      <sheetData sheetId="26934"/>
      <sheetData sheetId="26935"/>
      <sheetData sheetId="26936"/>
      <sheetData sheetId="26937"/>
      <sheetData sheetId="26938"/>
      <sheetData sheetId="26939"/>
      <sheetData sheetId="26940"/>
      <sheetData sheetId="26941"/>
      <sheetData sheetId="26942"/>
      <sheetData sheetId="26943">
        <row r="2">
          <cell r="H2" t="str">
            <v>: PRC 750</v>
          </cell>
        </row>
      </sheetData>
      <sheetData sheetId="26944">
        <row r="2">
          <cell r="H2" t="str">
            <v>: PRC 750</v>
          </cell>
        </row>
      </sheetData>
      <sheetData sheetId="26945"/>
      <sheetData sheetId="26946"/>
      <sheetData sheetId="26947"/>
      <sheetData sheetId="26948"/>
      <sheetData sheetId="26949"/>
      <sheetData sheetId="26950"/>
      <sheetData sheetId="26951"/>
      <sheetData sheetId="26952"/>
      <sheetData sheetId="26953"/>
      <sheetData sheetId="26954"/>
      <sheetData sheetId="26955"/>
      <sheetData sheetId="26956"/>
      <sheetData sheetId="26957"/>
      <sheetData sheetId="26958"/>
      <sheetData sheetId="26959"/>
      <sheetData sheetId="26960"/>
      <sheetData sheetId="26961"/>
      <sheetData sheetId="26962"/>
      <sheetData sheetId="26963"/>
      <sheetData sheetId="26964"/>
      <sheetData sheetId="26965"/>
      <sheetData sheetId="26966"/>
      <sheetData sheetId="26967"/>
      <sheetData sheetId="26968"/>
      <sheetData sheetId="26969"/>
      <sheetData sheetId="26970"/>
      <sheetData sheetId="26971"/>
      <sheetData sheetId="26972"/>
      <sheetData sheetId="26973"/>
      <sheetData sheetId="26974"/>
      <sheetData sheetId="26975"/>
      <sheetData sheetId="26976"/>
      <sheetData sheetId="26977"/>
      <sheetData sheetId="26978"/>
      <sheetData sheetId="26979"/>
      <sheetData sheetId="26980">
        <row r="247">
          <cell r="F247">
            <v>0</v>
          </cell>
        </row>
      </sheetData>
      <sheetData sheetId="26981"/>
      <sheetData sheetId="26982"/>
      <sheetData sheetId="26983"/>
      <sheetData sheetId="26984"/>
      <sheetData sheetId="26985"/>
      <sheetData sheetId="26986"/>
      <sheetData sheetId="26987"/>
      <sheetData sheetId="26988"/>
      <sheetData sheetId="26989"/>
      <sheetData sheetId="26990"/>
      <sheetData sheetId="26991"/>
      <sheetData sheetId="26992"/>
      <sheetData sheetId="26993"/>
      <sheetData sheetId="26994"/>
      <sheetData sheetId="26995"/>
      <sheetData sheetId="26996"/>
      <sheetData sheetId="26997"/>
      <sheetData sheetId="26998"/>
      <sheetData sheetId="26999"/>
      <sheetData sheetId="27000"/>
      <sheetData sheetId="27001"/>
      <sheetData sheetId="27002"/>
      <sheetData sheetId="27003"/>
      <sheetData sheetId="27004"/>
      <sheetData sheetId="27005"/>
      <sheetData sheetId="27006"/>
      <sheetData sheetId="27007"/>
      <sheetData sheetId="27008"/>
      <sheetData sheetId="27009"/>
      <sheetData sheetId="27010"/>
      <sheetData sheetId="27011"/>
      <sheetData sheetId="27012"/>
      <sheetData sheetId="27013"/>
      <sheetData sheetId="27014"/>
      <sheetData sheetId="27015"/>
      <sheetData sheetId="27016"/>
      <sheetData sheetId="27017"/>
      <sheetData sheetId="27018"/>
      <sheetData sheetId="27019">
        <row r="1">
          <cell r="A1" t="str">
            <v>SUMMARY OF SUBCONTRACT PRICE</v>
          </cell>
        </row>
      </sheetData>
      <sheetData sheetId="27020"/>
      <sheetData sheetId="27021">
        <row r="1">
          <cell r="A1" t="str">
            <v>SUMMARY OF SUBCONTRACT PRICE</v>
          </cell>
        </row>
      </sheetData>
      <sheetData sheetId="27022"/>
      <sheetData sheetId="27023"/>
      <sheetData sheetId="27024">
        <row r="1">
          <cell r="A1" t="str">
            <v>A/1</v>
          </cell>
        </row>
      </sheetData>
      <sheetData sheetId="27025"/>
      <sheetData sheetId="27026"/>
      <sheetData sheetId="27027"/>
      <sheetData sheetId="27028"/>
      <sheetData sheetId="27029"/>
      <sheetData sheetId="27030">
        <row r="1">
          <cell r="A1" t="str">
            <v>A/1</v>
          </cell>
        </row>
      </sheetData>
      <sheetData sheetId="27031">
        <row r="1">
          <cell r="A1" t="str">
            <v>A/1</v>
          </cell>
        </row>
      </sheetData>
      <sheetData sheetId="27032">
        <row r="1">
          <cell r="A1" t="str">
            <v>A/1</v>
          </cell>
        </row>
      </sheetData>
      <sheetData sheetId="27033"/>
      <sheetData sheetId="27034">
        <row r="1">
          <cell r="A1" t="str">
            <v>A/1</v>
          </cell>
        </row>
      </sheetData>
      <sheetData sheetId="27035"/>
      <sheetData sheetId="27036"/>
      <sheetData sheetId="27037"/>
      <sheetData sheetId="27038"/>
      <sheetData sheetId="27039"/>
      <sheetData sheetId="27040"/>
      <sheetData sheetId="27041"/>
      <sheetData sheetId="27042"/>
      <sheetData sheetId="27043"/>
      <sheetData sheetId="27044"/>
      <sheetData sheetId="27045"/>
      <sheetData sheetId="27046"/>
      <sheetData sheetId="27047"/>
      <sheetData sheetId="27048"/>
      <sheetData sheetId="27049"/>
      <sheetData sheetId="27050"/>
      <sheetData sheetId="27051">
        <row r="1">
          <cell r="A1" t="str">
            <v>A/1</v>
          </cell>
        </row>
      </sheetData>
      <sheetData sheetId="27052">
        <row r="1">
          <cell r="A1" t="str">
            <v>A/1</v>
          </cell>
        </row>
      </sheetData>
      <sheetData sheetId="27053">
        <row r="1">
          <cell r="A1" t="str">
            <v>A/1</v>
          </cell>
        </row>
      </sheetData>
      <sheetData sheetId="27054">
        <row r="1">
          <cell r="A1" t="str">
            <v>A/1</v>
          </cell>
        </row>
      </sheetData>
      <sheetData sheetId="27055">
        <row r="1">
          <cell r="A1" t="str">
            <v>A/1</v>
          </cell>
        </row>
      </sheetData>
      <sheetData sheetId="27056">
        <row r="1">
          <cell r="A1" t="str">
            <v>A/1</v>
          </cell>
        </row>
      </sheetData>
      <sheetData sheetId="27057"/>
      <sheetData sheetId="27058">
        <row r="1">
          <cell r="A1" t="str">
            <v>A/1</v>
          </cell>
        </row>
      </sheetData>
      <sheetData sheetId="27059">
        <row r="1">
          <cell r="A1" t="str">
            <v>A/1</v>
          </cell>
        </row>
      </sheetData>
      <sheetData sheetId="27060">
        <row r="1">
          <cell r="A1" t="str">
            <v>A/1</v>
          </cell>
        </row>
      </sheetData>
      <sheetData sheetId="27061">
        <row r="1">
          <cell r="A1" t="str">
            <v>A/1</v>
          </cell>
        </row>
      </sheetData>
      <sheetData sheetId="27062">
        <row r="1">
          <cell r="A1" t="str">
            <v>A/1</v>
          </cell>
        </row>
      </sheetData>
      <sheetData sheetId="27063">
        <row r="1">
          <cell r="A1" t="str">
            <v>A/1</v>
          </cell>
        </row>
      </sheetData>
      <sheetData sheetId="27064">
        <row r="1">
          <cell r="A1" t="str">
            <v>A/1</v>
          </cell>
        </row>
      </sheetData>
      <sheetData sheetId="27065">
        <row r="1">
          <cell r="A1" t="str">
            <v>A/1</v>
          </cell>
        </row>
      </sheetData>
      <sheetData sheetId="27066">
        <row r="1">
          <cell r="A1" t="str">
            <v>A/1</v>
          </cell>
        </row>
      </sheetData>
      <sheetData sheetId="27067">
        <row r="1">
          <cell r="A1" t="str">
            <v>TAISEI  PHIL.  CONST., INC.</v>
          </cell>
        </row>
      </sheetData>
      <sheetData sheetId="27068">
        <row r="1">
          <cell r="A1" t="str">
            <v>A/1</v>
          </cell>
        </row>
      </sheetData>
      <sheetData sheetId="27069">
        <row r="1">
          <cell r="A1" t="str">
            <v>A/1</v>
          </cell>
        </row>
      </sheetData>
      <sheetData sheetId="27070">
        <row r="1">
          <cell r="A1" t="str">
            <v>A/1</v>
          </cell>
        </row>
      </sheetData>
      <sheetData sheetId="27071"/>
      <sheetData sheetId="27072"/>
      <sheetData sheetId="27073"/>
      <sheetData sheetId="27074"/>
      <sheetData sheetId="27075"/>
      <sheetData sheetId="27076"/>
      <sheetData sheetId="27077"/>
      <sheetData sheetId="27078"/>
      <sheetData sheetId="27079">
        <row r="1">
          <cell r="A1" t="str">
            <v>A/1</v>
          </cell>
        </row>
      </sheetData>
      <sheetData sheetId="27080"/>
      <sheetData sheetId="27081">
        <row r="1">
          <cell r="A1" t="str">
            <v>A/1</v>
          </cell>
        </row>
      </sheetData>
      <sheetData sheetId="27082">
        <row r="1">
          <cell r="A1" t="str">
            <v>A/1</v>
          </cell>
        </row>
      </sheetData>
      <sheetData sheetId="27083">
        <row r="1">
          <cell r="A1" t="str">
            <v>A/1</v>
          </cell>
        </row>
      </sheetData>
      <sheetData sheetId="27084">
        <row r="1">
          <cell r="A1" t="str">
            <v>A/1</v>
          </cell>
        </row>
      </sheetData>
      <sheetData sheetId="27085"/>
      <sheetData sheetId="27086"/>
      <sheetData sheetId="27087"/>
      <sheetData sheetId="27088"/>
      <sheetData sheetId="27089"/>
      <sheetData sheetId="27090"/>
      <sheetData sheetId="27091"/>
      <sheetData sheetId="27092"/>
      <sheetData sheetId="27093"/>
      <sheetData sheetId="27094"/>
      <sheetData sheetId="27095"/>
      <sheetData sheetId="27096"/>
      <sheetData sheetId="27097"/>
      <sheetData sheetId="27098"/>
      <sheetData sheetId="27099"/>
      <sheetData sheetId="27100"/>
      <sheetData sheetId="27101"/>
      <sheetData sheetId="27102"/>
      <sheetData sheetId="27103"/>
      <sheetData sheetId="27104"/>
      <sheetData sheetId="27105"/>
      <sheetData sheetId="27106"/>
      <sheetData sheetId="27107"/>
      <sheetData sheetId="27108">
        <row r="1">
          <cell r="A1" t="str">
            <v>A/1</v>
          </cell>
        </row>
      </sheetData>
      <sheetData sheetId="27109"/>
      <sheetData sheetId="27110"/>
      <sheetData sheetId="27111"/>
      <sheetData sheetId="27112"/>
      <sheetData sheetId="27113"/>
      <sheetData sheetId="27114"/>
      <sheetData sheetId="27115"/>
      <sheetData sheetId="27116"/>
      <sheetData sheetId="27117"/>
      <sheetData sheetId="27118"/>
      <sheetData sheetId="27119"/>
      <sheetData sheetId="27120"/>
      <sheetData sheetId="27121"/>
      <sheetData sheetId="27122">
        <row r="1">
          <cell r="A1" t="str">
            <v>A/1</v>
          </cell>
        </row>
      </sheetData>
      <sheetData sheetId="27123"/>
      <sheetData sheetId="27124"/>
      <sheetData sheetId="27125"/>
      <sheetData sheetId="27126"/>
      <sheetData sheetId="27127"/>
      <sheetData sheetId="27128"/>
      <sheetData sheetId="27129"/>
      <sheetData sheetId="27130"/>
      <sheetData sheetId="27131"/>
      <sheetData sheetId="27132"/>
      <sheetData sheetId="27133"/>
      <sheetData sheetId="27134"/>
      <sheetData sheetId="27135"/>
      <sheetData sheetId="27136"/>
      <sheetData sheetId="27137"/>
      <sheetData sheetId="27138"/>
      <sheetData sheetId="27139"/>
      <sheetData sheetId="27140"/>
      <sheetData sheetId="27141"/>
      <sheetData sheetId="27142"/>
      <sheetData sheetId="27143"/>
      <sheetData sheetId="27144"/>
      <sheetData sheetId="27145"/>
      <sheetData sheetId="27146"/>
      <sheetData sheetId="27147"/>
      <sheetData sheetId="27148">
        <row r="1">
          <cell r="A1" t="str">
            <v>A/1</v>
          </cell>
        </row>
      </sheetData>
      <sheetData sheetId="27149"/>
      <sheetData sheetId="27150"/>
      <sheetData sheetId="27151"/>
      <sheetData sheetId="27152"/>
      <sheetData sheetId="27153"/>
      <sheetData sheetId="27154"/>
      <sheetData sheetId="27155"/>
      <sheetData sheetId="27156"/>
      <sheetData sheetId="27157">
        <row r="1">
          <cell r="A1" t="str">
            <v>A/1</v>
          </cell>
        </row>
      </sheetData>
      <sheetData sheetId="27158">
        <row r="1">
          <cell r="A1" t="str">
            <v>A/1</v>
          </cell>
        </row>
      </sheetData>
      <sheetData sheetId="27159"/>
      <sheetData sheetId="27160"/>
      <sheetData sheetId="27161"/>
      <sheetData sheetId="27162">
        <row r="1">
          <cell r="A1" t="str">
            <v>A/1</v>
          </cell>
        </row>
      </sheetData>
      <sheetData sheetId="27163">
        <row r="1">
          <cell r="A1" t="str">
            <v>A/1</v>
          </cell>
        </row>
      </sheetData>
      <sheetData sheetId="27164">
        <row r="1">
          <cell r="A1" t="str">
            <v>A/1</v>
          </cell>
        </row>
      </sheetData>
      <sheetData sheetId="27165">
        <row r="1">
          <cell r="A1" t="str">
            <v>A/1</v>
          </cell>
        </row>
      </sheetData>
      <sheetData sheetId="27166">
        <row r="1">
          <cell r="A1" t="str">
            <v>A/1</v>
          </cell>
        </row>
      </sheetData>
      <sheetData sheetId="27167">
        <row r="1">
          <cell r="A1" t="str">
            <v>A/1</v>
          </cell>
        </row>
      </sheetData>
      <sheetData sheetId="27168">
        <row r="1">
          <cell r="A1" t="str">
            <v>A/1</v>
          </cell>
        </row>
      </sheetData>
      <sheetData sheetId="27169">
        <row r="1">
          <cell r="A1" t="str">
            <v>A/1</v>
          </cell>
        </row>
      </sheetData>
      <sheetData sheetId="27170">
        <row r="1">
          <cell r="A1" t="str">
            <v>A/1</v>
          </cell>
        </row>
      </sheetData>
      <sheetData sheetId="27171">
        <row r="1">
          <cell r="A1" t="str">
            <v>Part D - Subbase Course</v>
          </cell>
        </row>
      </sheetData>
      <sheetData sheetId="27172">
        <row r="1">
          <cell r="A1" t="str">
            <v>A/1</v>
          </cell>
        </row>
      </sheetData>
      <sheetData sheetId="27173">
        <row r="1">
          <cell r="A1" t="str">
            <v>A/1</v>
          </cell>
        </row>
      </sheetData>
      <sheetData sheetId="27174">
        <row r="1">
          <cell r="A1" t="str">
            <v>A/1</v>
          </cell>
        </row>
      </sheetData>
      <sheetData sheetId="27175">
        <row r="1">
          <cell r="A1" t="str">
            <v>A/1</v>
          </cell>
        </row>
      </sheetData>
      <sheetData sheetId="27176">
        <row r="1">
          <cell r="A1" t="str">
            <v>A/1</v>
          </cell>
        </row>
      </sheetData>
      <sheetData sheetId="27177">
        <row r="1">
          <cell r="A1" t="str">
            <v>A/1</v>
          </cell>
        </row>
      </sheetData>
      <sheetData sheetId="27178">
        <row r="1">
          <cell r="A1" t="str">
            <v>A/1</v>
          </cell>
        </row>
      </sheetData>
      <sheetData sheetId="27179">
        <row r="1">
          <cell r="A1" t="str">
            <v>A/1</v>
          </cell>
        </row>
      </sheetData>
      <sheetData sheetId="27180">
        <row r="1">
          <cell r="A1" t="str">
            <v>A/1</v>
          </cell>
        </row>
      </sheetData>
      <sheetData sheetId="27181"/>
      <sheetData sheetId="27182"/>
      <sheetData sheetId="27183"/>
      <sheetData sheetId="27184"/>
      <sheetData sheetId="27185"/>
      <sheetData sheetId="27186"/>
      <sheetData sheetId="27187">
        <row r="1">
          <cell r="A1" t="str">
            <v>A/1</v>
          </cell>
        </row>
      </sheetData>
      <sheetData sheetId="27188">
        <row r="1">
          <cell r="A1" t="str">
            <v>A/1</v>
          </cell>
        </row>
      </sheetData>
      <sheetData sheetId="27189"/>
      <sheetData sheetId="27190"/>
      <sheetData sheetId="27191"/>
      <sheetData sheetId="27192"/>
      <sheetData sheetId="27193"/>
      <sheetData sheetId="27194"/>
      <sheetData sheetId="27195"/>
      <sheetData sheetId="27196"/>
      <sheetData sheetId="27197"/>
      <sheetData sheetId="27198"/>
      <sheetData sheetId="27199"/>
      <sheetData sheetId="27200"/>
      <sheetData sheetId="27201"/>
      <sheetData sheetId="27202"/>
      <sheetData sheetId="27203"/>
      <sheetData sheetId="27204"/>
      <sheetData sheetId="27205">
        <row r="1">
          <cell r="A1" t="str">
            <v>A/1</v>
          </cell>
        </row>
      </sheetData>
      <sheetData sheetId="27206"/>
      <sheetData sheetId="27207"/>
      <sheetData sheetId="27208"/>
      <sheetData sheetId="27209">
        <row r="1">
          <cell r="A1" t="str">
            <v>A/1</v>
          </cell>
        </row>
      </sheetData>
      <sheetData sheetId="27210"/>
      <sheetData sheetId="27211">
        <row r="1">
          <cell r="A1" t="str">
            <v>A/1</v>
          </cell>
        </row>
      </sheetData>
      <sheetData sheetId="27212"/>
      <sheetData sheetId="27213"/>
      <sheetData sheetId="27214">
        <row r="1">
          <cell r="A1" t="str">
            <v>A/1</v>
          </cell>
        </row>
      </sheetData>
      <sheetData sheetId="27215">
        <row r="1">
          <cell r="A1" t="str">
            <v>A/1</v>
          </cell>
        </row>
      </sheetData>
      <sheetData sheetId="27216">
        <row r="1">
          <cell r="A1" t="str">
            <v>A/1</v>
          </cell>
        </row>
      </sheetData>
      <sheetData sheetId="27217">
        <row r="1">
          <cell r="A1" t="str">
            <v>A/1</v>
          </cell>
        </row>
      </sheetData>
      <sheetData sheetId="27218">
        <row r="1">
          <cell r="A1" t="str">
            <v>A/1</v>
          </cell>
        </row>
      </sheetData>
      <sheetData sheetId="27219">
        <row r="1">
          <cell r="A1" t="str">
            <v>A/1</v>
          </cell>
        </row>
      </sheetData>
      <sheetData sheetId="27220">
        <row r="1">
          <cell r="A1" t="str">
            <v>A/1</v>
          </cell>
        </row>
      </sheetData>
      <sheetData sheetId="27221"/>
      <sheetData sheetId="27222"/>
      <sheetData sheetId="27223"/>
      <sheetData sheetId="27224"/>
      <sheetData sheetId="27225"/>
      <sheetData sheetId="27226"/>
      <sheetData sheetId="27227"/>
      <sheetData sheetId="27228"/>
      <sheetData sheetId="27229"/>
      <sheetData sheetId="27230"/>
      <sheetData sheetId="27231"/>
      <sheetData sheetId="27232"/>
      <sheetData sheetId="27233"/>
      <sheetData sheetId="27234"/>
      <sheetData sheetId="27235"/>
      <sheetData sheetId="27236"/>
      <sheetData sheetId="27237"/>
      <sheetData sheetId="27238"/>
      <sheetData sheetId="27239"/>
      <sheetData sheetId="27240"/>
      <sheetData sheetId="27241"/>
      <sheetData sheetId="27242"/>
      <sheetData sheetId="27243"/>
      <sheetData sheetId="27244"/>
      <sheetData sheetId="27245"/>
      <sheetData sheetId="27246"/>
      <sheetData sheetId="27247"/>
      <sheetData sheetId="27248">
        <row r="1">
          <cell r="A1" t="str">
            <v>A/1</v>
          </cell>
        </row>
      </sheetData>
      <sheetData sheetId="27249">
        <row r="1">
          <cell r="A1" t="str">
            <v>A/1</v>
          </cell>
        </row>
      </sheetData>
      <sheetData sheetId="27250">
        <row r="1">
          <cell r="A1" t="str">
            <v>A/1</v>
          </cell>
        </row>
      </sheetData>
      <sheetData sheetId="27251"/>
      <sheetData sheetId="27252">
        <row r="1">
          <cell r="A1" t="str">
            <v>A/1</v>
          </cell>
        </row>
      </sheetData>
      <sheetData sheetId="27253">
        <row r="1">
          <cell r="A1" t="str">
            <v>A/1</v>
          </cell>
        </row>
      </sheetData>
      <sheetData sheetId="27254">
        <row r="1">
          <cell r="A1" t="str">
            <v>A/1</v>
          </cell>
        </row>
      </sheetData>
      <sheetData sheetId="27255">
        <row r="1">
          <cell r="A1" t="str">
            <v>A/1</v>
          </cell>
        </row>
      </sheetData>
      <sheetData sheetId="27256">
        <row r="1">
          <cell r="A1" t="str">
            <v>A/1</v>
          </cell>
        </row>
      </sheetData>
      <sheetData sheetId="27257">
        <row r="1">
          <cell r="A1" t="str">
            <v>A/1</v>
          </cell>
        </row>
      </sheetData>
      <sheetData sheetId="27258">
        <row r="1">
          <cell r="A1" t="str">
            <v>Part D - Subbase Course</v>
          </cell>
        </row>
      </sheetData>
      <sheetData sheetId="27259">
        <row r="1">
          <cell r="A1" t="str">
            <v>A/1</v>
          </cell>
        </row>
      </sheetData>
      <sheetData sheetId="27260">
        <row r="1">
          <cell r="A1" t="str">
            <v>A/1</v>
          </cell>
        </row>
      </sheetData>
      <sheetData sheetId="27261">
        <row r="1">
          <cell r="A1" t="str">
            <v>A/1</v>
          </cell>
        </row>
      </sheetData>
      <sheetData sheetId="27262">
        <row r="1">
          <cell r="A1" t="str">
            <v>A/1</v>
          </cell>
        </row>
      </sheetData>
      <sheetData sheetId="27263">
        <row r="1">
          <cell r="A1" t="str">
            <v>A/1</v>
          </cell>
        </row>
      </sheetData>
      <sheetData sheetId="27264">
        <row r="1">
          <cell r="A1" t="str">
            <v>A/1</v>
          </cell>
        </row>
      </sheetData>
      <sheetData sheetId="27265">
        <row r="1">
          <cell r="A1" t="str">
            <v>A/1</v>
          </cell>
        </row>
      </sheetData>
      <sheetData sheetId="27266">
        <row r="1">
          <cell r="A1" t="str">
            <v>A/1</v>
          </cell>
        </row>
      </sheetData>
      <sheetData sheetId="27267"/>
      <sheetData sheetId="27268"/>
      <sheetData sheetId="27269"/>
      <sheetData sheetId="27270"/>
      <sheetData sheetId="27271"/>
      <sheetData sheetId="27272"/>
      <sheetData sheetId="27273">
        <row r="1">
          <cell r="A1" t="str">
            <v>A/1</v>
          </cell>
        </row>
      </sheetData>
      <sheetData sheetId="27274"/>
      <sheetData sheetId="27275"/>
      <sheetData sheetId="27276"/>
      <sheetData sheetId="27277"/>
      <sheetData sheetId="27278"/>
      <sheetData sheetId="27279">
        <row r="1">
          <cell r="A1" t="str">
            <v>A/1</v>
          </cell>
        </row>
      </sheetData>
      <sheetData sheetId="27280"/>
      <sheetData sheetId="27281"/>
      <sheetData sheetId="27282"/>
      <sheetData sheetId="27283"/>
      <sheetData sheetId="27284"/>
      <sheetData sheetId="27285"/>
      <sheetData sheetId="27286"/>
      <sheetData sheetId="27287"/>
      <sheetData sheetId="27288"/>
      <sheetData sheetId="27289"/>
      <sheetData sheetId="27290"/>
      <sheetData sheetId="27291"/>
      <sheetData sheetId="27292"/>
      <sheetData sheetId="27293"/>
      <sheetData sheetId="27294">
        <row r="1">
          <cell r="A1" t="str">
            <v>A/1</v>
          </cell>
        </row>
      </sheetData>
      <sheetData sheetId="27295"/>
      <sheetData sheetId="27296">
        <row r="1">
          <cell r="A1" t="str">
            <v>A/1</v>
          </cell>
        </row>
      </sheetData>
      <sheetData sheetId="27297"/>
      <sheetData sheetId="27298"/>
      <sheetData sheetId="27299"/>
      <sheetData sheetId="27300"/>
      <sheetData sheetId="27301"/>
      <sheetData sheetId="27302"/>
      <sheetData sheetId="27303"/>
      <sheetData sheetId="27304"/>
      <sheetData sheetId="27305"/>
      <sheetData sheetId="27306"/>
      <sheetData sheetId="27307"/>
      <sheetData sheetId="27308"/>
      <sheetData sheetId="27309"/>
      <sheetData sheetId="27310"/>
      <sheetData sheetId="27311"/>
      <sheetData sheetId="27312"/>
      <sheetData sheetId="27313"/>
      <sheetData sheetId="27314"/>
      <sheetData sheetId="27315"/>
      <sheetData sheetId="27316"/>
      <sheetData sheetId="27317"/>
      <sheetData sheetId="27318"/>
      <sheetData sheetId="27319"/>
      <sheetData sheetId="27320"/>
      <sheetData sheetId="27321"/>
      <sheetData sheetId="27322"/>
      <sheetData sheetId="27323"/>
      <sheetData sheetId="27324"/>
      <sheetData sheetId="27325"/>
      <sheetData sheetId="27326"/>
      <sheetData sheetId="27327"/>
      <sheetData sheetId="27328"/>
      <sheetData sheetId="27329"/>
      <sheetData sheetId="27330"/>
      <sheetData sheetId="27331"/>
      <sheetData sheetId="27332"/>
      <sheetData sheetId="27333"/>
      <sheetData sheetId="27334"/>
      <sheetData sheetId="27335"/>
      <sheetData sheetId="27336"/>
      <sheetData sheetId="27337"/>
      <sheetData sheetId="27338"/>
      <sheetData sheetId="27339"/>
      <sheetData sheetId="27340"/>
      <sheetData sheetId="27341"/>
      <sheetData sheetId="27342"/>
      <sheetData sheetId="27343"/>
      <sheetData sheetId="27344"/>
      <sheetData sheetId="27345"/>
      <sheetData sheetId="27346"/>
      <sheetData sheetId="27347"/>
      <sheetData sheetId="27348"/>
      <sheetData sheetId="27349"/>
      <sheetData sheetId="27350"/>
      <sheetData sheetId="27351"/>
      <sheetData sheetId="27352"/>
      <sheetData sheetId="27353"/>
      <sheetData sheetId="27354"/>
      <sheetData sheetId="27355"/>
      <sheetData sheetId="27356"/>
      <sheetData sheetId="27357"/>
      <sheetData sheetId="27358"/>
      <sheetData sheetId="27359"/>
      <sheetData sheetId="27360"/>
      <sheetData sheetId="27361"/>
      <sheetData sheetId="27362"/>
      <sheetData sheetId="27363"/>
      <sheetData sheetId="27364"/>
      <sheetData sheetId="27365"/>
      <sheetData sheetId="27366"/>
      <sheetData sheetId="27367"/>
      <sheetData sheetId="27368"/>
      <sheetData sheetId="27369"/>
      <sheetData sheetId="27370"/>
      <sheetData sheetId="27371"/>
      <sheetData sheetId="27372"/>
      <sheetData sheetId="27373"/>
      <sheetData sheetId="27374"/>
      <sheetData sheetId="27375"/>
      <sheetData sheetId="27376"/>
      <sheetData sheetId="27377"/>
      <sheetData sheetId="27378"/>
      <sheetData sheetId="27379"/>
      <sheetData sheetId="27380">
        <row r="1">
          <cell r="A1" t="str">
            <v>A/1</v>
          </cell>
        </row>
      </sheetData>
      <sheetData sheetId="27381"/>
      <sheetData sheetId="27382">
        <row r="1">
          <cell r="A1" t="str">
            <v>TAISEI  PHIL.  CONST., INC.</v>
          </cell>
        </row>
      </sheetData>
      <sheetData sheetId="27383"/>
      <sheetData sheetId="27384"/>
      <sheetData sheetId="27385"/>
      <sheetData sheetId="27386"/>
      <sheetData sheetId="27387"/>
      <sheetData sheetId="27388"/>
      <sheetData sheetId="27389"/>
      <sheetData sheetId="27390"/>
      <sheetData sheetId="27391"/>
      <sheetData sheetId="27392"/>
      <sheetData sheetId="27393"/>
      <sheetData sheetId="27394"/>
      <sheetData sheetId="27395"/>
      <sheetData sheetId="27396"/>
      <sheetData sheetId="27397"/>
      <sheetData sheetId="27398"/>
      <sheetData sheetId="27399"/>
      <sheetData sheetId="27400"/>
      <sheetData sheetId="27401"/>
      <sheetData sheetId="27402"/>
      <sheetData sheetId="27403"/>
      <sheetData sheetId="27404"/>
      <sheetData sheetId="27405"/>
      <sheetData sheetId="27406"/>
      <sheetData sheetId="27407"/>
      <sheetData sheetId="27408"/>
      <sheetData sheetId="27409"/>
      <sheetData sheetId="27410"/>
      <sheetData sheetId="27411"/>
      <sheetData sheetId="27412"/>
      <sheetData sheetId="27413"/>
      <sheetData sheetId="27414"/>
      <sheetData sheetId="27415"/>
      <sheetData sheetId="27416"/>
      <sheetData sheetId="27417"/>
      <sheetData sheetId="27418"/>
      <sheetData sheetId="27419"/>
      <sheetData sheetId="27420"/>
      <sheetData sheetId="27421"/>
      <sheetData sheetId="27422"/>
      <sheetData sheetId="27423"/>
      <sheetData sheetId="27424"/>
      <sheetData sheetId="27425"/>
      <sheetData sheetId="27426"/>
      <sheetData sheetId="27427"/>
      <sheetData sheetId="27428"/>
      <sheetData sheetId="27429"/>
      <sheetData sheetId="27430"/>
      <sheetData sheetId="27431"/>
      <sheetData sheetId="27432"/>
      <sheetData sheetId="27433"/>
      <sheetData sheetId="27434"/>
      <sheetData sheetId="27435"/>
      <sheetData sheetId="27436"/>
      <sheetData sheetId="27437"/>
      <sheetData sheetId="27438"/>
      <sheetData sheetId="27439"/>
      <sheetData sheetId="27440"/>
      <sheetData sheetId="27441"/>
      <sheetData sheetId="27442"/>
      <sheetData sheetId="27443"/>
      <sheetData sheetId="27444"/>
      <sheetData sheetId="27445">
        <row r="1">
          <cell r="A1" t="str">
            <v>A/1</v>
          </cell>
        </row>
      </sheetData>
      <sheetData sheetId="27446">
        <row r="1">
          <cell r="A1" t="str">
            <v>A/1</v>
          </cell>
        </row>
      </sheetData>
      <sheetData sheetId="27447"/>
      <sheetData sheetId="27448"/>
      <sheetData sheetId="27449"/>
      <sheetData sheetId="27450"/>
      <sheetData sheetId="27451"/>
      <sheetData sheetId="27452"/>
      <sheetData sheetId="27453"/>
      <sheetData sheetId="27454"/>
      <sheetData sheetId="27455"/>
      <sheetData sheetId="27456">
        <row r="1">
          <cell r="A1" t="str">
            <v>A/1</v>
          </cell>
        </row>
      </sheetData>
      <sheetData sheetId="27457">
        <row r="1">
          <cell r="A1" t="str">
            <v>A/1</v>
          </cell>
        </row>
      </sheetData>
      <sheetData sheetId="27458">
        <row r="1">
          <cell r="A1" t="str">
            <v>A/1</v>
          </cell>
        </row>
      </sheetData>
      <sheetData sheetId="27459">
        <row r="1">
          <cell r="A1" t="str">
            <v>A/1</v>
          </cell>
        </row>
      </sheetData>
      <sheetData sheetId="27460">
        <row r="1">
          <cell r="A1" t="str">
            <v>A/1</v>
          </cell>
        </row>
      </sheetData>
      <sheetData sheetId="27461">
        <row r="1">
          <cell r="A1" t="str">
            <v>A/1</v>
          </cell>
        </row>
      </sheetData>
      <sheetData sheetId="27462">
        <row r="1">
          <cell r="A1" t="str">
            <v>A/1</v>
          </cell>
        </row>
      </sheetData>
      <sheetData sheetId="27463">
        <row r="1">
          <cell r="A1" t="str">
            <v>A/1</v>
          </cell>
        </row>
      </sheetData>
      <sheetData sheetId="27464">
        <row r="1">
          <cell r="A1" t="str">
            <v>A/1</v>
          </cell>
        </row>
      </sheetData>
      <sheetData sheetId="27465">
        <row r="1">
          <cell r="A1" t="str">
            <v>A/1</v>
          </cell>
        </row>
      </sheetData>
      <sheetData sheetId="27466">
        <row r="1">
          <cell r="A1" t="str">
            <v>A/1</v>
          </cell>
        </row>
      </sheetData>
      <sheetData sheetId="27467"/>
      <sheetData sheetId="27468"/>
      <sheetData sheetId="27469"/>
      <sheetData sheetId="27470"/>
      <sheetData sheetId="27471"/>
      <sheetData sheetId="27472"/>
      <sheetData sheetId="27473"/>
      <sheetData sheetId="27474"/>
      <sheetData sheetId="27475">
        <row r="1">
          <cell r="A1" t="str">
            <v>A/1</v>
          </cell>
        </row>
      </sheetData>
      <sheetData sheetId="27476">
        <row r="1">
          <cell r="A1" t="str">
            <v>A/1</v>
          </cell>
        </row>
      </sheetData>
      <sheetData sheetId="27477"/>
      <sheetData sheetId="27478"/>
      <sheetData sheetId="27479">
        <row r="1">
          <cell r="A1" t="str">
            <v>A/1</v>
          </cell>
        </row>
      </sheetData>
      <sheetData sheetId="27480"/>
      <sheetData sheetId="27481"/>
      <sheetData sheetId="27482"/>
      <sheetData sheetId="27483"/>
      <sheetData sheetId="27484"/>
      <sheetData sheetId="27485"/>
      <sheetData sheetId="27486"/>
      <sheetData sheetId="27487"/>
      <sheetData sheetId="27488"/>
      <sheetData sheetId="27489"/>
      <sheetData sheetId="27490"/>
      <sheetData sheetId="27491"/>
      <sheetData sheetId="27492"/>
      <sheetData sheetId="27493"/>
      <sheetData sheetId="27494"/>
      <sheetData sheetId="27495"/>
      <sheetData sheetId="27496"/>
      <sheetData sheetId="27497"/>
      <sheetData sheetId="27498"/>
      <sheetData sheetId="27499"/>
      <sheetData sheetId="27500"/>
      <sheetData sheetId="27501"/>
      <sheetData sheetId="27502"/>
      <sheetData sheetId="27503"/>
      <sheetData sheetId="27504"/>
      <sheetData sheetId="27505"/>
      <sheetData sheetId="27506"/>
      <sheetData sheetId="27507"/>
      <sheetData sheetId="27508"/>
      <sheetData sheetId="27509"/>
      <sheetData sheetId="27510"/>
      <sheetData sheetId="27511"/>
      <sheetData sheetId="27512"/>
      <sheetData sheetId="27513"/>
      <sheetData sheetId="27514"/>
      <sheetData sheetId="27515"/>
      <sheetData sheetId="27516"/>
      <sheetData sheetId="27517"/>
      <sheetData sheetId="27518"/>
      <sheetData sheetId="27519"/>
      <sheetData sheetId="27520"/>
      <sheetData sheetId="27521"/>
      <sheetData sheetId="27522"/>
      <sheetData sheetId="27523"/>
      <sheetData sheetId="27524"/>
      <sheetData sheetId="27525"/>
      <sheetData sheetId="27526"/>
      <sheetData sheetId="27527"/>
      <sheetData sheetId="27528"/>
      <sheetData sheetId="27529"/>
      <sheetData sheetId="27530"/>
      <sheetData sheetId="27531"/>
      <sheetData sheetId="27532"/>
      <sheetData sheetId="27533"/>
      <sheetData sheetId="27534"/>
      <sheetData sheetId="27535"/>
      <sheetData sheetId="27536"/>
      <sheetData sheetId="27537"/>
      <sheetData sheetId="27538"/>
      <sheetData sheetId="27539"/>
      <sheetData sheetId="27540"/>
      <sheetData sheetId="27541">
        <row r="1">
          <cell r="A1" t="str">
            <v>A/1</v>
          </cell>
        </row>
      </sheetData>
      <sheetData sheetId="27542">
        <row r="1">
          <cell r="A1" t="str">
            <v>A/1</v>
          </cell>
        </row>
      </sheetData>
      <sheetData sheetId="27543"/>
      <sheetData sheetId="27544"/>
      <sheetData sheetId="27545"/>
      <sheetData sheetId="27546"/>
      <sheetData sheetId="27547"/>
      <sheetData sheetId="27548"/>
      <sheetData sheetId="27549"/>
      <sheetData sheetId="27550"/>
      <sheetData sheetId="27551"/>
      <sheetData sheetId="27552"/>
      <sheetData sheetId="27553"/>
      <sheetData sheetId="27554">
        <row r="1">
          <cell r="A1" t="str">
            <v>TAISEI  PHIL.  CONST., INC.</v>
          </cell>
        </row>
      </sheetData>
      <sheetData sheetId="27555"/>
      <sheetData sheetId="27556"/>
      <sheetData sheetId="27557">
        <row r="1">
          <cell r="A1" t="str">
            <v>A/1</v>
          </cell>
        </row>
      </sheetData>
      <sheetData sheetId="27558">
        <row r="1">
          <cell r="A1" t="str">
            <v>A/1</v>
          </cell>
        </row>
      </sheetData>
      <sheetData sheetId="27559">
        <row r="1">
          <cell r="A1" t="str">
            <v>A/1</v>
          </cell>
        </row>
      </sheetData>
      <sheetData sheetId="27560"/>
      <sheetData sheetId="27561"/>
      <sheetData sheetId="27562"/>
      <sheetData sheetId="27563">
        <row r="1">
          <cell r="A1" t="str">
            <v>A/1</v>
          </cell>
        </row>
      </sheetData>
      <sheetData sheetId="27564"/>
      <sheetData sheetId="27565"/>
      <sheetData sheetId="27566">
        <row r="3">
          <cell r="M3">
            <v>37.159999999999997</v>
          </cell>
        </row>
      </sheetData>
      <sheetData sheetId="27567"/>
      <sheetData sheetId="27568"/>
      <sheetData sheetId="27569"/>
      <sheetData sheetId="27570"/>
      <sheetData sheetId="27571"/>
      <sheetData sheetId="27572"/>
      <sheetData sheetId="27573"/>
      <sheetData sheetId="27574"/>
      <sheetData sheetId="27575"/>
      <sheetData sheetId="27576"/>
      <sheetData sheetId="27577"/>
      <sheetData sheetId="27578"/>
      <sheetData sheetId="27579"/>
      <sheetData sheetId="27580"/>
      <sheetData sheetId="27581"/>
      <sheetData sheetId="27582"/>
      <sheetData sheetId="27583"/>
      <sheetData sheetId="27584"/>
      <sheetData sheetId="27585"/>
      <sheetData sheetId="27586"/>
      <sheetData sheetId="27587"/>
      <sheetData sheetId="27588"/>
      <sheetData sheetId="27589"/>
      <sheetData sheetId="27590"/>
      <sheetData sheetId="27591"/>
      <sheetData sheetId="27592"/>
      <sheetData sheetId="27593"/>
      <sheetData sheetId="27594"/>
      <sheetData sheetId="27595"/>
      <sheetData sheetId="27596"/>
      <sheetData sheetId="27597"/>
      <sheetData sheetId="27598"/>
      <sheetData sheetId="27599"/>
      <sheetData sheetId="27600"/>
      <sheetData sheetId="27601"/>
      <sheetData sheetId="27602"/>
      <sheetData sheetId="27603"/>
      <sheetData sheetId="27604"/>
      <sheetData sheetId="27605"/>
      <sheetData sheetId="27606"/>
      <sheetData sheetId="27607"/>
      <sheetData sheetId="27608"/>
      <sheetData sheetId="27609"/>
      <sheetData sheetId="27610"/>
      <sheetData sheetId="27611"/>
      <sheetData sheetId="27612"/>
      <sheetData sheetId="27613"/>
      <sheetData sheetId="27614"/>
      <sheetData sheetId="27615"/>
      <sheetData sheetId="27616"/>
      <sheetData sheetId="27617"/>
      <sheetData sheetId="27618"/>
      <sheetData sheetId="27619"/>
      <sheetData sheetId="27620"/>
      <sheetData sheetId="27621"/>
      <sheetData sheetId="27622"/>
      <sheetData sheetId="27623"/>
      <sheetData sheetId="27624"/>
      <sheetData sheetId="27625"/>
      <sheetData sheetId="27626"/>
      <sheetData sheetId="27627"/>
      <sheetData sheetId="27628"/>
      <sheetData sheetId="27629"/>
      <sheetData sheetId="27630"/>
      <sheetData sheetId="27631"/>
      <sheetData sheetId="27632"/>
      <sheetData sheetId="27633"/>
      <sheetData sheetId="27634"/>
      <sheetData sheetId="27635"/>
      <sheetData sheetId="27636"/>
      <sheetData sheetId="27637"/>
      <sheetData sheetId="27638"/>
      <sheetData sheetId="27639"/>
      <sheetData sheetId="27640"/>
      <sheetData sheetId="27641"/>
      <sheetData sheetId="27642"/>
      <sheetData sheetId="27643"/>
      <sheetData sheetId="27644"/>
      <sheetData sheetId="27645"/>
      <sheetData sheetId="27646"/>
      <sheetData sheetId="27647"/>
      <sheetData sheetId="27648"/>
      <sheetData sheetId="27649"/>
      <sheetData sheetId="27650"/>
      <sheetData sheetId="27651"/>
      <sheetData sheetId="27652"/>
      <sheetData sheetId="27653"/>
      <sheetData sheetId="27654"/>
      <sheetData sheetId="27655"/>
      <sheetData sheetId="27656"/>
      <sheetData sheetId="27657"/>
      <sheetData sheetId="27658"/>
      <sheetData sheetId="27659"/>
      <sheetData sheetId="27660"/>
      <sheetData sheetId="27661"/>
      <sheetData sheetId="27662"/>
      <sheetData sheetId="27663"/>
      <sheetData sheetId="27664"/>
      <sheetData sheetId="27665"/>
      <sheetData sheetId="27666"/>
      <sheetData sheetId="27667"/>
      <sheetData sheetId="27668"/>
      <sheetData sheetId="27669"/>
      <sheetData sheetId="27670"/>
      <sheetData sheetId="27671"/>
      <sheetData sheetId="27672"/>
      <sheetData sheetId="27673"/>
      <sheetData sheetId="27674"/>
      <sheetData sheetId="27675"/>
      <sheetData sheetId="27676"/>
      <sheetData sheetId="27677"/>
      <sheetData sheetId="27678"/>
      <sheetData sheetId="27679"/>
      <sheetData sheetId="27680"/>
      <sheetData sheetId="27681"/>
      <sheetData sheetId="27682"/>
      <sheetData sheetId="27683"/>
      <sheetData sheetId="27684"/>
      <sheetData sheetId="27685"/>
      <sheetData sheetId="27686"/>
      <sheetData sheetId="27687"/>
      <sheetData sheetId="27688"/>
      <sheetData sheetId="27689"/>
      <sheetData sheetId="27690"/>
      <sheetData sheetId="27691"/>
      <sheetData sheetId="27692"/>
      <sheetData sheetId="27693"/>
      <sheetData sheetId="27694"/>
      <sheetData sheetId="27695"/>
      <sheetData sheetId="27696"/>
      <sheetData sheetId="27697"/>
      <sheetData sheetId="27698"/>
      <sheetData sheetId="27699"/>
      <sheetData sheetId="27700"/>
      <sheetData sheetId="27701"/>
      <sheetData sheetId="27702"/>
      <sheetData sheetId="27703"/>
      <sheetData sheetId="27704"/>
      <sheetData sheetId="27705"/>
      <sheetData sheetId="27706"/>
      <sheetData sheetId="27707"/>
      <sheetData sheetId="27708"/>
      <sheetData sheetId="27709"/>
      <sheetData sheetId="27710"/>
      <sheetData sheetId="27711"/>
      <sheetData sheetId="27712"/>
      <sheetData sheetId="27713"/>
      <sheetData sheetId="27714"/>
      <sheetData sheetId="27715"/>
      <sheetData sheetId="27716"/>
      <sheetData sheetId="27717"/>
      <sheetData sheetId="27718"/>
      <sheetData sheetId="27719"/>
      <sheetData sheetId="27720"/>
      <sheetData sheetId="27721"/>
      <sheetData sheetId="27722"/>
      <sheetData sheetId="27723">
        <row r="1">
          <cell r="A1" t="str">
            <v>A/1</v>
          </cell>
        </row>
      </sheetData>
      <sheetData sheetId="27724"/>
      <sheetData sheetId="27725"/>
      <sheetData sheetId="27726"/>
      <sheetData sheetId="27727"/>
      <sheetData sheetId="27728"/>
      <sheetData sheetId="27729"/>
      <sheetData sheetId="27730"/>
      <sheetData sheetId="27731"/>
      <sheetData sheetId="27732"/>
      <sheetData sheetId="27733"/>
      <sheetData sheetId="27734"/>
      <sheetData sheetId="27735"/>
      <sheetData sheetId="27736"/>
      <sheetData sheetId="27737"/>
      <sheetData sheetId="27738">
        <row r="1">
          <cell r="A1" t="str">
            <v>A/1</v>
          </cell>
        </row>
      </sheetData>
      <sheetData sheetId="27739">
        <row r="1">
          <cell r="A1" t="str">
            <v>A/1</v>
          </cell>
        </row>
      </sheetData>
      <sheetData sheetId="27740"/>
      <sheetData sheetId="27741"/>
      <sheetData sheetId="27742"/>
      <sheetData sheetId="27743"/>
      <sheetData sheetId="27744"/>
      <sheetData sheetId="27745"/>
      <sheetData sheetId="27746"/>
      <sheetData sheetId="27747"/>
      <sheetData sheetId="27748"/>
      <sheetData sheetId="27749"/>
      <sheetData sheetId="27750"/>
      <sheetData sheetId="27751"/>
      <sheetData sheetId="27752"/>
      <sheetData sheetId="27753"/>
      <sheetData sheetId="27754"/>
      <sheetData sheetId="27755">
        <row r="1">
          <cell r="A1" t="str">
            <v>A/1</v>
          </cell>
        </row>
      </sheetData>
      <sheetData sheetId="27756"/>
      <sheetData sheetId="27757">
        <row r="1">
          <cell r="A1" t="str">
            <v>A/1</v>
          </cell>
        </row>
      </sheetData>
      <sheetData sheetId="27758">
        <row r="1">
          <cell r="A1" t="str">
            <v>A/1</v>
          </cell>
        </row>
      </sheetData>
      <sheetData sheetId="27759">
        <row r="1">
          <cell r="A1" t="str">
            <v>A/1</v>
          </cell>
        </row>
      </sheetData>
      <sheetData sheetId="27760">
        <row r="1">
          <cell r="A1" t="str">
            <v>A/1</v>
          </cell>
        </row>
      </sheetData>
      <sheetData sheetId="27761"/>
      <sheetData sheetId="27762">
        <row r="1">
          <cell r="A1" t="str">
            <v>A/1</v>
          </cell>
        </row>
      </sheetData>
      <sheetData sheetId="27763">
        <row r="1">
          <cell r="A1" t="str">
            <v>A/1</v>
          </cell>
        </row>
      </sheetData>
      <sheetData sheetId="27764"/>
      <sheetData sheetId="27765"/>
      <sheetData sheetId="27766"/>
      <sheetData sheetId="27767"/>
      <sheetData sheetId="27768"/>
      <sheetData sheetId="27769"/>
      <sheetData sheetId="27770"/>
      <sheetData sheetId="27771"/>
      <sheetData sheetId="27772"/>
      <sheetData sheetId="27773"/>
      <sheetData sheetId="27774"/>
      <sheetData sheetId="27775"/>
      <sheetData sheetId="27776"/>
      <sheetData sheetId="27777"/>
      <sheetData sheetId="27778"/>
      <sheetData sheetId="27779"/>
      <sheetData sheetId="27780"/>
      <sheetData sheetId="27781"/>
      <sheetData sheetId="27782"/>
      <sheetData sheetId="27783"/>
      <sheetData sheetId="27784"/>
      <sheetData sheetId="27785"/>
      <sheetData sheetId="27786"/>
      <sheetData sheetId="27787"/>
      <sheetData sheetId="27788"/>
      <sheetData sheetId="27789"/>
      <sheetData sheetId="27790"/>
      <sheetData sheetId="27791"/>
      <sheetData sheetId="27792"/>
      <sheetData sheetId="27793"/>
      <sheetData sheetId="27794"/>
      <sheetData sheetId="27795"/>
      <sheetData sheetId="27796"/>
      <sheetData sheetId="27797"/>
      <sheetData sheetId="27798"/>
      <sheetData sheetId="27799"/>
      <sheetData sheetId="27800"/>
      <sheetData sheetId="27801"/>
      <sheetData sheetId="27802"/>
      <sheetData sheetId="27803"/>
      <sheetData sheetId="27804"/>
      <sheetData sheetId="27805"/>
      <sheetData sheetId="27806"/>
      <sheetData sheetId="27807"/>
      <sheetData sheetId="27808"/>
      <sheetData sheetId="27809"/>
      <sheetData sheetId="27810"/>
      <sheetData sheetId="27811"/>
      <sheetData sheetId="27812"/>
      <sheetData sheetId="27813"/>
      <sheetData sheetId="27814"/>
      <sheetData sheetId="27815"/>
      <sheetData sheetId="27816"/>
      <sheetData sheetId="27817"/>
      <sheetData sheetId="27818"/>
      <sheetData sheetId="27819"/>
      <sheetData sheetId="27820"/>
      <sheetData sheetId="27821"/>
      <sheetData sheetId="27822"/>
      <sheetData sheetId="27823"/>
      <sheetData sheetId="27824"/>
      <sheetData sheetId="27825"/>
      <sheetData sheetId="27826"/>
      <sheetData sheetId="27827"/>
      <sheetData sheetId="27828"/>
      <sheetData sheetId="27829"/>
      <sheetData sheetId="27830"/>
      <sheetData sheetId="27831"/>
      <sheetData sheetId="27832"/>
      <sheetData sheetId="27833"/>
      <sheetData sheetId="27834"/>
      <sheetData sheetId="27835"/>
      <sheetData sheetId="27836"/>
      <sheetData sheetId="27837"/>
      <sheetData sheetId="27838"/>
      <sheetData sheetId="27839"/>
      <sheetData sheetId="27840"/>
      <sheetData sheetId="27841"/>
      <sheetData sheetId="27842"/>
      <sheetData sheetId="27843"/>
      <sheetData sheetId="27844"/>
      <sheetData sheetId="27845"/>
      <sheetData sheetId="27846"/>
      <sheetData sheetId="27847"/>
      <sheetData sheetId="27848"/>
      <sheetData sheetId="27849"/>
      <sheetData sheetId="27850"/>
      <sheetData sheetId="27851"/>
      <sheetData sheetId="27852"/>
      <sheetData sheetId="27853"/>
      <sheetData sheetId="27854"/>
      <sheetData sheetId="27855"/>
      <sheetData sheetId="27856"/>
      <sheetData sheetId="27857"/>
      <sheetData sheetId="27858"/>
      <sheetData sheetId="27859"/>
      <sheetData sheetId="27860"/>
      <sheetData sheetId="27861"/>
      <sheetData sheetId="27862"/>
      <sheetData sheetId="27863"/>
      <sheetData sheetId="27864"/>
      <sheetData sheetId="27865"/>
      <sheetData sheetId="27866"/>
      <sheetData sheetId="27867"/>
      <sheetData sheetId="27868"/>
      <sheetData sheetId="27869"/>
      <sheetData sheetId="27870"/>
      <sheetData sheetId="27871"/>
      <sheetData sheetId="27872"/>
      <sheetData sheetId="27873"/>
      <sheetData sheetId="27874"/>
      <sheetData sheetId="27875"/>
      <sheetData sheetId="27876"/>
      <sheetData sheetId="27877"/>
      <sheetData sheetId="27878"/>
      <sheetData sheetId="27879"/>
      <sheetData sheetId="27880"/>
      <sheetData sheetId="27881"/>
      <sheetData sheetId="27882"/>
      <sheetData sheetId="27883"/>
      <sheetData sheetId="27884"/>
      <sheetData sheetId="27885"/>
      <sheetData sheetId="27886"/>
      <sheetData sheetId="27887"/>
      <sheetData sheetId="27888"/>
      <sheetData sheetId="27889"/>
      <sheetData sheetId="27890"/>
      <sheetData sheetId="27891"/>
      <sheetData sheetId="27892"/>
      <sheetData sheetId="27893"/>
      <sheetData sheetId="27894"/>
      <sheetData sheetId="27895"/>
      <sheetData sheetId="27896"/>
      <sheetData sheetId="27897"/>
      <sheetData sheetId="27898"/>
      <sheetData sheetId="27899"/>
      <sheetData sheetId="27900"/>
      <sheetData sheetId="27901"/>
      <sheetData sheetId="27902"/>
      <sheetData sheetId="27903"/>
      <sheetData sheetId="27904"/>
      <sheetData sheetId="27905"/>
      <sheetData sheetId="27906"/>
      <sheetData sheetId="27907"/>
      <sheetData sheetId="27908"/>
      <sheetData sheetId="27909"/>
      <sheetData sheetId="27910"/>
      <sheetData sheetId="27911"/>
      <sheetData sheetId="27912"/>
      <sheetData sheetId="27913"/>
      <sheetData sheetId="27914"/>
      <sheetData sheetId="27915"/>
      <sheetData sheetId="27916"/>
      <sheetData sheetId="27917"/>
      <sheetData sheetId="27918"/>
      <sheetData sheetId="27919"/>
      <sheetData sheetId="27920"/>
      <sheetData sheetId="27921"/>
      <sheetData sheetId="27922"/>
      <sheetData sheetId="27923"/>
      <sheetData sheetId="27924"/>
      <sheetData sheetId="27925"/>
      <sheetData sheetId="27926"/>
      <sheetData sheetId="27927"/>
      <sheetData sheetId="27928"/>
      <sheetData sheetId="27929"/>
      <sheetData sheetId="27930"/>
      <sheetData sheetId="27931"/>
      <sheetData sheetId="27932"/>
      <sheetData sheetId="27933"/>
      <sheetData sheetId="27934"/>
      <sheetData sheetId="27935"/>
      <sheetData sheetId="27936"/>
      <sheetData sheetId="27937"/>
      <sheetData sheetId="27938"/>
      <sheetData sheetId="27939"/>
      <sheetData sheetId="27940"/>
      <sheetData sheetId="27941"/>
      <sheetData sheetId="27942"/>
      <sheetData sheetId="27943"/>
      <sheetData sheetId="27944"/>
      <sheetData sheetId="27945"/>
      <sheetData sheetId="27946">
        <row r="3">
          <cell r="I3">
            <v>0</v>
          </cell>
        </row>
      </sheetData>
      <sheetData sheetId="27947"/>
      <sheetData sheetId="27948"/>
      <sheetData sheetId="27949"/>
      <sheetData sheetId="27950"/>
      <sheetData sheetId="27951"/>
      <sheetData sheetId="27952"/>
      <sheetData sheetId="27953"/>
      <sheetData sheetId="27954"/>
      <sheetData sheetId="27955"/>
      <sheetData sheetId="27956"/>
      <sheetData sheetId="27957"/>
      <sheetData sheetId="27958"/>
      <sheetData sheetId="27959"/>
      <sheetData sheetId="27960"/>
      <sheetData sheetId="27961"/>
      <sheetData sheetId="27962"/>
      <sheetData sheetId="27963"/>
      <sheetData sheetId="27964"/>
      <sheetData sheetId="27965"/>
      <sheetData sheetId="27966"/>
      <sheetData sheetId="27967"/>
      <sheetData sheetId="27968"/>
      <sheetData sheetId="27969"/>
      <sheetData sheetId="27970"/>
      <sheetData sheetId="27971"/>
      <sheetData sheetId="27972"/>
      <sheetData sheetId="27973"/>
      <sheetData sheetId="27974"/>
      <sheetData sheetId="27975"/>
      <sheetData sheetId="27976"/>
      <sheetData sheetId="27977"/>
      <sheetData sheetId="27978"/>
      <sheetData sheetId="27979"/>
      <sheetData sheetId="27980"/>
      <sheetData sheetId="27981"/>
      <sheetData sheetId="27982"/>
      <sheetData sheetId="27983"/>
      <sheetData sheetId="27984"/>
      <sheetData sheetId="27985"/>
      <sheetData sheetId="27986"/>
      <sheetData sheetId="27987"/>
      <sheetData sheetId="27988"/>
      <sheetData sheetId="27989"/>
      <sheetData sheetId="27990"/>
      <sheetData sheetId="27991"/>
      <sheetData sheetId="27992"/>
      <sheetData sheetId="27993"/>
      <sheetData sheetId="27994"/>
      <sheetData sheetId="27995"/>
      <sheetData sheetId="27996"/>
      <sheetData sheetId="27997"/>
      <sheetData sheetId="27998"/>
      <sheetData sheetId="27999"/>
      <sheetData sheetId="28000"/>
      <sheetData sheetId="28001"/>
      <sheetData sheetId="28002"/>
      <sheetData sheetId="28003"/>
      <sheetData sheetId="28004"/>
      <sheetData sheetId="28005"/>
      <sheetData sheetId="28006"/>
      <sheetData sheetId="28007"/>
      <sheetData sheetId="28008"/>
      <sheetData sheetId="28009"/>
      <sheetData sheetId="28010"/>
      <sheetData sheetId="28011"/>
      <sheetData sheetId="28012"/>
      <sheetData sheetId="28013"/>
      <sheetData sheetId="28014"/>
      <sheetData sheetId="28015"/>
      <sheetData sheetId="28016"/>
      <sheetData sheetId="28017"/>
      <sheetData sheetId="28018"/>
      <sheetData sheetId="28019"/>
      <sheetData sheetId="28020"/>
      <sheetData sheetId="28021"/>
      <sheetData sheetId="28022"/>
      <sheetData sheetId="28023"/>
      <sheetData sheetId="28024"/>
      <sheetData sheetId="28025"/>
      <sheetData sheetId="28026"/>
      <sheetData sheetId="28027"/>
      <sheetData sheetId="28028"/>
      <sheetData sheetId="28029"/>
      <sheetData sheetId="28030"/>
      <sheetData sheetId="28031"/>
      <sheetData sheetId="28032"/>
      <sheetData sheetId="28033"/>
      <sheetData sheetId="28034"/>
      <sheetData sheetId="28035"/>
      <sheetData sheetId="28036"/>
      <sheetData sheetId="28037"/>
      <sheetData sheetId="28038"/>
      <sheetData sheetId="28039"/>
      <sheetData sheetId="28040"/>
      <sheetData sheetId="28041"/>
      <sheetData sheetId="28042"/>
      <sheetData sheetId="28043"/>
      <sheetData sheetId="28044"/>
      <sheetData sheetId="28045"/>
      <sheetData sheetId="28046"/>
      <sheetData sheetId="28047"/>
      <sheetData sheetId="28048"/>
      <sheetData sheetId="28049"/>
      <sheetData sheetId="28050"/>
      <sheetData sheetId="28051"/>
      <sheetData sheetId="28052"/>
      <sheetData sheetId="28053"/>
      <sheetData sheetId="28054"/>
      <sheetData sheetId="28055"/>
      <sheetData sheetId="28056"/>
      <sheetData sheetId="28057"/>
      <sheetData sheetId="28058"/>
      <sheetData sheetId="28059"/>
      <sheetData sheetId="28060"/>
      <sheetData sheetId="28061"/>
      <sheetData sheetId="28062"/>
      <sheetData sheetId="28063"/>
      <sheetData sheetId="28064"/>
      <sheetData sheetId="28065"/>
      <sheetData sheetId="28066"/>
      <sheetData sheetId="28067"/>
      <sheetData sheetId="28068"/>
      <sheetData sheetId="28069"/>
      <sheetData sheetId="28070"/>
      <sheetData sheetId="28071"/>
      <sheetData sheetId="28072"/>
      <sheetData sheetId="28073"/>
      <sheetData sheetId="28074"/>
      <sheetData sheetId="28075"/>
      <sheetData sheetId="28076"/>
      <sheetData sheetId="28077"/>
      <sheetData sheetId="28078"/>
      <sheetData sheetId="28079"/>
      <sheetData sheetId="28080"/>
      <sheetData sheetId="28081"/>
      <sheetData sheetId="28082"/>
      <sheetData sheetId="28083"/>
      <sheetData sheetId="28084"/>
      <sheetData sheetId="28085"/>
      <sheetData sheetId="28086"/>
      <sheetData sheetId="28087"/>
      <sheetData sheetId="28088"/>
      <sheetData sheetId="28089"/>
      <sheetData sheetId="28090"/>
      <sheetData sheetId="28091"/>
      <sheetData sheetId="28092"/>
      <sheetData sheetId="28093"/>
      <sheetData sheetId="28094"/>
      <sheetData sheetId="28095"/>
      <sheetData sheetId="28096"/>
      <sheetData sheetId="28097"/>
      <sheetData sheetId="28098"/>
      <sheetData sheetId="28099"/>
      <sheetData sheetId="28100"/>
      <sheetData sheetId="28101"/>
      <sheetData sheetId="28102"/>
      <sheetData sheetId="28103"/>
      <sheetData sheetId="28104"/>
      <sheetData sheetId="28105"/>
      <sheetData sheetId="28106"/>
      <sheetData sheetId="28107"/>
      <sheetData sheetId="28108"/>
      <sheetData sheetId="28109"/>
      <sheetData sheetId="28110"/>
      <sheetData sheetId="28111"/>
      <sheetData sheetId="28112"/>
      <sheetData sheetId="28113"/>
      <sheetData sheetId="28114"/>
      <sheetData sheetId="28115"/>
      <sheetData sheetId="28116"/>
      <sheetData sheetId="28117"/>
      <sheetData sheetId="28118"/>
      <sheetData sheetId="28119"/>
      <sheetData sheetId="28120"/>
      <sheetData sheetId="28121"/>
      <sheetData sheetId="28122"/>
      <sheetData sheetId="28123"/>
      <sheetData sheetId="28124"/>
      <sheetData sheetId="28125"/>
      <sheetData sheetId="28126"/>
      <sheetData sheetId="28127"/>
      <sheetData sheetId="28128"/>
      <sheetData sheetId="28129"/>
      <sheetData sheetId="28130"/>
      <sheetData sheetId="28131"/>
      <sheetData sheetId="28132"/>
      <sheetData sheetId="28133"/>
      <sheetData sheetId="28134"/>
      <sheetData sheetId="28135"/>
      <sheetData sheetId="28136"/>
      <sheetData sheetId="28137"/>
      <sheetData sheetId="28138"/>
      <sheetData sheetId="28139"/>
      <sheetData sheetId="28140"/>
      <sheetData sheetId="28141"/>
      <sheetData sheetId="28142"/>
      <sheetData sheetId="28143"/>
      <sheetData sheetId="28144"/>
      <sheetData sheetId="28145"/>
      <sheetData sheetId="28146"/>
      <sheetData sheetId="28147"/>
      <sheetData sheetId="28148"/>
      <sheetData sheetId="28149"/>
      <sheetData sheetId="28150"/>
      <sheetData sheetId="28151"/>
      <sheetData sheetId="28152"/>
      <sheetData sheetId="28153"/>
      <sheetData sheetId="28154"/>
      <sheetData sheetId="28155"/>
      <sheetData sheetId="28156"/>
      <sheetData sheetId="28157"/>
      <sheetData sheetId="28158"/>
      <sheetData sheetId="28159"/>
      <sheetData sheetId="28160"/>
      <sheetData sheetId="28161"/>
      <sheetData sheetId="28162"/>
      <sheetData sheetId="28163"/>
      <sheetData sheetId="28164"/>
      <sheetData sheetId="28165"/>
      <sheetData sheetId="28166"/>
      <sheetData sheetId="28167"/>
      <sheetData sheetId="28168"/>
      <sheetData sheetId="28169"/>
      <sheetData sheetId="28170"/>
      <sheetData sheetId="28171"/>
      <sheetData sheetId="28172"/>
      <sheetData sheetId="28173"/>
      <sheetData sheetId="28174"/>
      <sheetData sheetId="28175"/>
      <sheetData sheetId="28176"/>
      <sheetData sheetId="28177"/>
      <sheetData sheetId="28178"/>
      <sheetData sheetId="28179"/>
      <sheetData sheetId="28180"/>
      <sheetData sheetId="28181"/>
      <sheetData sheetId="28182"/>
      <sheetData sheetId="28183"/>
      <sheetData sheetId="28184"/>
      <sheetData sheetId="28185"/>
      <sheetData sheetId="28186"/>
      <sheetData sheetId="28187"/>
      <sheetData sheetId="28188"/>
      <sheetData sheetId="28189"/>
      <sheetData sheetId="28190"/>
      <sheetData sheetId="28191"/>
      <sheetData sheetId="28192"/>
      <sheetData sheetId="28193"/>
      <sheetData sheetId="28194"/>
      <sheetData sheetId="28195"/>
      <sheetData sheetId="28196"/>
      <sheetData sheetId="28197"/>
      <sheetData sheetId="28198"/>
      <sheetData sheetId="28199"/>
      <sheetData sheetId="28200"/>
      <sheetData sheetId="28201"/>
      <sheetData sheetId="28202"/>
      <sheetData sheetId="28203"/>
      <sheetData sheetId="28204"/>
      <sheetData sheetId="28205"/>
      <sheetData sheetId="28206"/>
      <sheetData sheetId="28207"/>
      <sheetData sheetId="28208"/>
      <sheetData sheetId="28209"/>
      <sheetData sheetId="28210"/>
      <sheetData sheetId="28211"/>
      <sheetData sheetId="28212"/>
      <sheetData sheetId="28213"/>
      <sheetData sheetId="28214"/>
      <sheetData sheetId="28215"/>
      <sheetData sheetId="28216"/>
      <sheetData sheetId="28217"/>
      <sheetData sheetId="28218"/>
      <sheetData sheetId="28219"/>
      <sheetData sheetId="28220"/>
      <sheetData sheetId="28221"/>
      <sheetData sheetId="28222"/>
      <sheetData sheetId="28223"/>
      <sheetData sheetId="28224"/>
      <sheetData sheetId="28225"/>
      <sheetData sheetId="28226"/>
      <sheetData sheetId="28227"/>
      <sheetData sheetId="28228"/>
      <sheetData sheetId="28229"/>
      <sheetData sheetId="28230"/>
      <sheetData sheetId="28231"/>
      <sheetData sheetId="28232"/>
      <sheetData sheetId="28233"/>
      <sheetData sheetId="28234"/>
      <sheetData sheetId="28235"/>
      <sheetData sheetId="28236"/>
      <sheetData sheetId="28237"/>
      <sheetData sheetId="28238"/>
      <sheetData sheetId="28239"/>
      <sheetData sheetId="28240"/>
      <sheetData sheetId="28241"/>
      <sheetData sheetId="28242"/>
      <sheetData sheetId="28243"/>
      <sheetData sheetId="28244"/>
      <sheetData sheetId="28245"/>
      <sheetData sheetId="28246"/>
      <sheetData sheetId="28247"/>
      <sheetData sheetId="28248"/>
      <sheetData sheetId="28249"/>
      <sheetData sheetId="28250"/>
      <sheetData sheetId="28251"/>
      <sheetData sheetId="28252"/>
      <sheetData sheetId="28253"/>
      <sheetData sheetId="28254"/>
      <sheetData sheetId="28255"/>
      <sheetData sheetId="28256"/>
      <sheetData sheetId="28257"/>
      <sheetData sheetId="28258"/>
      <sheetData sheetId="28259"/>
      <sheetData sheetId="28260"/>
      <sheetData sheetId="28261"/>
      <sheetData sheetId="28262"/>
      <sheetData sheetId="28263"/>
      <sheetData sheetId="28264"/>
      <sheetData sheetId="28265"/>
      <sheetData sheetId="28266"/>
      <sheetData sheetId="28267"/>
      <sheetData sheetId="28268"/>
      <sheetData sheetId="28269"/>
      <sheetData sheetId="28270"/>
      <sheetData sheetId="28271"/>
      <sheetData sheetId="28272"/>
      <sheetData sheetId="28273"/>
      <sheetData sheetId="28274"/>
      <sheetData sheetId="28275"/>
      <sheetData sheetId="28276"/>
      <sheetData sheetId="28277"/>
      <sheetData sheetId="28278"/>
      <sheetData sheetId="28279"/>
      <sheetData sheetId="28280"/>
      <sheetData sheetId="28281"/>
      <sheetData sheetId="28282"/>
      <sheetData sheetId="28283"/>
      <sheetData sheetId="28284"/>
      <sheetData sheetId="28285">
        <row r="1">
          <cell r="A1" t="str">
            <v>A/1</v>
          </cell>
        </row>
      </sheetData>
      <sheetData sheetId="28286">
        <row r="1">
          <cell r="A1" t="str">
            <v>A/1</v>
          </cell>
        </row>
      </sheetData>
      <sheetData sheetId="28287">
        <row r="1">
          <cell r="A1" t="str">
            <v>A/1</v>
          </cell>
        </row>
      </sheetData>
      <sheetData sheetId="28288">
        <row r="1">
          <cell r="A1" t="str">
            <v>A/1</v>
          </cell>
        </row>
      </sheetData>
      <sheetData sheetId="28289">
        <row r="1">
          <cell r="A1" t="str">
            <v>A/1</v>
          </cell>
        </row>
      </sheetData>
      <sheetData sheetId="28290">
        <row r="1">
          <cell r="A1" t="str">
            <v>A/1</v>
          </cell>
        </row>
      </sheetData>
      <sheetData sheetId="28291">
        <row r="1">
          <cell r="A1" t="str">
            <v>A/1</v>
          </cell>
        </row>
      </sheetData>
      <sheetData sheetId="28292">
        <row r="1">
          <cell r="A1" t="str">
            <v>A/1</v>
          </cell>
        </row>
      </sheetData>
      <sheetData sheetId="28293"/>
      <sheetData sheetId="28294"/>
      <sheetData sheetId="28295"/>
      <sheetData sheetId="28296"/>
      <sheetData sheetId="28297"/>
      <sheetData sheetId="28298"/>
      <sheetData sheetId="28299"/>
      <sheetData sheetId="28300"/>
      <sheetData sheetId="28301"/>
      <sheetData sheetId="28302"/>
      <sheetData sheetId="28303"/>
      <sheetData sheetId="28304"/>
      <sheetData sheetId="28305"/>
      <sheetData sheetId="28306"/>
      <sheetData sheetId="28307"/>
      <sheetData sheetId="28308"/>
      <sheetData sheetId="28309"/>
      <sheetData sheetId="28310"/>
      <sheetData sheetId="28311"/>
      <sheetData sheetId="28312"/>
      <sheetData sheetId="28313"/>
      <sheetData sheetId="28314"/>
      <sheetData sheetId="28315"/>
      <sheetData sheetId="28316"/>
      <sheetData sheetId="28317"/>
      <sheetData sheetId="28318"/>
      <sheetData sheetId="28319"/>
      <sheetData sheetId="28320"/>
      <sheetData sheetId="28321"/>
      <sheetData sheetId="28322"/>
      <sheetData sheetId="28323"/>
      <sheetData sheetId="28324"/>
      <sheetData sheetId="28325"/>
      <sheetData sheetId="28326"/>
      <sheetData sheetId="28327"/>
      <sheetData sheetId="28328"/>
      <sheetData sheetId="28329"/>
      <sheetData sheetId="28330"/>
      <sheetData sheetId="28331"/>
      <sheetData sheetId="28332"/>
      <sheetData sheetId="28333"/>
      <sheetData sheetId="28334"/>
      <sheetData sheetId="28335"/>
      <sheetData sheetId="28336"/>
      <sheetData sheetId="28337"/>
      <sheetData sheetId="28338"/>
      <sheetData sheetId="28339"/>
      <sheetData sheetId="28340"/>
      <sheetData sheetId="28341"/>
      <sheetData sheetId="28342"/>
      <sheetData sheetId="28343"/>
      <sheetData sheetId="28344"/>
      <sheetData sheetId="28345"/>
      <sheetData sheetId="28346"/>
      <sheetData sheetId="28347"/>
      <sheetData sheetId="28348"/>
      <sheetData sheetId="28349"/>
      <sheetData sheetId="28350"/>
      <sheetData sheetId="28351"/>
      <sheetData sheetId="28352"/>
      <sheetData sheetId="28353"/>
      <sheetData sheetId="28354"/>
      <sheetData sheetId="28355"/>
      <sheetData sheetId="28356"/>
      <sheetData sheetId="28357"/>
      <sheetData sheetId="28358"/>
      <sheetData sheetId="28359"/>
      <sheetData sheetId="28360"/>
      <sheetData sheetId="28361"/>
      <sheetData sheetId="28362"/>
      <sheetData sheetId="28363"/>
      <sheetData sheetId="28364"/>
      <sheetData sheetId="28365"/>
      <sheetData sheetId="28366"/>
      <sheetData sheetId="28367"/>
      <sheetData sheetId="28368"/>
      <sheetData sheetId="28369"/>
      <sheetData sheetId="28370"/>
      <sheetData sheetId="28371"/>
      <sheetData sheetId="28372"/>
      <sheetData sheetId="28373"/>
      <sheetData sheetId="28374"/>
      <sheetData sheetId="28375"/>
      <sheetData sheetId="28376"/>
      <sheetData sheetId="28377"/>
      <sheetData sheetId="28378"/>
      <sheetData sheetId="28379"/>
      <sheetData sheetId="28380"/>
      <sheetData sheetId="28381"/>
      <sheetData sheetId="28382"/>
      <sheetData sheetId="28383"/>
      <sheetData sheetId="28384"/>
      <sheetData sheetId="28385"/>
      <sheetData sheetId="28386"/>
      <sheetData sheetId="28387"/>
      <sheetData sheetId="28388"/>
      <sheetData sheetId="28389"/>
      <sheetData sheetId="28390"/>
      <sheetData sheetId="28391"/>
      <sheetData sheetId="28392"/>
      <sheetData sheetId="28393"/>
      <sheetData sheetId="28394"/>
      <sheetData sheetId="28395"/>
      <sheetData sheetId="28396"/>
      <sheetData sheetId="28397"/>
      <sheetData sheetId="28398"/>
      <sheetData sheetId="28399"/>
      <sheetData sheetId="28400"/>
      <sheetData sheetId="28401"/>
      <sheetData sheetId="28402"/>
      <sheetData sheetId="28403"/>
      <sheetData sheetId="28404"/>
      <sheetData sheetId="28405"/>
      <sheetData sheetId="28406"/>
      <sheetData sheetId="28407"/>
      <sheetData sheetId="28408"/>
      <sheetData sheetId="28409"/>
      <sheetData sheetId="28410"/>
      <sheetData sheetId="28411"/>
      <sheetData sheetId="28412"/>
      <sheetData sheetId="28413"/>
      <sheetData sheetId="28414"/>
      <sheetData sheetId="28415"/>
      <sheetData sheetId="28416"/>
      <sheetData sheetId="28417"/>
      <sheetData sheetId="28418"/>
      <sheetData sheetId="28419"/>
      <sheetData sheetId="28420"/>
      <sheetData sheetId="28421"/>
      <sheetData sheetId="28422"/>
      <sheetData sheetId="28423"/>
      <sheetData sheetId="28424"/>
      <sheetData sheetId="28425"/>
      <sheetData sheetId="28426"/>
      <sheetData sheetId="28427"/>
      <sheetData sheetId="28428"/>
      <sheetData sheetId="28429"/>
      <sheetData sheetId="28430"/>
      <sheetData sheetId="28431"/>
      <sheetData sheetId="28432"/>
      <sheetData sheetId="28433"/>
      <sheetData sheetId="28434"/>
      <sheetData sheetId="28435"/>
      <sheetData sheetId="28436"/>
      <sheetData sheetId="28437"/>
      <sheetData sheetId="28438"/>
      <sheetData sheetId="28439"/>
      <sheetData sheetId="28440"/>
      <sheetData sheetId="28441"/>
      <sheetData sheetId="28442"/>
      <sheetData sheetId="28443"/>
      <sheetData sheetId="28444"/>
      <sheetData sheetId="28445"/>
      <sheetData sheetId="28446">
        <row r="1">
          <cell r="A1" t="str">
            <v>A/1</v>
          </cell>
        </row>
      </sheetData>
      <sheetData sheetId="28447">
        <row r="1">
          <cell r="A1" t="str">
            <v>A/1</v>
          </cell>
        </row>
      </sheetData>
      <sheetData sheetId="28448">
        <row r="1">
          <cell r="A1" t="str">
            <v>A/1</v>
          </cell>
        </row>
      </sheetData>
      <sheetData sheetId="28449">
        <row r="1">
          <cell r="A1" t="str">
            <v>A/1</v>
          </cell>
        </row>
      </sheetData>
      <sheetData sheetId="28450">
        <row r="1">
          <cell r="A1" t="str">
            <v>A/1</v>
          </cell>
        </row>
      </sheetData>
      <sheetData sheetId="28451">
        <row r="1">
          <cell r="A1" t="str">
            <v>A/1</v>
          </cell>
        </row>
      </sheetData>
      <sheetData sheetId="28452">
        <row r="1">
          <cell r="A1" t="str">
            <v>A/1</v>
          </cell>
        </row>
      </sheetData>
      <sheetData sheetId="28453">
        <row r="1">
          <cell r="A1" t="str">
            <v>A/1</v>
          </cell>
        </row>
      </sheetData>
      <sheetData sheetId="28454">
        <row r="1">
          <cell r="A1" t="str">
            <v>A/1</v>
          </cell>
        </row>
      </sheetData>
      <sheetData sheetId="28455">
        <row r="1">
          <cell r="A1" t="str">
            <v>A/1</v>
          </cell>
        </row>
      </sheetData>
      <sheetData sheetId="28456">
        <row r="1">
          <cell r="A1" t="str">
            <v>A/1</v>
          </cell>
        </row>
      </sheetData>
      <sheetData sheetId="28457">
        <row r="1">
          <cell r="A1" t="str">
            <v>A/1</v>
          </cell>
        </row>
      </sheetData>
      <sheetData sheetId="28458">
        <row r="1">
          <cell r="A1" t="str">
            <v>A/1</v>
          </cell>
        </row>
      </sheetData>
      <sheetData sheetId="28459">
        <row r="1">
          <cell r="A1" t="str">
            <v>A/1</v>
          </cell>
        </row>
      </sheetData>
      <sheetData sheetId="28460">
        <row r="1">
          <cell r="A1" t="str">
            <v>A/1</v>
          </cell>
        </row>
      </sheetData>
      <sheetData sheetId="28461">
        <row r="1">
          <cell r="A1" t="str">
            <v>A/1</v>
          </cell>
        </row>
      </sheetData>
      <sheetData sheetId="28462">
        <row r="1">
          <cell r="A1" t="str">
            <v>A/1</v>
          </cell>
        </row>
      </sheetData>
      <sheetData sheetId="28463">
        <row r="1">
          <cell r="A1" t="str">
            <v>A/1</v>
          </cell>
        </row>
      </sheetData>
      <sheetData sheetId="28464">
        <row r="1">
          <cell r="A1" t="str">
            <v>A/1</v>
          </cell>
        </row>
      </sheetData>
      <sheetData sheetId="28465">
        <row r="1">
          <cell r="A1" t="str">
            <v>A/1</v>
          </cell>
        </row>
      </sheetData>
      <sheetData sheetId="28466">
        <row r="1">
          <cell r="A1" t="str">
            <v>A/1</v>
          </cell>
        </row>
      </sheetData>
      <sheetData sheetId="28467">
        <row r="1">
          <cell r="A1" t="str">
            <v>A/1</v>
          </cell>
        </row>
      </sheetData>
      <sheetData sheetId="28468">
        <row r="1">
          <cell r="A1" t="str">
            <v>A/1</v>
          </cell>
        </row>
      </sheetData>
      <sheetData sheetId="28469">
        <row r="1">
          <cell r="A1" t="str">
            <v>A/1</v>
          </cell>
        </row>
      </sheetData>
      <sheetData sheetId="28470">
        <row r="1">
          <cell r="A1" t="str">
            <v>A/1</v>
          </cell>
        </row>
      </sheetData>
      <sheetData sheetId="28471"/>
      <sheetData sheetId="28472">
        <row r="1">
          <cell r="A1" t="str">
            <v>A/1</v>
          </cell>
        </row>
      </sheetData>
      <sheetData sheetId="28473">
        <row r="1">
          <cell r="A1" t="str">
            <v>A/1</v>
          </cell>
        </row>
      </sheetData>
      <sheetData sheetId="28474">
        <row r="1">
          <cell r="A1" t="str">
            <v>A/1</v>
          </cell>
        </row>
      </sheetData>
      <sheetData sheetId="28475">
        <row r="1">
          <cell r="A1" t="str">
            <v>A/1</v>
          </cell>
        </row>
      </sheetData>
      <sheetData sheetId="28476">
        <row r="1">
          <cell r="A1" t="str">
            <v>A/1</v>
          </cell>
        </row>
      </sheetData>
      <sheetData sheetId="28477">
        <row r="1">
          <cell r="A1" t="str">
            <v>A/1</v>
          </cell>
        </row>
      </sheetData>
      <sheetData sheetId="28478"/>
      <sheetData sheetId="28479"/>
      <sheetData sheetId="28480"/>
      <sheetData sheetId="28481"/>
      <sheetData sheetId="28482">
        <row r="1">
          <cell r="A1" t="str">
            <v>A/1</v>
          </cell>
        </row>
      </sheetData>
      <sheetData sheetId="28483">
        <row r="1">
          <cell r="A1" t="str">
            <v>A/1</v>
          </cell>
        </row>
      </sheetData>
      <sheetData sheetId="28484"/>
      <sheetData sheetId="28485"/>
      <sheetData sheetId="28486"/>
      <sheetData sheetId="28487"/>
      <sheetData sheetId="28488"/>
      <sheetData sheetId="28489"/>
      <sheetData sheetId="28490"/>
      <sheetData sheetId="28491"/>
      <sheetData sheetId="28492"/>
      <sheetData sheetId="28493"/>
      <sheetData sheetId="28494"/>
      <sheetData sheetId="28495"/>
      <sheetData sheetId="28496"/>
      <sheetData sheetId="28497"/>
      <sheetData sheetId="28498"/>
      <sheetData sheetId="28499"/>
      <sheetData sheetId="28500"/>
      <sheetData sheetId="28501"/>
      <sheetData sheetId="28502"/>
      <sheetData sheetId="28503"/>
      <sheetData sheetId="28504"/>
      <sheetData sheetId="28505"/>
      <sheetData sheetId="28506"/>
      <sheetData sheetId="28507"/>
      <sheetData sheetId="28508"/>
      <sheetData sheetId="28509"/>
      <sheetData sheetId="28510"/>
      <sheetData sheetId="28511"/>
      <sheetData sheetId="28512"/>
      <sheetData sheetId="28513"/>
      <sheetData sheetId="28514"/>
      <sheetData sheetId="28515"/>
      <sheetData sheetId="28516"/>
      <sheetData sheetId="28517"/>
      <sheetData sheetId="28518"/>
      <sheetData sheetId="28519"/>
      <sheetData sheetId="28520"/>
      <sheetData sheetId="28521"/>
      <sheetData sheetId="28522"/>
      <sheetData sheetId="28523"/>
      <sheetData sheetId="28524"/>
      <sheetData sheetId="28525"/>
      <sheetData sheetId="28526"/>
      <sheetData sheetId="28527"/>
      <sheetData sheetId="28528"/>
      <sheetData sheetId="28529"/>
      <sheetData sheetId="28530"/>
      <sheetData sheetId="28531"/>
      <sheetData sheetId="28532"/>
      <sheetData sheetId="28533"/>
      <sheetData sheetId="28534"/>
      <sheetData sheetId="28535"/>
      <sheetData sheetId="28536"/>
      <sheetData sheetId="28537"/>
      <sheetData sheetId="28538"/>
      <sheetData sheetId="28539"/>
      <sheetData sheetId="28540"/>
      <sheetData sheetId="28541"/>
      <sheetData sheetId="28542"/>
      <sheetData sheetId="28543"/>
      <sheetData sheetId="28544"/>
      <sheetData sheetId="28545"/>
      <sheetData sheetId="28546"/>
      <sheetData sheetId="28547"/>
      <sheetData sheetId="28548"/>
      <sheetData sheetId="28549"/>
      <sheetData sheetId="28550"/>
      <sheetData sheetId="28551"/>
      <sheetData sheetId="28552"/>
      <sheetData sheetId="28553"/>
      <sheetData sheetId="28554"/>
      <sheetData sheetId="28555"/>
      <sheetData sheetId="28556"/>
      <sheetData sheetId="28557"/>
      <sheetData sheetId="28558"/>
      <sheetData sheetId="28559"/>
      <sheetData sheetId="28560"/>
      <sheetData sheetId="28561"/>
      <sheetData sheetId="28562"/>
      <sheetData sheetId="28563"/>
      <sheetData sheetId="28564"/>
      <sheetData sheetId="28565"/>
      <sheetData sheetId="28566"/>
      <sheetData sheetId="28567"/>
      <sheetData sheetId="28568"/>
      <sheetData sheetId="28569"/>
      <sheetData sheetId="28570"/>
      <sheetData sheetId="28571"/>
      <sheetData sheetId="28572"/>
      <sheetData sheetId="28573"/>
      <sheetData sheetId="28574"/>
      <sheetData sheetId="28575"/>
      <sheetData sheetId="28576"/>
      <sheetData sheetId="28577">
        <row r="1">
          <cell r="A1" t="str">
            <v>A/1</v>
          </cell>
        </row>
      </sheetData>
      <sheetData sheetId="28578">
        <row r="1">
          <cell r="A1" t="str">
            <v>A/1</v>
          </cell>
        </row>
      </sheetData>
      <sheetData sheetId="28579">
        <row r="1">
          <cell r="A1" t="str">
            <v>A/1</v>
          </cell>
        </row>
      </sheetData>
      <sheetData sheetId="28580">
        <row r="1">
          <cell r="A1" t="str">
            <v>A/1</v>
          </cell>
        </row>
      </sheetData>
      <sheetData sheetId="28581">
        <row r="1">
          <cell r="A1" t="str">
            <v>A/1</v>
          </cell>
        </row>
      </sheetData>
      <sheetData sheetId="28582">
        <row r="1">
          <cell r="A1" t="str">
            <v>A/1</v>
          </cell>
        </row>
      </sheetData>
      <sheetData sheetId="28583">
        <row r="1">
          <cell r="A1" t="str">
            <v>A/1</v>
          </cell>
        </row>
      </sheetData>
      <sheetData sheetId="28584"/>
      <sheetData sheetId="28585"/>
      <sheetData sheetId="28586"/>
      <sheetData sheetId="28587"/>
      <sheetData sheetId="28588"/>
      <sheetData sheetId="28589"/>
      <sheetData sheetId="28590"/>
      <sheetData sheetId="28591"/>
      <sheetData sheetId="28592"/>
      <sheetData sheetId="28593"/>
      <sheetData sheetId="28594"/>
      <sheetData sheetId="28595"/>
      <sheetData sheetId="28596"/>
      <sheetData sheetId="28597"/>
      <sheetData sheetId="28598"/>
      <sheetData sheetId="28599"/>
      <sheetData sheetId="28600"/>
      <sheetData sheetId="28601"/>
      <sheetData sheetId="28602"/>
      <sheetData sheetId="28603"/>
      <sheetData sheetId="28604"/>
      <sheetData sheetId="28605"/>
      <sheetData sheetId="28606"/>
      <sheetData sheetId="28607"/>
      <sheetData sheetId="28608"/>
      <sheetData sheetId="28609">
        <row r="1">
          <cell r="A1" t="str">
            <v>A/1</v>
          </cell>
        </row>
      </sheetData>
      <sheetData sheetId="28610">
        <row r="1">
          <cell r="A1" t="str">
            <v>A/1</v>
          </cell>
        </row>
      </sheetData>
      <sheetData sheetId="28611">
        <row r="1">
          <cell r="A1" t="str">
            <v>A/1</v>
          </cell>
        </row>
      </sheetData>
      <sheetData sheetId="28612">
        <row r="1">
          <cell r="A1" t="str">
            <v>A/1</v>
          </cell>
        </row>
      </sheetData>
      <sheetData sheetId="28613">
        <row r="1">
          <cell r="A1" t="str">
            <v>A/1</v>
          </cell>
        </row>
      </sheetData>
      <sheetData sheetId="28614">
        <row r="1">
          <cell r="A1" t="str">
            <v>A/1</v>
          </cell>
        </row>
      </sheetData>
      <sheetData sheetId="28615">
        <row r="1">
          <cell r="A1" t="str">
            <v>A/1</v>
          </cell>
        </row>
      </sheetData>
      <sheetData sheetId="28616">
        <row r="1">
          <cell r="A1" t="str">
            <v>A/1</v>
          </cell>
        </row>
      </sheetData>
      <sheetData sheetId="28617">
        <row r="1">
          <cell r="A1" t="str">
            <v>A/1</v>
          </cell>
        </row>
      </sheetData>
      <sheetData sheetId="28618">
        <row r="1">
          <cell r="A1" t="str">
            <v>A/1</v>
          </cell>
        </row>
      </sheetData>
      <sheetData sheetId="28619"/>
      <sheetData sheetId="28620">
        <row r="1">
          <cell r="A1" t="str">
            <v>A/1</v>
          </cell>
        </row>
      </sheetData>
      <sheetData sheetId="28621">
        <row r="1">
          <cell r="A1" t="str">
            <v>A/1</v>
          </cell>
        </row>
      </sheetData>
      <sheetData sheetId="28622">
        <row r="1">
          <cell r="A1" t="str">
            <v>A/1</v>
          </cell>
        </row>
      </sheetData>
      <sheetData sheetId="28623">
        <row r="1">
          <cell r="A1" t="str">
            <v>A/1</v>
          </cell>
        </row>
      </sheetData>
      <sheetData sheetId="28624">
        <row r="1">
          <cell r="A1" t="str">
            <v>A/1</v>
          </cell>
        </row>
      </sheetData>
      <sheetData sheetId="28625">
        <row r="1">
          <cell r="A1" t="str">
            <v>A/1</v>
          </cell>
        </row>
      </sheetData>
      <sheetData sheetId="28626">
        <row r="1">
          <cell r="A1" t="str">
            <v>A/1</v>
          </cell>
        </row>
      </sheetData>
      <sheetData sheetId="28627"/>
      <sheetData sheetId="28628"/>
      <sheetData sheetId="28629">
        <row r="1">
          <cell r="A1" t="str">
            <v>A/1</v>
          </cell>
        </row>
      </sheetData>
      <sheetData sheetId="28630">
        <row r="1">
          <cell r="A1" t="str">
            <v>A/1</v>
          </cell>
        </row>
      </sheetData>
      <sheetData sheetId="28631">
        <row r="1">
          <cell r="A1" t="str">
            <v>A/1</v>
          </cell>
        </row>
      </sheetData>
      <sheetData sheetId="28632">
        <row r="1">
          <cell r="A1" t="str">
            <v>A/1</v>
          </cell>
        </row>
      </sheetData>
      <sheetData sheetId="28633">
        <row r="1">
          <cell r="A1" t="str">
            <v>A/1</v>
          </cell>
        </row>
      </sheetData>
      <sheetData sheetId="28634"/>
      <sheetData sheetId="28635"/>
      <sheetData sheetId="28636"/>
      <sheetData sheetId="28637"/>
      <sheetData sheetId="28638"/>
      <sheetData sheetId="28639"/>
      <sheetData sheetId="28640"/>
      <sheetData sheetId="28641"/>
      <sheetData sheetId="28642"/>
      <sheetData sheetId="28643"/>
      <sheetData sheetId="28644"/>
      <sheetData sheetId="28645"/>
      <sheetData sheetId="28646"/>
      <sheetData sheetId="28647"/>
      <sheetData sheetId="28648"/>
      <sheetData sheetId="28649"/>
      <sheetData sheetId="28650"/>
      <sheetData sheetId="28651"/>
      <sheetData sheetId="28652"/>
      <sheetData sheetId="28653"/>
      <sheetData sheetId="28654"/>
      <sheetData sheetId="28655"/>
      <sheetData sheetId="28656"/>
      <sheetData sheetId="28657"/>
      <sheetData sheetId="28658"/>
      <sheetData sheetId="28659"/>
      <sheetData sheetId="28660"/>
      <sheetData sheetId="28661"/>
      <sheetData sheetId="28662"/>
      <sheetData sheetId="28663"/>
      <sheetData sheetId="28664"/>
      <sheetData sheetId="28665"/>
      <sheetData sheetId="28666"/>
      <sheetData sheetId="28667">
        <row r="1">
          <cell r="A1" t="str">
            <v>A/1</v>
          </cell>
        </row>
      </sheetData>
      <sheetData sheetId="28668">
        <row r="1">
          <cell r="A1" t="str">
            <v>A/1</v>
          </cell>
        </row>
      </sheetData>
      <sheetData sheetId="28669"/>
      <sheetData sheetId="28670"/>
      <sheetData sheetId="28671"/>
      <sheetData sheetId="28672"/>
      <sheetData sheetId="28673"/>
      <sheetData sheetId="28674"/>
      <sheetData sheetId="28675"/>
      <sheetData sheetId="28676"/>
      <sheetData sheetId="28677"/>
      <sheetData sheetId="28678"/>
      <sheetData sheetId="28679"/>
      <sheetData sheetId="28680"/>
      <sheetData sheetId="28681"/>
      <sheetData sheetId="28682"/>
      <sheetData sheetId="28683"/>
      <sheetData sheetId="28684"/>
      <sheetData sheetId="28685">
        <row r="1">
          <cell r="A1" t="str">
            <v>A/1</v>
          </cell>
        </row>
      </sheetData>
      <sheetData sheetId="28686">
        <row r="1">
          <cell r="A1" t="str">
            <v>A/1</v>
          </cell>
        </row>
      </sheetData>
      <sheetData sheetId="28687">
        <row r="1">
          <cell r="A1" t="str">
            <v>A/1</v>
          </cell>
        </row>
      </sheetData>
      <sheetData sheetId="28688">
        <row r="1">
          <cell r="P1">
            <v>1.1200000000000001</v>
          </cell>
        </row>
      </sheetData>
      <sheetData sheetId="28689">
        <row r="1">
          <cell r="A1" t="str">
            <v>A/1</v>
          </cell>
        </row>
      </sheetData>
      <sheetData sheetId="28690">
        <row r="1">
          <cell r="A1" t="str">
            <v>A/1</v>
          </cell>
        </row>
      </sheetData>
      <sheetData sheetId="28691">
        <row r="1">
          <cell r="A1" t="str">
            <v>A/1</v>
          </cell>
        </row>
      </sheetData>
      <sheetData sheetId="28692">
        <row r="1">
          <cell r="P1">
            <v>1.1200000000000001</v>
          </cell>
        </row>
      </sheetData>
      <sheetData sheetId="28693">
        <row r="1">
          <cell r="P1">
            <v>1.1200000000000001</v>
          </cell>
        </row>
      </sheetData>
      <sheetData sheetId="28694">
        <row r="1">
          <cell r="A1" t="str">
            <v>A/1</v>
          </cell>
        </row>
      </sheetData>
      <sheetData sheetId="28695">
        <row r="1">
          <cell r="A1" t="str">
            <v>A/1</v>
          </cell>
        </row>
      </sheetData>
      <sheetData sheetId="28696">
        <row r="1">
          <cell r="A1" t="str">
            <v>A/1</v>
          </cell>
        </row>
      </sheetData>
      <sheetData sheetId="28697">
        <row r="1">
          <cell r="A1" t="str">
            <v>A/1</v>
          </cell>
        </row>
      </sheetData>
      <sheetData sheetId="28698">
        <row r="1">
          <cell r="A1" t="str">
            <v>A/1</v>
          </cell>
        </row>
      </sheetData>
      <sheetData sheetId="28699">
        <row r="1">
          <cell r="A1" t="str">
            <v>A/1</v>
          </cell>
        </row>
      </sheetData>
      <sheetData sheetId="28700">
        <row r="1">
          <cell r="A1" t="str">
            <v>A/1</v>
          </cell>
        </row>
      </sheetData>
      <sheetData sheetId="28701">
        <row r="1">
          <cell r="A1" t="str">
            <v>A/1</v>
          </cell>
        </row>
      </sheetData>
      <sheetData sheetId="28702"/>
      <sheetData sheetId="28703"/>
      <sheetData sheetId="28704">
        <row r="1">
          <cell r="A1" t="str">
            <v>A/1</v>
          </cell>
        </row>
      </sheetData>
      <sheetData sheetId="28705">
        <row r="1">
          <cell r="A1" t="str">
            <v>A/1</v>
          </cell>
        </row>
      </sheetData>
      <sheetData sheetId="28706">
        <row r="1">
          <cell r="A1" t="str">
            <v>A/1</v>
          </cell>
        </row>
      </sheetData>
      <sheetData sheetId="28707">
        <row r="1">
          <cell r="Y1">
            <v>1</v>
          </cell>
        </row>
      </sheetData>
      <sheetData sheetId="28708"/>
      <sheetData sheetId="28709"/>
      <sheetData sheetId="28710"/>
      <sheetData sheetId="28711"/>
      <sheetData sheetId="28712"/>
      <sheetData sheetId="28713"/>
      <sheetData sheetId="28714"/>
      <sheetData sheetId="28715"/>
      <sheetData sheetId="28716"/>
      <sheetData sheetId="28717"/>
      <sheetData sheetId="28718"/>
      <sheetData sheetId="28719"/>
      <sheetData sheetId="28720"/>
      <sheetData sheetId="28721"/>
      <sheetData sheetId="28722"/>
      <sheetData sheetId="28723"/>
      <sheetData sheetId="28724"/>
      <sheetData sheetId="28725"/>
      <sheetData sheetId="28726"/>
      <sheetData sheetId="28727"/>
      <sheetData sheetId="28728"/>
      <sheetData sheetId="28729"/>
      <sheetData sheetId="28730"/>
      <sheetData sheetId="28731"/>
      <sheetData sheetId="28732"/>
      <sheetData sheetId="28733"/>
      <sheetData sheetId="28734"/>
      <sheetData sheetId="28735"/>
      <sheetData sheetId="28736"/>
      <sheetData sheetId="28737"/>
      <sheetData sheetId="28738"/>
      <sheetData sheetId="28739">
        <row r="1">
          <cell r="A1" t="str">
            <v>A/1</v>
          </cell>
        </row>
      </sheetData>
      <sheetData sheetId="28740"/>
      <sheetData sheetId="28741"/>
      <sheetData sheetId="28742"/>
      <sheetData sheetId="28743"/>
      <sheetData sheetId="28744"/>
      <sheetData sheetId="28745"/>
      <sheetData sheetId="28746"/>
      <sheetData sheetId="28747"/>
      <sheetData sheetId="28748"/>
      <sheetData sheetId="28749"/>
      <sheetData sheetId="28750"/>
      <sheetData sheetId="28751"/>
      <sheetData sheetId="28752"/>
      <sheetData sheetId="28753"/>
      <sheetData sheetId="28754"/>
      <sheetData sheetId="28755"/>
      <sheetData sheetId="28756"/>
      <sheetData sheetId="28757"/>
      <sheetData sheetId="28758"/>
      <sheetData sheetId="28759"/>
      <sheetData sheetId="28760"/>
      <sheetData sheetId="28761"/>
      <sheetData sheetId="28762"/>
      <sheetData sheetId="28763"/>
      <sheetData sheetId="28764"/>
      <sheetData sheetId="28765"/>
      <sheetData sheetId="28766"/>
      <sheetData sheetId="28767"/>
      <sheetData sheetId="28768"/>
      <sheetData sheetId="28769"/>
      <sheetData sheetId="28770"/>
      <sheetData sheetId="28771"/>
      <sheetData sheetId="28772"/>
      <sheetData sheetId="28773"/>
      <sheetData sheetId="28774"/>
      <sheetData sheetId="28775"/>
      <sheetData sheetId="28776"/>
      <sheetData sheetId="28777"/>
      <sheetData sheetId="28778"/>
      <sheetData sheetId="28779"/>
      <sheetData sheetId="28780"/>
      <sheetData sheetId="28781"/>
      <sheetData sheetId="28782"/>
      <sheetData sheetId="28783"/>
      <sheetData sheetId="28784"/>
      <sheetData sheetId="28785"/>
      <sheetData sheetId="28786"/>
      <sheetData sheetId="28787"/>
      <sheetData sheetId="28788"/>
      <sheetData sheetId="28789"/>
      <sheetData sheetId="28790"/>
      <sheetData sheetId="28791"/>
      <sheetData sheetId="28792"/>
      <sheetData sheetId="28793"/>
      <sheetData sheetId="28794"/>
      <sheetData sheetId="28795"/>
      <sheetData sheetId="28796"/>
      <sheetData sheetId="28797"/>
      <sheetData sheetId="28798">
        <row r="1">
          <cell r="A1" t="str">
            <v>A/1</v>
          </cell>
        </row>
      </sheetData>
      <sheetData sheetId="28799">
        <row r="1">
          <cell r="A1" t="str">
            <v>A/1</v>
          </cell>
        </row>
      </sheetData>
      <sheetData sheetId="28800">
        <row r="1">
          <cell r="A1" t="str">
            <v>A/1</v>
          </cell>
        </row>
      </sheetData>
      <sheetData sheetId="28801">
        <row r="1">
          <cell r="A1" t="str">
            <v>A/1</v>
          </cell>
        </row>
      </sheetData>
      <sheetData sheetId="28802">
        <row r="1">
          <cell r="A1" t="str">
            <v>A/1</v>
          </cell>
        </row>
      </sheetData>
      <sheetData sheetId="28803">
        <row r="1">
          <cell r="A1" t="str">
            <v>A/1</v>
          </cell>
        </row>
      </sheetData>
      <sheetData sheetId="28804">
        <row r="1">
          <cell r="A1" t="str">
            <v>A/1</v>
          </cell>
        </row>
      </sheetData>
      <sheetData sheetId="28805">
        <row r="1">
          <cell r="A1" t="str">
            <v>A/1</v>
          </cell>
        </row>
      </sheetData>
      <sheetData sheetId="28806"/>
      <sheetData sheetId="28807"/>
      <sheetData sheetId="28808"/>
      <sheetData sheetId="28809"/>
      <sheetData sheetId="28810">
        <row r="1">
          <cell r="A1" t="str">
            <v>A/1</v>
          </cell>
        </row>
      </sheetData>
      <sheetData sheetId="28811">
        <row r="1">
          <cell r="A1" t="str">
            <v>A/1</v>
          </cell>
        </row>
      </sheetData>
      <sheetData sheetId="28812"/>
      <sheetData sheetId="28813"/>
      <sheetData sheetId="28814"/>
      <sheetData sheetId="28815"/>
      <sheetData sheetId="28816"/>
      <sheetData sheetId="28817"/>
      <sheetData sheetId="28818"/>
      <sheetData sheetId="28819"/>
      <sheetData sheetId="28820"/>
      <sheetData sheetId="28821"/>
      <sheetData sheetId="28822"/>
      <sheetData sheetId="28823"/>
      <sheetData sheetId="28824"/>
      <sheetData sheetId="28825"/>
      <sheetData sheetId="28826"/>
      <sheetData sheetId="28827"/>
      <sheetData sheetId="28828"/>
      <sheetData sheetId="28829"/>
      <sheetData sheetId="28830"/>
      <sheetData sheetId="28831"/>
      <sheetData sheetId="28832"/>
      <sheetData sheetId="28833"/>
      <sheetData sheetId="28834"/>
      <sheetData sheetId="28835"/>
      <sheetData sheetId="28836"/>
      <sheetData sheetId="28837"/>
      <sheetData sheetId="28838"/>
      <sheetData sheetId="28839">
        <row r="1">
          <cell r="A1" t="str">
            <v>A/1</v>
          </cell>
        </row>
      </sheetData>
      <sheetData sheetId="28840">
        <row r="1">
          <cell r="A1" t="str">
            <v>A/1</v>
          </cell>
        </row>
      </sheetData>
      <sheetData sheetId="28841">
        <row r="1">
          <cell r="A1" t="str">
            <v>A/1</v>
          </cell>
        </row>
      </sheetData>
      <sheetData sheetId="28842"/>
      <sheetData sheetId="28843"/>
      <sheetData sheetId="28844"/>
      <sheetData sheetId="28845">
        <row r="1">
          <cell r="A1" t="str">
            <v>A/1</v>
          </cell>
        </row>
      </sheetData>
      <sheetData sheetId="28846">
        <row r="1">
          <cell r="A1" t="str">
            <v>A/1</v>
          </cell>
        </row>
      </sheetData>
      <sheetData sheetId="28847">
        <row r="1">
          <cell r="A1" t="str">
            <v>A/1</v>
          </cell>
        </row>
      </sheetData>
      <sheetData sheetId="28848">
        <row r="1">
          <cell r="A1" t="str">
            <v>A/1</v>
          </cell>
        </row>
      </sheetData>
      <sheetData sheetId="28849">
        <row r="1">
          <cell r="A1" t="str">
            <v>A/1</v>
          </cell>
        </row>
      </sheetData>
      <sheetData sheetId="28850">
        <row r="1">
          <cell r="A1" t="str">
            <v>A/1</v>
          </cell>
        </row>
      </sheetData>
      <sheetData sheetId="28851"/>
      <sheetData sheetId="28852"/>
      <sheetData sheetId="28853"/>
      <sheetData sheetId="28854"/>
      <sheetData sheetId="28855"/>
      <sheetData sheetId="28856"/>
      <sheetData sheetId="28857"/>
      <sheetData sheetId="28858"/>
      <sheetData sheetId="28859">
        <row r="1">
          <cell r="A1" t="str">
            <v>A/1</v>
          </cell>
        </row>
      </sheetData>
      <sheetData sheetId="28860">
        <row r="1">
          <cell r="A1" t="str">
            <v>A/1</v>
          </cell>
        </row>
      </sheetData>
      <sheetData sheetId="28861">
        <row r="1">
          <cell r="A1" t="str">
            <v>A/1</v>
          </cell>
        </row>
      </sheetData>
      <sheetData sheetId="28862">
        <row r="1">
          <cell r="A1" t="str">
            <v>A/1</v>
          </cell>
        </row>
      </sheetData>
      <sheetData sheetId="28863">
        <row r="1">
          <cell r="A1" t="str">
            <v>A/1</v>
          </cell>
        </row>
      </sheetData>
      <sheetData sheetId="28864">
        <row r="1">
          <cell r="A1" t="str">
            <v>A/1</v>
          </cell>
        </row>
      </sheetData>
      <sheetData sheetId="28865">
        <row r="1">
          <cell r="A1" t="str">
            <v>A/1</v>
          </cell>
        </row>
      </sheetData>
      <sheetData sheetId="28866"/>
      <sheetData sheetId="28867"/>
      <sheetData sheetId="28868"/>
      <sheetData sheetId="28869"/>
      <sheetData sheetId="28870"/>
      <sheetData sheetId="28871"/>
      <sheetData sheetId="28872"/>
      <sheetData sheetId="28873"/>
      <sheetData sheetId="28874"/>
      <sheetData sheetId="28875"/>
      <sheetData sheetId="28876"/>
      <sheetData sheetId="28877"/>
      <sheetData sheetId="28878"/>
      <sheetData sheetId="28879"/>
      <sheetData sheetId="28880"/>
      <sheetData sheetId="28881"/>
      <sheetData sheetId="28882"/>
      <sheetData sheetId="28883"/>
      <sheetData sheetId="28884"/>
      <sheetData sheetId="28885"/>
      <sheetData sheetId="28886"/>
      <sheetData sheetId="28887"/>
      <sheetData sheetId="28888"/>
      <sheetData sheetId="28889"/>
      <sheetData sheetId="28890"/>
      <sheetData sheetId="28891"/>
      <sheetData sheetId="28892"/>
      <sheetData sheetId="28893"/>
      <sheetData sheetId="28894"/>
      <sheetData sheetId="28895"/>
      <sheetData sheetId="28896"/>
      <sheetData sheetId="28897"/>
      <sheetData sheetId="28898"/>
      <sheetData sheetId="28899"/>
      <sheetData sheetId="28900"/>
      <sheetData sheetId="28901"/>
      <sheetData sheetId="28902"/>
      <sheetData sheetId="28903">
        <row r="1">
          <cell r="A1" t="str">
            <v>A/1</v>
          </cell>
        </row>
      </sheetData>
      <sheetData sheetId="28904"/>
      <sheetData sheetId="28905"/>
      <sheetData sheetId="28906"/>
      <sheetData sheetId="28907"/>
      <sheetData sheetId="28908"/>
      <sheetData sheetId="28909"/>
      <sheetData sheetId="28910">
        <row r="1">
          <cell r="A1" t="str">
            <v>A/1</v>
          </cell>
        </row>
      </sheetData>
      <sheetData sheetId="28911">
        <row r="1">
          <cell r="A1" t="str">
            <v>A/1</v>
          </cell>
        </row>
      </sheetData>
      <sheetData sheetId="28912">
        <row r="1">
          <cell r="A1" t="str">
            <v>A/1</v>
          </cell>
        </row>
      </sheetData>
      <sheetData sheetId="28913">
        <row r="1">
          <cell r="A1" t="str">
            <v>A/1</v>
          </cell>
        </row>
      </sheetData>
      <sheetData sheetId="28914"/>
      <sheetData sheetId="28915"/>
      <sheetData sheetId="28916"/>
      <sheetData sheetId="28917"/>
      <sheetData sheetId="28918"/>
      <sheetData sheetId="28919"/>
      <sheetData sheetId="28920"/>
      <sheetData sheetId="28921"/>
      <sheetData sheetId="28922"/>
      <sheetData sheetId="28923"/>
      <sheetData sheetId="28924"/>
      <sheetData sheetId="28925"/>
      <sheetData sheetId="28926"/>
      <sheetData sheetId="28927"/>
      <sheetData sheetId="28928"/>
      <sheetData sheetId="28929"/>
      <sheetData sheetId="28930"/>
      <sheetData sheetId="28931"/>
      <sheetData sheetId="28932"/>
      <sheetData sheetId="28933"/>
      <sheetData sheetId="28934"/>
      <sheetData sheetId="28935"/>
      <sheetData sheetId="28936"/>
      <sheetData sheetId="28937"/>
      <sheetData sheetId="28938"/>
      <sheetData sheetId="28939"/>
      <sheetData sheetId="28940"/>
      <sheetData sheetId="28941"/>
      <sheetData sheetId="28942">
        <row r="1">
          <cell r="A1" t="str">
            <v>A/1</v>
          </cell>
        </row>
      </sheetData>
      <sheetData sheetId="28943">
        <row r="1">
          <cell r="A1" t="str">
            <v>A/1</v>
          </cell>
        </row>
      </sheetData>
      <sheetData sheetId="28944">
        <row r="1">
          <cell r="A1" t="str">
            <v>A/1</v>
          </cell>
        </row>
      </sheetData>
      <sheetData sheetId="28945">
        <row r="1">
          <cell r="A1" t="str">
            <v>A/1</v>
          </cell>
        </row>
      </sheetData>
      <sheetData sheetId="28946"/>
      <sheetData sheetId="28947"/>
      <sheetData sheetId="28948"/>
      <sheetData sheetId="28949"/>
      <sheetData sheetId="28950"/>
      <sheetData sheetId="28951"/>
      <sheetData sheetId="28952"/>
      <sheetData sheetId="28953"/>
      <sheetData sheetId="28954"/>
      <sheetData sheetId="28955">
        <row r="1">
          <cell r="A1" t="str">
            <v>A/1</v>
          </cell>
        </row>
      </sheetData>
      <sheetData sheetId="28956"/>
      <sheetData sheetId="28957">
        <row r="1">
          <cell r="A1" t="str">
            <v>A/1</v>
          </cell>
        </row>
      </sheetData>
      <sheetData sheetId="28958">
        <row r="1">
          <cell r="A1" t="str">
            <v>A/1</v>
          </cell>
        </row>
      </sheetData>
      <sheetData sheetId="28959"/>
      <sheetData sheetId="28960">
        <row r="1">
          <cell r="A1" t="str">
            <v>A/1</v>
          </cell>
        </row>
      </sheetData>
      <sheetData sheetId="28961">
        <row r="1">
          <cell r="A1" t="str">
            <v>A/1</v>
          </cell>
        </row>
      </sheetData>
      <sheetData sheetId="28962">
        <row r="1">
          <cell r="A1" t="str">
            <v>A/1</v>
          </cell>
        </row>
      </sheetData>
      <sheetData sheetId="28963">
        <row r="1">
          <cell r="A1" t="str">
            <v>A/1</v>
          </cell>
        </row>
      </sheetData>
      <sheetData sheetId="28964">
        <row r="1">
          <cell r="A1" t="str">
            <v>A/1</v>
          </cell>
        </row>
      </sheetData>
      <sheetData sheetId="28965">
        <row r="1">
          <cell r="A1" t="str">
            <v>A/1</v>
          </cell>
        </row>
      </sheetData>
      <sheetData sheetId="28966">
        <row r="1">
          <cell r="A1" t="str">
            <v>A/1</v>
          </cell>
        </row>
      </sheetData>
      <sheetData sheetId="28967">
        <row r="1">
          <cell r="A1" t="str">
            <v>A/1</v>
          </cell>
        </row>
      </sheetData>
      <sheetData sheetId="28968">
        <row r="1">
          <cell r="A1" t="str">
            <v>A/1</v>
          </cell>
        </row>
      </sheetData>
      <sheetData sheetId="28969">
        <row r="1">
          <cell r="A1" t="str">
            <v>A/1</v>
          </cell>
        </row>
      </sheetData>
      <sheetData sheetId="28970">
        <row r="1">
          <cell r="A1" t="str">
            <v>A/1</v>
          </cell>
        </row>
      </sheetData>
      <sheetData sheetId="28971">
        <row r="1">
          <cell r="A1" t="str">
            <v>A/1</v>
          </cell>
        </row>
      </sheetData>
      <sheetData sheetId="28972">
        <row r="1">
          <cell r="A1" t="str">
            <v>A/1</v>
          </cell>
        </row>
      </sheetData>
      <sheetData sheetId="28973">
        <row r="1">
          <cell r="A1" t="str">
            <v>A/1</v>
          </cell>
        </row>
      </sheetData>
      <sheetData sheetId="28974">
        <row r="1">
          <cell r="A1" t="str">
            <v>A/1</v>
          </cell>
        </row>
      </sheetData>
      <sheetData sheetId="28975">
        <row r="1">
          <cell r="A1" t="str">
            <v>A/1</v>
          </cell>
        </row>
      </sheetData>
      <sheetData sheetId="28976">
        <row r="1">
          <cell r="A1" t="str">
            <v>A/1</v>
          </cell>
        </row>
      </sheetData>
      <sheetData sheetId="28977">
        <row r="1">
          <cell r="A1" t="str">
            <v>A/1</v>
          </cell>
        </row>
      </sheetData>
      <sheetData sheetId="28978">
        <row r="1">
          <cell r="A1" t="str">
            <v>A/1</v>
          </cell>
        </row>
      </sheetData>
      <sheetData sheetId="28979">
        <row r="1">
          <cell r="A1" t="str">
            <v>A/1</v>
          </cell>
        </row>
      </sheetData>
      <sheetData sheetId="28980">
        <row r="1">
          <cell r="A1" t="str">
            <v>A/1</v>
          </cell>
        </row>
      </sheetData>
      <sheetData sheetId="28981">
        <row r="1">
          <cell r="A1" t="str">
            <v>A/1</v>
          </cell>
        </row>
      </sheetData>
      <sheetData sheetId="28982">
        <row r="1">
          <cell r="A1" t="str">
            <v>A/1</v>
          </cell>
        </row>
      </sheetData>
      <sheetData sheetId="28983">
        <row r="1">
          <cell r="A1" t="str">
            <v>A/1</v>
          </cell>
        </row>
      </sheetData>
      <sheetData sheetId="28984">
        <row r="1">
          <cell r="A1" t="str">
            <v>A/1</v>
          </cell>
        </row>
      </sheetData>
      <sheetData sheetId="28985">
        <row r="1">
          <cell r="A1" t="str">
            <v>A/1</v>
          </cell>
        </row>
      </sheetData>
      <sheetData sheetId="28986">
        <row r="1">
          <cell r="A1" t="str">
            <v>A/1</v>
          </cell>
        </row>
      </sheetData>
      <sheetData sheetId="28987"/>
      <sheetData sheetId="28988"/>
      <sheetData sheetId="28989"/>
      <sheetData sheetId="28990"/>
      <sheetData sheetId="28991"/>
      <sheetData sheetId="28992"/>
      <sheetData sheetId="28993"/>
      <sheetData sheetId="28994"/>
      <sheetData sheetId="28995"/>
      <sheetData sheetId="28996"/>
      <sheetData sheetId="28997"/>
      <sheetData sheetId="28998"/>
      <sheetData sheetId="28999"/>
      <sheetData sheetId="29000"/>
      <sheetData sheetId="29001"/>
      <sheetData sheetId="29002"/>
      <sheetData sheetId="29003"/>
      <sheetData sheetId="29004"/>
      <sheetData sheetId="29005"/>
      <sheetData sheetId="29006"/>
      <sheetData sheetId="29007"/>
      <sheetData sheetId="29008"/>
      <sheetData sheetId="29009"/>
      <sheetData sheetId="29010"/>
      <sheetData sheetId="29011"/>
      <sheetData sheetId="29012"/>
      <sheetData sheetId="29013"/>
      <sheetData sheetId="29014"/>
      <sheetData sheetId="29015"/>
      <sheetData sheetId="29016"/>
      <sheetData sheetId="29017"/>
      <sheetData sheetId="29018"/>
      <sheetData sheetId="29019"/>
      <sheetData sheetId="29020"/>
      <sheetData sheetId="29021"/>
      <sheetData sheetId="29022"/>
      <sheetData sheetId="29023"/>
      <sheetData sheetId="29024"/>
      <sheetData sheetId="29025"/>
      <sheetData sheetId="29026"/>
      <sheetData sheetId="29027"/>
      <sheetData sheetId="29028"/>
      <sheetData sheetId="29029"/>
      <sheetData sheetId="29030"/>
      <sheetData sheetId="29031"/>
      <sheetData sheetId="29032"/>
      <sheetData sheetId="29033"/>
      <sheetData sheetId="29034"/>
      <sheetData sheetId="29035"/>
      <sheetData sheetId="29036"/>
      <sheetData sheetId="29037"/>
      <sheetData sheetId="29038"/>
      <sheetData sheetId="29039"/>
      <sheetData sheetId="29040"/>
      <sheetData sheetId="29041"/>
      <sheetData sheetId="29042"/>
      <sheetData sheetId="29043"/>
      <sheetData sheetId="29044"/>
      <sheetData sheetId="29045"/>
      <sheetData sheetId="29046"/>
      <sheetData sheetId="29047"/>
      <sheetData sheetId="29048"/>
      <sheetData sheetId="29049"/>
      <sheetData sheetId="29050"/>
      <sheetData sheetId="29051"/>
      <sheetData sheetId="29052"/>
      <sheetData sheetId="29053"/>
      <sheetData sheetId="29054"/>
      <sheetData sheetId="29055"/>
      <sheetData sheetId="29056"/>
      <sheetData sheetId="29057"/>
      <sheetData sheetId="29058"/>
      <sheetData sheetId="29059"/>
      <sheetData sheetId="29060"/>
      <sheetData sheetId="29061"/>
      <sheetData sheetId="29062"/>
      <sheetData sheetId="29063"/>
      <sheetData sheetId="29064"/>
      <sheetData sheetId="29065"/>
      <sheetData sheetId="29066"/>
      <sheetData sheetId="29067"/>
      <sheetData sheetId="29068"/>
      <sheetData sheetId="29069"/>
      <sheetData sheetId="29070"/>
      <sheetData sheetId="29071"/>
      <sheetData sheetId="29072"/>
      <sheetData sheetId="29073"/>
      <sheetData sheetId="29074"/>
      <sheetData sheetId="29075"/>
      <sheetData sheetId="29076"/>
      <sheetData sheetId="29077"/>
      <sheetData sheetId="29078"/>
      <sheetData sheetId="29079"/>
      <sheetData sheetId="29080"/>
      <sheetData sheetId="29081"/>
      <sheetData sheetId="29082"/>
      <sheetData sheetId="29083"/>
      <sheetData sheetId="29084"/>
      <sheetData sheetId="29085"/>
      <sheetData sheetId="29086"/>
      <sheetData sheetId="29087"/>
      <sheetData sheetId="29088"/>
      <sheetData sheetId="29089"/>
      <sheetData sheetId="29090"/>
      <sheetData sheetId="29091"/>
      <sheetData sheetId="29092"/>
      <sheetData sheetId="29093"/>
      <sheetData sheetId="29094"/>
      <sheetData sheetId="29095">
        <row r="1">
          <cell r="A1" t="str">
            <v>A/1</v>
          </cell>
        </row>
      </sheetData>
      <sheetData sheetId="29096">
        <row r="1">
          <cell r="A1" t="str">
            <v>A/1</v>
          </cell>
        </row>
      </sheetData>
      <sheetData sheetId="29097">
        <row r="1">
          <cell r="A1" t="str">
            <v>A/1</v>
          </cell>
        </row>
      </sheetData>
      <sheetData sheetId="29098">
        <row r="1">
          <cell r="A1" t="str">
            <v>A/1</v>
          </cell>
        </row>
      </sheetData>
      <sheetData sheetId="29099">
        <row r="1">
          <cell r="A1" t="str">
            <v>A/1</v>
          </cell>
        </row>
      </sheetData>
      <sheetData sheetId="29100">
        <row r="1">
          <cell r="A1" t="str">
            <v>A/1</v>
          </cell>
        </row>
      </sheetData>
      <sheetData sheetId="29101">
        <row r="1">
          <cell r="A1" t="str">
            <v>A/1</v>
          </cell>
        </row>
      </sheetData>
      <sheetData sheetId="29102">
        <row r="1">
          <cell r="A1" t="str">
            <v>A/1</v>
          </cell>
        </row>
      </sheetData>
      <sheetData sheetId="29103"/>
      <sheetData sheetId="29104"/>
      <sheetData sheetId="29105"/>
      <sheetData sheetId="29106"/>
      <sheetData sheetId="29107"/>
      <sheetData sheetId="29108">
        <row r="1">
          <cell r="A1" t="str">
            <v>A/1</v>
          </cell>
        </row>
      </sheetData>
      <sheetData sheetId="29109">
        <row r="1">
          <cell r="A1" t="str">
            <v>A/1</v>
          </cell>
        </row>
      </sheetData>
      <sheetData sheetId="29110"/>
      <sheetData sheetId="29111">
        <row r="1">
          <cell r="A1" t="str">
            <v>TAISEI  PHIL.  CONST., INC.</v>
          </cell>
        </row>
      </sheetData>
      <sheetData sheetId="29112">
        <row r="1">
          <cell r="A1" t="str">
            <v>A/1</v>
          </cell>
        </row>
      </sheetData>
      <sheetData sheetId="29113"/>
      <sheetData sheetId="29114">
        <row r="1">
          <cell r="A1" t="str">
            <v>A/1</v>
          </cell>
        </row>
      </sheetData>
      <sheetData sheetId="29115"/>
      <sheetData sheetId="29116">
        <row r="1">
          <cell r="A1" t="str">
            <v>A/1</v>
          </cell>
        </row>
      </sheetData>
      <sheetData sheetId="29117"/>
      <sheetData sheetId="29118"/>
      <sheetData sheetId="29119"/>
      <sheetData sheetId="29120"/>
      <sheetData sheetId="29121"/>
      <sheetData sheetId="29122"/>
      <sheetData sheetId="29123">
        <row r="1">
          <cell r="A1" t="str">
            <v>A/1</v>
          </cell>
        </row>
      </sheetData>
      <sheetData sheetId="29124"/>
      <sheetData sheetId="29125"/>
      <sheetData sheetId="29126">
        <row r="1">
          <cell r="A1" t="str">
            <v>A/1</v>
          </cell>
        </row>
      </sheetData>
      <sheetData sheetId="29127">
        <row r="1">
          <cell r="A1" t="str">
            <v>A/1</v>
          </cell>
        </row>
      </sheetData>
      <sheetData sheetId="29128">
        <row r="1">
          <cell r="A1" t="str">
            <v>A/1</v>
          </cell>
        </row>
      </sheetData>
      <sheetData sheetId="29129"/>
      <sheetData sheetId="29130"/>
      <sheetData sheetId="29131"/>
      <sheetData sheetId="29132"/>
      <sheetData sheetId="29133"/>
      <sheetData sheetId="29134"/>
      <sheetData sheetId="29135"/>
      <sheetData sheetId="29136"/>
      <sheetData sheetId="29137"/>
      <sheetData sheetId="29138"/>
      <sheetData sheetId="29139"/>
      <sheetData sheetId="29140"/>
      <sheetData sheetId="29141"/>
      <sheetData sheetId="29142"/>
      <sheetData sheetId="29143"/>
      <sheetData sheetId="29144"/>
      <sheetData sheetId="29145"/>
      <sheetData sheetId="29146"/>
      <sheetData sheetId="29147"/>
      <sheetData sheetId="29148"/>
      <sheetData sheetId="29149"/>
      <sheetData sheetId="29150">
        <row r="1">
          <cell r="A1" t="str">
            <v>A/1</v>
          </cell>
        </row>
      </sheetData>
      <sheetData sheetId="29151">
        <row r="1">
          <cell r="A1" t="str">
            <v>TAISEI  PHIL.  CONST., INC.</v>
          </cell>
        </row>
      </sheetData>
      <sheetData sheetId="29152">
        <row r="1">
          <cell r="A1" t="str">
            <v>TAISEI  PHIL.  CONST., INC.</v>
          </cell>
        </row>
      </sheetData>
      <sheetData sheetId="29153">
        <row r="1">
          <cell r="A1" t="str">
            <v>A/1</v>
          </cell>
        </row>
      </sheetData>
      <sheetData sheetId="29154">
        <row r="1">
          <cell r="A1" t="str">
            <v>A/1</v>
          </cell>
        </row>
      </sheetData>
      <sheetData sheetId="29155">
        <row r="1">
          <cell r="A1" t="str">
            <v>A/1</v>
          </cell>
        </row>
      </sheetData>
      <sheetData sheetId="29156">
        <row r="1">
          <cell r="A1" t="str">
            <v>A/1</v>
          </cell>
        </row>
      </sheetData>
      <sheetData sheetId="29157">
        <row r="1">
          <cell r="A1" t="str">
            <v>A/1</v>
          </cell>
        </row>
      </sheetData>
      <sheetData sheetId="29158"/>
      <sheetData sheetId="29159"/>
      <sheetData sheetId="29160"/>
      <sheetData sheetId="29161"/>
      <sheetData sheetId="29162"/>
      <sheetData sheetId="29163"/>
      <sheetData sheetId="29164"/>
      <sheetData sheetId="29165"/>
      <sheetData sheetId="29166"/>
      <sheetData sheetId="29167"/>
      <sheetData sheetId="29168"/>
      <sheetData sheetId="29169"/>
      <sheetData sheetId="29170"/>
      <sheetData sheetId="29171"/>
      <sheetData sheetId="29172"/>
      <sheetData sheetId="29173"/>
      <sheetData sheetId="29174"/>
      <sheetData sheetId="29175"/>
      <sheetData sheetId="29176"/>
      <sheetData sheetId="29177"/>
      <sheetData sheetId="29178"/>
      <sheetData sheetId="29179"/>
      <sheetData sheetId="29180"/>
      <sheetData sheetId="29181"/>
      <sheetData sheetId="29182"/>
      <sheetData sheetId="29183"/>
      <sheetData sheetId="29184"/>
      <sheetData sheetId="29185"/>
      <sheetData sheetId="29186"/>
      <sheetData sheetId="29187"/>
      <sheetData sheetId="29188"/>
      <sheetData sheetId="29189"/>
      <sheetData sheetId="29190"/>
      <sheetData sheetId="29191"/>
      <sheetData sheetId="29192"/>
      <sheetData sheetId="29193"/>
      <sheetData sheetId="29194"/>
      <sheetData sheetId="29195"/>
      <sheetData sheetId="29196"/>
      <sheetData sheetId="29197"/>
      <sheetData sheetId="29198"/>
      <sheetData sheetId="29199"/>
      <sheetData sheetId="29200">
        <row r="1">
          <cell r="P1">
            <v>1.1200000000000001</v>
          </cell>
        </row>
      </sheetData>
      <sheetData sheetId="29201">
        <row r="1">
          <cell r="A1" t="str">
            <v>A/1</v>
          </cell>
        </row>
      </sheetData>
      <sheetData sheetId="29202">
        <row r="1">
          <cell r="A1" t="str">
            <v>A/1</v>
          </cell>
        </row>
      </sheetData>
      <sheetData sheetId="29203">
        <row r="1">
          <cell r="A1" t="str">
            <v>A/1</v>
          </cell>
        </row>
      </sheetData>
      <sheetData sheetId="29204">
        <row r="1">
          <cell r="A1" t="str">
            <v>A/1</v>
          </cell>
        </row>
      </sheetData>
      <sheetData sheetId="29205">
        <row r="1">
          <cell r="A1" t="str">
            <v>A/1</v>
          </cell>
        </row>
      </sheetData>
      <sheetData sheetId="29206"/>
      <sheetData sheetId="29207"/>
      <sheetData sheetId="29208"/>
      <sheetData sheetId="29209"/>
      <sheetData sheetId="29210"/>
      <sheetData sheetId="29211"/>
      <sheetData sheetId="29212"/>
      <sheetData sheetId="29213"/>
      <sheetData sheetId="29214"/>
      <sheetData sheetId="29215"/>
      <sheetData sheetId="29216"/>
      <sheetData sheetId="29217"/>
      <sheetData sheetId="29218"/>
      <sheetData sheetId="29219"/>
      <sheetData sheetId="29220"/>
      <sheetData sheetId="29221"/>
      <sheetData sheetId="29222"/>
      <sheetData sheetId="29223"/>
      <sheetData sheetId="29224"/>
      <sheetData sheetId="29225"/>
      <sheetData sheetId="29226"/>
      <sheetData sheetId="29227"/>
      <sheetData sheetId="29228"/>
      <sheetData sheetId="29229"/>
      <sheetData sheetId="29230"/>
      <sheetData sheetId="29231"/>
      <sheetData sheetId="29232"/>
      <sheetData sheetId="29233"/>
      <sheetData sheetId="29234"/>
      <sheetData sheetId="29235"/>
      <sheetData sheetId="29236"/>
      <sheetData sheetId="29237"/>
      <sheetData sheetId="29238"/>
      <sheetData sheetId="29239"/>
      <sheetData sheetId="29240"/>
      <sheetData sheetId="29241"/>
      <sheetData sheetId="29242"/>
      <sheetData sheetId="29243"/>
      <sheetData sheetId="29244"/>
      <sheetData sheetId="29245"/>
      <sheetData sheetId="29246"/>
      <sheetData sheetId="29247"/>
      <sheetData sheetId="29248"/>
      <sheetData sheetId="29249"/>
      <sheetData sheetId="29250"/>
      <sheetData sheetId="29251"/>
      <sheetData sheetId="29252"/>
      <sheetData sheetId="29253"/>
      <sheetData sheetId="29254"/>
      <sheetData sheetId="29255"/>
      <sheetData sheetId="29256"/>
      <sheetData sheetId="29257"/>
      <sheetData sheetId="29258"/>
      <sheetData sheetId="29259"/>
      <sheetData sheetId="29260"/>
      <sheetData sheetId="29261"/>
      <sheetData sheetId="29262"/>
      <sheetData sheetId="29263"/>
      <sheetData sheetId="29264"/>
      <sheetData sheetId="29265"/>
      <sheetData sheetId="29266"/>
      <sheetData sheetId="29267"/>
      <sheetData sheetId="29268"/>
      <sheetData sheetId="29269"/>
      <sheetData sheetId="29270"/>
      <sheetData sheetId="29271"/>
      <sheetData sheetId="29272"/>
      <sheetData sheetId="29273"/>
      <sheetData sheetId="29274"/>
      <sheetData sheetId="29275"/>
      <sheetData sheetId="29276"/>
      <sheetData sheetId="29277"/>
      <sheetData sheetId="29278"/>
      <sheetData sheetId="29279"/>
      <sheetData sheetId="29280"/>
      <sheetData sheetId="29281"/>
      <sheetData sheetId="29282"/>
      <sheetData sheetId="29283"/>
      <sheetData sheetId="29284"/>
      <sheetData sheetId="29285"/>
      <sheetData sheetId="29286"/>
      <sheetData sheetId="29287"/>
      <sheetData sheetId="29288"/>
      <sheetData sheetId="29289"/>
      <sheetData sheetId="29290"/>
      <sheetData sheetId="29291"/>
      <sheetData sheetId="29292"/>
      <sheetData sheetId="29293"/>
      <sheetData sheetId="29294"/>
      <sheetData sheetId="29295"/>
      <sheetData sheetId="29296"/>
      <sheetData sheetId="29297"/>
      <sheetData sheetId="29298"/>
      <sheetData sheetId="29299"/>
      <sheetData sheetId="29300"/>
      <sheetData sheetId="29301"/>
      <sheetData sheetId="29302"/>
      <sheetData sheetId="29303"/>
      <sheetData sheetId="29304"/>
      <sheetData sheetId="29305"/>
      <sheetData sheetId="29306"/>
      <sheetData sheetId="29307"/>
      <sheetData sheetId="29308"/>
      <sheetData sheetId="29309"/>
      <sheetData sheetId="29310"/>
      <sheetData sheetId="29311"/>
      <sheetData sheetId="29312"/>
      <sheetData sheetId="29313"/>
      <sheetData sheetId="29314"/>
      <sheetData sheetId="29315"/>
      <sheetData sheetId="29316"/>
      <sheetData sheetId="29317"/>
      <sheetData sheetId="29318"/>
      <sheetData sheetId="29319"/>
      <sheetData sheetId="29320"/>
      <sheetData sheetId="29321"/>
      <sheetData sheetId="29322"/>
      <sheetData sheetId="29323"/>
      <sheetData sheetId="29324"/>
      <sheetData sheetId="29325"/>
      <sheetData sheetId="29326"/>
      <sheetData sheetId="29327"/>
      <sheetData sheetId="29328"/>
      <sheetData sheetId="29329"/>
      <sheetData sheetId="29330"/>
      <sheetData sheetId="29331"/>
      <sheetData sheetId="29332"/>
      <sheetData sheetId="29333"/>
      <sheetData sheetId="29334"/>
      <sheetData sheetId="29335"/>
      <sheetData sheetId="29336"/>
      <sheetData sheetId="29337"/>
      <sheetData sheetId="29338"/>
      <sheetData sheetId="29339"/>
      <sheetData sheetId="29340"/>
      <sheetData sheetId="29341"/>
      <sheetData sheetId="29342"/>
      <sheetData sheetId="29343"/>
      <sheetData sheetId="29344"/>
      <sheetData sheetId="29345"/>
      <sheetData sheetId="29346"/>
      <sheetData sheetId="29347"/>
      <sheetData sheetId="29348"/>
      <sheetData sheetId="29349"/>
      <sheetData sheetId="29350"/>
      <sheetData sheetId="29351"/>
      <sheetData sheetId="29352"/>
      <sheetData sheetId="29353"/>
      <sheetData sheetId="29354"/>
      <sheetData sheetId="29355"/>
      <sheetData sheetId="29356"/>
      <sheetData sheetId="29357"/>
      <sheetData sheetId="29358"/>
      <sheetData sheetId="29359"/>
      <sheetData sheetId="29360"/>
      <sheetData sheetId="29361"/>
      <sheetData sheetId="29362"/>
      <sheetData sheetId="29363"/>
      <sheetData sheetId="29364"/>
      <sheetData sheetId="29365"/>
      <sheetData sheetId="29366"/>
      <sheetData sheetId="29367"/>
      <sheetData sheetId="29368"/>
      <sheetData sheetId="29369"/>
      <sheetData sheetId="29370"/>
      <sheetData sheetId="29371"/>
      <sheetData sheetId="29372"/>
      <sheetData sheetId="29373"/>
      <sheetData sheetId="29374"/>
      <sheetData sheetId="29375"/>
      <sheetData sheetId="29376"/>
      <sheetData sheetId="29377"/>
      <sheetData sheetId="29378"/>
      <sheetData sheetId="29379"/>
      <sheetData sheetId="29380"/>
      <sheetData sheetId="29381"/>
      <sheetData sheetId="29382"/>
      <sheetData sheetId="29383"/>
      <sheetData sheetId="29384"/>
      <sheetData sheetId="29385"/>
      <sheetData sheetId="29386"/>
      <sheetData sheetId="29387"/>
      <sheetData sheetId="29388"/>
      <sheetData sheetId="29389"/>
      <sheetData sheetId="29390"/>
      <sheetData sheetId="29391"/>
      <sheetData sheetId="29392"/>
      <sheetData sheetId="29393"/>
      <sheetData sheetId="29394"/>
      <sheetData sheetId="29395"/>
      <sheetData sheetId="29396"/>
      <sheetData sheetId="29397"/>
      <sheetData sheetId="29398"/>
      <sheetData sheetId="29399"/>
      <sheetData sheetId="29400"/>
      <sheetData sheetId="29401"/>
      <sheetData sheetId="29402"/>
      <sheetData sheetId="29403"/>
      <sheetData sheetId="29404"/>
      <sheetData sheetId="29405"/>
      <sheetData sheetId="29406"/>
      <sheetData sheetId="29407"/>
      <sheetData sheetId="29408"/>
      <sheetData sheetId="29409"/>
      <sheetData sheetId="29410"/>
      <sheetData sheetId="29411"/>
      <sheetData sheetId="29412"/>
      <sheetData sheetId="29413"/>
      <sheetData sheetId="29414"/>
      <sheetData sheetId="29415"/>
      <sheetData sheetId="29416"/>
      <sheetData sheetId="29417"/>
      <sheetData sheetId="29418"/>
      <sheetData sheetId="29419"/>
      <sheetData sheetId="29420"/>
      <sheetData sheetId="29421"/>
      <sheetData sheetId="29422"/>
      <sheetData sheetId="29423"/>
      <sheetData sheetId="29424"/>
      <sheetData sheetId="29425"/>
      <sheetData sheetId="29426"/>
      <sheetData sheetId="29427"/>
      <sheetData sheetId="29428"/>
      <sheetData sheetId="29429"/>
      <sheetData sheetId="29430"/>
      <sheetData sheetId="29431"/>
      <sheetData sheetId="29432"/>
      <sheetData sheetId="29433"/>
      <sheetData sheetId="29434"/>
      <sheetData sheetId="29435"/>
      <sheetData sheetId="29436"/>
      <sheetData sheetId="29437"/>
      <sheetData sheetId="29438"/>
      <sheetData sheetId="29439"/>
      <sheetData sheetId="29440"/>
      <sheetData sheetId="29441"/>
      <sheetData sheetId="29442"/>
      <sheetData sheetId="29443"/>
      <sheetData sheetId="29444"/>
      <sheetData sheetId="29445"/>
      <sheetData sheetId="29446"/>
      <sheetData sheetId="29447"/>
      <sheetData sheetId="29448"/>
      <sheetData sheetId="29449"/>
      <sheetData sheetId="29450"/>
      <sheetData sheetId="29451"/>
      <sheetData sheetId="29452"/>
      <sheetData sheetId="29453"/>
      <sheetData sheetId="29454"/>
      <sheetData sheetId="29455"/>
      <sheetData sheetId="29456"/>
      <sheetData sheetId="29457"/>
      <sheetData sheetId="29458"/>
      <sheetData sheetId="29459"/>
      <sheetData sheetId="29460"/>
      <sheetData sheetId="29461"/>
      <sheetData sheetId="29462"/>
      <sheetData sheetId="29463"/>
      <sheetData sheetId="29464"/>
      <sheetData sheetId="29465"/>
      <sheetData sheetId="29466"/>
      <sheetData sheetId="29467"/>
      <sheetData sheetId="29468"/>
      <sheetData sheetId="29469"/>
      <sheetData sheetId="29470"/>
      <sheetData sheetId="29471"/>
      <sheetData sheetId="29472"/>
      <sheetData sheetId="29473"/>
      <sheetData sheetId="29474"/>
      <sheetData sheetId="29475"/>
      <sheetData sheetId="29476"/>
      <sheetData sheetId="29477"/>
      <sheetData sheetId="29478"/>
      <sheetData sheetId="29479"/>
      <sheetData sheetId="29480"/>
      <sheetData sheetId="29481"/>
      <sheetData sheetId="29482"/>
      <sheetData sheetId="29483"/>
      <sheetData sheetId="29484"/>
      <sheetData sheetId="29485"/>
      <sheetData sheetId="29486"/>
      <sheetData sheetId="29487"/>
      <sheetData sheetId="29488"/>
      <sheetData sheetId="29489"/>
      <sheetData sheetId="29490"/>
      <sheetData sheetId="29491"/>
      <sheetData sheetId="29492"/>
      <sheetData sheetId="29493"/>
      <sheetData sheetId="29494"/>
      <sheetData sheetId="29495"/>
      <sheetData sheetId="29496"/>
      <sheetData sheetId="29497"/>
      <sheetData sheetId="29498"/>
      <sheetData sheetId="29499"/>
      <sheetData sheetId="29500"/>
      <sheetData sheetId="29501"/>
      <sheetData sheetId="29502"/>
      <sheetData sheetId="29503"/>
      <sheetData sheetId="29504"/>
      <sheetData sheetId="29505"/>
      <sheetData sheetId="29506"/>
      <sheetData sheetId="29507"/>
      <sheetData sheetId="29508"/>
      <sheetData sheetId="29509"/>
      <sheetData sheetId="29510"/>
      <sheetData sheetId="29511"/>
      <sheetData sheetId="29512"/>
      <sheetData sheetId="29513"/>
      <sheetData sheetId="29514"/>
      <sheetData sheetId="29515"/>
      <sheetData sheetId="29516"/>
      <sheetData sheetId="29517"/>
      <sheetData sheetId="29518"/>
      <sheetData sheetId="29519"/>
      <sheetData sheetId="29520"/>
      <sheetData sheetId="29521"/>
      <sheetData sheetId="29522"/>
      <sheetData sheetId="29523"/>
      <sheetData sheetId="29524"/>
      <sheetData sheetId="29525"/>
      <sheetData sheetId="29526"/>
      <sheetData sheetId="29527"/>
      <sheetData sheetId="29528"/>
      <sheetData sheetId="29529"/>
      <sheetData sheetId="29530"/>
      <sheetData sheetId="29531"/>
      <sheetData sheetId="29532"/>
      <sheetData sheetId="29533"/>
      <sheetData sheetId="29534"/>
      <sheetData sheetId="29535"/>
      <sheetData sheetId="29536"/>
      <sheetData sheetId="29537"/>
      <sheetData sheetId="29538"/>
      <sheetData sheetId="29539"/>
      <sheetData sheetId="29540"/>
      <sheetData sheetId="29541"/>
      <sheetData sheetId="29542"/>
      <sheetData sheetId="29543"/>
      <sheetData sheetId="29544"/>
      <sheetData sheetId="29545"/>
      <sheetData sheetId="29546"/>
      <sheetData sheetId="29547"/>
      <sheetData sheetId="29548"/>
      <sheetData sheetId="29549"/>
      <sheetData sheetId="29550"/>
      <sheetData sheetId="29551"/>
      <sheetData sheetId="29552"/>
      <sheetData sheetId="29553"/>
      <sheetData sheetId="29554"/>
      <sheetData sheetId="29555"/>
      <sheetData sheetId="29556"/>
      <sheetData sheetId="29557"/>
      <sheetData sheetId="29558"/>
      <sheetData sheetId="29559"/>
      <sheetData sheetId="29560"/>
      <sheetData sheetId="29561"/>
      <sheetData sheetId="29562"/>
      <sheetData sheetId="29563"/>
      <sheetData sheetId="29564"/>
      <sheetData sheetId="29565"/>
      <sheetData sheetId="29566"/>
      <sheetData sheetId="29567"/>
      <sheetData sheetId="29568"/>
      <sheetData sheetId="29569"/>
      <sheetData sheetId="29570"/>
      <sheetData sheetId="29571"/>
      <sheetData sheetId="29572"/>
      <sheetData sheetId="29573"/>
      <sheetData sheetId="29574"/>
      <sheetData sheetId="29575"/>
      <sheetData sheetId="29576"/>
      <sheetData sheetId="29577"/>
      <sheetData sheetId="29578"/>
      <sheetData sheetId="29579"/>
      <sheetData sheetId="29580"/>
      <sheetData sheetId="29581"/>
      <sheetData sheetId="29582"/>
      <sheetData sheetId="29583"/>
      <sheetData sheetId="29584"/>
      <sheetData sheetId="29585"/>
      <sheetData sheetId="29586"/>
      <sheetData sheetId="29587"/>
      <sheetData sheetId="29588"/>
      <sheetData sheetId="29589"/>
      <sheetData sheetId="29590"/>
      <sheetData sheetId="29591"/>
      <sheetData sheetId="29592"/>
      <sheetData sheetId="29593"/>
      <sheetData sheetId="29594"/>
      <sheetData sheetId="29595"/>
      <sheetData sheetId="29596"/>
      <sheetData sheetId="29597"/>
      <sheetData sheetId="29598"/>
      <sheetData sheetId="29599"/>
      <sheetData sheetId="29600"/>
      <sheetData sheetId="29601">
        <row r="1">
          <cell r="A1" t="str">
            <v>TAISEI  PHIL.  CONST., INC.</v>
          </cell>
        </row>
      </sheetData>
      <sheetData sheetId="29602">
        <row r="1">
          <cell r="A1" t="str">
            <v>A/1</v>
          </cell>
        </row>
      </sheetData>
      <sheetData sheetId="29603"/>
      <sheetData sheetId="29604"/>
      <sheetData sheetId="29605"/>
      <sheetData sheetId="29606"/>
      <sheetData sheetId="29607"/>
      <sheetData sheetId="29608"/>
      <sheetData sheetId="29609"/>
      <sheetData sheetId="29610"/>
      <sheetData sheetId="29611"/>
      <sheetData sheetId="29612"/>
      <sheetData sheetId="29613"/>
      <sheetData sheetId="29614"/>
      <sheetData sheetId="29615"/>
      <sheetData sheetId="29616"/>
      <sheetData sheetId="29617"/>
      <sheetData sheetId="29618"/>
      <sheetData sheetId="29619"/>
      <sheetData sheetId="29620"/>
      <sheetData sheetId="29621"/>
      <sheetData sheetId="29622"/>
      <sheetData sheetId="29623"/>
      <sheetData sheetId="29624"/>
      <sheetData sheetId="29625"/>
      <sheetData sheetId="29626"/>
      <sheetData sheetId="29627"/>
      <sheetData sheetId="29628"/>
      <sheetData sheetId="29629"/>
      <sheetData sheetId="29630"/>
      <sheetData sheetId="29631"/>
      <sheetData sheetId="29632"/>
      <sheetData sheetId="29633"/>
      <sheetData sheetId="29634"/>
      <sheetData sheetId="29635"/>
      <sheetData sheetId="29636"/>
      <sheetData sheetId="29637"/>
      <sheetData sheetId="29638"/>
      <sheetData sheetId="29639"/>
      <sheetData sheetId="29640"/>
      <sheetData sheetId="29641"/>
      <sheetData sheetId="29642"/>
      <sheetData sheetId="29643"/>
      <sheetData sheetId="29644"/>
      <sheetData sheetId="29645"/>
      <sheetData sheetId="29646"/>
      <sheetData sheetId="29647"/>
      <sheetData sheetId="29648"/>
      <sheetData sheetId="29649"/>
      <sheetData sheetId="29650"/>
      <sheetData sheetId="29651"/>
      <sheetData sheetId="29652"/>
      <sheetData sheetId="29653"/>
      <sheetData sheetId="29654"/>
      <sheetData sheetId="29655"/>
      <sheetData sheetId="29656"/>
      <sheetData sheetId="29657"/>
      <sheetData sheetId="29658"/>
      <sheetData sheetId="29659"/>
      <sheetData sheetId="29660"/>
      <sheetData sheetId="29661"/>
      <sheetData sheetId="29662"/>
      <sheetData sheetId="29663"/>
      <sheetData sheetId="29664"/>
      <sheetData sheetId="29665"/>
      <sheetData sheetId="29666"/>
      <sheetData sheetId="29667"/>
      <sheetData sheetId="29668">
        <row r="1">
          <cell r="A1" t="str">
            <v>A/1</v>
          </cell>
        </row>
      </sheetData>
      <sheetData sheetId="29669"/>
      <sheetData sheetId="29670"/>
      <sheetData sheetId="29671"/>
      <sheetData sheetId="29672"/>
      <sheetData sheetId="29673"/>
      <sheetData sheetId="29674"/>
      <sheetData sheetId="29675"/>
      <sheetData sheetId="29676"/>
      <sheetData sheetId="29677"/>
      <sheetData sheetId="29678"/>
      <sheetData sheetId="29679"/>
      <sheetData sheetId="29680"/>
      <sheetData sheetId="29681"/>
      <sheetData sheetId="29682"/>
      <sheetData sheetId="29683"/>
      <sheetData sheetId="29684">
        <row r="1">
          <cell r="A1" t="str">
            <v>A/1</v>
          </cell>
        </row>
      </sheetData>
      <sheetData sheetId="29685">
        <row r="1">
          <cell r="A1" t="str">
            <v>A/1</v>
          </cell>
        </row>
      </sheetData>
      <sheetData sheetId="29686">
        <row r="1">
          <cell r="A1" t="str">
            <v>A/1</v>
          </cell>
        </row>
      </sheetData>
      <sheetData sheetId="29687">
        <row r="1">
          <cell r="A1" t="str">
            <v>A/1</v>
          </cell>
        </row>
      </sheetData>
      <sheetData sheetId="29688">
        <row r="1">
          <cell r="A1" t="str">
            <v>A/1</v>
          </cell>
        </row>
      </sheetData>
      <sheetData sheetId="29689">
        <row r="1">
          <cell r="A1" t="str">
            <v>A/1</v>
          </cell>
        </row>
      </sheetData>
      <sheetData sheetId="29690">
        <row r="1">
          <cell r="A1" t="str">
            <v>A/1</v>
          </cell>
        </row>
      </sheetData>
      <sheetData sheetId="29691">
        <row r="1">
          <cell r="A1" t="str">
            <v>A/1</v>
          </cell>
        </row>
      </sheetData>
      <sheetData sheetId="29692">
        <row r="1">
          <cell r="A1" t="str">
            <v>A/1</v>
          </cell>
        </row>
      </sheetData>
      <sheetData sheetId="29693">
        <row r="1">
          <cell r="A1" t="str">
            <v>A/1</v>
          </cell>
        </row>
      </sheetData>
      <sheetData sheetId="29694">
        <row r="1">
          <cell r="A1" t="str">
            <v>A/1</v>
          </cell>
        </row>
      </sheetData>
      <sheetData sheetId="29695">
        <row r="1">
          <cell r="A1" t="str">
            <v>A/1</v>
          </cell>
        </row>
      </sheetData>
      <sheetData sheetId="29696"/>
      <sheetData sheetId="29697"/>
      <sheetData sheetId="29698"/>
      <sheetData sheetId="29699">
        <row r="1">
          <cell r="A1" t="str">
            <v>A/1</v>
          </cell>
        </row>
      </sheetData>
      <sheetData sheetId="29700"/>
      <sheetData sheetId="29701"/>
      <sheetData sheetId="29702"/>
      <sheetData sheetId="29703"/>
      <sheetData sheetId="29704"/>
      <sheetData sheetId="29705"/>
      <sheetData sheetId="29706">
        <row r="1">
          <cell r="A1" t="str">
            <v>A/1</v>
          </cell>
        </row>
      </sheetData>
      <sheetData sheetId="29707">
        <row r="1">
          <cell r="A1" t="str">
            <v>A/1</v>
          </cell>
        </row>
      </sheetData>
      <sheetData sheetId="29708">
        <row r="1">
          <cell r="A1" t="str">
            <v>A/1</v>
          </cell>
        </row>
      </sheetData>
      <sheetData sheetId="29709">
        <row r="1">
          <cell r="A1" t="str">
            <v>TAISEI  PHIL.  CONST., INC.</v>
          </cell>
        </row>
      </sheetData>
      <sheetData sheetId="29710">
        <row r="1">
          <cell r="A1" t="str">
            <v>A/1</v>
          </cell>
        </row>
      </sheetData>
      <sheetData sheetId="29711">
        <row r="1">
          <cell r="A1" t="str">
            <v>A/1</v>
          </cell>
        </row>
      </sheetData>
      <sheetData sheetId="29712">
        <row r="1">
          <cell r="A1" t="str">
            <v>A/1</v>
          </cell>
        </row>
      </sheetData>
      <sheetData sheetId="29713">
        <row r="1">
          <cell r="A1" t="str">
            <v>A/1</v>
          </cell>
        </row>
      </sheetData>
      <sheetData sheetId="29714">
        <row r="1">
          <cell r="A1" t="str">
            <v>A/1</v>
          </cell>
        </row>
      </sheetData>
      <sheetData sheetId="29715">
        <row r="1">
          <cell r="A1" t="str">
            <v>A/1</v>
          </cell>
        </row>
      </sheetData>
      <sheetData sheetId="29716"/>
      <sheetData sheetId="29717"/>
      <sheetData sheetId="29718"/>
      <sheetData sheetId="29719"/>
      <sheetData sheetId="29720"/>
      <sheetData sheetId="29721"/>
      <sheetData sheetId="29722"/>
      <sheetData sheetId="29723"/>
      <sheetData sheetId="29724">
        <row r="1">
          <cell r="A1" t="str">
            <v>A/1</v>
          </cell>
        </row>
      </sheetData>
      <sheetData sheetId="29725">
        <row r="1">
          <cell r="A1" t="str">
            <v>A/1</v>
          </cell>
        </row>
      </sheetData>
      <sheetData sheetId="29726">
        <row r="1">
          <cell r="A1" t="str">
            <v>A/1</v>
          </cell>
        </row>
      </sheetData>
      <sheetData sheetId="29727">
        <row r="1">
          <cell r="A1" t="str">
            <v>A/1</v>
          </cell>
        </row>
      </sheetData>
      <sheetData sheetId="29728">
        <row r="1">
          <cell r="A1" t="str">
            <v>A/1</v>
          </cell>
        </row>
      </sheetData>
      <sheetData sheetId="29729">
        <row r="1">
          <cell r="A1" t="str">
            <v>A/1</v>
          </cell>
        </row>
      </sheetData>
      <sheetData sheetId="29730">
        <row r="1">
          <cell r="A1" t="str">
            <v>A/1</v>
          </cell>
        </row>
      </sheetData>
      <sheetData sheetId="29731"/>
      <sheetData sheetId="29732"/>
      <sheetData sheetId="29733"/>
      <sheetData sheetId="29734"/>
      <sheetData sheetId="29735"/>
      <sheetData sheetId="29736"/>
      <sheetData sheetId="29737"/>
      <sheetData sheetId="29738"/>
      <sheetData sheetId="29739"/>
      <sheetData sheetId="29740"/>
      <sheetData sheetId="29741"/>
      <sheetData sheetId="29742"/>
      <sheetData sheetId="29743"/>
      <sheetData sheetId="29744"/>
      <sheetData sheetId="29745"/>
      <sheetData sheetId="29746"/>
      <sheetData sheetId="29747"/>
      <sheetData sheetId="29748"/>
      <sheetData sheetId="29749"/>
      <sheetData sheetId="29750"/>
      <sheetData sheetId="29751"/>
      <sheetData sheetId="29752"/>
      <sheetData sheetId="29753"/>
      <sheetData sheetId="29754"/>
      <sheetData sheetId="29755"/>
      <sheetData sheetId="29756"/>
      <sheetData sheetId="29757"/>
      <sheetData sheetId="29758"/>
      <sheetData sheetId="29759"/>
      <sheetData sheetId="29760"/>
      <sheetData sheetId="29761"/>
      <sheetData sheetId="29762"/>
      <sheetData sheetId="29763"/>
      <sheetData sheetId="29764"/>
      <sheetData sheetId="29765">
        <row r="1">
          <cell r="A1" t="str">
            <v>A/1</v>
          </cell>
        </row>
      </sheetData>
      <sheetData sheetId="29766">
        <row r="1">
          <cell r="A1" t="str">
            <v>A/1</v>
          </cell>
        </row>
      </sheetData>
      <sheetData sheetId="29767">
        <row r="1">
          <cell r="A1" t="str">
            <v>A/1</v>
          </cell>
        </row>
      </sheetData>
      <sheetData sheetId="29768">
        <row r="1">
          <cell r="A1" t="str">
            <v>A/1</v>
          </cell>
        </row>
      </sheetData>
      <sheetData sheetId="29769">
        <row r="1">
          <cell r="A1" t="str">
            <v>A/1</v>
          </cell>
        </row>
      </sheetData>
      <sheetData sheetId="29770">
        <row r="1">
          <cell r="A1" t="str">
            <v>A/1</v>
          </cell>
        </row>
      </sheetData>
      <sheetData sheetId="29771">
        <row r="1">
          <cell r="A1" t="str">
            <v>A/1</v>
          </cell>
        </row>
      </sheetData>
      <sheetData sheetId="29772">
        <row r="1">
          <cell r="A1" t="str">
            <v>A/1</v>
          </cell>
        </row>
      </sheetData>
      <sheetData sheetId="29773">
        <row r="1">
          <cell r="A1" t="str">
            <v>A/1</v>
          </cell>
        </row>
      </sheetData>
      <sheetData sheetId="29774">
        <row r="1">
          <cell r="A1" t="str">
            <v>A/1</v>
          </cell>
        </row>
      </sheetData>
      <sheetData sheetId="29775">
        <row r="1">
          <cell r="A1" t="str">
            <v>A/1</v>
          </cell>
        </row>
      </sheetData>
      <sheetData sheetId="29776"/>
      <sheetData sheetId="29777"/>
      <sheetData sheetId="29778"/>
      <sheetData sheetId="29779"/>
      <sheetData sheetId="29780"/>
      <sheetData sheetId="29781"/>
      <sheetData sheetId="29782"/>
      <sheetData sheetId="29783"/>
      <sheetData sheetId="29784"/>
      <sheetData sheetId="29785"/>
      <sheetData sheetId="29786"/>
      <sheetData sheetId="29787"/>
      <sheetData sheetId="29788"/>
      <sheetData sheetId="29789"/>
      <sheetData sheetId="29790"/>
      <sheetData sheetId="29791"/>
      <sheetData sheetId="29792"/>
      <sheetData sheetId="29793"/>
      <sheetData sheetId="29794"/>
      <sheetData sheetId="29795"/>
      <sheetData sheetId="29796"/>
      <sheetData sheetId="29797"/>
      <sheetData sheetId="29798"/>
      <sheetData sheetId="29799"/>
      <sheetData sheetId="29800"/>
      <sheetData sheetId="29801"/>
      <sheetData sheetId="29802"/>
      <sheetData sheetId="29803"/>
      <sheetData sheetId="29804"/>
      <sheetData sheetId="29805"/>
      <sheetData sheetId="29806"/>
      <sheetData sheetId="29807"/>
      <sheetData sheetId="29808"/>
      <sheetData sheetId="29809"/>
      <sheetData sheetId="29810"/>
      <sheetData sheetId="29811"/>
      <sheetData sheetId="29812"/>
      <sheetData sheetId="29813"/>
      <sheetData sheetId="29814"/>
      <sheetData sheetId="29815"/>
      <sheetData sheetId="29816"/>
      <sheetData sheetId="29817"/>
      <sheetData sheetId="29818"/>
      <sheetData sheetId="29819"/>
      <sheetData sheetId="29820"/>
      <sheetData sheetId="29821"/>
      <sheetData sheetId="29822"/>
      <sheetData sheetId="29823"/>
      <sheetData sheetId="29824"/>
      <sheetData sheetId="29825"/>
      <sheetData sheetId="29826"/>
      <sheetData sheetId="29827"/>
      <sheetData sheetId="29828"/>
      <sheetData sheetId="29829"/>
      <sheetData sheetId="29830"/>
      <sheetData sheetId="29831"/>
      <sheetData sheetId="29832"/>
      <sheetData sheetId="29833"/>
      <sheetData sheetId="29834"/>
      <sheetData sheetId="29835"/>
      <sheetData sheetId="29836"/>
      <sheetData sheetId="29837"/>
      <sheetData sheetId="29838"/>
      <sheetData sheetId="29839"/>
      <sheetData sheetId="29840"/>
      <sheetData sheetId="29841"/>
      <sheetData sheetId="29842"/>
      <sheetData sheetId="29843"/>
      <sheetData sheetId="29844">
        <row r="1">
          <cell r="A1" t="str">
            <v>A/1</v>
          </cell>
        </row>
      </sheetData>
      <sheetData sheetId="29845"/>
      <sheetData sheetId="29846"/>
      <sheetData sheetId="29847"/>
      <sheetData sheetId="29848"/>
      <sheetData sheetId="29849"/>
      <sheetData sheetId="29850"/>
      <sheetData sheetId="29851"/>
      <sheetData sheetId="29852"/>
      <sheetData sheetId="29853"/>
      <sheetData sheetId="29854"/>
      <sheetData sheetId="29855"/>
      <sheetData sheetId="29856"/>
      <sheetData sheetId="29857"/>
      <sheetData sheetId="29858">
        <row r="1">
          <cell r="A1" t="str">
            <v>A/1</v>
          </cell>
        </row>
      </sheetData>
      <sheetData sheetId="29859">
        <row r="1">
          <cell r="A1" t="str">
            <v>A/1</v>
          </cell>
        </row>
      </sheetData>
      <sheetData sheetId="29860"/>
      <sheetData sheetId="29861"/>
      <sheetData sheetId="29862"/>
      <sheetData sheetId="29863"/>
      <sheetData sheetId="29864"/>
      <sheetData sheetId="29865"/>
      <sheetData sheetId="29866"/>
      <sheetData sheetId="29867"/>
      <sheetData sheetId="29868"/>
      <sheetData sheetId="29869"/>
      <sheetData sheetId="29870"/>
      <sheetData sheetId="29871"/>
      <sheetData sheetId="29872"/>
      <sheetData sheetId="29873"/>
      <sheetData sheetId="29874"/>
      <sheetData sheetId="29875">
        <row r="1">
          <cell r="P1">
            <v>1.1200000000000001</v>
          </cell>
        </row>
      </sheetData>
      <sheetData sheetId="29876"/>
      <sheetData sheetId="29877"/>
      <sheetData sheetId="29878"/>
      <sheetData sheetId="29879"/>
      <sheetData sheetId="29880"/>
      <sheetData sheetId="29881">
        <row r="1">
          <cell r="W1">
            <v>1</v>
          </cell>
        </row>
      </sheetData>
      <sheetData sheetId="29882"/>
      <sheetData sheetId="29883">
        <row r="1">
          <cell r="W1">
            <v>1</v>
          </cell>
        </row>
      </sheetData>
      <sheetData sheetId="29884"/>
      <sheetData sheetId="29885"/>
      <sheetData sheetId="29886"/>
      <sheetData sheetId="29887"/>
      <sheetData sheetId="29888"/>
      <sheetData sheetId="29889">
        <row r="10">
          <cell r="B10">
            <v>565.10529687726046</v>
          </cell>
        </row>
      </sheetData>
      <sheetData sheetId="29890"/>
      <sheetData sheetId="29891"/>
      <sheetData sheetId="29892"/>
      <sheetData sheetId="29893"/>
      <sheetData sheetId="29894"/>
      <sheetData sheetId="29895"/>
      <sheetData sheetId="29896"/>
      <sheetData sheetId="29897"/>
      <sheetData sheetId="29898"/>
      <sheetData sheetId="29899"/>
      <sheetData sheetId="29900"/>
      <sheetData sheetId="29901"/>
      <sheetData sheetId="29902"/>
      <sheetData sheetId="29903"/>
      <sheetData sheetId="29904"/>
      <sheetData sheetId="29905"/>
      <sheetData sheetId="29906"/>
      <sheetData sheetId="29907"/>
      <sheetData sheetId="29908"/>
      <sheetData sheetId="29909"/>
      <sheetData sheetId="29910"/>
      <sheetData sheetId="29911"/>
      <sheetData sheetId="29912"/>
      <sheetData sheetId="29913"/>
      <sheetData sheetId="29914"/>
      <sheetData sheetId="29915"/>
      <sheetData sheetId="29916"/>
      <sheetData sheetId="29917"/>
      <sheetData sheetId="29918"/>
      <sheetData sheetId="29919"/>
      <sheetData sheetId="29920"/>
      <sheetData sheetId="29921"/>
      <sheetData sheetId="29922"/>
      <sheetData sheetId="29923"/>
      <sheetData sheetId="29924"/>
      <sheetData sheetId="29925"/>
      <sheetData sheetId="29926"/>
      <sheetData sheetId="29927"/>
      <sheetData sheetId="29928"/>
      <sheetData sheetId="29929"/>
      <sheetData sheetId="29930"/>
      <sheetData sheetId="29931"/>
      <sheetData sheetId="29932">
        <row r="1">
          <cell r="W1">
            <v>1</v>
          </cell>
        </row>
      </sheetData>
      <sheetData sheetId="29933"/>
      <sheetData sheetId="29934"/>
      <sheetData sheetId="29935"/>
      <sheetData sheetId="29936"/>
      <sheetData sheetId="29937"/>
      <sheetData sheetId="29938"/>
      <sheetData sheetId="29939"/>
      <sheetData sheetId="29940"/>
      <sheetData sheetId="29941"/>
      <sheetData sheetId="29942"/>
      <sheetData sheetId="29943"/>
      <sheetData sheetId="29944"/>
      <sheetData sheetId="29945"/>
      <sheetData sheetId="29946"/>
      <sheetData sheetId="29947"/>
      <sheetData sheetId="29948"/>
      <sheetData sheetId="29949"/>
      <sheetData sheetId="29950"/>
      <sheetData sheetId="29951"/>
      <sheetData sheetId="29952"/>
      <sheetData sheetId="29953"/>
      <sheetData sheetId="29954"/>
      <sheetData sheetId="29955"/>
      <sheetData sheetId="29956"/>
      <sheetData sheetId="29957"/>
      <sheetData sheetId="29958"/>
      <sheetData sheetId="29959"/>
      <sheetData sheetId="29960"/>
      <sheetData sheetId="29961"/>
      <sheetData sheetId="29962"/>
      <sheetData sheetId="29963"/>
      <sheetData sheetId="29964"/>
      <sheetData sheetId="29965"/>
      <sheetData sheetId="29966"/>
      <sheetData sheetId="29967"/>
      <sheetData sheetId="29968"/>
      <sheetData sheetId="29969"/>
      <sheetData sheetId="29970"/>
      <sheetData sheetId="29971"/>
      <sheetData sheetId="29972"/>
      <sheetData sheetId="29973"/>
      <sheetData sheetId="29974"/>
      <sheetData sheetId="29975"/>
      <sheetData sheetId="29976"/>
      <sheetData sheetId="29977"/>
      <sheetData sheetId="29978"/>
      <sheetData sheetId="29979"/>
      <sheetData sheetId="29980"/>
      <sheetData sheetId="29981"/>
      <sheetData sheetId="29982"/>
      <sheetData sheetId="29983"/>
      <sheetData sheetId="29984"/>
      <sheetData sheetId="29985"/>
      <sheetData sheetId="29986"/>
      <sheetData sheetId="29987"/>
      <sheetData sheetId="29988"/>
      <sheetData sheetId="29989"/>
      <sheetData sheetId="29990"/>
      <sheetData sheetId="29991"/>
      <sheetData sheetId="29992"/>
      <sheetData sheetId="29993"/>
      <sheetData sheetId="29994"/>
      <sheetData sheetId="29995"/>
      <sheetData sheetId="29996"/>
      <sheetData sheetId="29997"/>
      <sheetData sheetId="29998"/>
      <sheetData sheetId="29999"/>
      <sheetData sheetId="30000"/>
      <sheetData sheetId="30001"/>
      <sheetData sheetId="30002"/>
      <sheetData sheetId="30003"/>
      <sheetData sheetId="30004"/>
      <sheetData sheetId="30005"/>
      <sheetData sheetId="30006"/>
      <sheetData sheetId="30007"/>
      <sheetData sheetId="30008"/>
      <sheetData sheetId="30009"/>
      <sheetData sheetId="30010"/>
      <sheetData sheetId="30011"/>
      <sheetData sheetId="30012"/>
      <sheetData sheetId="30013"/>
      <sheetData sheetId="30014"/>
      <sheetData sheetId="30015"/>
      <sheetData sheetId="30016"/>
      <sheetData sheetId="30017"/>
      <sheetData sheetId="30018"/>
      <sheetData sheetId="30019"/>
      <sheetData sheetId="30020"/>
      <sheetData sheetId="30021"/>
      <sheetData sheetId="30022"/>
      <sheetData sheetId="30023"/>
      <sheetData sheetId="30024"/>
      <sheetData sheetId="30025"/>
      <sheetData sheetId="30026"/>
      <sheetData sheetId="30027"/>
      <sheetData sheetId="30028"/>
      <sheetData sheetId="30029"/>
      <sheetData sheetId="30030"/>
      <sheetData sheetId="30031"/>
      <sheetData sheetId="30032"/>
      <sheetData sheetId="30033"/>
      <sheetData sheetId="30034"/>
      <sheetData sheetId="30035"/>
      <sheetData sheetId="30036"/>
      <sheetData sheetId="30037"/>
      <sheetData sheetId="30038"/>
      <sheetData sheetId="30039"/>
      <sheetData sheetId="30040"/>
      <sheetData sheetId="30041"/>
      <sheetData sheetId="30042"/>
      <sheetData sheetId="30043"/>
      <sheetData sheetId="30044"/>
      <sheetData sheetId="30045"/>
      <sheetData sheetId="30046"/>
      <sheetData sheetId="30047"/>
      <sheetData sheetId="30048"/>
      <sheetData sheetId="30049"/>
      <sheetData sheetId="30050"/>
      <sheetData sheetId="30051"/>
      <sheetData sheetId="30052"/>
      <sheetData sheetId="30053"/>
      <sheetData sheetId="30054"/>
      <sheetData sheetId="30055"/>
      <sheetData sheetId="30056"/>
      <sheetData sheetId="30057"/>
      <sheetData sheetId="30058"/>
      <sheetData sheetId="30059"/>
      <sheetData sheetId="30060"/>
      <sheetData sheetId="30061"/>
      <sheetData sheetId="30062"/>
      <sheetData sheetId="30063"/>
      <sheetData sheetId="30064"/>
      <sheetData sheetId="30065"/>
      <sheetData sheetId="30066"/>
      <sheetData sheetId="30067"/>
      <sheetData sheetId="30068"/>
      <sheetData sheetId="30069"/>
      <sheetData sheetId="30070"/>
      <sheetData sheetId="30071"/>
      <sheetData sheetId="30072"/>
      <sheetData sheetId="30073"/>
      <sheetData sheetId="30074"/>
      <sheetData sheetId="30075"/>
      <sheetData sheetId="30076"/>
      <sheetData sheetId="30077"/>
      <sheetData sheetId="30078"/>
      <sheetData sheetId="30079"/>
      <sheetData sheetId="30080"/>
      <sheetData sheetId="30081"/>
      <sheetData sheetId="30082"/>
      <sheetData sheetId="30083"/>
      <sheetData sheetId="30084"/>
      <sheetData sheetId="30085"/>
      <sheetData sheetId="30086">
        <row r="1">
          <cell r="A1" t="str">
            <v>A/1</v>
          </cell>
        </row>
      </sheetData>
      <sheetData sheetId="30087">
        <row r="1">
          <cell r="A1" t="str">
            <v>A/1</v>
          </cell>
        </row>
      </sheetData>
      <sheetData sheetId="30088">
        <row r="1">
          <cell r="A1" t="str">
            <v>A/1</v>
          </cell>
        </row>
      </sheetData>
      <sheetData sheetId="30089"/>
      <sheetData sheetId="30090"/>
      <sheetData sheetId="30091"/>
      <sheetData sheetId="30092"/>
      <sheetData sheetId="30093"/>
      <sheetData sheetId="30094"/>
      <sheetData sheetId="30095"/>
      <sheetData sheetId="30096"/>
      <sheetData sheetId="30097"/>
      <sheetData sheetId="30098"/>
      <sheetData sheetId="30099"/>
      <sheetData sheetId="30100"/>
      <sheetData sheetId="30101"/>
      <sheetData sheetId="30102"/>
      <sheetData sheetId="30103"/>
      <sheetData sheetId="30104"/>
      <sheetData sheetId="30105"/>
      <sheetData sheetId="30106"/>
      <sheetData sheetId="30107"/>
      <sheetData sheetId="30108"/>
      <sheetData sheetId="30109"/>
      <sheetData sheetId="30110"/>
      <sheetData sheetId="30111"/>
      <sheetData sheetId="30112"/>
      <sheetData sheetId="30113"/>
      <sheetData sheetId="30114"/>
      <sheetData sheetId="30115"/>
      <sheetData sheetId="30116"/>
      <sheetData sheetId="30117"/>
      <sheetData sheetId="30118"/>
      <sheetData sheetId="30119"/>
      <sheetData sheetId="30120"/>
      <sheetData sheetId="30121"/>
      <sheetData sheetId="30122"/>
      <sheetData sheetId="30123"/>
      <sheetData sheetId="30124"/>
      <sheetData sheetId="30125"/>
      <sheetData sheetId="30126"/>
      <sheetData sheetId="30127"/>
      <sheetData sheetId="30128"/>
      <sheetData sheetId="30129"/>
      <sheetData sheetId="30130"/>
      <sheetData sheetId="30131"/>
      <sheetData sheetId="30132"/>
      <sheetData sheetId="30133"/>
      <sheetData sheetId="30134"/>
      <sheetData sheetId="30135"/>
      <sheetData sheetId="30136"/>
      <sheetData sheetId="30137"/>
      <sheetData sheetId="30138"/>
      <sheetData sheetId="30139"/>
      <sheetData sheetId="30140"/>
      <sheetData sheetId="30141"/>
      <sheetData sheetId="30142"/>
      <sheetData sheetId="30143"/>
      <sheetData sheetId="30144"/>
      <sheetData sheetId="30145"/>
      <sheetData sheetId="30146"/>
      <sheetData sheetId="30147"/>
      <sheetData sheetId="30148"/>
      <sheetData sheetId="30149"/>
      <sheetData sheetId="30150"/>
      <sheetData sheetId="30151"/>
      <sheetData sheetId="30152"/>
      <sheetData sheetId="30153"/>
      <sheetData sheetId="30154"/>
      <sheetData sheetId="30155"/>
      <sheetData sheetId="30156"/>
      <sheetData sheetId="30157"/>
      <sheetData sheetId="30158"/>
      <sheetData sheetId="30159"/>
      <sheetData sheetId="30160"/>
      <sheetData sheetId="30161"/>
      <sheetData sheetId="30162"/>
      <sheetData sheetId="30163"/>
      <sheetData sheetId="30164"/>
      <sheetData sheetId="30165"/>
      <sheetData sheetId="30166"/>
      <sheetData sheetId="30167"/>
      <sheetData sheetId="30168"/>
      <sheetData sheetId="30169"/>
      <sheetData sheetId="30170"/>
      <sheetData sheetId="30171"/>
      <sheetData sheetId="30172"/>
      <sheetData sheetId="30173"/>
      <sheetData sheetId="30174"/>
      <sheetData sheetId="30175"/>
      <sheetData sheetId="30176"/>
      <sheetData sheetId="30177"/>
      <sheetData sheetId="30178"/>
      <sheetData sheetId="30179"/>
      <sheetData sheetId="30180"/>
      <sheetData sheetId="30181"/>
      <sheetData sheetId="30182"/>
      <sheetData sheetId="30183"/>
      <sheetData sheetId="30184"/>
      <sheetData sheetId="30185"/>
      <sheetData sheetId="30186"/>
      <sheetData sheetId="30187"/>
      <sheetData sheetId="30188"/>
      <sheetData sheetId="30189"/>
      <sheetData sheetId="30190"/>
      <sheetData sheetId="30191"/>
      <sheetData sheetId="30192"/>
      <sheetData sheetId="30193"/>
      <sheetData sheetId="30194"/>
      <sheetData sheetId="30195"/>
      <sheetData sheetId="30196"/>
      <sheetData sheetId="30197"/>
      <sheetData sheetId="30198"/>
      <sheetData sheetId="30199"/>
      <sheetData sheetId="30200"/>
      <sheetData sheetId="30201"/>
      <sheetData sheetId="30202"/>
      <sheetData sheetId="30203"/>
      <sheetData sheetId="30204"/>
      <sheetData sheetId="30205"/>
      <sheetData sheetId="30206"/>
      <sheetData sheetId="30207"/>
      <sheetData sheetId="30208"/>
      <sheetData sheetId="30209"/>
      <sheetData sheetId="30210"/>
      <sheetData sheetId="30211"/>
      <sheetData sheetId="30212"/>
      <sheetData sheetId="30213"/>
      <sheetData sheetId="30214"/>
      <sheetData sheetId="30215"/>
      <sheetData sheetId="30216"/>
      <sheetData sheetId="30217"/>
      <sheetData sheetId="30218"/>
      <sheetData sheetId="30219"/>
      <sheetData sheetId="30220"/>
      <sheetData sheetId="30221"/>
      <sheetData sheetId="30222"/>
      <sheetData sheetId="30223"/>
      <sheetData sheetId="30224"/>
      <sheetData sheetId="30225"/>
      <sheetData sheetId="30226"/>
      <sheetData sheetId="30227"/>
      <sheetData sheetId="30228"/>
      <sheetData sheetId="30229"/>
      <sheetData sheetId="30230"/>
      <sheetData sheetId="30231"/>
      <sheetData sheetId="30232"/>
      <sheetData sheetId="30233"/>
      <sheetData sheetId="30234"/>
      <sheetData sheetId="30235"/>
      <sheetData sheetId="30236"/>
      <sheetData sheetId="30237"/>
      <sheetData sheetId="30238"/>
      <sheetData sheetId="30239"/>
      <sheetData sheetId="30240"/>
      <sheetData sheetId="30241"/>
      <sheetData sheetId="30242"/>
      <sheetData sheetId="30243"/>
      <sheetData sheetId="30244"/>
      <sheetData sheetId="30245"/>
      <sheetData sheetId="30246"/>
      <sheetData sheetId="30247"/>
      <sheetData sheetId="30248"/>
      <sheetData sheetId="30249"/>
      <sheetData sheetId="30250"/>
      <sheetData sheetId="30251"/>
      <sheetData sheetId="30252"/>
      <sheetData sheetId="30253"/>
      <sheetData sheetId="30254"/>
      <sheetData sheetId="30255"/>
      <sheetData sheetId="30256"/>
      <sheetData sheetId="30257"/>
      <sheetData sheetId="30258"/>
      <sheetData sheetId="30259"/>
      <sheetData sheetId="30260"/>
      <sheetData sheetId="30261"/>
      <sheetData sheetId="30262"/>
      <sheetData sheetId="30263"/>
      <sheetData sheetId="30264"/>
      <sheetData sheetId="30265"/>
      <sheetData sheetId="30266"/>
      <sheetData sheetId="30267"/>
      <sheetData sheetId="30268"/>
      <sheetData sheetId="30269"/>
      <sheetData sheetId="30270"/>
      <sheetData sheetId="30271"/>
      <sheetData sheetId="30272"/>
      <sheetData sheetId="30273"/>
      <sheetData sheetId="30274"/>
      <sheetData sheetId="30275"/>
      <sheetData sheetId="30276"/>
      <sheetData sheetId="30277"/>
      <sheetData sheetId="30278"/>
      <sheetData sheetId="30279"/>
      <sheetData sheetId="30280"/>
      <sheetData sheetId="30281"/>
      <sheetData sheetId="30282"/>
      <sheetData sheetId="30283"/>
      <sheetData sheetId="30284"/>
      <sheetData sheetId="30285"/>
      <sheetData sheetId="30286"/>
      <sheetData sheetId="30287"/>
      <sheetData sheetId="30288"/>
      <sheetData sheetId="30289"/>
      <sheetData sheetId="30290"/>
      <sheetData sheetId="30291"/>
      <sheetData sheetId="30292"/>
      <sheetData sheetId="30293"/>
      <sheetData sheetId="30294"/>
      <sheetData sheetId="30295"/>
      <sheetData sheetId="30296"/>
      <sheetData sheetId="30297"/>
      <sheetData sheetId="30298"/>
      <sheetData sheetId="30299"/>
      <sheetData sheetId="30300"/>
      <sheetData sheetId="30301"/>
      <sheetData sheetId="30302"/>
      <sheetData sheetId="30303"/>
      <sheetData sheetId="30304"/>
      <sheetData sheetId="30305"/>
      <sheetData sheetId="30306"/>
      <sheetData sheetId="30307"/>
      <sheetData sheetId="30308"/>
      <sheetData sheetId="30309"/>
      <sheetData sheetId="30310"/>
      <sheetData sheetId="30311"/>
      <sheetData sheetId="30312"/>
      <sheetData sheetId="30313"/>
      <sheetData sheetId="30314"/>
      <sheetData sheetId="30315"/>
      <sheetData sheetId="30316"/>
      <sheetData sheetId="30317"/>
      <sheetData sheetId="30318"/>
      <sheetData sheetId="30319"/>
      <sheetData sheetId="30320"/>
      <sheetData sheetId="30321"/>
      <sheetData sheetId="30322"/>
      <sheetData sheetId="30323"/>
      <sheetData sheetId="30324"/>
      <sheetData sheetId="30325"/>
      <sheetData sheetId="30326"/>
      <sheetData sheetId="30327"/>
      <sheetData sheetId="30328"/>
      <sheetData sheetId="30329"/>
      <sheetData sheetId="30330"/>
      <sheetData sheetId="30331"/>
      <sheetData sheetId="30332"/>
      <sheetData sheetId="30333"/>
      <sheetData sheetId="30334"/>
      <sheetData sheetId="30335"/>
      <sheetData sheetId="30336"/>
      <sheetData sheetId="30337"/>
      <sheetData sheetId="30338"/>
      <sheetData sheetId="30339"/>
      <sheetData sheetId="30340"/>
      <sheetData sheetId="30341"/>
      <sheetData sheetId="30342"/>
      <sheetData sheetId="30343"/>
      <sheetData sheetId="30344"/>
      <sheetData sheetId="30345"/>
      <sheetData sheetId="30346"/>
      <sheetData sheetId="30347"/>
      <sheetData sheetId="30348"/>
      <sheetData sheetId="30349"/>
      <sheetData sheetId="30350"/>
      <sheetData sheetId="30351"/>
      <sheetData sheetId="30352"/>
      <sheetData sheetId="30353"/>
      <sheetData sheetId="30354"/>
      <sheetData sheetId="30355"/>
      <sheetData sheetId="30356"/>
      <sheetData sheetId="30357"/>
      <sheetData sheetId="30358"/>
      <sheetData sheetId="30359"/>
      <sheetData sheetId="30360"/>
      <sheetData sheetId="30361"/>
      <sheetData sheetId="30362"/>
      <sheetData sheetId="30363"/>
      <sheetData sheetId="30364"/>
      <sheetData sheetId="30365"/>
      <sheetData sheetId="30366"/>
      <sheetData sheetId="30367"/>
      <sheetData sheetId="30368"/>
      <sheetData sheetId="30369"/>
      <sheetData sheetId="30370"/>
      <sheetData sheetId="30371"/>
      <sheetData sheetId="30372"/>
      <sheetData sheetId="30373"/>
      <sheetData sheetId="30374"/>
      <sheetData sheetId="30375"/>
      <sheetData sheetId="30376"/>
      <sheetData sheetId="30377"/>
      <sheetData sheetId="30378"/>
      <sheetData sheetId="30379"/>
      <sheetData sheetId="30380"/>
      <sheetData sheetId="30381"/>
      <sheetData sheetId="30382"/>
      <sheetData sheetId="30383"/>
      <sheetData sheetId="30384"/>
      <sheetData sheetId="30385"/>
      <sheetData sheetId="30386"/>
      <sheetData sheetId="30387"/>
      <sheetData sheetId="30388"/>
      <sheetData sheetId="30389"/>
      <sheetData sheetId="30390"/>
      <sheetData sheetId="30391"/>
      <sheetData sheetId="30392"/>
      <sheetData sheetId="30393"/>
      <sheetData sheetId="30394"/>
      <sheetData sheetId="30395"/>
      <sheetData sheetId="30396"/>
      <sheetData sheetId="30397"/>
      <sheetData sheetId="30398"/>
      <sheetData sheetId="30399"/>
      <sheetData sheetId="30400"/>
      <sheetData sheetId="30401"/>
      <sheetData sheetId="30402"/>
      <sheetData sheetId="30403"/>
      <sheetData sheetId="30404"/>
      <sheetData sheetId="30405"/>
      <sheetData sheetId="30406"/>
      <sheetData sheetId="30407"/>
      <sheetData sheetId="30408"/>
      <sheetData sheetId="30409"/>
      <sheetData sheetId="30410"/>
      <sheetData sheetId="30411"/>
      <sheetData sheetId="30412"/>
      <sheetData sheetId="30413"/>
      <sheetData sheetId="30414"/>
      <sheetData sheetId="30415"/>
      <sheetData sheetId="30416"/>
      <sheetData sheetId="30417"/>
      <sheetData sheetId="30418"/>
      <sheetData sheetId="30419"/>
      <sheetData sheetId="30420"/>
      <sheetData sheetId="30421"/>
      <sheetData sheetId="30422"/>
      <sheetData sheetId="30423"/>
      <sheetData sheetId="30424"/>
      <sheetData sheetId="30425"/>
      <sheetData sheetId="30426"/>
      <sheetData sheetId="30427"/>
      <sheetData sheetId="30428"/>
      <sheetData sheetId="30429"/>
      <sheetData sheetId="30430"/>
      <sheetData sheetId="30431"/>
      <sheetData sheetId="30432"/>
      <sheetData sheetId="30433">
        <row r="2">
          <cell r="A2" t="str">
            <v>TREND REPORT NO. 2</v>
          </cell>
        </row>
      </sheetData>
      <sheetData sheetId="30434"/>
      <sheetData sheetId="30435"/>
      <sheetData sheetId="30436"/>
      <sheetData sheetId="30437">
        <row r="247">
          <cell r="F247">
            <v>0</v>
          </cell>
        </row>
      </sheetData>
      <sheetData sheetId="30438">
        <row r="247">
          <cell r="F247">
            <v>0</v>
          </cell>
        </row>
      </sheetData>
      <sheetData sheetId="30439"/>
      <sheetData sheetId="30440"/>
      <sheetData sheetId="30441"/>
      <sheetData sheetId="30442"/>
      <sheetData sheetId="30443">
        <row r="7">
          <cell r="A7" t="str">
            <v>NO</v>
          </cell>
        </row>
      </sheetData>
      <sheetData sheetId="30444"/>
      <sheetData sheetId="30445"/>
      <sheetData sheetId="30446"/>
      <sheetData sheetId="30447"/>
      <sheetData sheetId="30448"/>
      <sheetData sheetId="30449"/>
      <sheetData sheetId="30450"/>
      <sheetData sheetId="30451"/>
      <sheetData sheetId="30452"/>
      <sheetData sheetId="30453"/>
      <sheetData sheetId="30454"/>
      <sheetData sheetId="30455"/>
      <sheetData sheetId="30456"/>
      <sheetData sheetId="30457"/>
      <sheetData sheetId="30458"/>
      <sheetData sheetId="30459"/>
      <sheetData sheetId="30460"/>
      <sheetData sheetId="30461"/>
      <sheetData sheetId="30462"/>
      <sheetData sheetId="30463"/>
      <sheetData sheetId="30464"/>
      <sheetData sheetId="30465"/>
      <sheetData sheetId="30466"/>
      <sheetData sheetId="30467"/>
      <sheetData sheetId="30468"/>
      <sheetData sheetId="30469"/>
      <sheetData sheetId="30470"/>
      <sheetData sheetId="30471"/>
      <sheetData sheetId="30472"/>
      <sheetData sheetId="30473"/>
      <sheetData sheetId="30474"/>
      <sheetData sheetId="30475"/>
      <sheetData sheetId="30476"/>
      <sheetData sheetId="30477"/>
      <sheetData sheetId="30478"/>
      <sheetData sheetId="30479"/>
      <sheetData sheetId="30480"/>
      <sheetData sheetId="30481"/>
      <sheetData sheetId="30482"/>
      <sheetData sheetId="30483"/>
      <sheetData sheetId="30484"/>
      <sheetData sheetId="30485"/>
      <sheetData sheetId="30486"/>
      <sheetData sheetId="30487"/>
      <sheetData sheetId="30488"/>
      <sheetData sheetId="30489"/>
      <sheetData sheetId="30490"/>
      <sheetData sheetId="30491"/>
      <sheetData sheetId="30492"/>
      <sheetData sheetId="30493"/>
      <sheetData sheetId="30494"/>
      <sheetData sheetId="30495"/>
      <sheetData sheetId="30496"/>
      <sheetData sheetId="30497"/>
      <sheetData sheetId="30498"/>
      <sheetData sheetId="30499"/>
      <sheetData sheetId="30500"/>
      <sheetData sheetId="30501"/>
      <sheetData sheetId="30502"/>
      <sheetData sheetId="30503"/>
      <sheetData sheetId="30504"/>
      <sheetData sheetId="30505"/>
      <sheetData sheetId="30506"/>
      <sheetData sheetId="30507"/>
      <sheetData sheetId="30508"/>
      <sheetData sheetId="30509"/>
      <sheetData sheetId="30510"/>
      <sheetData sheetId="30511"/>
      <sheetData sheetId="30512"/>
      <sheetData sheetId="30513"/>
      <sheetData sheetId="30514"/>
      <sheetData sheetId="30515"/>
      <sheetData sheetId="30516"/>
      <sheetData sheetId="30517"/>
      <sheetData sheetId="30518"/>
      <sheetData sheetId="30519"/>
      <sheetData sheetId="30520"/>
      <sheetData sheetId="30521"/>
      <sheetData sheetId="30522"/>
      <sheetData sheetId="30523"/>
      <sheetData sheetId="30524"/>
      <sheetData sheetId="30525"/>
      <sheetData sheetId="30526"/>
      <sheetData sheetId="30527"/>
      <sheetData sheetId="30528"/>
      <sheetData sheetId="30529">
        <row r="2">
          <cell r="A2" t="str">
            <v>TREND REPORT NO. 2</v>
          </cell>
        </row>
      </sheetData>
      <sheetData sheetId="30530">
        <row r="6">
          <cell r="A6">
            <v>834.5625</v>
          </cell>
        </row>
      </sheetData>
      <sheetData sheetId="30531"/>
      <sheetData sheetId="30532"/>
      <sheetData sheetId="30533"/>
      <sheetData sheetId="30534"/>
      <sheetData sheetId="30535"/>
      <sheetData sheetId="30536"/>
      <sheetData sheetId="30537"/>
      <sheetData sheetId="30538"/>
      <sheetData sheetId="30539"/>
      <sheetData sheetId="30540"/>
      <sheetData sheetId="30541"/>
      <sheetData sheetId="30542"/>
      <sheetData sheetId="30543"/>
      <sheetData sheetId="30544"/>
      <sheetData sheetId="30545"/>
      <sheetData sheetId="30546"/>
      <sheetData sheetId="30547"/>
      <sheetData sheetId="30548"/>
      <sheetData sheetId="30549"/>
      <sheetData sheetId="30550"/>
      <sheetData sheetId="30551"/>
      <sheetData sheetId="30552">
        <row r="1">
          <cell r="A1" t="str">
            <v>A/1</v>
          </cell>
        </row>
      </sheetData>
      <sheetData sheetId="30553"/>
      <sheetData sheetId="30554"/>
      <sheetData sheetId="30555">
        <row r="1">
          <cell r="A1" t="str">
            <v>A/1</v>
          </cell>
        </row>
      </sheetData>
      <sheetData sheetId="30556">
        <row r="1">
          <cell r="A1" t="str">
            <v>A/1</v>
          </cell>
        </row>
      </sheetData>
      <sheetData sheetId="30557">
        <row r="247">
          <cell r="F247">
            <v>0</v>
          </cell>
        </row>
      </sheetData>
      <sheetData sheetId="30558">
        <row r="247">
          <cell r="F247">
            <v>0</v>
          </cell>
        </row>
      </sheetData>
      <sheetData sheetId="30559"/>
      <sheetData sheetId="30560"/>
      <sheetData sheetId="30561"/>
      <sheetData sheetId="30562"/>
      <sheetData sheetId="30563"/>
      <sheetData sheetId="30564"/>
      <sheetData sheetId="30565">
        <row r="2">
          <cell r="H2" t="str">
            <v>: PRC 750</v>
          </cell>
        </row>
      </sheetData>
      <sheetData sheetId="30566"/>
      <sheetData sheetId="30567"/>
      <sheetData sheetId="30568"/>
      <sheetData sheetId="30569"/>
      <sheetData sheetId="30570"/>
      <sheetData sheetId="30571"/>
      <sheetData sheetId="30572"/>
      <sheetData sheetId="30573"/>
      <sheetData sheetId="30574"/>
      <sheetData sheetId="30575">
        <row r="1">
          <cell r="A1" t="str">
            <v>A/1</v>
          </cell>
        </row>
      </sheetData>
      <sheetData sheetId="30576">
        <row r="1">
          <cell r="A1" t="str">
            <v>A/1</v>
          </cell>
        </row>
      </sheetData>
      <sheetData sheetId="30577">
        <row r="1">
          <cell r="A1" t="str">
            <v>A/1</v>
          </cell>
        </row>
      </sheetData>
      <sheetData sheetId="30578">
        <row r="1">
          <cell r="A1" t="str">
            <v>A/1</v>
          </cell>
        </row>
      </sheetData>
      <sheetData sheetId="30579"/>
      <sheetData sheetId="30580"/>
      <sheetData sheetId="30581">
        <row r="4">
          <cell r="A4" t="str">
            <v>Sr.No.</v>
          </cell>
        </row>
      </sheetData>
      <sheetData sheetId="30582">
        <row r="247">
          <cell r="F247">
            <v>0</v>
          </cell>
        </row>
      </sheetData>
      <sheetData sheetId="30583">
        <row r="2">
          <cell r="H2" t="str">
            <v>: PRC 750</v>
          </cell>
        </row>
      </sheetData>
      <sheetData sheetId="30584"/>
      <sheetData sheetId="30585"/>
      <sheetData sheetId="30586"/>
      <sheetData sheetId="30587"/>
      <sheetData sheetId="30588"/>
      <sheetData sheetId="30589"/>
      <sheetData sheetId="30590"/>
      <sheetData sheetId="30591"/>
      <sheetData sheetId="30592"/>
      <sheetData sheetId="30593"/>
      <sheetData sheetId="30594"/>
      <sheetData sheetId="30595"/>
      <sheetData sheetId="30596"/>
      <sheetData sheetId="30597"/>
      <sheetData sheetId="30598"/>
      <sheetData sheetId="30599"/>
      <sheetData sheetId="30600"/>
      <sheetData sheetId="30601"/>
      <sheetData sheetId="30602"/>
      <sheetData sheetId="30603"/>
      <sheetData sheetId="30604"/>
      <sheetData sheetId="30605"/>
      <sheetData sheetId="30606"/>
      <sheetData sheetId="30607"/>
      <sheetData sheetId="30608"/>
      <sheetData sheetId="30609"/>
      <sheetData sheetId="30610"/>
      <sheetData sheetId="30611"/>
      <sheetData sheetId="30612"/>
      <sheetData sheetId="30613"/>
      <sheetData sheetId="30614"/>
      <sheetData sheetId="30615"/>
      <sheetData sheetId="30616"/>
      <sheetData sheetId="30617"/>
      <sheetData sheetId="30618"/>
      <sheetData sheetId="30619"/>
      <sheetData sheetId="30620"/>
      <sheetData sheetId="30621"/>
      <sheetData sheetId="30622"/>
      <sheetData sheetId="30623"/>
      <sheetData sheetId="30624"/>
      <sheetData sheetId="30625"/>
      <sheetData sheetId="30626"/>
      <sheetData sheetId="30627"/>
      <sheetData sheetId="30628"/>
      <sheetData sheetId="30629"/>
      <sheetData sheetId="30630"/>
      <sheetData sheetId="30631"/>
      <sheetData sheetId="30632"/>
      <sheetData sheetId="30633"/>
      <sheetData sheetId="30634"/>
      <sheetData sheetId="30635"/>
      <sheetData sheetId="30636"/>
      <sheetData sheetId="30637"/>
      <sheetData sheetId="30638"/>
      <sheetData sheetId="30639"/>
      <sheetData sheetId="30640"/>
      <sheetData sheetId="30641"/>
      <sheetData sheetId="30642"/>
      <sheetData sheetId="30643"/>
      <sheetData sheetId="30644"/>
      <sheetData sheetId="30645"/>
      <sheetData sheetId="30646"/>
      <sheetData sheetId="30647"/>
      <sheetData sheetId="30648"/>
      <sheetData sheetId="30649"/>
      <sheetData sheetId="30650"/>
      <sheetData sheetId="30651"/>
      <sheetData sheetId="30652"/>
      <sheetData sheetId="30653"/>
      <sheetData sheetId="30654"/>
      <sheetData sheetId="30655"/>
      <sheetData sheetId="30656"/>
      <sheetData sheetId="30657"/>
      <sheetData sheetId="30658"/>
      <sheetData sheetId="30659"/>
      <sheetData sheetId="30660"/>
      <sheetData sheetId="30661"/>
      <sheetData sheetId="30662"/>
      <sheetData sheetId="30663"/>
      <sheetData sheetId="30664"/>
      <sheetData sheetId="30665"/>
      <sheetData sheetId="30666"/>
      <sheetData sheetId="30667"/>
      <sheetData sheetId="30668"/>
      <sheetData sheetId="30669"/>
      <sheetData sheetId="30670"/>
      <sheetData sheetId="30671"/>
      <sheetData sheetId="30672"/>
      <sheetData sheetId="30673"/>
      <sheetData sheetId="30674"/>
      <sheetData sheetId="30675"/>
      <sheetData sheetId="30676"/>
      <sheetData sheetId="30677"/>
      <sheetData sheetId="30678"/>
      <sheetData sheetId="30679"/>
      <sheetData sheetId="30680"/>
      <sheetData sheetId="30681"/>
      <sheetData sheetId="30682"/>
      <sheetData sheetId="30683"/>
      <sheetData sheetId="30684"/>
      <sheetData sheetId="30685"/>
      <sheetData sheetId="30686"/>
      <sheetData sheetId="30687"/>
      <sheetData sheetId="30688"/>
      <sheetData sheetId="30689"/>
      <sheetData sheetId="30690"/>
      <sheetData sheetId="30691"/>
      <sheetData sheetId="30692"/>
      <sheetData sheetId="30693"/>
      <sheetData sheetId="30694"/>
      <sheetData sheetId="30695"/>
      <sheetData sheetId="30696"/>
      <sheetData sheetId="30697"/>
      <sheetData sheetId="30698"/>
      <sheetData sheetId="30699"/>
      <sheetData sheetId="30700"/>
      <sheetData sheetId="30701"/>
      <sheetData sheetId="30702"/>
      <sheetData sheetId="30703"/>
      <sheetData sheetId="30704"/>
      <sheetData sheetId="30705"/>
      <sheetData sheetId="30706"/>
      <sheetData sheetId="30707"/>
      <sheetData sheetId="30708"/>
      <sheetData sheetId="30709"/>
      <sheetData sheetId="30710"/>
      <sheetData sheetId="30711"/>
      <sheetData sheetId="30712"/>
      <sheetData sheetId="30713"/>
      <sheetData sheetId="30714"/>
      <sheetData sheetId="30715"/>
      <sheetData sheetId="30716"/>
      <sheetData sheetId="30717"/>
      <sheetData sheetId="30718"/>
      <sheetData sheetId="30719"/>
      <sheetData sheetId="30720"/>
      <sheetData sheetId="30721"/>
      <sheetData sheetId="30722"/>
      <sheetData sheetId="30723"/>
      <sheetData sheetId="30724"/>
      <sheetData sheetId="30725"/>
      <sheetData sheetId="30726"/>
      <sheetData sheetId="30727"/>
      <sheetData sheetId="30728"/>
      <sheetData sheetId="30729"/>
      <sheetData sheetId="30730"/>
      <sheetData sheetId="30731"/>
      <sheetData sheetId="30732"/>
      <sheetData sheetId="30733"/>
      <sheetData sheetId="30734"/>
      <sheetData sheetId="30735"/>
      <sheetData sheetId="30736"/>
      <sheetData sheetId="30737"/>
      <sheetData sheetId="30738"/>
      <sheetData sheetId="30739"/>
      <sheetData sheetId="30740"/>
      <sheetData sheetId="30741"/>
      <sheetData sheetId="30742"/>
      <sheetData sheetId="30743"/>
      <sheetData sheetId="30744"/>
      <sheetData sheetId="30745"/>
      <sheetData sheetId="30746"/>
      <sheetData sheetId="30747"/>
      <sheetData sheetId="30748"/>
      <sheetData sheetId="30749"/>
      <sheetData sheetId="30750"/>
      <sheetData sheetId="30751"/>
      <sheetData sheetId="30752"/>
      <sheetData sheetId="30753"/>
      <sheetData sheetId="30754"/>
      <sheetData sheetId="30755"/>
      <sheetData sheetId="30756"/>
      <sheetData sheetId="30757"/>
      <sheetData sheetId="30758"/>
      <sheetData sheetId="30759"/>
      <sheetData sheetId="30760"/>
      <sheetData sheetId="30761"/>
      <sheetData sheetId="30762"/>
      <sheetData sheetId="30763"/>
      <sheetData sheetId="30764"/>
      <sheetData sheetId="30765"/>
      <sheetData sheetId="30766"/>
      <sheetData sheetId="30767"/>
      <sheetData sheetId="30768"/>
      <sheetData sheetId="30769"/>
      <sheetData sheetId="30770"/>
      <sheetData sheetId="30771"/>
      <sheetData sheetId="30772"/>
      <sheetData sheetId="30773"/>
      <sheetData sheetId="30774"/>
      <sheetData sheetId="30775"/>
      <sheetData sheetId="30776"/>
      <sheetData sheetId="30777"/>
      <sheetData sheetId="30778"/>
      <sheetData sheetId="30779"/>
      <sheetData sheetId="30780"/>
      <sheetData sheetId="30781"/>
      <sheetData sheetId="30782"/>
      <sheetData sheetId="30783"/>
      <sheetData sheetId="30784"/>
      <sheetData sheetId="30785"/>
      <sheetData sheetId="30786"/>
      <sheetData sheetId="30787"/>
      <sheetData sheetId="30788"/>
      <sheetData sheetId="30789"/>
      <sheetData sheetId="30790"/>
      <sheetData sheetId="30791"/>
      <sheetData sheetId="30792"/>
      <sheetData sheetId="30793"/>
      <sheetData sheetId="30794"/>
      <sheetData sheetId="30795"/>
      <sheetData sheetId="30796"/>
      <sheetData sheetId="30797"/>
      <sheetData sheetId="30798"/>
      <sheetData sheetId="30799"/>
      <sheetData sheetId="30800"/>
      <sheetData sheetId="30801"/>
      <sheetData sheetId="30802"/>
      <sheetData sheetId="30803"/>
      <sheetData sheetId="30804"/>
      <sheetData sheetId="30805"/>
      <sheetData sheetId="30806"/>
      <sheetData sheetId="30807"/>
      <sheetData sheetId="30808"/>
      <sheetData sheetId="30809"/>
      <sheetData sheetId="30810"/>
      <sheetData sheetId="30811"/>
      <sheetData sheetId="30812"/>
      <sheetData sheetId="30813"/>
      <sheetData sheetId="30814"/>
      <sheetData sheetId="30815"/>
      <sheetData sheetId="30816"/>
      <sheetData sheetId="30817"/>
      <sheetData sheetId="30818"/>
      <sheetData sheetId="30819"/>
      <sheetData sheetId="30820"/>
      <sheetData sheetId="30821"/>
      <sheetData sheetId="30822"/>
      <sheetData sheetId="30823"/>
      <sheetData sheetId="30824"/>
      <sheetData sheetId="30825"/>
      <sheetData sheetId="30826"/>
      <sheetData sheetId="30827"/>
      <sheetData sheetId="30828"/>
      <sheetData sheetId="30829"/>
      <sheetData sheetId="30830"/>
      <sheetData sheetId="30831"/>
      <sheetData sheetId="30832"/>
      <sheetData sheetId="30833"/>
      <sheetData sheetId="30834"/>
      <sheetData sheetId="30835"/>
      <sheetData sheetId="30836"/>
      <sheetData sheetId="30837"/>
      <sheetData sheetId="30838"/>
      <sheetData sheetId="30839"/>
      <sheetData sheetId="30840"/>
      <sheetData sheetId="30841"/>
      <sheetData sheetId="30842"/>
      <sheetData sheetId="30843"/>
      <sheetData sheetId="30844"/>
      <sheetData sheetId="30845"/>
      <sheetData sheetId="30846"/>
      <sheetData sheetId="30847"/>
      <sheetData sheetId="30848"/>
      <sheetData sheetId="30849"/>
      <sheetData sheetId="30850"/>
      <sheetData sheetId="30851"/>
      <sheetData sheetId="30852"/>
      <sheetData sheetId="30853"/>
      <sheetData sheetId="30854"/>
      <sheetData sheetId="30855"/>
      <sheetData sheetId="30856"/>
      <sheetData sheetId="30857"/>
      <sheetData sheetId="30858"/>
      <sheetData sheetId="30859"/>
      <sheetData sheetId="30860"/>
      <sheetData sheetId="30861"/>
      <sheetData sheetId="30862"/>
      <sheetData sheetId="30863"/>
      <sheetData sheetId="30864"/>
      <sheetData sheetId="30865"/>
      <sheetData sheetId="30866"/>
      <sheetData sheetId="30867"/>
      <sheetData sheetId="30868"/>
      <sheetData sheetId="30869"/>
      <sheetData sheetId="30870"/>
      <sheetData sheetId="30871"/>
      <sheetData sheetId="30872"/>
      <sheetData sheetId="30873"/>
      <sheetData sheetId="30874"/>
      <sheetData sheetId="30875"/>
      <sheetData sheetId="30876"/>
      <sheetData sheetId="30877"/>
      <sheetData sheetId="30878"/>
      <sheetData sheetId="30879"/>
      <sheetData sheetId="30880"/>
      <sheetData sheetId="30881"/>
      <sheetData sheetId="30882"/>
      <sheetData sheetId="30883"/>
      <sheetData sheetId="30884"/>
      <sheetData sheetId="30885"/>
      <sheetData sheetId="30886"/>
      <sheetData sheetId="30887"/>
      <sheetData sheetId="30888"/>
      <sheetData sheetId="30889"/>
      <sheetData sheetId="30890"/>
      <sheetData sheetId="30891"/>
      <sheetData sheetId="30892"/>
      <sheetData sheetId="30893"/>
      <sheetData sheetId="30894"/>
      <sheetData sheetId="30895"/>
      <sheetData sheetId="30896"/>
      <sheetData sheetId="30897"/>
      <sheetData sheetId="30898"/>
      <sheetData sheetId="30899"/>
      <sheetData sheetId="30900"/>
      <sheetData sheetId="30901"/>
      <sheetData sheetId="30902"/>
      <sheetData sheetId="30903"/>
      <sheetData sheetId="30904"/>
      <sheetData sheetId="30905"/>
      <sheetData sheetId="30906"/>
      <sheetData sheetId="30907"/>
      <sheetData sheetId="30908"/>
      <sheetData sheetId="30909"/>
      <sheetData sheetId="30910"/>
      <sheetData sheetId="30911"/>
      <sheetData sheetId="30912"/>
      <sheetData sheetId="30913"/>
      <sheetData sheetId="30914"/>
      <sheetData sheetId="30915"/>
      <sheetData sheetId="30916"/>
      <sheetData sheetId="30917"/>
      <sheetData sheetId="30918"/>
      <sheetData sheetId="30919"/>
      <sheetData sheetId="30920"/>
      <sheetData sheetId="30921"/>
      <sheetData sheetId="30922"/>
      <sheetData sheetId="30923"/>
      <sheetData sheetId="30924"/>
      <sheetData sheetId="30925"/>
      <sheetData sheetId="30926"/>
      <sheetData sheetId="30927"/>
      <sheetData sheetId="30928"/>
      <sheetData sheetId="30929"/>
      <sheetData sheetId="30930"/>
      <sheetData sheetId="30931"/>
      <sheetData sheetId="30932"/>
      <sheetData sheetId="30933"/>
      <sheetData sheetId="30934"/>
      <sheetData sheetId="30935"/>
      <sheetData sheetId="30936"/>
      <sheetData sheetId="30937"/>
      <sheetData sheetId="30938"/>
      <sheetData sheetId="30939"/>
      <sheetData sheetId="30940"/>
      <sheetData sheetId="30941"/>
      <sheetData sheetId="30942"/>
      <sheetData sheetId="30943"/>
      <sheetData sheetId="30944"/>
      <sheetData sheetId="30945"/>
      <sheetData sheetId="30946"/>
      <sheetData sheetId="30947"/>
      <sheetData sheetId="30948"/>
      <sheetData sheetId="30949"/>
      <sheetData sheetId="30950"/>
      <sheetData sheetId="30951"/>
      <sheetData sheetId="30952"/>
      <sheetData sheetId="30953"/>
      <sheetData sheetId="30954"/>
      <sheetData sheetId="30955"/>
      <sheetData sheetId="30956"/>
      <sheetData sheetId="30957"/>
      <sheetData sheetId="30958"/>
      <sheetData sheetId="30959"/>
      <sheetData sheetId="30960"/>
      <sheetData sheetId="30961"/>
      <sheetData sheetId="30962"/>
      <sheetData sheetId="30963"/>
      <sheetData sheetId="30964"/>
      <sheetData sheetId="30965"/>
      <sheetData sheetId="30966"/>
      <sheetData sheetId="30967"/>
      <sheetData sheetId="30968"/>
      <sheetData sheetId="30969"/>
      <sheetData sheetId="30970"/>
      <sheetData sheetId="30971"/>
      <sheetData sheetId="30972"/>
      <sheetData sheetId="30973"/>
      <sheetData sheetId="30974"/>
      <sheetData sheetId="30975"/>
      <sheetData sheetId="30976"/>
      <sheetData sheetId="30977"/>
      <sheetData sheetId="30978"/>
      <sheetData sheetId="30979"/>
      <sheetData sheetId="30980"/>
      <sheetData sheetId="30981"/>
      <sheetData sheetId="30982"/>
      <sheetData sheetId="30983"/>
      <sheetData sheetId="30984"/>
      <sheetData sheetId="30985"/>
      <sheetData sheetId="30986"/>
      <sheetData sheetId="30987"/>
      <sheetData sheetId="30988"/>
      <sheetData sheetId="30989"/>
      <sheetData sheetId="30990"/>
      <sheetData sheetId="30991"/>
      <sheetData sheetId="30992"/>
      <sheetData sheetId="30993"/>
      <sheetData sheetId="30994"/>
      <sheetData sheetId="30995"/>
      <sheetData sheetId="30996"/>
      <sheetData sheetId="30997"/>
      <sheetData sheetId="30998"/>
      <sheetData sheetId="30999"/>
      <sheetData sheetId="31000"/>
      <sheetData sheetId="31001"/>
      <sheetData sheetId="31002"/>
      <sheetData sheetId="31003"/>
      <sheetData sheetId="31004"/>
      <sheetData sheetId="31005"/>
      <sheetData sheetId="31006">
        <row r="2">
          <cell r="G2" t="str">
            <v>Period Ending :</v>
          </cell>
        </row>
      </sheetData>
      <sheetData sheetId="31007"/>
      <sheetData sheetId="31008"/>
      <sheetData sheetId="31009"/>
      <sheetData sheetId="31010"/>
      <sheetData sheetId="31011"/>
      <sheetData sheetId="31012"/>
      <sheetData sheetId="31013"/>
      <sheetData sheetId="31014"/>
      <sheetData sheetId="31015"/>
      <sheetData sheetId="31016"/>
      <sheetData sheetId="31017"/>
      <sheetData sheetId="31018"/>
      <sheetData sheetId="31019"/>
      <sheetData sheetId="31020"/>
      <sheetData sheetId="31021"/>
      <sheetData sheetId="31022"/>
      <sheetData sheetId="31023"/>
      <sheetData sheetId="31024"/>
      <sheetData sheetId="31025"/>
      <sheetData sheetId="31026"/>
      <sheetData sheetId="31027"/>
      <sheetData sheetId="31028"/>
      <sheetData sheetId="31029"/>
      <sheetData sheetId="31030"/>
      <sheetData sheetId="31031"/>
      <sheetData sheetId="31032"/>
      <sheetData sheetId="31033"/>
      <sheetData sheetId="31034"/>
      <sheetData sheetId="31035"/>
      <sheetData sheetId="31036"/>
      <sheetData sheetId="31037"/>
      <sheetData sheetId="31038"/>
      <sheetData sheetId="31039"/>
      <sheetData sheetId="31040">
        <row r="1">
          <cell r="D1" t="str">
            <v>LOWER FARS HEAVY OIL DEVELOPMENT PROGRAM PHASE-1 (60 MBOPD)CONSTRUCTION PROGRESS MEASUREMENT STEPS - REV. BATTACHMENT # C</v>
          </cell>
        </row>
      </sheetData>
      <sheetData sheetId="31041"/>
      <sheetData sheetId="31042"/>
      <sheetData sheetId="31043"/>
      <sheetData sheetId="31044"/>
      <sheetData sheetId="31045"/>
      <sheetData sheetId="31046"/>
      <sheetData sheetId="31047"/>
      <sheetData sheetId="31048"/>
      <sheetData sheetId="31049"/>
      <sheetData sheetId="31050"/>
      <sheetData sheetId="31051"/>
      <sheetData sheetId="31052"/>
      <sheetData sheetId="31053"/>
      <sheetData sheetId="31054"/>
      <sheetData sheetId="31055"/>
      <sheetData sheetId="31056"/>
      <sheetData sheetId="31057"/>
      <sheetData sheetId="31058"/>
      <sheetData sheetId="31059"/>
      <sheetData sheetId="31060"/>
      <sheetData sheetId="31061"/>
      <sheetData sheetId="31062"/>
      <sheetData sheetId="31063"/>
      <sheetData sheetId="31064"/>
      <sheetData sheetId="31065"/>
      <sheetData sheetId="31066"/>
      <sheetData sheetId="31067"/>
      <sheetData sheetId="31068"/>
      <sheetData sheetId="31069">
        <row r="10">
          <cell r="D10">
            <v>8048838.2075297497</v>
          </cell>
        </row>
      </sheetData>
      <sheetData sheetId="31070"/>
      <sheetData sheetId="31071">
        <row r="20">
          <cell r="A20" t="str">
            <v>Cost/Work/SC Category</v>
          </cell>
        </row>
      </sheetData>
      <sheetData sheetId="31072"/>
      <sheetData sheetId="31073">
        <row r="10">
          <cell r="D10">
            <v>8048838.2075297497</v>
          </cell>
        </row>
      </sheetData>
      <sheetData sheetId="31074"/>
      <sheetData sheetId="31075"/>
      <sheetData sheetId="31076"/>
      <sheetData sheetId="31077">
        <row r="673">
          <cell r="H673">
            <v>360675</v>
          </cell>
        </row>
      </sheetData>
      <sheetData sheetId="31078"/>
      <sheetData sheetId="31079"/>
      <sheetData sheetId="31080"/>
      <sheetData sheetId="31081"/>
      <sheetData sheetId="31082"/>
      <sheetData sheetId="31083"/>
      <sheetData sheetId="31084"/>
      <sheetData sheetId="31085"/>
      <sheetData sheetId="31086"/>
      <sheetData sheetId="31087"/>
      <sheetData sheetId="31088"/>
      <sheetData sheetId="31089"/>
      <sheetData sheetId="31090"/>
      <sheetData sheetId="31091"/>
      <sheetData sheetId="31092"/>
      <sheetData sheetId="31093"/>
      <sheetData sheetId="31094"/>
      <sheetData sheetId="31095"/>
      <sheetData sheetId="31096"/>
      <sheetData sheetId="31097"/>
      <sheetData sheetId="31098"/>
      <sheetData sheetId="31099"/>
      <sheetData sheetId="31100"/>
      <sheetData sheetId="31101"/>
      <sheetData sheetId="31102"/>
      <sheetData sheetId="31103"/>
      <sheetData sheetId="31104"/>
      <sheetData sheetId="31105"/>
      <sheetData sheetId="31106"/>
      <sheetData sheetId="31107"/>
      <sheetData sheetId="31108"/>
      <sheetData sheetId="31109"/>
      <sheetData sheetId="31110"/>
      <sheetData sheetId="31111"/>
      <sheetData sheetId="31112"/>
      <sheetData sheetId="31113"/>
      <sheetData sheetId="31114"/>
      <sheetData sheetId="31115"/>
      <sheetData sheetId="31116"/>
      <sheetData sheetId="31117"/>
      <sheetData sheetId="31118"/>
      <sheetData sheetId="31119"/>
      <sheetData sheetId="31120"/>
      <sheetData sheetId="31121"/>
      <sheetData sheetId="31122"/>
      <sheetData sheetId="31123"/>
      <sheetData sheetId="31124"/>
      <sheetData sheetId="31125"/>
      <sheetData sheetId="31126"/>
      <sheetData sheetId="31127"/>
      <sheetData sheetId="31128"/>
      <sheetData sheetId="31129"/>
      <sheetData sheetId="31130">
        <row r="1">
          <cell r="A1" t="str">
            <v>A/1</v>
          </cell>
        </row>
      </sheetData>
      <sheetData sheetId="31131">
        <row r="1">
          <cell r="A1" t="str">
            <v>A/1</v>
          </cell>
        </row>
      </sheetData>
      <sheetData sheetId="31132">
        <row r="1">
          <cell r="A1" t="str">
            <v>A/1</v>
          </cell>
        </row>
      </sheetData>
      <sheetData sheetId="31133"/>
      <sheetData sheetId="31134"/>
      <sheetData sheetId="31135"/>
      <sheetData sheetId="31136"/>
      <sheetData sheetId="31137"/>
      <sheetData sheetId="31138"/>
      <sheetData sheetId="31139"/>
      <sheetData sheetId="31140"/>
      <sheetData sheetId="31141"/>
      <sheetData sheetId="31142"/>
      <sheetData sheetId="31143"/>
      <sheetData sheetId="31144"/>
      <sheetData sheetId="31145"/>
      <sheetData sheetId="31146"/>
      <sheetData sheetId="31147"/>
      <sheetData sheetId="31148"/>
      <sheetData sheetId="31149"/>
      <sheetData sheetId="31150"/>
      <sheetData sheetId="31151"/>
      <sheetData sheetId="31152"/>
      <sheetData sheetId="31153"/>
      <sheetData sheetId="31154"/>
      <sheetData sheetId="31155"/>
      <sheetData sheetId="31156">
        <row r="15">
          <cell r="X15">
            <v>30.05</v>
          </cell>
        </row>
      </sheetData>
      <sheetData sheetId="31157">
        <row r="10">
          <cell r="D10">
            <v>8048838.2075297497</v>
          </cell>
        </row>
      </sheetData>
      <sheetData sheetId="31158"/>
      <sheetData sheetId="31159"/>
      <sheetData sheetId="31160"/>
      <sheetData sheetId="31161"/>
      <sheetData sheetId="31162"/>
      <sheetData sheetId="31163"/>
      <sheetData sheetId="31164"/>
      <sheetData sheetId="31165"/>
      <sheetData sheetId="31166"/>
      <sheetData sheetId="31167"/>
      <sheetData sheetId="31168"/>
      <sheetData sheetId="31169"/>
      <sheetData sheetId="31170"/>
      <sheetData sheetId="31171"/>
      <sheetData sheetId="31172"/>
      <sheetData sheetId="31173"/>
      <sheetData sheetId="31174"/>
      <sheetData sheetId="31175"/>
      <sheetData sheetId="31176"/>
      <sheetData sheetId="31177"/>
      <sheetData sheetId="31178"/>
      <sheetData sheetId="31179"/>
      <sheetData sheetId="31180"/>
      <sheetData sheetId="31181"/>
      <sheetData sheetId="31182"/>
      <sheetData sheetId="31183"/>
      <sheetData sheetId="31184"/>
      <sheetData sheetId="31185"/>
      <sheetData sheetId="31186"/>
      <sheetData sheetId="31187"/>
      <sheetData sheetId="31188"/>
      <sheetData sheetId="31189"/>
      <sheetData sheetId="31190"/>
      <sheetData sheetId="31191"/>
      <sheetData sheetId="31192"/>
      <sheetData sheetId="31193"/>
      <sheetData sheetId="31194"/>
      <sheetData sheetId="31195"/>
      <sheetData sheetId="31196"/>
      <sheetData sheetId="31197"/>
      <sheetData sheetId="31198"/>
      <sheetData sheetId="31199"/>
      <sheetData sheetId="31200"/>
      <sheetData sheetId="31201"/>
      <sheetData sheetId="31202"/>
      <sheetData sheetId="31203"/>
      <sheetData sheetId="31204"/>
      <sheetData sheetId="31205"/>
      <sheetData sheetId="31206"/>
      <sheetData sheetId="31207"/>
      <sheetData sheetId="31208"/>
      <sheetData sheetId="31209"/>
      <sheetData sheetId="31210"/>
      <sheetData sheetId="31211"/>
      <sheetData sheetId="31212"/>
      <sheetData sheetId="31213"/>
      <sheetData sheetId="31214"/>
      <sheetData sheetId="31215"/>
      <sheetData sheetId="31216"/>
      <sheetData sheetId="31217"/>
      <sheetData sheetId="31218"/>
      <sheetData sheetId="31219"/>
      <sheetData sheetId="31220"/>
      <sheetData sheetId="31221"/>
      <sheetData sheetId="31222"/>
      <sheetData sheetId="31223"/>
      <sheetData sheetId="31224"/>
      <sheetData sheetId="31225"/>
      <sheetData sheetId="31226"/>
      <sheetData sheetId="31227"/>
      <sheetData sheetId="31228"/>
      <sheetData sheetId="31229"/>
      <sheetData sheetId="31230"/>
      <sheetData sheetId="31231"/>
      <sheetData sheetId="31232"/>
      <sheetData sheetId="31233"/>
      <sheetData sheetId="31234"/>
      <sheetData sheetId="31235"/>
      <sheetData sheetId="31236"/>
      <sheetData sheetId="31237"/>
      <sheetData sheetId="31238"/>
      <sheetData sheetId="31239"/>
      <sheetData sheetId="31240"/>
      <sheetData sheetId="31241"/>
      <sheetData sheetId="31242"/>
      <sheetData sheetId="31243"/>
      <sheetData sheetId="31244"/>
      <sheetData sheetId="31245"/>
      <sheetData sheetId="31246"/>
      <sheetData sheetId="31247"/>
      <sheetData sheetId="31248"/>
      <sheetData sheetId="31249"/>
      <sheetData sheetId="31250"/>
      <sheetData sheetId="31251"/>
      <sheetData sheetId="31252"/>
      <sheetData sheetId="31253"/>
      <sheetData sheetId="31254"/>
      <sheetData sheetId="31255"/>
      <sheetData sheetId="31256"/>
      <sheetData sheetId="31257"/>
      <sheetData sheetId="31258"/>
      <sheetData sheetId="31259"/>
      <sheetData sheetId="31260"/>
      <sheetData sheetId="31261"/>
      <sheetData sheetId="31262"/>
      <sheetData sheetId="31263"/>
      <sheetData sheetId="31264"/>
      <sheetData sheetId="31265"/>
      <sheetData sheetId="31266"/>
      <sheetData sheetId="31267"/>
      <sheetData sheetId="31268"/>
      <sheetData sheetId="31269"/>
      <sheetData sheetId="31270"/>
      <sheetData sheetId="31271"/>
      <sheetData sheetId="31272"/>
      <sheetData sheetId="31273"/>
      <sheetData sheetId="31274"/>
      <sheetData sheetId="31275"/>
      <sheetData sheetId="31276"/>
      <sheetData sheetId="31277"/>
      <sheetData sheetId="31278"/>
      <sheetData sheetId="31279"/>
      <sheetData sheetId="31280"/>
      <sheetData sheetId="31281"/>
      <sheetData sheetId="31282"/>
      <sheetData sheetId="31283"/>
      <sheetData sheetId="31284"/>
      <sheetData sheetId="31285"/>
      <sheetData sheetId="31286"/>
      <sheetData sheetId="31287"/>
      <sheetData sheetId="31288"/>
      <sheetData sheetId="31289"/>
      <sheetData sheetId="31290"/>
      <sheetData sheetId="31291"/>
      <sheetData sheetId="31292"/>
      <sheetData sheetId="31293"/>
      <sheetData sheetId="31294"/>
      <sheetData sheetId="31295"/>
      <sheetData sheetId="31296"/>
      <sheetData sheetId="31297"/>
      <sheetData sheetId="31298"/>
      <sheetData sheetId="31299"/>
      <sheetData sheetId="31300"/>
      <sheetData sheetId="31301"/>
      <sheetData sheetId="31302"/>
      <sheetData sheetId="31303"/>
      <sheetData sheetId="31304"/>
      <sheetData sheetId="31305"/>
      <sheetData sheetId="31306"/>
      <sheetData sheetId="31307"/>
      <sheetData sheetId="31308"/>
      <sheetData sheetId="31309"/>
      <sheetData sheetId="31310"/>
      <sheetData sheetId="31311"/>
      <sheetData sheetId="31312"/>
      <sheetData sheetId="31313"/>
      <sheetData sheetId="31314"/>
      <sheetData sheetId="31315"/>
      <sheetData sheetId="31316"/>
      <sheetData sheetId="31317"/>
      <sheetData sheetId="31318"/>
      <sheetData sheetId="31319"/>
      <sheetData sheetId="31320"/>
      <sheetData sheetId="31321"/>
      <sheetData sheetId="31322"/>
      <sheetData sheetId="31323"/>
      <sheetData sheetId="31324"/>
      <sheetData sheetId="31325"/>
      <sheetData sheetId="31326"/>
      <sheetData sheetId="31327"/>
      <sheetData sheetId="31328"/>
      <sheetData sheetId="31329"/>
      <sheetData sheetId="31330"/>
      <sheetData sheetId="31331"/>
      <sheetData sheetId="31332"/>
      <sheetData sheetId="31333"/>
      <sheetData sheetId="31334"/>
      <sheetData sheetId="31335"/>
      <sheetData sheetId="31336"/>
      <sheetData sheetId="31337"/>
      <sheetData sheetId="31338"/>
      <sheetData sheetId="31339"/>
      <sheetData sheetId="31340"/>
      <sheetData sheetId="31341"/>
      <sheetData sheetId="31342"/>
      <sheetData sheetId="31343"/>
      <sheetData sheetId="31344"/>
      <sheetData sheetId="31345"/>
      <sheetData sheetId="31346"/>
      <sheetData sheetId="31347"/>
      <sheetData sheetId="31348"/>
      <sheetData sheetId="31349"/>
      <sheetData sheetId="31350"/>
      <sheetData sheetId="31351"/>
      <sheetData sheetId="31352"/>
      <sheetData sheetId="31353"/>
      <sheetData sheetId="31354"/>
      <sheetData sheetId="31355"/>
      <sheetData sheetId="31356"/>
      <sheetData sheetId="31357"/>
      <sheetData sheetId="31358"/>
      <sheetData sheetId="31359"/>
      <sheetData sheetId="31360"/>
      <sheetData sheetId="31361"/>
      <sheetData sheetId="31362"/>
      <sheetData sheetId="31363"/>
      <sheetData sheetId="31364"/>
      <sheetData sheetId="31365"/>
      <sheetData sheetId="31366"/>
      <sheetData sheetId="31367"/>
      <sheetData sheetId="31368"/>
      <sheetData sheetId="31369"/>
      <sheetData sheetId="31370"/>
      <sheetData sheetId="31371"/>
      <sheetData sheetId="31372"/>
      <sheetData sheetId="31373"/>
      <sheetData sheetId="31374"/>
      <sheetData sheetId="31375"/>
      <sheetData sheetId="31376"/>
      <sheetData sheetId="31377"/>
      <sheetData sheetId="31378"/>
      <sheetData sheetId="31379"/>
      <sheetData sheetId="31380"/>
      <sheetData sheetId="31381"/>
      <sheetData sheetId="31382"/>
      <sheetData sheetId="31383"/>
      <sheetData sheetId="31384"/>
      <sheetData sheetId="31385"/>
      <sheetData sheetId="31386"/>
      <sheetData sheetId="31387"/>
      <sheetData sheetId="31388"/>
      <sheetData sheetId="31389"/>
      <sheetData sheetId="31390"/>
      <sheetData sheetId="31391"/>
      <sheetData sheetId="31392"/>
      <sheetData sheetId="31393"/>
      <sheetData sheetId="31394"/>
      <sheetData sheetId="31395"/>
      <sheetData sheetId="31396"/>
      <sheetData sheetId="31397"/>
      <sheetData sheetId="31398"/>
      <sheetData sheetId="31399"/>
      <sheetData sheetId="31400"/>
      <sheetData sheetId="31401"/>
      <sheetData sheetId="31402"/>
      <sheetData sheetId="31403"/>
      <sheetData sheetId="31404"/>
      <sheetData sheetId="31405"/>
      <sheetData sheetId="31406"/>
      <sheetData sheetId="31407"/>
      <sheetData sheetId="31408"/>
      <sheetData sheetId="31409"/>
      <sheetData sheetId="31410"/>
      <sheetData sheetId="31411"/>
      <sheetData sheetId="31412"/>
      <sheetData sheetId="31413"/>
      <sheetData sheetId="31414">
        <row r="35">
          <cell r="F35">
            <v>0</v>
          </cell>
        </row>
      </sheetData>
      <sheetData sheetId="31415"/>
      <sheetData sheetId="31416"/>
      <sheetData sheetId="31417"/>
      <sheetData sheetId="31418"/>
      <sheetData sheetId="31419"/>
      <sheetData sheetId="31420"/>
      <sheetData sheetId="31421"/>
      <sheetData sheetId="31422"/>
      <sheetData sheetId="31423"/>
      <sheetData sheetId="31424"/>
      <sheetData sheetId="31425"/>
      <sheetData sheetId="31426"/>
      <sheetData sheetId="31427"/>
      <sheetData sheetId="31428"/>
      <sheetData sheetId="31429"/>
      <sheetData sheetId="31430"/>
      <sheetData sheetId="31431"/>
      <sheetData sheetId="31432"/>
      <sheetData sheetId="31433"/>
      <sheetData sheetId="31434"/>
      <sheetData sheetId="31435"/>
      <sheetData sheetId="31436">
        <row r="2">
          <cell r="H2" t="str">
            <v>: PRC 750</v>
          </cell>
        </row>
      </sheetData>
      <sheetData sheetId="31437"/>
      <sheetData sheetId="31438"/>
      <sheetData sheetId="31439"/>
      <sheetData sheetId="31440"/>
      <sheetData sheetId="31441"/>
      <sheetData sheetId="31442"/>
      <sheetData sheetId="31443"/>
      <sheetData sheetId="31444"/>
      <sheetData sheetId="31445"/>
      <sheetData sheetId="31446"/>
      <sheetData sheetId="31447"/>
      <sheetData sheetId="31448"/>
      <sheetData sheetId="31449"/>
      <sheetData sheetId="31450"/>
      <sheetData sheetId="31451"/>
      <sheetData sheetId="31452"/>
      <sheetData sheetId="31453"/>
      <sheetData sheetId="31454"/>
      <sheetData sheetId="31455"/>
      <sheetData sheetId="31456"/>
      <sheetData sheetId="31457"/>
      <sheetData sheetId="31458"/>
      <sheetData sheetId="31459"/>
      <sheetData sheetId="31460"/>
      <sheetData sheetId="31461"/>
      <sheetData sheetId="31462"/>
      <sheetData sheetId="31463"/>
      <sheetData sheetId="31464"/>
      <sheetData sheetId="31465"/>
      <sheetData sheetId="31466"/>
      <sheetData sheetId="31467"/>
      <sheetData sheetId="31468"/>
      <sheetData sheetId="31469"/>
      <sheetData sheetId="31470"/>
      <sheetData sheetId="31471"/>
      <sheetData sheetId="31472"/>
      <sheetData sheetId="31473"/>
      <sheetData sheetId="31474"/>
      <sheetData sheetId="31475"/>
      <sheetData sheetId="31476"/>
      <sheetData sheetId="31477"/>
      <sheetData sheetId="31478"/>
      <sheetData sheetId="31479"/>
      <sheetData sheetId="31480"/>
      <sheetData sheetId="31481"/>
      <sheetData sheetId="31482"/>
      <sheetData sheetId="31483"/>
      <sheetData sheetId="31484"/>
      <sheetData sheetId="31485"/>
      <sheetData sheetId="31486"/>
      <sheetData sheetId="31487"/>
      <sheetData sheetId="31488"/>
      <sheetData sheetId="31489"/>
      <sheetData sheetId="31490"/>
      <sheetData sheetId="31491"/>
      <sheetData sheetId="31492"/>
      <sheetData sheetId="31493"/>
      <sheetData sheetId="31494"/>
      <sheetData sheetId="31495"/>
      <sheetData sheetId="31496"/>
      <sheetData sheetId="31497"/>
      <sheetData sheetId="31498"/>
      <sheetData sheetId="31499"/>
      <sheetData sheetId="31500"/>
      <sheetData sheetId="31501"/>
      <sheetData sheetId="31502"/>
      <sheetData sheetId="31503"/>
      <sheetData sheetId="31504"/>
      <sheetData sheetId="31505"/>
      <sheetData sheetId="31506"/>
      <sheetData sheetId="31507"/>
      <sheetData sheetId="31508"/>
      <sheetData sheetId="31509"/>
      <sheetData sheetId="31510"/>
      <sheetData sheetId="31511"/>
      <sheetData sheetId="31512"/>
      <sheetData sheetId="31513"/>
      <sheetData sheetId="31514"/>
      <sheetData sheetId="31515"/>
      <sheetData sheetId="31516"/>
      <sheetData sheetId="31517"/>
      <sheetData sheetId="31518"/>
      <sheetData sheetId="31519"/>
      <sheetData sheetId="31520"/>
      <sheetData sheetId="31521"/>
      <sheetData sheetId="31522"/>
      <sheetData sheetId="31523"/>
      <sheetData sheetId="31524"/>
      <sheetData sheetId="31525"/>
      <sheetData sheetId="31526"/>
      <sheetData sheetId="31527"/>
      <sheetData sheetId="31528"/>
      <sheetData sheetId="31529"/>
      <sheetData sheetId="31530"/>
      <sheetData sheetId="31531"/>
      <sheetData sheetId="31532"/>
      <sheetData sheetId="31533"/>
      <sheetData sheetId="31534"/>
      <sheetData sheetId="31535"/>
      <sheetData sheetId="31536"/>
      <sheetData sheetId="31537"/>
      <sheetData sheetId="31538"/>
      <sheetData sheetId="31539"/>
      <sheetData sheetId="31540"/>
      <sheetData sheetId="31541"/>
      <sheetData sheetId="31542"/>
      <sheetData sheetId="31543"/>
      <sheetData sheetId="31544"/>
      <sheetData sheetId="31545"/>
      <sheetData sheetId="31546"/>
      <sheetData sheetId="31547"/>
      <sheetData sheetId="31548"/>
      <sheetData sheetId="31549"/>
      <sheetData sheetId="31550"/>
      <sheetData sheetId="31551"/>
      <sheetData sheetId="31552"/>
      <sheetData sheetId="31553"/>
      <sheetData sheetId="31554"/>
      <sheetData sheetId="31555"/>
      <sheetData sheetId="31556"/>
      <sheetData sheetId="31557"/>
      <sheetData sheetId="31558"/>
      <sheetData sheetId="31559"/>
      <sheetData sheetId="31560"/>
      <sheetData sheetId="31561"/>
      <sheetData sheetId="31562"/>
      <sheetData sheetId="31563"/>
      <sheetData sheetId="31564">
        <row r="57">
          <cell r="AW57">
            <v>37523518.666666672</v>
          </cell>
        </row>
      </sheetData>
      <sheetData sheetId="31565">
        <row r="57">
          <cell r="AW57">
            <v>37523518.666666672</v>
          </cell>
        </row>
      </sheetData>
      <sheetData sheetId="31566">
        <row r="57">
          <cell r="AW57">
            <v>37523518.666666672</v>
          </cell>
        </row>
      </sheetData>
      <sheetData sheetId="31567">
        <row r="139">
          <cell r="AW139">
            <v>119391200</v>
          </cell>
        </row>
      </sheetData>
      <sheetData sheetId="31568">
        <row r="6">
          <cell r="C6" t="str">
            <v>SD</v>
          </cell>
        </row>
      </sheetData>
      <sheetData sheetId="31569">
        <row r="6">
          <cell r="C6" t="str">
            <v>SD</v>
          </cell>
        </row>
      </sheetData>
      <sheetData sheetId="31570">
        <row r="6">
          <cell r="C6" t="str">
            <v>SD</v>
          </cell>
        </row>
      </sheetData>
      <sheetData sheetId="31571"/>
      <sheetData sheetId="31572"/>
      <sheetData sheetId="31573"/>
      <sheetData sheetId="31574"/>
      <sheetData sheetId="31575"/>
      <sheetData sheetId="31576"/>
      <sheetData sheetId="31577"/>
      <sheetData sheetId="31578"/>
      <sheetData sheetId="31579"/>
      <sheetData sheetId="31580"/>
      <sheetData sheetId="31581"/>
      <sheetData sheetId="31582"/>
      <sheetData sheetId="31583"/>
      <sheetData sheetId="31584"/>
      <sheetData sheetId="31585"/>
      <sheetData sheetId="31586"/>
      <sheetData sheetId="31587"/>
      <sheetData sheetId="31588"/>
      <sheetData sheetId="31589"/>
      <sheetData sheetId="31590"/>
      <sheetData sheetId="31591"/>
      <sheetData sheetId="31592"/>
      <sheetData sheetId="31593"/>
      <sheetData sheetId="31594"/>
      <sheetData sheetId="31595"/>
      <sheetData sheetId="31596"/>
      <sheetData sheetId="31597"/>
      <sheetData sheetId="31598"/>
      <sheetData sheetId="31599"/>
      <sheetData sheetId="31600"/>
      <sheetData sheetId="31601"/>
      <sheetData sheetId="31602"/>
      <sheetData sheetId="31603"/>
      <sheetData sheetId="31604"/>
      <sheetData sheetId="31605"/>
      <sheetData sheetId="31606"/>
      <sheetData sheetId="31607"/>
      <sheetData sheetId="31608"/>
      <sheetData sheetId="31609"/>
      <sheetData sheetId="31610"/>
      <sheetData sheetId="31611"/>
      <sheetData sheetId="31612"/>
      <sheetData sheetId="31613"/>
      <sheetData sheetId="31614"/>
      <sheetData sheetId="31615"/>
      <sheetData sheetId="31616"/>
      <sheetData sheetId="31617"/>
      <sheetData sheetId="31618"/>
      <sheetData sheetId="31619"/>
      <sheetData sheetId="31620">
        <row r="2">
          <cell r="E2">
            <v>41627</v>
          </cell>
        </row>
      </sheetData>
      <sheetData sheetId="31621"/>
      <sheetData sheetId="31622"/>
      <sheetData sheetId="31623">
        <row r="1">
          <cell r="A1" t="str">
            <v xml:space="preserve">   ACT     </v>
          </cell>
        </row>
      </sheetData>
      <sheetData sheetId="31624"/>
      <sheetData sheetId="31625"/>
      <sheetData sheetId="31626"/>
      <sheetData sheetId="31627"/>
      <sheetData sheetId="31628"/>
      <sheetData sheetId="31629"/>
      <sheetData sheetId="31630"/>
      <sheetData sheetId="31631"/>
      <sheetData sheetId="31632"/>
      <sheetData sheetId="31633"/>
      <sheetData sheetId="31634"/>
      <sheetData sheetId="31635"/>
      <sheetData sheetId="31636"/>
      <sheetData sheetId="31637"/>
      <sheetData sheetId="31638"/>
      <sheetData sheetId="31639"/>
      <sheetData sheetId="31640"/>
      <sheetData sheetId="31641"/>
      <sheetData sheetId="31642"/>
      <sheetData sheetId="31643"/>
      <sheetData sheetId="31644"/>
      <sheetData sheetId="31645"/>
      <sheetData sheetId="31646"/>
      <sheetData sheetId="31647"/>
      <sheetData sheetId="31648"/>
      <sheetData sheetId="31649"/>
      <sheetData sheetId="31650"/>
      <sheetData sheetId="31651"/>
      <sheetData sheetId="31652"/>
      <sheetData sheetId="31653"/>
      <sheetData sheetId="31654"/>
      <sheetData sheetId="31655"/>
      <sheetData sheetId="31656"/>
      <sheetData sheetId="31657"/>
      <sheetData sheetId="31658"/>
      <sheetData sheetId="31659"/>
      <sheetData sheetId="31660"/>
      <sheetData sheetId="31661"/>
      <sheetData sheetId="31662"/>
      <sheetData sheetId="31663"/>
      <sheetData sheetId="31664"/>
      <sheetData sheetId="31665"/>
      <sheetData sheetId="31666"/>
      <sheetData sheetId="31667"/>
      <sheetData sheetId="31668"/>
      <sheetData sheetId="31669"/>
      <sheetData sheetId="31670"/>
      <sheetData sheetId="31671"/>
      <sheetData sheetId="31672"/>
      <sheetData sheetId="31673"/>
      <sheetData sheetId="31674"/>
      <sheetData sheetId="31675"/>
      <sheetData sheetId="31676"/>
      <sheetData sheetId="31677"/>
      <sheetData sheetId="31678"/>
      <sheetData sheetId="31679"/>
      <sheetData sheetId="31680"/>
      <sheetData sheetId="31681"/>
      <sheetData sheetId="31682"/>
      <sheetData sheetId="31683"/>
      <sheetData sheetId="31684"/>
      <sheetData sheetId="31685"/>
      <sheetData sheetId="31686"/>
      <sheetData sheetId="31687"/>
      <sheetData sheetId="31688"/>
      <sheetData sheetId="31689"/>
      <sheetData sheetId="31690"/>
      <sheetData sheetId="31691"/>
      <sheetData sheetId="31692"/>
      <sheetData sheetId="31693"/>
      <sheetData sheetId="31694"/>
      <sheetData sheetId="31695"/>
      <sheetData sheetId="31696"/>
      <sheetData sheetId="31697"/>
      <sheetData sheetId="31698"/>
      <sheetData sheetId="31699"/>
      <sheetData sheetId="31700"/>
      <sheetData sheetId="31701"/>
      <sheetData sheetId="31702"/>
      <sheetData sheetId="31703"/>
      <sheetData sheetId="31704"/>
      <sheetData sheetId="31705"/>
      <sheetData sheetId="31706"/>
      <sheetData sheetId="31707"/>
      <sheetData sheetId="31708" refreshError="1"/>
      <sheetData sheetId="31709" refreshError="1"/>
      <sheetData sheetId="31710" refreshError="1"/>
      <sheetData sheetId="31711" refreshError="1"/>
      <sheetData sheetId="31712" refreshError="1"/>
      <sheetData sheetId="31713" refreshError="1"/>
      <sheetData sheetId="31714" refreshError="1"/>
      <sheetData sheetId="31715" refreshError="1"/>
      <sheetData sheetId="31716" refreshError="1"/>
      <sheetData sheetId="31717" refreshError="1"/>
      <sheetData sheetId="31718" refreshError="1"/>
      <sheetData sheetId="31719" refreshError="1"/>
      <sheetData sheetId="31720" refreshError="1"/>
      <sheetData sheetId="31721" refreshError="1"/>
      <sheetData sheetId="31722" refreshError="1"/>
      <sheetData sheetId="31723" refreshError="1"/>
      <sheetData sheetId="31724" refreshError="1"/>
      <sheetData sheetId="31725" refreshError="1"/>
      <sheetData sheetId="31726"/>
      <sheetData sheetId="31727"/>
      <sheetData sheetId="31728"/>
      <sheetData sheetId="31729"/>
      <sheetData sheetId="31730" refreshError="1"/>
      <sheetData sheetId="31731" refreshError="1"/>
      <sheetData sheetId="31732" refreshError="1"/>
      <sheetData sheetId="31733"/>
      <sheetData sheetId="31734">
        <row r="139">
          <cell r="AW139">
            <v>119391200</v>
          </cell>
        </row>
      </sheetData>
      <sheetData sheetId="31735" refreshError="1"/>
      <sheetData sheetId="31736" refreshError="1"/>
      <sheetData sheetId="31737"/>
      <sheetData sheetId="31738"/>
      <sheetData sheetId="31739"/>
      <sheetData sheetId="31740"/>
      <sheetData sheetId="31741"/>
      <sheetData sheetId="31742"/>
      <sheetData sheetId="31743"/>
      <sheetData sheetId="31744"/>
      <sheetData sheetId="31745"/>
      <sheetData sheetId="31746"/>
      <sheetData sheetId="31747"/>
      <sheetData sheetId="31748"/>
      <sheetData sheetId="31749"/>
      <sheetData sheetId="31750"/>
      <sheetData sheetId="31751"/>
      <sheetData sheetId="31752"/>
      <sheetData sheetId="31753"/>
      <sheetData sheetId="31754"/>
      <sheetData sheetId="31755" refreshError="1"/>
      <sheetData sheetId="31756" refreshError="1"/>
      <sheetData sheetId="31757" refreshError="1"/>
      <sheetData sheetId="31758" refreshError="1"/>
      <sheetData sheetId="31759" refreshError="1"/>
      <sheetData sheetId="31760" refreshError="1"/>
      <sheetData sheetId="31761" refreshError="1"/>
      <sheetData sheetId="31762" refreshError="1"/>
      <sheetData sheetId="31763" refreshError="1"/>
      <sheetData sheetId="31764" refreshError="1"/>
      <sheetData sheetId="31765" refreshError="1"/>
      <sheetData sheetId="31766"/>
      <sheetData sheetId="31767"/>
      <sheetData sheetId="31768"/>
      <sheetData sheetId="31769"/>
      <sheetData sheetId="31770"/>
      <sheetData sheetId="31771"/>
      <sheetData sheetId="31772"/>
      <sheetData sheetId="31773"/>
      <sheetData sheetId="31774" refreshError="1"/>
      <sheetData sheetId="31775" refreshError="1"/>
      <sheetData sheetId="31776" refreshError="1"/>
      <sheetData sheetId="31777" refreshError="1"/>
      <sheetData sheetId="31778" refreshError="1"/>
      <sheetData sheetId="31779" refreshError="1"/>
      <sheetData sheetId="31780" refreshError="1"/>
      <sheetData sheetId="31781" refreshError="1"/>
      <sheetData sheetId="31782" refreshError="1"/>
      <sheetData sheetId="31783" refreshError="1"/>
      <sheetData sheetId="31784" refreshError="1"/>
      <sheetData sheetId="31785" refreshError="1"/>
      <sheetData sheetId="31786" refreshError="1"/>
      <sheetData sheetId="31787" refreshError="1"/>
      <sheetData sheetId="31788" refreshError="1"/>
      <sheetData sheetId="31789" refreshError="1"/>
      <sheetData sheetId="31790" refreshError="1"/>
      <sheetData sheetId="31791" refreshError="1"/>
      <sheetData sheetId="31792" refreshError="1"/>
      <sheetData sheetId="31793" refreshError="1"/>
      <sheetData sheetId="31794" refreshError="1"/>
      <sheetData sheetId="31795" refreshError="1"/>
      <sheetData sheetId="31796" refreshError="1"/>
      <sheetData sheetId="31797" refreshError="1"/>
      <sheetData sheetId="31798" refreshError="1"/>
      <sheetData sheetId="31799" refreshError="1"/>
      <sheetData sheetId="31800" refreshError="1"/>
      <sheetData sheetId="31801" refreshError="1"/>
      <sheetData sheetId="31802" refreshError="1"/>
      <sheetData sheetId="31803" refreshError="1"/>
      <sheetData sheetId="31804" refreshError="1"/>
      <sheetData sheetId="31805" refreshError="1"/>
      <sheetData sheetId="31806"/>
      <sheetData sheetId="31807" refreshError="1"/>
      <sheetData sheetId="31808" refreshError="1"/>
      <sheetData sheetId="31809" refreshError="1"/>
      <sheetData sheetId="31810" refreshError="1"/>
      <sheetData sheetId="31811" refreshError="1"/>
      <sheetData sheetId="31812" refreshError="1"/>
      <sheetData sheetId="31813" refreshError="1"/>
      <sheetData sheetId="31814" refreshError="1"/>
      <sheetData sheetId="31815" refreshError="1"/>
      <sheetData sheetId="31816" refreshError="1"/>
      <sheetData sheetId="31817" refreshError="1"/>
      <sheetData sheetId="31818" refreshError="1"/>
      <sheetData sheetId="31819" refreshError="1"/>
      <sheetData sheetId="31820" refreshError="1"/>
      <sheetData sheetId="31821" refreshError="1"/>
      <sheetData sheetId="31822" refreshError="1"/>
      <sheetData sheetId="31823" refreshError="1"/>
      <sheetData sheetId="31824" refreshError="1"/>
      <sheetData sheetId="31825" refreshError="1"/>
      <sheetData sheetId="31826" refreshError="1"/>
      <sheetData sheetId="31827">
        <row r="2">
          <cell r="B2" t="str">
            <v>Arthur Andersen HRM (Tax Services) Sdn Bhd</v>
          </cell>
        </row>
      </sheetData>
      <sheetData sheetId="31828">
        <row r="1">
          <cell r="A1" t="str">
            <v>IDSM ELECTRONICS SDN BHD</v>
          </cell>
        </row>
      </sheetData>
      <sheetData sheetId="31829">
        <row r="1">
          <cell r="A1" t="str">
            <v>Excellent Strategy Sdn. Bhd.</v>
          </cell>
        </row>
      </sheetData>
      <sheetData sheetId="31830">
        <row r="1">
          <cell r="A1" t="str">
            <v>Excellent Strategy Sdn. Bhd.</v>
          </cell>
        </row>
      </sheetData>
      <sheetData sheetId="31831"/>
      <sheetData sheetId="31832"/>
      <sheetData sheetId="31833" refreshError="1"/>
      <sheetData sheetId="31834" refreshError="1"/>
      <sheetData sheetId="31835" refreshError="1"/>
      <sheetData sheetId="31836" refreshError="1"/>
      <sheetData sheetId="31837" refreshError="1"/>
      <sheetData sheetId="31838" refreshError="1"/>
      <sheetData sheetId="31839" refreshError="1"/>
      <sheetData sheetId="31840" refreshError="1"/>
      <sheetData sheetId="31841" refreshError="1"/>
      <sheetData sheetId="31842" refreshError="1"/>
      <sheetData sheetId="31843" refreshError="1"/>
      <sheetData sheetId="31844" refreshError="1"/>
      <sheetData sheetId="31845" refreshError="1"/>
      <sheetData sheetId="31846" refreshError="1"/>
      <sheetData sheetId="31847" refreshError="1"/>
      <sheetData sheetId="31848" refreshError="1"/>
      <sheetData sheetId="31849" refreshError="1"/>
      <sheetData sheetId="31850" refreshError="1"/>
      <sheetData sheetId="31851" refreshError="1"/>
      <sheetData sheetId="31852"/>
      <sheetData sheetId="31853">
        <row r="7">
          <cell r="J7">
            <v>1.5</v>
          </cell>
        </row>
      </sheetData>
      <sheetData sheetId="31854"/>
      <sheetData sheetId="31855"/>
      <sheetData sheetId="31856">
        <row r="7">
          <cell r="J7">
            <v>1.5</v>
          </cell>
        </row>
      </sheetData>
      <sheetData sheetId="31857">
        <row r="7">
          <cell r="J7">
            <v>1.5</v>
          </cell>
        </row>
      </sheetData>
      <sheetData sheetId="31858"/>
      <sheetData sheetId="31859">
        <row r="7">
          <cell r="J7">
            <v>1.5</v>
          </cell>
        </row>
      </sheetData>
      <sheetData sheetId="31860"/>
      <sheetData sheetId="31861">
        <row r="1">
          <cell r="A1" t="str">
            <v>Excellent Strategy Sdn. Bhd.</v>
          </cell>
        </row>
      </sheetData>
      <sheetData sheetId="31862">
        <row r="1">
          <cell r="A1" t="str">
            <v>Excellent Strategy Sdn. Bhd.</v>
          </cell>
        </row>
      </sheetData>
      <sheetData sheetId="31863">
        <row r="7">
          <cell r="J7">
            <v>1.5</v>
          </cell>
        </row>
      </sheetData>
      <sheetData sheetId="31864">
        <row r="7">
          <cell r="J7">
            <v>1.5</v>
          </cell>
        </row>
      </sheetData>
      <sheetData sheetId="31865">
        <row r="7">
          <cell r="J7">
            <v>1.5</v>
          </cell>
        </row>
      </sheetData>
      <sheetData sheetId="31866"/>
      <sheetData sheetId="31867"/>
      <sheetData sheetId="31868"/>
      <sheetData sheetId="31869"/>
      <sheetData sheetId="31870"/>
      <sheetData sheetId="31871">
        <row r="7">
          <cell r="J7">
            <v>1.5</v>
          </cell>
        </row>
      </sheetData>
      <sheetData sheetId="31872"/>
      <sheetData sheetId="31873"/>
      <sheetData sheetId="31874"/>
      <sheetData sheetId="31875"/>
      <sheetData sheetId="31876"/>
      <sheetData sheetId="31877"/>
      <sheetData sheetId="31878">
        <row r="7">
          <cell r="J7">
            <v>1.5</v>
          </cell>
        </row>
      </sheetData>
      <sheetData sheetId="31879"/>
      <sheetData sheetId="31880"/>
      <sheetData sheetId="31881"/>
      <sheetData sheetId="31882"/>
      <sheetData sheetId="31883">
        <row r="11">
          <cell r="B11" t="str">
            <v>PC1</v>
          </cell>
        </row>
      </sheetData>
      <sheetData sheetId="31884"/>
      <sheetData sheetId="31885"/>
      <sheetData sheetId="31886"/>
      <sheetData sheetId="31887"/>
      <sheetData sheetId="31888"/>
      <sheetData sheetId="31889"/>
      <sheetData sheetId="31890"/>
      <sheetData sheetId="31891"/>
      <sheetData sheetId="31892">
        <row r="2">
          <cell r="B2" t="str">
            <v>Arthur Andersen HRM (Tax Services) Sdn Bhd</v>
          </cell>
        </row>
      </sheetData>
      <sheetData sheetId="31893"/>
      <sheetData sheetId="31894" refreshError="1"/>
      <sheetData sheetId="31895" refreshError="1"/>
      <sheetData sheetId="31896" refreshError="1"/>
      <sheetData sheetId="31897" refreshError="1"/>
      <sheetData sheetId="31898" refreshError="1"/>
      <sheetData sheetId="31899" refreshError="1"/>
      <sheetData sheetId="31900" refreshError="1"/>
      <sheetData sheetId="31901" refreshError="1"/>
      <sheetData sheetId="31902" refreshError="1"/>
      <sheetData sheetId="31903" refreshError="1"/>
      <sheetData sheetId="31904" refreshError="1"/>
      <sheetData sheetId="31905" refreshError="1"/>
      <sheetData sheetId="31906" refreshError="1"/>
      <sheetData sheetId="31907" refreshError="1"/>
      <sheetData sheetId="31908" refreshError="1"/>
      <sheetData sheetId="31909" refreshError="1"/>
      <sheetData sheetId="31910" refreshError="1"/>
      <sheetData sheetId="31911" refreshError="1"/>
      <sheetData sheetId="31912" refreshError="1"/>
      <sheetData sheetId="31913" refreshError="1"/>
      <sheetData sheetId="31914" refreshError="1"/>
      <sheetData sheetId="31915" refreshError="1"/>
      <sheetData sheetId="31916" refreshError="1"/>
      <sheetData sheetId="31917" refreshError="1"/>
      <sheetData sheetId="31918" refreshError="1"/>
      <sheetData sheetId="31919" refreshError="1"/>
      <sheetData sheetId="31920" refreshError="1"/>
      <sheetData sheetId="31921" refreshError="1"/>
      <sheetData sheetId="31922" refreshError="1"/>
      <sheetData sheetId="31923" refreshError="1"/>
      <sheetData sheetId="31924" refreshError="1"/>
      <sheetData sheetId="31925" refreshError="1"/>
      <sheetData sheetId="31926" refreshError="1"/>
      <sheetData sheetId="31927" refreshError="1"/>
      <sheetData sheetId="31928" refreshError="1"/>
      <sheetData sheetId="31929" refreshError="1"/>
      <sheetData sheetId="31930" refreshError="1"/>
      <sheetData sheetId="31931" refreshError="1"/>
      <sheetData sheetId="31932" refreshError="1"/>
      <sheetData sheetId="31933" refreshError="1"/>
      <sheetData sheetId="31934" refreshError="1"/>
      <sheetData sheetId="31935" refreshError="1"/>
      <sheetData sheetId="31936" refreshError="1"/>
      <sheetData sheetId="31937" refreshError="1"/>
      <sheetData sheetId="31938" refreshError="1"/>
      <sheetData sheetId="31939" refreshError="1"/>
      <sheetData sheetId="31940" refreshError="1"/>
      <sheetData sheetId="31941" refreshError="1"/>
      <sheetData sheetId="31942" refreshError="1"/>
      <sheetData sheetId="31943" refreshError="1"/>
      <sheetData sheetId="31944" refreshError="1"/>
      <sheetData sheetId="31945" refreshError="1"/>
      <sheetData sheetId="31946" refreshError="1"/>
      <sheetData sheetId="31947" refreshError="1"/>
      <sheetData sheetId="31948" refreshError="1"/>
      <sheetData sheetId="31949" refreshError="1"/>
      <sheetData sheetId="31950" refreshError="1"/>
      <sheetData sheetId="31951" refreshError="1"/>
      <sheetData sheetId="31952" refreshError="1"/>
      <sheetData sheetId="31953" refreshError="1"/>
      <sheetData sheetId="31954" refreshError="1"/>
      <sheetData sheetId="31955" refreshError="1"/>
      <sheetData sheetId="31956" refreshError="1"/>
      <sheetData sheetId="31957" refreshError="1"/>
      <sheetData sheetId="31958" refreshError="1"/>
      <sheetData sheetId="31959" refreshError="1"/>
      <sheetData sheetId="31960" refreshError="1"/>
      <sheetData sheetId="31961" refreshError="1"/>
      <sheetData sheetId="31962" refreshError="1"/>
      <sheetData sheetId="31963" refreshError="1"/>
      <sheetData sheetId="31964" refreshError="1"/>
      <sheetData sheetId="31965" refreshError="1"/>
      <sheetData sheetId="31966" refreshError="1"/>
      <sheetData sheetId="31967" refreshError="1"/>
      <sheetData sheetId="31968" refreshError="1"/>
      <sheetData sheetId="31969" refreshError="1"/>
      <sheetData sheetId="31970" refreshError="1"/>
      <sheetData sheetId="31971" refreshError="1"/>
      <sheetData sheetId="31972" refreshError="1"/>
      <sheetData sheetId="31973" refreshError="1"/>
      <sheetData sheetId="31974" refreshError="1"/>
      <sheetData sheetId="31975" refreshError="1"/>
      <sheetData sheetId="31976" refreshError="1"/>
      <sheetData sheetId="31977" refreshError="1"/>
      <sheetData sheetId="31978" refreshError="1"/>
      <sheetData sheetId="31979" refreshError="1"/>
      <sheetData sheetId="31980" refreshError="1"/>
      <sheetData sheetId="31981" refreshError="1"/>
      <sheetData sheetId="31982" refreshError="1"/>
      <sheetData sheetId="31983" refreshError="1"/>
      <sheetData sheetId="31984" refreshError="1"/>
      <sheetData sheetId="31985" refreshError="1"/>
      <sheetData sheetId="31986" refreshError="1"/>
      <sheetData sheetId="31987" refreshError="1"/>
      <sheetData sheetId="31988" refreshError="1"/>
      <sheetData sheetId="31989" refreshError="1"/>
      <sheetData sheetId="31990" refreshError="1"/>
      <sheetData sheetId="31991" refreshError="1"/>
      <sheetData sheetId="31992" refreshError="1"/>
      <sheetData sheetId="31993" refreshError="1"/>
      <sheetData sheetId="31994" refreshError="1"/>
      <sheetData sheetId="31995" refreshError="1"/>
      <sheetData sheetId="31996" refreshError="1"/>
      <sheetData sheetId="31997" refreshError="1"/>
      <sheetData sheetId="31998" refreshError="1"/>
      <sheetData sheetId="31999" refreshError="1"/>
      <sheetData sheetId="32000" refreshError="1"/>
      <sheetData sheetId="32001" refreshError="1"/>
      <sheetData sheetId="32002" refreshError="1"/>
      <sheetData sheetId="32003" refreshError="1"/>
      <sheetData sheetId="32004" refreshError="1"/>
      <sheetData sheetId="32005" refreshError="1"/>
      <sheetData sheetId="32006" refreshError="1"/>
      <sheetData sheetId="32007" refreshError="1"/>
      <sheetData sheetId="32008" refreshError="1"/>
      <sheetData sheetId="32009" refreshError="1"/>
      <sheetData sheetId="32010" refreshError="1"/>
      <sheetData sheetId="32011" refreshError="1"/>
      <sheetData sheetId="32012" refreshError="1"/>
      <sheetData sheetId="32013" refreshError="1"/>
      <sheetData sheetId="32014" refreshError="1"/>
      <sheetData sheetId="32015" refreshError="1"/>
      <sheetData sheetId="32016" refreshError="1"/>
      <sheetData sheetId="32017" refreshError="1"/>
      <sheetData sheetId="32018" refreshError="1"/>
      <sheetData sheetId="32019" refreshError="1"/>
      <sheetData sheetId="32020" refreshError="1"/>
      <sheetData sheetId="32021" refreshError="1"/>
      <sheetData sheetId="32022" refreshError="1"/>
      <sheetData sheetId="32023" refreshError="1"/>
      <sheetData sheetId="32024" refreshError="1"/>
      <sheetData sheetId="32025" refreshError="1"/>
      <sheetData sheetId="32026" refreshError="1"/>
      <sheetData sheetId="32027" refreshError="1"/>
      <sheetData sheetId="32028" refreshError="1"/>
      <sheetData sheetId="32029" refreshError="1"/>
      <sheetData sheetId="32030" refreshError="1"/>
      <sheetData sheetId="32031" refreshError="1"/>
      <sheetData sheetId="32032" refreshError="1"/>
      <sheetData sheetId="32033" refreshError="1"/>
      <sheetData sheetId="32034" refreshError="1"/>
      <sheetData sheetId="32035" refreshError="1"/>
      <sheetData sheetId="32036" refreshError="1"/>
      <sheetData sheetId="32037" refreshError="1"/>
      <sheetData sheetId="32038" refreshError="1"/>
      <sheetData sheetId="32039" refreshError="1"/>
      <sheetData sheetId="32040" refreshError="1"/>
      <sheetData sheetId="32041" refreshError="1"/>
      <sheetData sheetId="32042" refreshError="1"/>
      <sheetData sheetId="32043" refreshError="1"/>
      <sheetData sheetId="32044" refreshError="1"/>
      <sheetData sheetId="32045" refreshError="1"/>
      <sheetData sheetId="32046" refreshError="1"/>
      <sheetData sheetId="32047" refreshError="1"/>
      <sheetData sheetId="32048" refreshError="1"/>
      <sheetData sheetId="32049" refreshError="1"/>
      <sheetData sheetId="32050" refreshError="1"/>
      <sheetData sheetId="32051" refreshError="1"/>
      <sheetData sheetId="32052" refreshError="1"/>
      <sheetData sheetId="32053" refreshError="1"/>
      <sheetData sheetId="32054" refreshError="1"/>
      <sheetData sheetId="32055" refreshError="1"/>
      <sheetData sheetId="32056" refreshError="1"/>
      <sheetData sheetId="32057" refreshError="1"/>
      <sheetData sheetId="32058" refreshError="1"/>
      <sheetData sheetId="32059" refreshError="1"/>
      <sheetData sheetId="32060" refreshError="1"/>
      <sheetData sheetId="32061" refreshError="1"/>
      <sheetData sheetId="32062" refreshError="1"/>
      <sheetData sheetId="32063" refreshError="1"/>
      <sheetData sheetId="32064" refreshError="1"/>
      <sheetData sheetId="32065" refreshError="1"/>
      <sheetData sheetId="32066" refreshError="1"/>
      <sheetData sheetId="32067" refreshError="1"/>
      <sheetData sheetId="32068" refreshError="1"/>
      <sheetData sheetId="32069" refreshError="1"/>
      <sheetData sheetId="32070" refreshError="1"/>
      <sheetData sheetId="32071" refreshError="1"/>
      <sheetData sheetId="32072" refreshError="1"/>
      <sheetData sheetId="32073" refreshError="1"/>
      <sheetData sheetId="32074" refreshError="1"/>
      <sheetData sheetId="32075" refreshError="1"/>
      <sheetData sheetId="32076" refreshError="1"/>
      <sheetData sheetId="32077" refreshError="1"/>
      <sheetData sheetId="32078" refreshError="1"/>
      <sheetData sheetId="32079" refreshError="1"/>
      <sheetData sheetId="32080" refreshError="1"/>
      <sheetData sheetId="32081" refreshError="1"/>
      <sheetData sheetId="32082" refreshError="1"/>
      <sheetData sheetId="32083" refreshError="1"/>
      <sheetData sheetId="32084" refreshError="1"/>
      <sheetData sheetId="32085" refreshError="1"/>
      <sheetData sheetId="32086" refreshError="1"/>
      <sheetData sheetId="32087" refreshError="1"/>
      <sheetData sheetId="32088" refreshError="1"/>
      <sheetData sheetId="32089" refreshError="1"/>
      <sheetData sheetId="32090" refreshError="1"/>
      <sheetData sheetId="32091" refreshError="1"/>
      <sheetData sheetId="32092" refreshError="1"/>
      <sheetData sheetId="32093" refreshError="1"/>
      <sheetData sheetId="32094" refreshError="1"/>
      <sheetData sheetId="32095" refreshError="1"/>
      <sheetData sheetId="32096" refreshError="1"/>
      <sheetData sheetId="32097" refreshError="1"/>
      <sheetData sheetId="32098" refreshError="1"/>
      <sheetData sheetId="32099" refreshError="1"/>
      <sheetData sheetId="32100" refreshError="1"/>
      <sheetData sheetId="32101" refreshError="1"/>
      <sheetData sheetId="32102" refreshError="1"/>
      <sheetData sheetId="32103" refreshError="1"/>
      <sheetData sheetId="32104" refreshError="1"/>
      <sheetData sheetId="32105" refreshError="1"/>
      <sheetData sheetId="32106" refreshError="1"/>
      <sheetData sheetId="32107" refreshError="1"/>
      <sheetData sheetId="32108" refreshError="1"/>
      <sheetData sheetId="32109" refreshError="1"/>
      <sheetData sheetId="32110" refreshError="1"/>
      <sheetData sheetId="32111" refreshError="1"/>
      <sheetData sheetId="32112" refreshError="1"/>
      <sheetData sheetId="32113" refreshError="1"/>
      <sheetData sheetId="32114" refreshError="1"/>
      <sheetData sheetId="32115" refreshError="1"/>
      <sheetData sheetId="32116" refreshError="1"/>
      <sheetData sheetId="32117" refreshError="1"/>
      <sheetData sheetId="32118" refreshError="1"/>
      <sheetData sheetId="32119" refreshError="1"/>
      <sheetData sheetId="32120" refreshError="1"/>
      <sheetData sheetId="32121" refreshError="1"/>
      <sheetData sheetId="32122" refreshError="1"/>
      <sheetData sheetId="32123" refreshError="1"/>
      <sheetData sheetId="32124" refreshError="1"/>
      <sheetData sheetId="32125" refreshError="1"/>
      <sheetData sheetId="32126" refreshError="1"/>
      <sheetData sheetId="32127" refreshError="1"/>
      <sheetData sheetId="32128" refreshError="1"/>
      <sheetData sheetId="32129" refreshError="1"/>
      <sheetData sheetId="32130" refreshError="1"/>
      <sheetData sheetId="32131" refreshError="1"/>
      <sheetData sheetId="32132" refreshError="1"/>
      <sheetData sheetId="32133" refreshError="1"/>
      <sheetData sheetId="32134" refreshError="1"/>
      <sheetData sheetId="32135" refreshError="1"/>
      <sheetData sheetId="32136" refreshError="1"/>
      <sheetData sheetId="32137" refreshError="1"/>
      <sheetData sheetId="32138" refreshError="1"/>
      <sheetData sheetId="32139" refreshError="1"/>
      <sheetData sheetId="32140" refreshError="1"/>
      <sheetData sheetId="32141" refreshError="1"/>
      <sheetData sheetId="32142" refreshError="1"/>
      <sheetData sheetId="32143" refreshError="1"/>
      <sheetData sheetId="32144" refreshError="1"/>
      <sheetData sheetId="32145" refreshError="1"/>
      <sheetData sheetId="32146" refreshError="1"/>
      <sheetData sheetId="32147" refreshError="1"/>
      <sheetData sheetId="32148" refreshError="1"/>
      <sheetData sheetId="32149" refreshError="1"/>
      <sheetData sheetId="32150" refreshError="1"/>
      <sheetData sheetId="32151" refreshError="1"/>
      <sheetData sheetId="32152" refreshError="1"/>
      <sheetData sheetId="32153" refreshError="1"/>
      <sheetData sheetId="32154" refreshError="1"/>
      <sheetData sheetId="32155" refreshError="1"/>
      <sheetData sheetId="32156" refreshError="1"/>
      <sheetData sheetId="32157" refreshError="1"/>
      <sheetData sheetId="32158" refreshError="1"/>
      <sheetData sheetId="32159" refreshError="1"/>
      <sheetData sheetId="32160" refreshError="1"/>
      <sheetData sheetId="32161" refreshError="1"/>
      <sheetData sheetId="32162" refreshError="1"/>
      <sheetData sheetId="32163" refreshError="1"/>
      <sheetData sheetId="32164" refreshError="1"/>
      <sheetData sheetId="32165" refreshError="1"/>
      <sheetData sheetId="32166" refreshError="1"/>
      <sheetData sheetId="32167" refreshError="1"/>
      <sheetData sheetId="32168" refreshError="1"/>
      <sheetData sheetId="32169" refreshError="1"/>
      <sheetData sheetId="32170" refreshError="1"/>
      <sheetData sheetId="32171" refreshError="1"/>
      <sheetData sheetId="32172" refreshError="1"/>
      <sheetData sheetId="32173" refreshError="1"/>
      <sheetData sheetId="32174" refreshError="1"/>
      <sheetData sheetId="32175" refreshError="1"/>
      <sheetData sheetId="32176" refreshError="1"/>
      <sheetData sheetId="32177" refreshError="1"/>
      <sheetData sheetId="32178" refreshError="1"/>
      <sheetData sheetId="32179" refreshError="1"/>
      <sheetData sheetId="32180" refreshError="1"/>
      <sheetData sheetId="32181" refreshError="1"/>
      <sheetData sheetId="32182" refreshError="1"/>
      <sheetData sheetId="32183" refreshError="1"/>
      <sheetData sheetId="32184" refreshError="1"/>
      <sheetData sheetId="32185" refreshError="1"/>
      <sheetData sheetId="32186" refreshError="1"/>
      <sheetData sheetId="32187" refreshError="1"/>
      <sheetData sheetId="32188" refreshError="1"/>
      <sheetData sheetId="32189" refreshError="1"/>
      <sheetData sheetId="32190" refreshError="1"/>
      <sheetData sheetId="32191" refreshError="1"/>
      <sheetData sheetId="32192" refreshError="1"/>
      <sheetData sheetId="32193" refreshError="1"/>
      <sheetData sheetId="32194" refreshError="1"/>
      <sheetData sheetId="32195" refreshError="1"/>
      <sheetData sheetId="32196" refreshError="1"/>
      <sheetData sheetId="32197" refreshError="1"/>
      <sheetData sheetId="32198" refreshError="1"/>
      <sheetData sheetId="32199" refreshError="1"/>
      <sheetData sheetId="32200" refreshError="1"/>
      <sheetData sheetId="32201" refreshError="1"/>
      <sheetData sheetId="32202" refreshError="1"/>
      <sheetData sheetId="32203" refreshError="1"/>
      <sheetData sheetId="32204" refreshError="1"/>
      <sheetData sheetId="32205" refreshError="1"/>
      <sheetData sheetId="32206" refreshError="1"/>
      <sheetData sheetId="32207" refreshError="1"/>
      <sheetData sheetId="32208" refreshError="1"/>
      <sheetData sheetId="32209" refreshError="1"/>
      <sheetData sheetId="32210" refreshError="1"/>
      <sheetData sheetId="32211" refreshError="1"/>
      <sheetData sheetId="32212" refreshError="1"/>
      <sheetData sheetId="32213" refreshError="1"/>
      <sheetData sheetId="32214" refreshError="1"/>
      <sheetData sheetId="32215" refreshError="1"/>
      <sheetData sheetId="32216" refreshError="1"/>
      <sheetData sheetId="32217" refreshError="1"/>
      <sheetData sheetId="32218" refreshError="1"/>
      <sheetData sheetId="32219" refreshError="1"/>
      <sheetData sheetId="32220" refreshError="1"/>
      <sheetData sheetId="32221" refreshError="1"/>
      <sheetData sheetId="32222" refreshError="1"/>
      <sheetData sheetId="32223" refreshError="1"/>
      <sheetData sheetId="32224" refreshError="1"/>
      <sheetData sheetId="32225" refreshError="1"/>
      <sheetData sheetId="32226" refreshError="1"/>
      <sheetData sheetId="32227" refreshError="1"/>
      <sheetData sheetId="32228" refreshError="1"/>
      <sheetData sheetId="32229" refreshError="1"/>
      <sheetData sheetId="32230" refreshError="1"/>
      <sheetData sheetId="32231" refreshError="1"/>
      <sheetData sheetId="32232" refreshError="1"/>
      <sheetData sheetId="32233" refreshError="1"/>
      <sheetData sheetId="32234" refreshError="1"/>
      <sheetData sheetId="32235" refreshError="1"/>
      <sheetData sheetId="32236" refreshError="1"/>
      <sheetData sheetId="32237" refreshError="1"/>
      <sheetData sheetId="32238" refreshError="1"/>
      <sheetData sheetId="32239" refreshError="1"/>
      <sheetData sheetId="32240" refreshError="1"/>
      <sheetData sheetId="32241" refreshError="1"/>
      <sheetData sheetId="32242" refreshError="1"/>
      <sheetData sheetId="32243" refreshError="1"/>
      <sheetData sheetId="32244" refreshError="1"/>
      <sheetData sheetId="32245" refreshError="1"/>
      <sheetData sheetId="32246" refreshError="1"/>
      <sheetData sheetId="32247" refreshError="1"/>
      <sheetData sheetId="32248" refreshError="1"/>
      <sheetData sheetId="32249" refreshError="1"/>
      <sheetData sheetId="32250" refreshError="1"/>
      <sheetData sheetId="32251" refreshError="1"/>
      <sheetData sheetId="32252" refreshError="1"/>
      <sheetData sheetId="32253" refreshError="1"/>
      <sheetData sheetId="32254" refreshError="1"/>
      <sheetData sheetId="32255" refreshError="1"/>
      <sheetData sheetId="32256" refreshError="1"/>
      <sheetData sheetId="32257" refreshError="1"/>
      <sheetData sheetId="32258" refreshError="1"/>
      <sheetData sheetId="32259" refreshError="1"/>
      <sheetData sheetId="32260" refreshError="1"/>
      <sheetData sheetId="32261" refreshError="1"/>
      <sheetData sheetId="32262" refreshError="1"/>
      <sheetData sheetId="32263" refreshError="1"/>
      <sheetData sheetId="32264" refreshError="1"/>
      <sheetData sheetId="32265" refreshError="1"/>
      <sheetData sheetId="32266" refreshError="1"/>
      <sheetData sheetId="32267" refreshError="1"/>
      <sheetData sheetId="32268" refreshError="1"/>
      <sheetData sheetId="32269" refreshError="1"/>
      <sheetData sheetId="32270" refreshError="1"/>
      <sheetData sheetId="32271" refreshError="1"/>
      <sheetData sheetId="32272" refreshError="1"/>
      <sheetData sheetId="32273" refreshError="1"/>
      <sheetData sheetId="32274" refreshError="1"/>
      <sheetData sheetId="32275" refreshError="1"/>
      <sheetData sheetId="32276" refreshError="1"/>
      <sheetData sheetId="32277" refreshError="1"/>
      <sheetData sheetId="32278" refreshError="1"/>
      <sheetData sheetId="32279" refreshError="1"/>
      <sheetData sheetId="32280" refreshError="1"/>
      <sheetData sheetId="32281" refreshError="1"/>
      <sheetData sheetId="32282" refreshError="1"/>
      <sheetData sheetId="32283" refreshError="1"/>
      <sheetData sheetId="32284" refreshError="1"/>
      <sheetData sheetId="32285" refreshError="1"/>
      <sheetData sheetId="32286" refreshError="1"/>
      <sheetData sheetId="32287" refreshError="1"/>
      <sheetData sheetId="32288" refreshError="1"/>
      <sheetData sheetId="32289" refreshError="1"/>
      <sheetData sheetId="32290" refreshError="1"/>
      <sheetData sheetId="32291" refreshError="1"/>
      <sheetData sheetId="32292" refreshError="1"/>
      <sheetData sheetId="32293" refreshError="1"/>
      <sheetData sheetId="32294" refreshError="1"/>
      <sheetData sheetId="32295" refreshError="1"/>
      <sheetData sheetId="32296" refreshError="1"/>
      <sheetData sheetId="32297" refreshError="1"/>
      <sheetData sheetId="32298" refreshError="1"/>
      <sheetData sheetId="32299" refreshError="1"/>
      <sheetData sheetId="32300" refreshError="1"/>
      <sheetData sheetId="32301" refreshError="1"/>
      <sheetData sheetId="32302" refreshError="1"/>
      <sheetData sheetId="32303" refreshError="1"/>
      <sheetData sheetId="32304" refreshError="1"/>
      <sheetData sheetId="32305" refreshError="1"/>
      <sheetData sheetId="32306" refreshError="1"/>
      <sheetData sheetId="32307" refreshError="1"/>
      <sheetData sheetId="32308" refreshError="1"/>
      <sheetData sheetId="32309" refreshError="1"/>
      <sheetData sheetId="32310" refreshError="1"/>
      <sheetData sheetId="32311" refreshError="1"/>
      <sheetData sheetId="32312" refreshError="1"/>
      <sheetData sheetId="32313" refreshError="1"/>
      <sheetData sheetId="32314" refreshError="1"/>
      <sheetData sheetId="32315" refreshError="1"/>
      <sheetData sheetId="32316" refreshError="1"/>
      <sheetData sheetId="32317" refreshError="1"/>
      <sheetData sheetId="32318" refreshError="1"/>
      <sheetData sheetId="32319" refreshError="1"/>
      <sheetData sheetId="32320" refreshError="1"/>
      <sheetData sheetId="32321" refreshError="1"/>
      <sheetData sheetId="32322" refreshError="1"/>
      <sheetData sheetId="32323" refreshError="1"/>
      <sheetData sheetId="32324" refreshError="1"/>
      <sheetData sheetId="32325" refreshError="1"/>
      <sheetData sheetId="32326" refreshError="1"/>
      <sheetData sheetId="32327" refreshError="1"/>
      <sheetData sheetId="32328" refreshError="1"/>
      <sheetData sheetId="32329" refreshError="1"/>
      <sheetData sheetId="32330" refreshError="1"/>
      <sheetData sheetId="32331" refreshError="1"/>
      <sheetData sheetId="32332" refreshError="1"/>
      <sheetData sheetId="32333" refreshError="1"/>
      <sheetData sheetId="32334" refreshError="1"/>
      <sheetData sheetId="32335" refreshError="1"/>
      <sheetData sheetId="32336" refreshError="1"/>
      <sheetData sheetId="32337" refreshError="1"/>
      <sheetData sheetId="32338" refreshError="1"/>
      <sheetData sheetId="32339" refreshError="1"/>
      <sheetData sheetId="32340" refreshError="1"/>
      <sheetData sheetId="32341" refreshError="1"/>
      <sheetData sheetId="32342" refreshError="1"/>
      <sheetData sheetId="32343" refreshError="1"/>
      <sheetData sheetId="32344" refreshError="1"/>
      <sheetData sheetId="32345" refreshError="1"/>
      <sheetData sheetId="32346" refreshError="1"/>
      <sheetData sheetId="32347" refreshError="1"/>
      <sheetData sheetId="32348" refreshError="1"/>
      <sheetData sheetId="32349" refreshError="1"/>
      <sheetData sheetId="32350" refreshError="1"/>
      <sheetData sheetId="32351" refreshError="1"/>
      <sheetData sheetId="32352" refreshError="1"/>
      <sheetData sheetId="32353" refreshError="1"/>
      <sheetData sheetId="32354" refreshError="1"/>
      <sheetData sheetId="32355" refreshError="1"/>
      <sheetData sheetId="32356" refreshError="1"/>
      <sheetData sheetId="32357" refreshError="1"/>
      <sheetData sheetId="32358" refreshError="1"/>
      <sheetData sheetId="32359" refreshError="1"/>
      <sheetData sheetId="32360" refreshError="1"/>
      <sheetData sheetId="32361" refreshError="1"/>
      <sheetData sheetId="32362" refreshError="1"/>
      <sheetData sheetId="32363" refreshError="1"/>
      <sheetData sheetId="32364" refreshError="1"/>
      <sheetData sheetId="32365" refreshError="1"/>
      <sheetData sheetId="32366" refreshError="1"/>
      <sheetData sheetId="32367" refreshError="1"/>
      <sheetData sheetId="32368" refreshError="1"/>
      <sheetData sheetId="32369" refreshError="1"/>
      <sheetData sheetId="32370" refreshError="1"/>
      <sheetData sheetId="32371" refreshError="1"/>
      <sheetData sheetId="32372" refreshError="1"/>
      <sheetData sheetId="32373" refreshError="1"/>
      <sheetData sheetId="32374" refreshError="1"/>
      <sheetData sheetId="32375" refreshError="1"/>
      <sheetData sheetId="32376" refreshError="1"/>
      <sheetData sheetId="32377" refreshError="1"/>
      <sheetData sheetId="32378" refreshError="1"/>
      <sheetData sheetId="32379" refreshError="1"/>
      <sheetData sheetId="32380" refreshError="1"/>
      <sheetData sheetId="32381" refreshError="1"/>
      <sheetData sheetId="32382" refreshError="1"/>
      <sheetData sheetId="32383" refreshError="1"/>
      <sheetData sheetId="32384" refreshError="1"/>
      <sheetData sheetId="32385" refreshError="1"/>
      <sheetData sheetId="32386" refreshError="1"/>
      <sheetData sheetId="32387" refreshError="1"/>
      <sheetData sheetId="32388" refreshError="1"/>
      <sheetData sheetId="32389" refreshError="1"/>
      <sheetData sheetId="32390" refreshError="1"/>
      <sheetData sheetId="32391" refreshError="1"/>
      <sheetData sheetId="32392" refreshError="1"/>
      <sheetData sheetId="32393" refreshError="1"/>
      <sheetData sheetId="32394" refreshError="1"/>
      <sheetData sheetId="32395" refreshError="1"/>
      <sheetData sheetId="32396" refreshError="1"/>
      <sheetData sheetId="32397" refreshError="1"/>
      <sheetData sheetId="32398" refreshError="1"/>
      <sheetData sheetId="32399" refreshError="1"/>
      <sheetData sheetId="32400" refreshError="1"/>
      <sheetData sheetId="32401" refreshError="1"/>
      <sheetData sheetId="32402" refreshError="1"/>
      <sheetData sheetId="32403" refreshError="1"/>
      <sheetData sheetId="32404" refreshError="1"/>
      <sheetData sheetId="32405" refreshError="1"/>
      <sheetData sheetId="32406" refreshError="1"/>
      <sheetData sheetId="32407" refreshError="1"/>
      <sheetData sheetId="32408" refreshError="1"/>
      <sheetData sheetId="32409" refreshError="1"/>
      <sheetData sheetId="32410" refreshError="1"/>
      <sheetData sheetId="32411" refreshError="1"/>
      <sheetData sheetId="32412" refreshError="1"/>
      <sheetData sheetId="32413" refreshError="1"/>
      <sheetData sheetId="32414" refreshError="1"/>
      <sheetData sheetId="32415" refreshError="1"/>
      <sheetData sheetId="32416" refreshError="1"/>
      <sheetData sheetId="32417" refreshError="1"/>
      <sheetData sheetId="32418" refreshError="1"/>
      <sheetData sheetId="32419" refreshError="1"/>
      <sheetData sheetId="32420" refreshError="1"/>
      <sheetData sheetId="32421" refreshError="1"/>
      <sheetData sheetId="32422" refreshError="1"/>
      <sheetData sheetId="32423" refreshError="1"/>
      <sheetData sheetId="32424" refreshError="1"/>
      <sheetData sheetId="32425" refreshError="1"/>
      <sheetData sheetId="32426" refreshError="1"/>
      <sheetData sheetId="32427" refreshError="1"/>
      <sheetData sheetId="32428" refreshError="1"/>
      <sheetData sheetId="32429" refreshError="1"/>
      <sheetData sheetId="32430" refreshError="1"/>
      <sheetData sheetId="32431" refreshError="1"/>
      <sheetData sheetId="32432" refreshError="1"/>
      <sheetData sheetId="32433" refreshError="1"/>
      <sheetData sheetId="32434" refreshError="1"/>
      <sheetData sheetId="32435" refreshError="1"/>
      <sheetData sheetId="32436" refreshError="1"/>
      <sheetData sheetId="32437" refreshError="1"/>
      <sheetData sheetId="32438" refreshError="1"/>
      <sheetData sheetId="32439" refreshError="1"/>
      <sheetData sheetId="32440" refreshError="1"/>
      <sheetData sheetId="32441" refreshError="1"/>
      <sheetData sheetId="32442" refreshError="1"/>
      <sheetData sheetId="32443" refreshError="1"/>
      <sheetData sheetId="32444" refreshError="1"/>
      <sheetData sheetId="32445" refreshError="1"/>
      <sheetData sheetId="32446" refreshError="1"/>
      <sheetData sheetId="32447" refreshError="1"/>
      <sheetData sheetId="32448" refreshError="1"/>
      <sheetData sheetId="32449" refreshError="1"/>
      <sheetData sheetId="32450" refreshError="1"/>
      <sheetData sheetId="32451" refreshError="1"/>
      <sheetData sheetId="32452" refreshError="1"/>
      <sheetData sheetId="32453" refreshError="1"/>
      <sheetData sheetId="32454" refreshError="1"/>
      <sheetData sheetId="32455" refreshError="1"/>
      <sheetData sheetId="32456" refreshError="1"/>
      <sheetData sheetId="32457" refreshError="1"/>
      <sheetData sheetId="32458" refreshError="1"/>
      <sheetData sheetId="32459" refreshError="1"/>
      <sheetData sheetId="32460" refreshError="1"/>
      <sheetData sheetId="32461" refreshError="1"/>
      <sheetData sheetId="32462" refreshError="1"/>
      <sheetData sheetId="32463" refreshError="1"/>
      <sheetData sheetId="32464" refreshError="1"/>
      <sheetData sheetId="32465" refreshError="1"/>
      <sheetData sheetId="32466" refreshError="1"/>
      <sheetData sheetId="32467" refreshError="1"/>
      <sheetData sheetId="32468" refreshError="1"/>
      <sheetData sheetId="32469" refreshError="1"/>
      <sheetData sheetId="32470" refreshError="1"/>
      <sheetData sheetId="32471" refreshError="1"/>
      <sheetData sheetId="32472" refreshError="1"/>
      <sheetData sheetId="32473" refreshError="1"/>
      <sheetData sheetId="32474" refreshError="1"/>
      <sheetData sheetId="32475" refreshError="1"/>
      <sheetData sheetId="32476" refreshError="1"/>
      <sheetData sheetId="32477" refreshError="1"/>
      <sheetData sheetId="32478" refreshError="1"/>
      <sheetData sheetId="32479" refreshError="1"/>
      <sheetData sheetId="32480" refreshError="1"/>
      <sheetData sheetId="32481" refreshError="1"/>
      <sheetData sheetId="32482" refreshError="1"/>
      <sheetData sheetId="32483" refreshError="1"/>
      <sheetData sheetId="32484" refreshError="1"/>
      <sheetData sheetId="32485" refreshError="1"/>
      <sheetData sheetId="32486" refreshError="1"/>
      <sheetData sheetId="32487" refreshError="1"/>
      <sheetData sheetId="32488" refreshError="1"/>
      <sheetData sheetId="32489" refreshError="1"/>
      <sheetData sheetId="32490" refreshError="1"/>
      <sheetData sheetId="32491" refreshError="1"/>
      <sheetData sheetId="32492" refreshError="1"/>
      <sheetData sheetId="32493" refreshError="1"/>
      <sheetData sheetId="32494" refreshError="1"/>
      <sheetData sheetId="32495" refreshError="1"/>
      <sheetData sheetId="32496" refreshError="1"/>
      <sheetData sheetId="32497" refreshError="1"/>
      <sheetData sheetId="32498" refreshError="1"/>
      <sheetData sheetId="32499" refreshError="1"/>
      <sheetData sheetId="32500" refreshError="1"/>
      <sheetData sheetId="32501" refreshError="1"/>
      <sheetData sheetId="32502" refreshError="1"/>
      <sheetData sheetId="32503" refreshError="1"/>
      <sheetData sheetId="32504" refreshError="1"/>
      <sheetData sheetId="32505" refreshError="1"/>
      <sheetData sheetId="32506" refreshError="1"/>
      <sheetData sheetId="32507" refreshError="1"/>
      <sheetData sheetId="32508" refreshError="1"/>
      <sheetData sheetId="32509" refreshError="1"/>
      <sheetData sheetId="32510" refreshError="1"/>
      <sheetData sheetId="32511" refreshError="1"/>
      <sheetData sheetId="32512" refreshError="1"/>
      <sheetData sheetId="32513" refreshError="1"/>
      <sheetData sheetId="32514" refreshError="1"/>
      <sheetData sheetId="32515" refreshError="1"/>
      <sheetData sheetId="32516" refreshError="1"/>
      <sheetData sheetId="32517" refreshError="1"/>
      <sheetData sheetId="32518" refreshError="1"/>
      <sheetData sheetId="32519" refreshError="1"/>
      <sheetData sheetId="32520" refreshError="1"/>
      <sheetData sheetId="32521" refreshError="1"/>
      <sheetData sheetId="32522" refreshError="1"/>
      <sheetData sheetId="32523" refreshError="1"/>
      <sheetData sheetId="32524" refreshError="1"/>
      <sheetData sheetId="32525" refreshError="1"/>
      <sheetData sheetId="32526" refreshError="1"/>
      <sheetData sheetId="32527" refreshError="1"/>
      <sheetData sheetId="32528" refreshError="1"/>
      <sheetData sheetId="32529" refreshError="1"/>
      <sheetData sheetId="32530" refreshError="1"/>
      <sheetData sheetId="32531" refreshError="1"/>
      <sheetData sheetId="32532" refreshError="1"/>
      <sheetData sheetId="32533" refreshError="1"/>
      <sheetData sheetId="32534" refreshError="1"/>
      <sheetData sheetId="32535" refreshError="1"/>
      <sheetData sheetId="32536" refreshError="1"/>
      <sheetData sheetId="32537" refreshError="1"/>
      <sheetData sheetId="32538" refreshError="1"/>
      <sheetData sheetId="32539" refreshError="1"/>
      <sheetData sheetId="32540" refreshError="1"/>
      <sheetData sheetId="32541" refreshError="1"/>
      <sheetData sheetId="32542" refreshError="1"/>
      <sheetData sheetId="32543" refreshError="1"/>
      <sheetData sheetId="32544" refreshError="1"/>
      <sheetData sheetId="32545" refreshError="1"/>
      <sheetData sheetId="32546" refreshError="1"/>
      <sheetData sheetId="32547" refreshError="1"/>
      <sheetData sheetId="32548" refreshError="1"/>
      <sheetData sheetId="32549" refreshError="1"/>
      <sheetData sheetId="32550" refreshError="1"/>
      <sheetData sheetId="32551" refreshError="1"/>
      <sheetData sheetId="32552" refreshError="1"/>
      <sheetData sheetId="32553" refreshError="1"/>
      <sheetData sheetId="32554" refreshError="1"/>
      <sheetData sheetId="32555" refreshError="1"/>
      <sheetData sheetId="32556" refreshError="1"/>
      <sheetData sheetId="32557" refreshError="1"/>
      <sheetData sheetId="32558" refreshError="1"/>
      <sheetData sheetId="32559" refreshError="1"/>
      <sheetData sheetId="32560" refreshError="1"/>
      <sheetData sheetId="32561" refreshError="1"/>
      <sheetData sheetId="32562" refreshError="1"/>
      <sheetData sheetId="32563" refreshError="1"/>
      <sheetData sheetId="32564" refreshError="1"/>
      <sheetData sheetId="32565" refreshError="1"/>
      <sheetData sheetId="32566" refreshError="1"/>
      <sheetData sheetId="32567" refreshError="1"/>
      <sheetData sheetId="32568" refreshError="1"/>
      <sheetData sheetId="32569" refreshError="1"/>
      <sheetData sheetId="32570" refreshError="1"/>
      <sheetData sheetId="32571" refreshError="1"/>
      <sheetData sheetId="32572" refreshError="1"/>
      <sheetData sheetId="32573" refreshError="1"/>
      <sheetData sheetId="32574" refreshError="1"/>
      <sheetData sheetId="32575" refreshError="1"/>
      <sheetData sheetId="32576" refreshError="1"/>
      <sheetData sheetId="32577" refreshError="1"/>
      <sheetData sheetId="32578" refreshError="1"/>
      <sheetData sheetId="32579" refreshError="1"/>
      <sheetData sheetId="32580" refreshError="1"/>
      <sheetData sheetId="32581" refreshError="1"/>
      <sheetData sheetId="32582" refreshError="1"/>
      <sheetData sheetId="32583" refreshError="1"/>
      <sheetData sheetId="32584" refreshError="1"/>
      <sheetData sheetId="32585" refreshError="1"/>
      <sheetData sheetId="32586" refreshError="1"/>
      <sheetData sheetId="32587" refreshError="1"/>
      <sheetData sheetId="32588" refreshError="1"/>
      <sheetData sheetId="32589" refreshError="1"/>
      <sheetData sheetId="32590" refreshError="1"/>
      <sheetData sheetId="32591" refreshError="1"/>
      <sheetData sheetId="32592" refreshError="1"/>
      <sheetData sheetId="32593" refreshError="1"/>
      <sheetData sheetId="32594" refreshError="1"/>
      <sheetData sheetId="32595" refreshError="1"/>
      <sheetData sheetId="32596" refreshError="1"/>
      <sheetData sheetId="32597" refreshError="1"/>
      <sheetData sheetId="32598" refreshError="1"/>
      <sheetData sheetId="32599" refreshError="1"/>
      <sheetData sheetId="32600" refreshError="1"/>
      <sheetData sheetId="32601" refreshError="1"/>
      <sheetData sheetId="32602" refreshError="1"/>
      <sheetData sheetId="32603" refreshError="1"/>
      <sheetData sheetId="32604" refreshError="1"/>
      <sheetData sheetId="32605" refreshError="1"/>
      <sheetData sheetId="32606" refreshError="1"/>
      <sheetData sheetId="32607" refreshError="1"/>
      <sheetData sheetId="32608" refreshError="1"/>
      <sheetData sheetId="32609" refreshError="1"/>
      <sheetData sheetId="32610" refreshError="1"/>
      <sheetData sheetId="32611" refreshError="1"/>
      <sheetData sheetId="32612" refreshError="1"/>
      <sheetData sheetId="32613" refreshError="1"/>
      <sheetData sheetId="32614" refreshError="1"/>
      <sheetData sheetId="32615" refreshError="1"/>
      <sheetData sheetId="32616" refreshError="1"/>
      <sheetData sheetId="32617" refreshError="1"/>
      <sheetData sheetId="32618" refreshError="1"/>
      <sheetData sheetId="32619" refreshError="1"/>
      <sheetData sheetId="32620" refreshError="1"/>
      <sheetData sheetId="32621" refreshError="1"/>
      <sheetData sheetId="32622" refreshError="1"/>
      <sheetData sheetId="32623" refreshError="1"/>
      <sheetData sheetId="32624" refreshError="1"/>
      <sheetData sheetId="32625" refreshError="1"/>
      <sheetData sheetId="32626" refreshError="1"/>
      <sheetData sheetId="32627" refreshError="1"/>
      <sheetData sheetId="32628" refreshError="1"/>
      <sheetData sheetId="32629" refreshError="1"/>
      <sheetData sheetId="32630" refreshError="1"/>
      <sheetData sheetId="32631" refreshError="1"/>
      <sheetData sheetId="32632" refreshError="1"/>
      <sheetData sheetId="32633" refreshError="1"/>
      <sheetData sheetId="32634" refreshError="1"/>
      <sheetData sheetId="32635" refreshError="1"/>
      <sheetData sheetId="32636" refreshError="1"/>
      <sheetData sheetId="32637" refreshError="1"/>
      <sheetData sheetId="32638" refreshError="1"/>
      <sheetData sheetId="32639" refreshError="1"/>
      <sheetData sheetId="32640" refreshError="1"/>
      <sheetData sheetId="32641" refreshError="1"/>
      <sheetData sheetId="32642" refreshError="1"/>
      <sheetData sheetId="32643" refreshError="1"/>
      <sheetData sheetId="32644" refreshError="1"/>
      <sheetData sheetId="32645" refreshError="1"/>
      <sheetData sheetId="32646" refreshError="1"/>
      <sheetData sheetId="32647" refreshError="1"/>
      <sheetData sheetId="32648" refreshError="1"/>
      <sheetData sheetId="32649" refreshError="1"/>
      <sheetData sheetId="32650" refreshError="1"/>
      <sheetData sheetId="32651" refreshError="1"/>
      <sheetData sheetId="32652" refreshError="1"/>
      <sheetData sheetId="32653" refreshError="1"/>
      <sheetData sheetId="32654" refreshError="1"/>
      <sheetData sheetId="32655" refreshError="1"/>
      <sheetData sheetId="32656" refreshError="1"/>
      <sheetData sheetId="32657" refreshError="1"/>
      <sheetData sheetId="32658" refreshError="1"/>
      <sheetData sheetId="32659" refreshError="1"/>
      <sheetData sheetId="32660" refreshError="1"/>
      <sheetData sheetId="32661" refreshError="1"/>
      <sheetData sheetId="32662" refreshError="1"/>
      <sheetData sheetId="32663" refreshError="1"/>
      <sheetData sheetId="32664" refreshError="1"/>
      <sheetData sheetId="32665" refreshError="1"/>
      <sheetData sheetId="32666" refreshError="1"/>
      <sheetData sheetId="32667" refreshError="1"/>
      <sheetData sheetId="32668" refreshError="1"/>
      <sheetData sheetId="32669" refreshError="1"/>
      <sheetData sheetId="32670" refreshError="1"/>
      <sheetData sheetId="32671" refreshError="1"/>
      <sheetData sheetId="32672" refreshError="1"/>
      <sheetData sheetId="32673" refreshError="1"/>
      <sheetData sheetId="32674" refreshError="1"/>
      <sheetData sheetId="32675" refreshError="1"/>
      <sheetData sheetId="32676" refreshError="1"/>
      <sheetData sheetId="32677" refreshError="1"/>
      <sheetData sheetId="32678" refreshError="1"/>
      <sheetData sheetId="32679" refreshError="1"/>
      <sheetData sheetId="32680" refreshError="1"/>
      <sheetData sheetId="32681" refreshError="1"/>
      <sheetData sheetId="32682" refreshError="1"/>
      <sheetData sheetId="32683" refreshError="1"/>
      <sheetData sheetId="32684" refreshError="1"/>
      <sheetData sheetId="32685" refreshError="1"/>
      <sheetData sheetId="32686" refreshError="1"/>
      <sheetData sheetId="32687" refreshError="1"/>
      <sheetData sheetId="32688" refreshError="1"/>
      <sheetData sheetId="32689" refreshError="1"/>
      <sheetData sheetId="32690" refreshError="1"/>
      <sheetData sheetId="32691" refreshError="1"/>
      <sheetData sheetId="32692" refreshError="1"/>
      <sheetData sheetId="32693" refreshError="1"/>
      <sheetData sheetId="32694" refreshError="1"/>
      <sheetData sheetId="32695" refreshError="1"/>
      <sheetData sheetId="32696" refreshError="1"/>
      <sheetData sheetId="32697" refreshError="1"/>
      <sheetData sheetId="32698" refreshError="1"/>
      <sheetData sheetId="32699" refreshError="1"/>
      <sheetData sheetId="32700" refreshError="1"/>
      <sheetData sheetId="32701" refreshError="1"/>
      <sheetData sheetId="32702" refreshError="1"/>
      <sheetData sheetId="32703" refreshError="1"/>
      <sheetData sheetId="32704" refreshError="1"/>
      <sheetData sheetId="32705" refreshError="1"/>
      <sheetData sheetId="32706" refreshError="1"/>
      <sheetData sheetId="32707" refreshError="1"/>
      <sheetData sheetId="32708" refreshError="1"/>
      <sheetData sheetId="32709" refreshError="1"/>
      <sheetData sheetId="32710" refreshError="1"/>
      <sheetData sheetId="32711" refreshError="1"/>
      <sheetData sheetId="32712" refreshError="1"/>
      <sheetData sheetId="32713" refreshError="1"/>
      <sheetData sheetId="32714" refreshError="1"/>
      <sheetData sheetId="32715" refreshError="1"/>
      <sheetData sheetId="32716" refreshError="1"/>
      <sheetData sheetId="32717" refreshError="1"/>
      <sheetData sheetId="32718" refreshError="1"/>
      <sheetData sheetId="32719" refreshError="1"/>
      <sheetData sheetId="32720" refreshError="1"/>
      <sheetData sheetId="32721" refreshError="1"/>
      <sheetData sheetId="32722" refreshError="1"/>
      <sheetData sheetId="32723" refreshError="1"/>
      <sheetData sheetId="32724" refreshError="1"/>
      <sheetData sheetId="32725" refreshError="1"/>
      <sheetData sheetId="32726" refreshError="1"/>
      <sheetData sheetId="32727" refreshError="1"/>
      <sheetData sheetId="32728" refreshError="1"/>
      <sheetData sheetId="32729" refreshError="1"/>
      <sheetData sheetId="32730" refreshError="1"/>
      <sheetData sheetId="32731" refreshError="1"/>
      <sheetData sheetId="32732" refreshError="1"/>
      <sheetData sheetId="32733" refreshError="1"/>
      <sheetData sheetId="32734" refreshError="1"/>
      <sheetData sheetId="32735" refreshError="1"/>
      <sheetData sheetId="32736" refreshError="1"/>
      <sheetData sheetId="32737" refreshError="1"/>
      <sheetData sheetId="32738" refreshError="1"/>
      <sheetData sheetId="32739" refreshError="1"/>
      <sheetData sheetId="32740" refreshError="1"/>
      <sheetData sheetId="32741" refreshError="1"/>
      <sheetData sheetId="32742" refreshError="1"/>
      <sheetData sheetId="32743" refreshError="1"/>
      <sheetData sheetId="32744" refreshError="1"/>
      <sheetData sheetId="32745" refreshError="1"/>
      <sheetData sheetId="32746" refreshError="1"/>
      <sheetData sheetId="32747" refreshError="1"/>
      <sheetData sheetId="32748" refreshError="1"/>
      <sheetData sheetId="32749" refreshError="1"/>
      <sheetData sheetId="32750" refreshError="1"/>
      <sheetData sheetId="32751" refreshError="1"/>
      <sheetData sheetId="32752" refreshError="1"/>
      <sheetData sheetId="32753" refreshError="1"/>
      <sheetData sheetId="32754" refreshError="1"/>
      <sheetData sheetId="32755" refreshError="1"/>
      <sheetData sheetId="32756" refreshError="1"/>
      <sheetData sheetId="32757" refreshError="1"/>
      <sheetData sheetId="32758" refreshError="1"/>
      <sheetData sheetId="32759" refreshError="1"/>
      <sheetData sheetId="32760" refreshError="1"/>
      <sheetData sheetId="32761" refreshError="1"/>
      <sheetData sheetId="32762" refreshError="1"/>
      <sheetData sheetId="32763" refreshError="1"/>
      <sheetData sheetId="32764" refreshError="1"/>
      <sheetData sheetId="32765" refreshError="1"/>
      <sheetData sheetId="32766" refreshError="1"/>
      <sheetData sheetId="32767" refreshError="1"/>
      <sheetData sheetId="32768" refreshError="1"/>
      <sheetData sheetId="32769" refreshError="1"/>
      <sheetData sheetId="32770" refreshError="1"/>
      <sheetData sheetId="32771" refreshError="1"/>
      <sheetData sheetId="32772" refreshError="1"/>
      <sheetData sheetId="32773" refreshError="1"/>
      <sheetData sheetId="32774" refreshError="1"/>
      <sheetData sheetId="32775" refreshError="1"/>
      <sheetData sheetId="32776" refreshError="1"/>
      <sheetData sheetId="32777" refreshError="1"/>
      <sheetData sheetId="32778" refreshError="1"/>
      <sheetData sheetId="32779" refreshError="1"/>
      <sheetData sheetId="32780" refreshError="1"/>
      <sheetData sheetId="32781" refreshError="1"/>
      <sheetData sheetId="32782" refreshError="1"/>
      <sheetData sheetId="32783" refreshError="1"/>
      <sheetData sheetId="32784" refreshError="1"/>
      <sheetData sheetId="32785" refreshError="1"/>
      <sheetData sheetId="32786" refreshError="1"/>
      <sheetData sheetId="32787" refreshError="1"/>
      <sheetData sheetId="32788" refreshError="1"/>
      <sheetData sheetId="32789" refreshError="1"/>
      <sheetData sheetId="32790" refreshError="1"/>
      <sheetData sheetId="32791" refreshError="1"/>
      <sheetData sheetId="32792" refreshError="1"/>
      <sheetData sheetId="32793" refreshError="1"/>
      <sheetData sheetId="32794" refreshError="1"/>
      <sheetData sheetId="32795" refreshError="1"/>
      <sheetData sheetId="32796" refreshError="1"/>
      <sheetData sheetId="32797" refreshError="1"/>
      <sheetData sheetId="32798" refreshError="1"/>
      <sheetData sheetId="32799" refreshError="1"/>
      <sheetData sheetId="32800" refreshError="1"/>
      <sheetData sheetId="32801" refreshError="1"/>
      <sheetData sheetId="32802" refreshError="1"/>
      <sheetData sheetId="32803" refreshError="1"/>
      <sheetData sheetId="32804" refreshError="1"/>
      <sheetData sheetId="32805" refreshError="1"/>
      <sheetData sheetId="32806" refreshError="1"/>
      <sheetData sheetId="32807" refreshError="1"/>
      <sheetData sheetId="32808" refreshError="1"/>
      <sheetData sheetId="32809" refreshError="1"/>
      <sheetData sheetId="32810" refreshError="1"/>
      <sheetData sheetId="32811" refreshError="1"/>
      <sheetData sheetId="32812" refreshError="1"/>
      <sheetData sheetId="32813" refreshError="1"/>
      <sheetData sheetId="32814" refreshError="1"/>
      <sheetData sheetId="32815" refreshError="1"/>
      <sheetData sheetId="32816" refreshError="1"/>
      <sheetData sheetId="32817" refreshError="1"/>
      <sheetData sheetId="32818" refreshError="1"/>
      <sheetData sheetId="32819" refreshError="1"/>
      <sheetData sheetId="32820" refreshError="1"/>
      <sheetData sheetId="32821" refreshError="1"/>
      <sheetData sheetId="32822" refreshError="1"/>
      <sheetData sheetId="32823" refreshError="1"/>
      <sheetData sheetId="32824" refreshError="1"/>
      <sheetData sheetId="32825" refreshError="1"/>
      <sheetData sheetId="32826" refreshError="1"/>
      <sheetData sheetId="32827" refreshError="1"/>
      <sheetData sheetId="32828" refreshError="1"/>
      <sheetData sheetId="32829" refreshError="1"/>
      <sheetData sheetId="32830" refreshError="1"/>
      <sheetData sheetId="32831" refreshError="1"/>
      <sheetData sheetId="32832" refreshError="1"/>
      <sheetData sheetId="32833" refreshError="1"/>
      <sheetData sheetId="32834" refreshError="1"/>
      <sheetData sheetId="32835" refreshError="1"/>
      <sheetData sheetId="32836" refreshError="1"/>
      <sheetData sheetId="32837" refreshError="1"/>
      <sheetData sheetId="32838" refreshError="1"/>
      <sheetData sheetId="32839" refreshError="1"/>
      <sheetData sheetId="32840" refreshError="1"/>
      <sheetData sheetId="32841" refreshError="1"/>
      <sheetData sheetId="32842" refreshError="1"/>
      <sheetData sheetId="32843" refreshError="1"/>
      <sheetData sheetId="32844" refreshError="1"/>
      <sheetData sheetId="32845" refreshError="1"/>
      <sheetData sheetId="32846" refreshError="1"/>
      <sheetData sheetId="32847" refreshError="1"/>
      <sheetData sheetId="32848" refreshError="1"/>
      <sheetData sheetId="32849" refreshError="1"/>
      <sheetData sheetId="32850" refreshError="1"/>
      <sheetData sheetId="32851" refreshError="1"/>
      <sheetData sheetId="32852" refreshError="1"/>
      <sheetData sheetId="32853" refreshError="1"/>
      <sheetData sheetId="32854" refreshError="1"/>
      <sheetData sheetId="32855" refreshError="1"/>
      <sheetData sheetId="32856" refreshError="1"/>
      <sheetData sheetId="32857" refreshError="1"/>
      <sheetData sheetId="32858" refreshError="1"/>
      <sheetData sheetId="32859" refreshError="1"/>
      <sheetData sheetId="32860" refreshError="1"/>
      <sheetData sheetId="32861" refreshError="1"/>
      <sheetData sheetId="32862" refreshError="1"/>
      <sheetData sheetId="32863" refreshError="1"/>
      <sheetData sheetId="32864" refreshError="1"/>
      <sheetData sheetId="32865" refreshError="1"/>
      <sheetData sheetId="32866" refreshError="1"/>
      <sheetData sheetId="32867" refreshError="1"/>
      <sheetData sheetId="32868" refreshError="1"/>
      <sheetData sheetId="32869" refreshError="1"/>
      <sheetData sheetId="32870" refreshError="1"/>
      <sheetData sheetId="32871" refreshError="1"/>
      <sheetData sheetId="32872" refreshError="1"/>
      <sheetData sheetId="32873" refreshError="1"/>
      <sheetData sheetId="32874" refreshError="1"/>
      <sheetData sheetId="32875" refreshError="1"/>
      <sheetData sheetId="32876" refreshError="1"/>
      <sheetData sheetId="32877" refreshError="1"/>
      <sheetData sheetId="32878" refreshError="1"/>
      <sheetData sheetId="32879" refreshError="1"/>
      <sheetData sheetId="32880" refreshError="1"/>
      <sheetData sheetId="32881" refreshError="1"/>
      <sheetData sheetId="32882" refreshError="1"/>
      <sheetData sheetId="32883" refreshError="1"/>
      <sheetData sheetId="32884" refreshError="1"/>
      <sheetData sheetId="32885" refreshError="1"/>
      <sheetData sheetId="32886" refreshError="1"/>
      <sheetData sheetId="32887" refreshError="1"/>
      <sheetData sheetId="32888" refreshError="1"/>
      <sheetData sheetId="32889" refreshError="1"/>
      <sheetData sheetId="32890" refreshError="1"/>
      <sheetData sheetId="32891" refreshError="1"/>
      <sheetData sheetId="32892" refreshError="1"/>
      <sheetData sheetId="32893" refreshError="1"/>
      <sheetData sheetId="32894" refreshError="1"/>
      <sheetData sheetId="32895" refreshError="1"/>
      <sheetData sheetId="32896" refreshError="1"/>
      <sheetData sheetId="32897" refreshError="1"/>
      <sheetData sheetId="32898" refreshError="1"/>
      <sheetData sheetId="32899" refreshError="1"/>
      <sheetData sheetId="32900" refreshError="1"/>
      <sheetData sheetId="32901" refreshError="1"/>
      <sheetData sheetId="32902" refreshError="1"/>
      <sheetData sheetId="32903" refreshError="1"/>
      <sheetData sheetId="32904" refreshError="1"/>
      <sheetData sheetId="32905" refreshError="1"/>
      <sheetData sheetId="32906" refreshError="1"/>
      <sheetData sheetId="32907" refreshError="1"/>
      <sheetData sheetId="32908" refreshError="1"/>
      <sheetData sheetId="32909" refreshError="1"/>
      <sheetData sheetId="32910" refreshError="1"/>
      <sheetData sheetId="32911" refreshError="1"/>
      <sheetData sheetId="32912" refreshError="1"/>
      <sheetData sheetId="32913" refreshError="1"/>
      <sheetData sheetId="32914" refreshError="1"/>
      <sheetData sheetId="32915" refreshError="1"/>
      <sheetData sheetId="32916" refreshError="1"/>
      <sheetData sheetId="32917" refreshError="1"/>
      <sheetData sheetId="32918" refreshError="1"/>
      <sheetData sheetId="32919" refreshError="1"/>
      <sheetData sheetId="32920" refreshError="1"/>
      <sheetData sheetId="32921" refreshError="1"/>
      <sheetData sheetId="32922" refreshError="1"/>
      <sheetData sheetId="32923" refreshError="1"/>
      <sheetData sheetId="32924" refreshError="1"/>
      <sheetData sheetId="32925" refreshError="1"/>
      <sheetData sheetId="32926" refreshError="1"/>
      <sheetData sheetId="32927" refreshError="1"/>
      <sheetData sheetId="32928" refreshError="1"/>
      <sheetData sheetId="32929"/>
      <sheetData sheetId="32930"/>
      <sheetData sheetId="32931"/>
      <sheetData sheetId="32932"/>
      <sheetData sheetId="32933"/>
      <sheetData sheetId="32934"/>
      <sheetData sheetId="32935"/>
      <sheetData sheetId="32936" refreshError="1"/>
      <sheetData sheetId="32937" refreshError="1"/>
      <sheetData sheetId="32938"/>
      <sheetData sheetId="32939"/>
      <sheetData sheetId="32940"/>
      <sheetData sheetId="32941"/>
      <sheetData sheetId="32942"/>
      <sheetData sheetId="32943"/>
      <sheetData sheetId="32944"/>
      <sheetData sheetId="32945"/>
      <sheetData sheetId="32946"/>
      <sheetData sheetId="32947"/>
      <sheetData sheetId="32948"/>
      <sheetData sheetId="32949"/>
      <sheetData sheetId="32950"/>
      <sheetData sheetId="32951"/>
      <sheetData sheetId="32952"/>
      <sheetData sheetId="32953"/>
      <sheetData sheetId="32954"/>
      <sheetData sheetId="32955"/>
      <sheetData sheetId="32956"/>
      <sheetData sheetId="32957"/>
      <sheetData sheetId="32958"/>
      <sheetData sheetId="32959"/>
      <sheetData sheetId="32960"/>
      <sheetData sheetId="32961"/>
      <sheetData sheetId="32962"/>
      <sheetData sheetId="32963"/>
      <sheetData sheetId="32964"/>
      <sheetData sheetId="32965"/>
      <sheetData sheetId="32966"/>
      <sheetData sheetId="32967"/>
      <sheetData sheetId="32968"/>
      <sheetData sheetId="32969"/>
      <sheetData sheetId="32970"/>
      <sheetData sheetId="32971"/>
      <sheetData sheetId="32972"/>
      <sheetData sheetId="32973"/>
      <sheetData sheetId="32974"/>
      <sheetData sheetId="32975"/>
      <sheetData sheetId="32976"/>
      <sheetData sheetId="32977">
        <row r="7">
          <cell r="J7">
            <v>1.5</v>
          </cell>
        </row>
      </sheetData>
      <sheetData sheetId="32978"/>
      <sheetData sheetId="32979">
        <row r="7">
          <cell r="J7">
            <v>1.5</v>
          </cell>
        </row>
      </sheetData>
      <sheetData sheetId="32980"/>
      <sheetData sheetId="32981"/>
      <sheetData sheetId="32982" refreshError="1"/>
      <sheetData sheetId="32983" refreshError="1"/>
      <sheetData sheetId="32984" refreshError="1"/>
      <sheetData sheetId="32985" refreshError="1"/>
      <sheetData sheetId="32986" refreshError="1"/>
      <sheetData sheetId="32987" refreshError="1"/>
      <sheetData sheetId="32988" refreshError="1"/>
      <sheetData sheetId="32989" refreshError="1"/>
      <sheetData sheetId="32990" refreshError="1"/>
      <sheetData sheetId="32991" refreshError="1"/>
      <sheetData sheetId="32992" refreshError="1"/>
      <sheetData sheetId="32993" refreshError="1"/>
      <sheetData sheetId="32994" refreshError="1"/>
      <sheetData sheetId="32995" refreshError="1"/>
      <sheetData sheetId="32996" refreshError="1"/>
      <sheetData sheetId="32997" refreshError="1"/>
      <sheetData sheetId="32998" refreshError="1"/>
      <sheetData sheetId="32999" refreshError="1"/>
      <sheetData sheetId="33000" refreshError="1"/>
      <sheetData sheetId="33001" refreshError="1"/>
      <sheetData sheetId="33002" refreshError="1"/>
      <sheetData sheetId="33003" refreshError="1"/>
      <sheetData sheetId="33004" refreshError="1"/>
      <sheetData sheetId="33005" refreshError="1"/>
      <sheetData sheetId="33006" refreshError="1"/>
      <sheetData sheetId="33007" refreshError="1"/>
      <sheetData sheetId="33008" refreshError="1"/>
      <sheetData sheetId="33009" refreshError="1"/>
      <sheetData sheetId="33010" refreshError="1"/>
      <sheetData sheetId="33011" refreshError="1"/>
      <sheetData sheetId="33012" refreshError="1"/>
      <sheetData sheetId="33013" refreshError="1"/>
      <sheetData sheetId="33014" refreshError="1"/>
      <sheetData sheetId="33015" refreshError="1"/>
      <sheetData sheetId="33016" refreshError="1"/>
      <sheetData sheetId="33017" refreshError="1"/>
      <sheetData sheetId="33018" refreshError="1"/>
      <sheetData sheetId="33019" refreshError="1"/>
      <sheetData sheetId="33020"/>
      <sheetData sheetId="33021" refreshError="1"/>
      <sheetData sheetId="33022" refreshError="1"/>
      <sheetData sheetId="33023"/>
      <sheetData sheetId="33024" refreshError="1"/>
      <sheetData sheetId="33025" refreshError="1"/>
      <sheetData sheetId="33026" refreshError="1"/>
      <sheetData sheetId="33027" refreshError="1"/>
      <sheetData sheetId="33028" refreshError="1"/>
      <sheetData sheetId="33029" refreshError="1"/>
      <sheetData sheetId="33030" refreshError="1"/>
      <sheetData sheetId="33031" refreshError="1"/>
      <sheetData sheetId="33032" refreshError="1"/>
      <sheetData sheetId="33033" refreshError="1"/>
      <sheetData sheetId="33034" refreshError="1"/>
      <sheetData sheetId="33035" refreshError="1"/>
      <sheetData sheetId="33036" refreshError="1"/>
      <sheetData sheetId="33037" refreshError="1"/>
      <sheetData sheetId="33038" refreshError="1"/>
      <sheetData sheetId="33039" refreshError="1"/>
      <sheetData sheetId="33040" refreshError="1"/>
      <sheetData sheetId="33041" refreshError="1"/>
      <sheetData sheetId="33042"/>
      <sheetData sheetId="33043"/>
      <sheetData sheetId="33044"/>
      <sheetData sheetId="33045"/>
      <sheetData sheetId="33046"/>
      <sheetData sheetId="33047"/>
      <sheetData sheetId="33048"/>
      <sheetData sheetId="33049"/>
      <sheetData sheetId="33050"/>
      <sheetData sheetId="33051"/>
      <sheetData sheetId="33052"/>
      <sheetData sheetId="33053"/>
      <sheetData sheetId="33054"/>
      <sheetData sheetId="33055"/>
      <sheetData sheetId="33056"/>
      <sheetData sheetId="33057"/>
      <sheetData sheetId="33058"/>
      <sheetData sheetId="33059"/>
      <sheetData sheetId="33060"/>
      <sheetData sheetId="33061"/>
      <sheetData sheetId="33062"/>
      <sheetData sheetId="33063"/>
      <sheetData sheetId="33064"/>
      <sheetData sheetId="33065"/>
      <sheetData sheetId="33066"/>
      <sheetData sheetId="33067"/>
      <sheetData sheetId="33068"/>
      <sheetData sheetId="33069"/>
      <sheetData sheetId="33070"/>
      <sheetData sheetId="33071"/>
      <sheetData sheetId="33072"/>
      <sheetData sheetId="33073"/>
      <sheetData sheetId="33074"/>
      <sheetData sheetId="33075" refreshError="1"/>
      <sheetData sheetId="33076" refreshError="1"/>
      <sheetData sheetId="33077" refreshError="1"/>
      <sheetData sheetId="33078" refreshError="1"/>
      <sheetData sheetId="33079"/>
      <sheetData sheetId="33080"/>
      <sheetData sheetId="33081"/>
      <sheetData sheetId="33082"/>
      <sheetData sheetId="33083"/>
      <sheetData sheetId="33084"/>
      <sheetData sheetId="33085"/>
      <sheetData sheetId="33086"/>
      <sheetData sheetId="33087"/>
      <sheetData sheetId="33088"/>
      <sheetData sheetId="33089" refreshError="1"/>
      <sheetData sheetId="33090" refreshError="1"/>
      <sheetData sheetId="33091" refreshError="1"/>
      <sheetData sheetId="33092" refreshError="1"/>
      <sheetData sheetId="33093" refreshError="1"/>
      <sheetData sheetId="33094" refreshError="1"/>
      <sheetData sheetId="33095" refreshError="1"/>
      <sheetData sheetId="33096"/>
      <sheetData sheetId="33097"/>
      <sheetData sheetId="33098" refreshError="1"/>
      <sheetData sheetId="33099"/>
      <sheetData sheetId="33100"/>
      <sheetData sheetId="33101"/>
      <sheetData sheetId="33102" refreshError="1"/>
      <sheetData sheetId="33103"/>
      <sheetData sheetId="33104" refreshError="1"/>
      <sheetData sheetId="33105" refreshError="1"/>
      <sheetData sheetId="33106"/>
      <sheetData sheetId="33107" refreshError="1"/>
      <sheetData sheetId="33108" refreshError="1"/>
      <sheetData sheetId="33109" refreshError="1"/>
      <sheetData sheetId="33110" refreshError="1"/>
      <sheetData sheetId="33111" refreshError="1"/>
      <sheetData sheetId="33112" refreshError="1"/>
      <sheetData sheetId="33113" refreshError="1"/>
      <sheetData sheetId="33114" refreshError="1"/>
      <sheetData sheetId="33115"/>
      <sheetData sheetId="33116"/>
      <sheetData sheetId="33117"/>
      <sheetData sheetId="33118"/>
      <sheetData sheetId="33119"/>
      <sheetData sheetId="33120"/>
      <sheetData sheetId="33121"/>
      <sheetData sheetId="33122"/>
      <sheetData sheetId="33123"/>
      <sheetData sheetId="33124"/>
      <sheetData sheetId="33125"/>
      <sheetData sheetId="33126"/>
      <sheetData sheetId="33127"/>
      <sheetData sheetId="33128"/>
      <sheetData sheetId="33129"/>
      <sheetData sheetId="33130"/>
      <sheetData sheetId="33131"/>
      <sheetData sheetId="33132"/>
      <sheetData sheetId="33133"/>
      <sheetData sheetId="33134"/>
      <sheetData sheetId="33135"/>
      <sheetData sheetId="33136"/>
      <sheetData sheetId="33137">
        <row r="4">
          <cell r="E4" t="str">
            <v>Cash</v>
          </cell>
        </row>
      </sheetData>
      <sheetData sheetId="33138"/>
      <sheetData sheetId="33139"/>
      <sheetData sheetId="33140"/>
      <sheetData sheetId="33141"/>
      <sheetData sheetId="33142"/>
      <sheetData sheetId="33143"/>
      <sheetData sheetId="33144"/>
      <sheetData sheetId="33145"/>
      <sheetData sheetId="33146"/>
      <sheetData sheetId="33147"/>
      <sheetData sheetId="33148" refreshError="1"/>
      <sheetData sheetId="33149" refreshError="1"/>
      <sheetData sheetId="33150" refreshError="1"/>
      <sheetData sheetId="33151" refreshError="1"/>
      <sheetData sheetId="33152" refreshError="1"/>
      <sheetData sheetId="33153" refreshError="1"/>
      <sheetData sheetId="33154" refreshError="1"/>
      <sheetData sheetId="33155" refreshError="1"/>
      <sheetData sheetId="33156" refreshError="1"/>
      <sheetData sheetId="33157" refreshError="1"/>
      <sheetData sheetId="33158" refreshError="1"/>
      <sheetData sheetId="33159" refreshError="1"/>
      <sheetData sheetId="33160" refreshError="1"/>
      <sheetData sheetId="33161" refreshError="1"/>
      <sheetData sheetId="33162"/>
      <sheetData sheetId="33163"/>
      <sheetData sheetId="33164"/>
      <sheetData sheetId="33165" refreshError="1"/>
      <sheetData sheetId="33166" refreshError="1"/>
      <sheetData sheetId="33167" refreshError="1"/>
      <sheetData sheetId="33168"/>
      <sheetData sheetId="33169"/>
      <sheetData sheetId="33170"/>
      <sheetData sheetId="33171"/>
      <sheetData sheetId="33172"/>
      <sheetData sheetId="33173"/>
      <sheetData sheetId="33174"/>
      <sheetData sheetId="33175"/>
      <sheetData sheetId="33176"/>
      <sheetData sheetId="33177"/>
      <sheetData sheetId="33178"/>
      <sheetData sheetId="33179"/>
      <sheetData sheetId="33180"/>
      <sheetData sheetId="33181"/>
      <sheetData sheetId="33182"/>
      <sheetData sheetId="33183"/>
      <sheetData sheetId="33184"/>
      <sheetData sheetId="33185"/>
      <sheetData sheetId="33186"/>
      <sheetData sheetId="33187"/>
      <sheetData sheetId="33188"/>
      <sheetData sheetId="33189"/>
      <sheetData sheetId="33190"/>
      <sheetData sheetId="33191"/>
      <sheetData sheetId="33192"/>
      <sheetData sheetId="33193"/>
      <sheetData sheetId="33194"/>
      <sheetData sheetId="33195"/>
      <sheetData sheetId="33196"/>
      <sheetData sheetId="33197"/>
      <sheetData sheetId="33198"/>
      <sheetData sheetId="33199"/>
      <sheetData sheetId="33200"/>
      <sheetData sheetId="33201"/>
      <sheetData sheetId="33202"/>
      <sheetData sheetId="33203"/>
      <sheetData sheetId="33204"/>
      <sheetData sheetId="33205"/>
      <sheetData sheetId="33206"/>
      <sheetData sheetId="33207"/>
      <sheetData sheetId="33208"/>
      <sheetData sheetId="33209"/>
      <sheetData sheetId="33210"/>
      <sheetData sheetId="33211"/>
      <sheetData sheetId="33212"/>
      <sheetData sheetId="33213"/>
      <sheetData sheetId="33214"/>
      <sheetData sheetId="33215"/>
      <sheetData sheetId="33216"/>
      <sheetData sheetId="33217"/>
      <sheetData sheetId="33218"/>
      <sheetData sheetId="33219"/>
      <sheetData sheetId="33220"/>
      <sheetData sheetId="33221"/>
      <sheetData sheetId="33222"/>
      <sheetData sheetId="33223"/>
      <sheetData sheetId="33224"/>
      <sheetData sheetId="33225"/>
      <sheetData sheetId="33226"/>
      <sheetData sheetId="33227" refreshError="1"/>
      <sheetData sheetId="33228" refreshError="1"/>
      <sheetData sheetId="33229" refreshError="1"/>
      <sheetData sheetId="33230"/>
      <sheetData sheetId="33231"/>
      <sheetData sheetId="33232"/>
      <sheetData sheetId="33233"/>
      <sheetData sheetId="33234"/>
      <sheetData sheetId="33235"/>
      <sheetData sheetId="33236" refreshError="1"/>
      <sheetData sheetId="33237" refreshError="1"/>
      <sheetData sheetId="33238" refreshError="1"/>
      <sheetData sheetId="33239" refreshError="1"/>
      <sheetData sheetId="33240" refreshError="1"/>
      <sheetData sheetId="33241" refreshError="1"/>
      <sheetData sheetId="33242" refreshError="1"/>
      <sheetData sheetId="33243" refreshError="1"/>
      <sheetData sheetId="33244" refreshError="1"/>
      <sheetData sheetId="33245" refreshError="1"/>
      <sheetData sheetId="33246" refreshError="1"/>
      <sheetData sheetId="33247" refreshError="1"/>
      <sheetData sheetId="33248" refreshError="1"/>
      <sheetData sheetId="33249" refreshError="1"/>
      <sheetData sheetId="33250" refreshError="1"/>
      <sheetData sheetId="33251" refreshError="1"/>
      <sheetData sheetId="33252" refreshError="1"/>
      <sheetData sheetId="33253" refreshError="1"/>
      <sheetData sheetId="33254" refreshError="1"/>
      <sheetData sheetId="33255" refreshError="1"/>
      <sheetData sheetId="33256"/>
      <sheetData sheetId="33257"/>
      <sheetData sheetId="33258"/>
      <sheetData sheetId="33259"/>
      <sheetData sheetId="33260"/>
      <sheetData sheetId="33261"/>
      <sheetData sheetId="33262"/>
      <sheetData sheetId="33263"/>
      <sheetData sheetId="33264"/>
      <sheetData sheetId="33265"/>
      <sheetData sheetId="33266"/>
      <sheetData sheetId="33267"/>
      <sheetData sheetId="33268"/>
      <sheetData sheetId="33269"/>
      <sheetData sheetId="33270"/>
      <sheetData sheetId="33271"/>
      <sheetData sheetId="33272"/>
      <sheetData sheetId="33273" refreshError="1"/>
      <sheetData sheetId="33274" refreshError="1"/>
      <sheetData sheetId="33275" refreshError="1"/>
      <sheetData sheetId="33276" refreshError="1"/>
      <sheetData sheetId="33277" refreshError="1"/>
      <sheetData sheetId="33278" refreshError="1"/>
      <sheetData sheetId="33279" refreshError="1"/>
      <sheetData sheetId="33280" refreshError="1"/>
      <sheetData sheetId="33281" refreshError="1"/>
      <sheetData sheetId="33282" refreshError="1"/>
      <sheetData sheetId="33283" refreshError="1"/>
      <sheetData sheetId="33284" refreshError="1"/>
      <sheetData sheetId="33285" refreshError="1"/>
      <sheetData sheetId="33286" refreshError="1"/>
      <sheetData sheetId="33287" refreshError="1"/>
      <sheetData sheetId="33288" refreshError="1"/>
      <sheetData sheetId="33289" refreshError="1"/>
      <sheetData sheetId="33290" refreshError="1"/>
      <sheetData sheetId="33291" refreshError="1"/>
      <sheetData sheetId="33292" refreshError="1"/>
      <sheetData sheetId="33293" refreshError="1"/>
      <sheetData sheetId="33294" refreshError="1"/>
      <sheetData sheetId="33295" refreshError="1"/>
      <sheetData sheetId="33296" refreshError="1"/>
      <sheetData sheetId="33297" refreshError="1"/>
      <sheetData sheetId="33298" refreshError="1"/>
      <sheetData sheetId="33299" refreshError="1"/>
      <sheetData sheetId="33300" refreshError="1"/>
      <sheetData sheetId="33301" refreshError="1"/>
      <sheetData sheetId="33302" refreshError="1"/>
      <sheetData sheetId="33303" refreshError="1"/>
      <sheetData sheetId="33304" refreshError="1"/>
      <sheetData sheetId="33305" refreshError="1"/>
      <sheetData sheetId="33306" refreshError="1"/>
      <sheetData sheetId="33307" refreshError="1"/>
      <sheetData sheetId="33308" refreshError="1"/>
      <sheetData sheetId="33309" refreshError="1"/>
      <sheetData sheetId="33310" refreshError="1"/>
      <sheetData sheetId="33311" refreshError="1"/>
      <sheetData sheetId="33312" refreshError="1"/>
      <sheetData sheetId="33313" refreshError="1"/>
      <sheetData sheetId="33314" refreshError="1"/>
      <sheetData sheetId="33315" refreshError="1"/>
      <sheetData sheetId="33316" refreshError="1"/>
      <sheetData sheetId="33317" refreshError="1"/>
      <sheetData sheetId="33318" refreshError="1"/>
      <sheetData sheetId="33319" refreshError="1"/>
      <sheetData sheetId="33320" refreshError="1"/>
      <sheetData sheetId="33321" refreshError="1"/>
      <sheetData sheetId="33322" refreshError="1"/>
      <sheetData sheetId="33323" refreshError="1"/>
      <sheetData sheetId="33324" refreshError="1"/>
      <sheetData sheetId="33325" refreshError="1"/>
      <sheetData sheetId="33326" refreshError="1"/>
      <sheetData sheetId="33327" refreshError="1"/>
      <sheetData sheetId="33328" refreshError="1"/>
      <sheetData sheetId="33329" refreshError="1"/>
      <sheetData sheetId="33330" refreshError="1"/>
      <sheetData sheetId="33331" refreshError="1"/>
      <sheetData sheetId="33332" refreshError="1"/>
      <sheetData sheetId="33333" refreshError="1"/>
      <sheetData sheetId="33334" refreshError="1"/>
      <sheetData sheetId="33335" refreshError="1"/>
      <sheetData sheetId="33336" refreshError="1"/>
      <sheetData sheetId="33337" refreshError="1"/>
      <sheetData sheetId="33338" refreshError="1"/>
      <sheetData sheetId="33339" refreshError="1"/>
      <sheetData sheetId="33340" refreshError="1"/>
      <sheetData sheetId="33341" refreshError="1"/>
      <sheetData sheetId="33342" refreshError="1"/>
      <sheetData sheetId="33343" refreshError="1"/>
      <sheetData sheetId="33344" refreshError="1"/>
      <sheetData sheetId="33345" refreshError="1"/>
      <sheetData sheetId="33346" refreshError="1"/>
      <sheetData sheetId="33347" refreshError="1"/>
      <sheetData sheetId="33348" refreshError="1"/>
      <sheetData sheetId="33349" refreshError="1"/>
      <sheetData sheetId="33350" refreshError="1"/>
      <sheetData sheetId="33351" refreshError="1"/>
      <sheetData sheetId="33352" refreshError="1"/>
      <sheetData sheetId="33353" refreshError="1"/>
      <sheetData sheetId="33354" refreshError="1"/>
      <sheetData sheetId="33355" refreshError="1"/>
      <sheetData sheetId="33356" refreshError="1"/>
      <sheetData sheetId="33357" refreshError="1"/>
      <sheetData sheetId="33358" refreshError="1"/>
      <sheetData sheetId="33359" refreshError="1"/>
      <sheetData sheetId="33360" refreshError="1"/>
      <sheetData sheetId="33361" refreshError="1"/>
      <sheetData sheetId="33362" refreshError="1"/>
      <sheetData sheetId="33363" refreshError="1"/>
      <sheetData sheetId="33364" refreshError="1"/>
      <sheetData sheetId="33365" refreshError="1"/>
      <sheetData sheetId="33366" refreshError="1"/>
      <sheetData sheetId="33367" refreshError="1"/>
      <sheetData sheetId="33368" refreshError="1"/>
      <sheetData sheetId="33369" refreshError="1"/>
      <sheetData sheetId="33370" refreshError="1"/>
      <sheetData sheetId="33371" refreshError="1"/>
      <sheetData sheetId="33372" refreshError="1"/>
      <sheetData sheetId="33373" refreshError="1"/>
      <sheetData sheetId="33374" refreshError="1"/>
      <sheetData sheetId="33375" refreshError="1"/>
      <sheetData sheetId="33376" refreshError="1"/>
      <sheetData sheetId="33377" refreshError="1"/>
      <sheetData sheetId="33378" refreshError="1"/>
      <sheetData sheetId="33379" refreshError="1"/>
      <sheetData sheetId="33380" refreshError="1"/>
      <sheetData sheetId="33381" refreshError="1"/>
      <sheetData sheetId="33382" refreshError="1"/>
      <sheetData sheetId="33383" refreshError="1"/>
      <sheetData sheetId="33384" refreshError="1"/>
      <sheetData sheetId="33385" refreshError="1"/>
      <sheetData sheetId="33386" refreshError="1"/>
      <sheetData sheetId="33387" refreshError="1"/>
      <sheetData sheetId="33388" refreshError="1"/>
      <sheetData sheetId="33389" refreshError="1"/>
      <sheetData sheetId="33390" refreshError="1"/>
      <sheetData sheetId="33391" refreshError="1"/>
      <sheetData sheetId="33392" refreshError="1"/>
      <sheetData sheetId="33393" refreshError="1"/>
      <sheetData sheetId="33394" refreshError="1"/>
      <sheetData sheetId="33395" refreshError="1"/>
      <sheetData sheetId="33396" refreshError="1"/>
      <sheetData sheetId="33397" refreshError="1"/>
      <sheetData sheetId="33398" refreshError="1"/>
      <sheetData sheetId="33399" refreshError="1"/>
      <sheetData sheetId="33400" refreshError="1"/>
      <sheetData sheetId="33401" refreshError="1"/>
      <sheetData sheetId="33402" refreshError="1"/>
      <sheetData sheetId="33403" refreshError="1"/>
      <sheetData sheetId="33404" refreshError="1"/>
      <sheetData sheetId="33405" refreshError="1"/>
      <sheetData sheetId="33406" refreshError="1"/>
      <sheetData sheetId="33407" refreshError="1"/>
      <sheetData sheetId="33408" refreshError="1"/>
      <sheetData sheetId="33409" refreshError="1"/>
      <sheetData sheetId="33410" refreshError="1"/>
      <sheetData sheetId="33411" refreshError="1"/>
      <sheetData sheetId="33412" refreshError="1"/>
      <sheetData sheetId="33413" refreshError="1"/>
      <sheetData sheetId="33414" refreshError="1"/>
      <sheetData sheetId="33415" refreshError="1"/>
      <sheetData sheetId="33416" refreshError="1"/>
      <sheetData sheetId="33417" refreshError="1"/>
      <sheetData sheetId="33418" refreshError="1"/>
      <sheetData sheetId="33419" refreshError="1"/>
      <sheetData sheetId="33420" refreshError="1"/>
      <sheetData sheetId="33421" refreshError="1"/>
      <sheetData sheetId="33422" refreshError="1"/>
      <sheetData sheetId="33423" refreshError="1"/>
      <sheetData sheetId="33424" refreshError="1"/>
      <sheetData sheetId="33425" refreshError="1"/>
      <sheetData sheetId="33426" refreshError="1"/>
      <sheetData sheetId="33427" refreshError="1"/>
      <sheetData sheetId="33428" refreshError="1"/>
      <sheetData sheetId="33429" refreshError="1"/>
      <sheetData sheetId="33430" refreshError="1"/>
      <sheetData sheetId="33431" refreshError="1"/>
      <sheetData sheetId="33432" refreshError="1"/>
      <sheetData sheetId="33433" refreshError="1"/>
      <sheetData sheetId="33434" refreshError="1"/>
      <sheetData sheetId="33435" refreshError="1"/>
      <sheetData sheetId="33436" refreshError="1"/>
      <sheetData sheetId="33437" refreshError="1"/>
      <sheetData sheetId="33438" refreshError="1"/>
      <sheetData sheetId="33439" refreshError="1"/>
      <sheetData sheetId="33440" refreshError="1"/>
      <sheetData sheetId="33441" refreshError="1"/>
      <sheetData sheetId="33442" refreshError="1"/>
      <sheetData sheetId="33443" refreshError="1"/>
      <sheetData sheetId="33444" refreshError="1"/>
      <sheetData sheetId="33445" refreshError="1"/>
      <sheetData sheetId="33446" refreshError="1"/>
      <sheetData sheetId="33447" refreshError="1"/>
      <sheetData sheetId="33448" refreshError="1"/>
      <sheetData sheetId="33449" refreshError="1"/>
      <sheetData sheetId="33450" refreshError="1"/>
      <sheetData sheetId="33451" refreshError="1"/>
      <sheetData sheetId="33452" refreshError="1"/>
      <sheetData sheetId="33453" refreshError="1"/>
      <sheetData sheetId="33454" refreshError="1"/>
      <sheetData sheetId="33455" refreshError="1"/>
      <sheetData sheetId="33456" refreshError="1"/>
      <sheetData sheetId="33457" refreshError="1"/>
      <sheetData sheetId="33458" refreshError="1"/>
      <sheetData sheetId="33459" refreshError="1"/>
      <sheetData sheetId="33460" refreshError="1"/>
      <sheetData sheetId="33461" refreshError="1"/>
      <sheetData sheetId="33462" refreshError="1"/>
      <sheetData sheetId="33463" refreshError="1"/>
      <sheetData sheetId="33464" refreshError="1"/>
      <sheetData sheetId="33465" refreshError="1"/>
      <sheetData sheetId="33466" refreshError="1"/>
      <sheetData sheetId="33467" refreshError="1"/>
      <sheetData sheetId="33468" refreshError="1"/>
      <sheetData sheetId="33469" refreshError="1"/>
      <sheetData sheetId="33470" refreshError="1"/>
      <sheetData sheetId="33471" refreshError="1"/>
      <sheetData sheetId="33472" refreshError="1"/>
      <sheetData sheetId="33473" refreshError="1"/>
      <sheetData sheetId="33474" refreshError="1"/>
      <sheetData sheetId="33475" refreshError="1"/>
      <sheetData sheetId="33476" refreshError="1"/>
      <sheetData sheetId="33477" refreshError="1"/>
      <sheetData sheetId="33478" refreshError="1"/>
      <sheetData sheetId="33479" refreshError="1"/>
      <sheetData sheetId="33480" refreshError="1"/>
      <sheetData sheetId="33481" refreshError="1"/>
      <sheetData sheetId="33482" refreshError="1"/>
      <sheetData sheetId="33483" refreshError="1"/>
      <sheetData sheetId="33484" refreshError="1"/>
      <sheetData sheetId="33485" refreshError="1"/>
      <sheetData sheetId="33486" refreshError="1"/>
      <sheetData sheetId="33487" refreshError="1"/>
      <sheetData sheetId="33488" refreshError="1"/>
      <sheetData sheetId="33489"/>
      <sheetData sheetId="33490" refreshError="1"/>
      <sheetData sheetId="33491" refreshError="1"/>
      <sheetData sheetId="33492" refreshError="1"/>
      <sheetData sheetId="33493" refreshError="1"/>
      <sheetData sheetId="33494" refreshError="1"/>
      <sheetData sheetId="33495" refreshError="1"/>
      <sheetData sheetId="33496" refreshError="1"/>
      <sheetData sheetId="33497" refreshError="1"/>
      <sheetData sheetId="33498" refreshError="1"/>
      <sheetData sheetId="33499" refreshError="1"/>
      <sheetData sheetId="33500" refreshError="1"/>
      <sheetData sheetId="33501" refreshError="1"/>
      <sheetData sheetId="33502" refreshError="1"/>
      <sheetData sheetId="33503" refreshError="1"/>
      <sheetData sheetId="33504" refreshError="1"/>
      <sheetData sheetId="33505" refreshError="1"/>
      <sheetData sheetId="33506" refreshError="1"/>
      <sheetData sheetId="33507" refreshError="1"/>
      <sheetData sheetId="33508" refreshError="1"/>
      <sheetData sheetId="33509" refreshError="1"/>
      <sheetData sheetId="33510" refreshError="1"/>
      <sheetData sheetId="33511" refreshError="1"/>
      <sheetData sheetId="33512" refreshError="1"/>
      <sheetData sheetId="33513" refreshError="1"/>
      <sheetData sheetId="33514" refreshError="1"/>
      <sheetData sheetId="33515" refreshError="1"/>
      <sheetData sheetId="33516" refreshError="1"/>
      <sheetData sheetId="33517" refreshError="1"/>
      <sheetData sheetId="33518" refreshError="1"/>
      <sheetData sheetId="33519" refreshError="1"/>
      <sheetData sheetId="33520" refreshError="1"/>
      <sheetData sheetId="33521" refreshError="1"/>
      <sheetData sheetId="33522" refreshError="1"/>
      <sheetData sheetId="33523" refreshError="1"/>
      <sheetData sheetId="33524" refreshError="1"/>
      <sheetData sheetId="33525" refreshError="1"/>
      <sheetData sheetId="33526" refreshError="1"/>
      <sheetData sheetId="33527" refreshError="1"/>
      <sheetData sheetId="33528" refreshError="1"/>
      <sheetData sheetId="33529" refreshError="1"/>
      <sheetData sheetId="33530" refreshError="1"/>
      <sheetData sheetId="33531" refreshError="1"/>
      <sheetData sheetId="33532" refreshError="1"/>
      <sheetData sheetId="33533" refreshError="1"/>
      <sheetData sheetId="33534" refreshError="1"/>
      <sheetData sheetId="33535" refreshError="1"/>
      <sheetData sheetId="33536" refreshError="1"/>
      <sheetData sheetId="33537" refreshError="1"/>
      <sheetData sheetId="33538" refreshError="1"/>
      <sheetData sheetId="33539" refreshError="1"/>
      <sheetData sheetId="33540" refreshError="1"/>
      <sheetData sheetId="33541" refreshError="1"/>
      <sheetData sheetId="33542" refreshError="1"/>
      <sheetData sheetId="33543" refreshError="1"/>
      <sheetData sheetId="33544" refreshError="1"/>
      <sheetData sheetId="33545" refreshError="1"/>
      <sheetData sheetId="33546" refreshError="1"/>
      <sheetData sheetId="33547" refreshError="1"/>
      <sheetData sheetId="33548" refreshError="1"/>
      <sheetData sheetId="33549" refreshError="1"/>
      <sheetData sheetId="33550" refreshError="1"/>
      <sheetData sheetId="33551" refreshError="1"/>
      <sheetData sheetId="33552" refreshError="1"/>
      <sheetData sheetId="33553" refreshError="1"/>
      <sheetData sheetId="33554" refreshError="1"/>
      <sheetData sheetId="33555" refreshError="1"/>
      <sheetData sheetId="33556" refreshError="1"/>
      <sheetData sheetId="33557" refreshError="1"/>
      <sheetData sheetId="33558" refreshError="1"/>
      <sheetData sheetId="33559" refreshError="1"/>
      <sheetData sheetId="33560" refreshError="1"/>
      <sheetData sheetId="33561" refreshError="1"/>
      <sheetData sheetId="33562" refreshError="1"/>
      <sheetData sheetId="33563" refreshError="1"/>
      <sheetData sheetId="33564" refreshError="1"/>
      <sheetData sheetId="33565" refreshError="1"/>
      <sheetData sheetId="33566" refreshError="1"/>
      <sheetData sheetId="33567" refreshError="1"/>
      <sheetData sheetId="33568" refreshError="1"/>
      <sheetData sheetId="33569" refreshError="1"/>
      <sheetData sheetId="33570" refreshError="1"/>
      <sheetData sheetId="33571" refreshError="1"/>
      <sheetData sheetId="33572" refreshError="1"/>
      <sheetData sheetId="33573" refreshError="1"/>
      <sheetData sheetId="33574" refreshError="1"/>
      <sheetData sheetId="33575" refreshError="1"/>
      <sheetData sheetId="33576" refreshError="1"/>
      <sheetData sheetId="33577" refreshError="1"/>
      <sheetData sheetId="33578" refreshError="1"/>
      <sheetData sheetId="33579" refreshError="1"/>
      <sheetData sheetId="33580" refreshError="1"/>
      <sheetData sheetId="33581" refreshError="1"/>
      <sheetData sheetId="33582" refreshError="1"/>
      <sheetData sheetId="33583" refreshError="1"/>
      <sheetData sheetId="33584" refreshError="1"/>
      <sheetData sheetId="33585" refreshError="1"/>
      <sheetData sheetId="33586" refreshError="1"/>
      <sheetData sheetId="33587" refreshError="1"/>
      <sheetData sheetId="33588" refreshError="1"/>
      <sheetData sheetId="33589" refreshError="1"/>
      <sheetData sheetId="33590" refreshError="1"/>
      <sheetData sheetId="33591" refreshError="1"/>
      <sheetData sheetId="33592" refreshError="1"/>
      <sheetData sheetId="33593" refreshError="1"/>
      <sheetData sheetId="33594" refreshError="1"/>
      <sheetData sheetId="33595" refreshError="1"/>
      <sheetData sheetId="33596" refreshError="1"/>
      <sheetData sheetId="33597" refreshError="1"/>
      <sheetData sheetId="33598" refreshError="1"/>
      <sheetData sheetId="33599" refreshError="1"/>
      <sheetData sheetId="33600" refreshError="1"/>
      <sheetData sheetId="33601" refreshError="1"/>
      <sheetData sheetId="33602" refreshError="1"/>
      <sheetData sheetId="33603" refreshError="1"/>
      <sheetData sheetId="33604" refreshError="1"/>
      <sheetData sheetId="33605" refreshError="1"/>
      <sheetData sheetId="33606" refreshError="1"/>
      <sheetData sheetId="33607" refreshError="1"/>
      <sheetData sheetId="33608" refreshError="1"/>
      <sheetData sheetId="33609" refreshError="1"/>
      <sheetData sheetId="33610" refreshError="1"/>
      <sheetData sheetId="33611" refreshError="1"/>
      <sheetData sheetId="33612" refreshError="1"/>
      <sheetData sheetId="33613" refreshError="1"/>
      <sheetData sheetId="33614" refreshError="1"/>
      <sheetData sheetId="33615" refreshError="1"/>
      <sheetData sheetId="33616" refreshError="1"/>
      <sheetData sheetId="33617" refreshError="1"/>
      <sheetData sheetId="33618" refreshError="1"/>
      <sheetData sheetId="33619" refreshError="1"/>
      <sheetData sheetId="33620" refreshError="1"/>
      <sheetData sheetId="33621" refreshError="1"/>
      <sheetData sheetId="33622" refreshError="1"/>
      <sheetData sheetId="33623" refreshError="1"/>
      <sheetData sheetId="33624" refreshError="1"/>
      <sheetData sheetId="33625" refreshError="1"/>
      <sheetData sheetId="33626" refreshError="1"/>
      <sheetData sheetId="33627" refreshError="1"/>
      <sheetData sheetId="33628" refreshError="1"/>
      <sheetData sheetId="33629" refreshError="1"/>
      <sheetData sheetId="33630" refreshError="1"/>
      <sheetData sheetId="33631" refreshError="1"/>
      <sheetData sheetId="33632" refreshError="1"/>
      <sheetData sheetId="33633" refreshError="1"/>
      <sheetData sheetId="33634" refreshError="1"/>
      <sheetData sheetId="33635" refreshError="1"/>
      <sheetData sheetId="33636" refreshError="1"/>
      <sheetData sheetId="33637" refreshError="1"/>
      <sheetData sheetId="33638" refreshError="1"/>
      <sheetData sheetId="33639" refreshError="1"/>
      <sheetData sheetId="33640" refreshError="1"/>
      <sheetData sheetId="33641" refreshError="1"/>
      <sheetData sheetId="33642" refreshError="1"/>
      <sheetData sheetId="33643" refreshError="1"/>
      <sheetData sheetId="33644" refreshError="1"/>
      <sheetData sheetId="33645" refreshError="1"/>
      <sheetData sheetId="33646" refreshError="1"/>
      <sheetData sheetId="33647" refreshError="1"/>
      <sheetData sheetId="33648" refreshError="1"/>
      <sheetData sheetId="33649" refreshError="1"/>
      <sheetData sheetId="33650" refreshError="1"/>
      <sheetData sheetId="33651" refreshError="1"/>
      <sheetData sheetId="33652" refreshError="1"/>
      <sheetData sheetId="33653" refreshError="1"/>
      <sheetData sheetId="33654" refreshError="1"/>
      <sheetData sheetId="33655" refreshError="1"/>
      <sheetData sheetId="33656" refreshError="1"/>
      <sheetData sheetId="33657" refreshError="1"/>
      <sheetData sheetId="33658" refreshError="1"/>
      <sheetData sheetId="33659" refreshError="1"/>
      <sheetData sheetId="33660" refreshError="1"/>
      <sheetData sheetId="33661" refreshError="1"/>
      <sheetData sheetId="33662" refreshError="1"/>
      <sheetData sheetId="33663" refreshError="1"/>
      <sheetData sheetId="33664" refreshError="1"/>
      <sheetData sheetId="33665" refreshError="1"/>
      <sheetData sheetId="33666" refreshError="1"/>
      <sheetData sheetId="33667" refreshError="1"/>
      <sheetData sheetId="33668" refreshError="1"/>
      <sheetData sheetId="33669" refreshError="1"/>
      <sheetData sheetId="33670" refreshError="1"/>
      <sheetData sheetId="33671" refreshError="1"/>
      <sheetData sheetId="33672" refreshError="1"/>
      <sheetData sheetId="33673" refreshError="1"/>
      <sheetData sheetId="33674" refreshError="1"/>
      <sheetData sheetId="33675" refreshError="1"/>
      <sheetData sheetId="33676" refreshError="1"/>
      <sheetData sheetId="33677" refreshError="1"/>
      <sheetData sheetId="33678" refreshError="1"/>
      <sheetData sheetId="33679" refreshError="1"/>
      <sheetData sheetId="33680" refreshError="1"/>
      <sheetData sheetId="33681" refreshError="1"/>
      <sheetData sheetId="33682" refreshError="1"/>
      <sheetData sheetId="33683" refreshError="1"/>
      <sheetData sheetId="33684" refreshError="1"/>
      <sheetData sheetId="33685" refreshError="1"/>
      <sheetData sheetId="33686" refreshError="1"/>
      <sheetData sheetId="33687" refreshError="1"/>
      <sheetData sheetId="33688" refreshError="1"/>
      <sheetData sheetId="33689" refreshError="1"/>
      <sheetData sheetId="33690" refreshError="1"/>
      <sheetData sheetId="33691" refreshError="1"/>
      <sheetData sheetId="33692" refreshError="1"/>
      <sheetData sheetId="33693" refreshError="1"/>
      <sheetData sheetId="33694" refreshError="1"/>
      <sheetData sheetId="33695" refreshError="1"/>
      <sheetData sheetId="33696" refreshError="1"/>
      <sheetData sheetId="33697" refreshError="1"/>
      <sheetData sheetId="33698" refreshError="1"/>
      <sheetData sheetId="33699" refreshError="1"/>
      <sheetData sheetId="33700" refreshError="1"/>
      <sheetData sheetId="33701" refreshError="1"/>
      <sheetData sheetId="33702" refreshError="1"/>
      <sheetData sheetId="33703" refreshError="1"/>
      <sheetData sheetId="33704" refreshError="1"/>
      <sheetData sheetId="33705" refreshError="1"/>
      <sheetData sheetId="33706" refreshError="1"/>
      <sheetData sheetId="33707" refreshError="1"/>
      <sheetData sheetId="33708" refreshError="1"/>
      <sheetData sheetId="33709" refreshError="1"/>
      <sheetData sheetId="33710" refreshError="1"/>
      <sheetData sheetId="33711" refreshError="1"/>
      <sheetData sheetId="33712" refreshError="1"/>
      <sheetData sheetId="33713" refreshError="1"/>
      <sheetData sheetId="33714" refreshError="1"/>
      <sheetData sheetId="33715" refreshError="1"/>
      <sheetData sheetId="33716" refreshError="1"/>
      <sheetData sheetId="33717" refreshError="1"/>
      <sheetData sheetId="33718" refreshError="1"/>
      <sheetData sheetId="33719" refreshError="1"/>
      <sheetData sheetId="33720" refreshError="1"/>
      <sheetData sheetId="33721" refreshError="1"/>
      <sheetData sheetId="33722" refreshError="1"/>
      <sheetData sheetId="33723" refreshError="1"/>
      <sheetData sheetId="33724" refreshError="1"/>
      <sheetData sheetId="33725" refreshError="1"/>
      <sheetData sheetId="33726" refreshError="1"/>
      <sheetData sheetId="33727" refreshError="1"/>
      <sheetData sheetId="33728" refreshError="1"/>
      <sheetData sheetId="33729" refreshError="1"/>
      <sheetData sheetId="33730" refreshError="1"/>
      <sheetData sheetId="33731" refreshError="1"/>
      <sheetData sheetId="33732" refreshError="1"/>
      <sheetData sheetId="33733" refreshError="1"/>
      <sheetData sheetId="33734" refreshError="1"/>
      <sheetData sheetId="33735" refreshError="1"/>
      <sheetData sheetId="33736" refreshError="1"/>
      <sheetData sheetId="33737" refreshError="1"/>
      <sheetData sheetId="33738" refreshError="1"/>
      <sheetData sheetId="33739" refreshError="1"/>
      <sheetData sheetId="33740" refreshError="1"/>
      <sheetData sheetId="33741" refreshError="1"/>
      <sheetData sheetId="33742" refreshError="1"/>
      <sheetData sheetId="33743" refreshError="1"/>
      <sheetData sheetId="33744" refreshError="1"/>
      <sheetData sheetId="33745" refreshError="1"/>
      <sheetData sheetId="33746" refreshError="1"/>
      <sheetData sheetId="33747" refreshError="1"/>
      <sheetData sheetId="33748" refreshError="1"/>
      <sheetData sheetId="33749" refreshError="1"/>
      <sheetData sheetId="33750" refreshError="1"/>
      <sheetData sheetId="33751" refreshError="1"/>
      <sheetData sheetId="33752" refreshError="1"/>
      <sheetData sheetId="33753" refreshError="1"/>
      <sheetData sheetId="33754" refreshError="1"/>
      <sheetData sheetId="33755" refreshError="1"/>
      <sheetData sheetId="33756" refreshError="1"/>
      <sheetData sheetId="33757" refreshError="1"/>
      <sheetData sheetId="33758" refreshError="1"/>
      <sheetData sheetId="33759" refreshError="1"/>
      <sheetData sheetId="33760" refreshError="1"/>
      <sheetData sheetId="33761" refreshError="1"/>
      <sheetData sheetId="33762" refreshError="1"/>
      <sheetData sheetId="33763" refreshError="1"/>
      <sheetData sheetId="33764" refreshError="1"/>
      <sheetData sheetId="33765" refreshError="1"/>
      <sheetData sheetId="33766" refreshError="1"/>
      <sheetData sheetId="33767" refreshError="1"/>
      <sheetData sheetId="33768" refreshError="1"/>
      <sheetData sheetId="33769" refreshError="1"/>
      <sheetData sheetId="33770" refreshError="1"/>
      <sheetData sheetId="33771" refreshError="1"/>
      <sheetData sheetId="33772" refreshError="1"/>
      <sheetData sheetId="33773" refreshError="1"/>
      <sheetData sheetId="33774" refreshError="1"/>
      <sheetData sheetId="33775" refreshError="1"/>
      <sheetData sheetId="33776" refreshError="1"/>
      <sheetData sheetId="33777" refreshError="1"/>
      <sheetData sheetId="33778" refreshError="1"/>
      <sheetData sheetId="33779" refreshError="1"/>
      <sheetData sheetId="33780" refreshError="1"/>
      <sheetData sheetId="33781" refreshError="1"/>
      <sheetData sheetId="33782" refreshError="1"/>
      <sheetData sheetId="33783" refreshError="1"/>
      <sheetData sheetId="33784" refreshError="1"/>
      <sheetData sheetId="33785" refreshError="1"/>
      <sheetData sheetId="33786" refreshError="1"/>
      <sheetData sheetId="33787" refreshError="1"/>
      <sheetData sheetId="33788" refreshError="1"/>
      <sheetData sheetId="33789" refreshError="1"/>
      <sheetData sheetId="33790" refreshError="1"/>
      <sheetData sheetId="33791" refreshError="1"/>
      <sheetData sheetId="33792" refreshError="1"/>
      <sheetData sheetId="33793" refreshError="1"/>
      <sheetData sheetId="33794" refreshError="1"/>
      <sheetData sheetId="33795" refreshError="1"/>
      <sheetData sheetId="33796" refreshError="1"/>
      <sheetData sheetId="33797" refreshError="1"/>
      <sheetData sheetId="33798" refreshError="1"/>
      <sheetData sheetId="33799" refreshError="1"/>
      <sheetData sheetId="33800" refreshError="1"/>
      <sheetData sheetId="33801" refreshError="1"/>
      <sheetData sheetId="33802" refreshError="1"/>
      <sheetData sheetId="33803" refreshError="1"/>
      <sheetData sheetId="33804" refreshError="1"/>
      <sheetData sheetId="33805" refreshError="1"/>
      <sheetData sheetId="33806" refreshError="1"/>
      <sheetData sheetId="33807" refreshError="1"/>
      <sheetData sheetId="33808" refreshError="1"/>
      <sheetData sheetId="33809" refreshError="1"/>
      <sheetData sheetId="33810" refreshError="1"/>
      <sheetData sheetId="33811" refreshError="1"/>
      <sheetData sheetId="33812" refreshError="1"/>
      <sheetData sheetId="33813" refreshError="1"/>
      <sheetData sheetId="33814" refreshError="1"/>
      <sheetData sheetId="33815" refreshError="1"/>
      <sheetData sheetId="33816" refreshError="1"/>
      <sheetData sheetId="33817" refreshError="1"/>
      <sheetData sheetId="33818" refreshError="1"/>
      <sheetData sheetId="33819" refreshError="1"/>
      <sheetData sheetId="33820" refreshError="1"/>
      <sheetData sheetId="33821" refreshError="1"/>
      <sheetData sheetId="33822" refreshError="1"/>
      <sheetData sheetId="33823" refreshError="1"/>
      <sheetData sheetId="33824" refreshError="1"/>
      <sheetData sheetId="33825" refreshError="1"/>
      <sheetData sheetId="33826" refreshError="1"/>
      <sheetData sheetId="33827" refreshError="1"/>
      <sheetData sheetId="33828" refreshError="1"/>
      <sheetData sheetId="33829" refreshError="1"/>
      <sheetData sheetId="33830" refreshError="1"/>
      <sheetData sheetId="33831" refreshError="1"/>
      <sheetData sheetId="33832" refreshError="1"/>
      <sheetData sheetId="33833" refreshError="1"/>
      <sheetData sheetId="33834" refreshError="1"/>
      <sheetData sheetId="33835" refreshError="1"/>
      <sheetData sheetId="33836" refreshError="1"/>
      <sheetData sheetId="33837" refreshError="1"/>
      <sheetData sheetId="33838" refreshError="1"/>
      <sheetData sheetId="33839" refreshError="1"/>
      <sheetData sheetId="33840" refreshError="1"/>
      <sheetData sheetId="33841" refreshError="1"/>
      <sheetData sheetId="33842" refreshError="1"/>
      <sheetData sheetId="33843" refreshError="1"/>
      <sheetData sheetId="33844" refreshError="1"/>
      <sheetData sheetId="33845" refreshError="1"/>
      <sheetData sheetId="33846" refreshError="1"/>
      <sheetData sheetId="33847" refreshError="1"/>
      <sheetData sheetId="33848" refreshError="1"/>
      <sheetData sheetId="33849" refreshError="1"/>
      <sheetData sheetId="33850" refreshError="1"/>
      <sheetData sheetId="33851" refreshError="1"/>
      <sheetData sheetId="33852" refreshError="1"/>
      <sheetData sheetId="33853" refreshError="1"/>
      <sheetData sheetId="33854" refreshError="1"/>
      <sheetData sheetId="33855" refreshError="1"/>
      <sheetData sheetId="33856" refreshError="1"/>
      <sheetData sheetId="33857" refreshError="1"/>
      <sheetData sheetId="33858" refreshError="1"/>
      <sheetData sheetId="33859" refreshError="1"/>
      <sheetData sheetId="33860" refreshError="1"/>
      <sheetData sheetId="33861" refreshError="1"/>
      <sheetData sheetId="33862" refreshError="1"/>
      <sheetData sheetId="33863" refreshError="1"/>
      <sheetData sheetId="33864" refreshError="1"/>
      <sheetData sheetId="33865" refreshError="1"/>
      <sheetData sheetId="33866" refreshError="1"/>
      <sheetData sheetId="33867" refreshError="1"/>
      <sheetData sheetId="33868" refreshError="1"/>
      <sheetData sheetId="33869" refreshError="1"/>
      <sheetData sheetId="33870" refreshError="1"/>
      <sheetData sheetId="33871" refreshError="1"/>
      <sheetData sheetId="33872" refreshError="1"/>
      <sheetData sheetId="33873" refreshError="1"/>
      <sheetData sheetId="33874" refreshError="1"/>
      <sheetData sheetId="33875" refreshError="1"/>
      <sheetData sheetId="33876" refreshError="1"/>
      <sheetData sheetId="33877" refreshError="1"/>
      <sheetData sheetId="33878" refreshError="1"/>
      <sheetData sheetId="33879" refreshError="1"/>
      <sheetData sheetId="33880" refreshError="1"/>
      <sheetData sheetId="33881" refreshError="1"/>
      <sheetData sheetId="33882" refreshError="1"/>
      <sheetData sheetId="33883" refreshError="1"/>
      <sheetData sheetId="33884" refreshError="1"/>
      <sheetData sheetId="33885" refreshError="1"/>
      <sheetData sheetId="33886" refreshError="1"/>
      <sheetData sheetId="33887" refreshError="1"/>
      <sheetData sheetId="33888" refreshError="1"/>
      <sheetData sheetId="33889" refreshError="1"/>
      <sheetData sheetId="33890" refreshError="1"/>
      <sheetData sheetId="33891" refreshError="1"/>
      <sheetData sheetId="33892" refreshError="1"/>
      <sheetData sheetId="33893" refreshError="1"/>
      <sheetData sheetId="33894" refreshError="1"/>
      <sheetData sheetId="33895" refreshError="1"/>
      <sheetData sheetId="33896" refreshError="1"/>
      <sheetData sheetId="33897" refreshError="1"/>
      <sheetData sheetId="33898" refreshError="1"/>
      <sheetData sheetId="33899" refreshError="1"/>
      <sheetData sheetId="33900" refreshError="1"/>
      <sheetData sheetId="33901" refreshError="1"/>
      <sheetData sheetId="33902" refreshError="1"/>
      <sheetData sheetId="33903" refreshError="1"/>
      <sheetData sheetId="33904" refreshError="1"/>
      <sheetData sheetId="33905" refreshError="1"/>
      <sheetData sheetId="33906" refreshError="1"/>
      <sheetData sheetId="33907" refreshError="1"/>
      <sheetData sheetId="33908" refreshError="1"/>
      <sheetData sheetId="33909" refreshError="1"/>
      <sheetData sheetId="33910" refreshError="1"/>
      <sheetData sheetId="33911" refreshError="1"/>
      <sheetData sheetId="33912" refreshError="1"/>
      <sheetData sheetId="33913" refreshError="1"/>
      <sheetData sheetId="33914" refreshError="1"/>
      <sheetData sheetId="33915" refreshError="1"/>
      <sheetData sheetId="33916" refreshError="1"/>
      <sheetData sheetId="33917" refreshError="1"/>
      <sheetData sheetId="33918" refreshError="1"/>
      <sheetData sheetId="33919" refreshError="1"/>
      <sheetData sheetId="33920" refreshError="1"/>
      <sheetData sheetId="33921" refreshError="1"/>
      <sheetData sheetId="33922" refreshError="1"/>
      <sheetData sheetId="33923" refreshError="1"/>
      <sheetData sheetId="33924" refreshError="1"/>
      <sheetData sheetId="33925" refreshError="1"/>
      <sheetData sheetId="33926" refreshError="1"/>
      <sheetData sheetId="33927" refreshError="1"/>
      <sheetData sheetId="33928" refreshError="1"/>
      <sheetData sheetId="33929" refreshError="1"/>
      <sheetData sheetId="33930" refreshError="1"/>
      <sheetData sheetId="33931" refreshError="1"/>
      <sheetData sheetId="33932" refreshError="1"/>
      <sheetData sheetId="33933" refreshError="1"/>
      <sheetData sheetId="33934" refreshError="1"/>
      <sheetData sheetId="33935" refreshError="1"/>
      <sheetData sheetId="33936" refreshError="1"/>
      <sheetData sheetId="33937" refreshError="1"/>
      <sheetData sheetId="33938" refreshError="1"/>
      <sheetData sheetId="33939" refreshError="1"/>
      <sheetData sheetId="33940" refreshError="1"/>
      <sheetData sheetId="33941" refreshError="1"/>
      <sheetData sheetId="33942" refreshError="1"/>
      <sheetData sheetId="33943" refreshError="1"/>
      <sheetData sheetId="33944" refreshError="1"/>
      <sheetData sheetId="33945" refreshError="1"/>
      <sheetData sheetId="33946" refreshError="1"/>
      <sheetData sheetId="33947" refreshError="1"/>
      <sheetData sheetId="33948" refreshError="1"/>
      <sheetData sheetId="33949" refreshError="1"/>
      <sheetData sheetId="33950" refreshError="1"/>
      <sheetData sheetId="33951" refreshError="1"/>
      <sheetData sheetId="33952" refreshError="1"/>
      <sheetData sheetId="33953" refreshError="1"/>
      <sheetData sheetId="33954" refreshError="1"/>
      <sheetData sheetId="33955" refreshError="1"/>
      <sheetData sheetId="33956" refreshError="1"/>
      <sheetData sheetId="33957" refreshError="1"/>
      <sheetData sheetId="33958" refreshError="1"/>
      <sheetData sheetId="33959" refreshError="1"/>
      <sheetData sheetId="33960" refreshError="1"/>
      <sheetData sheetId="33961" refreshError="1"/>
      <sheetData sheetId="33962" refreshError="1"/>
      <sheetData sheetId="33963" refreshError="1"/>
      <sheetData sheetId="33964" refreshError="1"/>
      <sheetData sheetId="33965" refreshError="1"/>
      <sheetData sheetId="33966" refreshError="1"/>
      <sheetData sheetId="33967" refreshError="1"/>
      <sheetData sheetId="33968" refreshError="1"/>
      <sheetData sheetId="33969" refreshError="1"/>
      <sheetData sheetId="33970" refreshError="1"/>
      <sheetData sheetId="33971" refreshError="1"/>
      <sheetData sheetId="33972" refreshError="1"/>
      <sheetData sheetId="33973" refreshError="1"/>
      <sheetData sheetId="33974" refreshError="1"/>
      <sheetData sheetId="33975" refreshError="1"/>
      <sheetData sheetId="33976" refreshError="1"/>
      <sheetData sheetId="33977" refreshError="1"/>
      <sheetData sheetId="33978" refreshError="1"/>
      <sheetData sheetId="33979" refreshError="1"/>
      <sheetData sheetId="33980" refreshError="1"/>
      <sheetData sheetId="33981" refreshError="1"/>
      <sheetData sheetId="33982" refreshError="1"/>
      <sheetData sheetId="33983" refreshError="1"/>
      <sheetData sheetId="33984" refreshError="1"/>
      <sheetData sheetId="33985" refreshError="1"/>
      <sheetData sheetId="33986" refreshError="1"/>
      <sheetData sheetId="33987" refreshError="1"/>
      <sheetData sheetId="33988" refreshError="1"/>
      <sheetData sheetId="33989" refreshError="1"/>
      <sheetData sheetId="33990" refreshError="1"/>
      <sheetData sheetId="33991" refreshError="1"/>
      <sheetData sheetId="33992" refreshError="1"/>
      <sheetData sheetId="33993" refreshError="1"/>
      <sheetData sheetId="33994" refreshError="1"/>
      <sheetData sheetId="33995" refreshError="1"/>
      <sheetData sheetId="33996" refreshError="1"/>
      <sheetData sheetId="33997" refreshError="1"/>
      <sheetData sheetId="33998" refreshError="1"/>
      <sheetData sheetId="33999" refreshError="1"/>
      <sheetData sheetId="34000" refreshError="1"/>
      <sheetData sheetId="34001" refreshError="1"/>
      <sheetData sheetId="34002" refreshError="1"/>
      <sheetData sheetId="34003" refreshError="1"/>
      <sheetData sheetId="34004" refreshError="1"/>
      <sheetData sheetId="34005" refreshError="1"/>
      <sheetData sheetId="34006" refreshError="1"/>
      <sheetData sheetId="34007" refreshError="1"/>
      <sheetData sheetId="34008" refreshError="1"/>
      <sheetData sheetId="34009" refreshError="1"/>
      <sheetData sheetId="34010" refreshError="1"/>
      <sheetData sheetId="34011" refreshError="1"/>
      <sheetData sheetId="34012" refreshError="1"/>
      <sheetData sheetId="34013" refreshError="1"/>
      <sheetData sheetId="34014" refreshError="1"/>
      <sheetData sheetId="34015" refreshError="1"/>
      <sheetData sheetId="34016" refreshError="1"/>
      <sheetData sheetId="34017" refreshError="1"/>
      <sheetData sheetId="34018" refreshError="1"/>
      <sheetData sheetId="34019" refreshError="1"/>
      <sheetData sheetId="34020" refreshError="1"/>
      <sheetData sheetId="34021" refreshError="1"/>
      <sheetData sheetId="34022" refreshError="1"/>
      <sheetData sheetId="34023" refreshError="1"/>
      <sheetData sheetId="34024" refreshError="1"/>
      <sheetData sheetId="34025" refreshError="1"/>
      <sheetData sheetId="34026" refreshError="1"/>
      <sheetData sheetId="34027" refreshError="1"/>
      <sheetData sheetId="34028" refreshError="1"/>
      <sheetData sheetId="34029" refreshError="1"/>
      <sheetData sheetId="34030" refreshError="1"/>
      <sheetData sheetId="34031" refreshError="1"/>
      <sheetData sheetId="34032" refreshError="1"/>
      <sheetData sheetId="34033" refreshError="1"/>
      <sheetData sheetId="34034" refreshError="1"/>
      <sheetData sheetId="34035" refreshError="1"/>
      <sheetData sheetId="34036" refreshError="1"/>
      <sheetData sheetId="34037" refreshError="1"/>
      <sheetData sheetId="34038" refreshError="1"/>
      <sheetData sheetId="34039" refreshError="1"/>
      <sheetData sheetId="34040" refreshError="1"/>
      <sheetData sheetId="34041" refreshError="1"/>
      <sheetData sheetId="34042" refreshError="1"/>
      <sheetData sheetId="34043" refreshError="1"/>
      <sheetData sheetId="34044" refreshError="1"/>
      <sheetData sheetId="34045" refreshError="1"/>
      <sheetData sheetId="34046" refreshError="1"/>
      <sheetData sheetId="34047" refreshError="1"/>
      <sheetData sheetId="34048" refreshError="1"/>
      <sheetData sheetId="34049" refreshError="1"/>
      <sheetData sheetId="34050" refreshError="1"/>
      <sheetData sheetId="34051" refreshError="1"/>
      <sheetData sheetId="34052" refreshError="1"/>
      <sheetData sheetId="34053" refreshError="1"/>
      <sheetData sheetId="34054" refreshError="1"/>
      <sheetData sheetId="34055" refreshError="1"/>
      <sheetData sheetId="34056" refreshError="1"/>
      <sheetData sheetId="34057" refreshError="1"/>
      <sheetData sheetId="34058" refreshError="1"/>
      <sheetData sheetId="34059" refreshError="1"/>
      <sheetData sheetId="34060" refreshError="1"/>
      <sheetData sheetId="34061" refreshError="1"/>
      <sheetData sheetId="34062" refreshError="1"/>
      <sheetData sheetId="34063" refreshError="1"/>
      <sheetData sheetId="34064" refreshError="1"/>
      <sheetData sheetId="34065" refreshError="1"/>
      <sheetData sheetId="34066" refreshError="1"/>
      <sheetData sheetId="34067" refreshError="1"/>
      <sheetData sheetId="34068" refreshError="1"/>
      <sheetData sheetId="34069" refreshError="1"/>
      <sheetData sheetId="34070" refreshError="1"/>
      <sheetData sheetId="34071"/>
      <sheetData sheetId="34072"/>
      <sheetData sheetId="34073"/>
      <sheetData sheetId="34074"/>
      <sheetData sheetId="34075"/>
      <sheetData sheetId="34076"/>
      <sheetData sheetId="34077" refreshError="1"/>
      <sheetData sheetId="34078"/>
      <sheetData sheetId="34079"/>
      <sheetData sheetId="34080"/>
      <sheetData sheetId="34081"/>
      <sheetData sheetId="34082"/>
      <sheetData sheetId="34083"/>
      <sheetData sheetId="34084"/>
      <sheetData sheetId="34085" refreshError="1"/>
      <sheetData sheetId="34086" refreshError="1"/>
      <sheetData sheetId="34087" refreshError="1"/>
      <sheetData sheetId="34088" refreshError="1"/>
      <sheetData sheetId="34089" refreshError="1"/>
      <sheetData sheetId="34090" refreshError="1"/>
      <sheetData sheetId="34091" refreshError="1"/>
      <sheetData sheetId="34092" refreshError="1"/>
      <sheetData sheetId="34093" refreshError="1"/>
      <sheetData sheetId="34094" refreshError="1"/>
      <sheetData sheetId="34095" refreshError="1"/>
      <sheetData sheetId="34096" refreshError="1"/>
      <sheetData sheetId="34097" refreshError="1"/>
      <sheetData sheetId="34098" refreshError="1"/>
      <sheetData sheetId="34099" refreshError="1"/>
      <sheetData sheetId="34100" refreshError="1"/>
      <sheetData sheetId="34101" refreshError="1"/>
      <sheetData sheetId="34102" refreshError="1"/>
      <sheetData sheetId="34103" refreshError="1"/>
      <sheetData sheetId="34104" refreshError="1"/>
      <sheetData sheetId="34105" refreshError="1"/>
      <sheetData sheetId="34106" refreshError="1"/>
      <sheetData sheetId="34107"/>
      <sheetData sheetId="34108"/>
      <sheetData sheetId="34109"/>
      <sheetData sheetId="34110"/>
      <sheetData sheetId="34111"/>
      <sheetData sheetId="34112"/>
      <sheetData sheetId="34113"/>
      <sheetData sheetId="34114"/>
      <sheetData sheetId="34115"/>
      <sheetData sheetId="34116"/>
      <sheetData sheetId="34117"/>
      <sheetData sheetId="34118"/>
      <sheetData sheetId="34119" refreshError="1"/>
      <sheetData sheetId="34120"/>
      <sheetData sheetId="34121"/>
      <sheetData sheetId="34122"/>
      <sheetData sheetId="34123" refreshError="1"/>
      <sheetData sheetId="34124" refreshError="1"/>
      <sheetData sheetId="34125" refreshError="1"/>
      <sheetData sheetId="34126" refreshError="1"/>
      <sheetData sheetId="34127" refreshError="1"/>
      <sheetData sheetId="34128" refreshError="1"/>
      <sheetData sheetId="34129" refreshError="1"/>
      <sheetData sheetId="34130" refreshError="1"/>
      <sheetData sheetId="34131" refreshError="1"/>
      <sheetData sheetId="34132" refreshError="1"/>
      <sheetData sheetId="34133" refreshError="1"/>
      <sheetData sheetId="34134" refreshError="1"/>
      <sheetData sheetId="34135" refreshError="1"/>
      <sheetData sheetId="34136" refreshError="1"/>
      <sheetData sheetId="34137" refreshError="1"/>
      <sheetData sheetId="34138" refreshError="1"/>
      <sheetData sheetId="34139" refreshError="1"/>
      <sheetData sheetId="34140" refreshError="1"/>
      <sheetData sheetId="34141" refreshError="1"/>
      <sheetData sheetId="34142" refreshError="1"/>
      <sheetData sheetId="34143" refreshError="1"/>
      <sheetData sheetId="34144" refreshError="1"/>
      <sheetData sheetId="34145" refreshError="1"/>
      <sheetData sheetId="34146"/>
      <sheetData sheetId="34147"/>
      <sheetData sheetId="34148"/>
      <sheetData sheetId="34149"/>
      <sheetData sheetId="34150"/>
      <sheetData sheetId="34151"/>
      <sheetData sheetId="34152"/>
      <sheetData sheetId="34153" refreshError="1"/>
      <sheetData sheetId="34154" refreshError="1"/>
      <sheetData sheetId="34155" refreshError="1"/>
      <sheetData sheetId="34156" refreshError="1"/>
      <sheetData sheetId="34157" refreshError="1"/>
      <sheetData sheetId="34158" refreshError="1"/>
      <sheetData sheetId="34159" refreshError="1"/>
      <sheetData sheetId="34160" refreshError="1"/>
      <sheetData sheetId="34161" refreshError="1"/>
      <sheetData sheetId="34162" refreshError="1"/>
      <sheetData sheetId="34163" refreshError="1"/>
      <sheetData sheetId="34164" refreshError="1"/>
      <sheetData sheetId="34165" refreshError="1"/>
      <sheetData sheetId="34166" refreshError="1"/>
      <sheetData sheetId="34167" refreshError="1"/>
      <sheetData sheetId="34168" refreshError="1"/>
      <sheetData sheetId="34169" refreshError="1"/>
      <sheetData sheetId="34170" refreshError="1"/>
      <sheetData sheetId="34171" refreshError="1"/>
      <sheetData sheetId="34172" refreshError="1"/>
      <sheetData sheetId="34173" refreshError="1"/>
      <sheetData sheetId="34174" refreshError="1"/>
      <sheetData sheetId="34175" refreshError="1"/>
      <sheetData sheetId="34176" refreshError="1"/>
      <sheetData sheetId="34177" refreshError="1"/>
      <sheetData sheetId="34178" refreshError="1"/>
      <sheetData sheetId="34179" refreshError="1"/>
      <sheetData sheetId="34180" refreshError="1"/>
      <sheetData sheetId="34181" refreshError="1"/>
      <sheetData sheetId="34182" refreshError="1"/>
      <sheetData sheetId="34183" refreshError="1"/>
      <sheetData sheetId="34184" refreshError="1"/>
      <sheetData sheetId="34185" refreshError="1"/>
      <sheetData sheetId="34186" refreshError="1"/>
      <sheetData sheetId="34187" refreshError="1"/>
      <sheetData sheetId="34188" refreshError="1"/>
      <sheetData sheetId="34189" refreshError="1"/>
      <sheetData sheetId="34190" refreshError="1"/>
      <sheetData sheetId="34191" refreshError="1"/>
      <sheetData sheetId="34192" refreshError="1"/>
      <sheetData sheetId="34193" refreshError="1"/>
      <sheetData sheetId="34194" refreshError="1"/>
      <sheetData sheetId="34195" refreshError="1"/>
      <sheetData sheetId="34196" refreshError="1"/>
      <sheetData sheetId="34197" refreshError="1"/>
      <sheetData sheetId="34198" refreshError="1"/>
      <sheetData sheetId="34199" refreshError="1"/>
      <sheetData sheetId="34200" refreshError="1"/>
      <sheetData sheetId="34201" refreshError="1"/>
      <sheetData sheetId="34202" refreshError="1"/>
      <sheetData sheetId="34203" refreshError="1"/>
      <sheetData sheetId="34204" refreshError="1"/>
      <sheetData sheetId="34205" refreshError="1"/>
      <sheetData sheetId="34206" refreshError="1"/>
      <sheetData sheetId="34207" refreshError="1"/>
      <sheetData sheetId="34208" refreshError="1"/>
      <sheetData sheetId="34209" refreshError="1"/>
      <sheetData sheetId="34210" refreshError="1"/>
      <sheetData sheetId="34211" refreshError="1"/>
      <sheetData sheetId="34212" refreshError="1"/>
      <sheetData sheetId="34213" refreshError="1"/>
      <sheetData sheetId="34214" refreshError="1"/>
      <sheetData sheetId="34215" refreshError="1"/>
      <sheetData sheetId="34216" refreshError="1"/>
      <sheetData sheetId="34217" refreshError="1"/>
      <sheetData sheetId="34218" refreshError="1"/>
      <sheetData sheetId="34219" refreshError="1"/>
      <sheetData sheetId="34220" refreshError="1"/>
      <sheetData sheetId="34221" refreshError="1"/>
      <sheetData sheetId="34222" refreshError="1"/>
      <sheetData sheetId="34223" refreshError="1"/>
      <sheetData sheetId="34224" refreshError="1"/>
      <sheetData sheetId="34225" refreshError="1"/>
      <sheetData sheetId="34226" refreshError="1"/>
      <sheetData sheetId="34227" refreshError="1"/>
      <sheetData sheetId="34228" refreshError="1"/>
      <sheetData sheetId="34229" refreshError="1"/>
      <sheetData sheetId="34230" refreshError="1"/>
      <sheetData sheetId="34231" refreshError="1"/>
      <sheetData sheetId="34232" refreshError="1"/>
      <sheetData sheetId="34233" refreshError="1"/>
      <sheetData sheetId="34234" refreshError="1"/>
      <sheetData sheetId="34235" refreshError="1"/>
      <sheetData sheetId="34236" refreshError="1"/>
      <sheetData sheetId="34237" refreshError="1"/>
      <sheetData sheetId="34238" refreshError="1"/>
      <sheetData sheetId="34239" refreshError="1"/>
      <sheetData sheetId="34240" refreshError="1"/>
      <sheetData sheetId="34241" refreshError="1"/>
      <sheetData sheetId="34242" refreshError="1"/>
      <sheetData sheetId="34243" refreshError="1"/>
      <sheetData sheetId="34244" refreshError="1"/>
      <sheetData sheetId="34245" refreshError="1"/>
      <sheetData sheetId="34246" refreshError="1"/>
      <sheetData sheetId="34247" refreshError="1"/>
      <sheetData sheetId="34248" refreshError="1"/>
      <sheetData sheetId="34249" refreshError="1"/>
      <sheetData sheetId="34250" refreshError="1"/>
      <sheetData sheetId="34251" refreshError="1"/>
      <sheetData sheetId="34252" refreshError="1"/>
      <sheetData sheetId="34253" refreshError="1"/>
      <sheetData sheetId="34254" refreshError="1"/>
      <sheetData sheetId="34255" refreshError="1"/>
      <sheetData sheetId="34256" refreshError="1"/>
      <sheetData sheetId="34257" refreshError="1"/>
      <sheetData sheetId="34258" refreshError="1"/>
      <sheetData sheetId="34259" refreshError="1"/>
      <sheetData sheetId="34260" refreshError="1"/>
      <sheetData sheetId="34261" refreshError="1"/>
      <sheetData sheetId="34262" refreshError="1"/>
      <sheetData sheetId="34263" refreshError="1"/>
      <sheetData sheetId="34264" refreshError="1"/>
      <sheetData sheetId="34265" refreshError="1"/>
      <sheetData sheetId="34266" refreshError="1"/>
      <sheetData sheetId="34267" refreshError="1"/>
      <sheetData sheetId="34268" refreshError="1"/>
      <sheetData sheetId="34269" refreshError="1"/>
      <sheetData sheetId="34270" refreshError="1"/>
      <sheetData sheetId="34271" refreshError="1"/>
      <sheetData sheetId="34272" refreshError="1"/>
      <sheetData sheetId="34273" refreshError="1"/>
      <sheetData sheetId="34274"/>
      <sheetData sheetId="34275"/>
      <sheetData sheetId="34276"/>
      <sheetData sheetId="34277"/>
      <sheetData sheetId="34278"/>
      <sheetData sheetId="34279"/>
      <sheetData sheetId="34280"/>
      <sheetData sheetId="34281"/>
      <sheetData sheetId="34282"/>
      <sheetData sheetId="34283"/>
      <sheetData sheetId="34284" refreshError="1"/>
      <sheetData sheetId="34285"/>
      <sheetData sheetId="34286"/>
      <sheetData sheetId="34287" refreshError="1"/>
      <sheetData sheetId="34288" refreshError="1"/>
      <sheetData sheetId="34289" refreshError="1"/>
      <sheetData sheetId="34290" refreshError="1"/>
      <sheetData sheetId="34291" refreshError="1"/>
      <sheetData sheetId="34292" refreshError="1"/>
      <sheetData sheetId="34293" refreshError="1"/>
      <sheetData sheetId="34294" refreshError="1"/>
      <sheetData sheetId="34295"/>
      <sheetData sheetId="34296" refreshError="1"/>
      <sheetData sheetId="34297" refreshError="1"/>
      <sheetData sheetId="34298" refreshError="1"/>
      <sheetData sheetId="34299" refreshError="1"/>
      <sheetData sheetId="34300"/>
      <sheetData sheetId="34301"/>
      <sheetData sheetId="34302"/>
      <sheetData sheetId="34303"/>
      <sheetData sheetId="34304"/>
      <sheetData sheetId="34305"/>
      <sheetData sheetId="34306"/>
      <sheetData sheetId="34307"/>
      <sheetData sheetId="34308" refreshError="1"/>
      <sheetData sheetId="34309"/>
      <sheetData sheetId="34310"/>
      <sheetData sheetId="34311"/>
      <sheetData sheetId="34312"/>
      <sheetData sheetId="34313"/>
      <sheetData sheetId="34314"/>
      <sheetData sheetId="34315"/>
      <sheetData sheetId="34316"/>
      <sheetData sheetId="34317"/>
      <sheetData sheetId="34318"/>
      <sheetData sheetId="34319"/>
      <sheetData sheetId="34320"/>
      <sheetData sheetId="34321"/>
      <sheetData sheetId="34322"/>
      <sheetData sheetId="34323"/>
      <sheetData sheetId="34324"/>
      <sheetData sheetId="34325"/>
      <sheetData sheetId="34326"/>
      <sheetData sheetId="34327" refreshError="1"/>
      <sheetData sheetId="34328" refreshError="1"/>
      <sheetData sheetId="34329" refreshError="1"/>
      <sheetData sheetId="34330" refreshError="1"/>
      <sheetData sheetId="34331" refreshError="1"/>
      <sheetData sheetId="34332" refreshError="1"/>
      <sheetData sheetId="34333" refreshError="1"/>
      <sheetData sheetId="34334" refreshError="1"/>
      <sheetData sheetId="34335" refreshError="1"/>
      <sheetData sheetId="34336" refreshError="1"/>
      <sheetData sheetId="34337" refreshError="1"/>
      <sheetData sheetId="34338" refreshError="1"/>
      <sheetData sheetId="34339" refreshError="1"/>
      <sheetData sheetId="34340" refreshError="1"/>
      <sheetData sheetId="34341" refreshError="1"/>
      <sheetData sheetId="34342" refreshError="1"/>
      <sheetData sheetId="34343" refreshError="1"/>
      <sheetData sheetId="34344" refreshError="1"/>
      <sheetData sheetId="34345" refreshError="1"/>
      <sheetData sheetId="34346" refreshError="1"/>
      <sheetData sheetId="34347" refreshError="1"/>
      <sheetData sheetId="34348" refreshError="1"/>
      <sheetData sheetId="34349" refreshError="1"/>
      <sheetData sheetId="34350" refreshError="1"/>
      <sheetData sheetId="34351" refreshError="1"/>
      <sheetData sheetId="34352" refreshError="1"/>
      <sheetData sheetId="34353" refreshError="1"/>
      <sheetData sheetId="34354" refreshError="1"/>
      <sheetData sheetId="34355" refreshError="1"/>
      <sheetData sheetId="34356" refreshError="1"/>
      <sheetData sheetId="34357" refreshError="1"/>
      <sheetData sheetId="34358" refreshError="1"/>
      <sheetData sheetId="34359" refreshError="1"/>
      <sheetData sheetId="34360" refreshError="1"/>
      <sheetData sheetId="34361" refreshError="1"/>
      <sheetData sheetId="34362" refreshError="1"/>
      <sheetData sheetId="34363" refreshError="1"/>
      <sheetData sheetId="34364" refreshError="1"/>
      <sheetData sheetId="34365" refreshError="1"/>
      <sheetData sheetId="34366" refreshError="1"/>
      <sheetData sheetId="34367" refreshError="1"/>
      <sheetData sheetId="34368" refreshError="1"/>
      <sheetData sheetId="34369" refreshError="1"/>
      <sheetData sheetId="34370" refreshError="1"/>
      <sheetData sheetId="34371" refreshError="1"/>
      <sheetData sheetId="34372" refreshError="1"/>
      <sheetData sheetId="34373" refreshError="1"/>
      <sheetData sheetId="34374" refreshError="1"/>
      <sheetData sheetId="34375" refreshError="1"/>
      <sheetData sheetId="34376" refreshError="1"/>
      <sheetData sheetId="34377" refreshError="1"/>
      <sheetData sheetId="34378" refreshError="1"/>
      <sheetData sheetId="34379" refreshError="1"/>
      <sheetData sheetId="34380" refreshError="1"/>
      <sheetData sheetId="34381" refreshError="1"/>
      <sheetData sheetId="34382" refreshError="1"/>
      <sheetData sheetId="34383" refreshError="1"/>
      <sheetData sheetId="34384" refreshError="1"/>
      <sheetData sheetId="34385" refreshError="1"/>
      <sheetData sheetId="34386" refreshError="1"/>
      <sheetData sheetId="34387" refreshError="1"/>
      <sheetData sheetId="34388" refreshError="1"/>
      <sheetData sheetId="34389" refreshError="1"/>
      <sheetData sheetId="34390" refreshError="1"/>
      <sheetData sheetId="34391" refreshError="1"/>
      <sheetData sheetId="34392" refreshError="1"/>
      <sheetData sheetId="34393" refreshError="1"/>
      <sheetData sheetId="34394" refreshError="1"/>
      <sheetData sheetId="34395" refreshError="1"/>
      <sheetData sheetId="34396" refreshError="1"/>
      <sheetData sheetId="34397" refreshError="1"/>
      <sheetData sheetId="34398" refreshError="1"/>
      <sheetData sheetId="34399" refreshError="1"/>
      <sheetData sheetId="34400" refreshError="1"/>
      <sheetData sheetId="34401" refreshError="1"/>
      <sheetData sheetId="34402" refreshError="1"/>
      <sheetData sheetId="34403" refreshError="1"/>
      <sheetData sheetId="34404" refreshError="1"/>
      <sheetData sheetId="34405" refreshError="1"/>
      <sheetData sheetId="34406" refreshError="1"/>
      <sheetData sheetId="34407" refreshError="1"/>
      <sheetData sheetId="34408" refreshError="1"/>
      <sheetData sheetId="34409" refreshError="1"/>
      <sheetData sheetId="34410" refreshError="1"/>
      <sheetData sheetId="34411" refreshError="1"/>
      <sheetData sheetId="34412" refreshError="1"/>
      <sheetData sheetId="34413" refreshError="1"/>
      <sheetData sheetId="34414" refreshError="1"/>
      <sheetData sheetId="34415" refreshError="1"/>
      <sheetData sheetId="34416" refreshError="1"/>
      <sheetData sheetId="34417"/>
      <sheetData sheetId="34418"/>
      <sheetData sheetId="34419" refreshError="1"/>
      <sheetData sheetId="34420" refreshError="1"/>
      <sheetData sheetId="34421"/>
      <sheetData sheetId="34422" refreshError="1"/>
      <sheetData sheetId="34423" refreshError="1"/>
      <sheetData sheetId="34424" refreshError="1"/>
      <sheetData sheetId="34425" refreshError="1"/>
      <sheetData sheetId="34426" refreshError="1"/>
      <sheetData sheetId="34427" refreshError="1"/>
      <sheetData sheetId="34428" refreshError="1"/>
      <sheetData sheetId="34429" refreshError="1"/>
      <sheetData sheetId="34430" refreshError="1"/>
      <sheetData sheetId="34431" refreshError="1"/>
      <sheetData sheetId="34432" refreshError="1"/>
      <sheetData sheetId="34433" refreshError="1"/>
      <sheetData sheetId="34434" refreshError="1"/>
      <sheetData sheetId="34435" refreshError="1"/>
      <sheetData sheetId="34436" refreshError="1"/>
      <sheetData sheetId="34437" refreshError="1"/>
      <sheetData sheetId="34438" refreshError="1"/>
      <sheetData sheetId="34439" refreshError="1"/>
      <sheetData sheetId="34440" refreshError="1"/>
      <sheetData sheetId="34441" refreshError="1"/>
      <sheetData sheetId="34442" refreshError="1"/>
      <sheetData sheetId="34443" refreshError="1"/>
      <sheetData sheetId="34444" refreshError="1"/>
      <sheetData sheetId="34445" refreshError="1"/>
      <sheetData sheetId="34446" refreshError="1"/>
      <sheetData sheetId="34447" refreshError="1"/>
      <sheetData sheetId="34448" refreshError="1"/>
      <sheetData sheetId="34449" refreshError="1"/>
      <sheetData sheetId="34450" refreshError="1"/>
      <sheetData sheetId="34451" refreshError="1"/>
      <sheetData sheetId="34452" refreshError="1"/>
      <sheetData sheetId="34453" refreshError="1"/>
      <sheetData sheetId="34454" refreshError="1"/>
      <sheetData sheetId="34455" refreshError="1"/>
      <sheetData sheetId="34456" refreshError="1"/>
      <sheetData sheetId="34457" refreshError="1"/>
      <sheetData sheetId="34458" refreshError="1"/>
      <sheetData sheetId="34459" refreshError="1"/>
      <sheetData sheetId="34460" refreshError="1"/>
      <sheetData sheetId="34461" refreshError="1"/>
      <sheetData sheetId="34462" refreshError="1"/>
      <sheetData sheetId="34463" refreshError="1"/>
      <sheetData sheetId="34464" refreshError="1"/>
      <sheetData sheetId="34465" refreshError="1"/>
      <sheetData sheetId="34466" refreshError="1"/>
      <sheetData sheetId="34467" refreshError="1"/>
      <sheetData sheetId="34468" refreshError="1"/>
      <sheetData sheetId="34469" refreshError="1"/>
      <sheetData sheetId="34470" refreshError="1"/>
      <sheetData sheetId="34471" refreshError="1"/>
      <sheetData sheetId="34472" refreshError="1"/>
      <sheetData sheetId="34473" refreshError="1"/>
      <sheetData sheetId="34474" refreshError="1"/>
      <sheetData sheetId="34475" refreshError="1"/>
      <sheetData sheetId="34476" refreshError="1"/>
      <sheetData sheetId="34477" refreshError="1"/>
      <sheetData sheetId="34478" refreshError="1"/>
      <sheetData sheetId="34479" refreshError="1"/>
      <sheetData sheetId="34480" refreshError="1"/>
      <sheetData sheetId="34481" refreshError="1"/>
      <sheetData sheetId="34482" refreshError="1"/>
      <sheetData sheetId="34483" refreshError="1"/>
      <sheetData sheetId="34484" refreshError="1"/>
      <sheetData sheetId="34485" refreshError="1"/>
      <sheetData sheetId="34486" refreshError="1"/>
      <sheetData sheetId="34487" refreshError="1"/>
      <sheetData sheetId="34488" refreshError="1"/>
      <sheetData sheetId="34489" refreshError="1"/>
      <sheetData sheetId="34490" refreshError="1"/>
      <sheetData sheetId="34491" refreshError="1"/>
      <sheetData sheetId="34492" refreshError="1"/>
      <sheetData sheetId="34493" refreshError="1"/>
      <sheetData sheetId="34494" refreshError="1"/>
      <sheetData sheetId="34495" refreshError="1"/>
      <sheetData sheetId="34496" refreshError="1"/>
      <sheetData sheetId="34497" refreshError="1"/>
      <sheetData sheetId="34498" refreshError="1"/>
      <sheetData sheetId="34499" refreshError="1"/>
      <sheetData sheetId="34500" refreshError="1"/>
      <sheetData sheetId="34501" refreshError="1"/>
      <sheetData sheetId="34502" refreshError="1"/>
      <sheetData sheetId="34503" refreshError="1"/>
      <sheetData sheetId="34504" refreshError="1"/>
      <sheetData sheetId="34505" refreshError="1"/>
      <sheetData sheetId="34506" refreshError="1"/>
      <sheetData sheetId="34507" refreshError="1"/>
      <sheetData sheetId="34508" refreshError="1"/>
      <sheetData sheetId="34509" refreshError="1"/>
      <sheetData sheetId="34510" refreshError="1"/>
      <sheetData sheetId="34511" refreshError="1"/>
      <sheetData sheetId="34512" refreshError="1"/>
      <sheetData sheetId="34513" refreshError="1"/>
      <sheetData sheetId="34514" refreshError="1"/>
      <sheetData sheetId="34515" refreshError="1"/>
      <sheetData sheetId="34516" refreshError="1"/>
      <sheetData sheetId="34517" refreshError="1"/>
      <sheetData sheetId="34518" refreshError="1"/>
      <sheetData sheetId="34519" refreshError="1"/>
      <sheetData sheetId="34520" refreshError="1"/>
      <sheetData sheetId="34521" refreshError="1"/>
      <sheetData sheetId="34522" refreshError="1"/>
      <sheetData sheetId="34523" refreshError="1"/>
      <sheetData sheetId="34524" refreshError="1"/>
      <sheetData sheetId="34525" refreshError="1"/>
      <sheetData sheetId="34526" refreshError="1"/>
      <sheetData sheetId="34527" refreshError="1"/>
      <sheetData sheetId="34528" refreshError="1"/>
      <sheetData sheetId="34529" refreshError="1"/>
      <sheetData sheetId="34530" refreshError="1"/>
      <sheetData sheetId="34531" refreshError="1"/>
      <sheetData sheetId="34532" refreshError="1"/>
      <sheetData sheetId="34533" refreshError="1"/>
      <sheetData sheetId="34534" refreshError="1"/>
      <sheetData sheetId="34535" refreshError="1"/>
      <sheetData sheetId="34536" refreshError="1"/>
      <sheetData sheetId="34537" refreshError="1"/>
      <sheetData sheetId="34538" refreshError="1"/>
      <sheetData sheetId="34539" refreshError="1"/>
      <sheetData sheetId="34540" refreshError="1"/>
      <sheetData sheetId="34541" refreshError="1"/>
      <sheetData sheetId="34542" refreshError="1"/>
      <sheetData sheetId="34543" refreshError="1"/>
      <sheetData sheetId="34544" refreshError="1"/>
      <sheetData sheetId="34545" refreshError="1"/>
      <sheetData sheetId="34546" refreshError="1"/>
      <sheetData sheetId="34547" refreshError="1"/>
      <sheetData sheetId="34548" refreshError="1"/>
      <sheetData sheetId="34549" refreshError="1"/>
      <sheetData sheetId="34550" refreshError="1"/>
      <sheetData sheetId="34551" refreshError="1"/>
      <sheetData sheetId="34552" refreshError="1"/>
      <sheetData sheetId="34553" refreshError="1"/>
      <sheetData sheetId="34554" refreshError="1"/>
      <sheetData sheetId="34555" refreshError="1"/>
      <sheetData sheetId="34556" refreshError="1"/>
      <sheetData sheetId="34557" refreshError="1"/>
      <sheetData sheetId="34558" refreshError="1"/>
      <sheetData sheetId="34559" refreshError="1"/>
      <sheetData sheetId="34560" refreshError="1"/>
      <sheetData sheetId="34561" refreshError="1"/>
      <sheetData sheetId="34562" refreshError="1"/>
      <sheetData sheetId="34563" refreshError="1"/>
      <sheetData sheetId="34564" refreshError="1"/>
      <sheetData sheetId="34565" refreshError="1"/>
      <sheetData sheetId="34566" refreshError="1"/>
      <sheetData sheetId="34567" refreshError="1"/>
      <sheetData sheetId="34568" refreshError="1"/>
      <sheetData sheetId="34569" refreshError="1"/>
      <sheetData sheetId="34570" refreshError="1"/>
      <sheetData sheetId="34571" refreshError="1"/>
      <sheetData sheetId="34572" refreshError="1"/>
      <sheetData sheetId="34573" refreshError="1"/>
      <sheetData sheetId="34574" refreshError="1"/>
      <sheetData sheetId="34575" refreshError="1"/>
      <sheetData sheetId="34576" refreshError="1"/>
      <sheetData sheetId="34577" refreshError="1"/>
      <sheetData sheetId="34578" refreshError="1"/>
      <sheetData sheetId="34579" refreshError="1"/>
      <sheetData sheetId="34580" refreshError="1"/>
      <sheetData sheetId="34581" refreshError="1"/>
      <sheetData sheetId="34582" refreshError="1"/>
      <sheetData sheetId="34583" refreshError="1"/>
      <sheetData sheetId="34584" refreshError="1"/>
      <sheetData sheetId="34585" refreshError="1"/>
      <sheetData sheetId="34586" refreshError="1"/>
      <sheetData sheetId="34587" refreshError="1"/>
      <sheetData sheetId="34588" refreshError="1"/>
      <sheetData sheetId="34589" refreshError="1"/>
      <sheetData sheetId="34590" refreshError="1"/>
      <sheetData sheetId="34591" refreshError="1"/>
      <sheetData sheetId="34592" refreshError="1"/>
      <sheetData sheetId="34593" refreshError="1"/>
      <sheetData sheetId="34594" refreshError="1"/>
      <sheetData sheetId="34595" refreshError="1"/>
      <sheetData sheetId="34596" refreshError="1"/>
      <sheetData sheetId="34597" refreshError="1"/>
      <sheetData sheetId="34598" refreshError="1"/>
      <sheetData sheetId="34599" refreshError="1"/>
      <sheetData sheetId="34600" refreshError="1"/>
      <sheetData sheetId="34601" refreshError="1"/>
      <sheetData sheetId="34602" refreshError="1"/>
      <sheetData sheetId="34603" refreshError="1"/>
      <sheetData sheetId="34604" refreshError="1"/>
      <sheetData sheetId="34605" refreshError="1"/>
      <sheetData sheetId="34606" refreshError="1"/>
      <sheetData sheetId="34607" refreshError="1"/>
      <sheetData sheetId="34608" refreshError="1"/>
      <sheetData sheetId="34609" refreshError="1"/>
      <sheetData sheetId="34610" refreshError="1"/>
      <sheetData sheetId="34611" refreshError="1"/>
      <sheetData sheetId="34612" refreshError="1"/>
      <sheetData sheetId="34613" refreshError="1"/>
      <sheetData sheetId="34614" refreshError="1"/>
      <sheetData sheetId="34615" refreshError="1"/>
      <sheetData sheetId="34616" refreshError="1"/>
      <sheetData sheetId="34617" refreshError="1"/>
      <sheetData sheetId="34618" refreshError="1"/>
      <sheetData sheetId="34619" refreshError="1"/>
      <sheetData sheetId="34620" refreshError="1"/>
      <sheetData sheetId="34621" refreshError="1"/>
      <sheetData sheetId="34622" refreshError="1"/>
      <sheetData sheetId="34623" refreshError="1"/>
      <sheetData sheetId="34624" refreshError="1"/>
      <sheetData sheetId="34625" refreshError="1"/>
      <sheetData sheetId="34626" refreshError="1"/>
      <sheetData sheetId="34627" refreshError="1"/>
      <sheetData sheetId="34628" refreshError="1"/>
      <sheetData sheetId="34629" refreshError="1"/>
      <sheetData sheetId="34630" refreshError="1"/>
      <sheetData sheetId="34631" refreshError="1"/>
      <sheetData sheetId="34632" refreshError="1"/>
      <sheetData sheetId="34633" refreshError="1"/>
      <sheetData sheetId="34634" refreshError="1"/>
      <sheetData sheetId="34635" refreshError="1"/>
      <sheetData sheetId="34636" refreshError="1"/>
      <sheetData sheetId="34637" refreshError="1"/>
      <sheetData sheetId="34638" refreshError="1"/>
      <sheetData sheetId="34639" refreshError="1"/>
      <sheetData sheetId="34640" refreshError="1"/>
      <sheetData sheetId="34641" refreshError="1"/>
      <sheetData sheetId="34642" refreshError="1"/>
      <sheetData sheetId="34643" refreshError="1"/>
      <sheetData sheetId="34644" refreshError="1"/>
      <sheetData sheetId="34645" refreshError="1"/>
      <sheetData sheetId="34646" refreshError="1"/>
      <sheetData sheetId="34647" refreshError="1"/>
      <sheetData sheetId="34648" refreshError="1"/>
      <sheetData sheetId="34649" refreshError="1"/>
      <sheetData sheetId="34650" refreshError="1"/>
      <sheetData sheetId="34651" refreshError="1"/>
      <sheetData sheetId="34652" refreshError="1"/>
      <sheetData sheetId="34653" refreshError="1"/>
      <sheetData sheetId="34654" refreshError="1"/>
      <sheetData sheetId="34655" refreshError="1"/>
      <sheetData sheetId="34656" refreshError="1"/>
      <sheetData sheetId="34657" refreshError="1"/>
      <sheetData sheetId="34658" refreshError="1"/>
      <sheetData sheetId="34659" refreshError="1"/>
      <sheetData sheetId="34660" refreshError="1"/>
      <sheetData sheetId="34661" refreshError="1"/>
      <sheetData sheetId="34662" refreshError="1"/>
      <sheetData sheetId="34663" refreshError="1"/>
      <sheetData sheetId="34664" refreshError="1"/>
      <sheetData sheetId="34665" refreshError="1"/>
      <sheetData sheetId="34666" refreshError="1"/>
      <sheetData sheetId="34667" refreshError="1"/>
      <sheetData sheetId="34668" refreshError="1"/>
      <sheetData sheetId="34669" refreshError="1"/>
      <sheetData sheetId="34670" refreshError="1"/>
      <sheetData sheetId="34671" refreshError="1"/>
      <sheetData sheetId="34672" refreshError="1"/>
      <sheetData sheetId="34673" refreshError="1"/>
      <sheetData sheetId="34674" refreshError="1"/>
      <sheetData sheetId="34675" refreshError="1"/>
      <sheetData sheetId="34676" refreshError="1"/>
      <sheetData sheetId="34677" refreshError="1"/>
      <sheetData sheetId="34678" refreshError="1"/>
      <sheetData sheetId="34679" refreshError="1"/>
      <sheetData sheetId="34680" refreshError="1"/>
      <sheetData sheetId="34681" refreshError="1"/>
      <sheetData sheetId="34682" refreshError="1"/>
      <sheetData sheetId="34683" refreshError="1"/>
      <sheetData sheetId="34684" refreshError="1"/>
      <sheetData sheetId="34685" refreshError="1"/>
      <sheetData sheetId="34686" refreshError="1"/>
      <sheetData sheetId="34687" refreshError="1"/>
      <sheetData sheetId="34688" refreshError="1"/>
      <sheetData sheetId="34689" refreshError="1"/>
      <sheetData sheetId="34690" refreshError="1"/>
      <sheetData sheetId="34691" refreshError="1"/>
      <sheetData sheetId="34692" refreshError="1"/>
      <sheetData sheetId="34693" refreshError="1"/>
      <sheetData sheetId="34694" refreshError="1"/>
      <sheetData sheetId="34695" refreshError="1"/>
      <sheetData sheetId="34696" refreshError="1"/>
      <sheetData sheetId="34697" refreshError="1"/>
      <sheetData sheetId="34698" refreshError="1"/>
      <sheetData sheetId="34699" refreshError="1"/>
      <sheetData sheetId="34700" refreshError="1"/>
      <sheetData sheetId="34701" refreshError="1"/>
      <sheetData sheetId="34702" refreshError="1"/>
      <sheetData sheetId="34703" refreshError="1"/>
      <sheetData sheetId="34704" refreshError="1"/>
      <sheetData sheetId="34705" refreshError="1"/>
      <sheetData sheetId="34706" refreshError="1"/>
      <sheetData sheetId="34707" refreshError="1"/>
      <sheetData sheetId="34708" refreshError="1"/>
      <sheetData sheetId="34709" refreshError="1"/>
      <sheetData sheetId="34710" refreshError="1"/>
      <sheetData sheetId="34711" refreshError="1"/>
      <sheetData sheetId="34712" refreshError="1"/>
      <sheetData sheetId="34713" refreshError="1"/>
      <sheetData sheetId="34714" refreshError="1"/>
      <sheetData sheetId="34715" refreshError="1"/>
      <sheetData sheetId="34716" refreshError="1"/>
      <sheetData sheetId="34717" refreshError="1"/>
      <sheetData sheetId="34718" refreshError="1"/>
      <sheetData sheetId="34719" refreshError="1"/>
      <sheetData sheetId="34720" refreshError="1"/>
      <sheetData sheetId="34721" refreshError="1"/>
      <sheetData sheetId="34722" refreshError="1"/>
      <sheetData sheetId="34723" refreshError="1"/>
      <sheetData sheetId="34724" refreshError="1"/>
      <sheetData sheetId="34725" refreshError="1"/>
      <sheetData sheetId="34726" refreshError="1"/>
      <sheetData sheetId="34727" refreshError="1"/>
      <sheetData sheetId="34728"/>
      <sheetData sheetId="34729" refreshError="1"/>
      <sheetData sheetId="34730" refreshError="1"/>
      <sheetData sheetId="34731" refreshError="1"/>
      <sheetData sheetId="34732" refreshError="1"/>
      <sheetData sheetId="34733" refreshError="1"/>
      <sheetData sheetId="34734" refreshError="1"/>
      <sheetData sheetId="34735" refreshError="1"/>
      <sheetData sheetId="34736" refreshError="1"/>
      <sheetData sheetId="34737" refreshError="1"/>
      <sheetData sheetId="34738" refreshError="1"/>
      <sheetData sheetId="34739"/>
      <sheetData sheetId="34740">
        <row r="4">
          <cell r="E4" t="str">
            <v>Cash</v>
          </cell>
        </row>
      </sheetData>
      <sheetData sheetId="34741"/>
      <sheetData sheetId="34742">
        <row r="4">
          <cell r="E4" t="str">
            <v>Cash</v>
          </cell>
        </row>
      </sheetData>
      <sheetData sheetId="34743">
        <row r="4">
          <cell r="E4" t="str">
            <v>Cash</v>
          </cell>
        </row>
      </sheetData>
      <sheetData sheetId="34744"/>
      <sheetData sheetId="34745">
        <row r="4">
          <cell r="E4" t="str">
            <v>Cash</v>
          </cell>
        </row>
      </sheetData>
      <sheetData sheetId="34746">
        <row r="4">
          <cell r="E4" t="str">
            <v>Cash</v>
          </cell>
        </row>
      </sheetData>
      <sheetData sheetId="34747">
        <row r="4">
          <cell r="E4" t="str">
            <v>Cash</v>
          </cell>
        </row>
      </sheetData>
      <sheetData sheetId="34748">
        <row r="11">
          <cell r="F11" t="str">
            <v>30.09.2000</v>
          </cell>
        </row>
      </sheetData>
      <sheetData sheetId="34749">
        <row r="4">
          <cell r="E4" t="str">
            <v>Cash</v>
          </cell>
        </row>
      </sheetData>
      <sheetData sheetId="34750" refreshError="1"/>
      <sheetData sheetId="34751" refreshError="1"/>
      <sheetData sheetId="34752" refreshError="1"/>
      <sheetData sheetId="34753" refreshError="1"/>
      <sheetData sheetId="34754" refreshError="1"/>
      <sheetData sheetId="34755" refreshError="1"/>
      <sheetData sheetId="34756" refreshError="1"/>
      <sheetData sheetId="34757" refreshError="1"/>
      <sheetData sheetId="34758" refreshError="1"/>
      <sheetData sheetId="34759" refreshError="1"/>
      <sheetData sheetId="34760">
        <row r="11">
          <cell r="F11" t="str">
            <v>30.09.2000</v>
          </cell>
        </row>
      </sheetData>
      <sheetData sheetId="34761">
        <row r="11">
          <cell r="F11" t="str">
            <v>30.09.2000</v>
          </cell>
        </row>
      </sheetData>
      <sheetData sheetId="34762">
        <row r="4">
          <cell r="E4" t="str">
            <v>Cash</v>
          </cell>
        </row>
      </sheetData>
      <sheetData sheetId="34763">
        <row r="4">
          <cell r="E4" t="str">
            <v>Cash</v>
          </cell>
        </row>
      </sheetData>
      <sheetData sheetId="34764">
        <row r="4">
          <cell r="E4" t="str">
            <v>Cash</v>
          </cell>
        </row>
      </sheetData>
      <sheetData sheetId="34765">
        <row r="4">
          <cell r="E4" t="str">
            <v>Cash</v>
          </cell>
        </row>
      </sheetData>
      <sheetData sheetId="34766">
        <row r="11">
          <cell r="F11" t="str">
            <v>30.09.2000</v>
          </cell>
        </row>
      </sheetData>
      <sheetData sheetId="34767">
        <row r="4">
          <cell r="E4" t="str">
            <v>Cash</v>
          </cell>
        </row>
      </sheetData>
      <sheetData sheetId="34768">
        <row r="4">
          <cell r="E4" t="str">
            <v>Cash</v>
          </cell>
        </row>
      </sheetData>
      <sheetData sheetId="34769">
        <row r="11">
          <cell r="F11" t="str">
            <v>30.09.2000</v>
          </cell>
        </row>
      </sheetData>
      <sheetData sheetId="34770">
        <row r="4">
          <cell r="E4" t="str">
            <v>Cash</v>
          </cell>
        </row>
      </sheetData>
      <sheetData sheetId="34771" refreshError="1"/>
      <sheetData sheetId="34772" refreshError="1"/>
      <sheetData sheetId="34773" refreshError="1"/>
      <sheetData sheetId="34774" refreshError="1"/>
      <sheetData sheetId="34775"/>
      <sheetData sheetId="34776" refreshError="1"/>
      <sheetData sheetId="34777" refreshError="1"/>
      <sheetData sheetId="34778" refreshError="1"/>
      <sheetData sheetId="34779" refreshError="1"/>
      <sheetData sheetId="34780" refreshError="1"/>
      <sheetData sheetId="34781" refreshError="1"/>
      <sheetData sheetId="34782" refreshError="1"/>
      <sheetData sheetId="34783" refreshError="1"/>
      <sheetData sheetId="34784" refreshError="1"/>
      <sheetData sheetId="34785" refreshError="1"/>
      <sheetData sheetId="34786" refreshError="1"/>
      <sheetData sheetId="34787" refreshError="1"/>
      <sheetData sheetId="34788" refreshError="1"/>
      <sheetData sheetId="34789" refreshError="1"/>
      <sheetData sheetId="34790" refreshError="1"/>
      <sheetData sheetId="34791" refreshError="1"/>
      <sheetData sheetId="34792" refreshError="1"/>
      <sheetData sheetId="34793" refreshError="1"/>
      <sheetData sheetId="34794" refreshError="1"/>
      <sheetData sheetId="34795" refreshError="1"/>
      <sheetData sheetId="34796" refreshError="1"/>
      <sheetData sheetId="34797" refreshError="1"/>
      <sheetData sheetId="34798" refreshError="1"/>
      <sheetData sheetId="34799" refreshError="1"/>
      <sheetData sheetId="34800" refreshError="1"/>
      <sheetData sheetId="34801" refreshError="1"/>
      <sheetData sheetId="34802" refreshError="1"/>
      <sheetData sheetId="34803" refreshError="1"/>
      <sheetData sheetId="34804" refreshError="1"/>
      <sheetData sheetId="34805" refreshError="1"/>
      <sheetData sheetId="34806" refreshError="1"/>
      <sheetData sheetId="34807" refreshError="1"/>
      <sheetData sheetId="34808" refreshError="1"/>
      <sheetData sheetId="34809" refreshError="1"/>
      <sheetData sheetId="34810" refreshError="1"/>
      <sheetData sheetId="34811"/>
      <sheetData sheetId="34812" refreshError="1"/>
      <sheetData sheetId="34813"/>
      <sheetData sheetId="34814"/>
      <sheetData sheetId="34815"/>
      <sheetData sheetId="34816"/>
      <sheetData sheetId="34817"/>
      <sheetData sheetId="34818"/>
      <sheetData sheetId="34819"/>
      <sheetData sheetId="34820"/>
      <sheetData sheetId="34821"/>
      <sheetData sheetId="34822"/>
      <sheetData sheetId="34823"/>
      <sheetData sheetId="34824">
        <row r="4">
          <cell r="E4" t="str">
            <v>Cash</v>
          </cell>
        </row>
      </sheetData>
      <sheetData sheetId="34825"/>
      <sheetData sheetId="34826"/>
      <sheetData sheetId="34827" refreshError="1"/>
      <sheetData sheetId="34828"/>
      <sheetData sheetId="34829" refreshError="1"/>
      <sheetData sheetId="34830"/>
      <sheetData sheetId="34831"/>
      <sheetData sheetId="34832"/>
      <sheetData sheetId="34833" refreshError="1"/>
      <sheetData sheetId="34834">
        <row r="4">
          <cell r="E4" t="str">
            <v>Cash</v>
          </cell>
        </row>
      </sheetData>
      <sheetData sheetId="34835"/>
      <sheetData sheetId="34836"/>
      <sheetData sheetId="34837"/>
      <sheetData sheetId="34838"/>
      <sheetData sheetId="34839"/>
      <sheetData sheetId="34840"/>
      <sheetData sheetId="34841"/>
      <sheetData sheetId="34842">
        <row r="11">
          <cell r="F11" t="str">
            <v>30.09.2000</v>
          </cell>
        </row>
      </sheetData>
      <sheetData sheetId="34843"/>
      <sheetData sheetId="34844"/>
      <sheetData sheetId="34845">
        <row r="11">
          <cell r="F11" t="str">
            <v>30.09.2000</v>
          </cell>
        </row>
      </sheetData>
      <sheetData sheetId="34846"/>
      <sheetData sheetId="34847">
        <row r="4">
          <cell r="E4" t="str">
            <v>Cash</v>
          </cell>
        </row>
      </sheetData>
      <sheetData sheetId="34848">
        <row r="11">
          <cell r="F11" t="str">
            <v>30.09.2000</v>
          </cell>
        </row>
      </sheetData>
      <sheetData sheetId="34849">
        <row r="11">
          <cell r="F11" t="str">
            <v>30.09.2000</v>
          </cell>
        </row>
      </sheetData>
      <sheetData sheetId="34850">
        <row r="11">
          <cell r="F11" t="str">
            <v>30.09.2000</v>
          </cell>
        </row>
      </sheetData>
      <sheetData sheetId="34851">
        <row r="11">
          <cell r="F11" t="str">
            <v>30.09.2000</v>
          </cell>
        </row>
      </sheetData>
      <sheetData sheetId="34852"/>
      <sheetData sheetId="34853">
        <row r="4">
          <cell r="E4" t="str">
            <v>Cash</v>
          </cell>
        </row>
      </sheetData>
      <sheetData sheetId="34854">
        <row r="11">
          <cell r="F11" t="str">
            <v>30.09.2000</v>
          </cell>
        </row>
      </sheetData>
      <sheetData sheetId="34855"/>
      <sheetData sheetId="34856">
        <row r="4">
          <cell r="E4" t="str">
            <v>Cash</v>
          </cell>
        </row>
      </sheetData>
      <sheetData sheetId="34857" refreshError="1"/>
      <sheetData sheetId="34858" refreshError="1"/>
      <sheetData sheetId="34859"/>
      <sheetData sheetId="34860"/>
      <sheetData sheetId="34861"/>
      <sheetData sheetId="34862" refreshError="1"/>
      <sheetData sheetId="34863" refreshError="1"/>
      <sheetData sheetId="34864" refreshError="1"/>
      <sheetData sheetId="34865" refreshError="1"/>
      <sheetData sheetId="34866" refreshError="1"/>
      <sheetData sheetId="34867" refreshError="1"/>
      <sheetData sheetId="34868" refreshError="1"/>
      <sheetData sheetId="34869" refreshError="1"/>
      <sheetData sheetId="34870" refreshError="1"/>
      <sheetData sheetId="34871" refreshError="1"/>
      <sheetData sheetId="34872" refreshError="1"/>
      <sheetData sheetId="34873" refreshError="1"/>
      <sheetData sheetId="34874" refreshError="1"/>
      <sheetData sheetId="34875" refreshError="1"/>
      <sheetData sheetId="34876" refreshError="1"/>
      <sheetData sheetId="34877" refreshError="1"/>
      <sheetData sheetId="34878" refreshError="1"/>
      <sheetData sheetId="34879"/>
      <sheetData sheetId="34880">
        <row r="11">
          <cell r="F11" t="str">
            <v>30.09.2000</v>
          </cell>
        </row>
      </sheetData>
      <sheetData sheetId="34881">
        <row r="11">
          <cell r="F11" t="str">
            <v>30.09.2000</v>
          </cell>
        </row>
      </sheetData>
      <sheetData sheetId="34882">
        <row r="11">
          <cell r="F11" t="str">
            <v>30.09.2000</v>
          </cell>
        </row>
      </sheetData>
      <sheetData sheetId="34883">
        <row r="11">
          <cell r="F11" t="str">
            <v>30.09.2000</v>
          </cell>
        </row>
      </sheetData>
      <sheetData sheetId="34884">
        <row r="11">
          <cell r="F11" t="str">
            <v>30.09.2000</v>
          </cell>
        </row>
      </sheetData>
      <sheetData sheetId="34885">
        <row r="11">
          <cell r="F11" t="str">
            <v>30.09.2000</v>
          </cell>
        </row>
      </sheetData>
      <sheetData sheetId="34886">
        <row r="11">
          <cell r="F11" t="str">
            <v>30.09.2000</v>
          </cell>
        </row>
      </sheetData>
      <sheetData sheetId="34887">
        <row r="11">
          <cell r="F11" t="str">
            <v>30.09.2000</v>
          </cell>
        </row>
      </sheetData>
      <sheetData sheetId="34888">
        <row r="11">
          <cell r="F11" t="str">
            <v>30.09.2000</v>
          </cell>
        </row>
      </sheetData>
      <sheetData sheetId="34889">
        <row r="11">
          <cell r="F11" t="str">
            <v>30.09.2000</v>
          </cell>
        </row>
      </sheetData>
      <sheetData sheetId="34890">
        <row r="11">
          <cell r="F11" t="str">
            <v>30.09.2000</v>
          </cell>
        </row>
      </sheetData>
      <sheetData sheetId="34891">
        <row r="4">
          <cell r="E4" t="str">
            <v>Cash</v>
          </cell>
        </row>
      </sheetData>
      <sheetData sheetId="34892">
        <row r="11">
          <cell r="F11" t="str">
            <v>30.09.2000</v>
          </cell>
        </row>
      </sheetData>
      <sheetData sheetId="34893">
        <row r="11">
          <cell r="F11" t="str">
            <v>30.09.2000</v>
          </cell>
        </row>
      </sheetData>
      <sheetData sheetId="34894">
        <row r="4">
          <cell r="E4" t="str">
            <v>Cash</v>
          </cell>
        </row>
      </sheetData>
      <sheetData sheetId="34895"/>
      <sheetData sheetId="34896"/>
      <sheetData sheetId="34897"/>
      <sheetData sheetId="34898"/>
      <sheetData sheetId="34899" refreshError="1"/>
      <sheetData sheetId="34900"/>
      <sheetData sheetId="34901"/>
      <sheetData sheetId="34902"/>
      <sheetData sheetId="34903"/>
      <sheetData sheetId="34904"/>
      <sheetData sheetId="34905"/>
      <sheetData sheetId="34906"/>
      <sheetData sheetId="34907"/>
      <sheetData sheetId="34908"/>
      <sheetData sheetId="34909"/>
      <sheetData sheetId="34910"/>
      <sheetData sheetId="34911"/>
      <sheetData sheetId="34912"/>
      <sheetData sheetId="34913"/>
      <sheetData sheetId="34914" refreshError="1"/>
      <sheetData sheetId="34915" refreshError="1"/>
      <sheetData sheetId="34916" refreshError="1"/>
      <sheetData sheetId="34917" refreshError="1"/>
      <sheetData sheetId="34918" refreshError="1"/>
      <sheetData sheetId="34919" refreshError="1"/>
      <sheetData sheetId="34920" refreshError="1"/>
      <sheetData sheetId="34921"/>
      <sheetData sheetId="34922"/>
      <sheetData sheetId="34923"/>
      <sheetData sheetId="34924"/>
      <sheetData sheetId="34925"/>
      <sheetData sheetId="34926"/>
      <sheetData sheetId="34927"/>
      <sheetData sheetId="34928"/>
      <sheetData sheetId="34929"/>
      <sheetData sheetId="34930"/>
      <sheetData sheetId="34931"/>
      <sheetData sheetId="34932"/>
      <sheetData sheetId="34933"/>
      <sheetData sheetId="34934"/>
      <sheetData sheetId="34935"/>
      <sheetData sheetId="34936"/>
      <sheetData sheetId="34937" refreshError="1"/>
      <sheetData sheetId="34938" refreshError="1"/>
      <sheetData sheetId="34939" refreshError="1"/>
      <sheetData sheetId="34940" refreshError="1"/>
      <sheetData sheetId="34941" refreshError="1"/>
      <sheetData sheetId="34942" refreshError="1"/>
      <sheetData sheetId="34943" refreshError="1"/>
      <sheetData sheetId="34944" refreshError="1"/>
      <sheetData sheetId="34945" refreshError="1"/>
      <sheetData sheetId="34946" refreshError="1"/>
      <sheetData sheetId="34947" refreshError="1"/>
      <sheetData sheetId="34948" refreshError="1"/>
      <sheetData sheetId="34949" refreshError="1"/>
      <sheetData sheetId="34950" refreshError="1"/>
      <sheetData sheetId="34951" refreshError="1"/>
      <sheetData sheetId="34952" refreshError="1"/>
      <sheetData sheetId="34953" refreshError="1"/>
      <sheetData sheetId="34954" refreshError="1"/>
      <sheetData sheetId="34955" refreshError="1"/>
      <sheetData sheetId="34956" refreshError="1"/>
      <sheetData sheetId="34957" refreshError="1"/>
      <sheetData sheetId="34958" refreshError="1"/>
      <sheetData sheetId="34959" refreshError="1"/>
      <sheetData sheetId="34960" refreshError="1"/>
      <sheetData sheetId="34961" refreshError="1"/>
      <sheetData sheetId="34962" refreshError="1"/>
      <sheetData sheetId="34963"/>
      <sheetData sheetId="34964"/>
      <sheetData sheetId="34965"/>
      <sheetData sheetId="34966"/>
      <sheetData sheetId="34967" refreshError="1"/>
      <sheetData sheetId="34968" refreshError="1"/>
      <sheetData sheetId="34969" refreshError="1"/>
      <sheetData sheetId="34970" refreshError="1"/>
      <sheetData sheetId="34971" refreshError="1"/>
      <sheetData sheetId="34972" refreshError="1"/>
      <sheetData sheetId="34973" refreshError="1"/>
      <sheetData sheetId="34974" refreshError="1"/>
      <sheetData sheetId="34975" refreshError="1"/>
      <sheetData sheetId="34976" refreshError="1"/>
      <sheetData sheetId="34977" refreshError="1"/>
      <sheetData sheetId="34978" refreshError="1"/>
      <sheetData sheetId="34979" refreshError="1"/>
      <sheetData sheetId="34980" refreshError="1"/>
      <sheetData sheetId="34981">
        <row r="11">
          <cell r="F11" t="str">
            <v>30.09.2000</v>
          </cell>
        </row>
      </sheetData>
      <sheetData sheetId="34982">
        <row r="11">
          <cell r="F11" t="str">
            <v>30.09.2000</v>
          </cell>
        </row>
      </sheetData>
      <sheetData sheetId="34983"/>
      <sheetData sheetId="34984">
        <row r="11">
          <cell r="F11" t="str">
            <v>30.09.2000</v>
          </cell>
        </row>
      </sheetData>
      <sheetData sheetId="34985">
        <row r="11">
          <cell r="F11" t="str">
            <v>30.09.2000</v>
          </cell>
        </row>
      </sheetData>
      <sheetData sheetId="34986"/>
      <sheetData sheetId="34987"/>
      <sheetData sheetId="34988">
        <row r="4">
          <cell r="E4" t="str">
            <v>Cash</v>
          </cell>
        </row>
      </sheetData>
      <sheetData sheetId="34989">
        <row r="4">
          <cell r="E4" t="str">
            <v>Cash</v>
          </cell>
        </row>
      </sheetData>
      <sheetData sheetId="34990"/>
      <sheetData sheetId="34991">
        <row r="4">
          <cell r="E4" t="str">
            <v>Cash</v>
          </cell>
        </row>
      </sheetData>
      <sheetData sheetId="34992" refreshError="1"/>
      <sheetData sheetId="34993" refreshError="1"/>
      <sheetData sheetId="34994" refreshError="1"/>
      <sheetData sheetId="34995" refreshError="1"/>
      <sheetData sheetId="34996" refreshError="1"/>
      <sheetData sheetId="34997" refreshError="1"/>
      <sheetData sheetId="34998"/>
      <sheetData sheetId="34999">
        <row r="4">
          <cell r="E4" t="str">
            <v>Cash</v>
          </cell>
        </row>
      </sheetData>
      <sheetData sheetId="35000">
        <row r="4">
          <cell r="E4" t="str">
            <v>Cash</v>
          </cell>
        </row>
      </sheetData>
      <sheetData sheetId="35001">
        <row r="4">
          <cell r="E4" t="str">
            <v>Cash</v>
          </cell>
        </row>
      </sheetData>
      <sheetData sheetId="35002">
        <row r="4">
          <cell r="E4" t="str">
            <v>Cash</v>
          </cell>
        </row>
      </sheetData>
      <sheetData sheetId="35003">
        <row r="4">
          <cell r="E4" t="str">
            <v>Cash</v>
          </cell>
        </row>
      </sheetData>
      <sheetData sheetId="35004">
        <row r="4">
          <cell r="E4" t="str">
            <v>Cash</v>
          </cell>
        </row>
      </sheetData>
      <sheetData sheetId="35005">
        <row r="4">
          <cell r="E4" t="str">
            <v>Cash</v>
          </cell>
        </row>
      </sheetData>
      <sheetData sheetId="35006">
        <row r="4">
          <cell r="E4" t="str">
            <v>Cash</v>
          </cell>
        </row>
      </sheetData>
      <sheetData sheetId="35007">
        <row r="4">
          <cell r="E4" t="str">
            <v>Cash</v>
          </cell>
        </row>
      </sheetData>
      <sheetData sheetId="35008">
        <row r="4">
          <cell r="E4" t="str">
            <v>Cash</v>
          </cell>
        </row>
      </sheetData>
      <sheetData sheetId="35009">
        <row r="4">
          <cell r="E4" t="str">
            <v>Cash</v>
          </cell>
        </row>
      </sheetData>
      <sheetData sheetId="35010">
        <row r="4">
          <cell r="E4" t="str">
            <v>Cash</v>
          </cell>
        </row>
      </sheetData>
      <sheetData sheetId="35011">
        <row r="4">
          <cell r="E4" t="str">
            <v>Cash</v>
          </cell>
        </row>
      </sheetData>
      <sheetData sheetId="35012">
        <row r="4">
          <cell r="E4" t="str">
            <v>Cash</v>
          </cell>
        </row>
      </sheetData>
      <sheetData sheetId="35013" refreshError="1"/>
      <sheetData sheetId="35014" refreshError="1"/>
      <sheetData sheetId="35015" refreshError="1"/>
      <sheetData sheetId="35016" refreshError="1"/>
      <sheetData sheetId="35017" refreshError="1"/>
      <sheetData sheetId="35018" refreshError="1"/>
      <sheetData sheetId="35019" refreshError="1"/>
      <sheetData sheetId="35020" refreshError="1"/>
      <sheetData sheetId="35021" refreshError="1"/>
      <sheetData sheetId="35022" refreshError="1"/>
      <sheetData sheetId="35023" refreshError="1"/>
      <sheetData sheetId="35024" refreshError="1"/>
      <sheetData sheetId="35025" refreshError="1"/>
      <sheetData sheetId="35026" refreshError="1"/>
      <sheetData sheetId="35027" refreshError="1"/>
      <sheetData sheetId="35028" refreshError="1"/>
      <sheetData sheetId="35029" refreshError="1"/>
      <sheetData sheetId="35030" refreshError="1"/>
      <sheetData sheetId="35031" refreshError="1"/>
      <sheetData sheetId="35032" refreshError="1"/>
      <sheetData sheetId="35033" refreshError="1"/>
      <sheetData sheetId="35034" refreshError="1"/>
      <sheetData sheetId="35035" refreshError="1"/>
      <sheetData sheetId="35036" refreshError="1"/>
      <sheetData sheetId="35037"/>
      <sheetData sheetId="35038" refreshError="1"/>
      <sheetData sheetId="35039" refreshError="1"/>
      <sheetData sheetId="35040" refreshError="1"/>
      <sheetData sheetId="35041" refreshError="1"/>
      <sheetData sheetId="35042" refreshError="1"/>
      <sheetData sheetId="35043" refreshError="1"/>
      <sheetData sheetId="35044" refreshError="1"/>
      <sheetData sheetId="35045" refreshError="1"/>
      <sheetData sheetId="35046" refreshError="1"/>
      <sheetData sheetId="35047" refreshError="1"/>
      <sheetData sheetId="35048" refreshError="1"/>
      <sheetData sheetId="35049" refreshError="1"/>
      <sheetData sheetId="35050" refreshError="1"/>
      <sheetData sheetId="35051" refreshError="1"/>
      <sheetData sheetId="35052" refreshError="1"/>
      <sheetData sheetId="35053" refreshError="1"/>
      <sheetData sheetId="35054" refreshError="1"/>
      <sheetData sheetId="35055" refreshError="1"/>
      <sheetData sheetId="35056" refreshError="1"/>
      <sheetData sheetId="35057" refreshError="1"/>
      <sheetData sheetId="35058" refreshError="1"/>
      <sheetData sheetId="35059" refreshError="1"/>
      <sheetData sheetId="35060" refreshError="1"/>
      <sheetData sheetId="35061" refreshError="1"/>
      <sheetData sheetId="35062" refreshError="1"/>
      <sheetData sheetId="35063" refreshError="1"/>
      <sheetData sheetId="35064" refreshError="1"/>
      <sheetData sheetId="35065" refreshError="1"/>
      <sheetData sheetId="35066" refreshError="1"/>
      <sheetData sheetId="35067" refreshError="1"/>
      <sheetData sheetId="35068" refreshError="1"/>
      <sheetData sheetId="35069" refreshError="1"/>
      <sheetData sheetId="35070" refreshError="1"/>
      <sheetData sheetId="35071" refreshError="1"/>
      <sheetData sheetId="35072" refreshError="1"/>
      <sheetData sheetId="35073" refreshError="1"/>
      <sheetData sheetId="35074" refreshError="1"/>
      <sheetData sheetId="35075" refreshError="1"/>
      <sheetData sheetId="35076" refreshError="1"/>
      <sheetData sheetId="35077" refreshError="1"/>
      <sheetData sheetId="35078" refreshError="1"/>
      <sheetData sheetId="35079" refreshError="1"/>
      <sheetData sheetId="35080" refreshError="1"/>
      <sheetData sheetId="35081" refreshError="1"/>
      <sheetData sheetId="35082" refreshError="1"/>
      <sheetData sheetId="35083" refreshError="1"/>
      <sheetData sheetId="35084" refreshError="1"/>
      <sheetData sheetId="35085" refreshError="1"/>
      <sheetData sheetId="35086" refreshError="1"/>
      <sheetData sheetId="35087" refreshError="1"/>
      <sheetData sheetId="35088" refreshError="1"/>
      <sheetData sheetId="35089" refreshError="1"/>
      <sheetData sheetId="35090" refreshError="1"/>
      <sheetData sheetId="35091" refreshError="1"/>
      <sheetData sheetId="35092" refreshError="1"/>
      <sheetData sheetId="35093" refreshError="1"/>
      <sheetData sheetId="35094" refreshError="1"/>
      <sheetData sheetId="35095" refreshError="1"/>
      <sheetData sheetId="35096" refreshError="1"/>
      <sheetData sheetId="35097" refreshError="1"/>
      <sheetData sheetId="35098" refreshError="1"/>
      <sheetData sheetId="35099" refreshError="1"/>
      <sheetData sheetId="35100" refreshError="1"/>
      <sheetData sheetId="35101" refreshError="1"/>
      <sheetData sheetId="35102" refreshError="1"/>
      <sheetData sheetId="35103" refreshError="1"/>
      <sheetData sheetId="35104" refreshError="1"/>
      <sheetData sheetId="35105" refreshError="1"/>
      <sheetData sheetId="35106" refreshError="1"/>
      <sheetData sheetId="35107" refreshError="1"/>
      <sheetData sheetId="35108" refreshError="1"/>
      <sheetData sheetId="35109" refreshError="1"/>
      <sheetData sheetId="35110" refreshError="1"/>
      <sheetData sheetId="35111" refreshError="1"/>
      <sheetData sheetId="35112" refreshError="1"/>
      <sheetData sheetId="35113" refreshError="1"/>
      <sheetData sheetId="35114" refreshError="1"/>
      <sheetData sheetId="35115" refreshError="1"/>
      <sheetData sheetId="35116" refreshError="1"/>
      <sheetData sheetId="35117" refreshError="1"/>
      <sheetData sheetId="35118" refreshError="1"/>
      <sheetData sheetId="35119" refreshError="1"/>
      <sheetData sheetId="35120" refreshError="1"/>
      <sheetData sheetId="35121" refreshError="1"/>
      <sheetData sheetId="35122" refreshError="1"/>
      <sheetData sheetId="35123" refreshError="1"/>
      <sheetData sheetId="35124" refreshError="1"/>
      <sheetData sheetId="35125" refreshError="1"/>
      <sheetData sheetId="35126" refreshError="1"/>
      <sheetData sheetId="35127" refreshError="1"/>
      <sheetData sheetId="35128" refreshError="1"/>
      <sheetData sheetId="35129" refreshError="1"/>
      <sheetData sheetId="35130" refreshError="1"/>
      <sheetData sheetId="35131" refreshError="1"/>
      <sheetData sheetId="35132" refreshError="1"/>
      <sheetData sheetId="35133" refreshError="1"/>
      <sheetData sheetId="35134" refreshError="1"/>
      <sheetData sheetId="35135" refreshError="1"/>
      <sheetData sheetId="35136" refreshError="1"/>
      <sheetData sheetId="35137" refreshError="1"/>
      <sheetData sheetId="35138" refreshError="1"/>
      <sheetData sheetId="35139" refreshError="1"/>
      <sheetData sheetId="35140" refreshError="1"/>
      <sheetData sheetId="35141" refreshError="1"/>
      <sheetData sheetId="35142" refreshError="1"/>
      <sheetData sheetId="35143" refreshError="1"/>
      <sheetData sheetId="35144" refreshError="1"/>
      <sheetData sheetId="35145" refreshError="1"/>
      <sheetData sheetId="35146" refreshError="1"/>
      <sheetData sheetId="35147" refreshError="1"/>
      <sheetData sheetId="35148" refreshError="1"/>
      <sheetData sheetId="35149" refreshError="1"/>
      <sheetData sheetId="35150" refreshError="1"/>
      <sheetData sheetId="35151" refreshError="1"/>
      <sheetData sheetId="35152" refreshError="1"/>
      <sheetData sheetId="35153" refreshError="1"/>
      <sheetData sheetId="35154" refreshError="1"/>
      <sheetData sheetId="35155" refreshError="1"/>
      <sheetData sheetId="35156" refreshError="1"/>
      <sheetData sheetId="35157" refreshError="1"/>
      <sheetData sheetId="35158" refreshError="1"/>
      <sheetData sheetId="35159" refreshError="1"/>
      <sheetData sheetId="35160" refreshError="1"/>
      <sheetData sheetId="35161" refreshError="1"/>
      <sheetData sheetId="35162" refreshError="1"/>
      <sheetData sheetId="35163" refreshError="1"/>
      <sheetData sheetId="35164" refreshError="1"/>
      <sheetData sheetId="35165" refreshError="1"/>
      <sheetData sheetId="35166" refreshError="1"/>
      <sheetData sheetId="35167" refreshError="1"/>
      <sheetData sheetId="35168" refreshError="1"/>
      <sheetData sheetId="35169" refreshError="1"/>
      <sheetData sheetId="35170" refreshError="1"/>
      <sheetData sheetId="35171" refreshError="1"/>
      <sheetData sheetId="35172" refreshError="1"/>
      <sheetData sheetId="35173" refreshError="1"/>
      <sheetData sheetId="35174" refreshError="1"/>
      <sheetData sheetId="35175" refreshError="1"/>
      <sheetData sheetId="35176" refreshError="1"/>
      <sheetData sheetId="35177" refreshError="1"/>
      <sheetData sheetId="35178" refreshError="1"/>
      <sheetData sheetId="35179" refreshError="1"/>
      <sheetData sheetId="35180" refreshError="1"/>
      <sheetData sheetId="35181" refreshError="1"/>
      <sheetData sheetId="35182" refreshError="1"/>
      <sheetData sheetId="35183" refreshError="1"/>
      <sheetData sheetId="35184" refreshError="1"/>
      <sheetData sheetId="35185" refreshError="1"/>
      <sheetData sheetId="35186" refreshError="1"/>
      <sheetData sheetId="35187" refreshError="1"/>
      <sheetData sheetId="35188" refreshError="1"/>
      <sheetData sheetId="35189" refreshError="1"/>
      <sheetData sheetId="35190" refreshError="1"/>
      <sheetData sheetId="35191" refreshError="1"/>
      <sheetData sheetId="35192" refreshError="1"/>
      <sheetData sheetId="35193" refreshError="1"/>
      <sheetData sheetId="35194" refreshError="1"/>
      <sheetData sheetId="35195" refreshError="1"/>
      <sheetData sheetId="35196" refreshError="1"/>
      <sheetData sheetId="35197" refreshError="1"/>
      <sheetData sheetId="35198" refreshError="1"/>
      <sheetData sheetId="35199" refreshError="1"/>
      <sheetData sheetId="35200" refreshError="1"/>
      <sheetData sheetId="35201" refreshError="1"/>
      <sheetData sheetId="35202" refreshError="1"/>
      <sheetData sheetId="35203" refreshError="1"/>
      <sheetData sheetId="35204" refreshError="1"/>
      <sheetData sheetId="35205" refreshError="1"/>
      <sheetData sheetId="35206" refreshError="1"/>
      <sheetData sheetId="35207" refreshError="1"/>
      <sheetData sheetId="35208" refreshError="1"/>
      <sheetData sheetId="35209" refreshError="1"/>
      <sheetData sheetId="35210" refreshError="1"/>
      <sheetData sheetId="35211" refreshError="1"/>
      <sheetData sheetId="35212" refreshError="1"/>
      <sheetData sheetId="35213" refreshError="1"/>
      <sheetData sheetId="35214" refreshError="1"/>
      <sheetData sheetId="35215" refreshError="1"/>
      <sheetData sheetId="35216" refreshError="1"/>
      <sheetData sheetId="35217" refreshError="1"/>
      <sheetData sheetId="35218" refreshError="1"/>
      <sheetData sheetId="35219" refreshError="1"/>
      <sheetData sheetId="35220" refreshError="1"/>
      <sheetData sheetId="35221" refreshError="1"/>
      <sheetData sheetId="35222" refreshError="1"/>
      <sheetData sheetId="35223" refreshError="1"/>
      <sheetData sheetId="35224" refreshError="1"/>
      <sheetData sheetId="35225" refreshError="1"/>
      <sheetData sheetId="35226" refreshError="1"/>
      <sheetData sheetId="35227" refreshError="1"/>
      <sheetData sheetId="35228" refreshError="1"/>
      <sheetData sheetId="35229" refreshError="1"/>
      <sheetData sheetId="35230" refreshError="1"/>
      <sheetData sheetId="35231" refreshError="1"/>
      <sheetData sheetId="35232" refreshError="1"/>
      <sheetData sheetId="35233" refreshError="1"/>
      <sheetData sheetId="35234" refreshError="1"/>
      <sheetData sheetId="35235" refreshError="1"/>
      <sheetData sheetId="35236" refreshError="1"/>
      <sheetData sheetId="35237" refreshError="1"/>
      <sheetData sheetId="35238" refreshError="1"/>
      <sheetData sheetId="35239" refreshError="1"/>
      <sheetData sheetId="35240" refreshError="1"/>
      <sheetData sheetId="35241" refreshError="1"/>
      <sheetData sheetId="35242" refreshError="1"/>
      <sheetData sheetId="35243" refreshError="1"/>
      <sheetData sheetId="35244" refreshError="1"/>
      <sheetData sheetId="35245" refreshError="1"/>
      <sheetData sheetId="35246" refreshError="1"/>
      <sheetData sheetId="35247" refreshError="1"/>
      <sheetData sheetId="35248" refreshError="1"/>
      <sheetData sheetId="35249" refreshError="1"/>
      <sheetData sheetId="35250" refreshError="1"/>
      <sheetData sheetId="35251" refreshError="1"/>
      <sheetData sheetId="35252"/>
      <sheetData sheetId="35253" refreshError="1"/>
      <sheetData sheetId="35254" refreshError="1"/>
      <sheetData sheetId="35255" refreshError="1"/>
      <sheetData sheetId="35256" refreshError="1"/>
      <sheetData sheetId="35257" refreshError="1"/>
      <sheetData sheetId="35258" refreshError="1"/>
      <sheetData sheetId="35259" refreshError="1"/>
      <sheetData sheetId="35260" refreshError="1"/>
      <sheetData sheetId="35261" refreshError="1"/>
      <sheetData sheetId="35262" refreshError="1"/>
      <sheetData sheetId="35263" refreshError="1"/>
      <sheetData sheetId="35264" refreshError="1"/>
      <sheetData sheetId="35265" refreshError="1"/>
      <sheetData sheetId="35266" refreshError="1"/>
      <sheetData sheetId="35267" refreshError="1"/>
      <sheetData sheetId="35268" refreshError="1"/>
      <sheetData sheetId="35269" refreshError="1"/>
      <sheetData sheetId="35270" refreshError="1"/>
      <sheetData sheetId="35271" refreshError="1"/>
      <sheetData sheetId="35272" refreshError="1"/>
      <sheetData sheetId="35273" refreshError="1"/>
      <sheetData sheetId="35274" refreshError="1"/>
      <sheetData sheetId="35275" refreshError="1"/>
      <sheetData sheetId="35276" refreshError="1"/>
      <sheetData sheetId="35277" refreshError="1"/>
      <sheetData sheetId="35278" refreshError="1"/>
      <sheetData sheetId="35279" refreshError="1"/>
      <sheetData sheetId="35280" refreshError="1"/>
      <sheetData sheetId="35281" refreshError="1"/>
      <sheetData sheetId="35282" refreshError="1"/>
      <sheetData sheetId="35283" refreshError="1"/>
      <sheetData sheetId="35284" refreshError="1"/>
      <sheetData sheetId="35285" refreshError="1"/>
      <sheetData sheetId="35286" refreshError="1"/>
      <sheetData sheetId="35287" refreshError="1"/>
      <sheetData sheetId="35288" refreshError="1"/>
      <sheetData sheetId="35289" refreshError="1"/>
      <sheetData sheetId="35290" refreshError="1"/>
      <sheetData sheetId="35291" refreshError="1"/>
      <sheetData sheetId="35292" refreshError="1"/>
      <sheetData sheetId="35293" refreshError="1"/>
      <sheetData sheetId="35294" refreshError="1"/>
      <sheetData sheetId="35295" refreshError="1"/>
      <sheetData sheetId="35296" refreshError="1"/>
      <sheetData sheetId="35297" refreshError="1"/>
      <sheetData sheetId="35298" refreshError="1"/>
      <sheetData sheetId="35299" refreshError="1"/>
      <sheetData sheetId="35300" refreshError="1"/>
      <sheetData sheetId="35301" refreshError="1"/>
      <sheetData sheetId="35302" refreshError="1"/>
      <sheetData sheetId="35303" refreshError="1"/>
      <sheetData sheetId="35304" refreshError="1"/>
      <sheetData sheetId="35305" refreshError="1"/>
      <sheetData sheetId="35306" refreshError="1"/>
      <sheetData sheetId="35307" refreshError="1"/>
      <sheetData sheetId="35308" refreshError="1"/>
      <sheetData sheetId="35309" refreshError="1"/>
      <sheetData sheetId="35310" refreshError="1"/>
      <sheetData sheetId="35311" refreshError="1"/>
      <sheetData sheetId="35312" refreshError="1"/>
      <sheetData sheetId="35313" refreshError="1"/>
      <sheetData sheetId="35314" refreshError="1"/>
      <sheetData sheetId="35315" refreshError="1"/>
      <sheetData sheetId="35316" refreshError="1"/>
      <sheetData sheetId="35317" refreshError="1"/>
      <sheetData sheetId="35318" refreshError="1"/>
      <sheetData sheetId="35319" refreshError="1"/>
      <sheetData sheetId="35320" refreshError="1"/>
      <sheetData sheetId="35321" refreshError="1"/>
      <sheetData sheetId="35322" refreshError="1"/>
      <sheetData sheetId="35323" refreshError="1"/>
      <sheetData sheetId="35324" refreshError="1"/>
      <sheetData sheetId="35325" refreshError="1"/>
      <sheetData sheetId="35326" refreshError="1"/>
      <sheetData sheetId="35327" refreshError="1"/>
      <sheetData sheetId="35328" refreshError="1"/>
      <sheetData sheetId="35329" refreshError="1"/>
      <sheetData sheetId="35330" refreshError="1"/>
      <sheetData sheetId="35331" refreshError="1"/>
      <sheetData sheetId="35332" refreshError="1"/>
      <sheetData sheetId="35333" refreshError="1"/>
      <sheetData sheetId="35334" refreshError="1"/>
      <sheetData sheetId="35335" refreshError="1"/>
      <sheetData sheetId="35336" refreshError="1"/>
      <sheetData sheetId="35337" refreshError="1"/>
      <sheetData sheetId="35338" refreshError="1"/>
      <sheetData sheetId="35339" refreshError="1"/>
      <sheetData sheetId="35340" refreshError="1"/>
      <sheetData sheetId="35341" refreshError="1"/>
      <sheetData sheetId="35342" refreshError="1"/>
      <sheetData sheetId="35343" refreshError="1"/>
      <sheetData sheetId="35344" refreshError="1"/>
      <sheetData sheetId="35345" refreshError="1"/>
      <sheetData sheetId="35346" refreshError="1"/>
      <sheetData sheetId="35347" refreshError="1"/>
      <sheetData sheetId="35348" refreshError="1"/>
      <sheetData sheetId="35349" refreshError="1"/>
      <sheetData sheetId="35350" refreshError="1"/>
      <sheetData sheetId="35351" refreshError="1"/>
      <sheetData sheetId="35352" refreshError="1"/>
      <sheetData sheetId="35353" refreshError="1"/>
      <sheetData sheetId="35354" refreshError="1"/>
      <sheetData sheetId="35355" refreshError="1"/>
      <sheetData sheetId="35356" refreshError="1"/>
      <sheetData sheetId="35357" refreshError="1"/>
      <sheetData sheetId="35358" refreshError="1"/>
      <sheetData sheetId="35359" refreshError="1"/>
      <sheetData sheetId="35360" refreshError="1"/>
      <sheetData sheetId="35361" refreshError="1"/>
      <sheetData sheetId="35362" refreshError="1"/>
      <sheetData sheetId="35363" refreshError="1"/>
      <sheetData sheetId="35364" refreshError="1"/>
      <sheetData sheetId="35365" refreshError="1"/>
      <sheetData sheetId="35366" refreshError="1"/>
      <sheetData sheetId="35367" refreshError="1"/>
      <sheetData sheetId="35368" refreshError="1"/>
      <sheetData sheetId="35369" refreshError="1"/>
      <sheetData sheetId="35370" refreshError="1"/>
      <sheetData sheetId="35371" refreshError="1"/>
      <sheetData sheetId="35372" refreshError="1"/>
      <sheetData sheetId="35373" refreshError="1"/>
      <sheetData sheetId="35374" refreshError="1"/>
      <sheetData sheetId="35375" refreshError="1"/>
      <sheetData sheetId="35376" refreshError="1"/>
      <sheetData sheetId="35377" refreshError="1"/>
      <sheetData sheetId="35378" refreshError="1"/>
      <sheetData sheetId="35379" refreshError="1"/>
      <sheetData sheetId="35380" refreshError="1"/>
      <sheetData sheetId="35381" refreshError="1"/>
      <sheetData sheetId="35382" refreshError="1"/>
      <sheetData sheetId="35383" refreshError="1"/>
      <sheetData sheetId="35384" refreshError="1"/>
      <sheetData sheetId="35385" refreshError="1"/>
      <sheetData sheetId="35386" refreshError="1"/>
      <sheetData sheetId="35387" refreshError="1"/>
      <sheetData sheetId="35388" refreshError="1"/>
      <sheetData sheetId="35389" refreshError="1"/>
      <sheetData sheetId="35390" refreshError="1"/>
      <sheetData sheetId="35391" refreshError="1"/>
      <sheetData sheetId="35392" refreshError="1"/>
      <sheetData sheetId="35393" refreshError="1"/>
      <sheetData sheetId="35394" refreshError="1"/>
      <sheetData sheetId="35395" refreshError="1"/>
      <sheetData sheetId="35396" refreshError="1"/>
      <sheetData sheetId="35397" refreshError="1"/>
      <sheetData sheetId="35398" refreshError="1"/>
      <sheetData sheetId="35399" refreshError="1"/>
      <sheetData sheetId="35400" refreshError="1"/>
      <sheetData sheetId="35401" refreshError="1"/>
      <sheetData sheetId="35402" refreshError="1"/>
      <sheetData sheetId="35403" refreshError="1"/>
      <sheetData sheetId="35404" refreshError="1"/>
      <sheetData sheetId="35405" refreshError="1"/>
      <sheetData sheetId="35406" refreshError="1"/>
      <sheetData sheetId="35407" refreshError="1"/>
      <sheetData sheetId="35408" refreshError="1"/>
      <sheetData sheetId="35409" refreshError="1"/>
      <sheetData sheetId="35410" refreshError="1"/>
      <sheetData sheetId="35411" refreshError="1"/>
      <sheetData sheetId="35412" refreshError="1"/>
      <sheetData sheetId="35413" refreshError="1"/>
      <sheetData sheetId="35414" refreshError="1"/>
      <sheetData sheetId="35415" refreshError="1"/>
      <sheetData sheetId="35416" refreshError="1"/>
      <sheetData sheetId="35417" refreshError="1"/>
      <sheetData sheetId="35418" refreshError="1"/>
      <sheetData sheetId="35419" refreshError="1"/>
      <sheetData sheetId="35420" refreshError="1"/>
      <sheetData sheetId="35421" refreshError="1"/>
      <sheetData sheetId="35422" refreshError="1"/>
      <sheetData sheetId="35423" refreshError="1"/>
      <sheetData sheetId="35424" refreshError="1"/>
      <sheetData sheetId="35425" refreshError="1"/>
      <sheetData sheetId="35426" refreshError="1"/>
      <sheetData sheetId="35427" refreshError="1"/>
      <sheetData sheetId="35428" refreshError="1"/>
      <sheetData sheetId="35429" refreshError="1"/>
      <sheetData sheetId="35430" refreshError="1"/>
      <sheetData sheetId="35431" refreshError="1"/>
      <sheetData sheetId="35432" refreshError="1"/>
      <sheetData sheetId="35433" refreshError="1"/>
      <sheetData sheetId="35434" refreshError="1"/>
      <sheetData sheetId="35435" refreshError="1"/>
      <sheetData sheetId="35436" refreshError="1"/>
      <sheetData sheetId="35437" refreshError="1"/>
      <sheetData sheetId="35438" refreshError="1"/>
      <sheetData sheetId="35439" refreshError="1"/>
      <sheetData sheetId="35440" refreshError="1"/>
      <sheetData sheetId="35441" refreshError="1"/>
      <sheetData sheetId="35442" refreshError="1"/>
      <sheetData sheetId="35443" refreshError="1"/>
      <sheetData sheetId="35444" refreshError="1"/>
      <sheetData sheetId="35445" refreshError="1"/>
      <sheetData sheetId="35446" refreshError="1"/>
      <sheetData sheetId="35447" refreshError="1"/>
      <sheetData sheetId="35448" refreshError="1"/>
      <sheetData sheetId="35449" refreshError="1"/>
      <sheetData sheetId="35450" refreshError="1"/>
      <sheetData sheetId="35451" refreshError="1"/>
      <sheetData sheetId="35452" refreshError="1"/>
      <sheetData sheetId="35453" refreshError="1"/>
      <sheetData sheetId="35454" refreshError="1"/>
      <sheetData sheetId="35455" refreshError="1"/>
      <sheetData sheetId="35456" refreshError="1"/>
      <sheetData sheetId="35457" refreshError="1"/>
      <sheetData sheetId="35458" refreshError="1"/>
      <sheetData sheetId="35459" refreshError="1"/>
      <sheetData sheetId="35460" refreshError="1"/>
      <sheetData sheetId="35461" refreshError="1"/>
      <sheetData sheetId="35462" refreshError="1"/>
      <sheetData sheetId="35463" refreshError="1"/>
      <sheetData sheetId="35464" refreshError="1"/>
      <sheetData sheetId="35465" refreshError="1"/>
      <sheetData sheetId="35466" refreshError="1"/>
      <sheetData sheetId="35467" refreshError="1"/>
      <sheetData sheetId="35468" refreshError="1"/>
      <sheetData sheetId="35469" refreshError="1"/>
      <sheetData sheetId="35470" refreshError="1"/>
      <sheetData sheetId="35471" refreshError="1"/>
      <sheetData sheetId="35472" refreshError="1"/>
      <sheetData sheetId="35473" refreshError="1"/>
      <sheetData sheetId="35474" refreshError="1"/>
      <sheetData sheetId="35475" refreshError="1"/>
      <sheetData sheetId="35476" refreshError="1"/>
      <sheetData sheetId="35477" refreshError="1"/>
      <sheetData sheetId="35478" refreshError="1"/>
      <sheetData sheetId="35479" refreshError="1"/>
      <sheetData sheetId="35480" refreshError="1"/>
      <sheetData sheetId="35481" refreshError="1"/>
      <sheetData sheetId="35482" refreshError="1"/>
      <sheetData sheetId="35483" refreshError="1"/>
      <sheetData sheetId="35484" refreshError="1"/>
      <sheetData sheetId="35485" refreshError="1"/>
      <sheetData sheetId="35486" refreshError="1"/>
      <sheetData sheetId="35487" refreshError="1"/>
      <sheetData sheetId="35488" refreshError="1"/>
      <sheetData sheetId="35489" refreshError="1"/>
      <sheetData sheetId="35490" refreshError="1"/>
      <sheetData sheetId="35491" refreshError="1"/>
      <sheetData sheetId="35492" refreshError="1"/>
      <sheetData sheetId="35493" refreshError="1"/>
      <sheetData sheetId="35494" refreshError="1"/>
      <sheetData sheetId="35495" refreshError="1"/>
      <sheetData sheetId="35496" refreshError="1"/>
      <sheetData sheetId="35497" refreshError="1"/>
      <sheetData sheetId="35498" refreshError="1"/>
      <sheetData sheetId="35499" refreshError="1"/>
      <sheetData sheetId="35500" refreshError="1"/>
      <sheetData sheetId="35501" refreshError="1"/>
      <sheetData sheetId="35502" refreshError="1"/>
      <sheetData sheetId="35503" refreshError="1"/>
      <sheetData sheetId="35504" refreshError="1"/>
      <sheetData sheetId="35505" refreshError="1"/>
      <sheetData sheetId="35506" refreshError="1"/>
      <sheetData sheetId="35507" refreshError="1"/>
      <sheetData sheetId="35508" refreshError="1"/>
      <sheetData sheetId="35509" refreshError="1"/>
      <sheetData sheetId="35510" refreshError="1"/>
      <sheetData sheetId="35511" refreshError="1"/>
      <sheetData sheetId="35512" refreshError="1"/>
      <sheetData sheetId="35513" refreshError="1"/>
      <sheetData sheetId="35514" refreshError="1"/>
      <sheetData sheetId="35515" refreshError="1"/>
      <sheetData sheetId="35516" refreshError="1"/>
      <sheetData sheetId="35517" refreshError="1"/>
      <sheetData sheetId="35518" refreshError="1"/>
      <sheetData sheetId="35519" refreshError="1"/>
      <sheetData sheetId="35520" refreshError="1"/>
      <sheetData sheetId="35521" refreshError="1"/>
      <sheetData sheetId="35522" refreshError="1"/>
      <sheetData sheetId="35523" refreshError="1"/>
      <sheetData sheetId="35524" refreshError="1"/>
      <sheetData sheetId="35525" refreshError="1"/>
      <sheetData sheetId="35526" refreshError="1"/>
      <sheetData sheetId="35527" refreshError="1"/>
      <sheetData sheetId="35528" refreshError="1"/>
      <sheetData sheetId="35529" refreshError="1"/>
      <sheetData sheetId="35530" refreshError="1"/>
      <sheetData sheetId="35531" refreshError="1"/>
      <sheetData sheetId="35532" refreshError="1"/>
      <sheetData sheetId="35533" refreshError="1"/>
      <sheetData sheetId="35534" refreshError="1"/>
      <sheetData sheetId="35535" refreshError="1"/>
      <sheetData sheetId="35536" refreshError="1"/>
      <sheetData sheetId="35537" refreshError="1"/>
      <sheetData sheetId="35538" refreshError="1"/>
      <sheetData sheetId="35539" refreshError="1"/>
      <sheetData sheetId="35540" refreshError="1"/>
      <sheetData sheetId="35541" refreshError="1"/>
      <sheetData sheetId="35542" refreshError="1"/>
      <sheetData sheetId="35543" refreshError="1"/>
      <sheetData sheetId="35544" refreshError="1"/>
      <sheetData sheetId="35545" refreshError="1"/>
      <sheetData sheetId="35546" refreshError="1"/>
      <sheetData sheetId="35547" refreshError="1"/>
      <sheetData sheetId="35548" refreshError="1"/>
      <sheetData sheetId="35549" refreshError="1"/>
      <sheetData sheetId="35550" refreshError="1"/>
      <sheetData sheetId="35551" refreshError="1"/>
      <sheetData sheetId="35552" refreshError="1"/>
      <sheetData sheetId="35553" refreshError="1"/>
      <sheetData sheetId="35554" refreshError="1"/>
      <sheetData sheetId="35555" refreshError="1"/>
      <sheetData sheetId="35556" refreshError="1"/>
      <sheetData sheetId="35557" refreshError="1"/>
      <sheetData sheetId="35558" refreshError="1"/>
      <sheetData sheetId="35559" refreshError="1"/>
      <sheetData sheetId="35560" refreshError="1"/>
      <sheetData sheetId="35561" refreshError="1"/>
      <sheetData sheetId="35562" refreshError="1"/>
      <sheetData sheetId="35563" refreshError="1"/>
      <sheetData sheetId="35564" refreshError="1"/>
      <sheetData sheetId="35565" refreshError="1"/>
      <sheetData sheetId="35566" refreshError="1"/>
      <sheetData sheetId="35567" refreshError="1"/>
      <sheetData sheetId="35568" refreshError="1"/>
      <sheetData sheetId="35569" refreshError="1"/>
      <sheetData sheetId="35570" refreshError="1"/>
      <sheetData sheetId="35571" refreshError="1"/>
      <sheetData sheetId="35572" refreshError="1"/>
      <sheetData sheetId="35573" refreshError="1"/>
      <sheetData sheetId="35574" refreshError="1"/>
      <sheetData sheetId="35575" refreshError="1"/>
      <sheetData sheetId="35576" refreshError="1"/>
      <sheetData sheetId="35577" refreshError="1"/>
      <sheetData sheetId="35578" refreshError="1"/>
      <sheetData sheetId="35579" refreshError="1"/>
      <sheetData sheetId="35580" refreshError="1"/>
      <sheetData sheetId="35581" refreshError="1"/>
      <sheetData sheetId="35582" refreshError="1"/>
      <sheetData sheetId="35583" refreshError="1"/>
      <sheetData sheetId="35584" refreshError="1"/>
      <sheetData sheetId="35585" refreshError="1"/>
      <sheetData sheetId="35586" refreshError="1"/>
      <sheetData sheetId="35587" refreshError="1"/>
      <sheetData sheetId="35588" refreshError="1"/>
      <sheetData sheetId="35589" refreshError="1"/>
      <sheetData sheetId="35590" refreshError="1"/>
      <sheetData sheetId="35591" refreshError="1"/>
      <sheetData sheetId="35592" refreshError="1"/>
      <sheetData sheetId="35593" refreshError="1"/>
      <sheetData sheetId="35594" refreshError="1"/>
      <sheetData sheetId="35595" refreshError="1"/>
      <sheetData sheetId="35596" refreshError="1"/>
      <sheetData sheetId="35597" refreshError="1"/>
      <sheetData sheetId="35598" refreshError="1"/>
      <sheetData sheetId="35599" refreshError="1"/>
      <sheetData sheetId="35600" refreshError="1"/>
      <sheetData sheetId="35601" refreshError="1"/>
      <sheetData sheetId="35602" refreshError="1"/>
      <sheetData sheetId="35603" refreshError="1"/>
      <sheetData sheetId="35604" refreshError="1"/>
      <sheetData sheetId="35605" refreshError="1"/>
      <sheetData sheetId="35606" refreshError="1"/>
      <sheetData sheetId="35607" refreshError="1"/>
      <sheetData sheetId="35608" refreshError="1"/>
      <sheetData sheetId="35609" refreshError="1"/>
      <sheetData sheetId="35610" refreshError="1"/>
      <sheetData sheetId="35611" refreshError="1"/>
      <sheetData sheetId="35612" refreshError="1"/>
      <sheetData sheetId="35613" refreshError="1"/>
      <sheetData sheetId="35614" refreshError="1"/>
      <sheetData sheetId="35615" refreshError="1"/>
      <sheetData sheetId="35616" refreshError="1"/>
      <sheetData sheetId="35617" refreshError="1"/>
      <sheetData sheetId="35618" refreshError="1"/>
      <sheetData sheetId="35619" refreshError="1"/>
      <sheetData sheetId="35620" refreshError="1"/>
      <sheetData sheetId="35621" refreshError="1"/>
      <sheetData sheetId="35622" refreshError="1"/>
      <sheetData sheetId="35623" refreshError="1"/>
      <sheetData sheetId="35624" refreshError="1"/>
      <sheetData sheetId="35625" refreshError="1"/>
      <sheetData sheetId="35626" refreshError="1"/>
      <sheetData sheetId="35627" refreshError="1"/>
      <sheetData sheetId="35628" refreshError="1"/>
      <sheetData sheetId="35629" refreshError="1"/>
      <sheetData sheetId="35630" refreshError="1"/>
      <sheetData sheetId="35631" refreshError="1"/>
      <sheetData sheetId="35632" refreshError="1"/>
      <sheetData sheetId="35633" refreshError="1"/>
      <sheetData sheetId="35634" refreshError="1"/>
      <sheetData sheetId="35635" refreshError="1"/>
      <sheetData sheetId="35636" refreshError="1"/>
      <sheetData sheetId="35637" refreshError="1"/>
      <sheetData sheetId="35638" refreshError="1"/>
      <sheetData sheetId="35639" refreshError="1"/>
      <sheetData sheetId="35640" refreshError="1"/>
      <sheetData sheetId="35641" refreshError="1"/>
      <sheetData sheetId="35642" refreshError="1"/>
      <sheetData sheetId="35643" refreshError="1"/>
      <sheetData sheetId="35644" refreshError="1"/>
      <sheetData sheetId="35645" refreshError="1"/>
      <sheetData sheetId="35646" refreshError="1"/>
      <sheetData sheetId="35647" refreshError="1"/>
      <sheetData sheetId="35648" refreshError="1"/>
      <sheetData sheetId="35649" refreshError="1"/>
      <sheetData sheetId="35650" refreshError="1"/>
      <sheetData sheetId="35651" refreshError="1"/>
      <sheetData sheetId="35652" refreshError="1"/>
      <sheetData sheetId="35653" refreshError="1"/>
      <sheetData sheetId="35654" refreshError="1"/>
      <sheetData sheetId="35655" refreshError="1"/>
      <sheetData sheetId="35656" refreshError="1"/>
      <sheetData sheetId="35657" refreshError="1"/>
      <sheetData sheetId="35658" refreshError="1"/>
      <sheetData sheetId="35659" refreshError="1"/>
      <sheetData sheetId="35660" refreshError="1"/>
      <sheetData sheetId="35661" refreshError="1"/>
      <sheetData sheetId="35662" refreshError="1"/>
      <sheetData sheetId="35663" refreshError="1"/>
      <sheetData sheetId="35664" refreshError="1"/>
      <sheetData sheetId="35665" refreshError="1"/>
      <sheetData sheetId="35666" refreshError="1"/>
      <sheetData sheetId="35667" refreshError="1"/>
      <sheetData sheetId="35668" refreshError="1"/>
      <sheetData sheetId="35669" refreshError="1"/>
      <sheetData sheetId="35670" refreshError="1"/>
      <sheetData sheetId="35671" refreshError="1"/>
      <sheetData sheetId="35672" refreshError="1"/>
      <sheetData sheetId="35673" refreshError="1"/>
      <sheetData sheetId="35674" refreshError="1"/>
      <sheetData sheetId="35675" refreshError="1"/>
      <sheetData sheetId="35676" refreshError="1"/>
      <sheetData sheetId="35677" refreshError="1"/>
      <sheetData sheetId="35678" refreshError="1"/>
      <sheetData sheetId="35679" refreshError="1"/>
      <sheetData sheetId="35680" refreshError="1"/>
      <sheetData sheetId="35681" refreshError="1"/>
      <sheetData sheetId="35682" refreshError="1"/>
      <sheetData sheetId="35683" refreshError="1"/>
      <sheetData sheetId="35684" refreshError="1"/>
      <sheetData sheetId="35685" refreshError="1"/>
      <sheetData sheetId="35686" refreshError="1"/>
      <sheetData sheetId="35687" refreshError="1"/>
      <sheetData sheetId="35688" refreshError="1"/>
      <sheetData sheetId="35689" refreshError="1"/>
      <sheetData sheetId="35690" refreshError="1"/>
      <sheetData sheetId="35691" refreshError="1"/>
      <sheetData sheetId="35692" refreshError="1"/>
      <sheetData sheetId="35693" refreshError="1"/>
      <sheetData sheetId="35694" refreshError="1"/>
      <sheetData sheetId="35695" refreshError="1"/>
      <sheetData sheetId="35696" refreshError="1"/>
      <sheetData sheetId="35697" refreshError="1"/>
      <sheetData sheetId="35698" refreshError="1"/>
      <sheetData sheetId="35699"/>
      <sheetData sheetId="35700" refreshError="1"/>
      <sheetData sheetId="35701" refreshError="1"/>
      <sheetData sheetId="35702" refreshError="1"/>
      <sheetData sheetId="35703"/>
      <sheetData sheetId="35704" refreshError="1"/>
      <sheetData sheetId="35705" refreshError="1"/>
      <sheetData sheetId="35706" refreshError="1"/>
      <sheetData sheetId="35707" refreshError="1"/>
      <sheetData sheetId="35708" refreshError="1"/>
      <sheetData sheetId="35709" refreshError="1"/>
      <sheetData sheetId="35710" refreshError="1"/>
      <sheetData sheetId="35711" refreshError="1"/>
      <sheetData sheetId="35712" refreshError="1"/>
      <sheetData sheetId="35713" refreshError="1"/>
      <sheetData sheetId="35714" refreshError="1"/>
      <sheetData sheetId="35715" refreshError="1"/>
      <sheetData sheetId="35716"/>
      <sheetData sheetId="35717"/>
      <sheetData sheetId="35718"/>
      <sheetData sheetId="35719"/>
      <sheetData sheetId="35720" refreshError="1"/>
      <sheetData sheetId="35721" refreshError="1"/>
      <sheetData sheetId="35722" refreshError="1"/>
      <sheetData sheetId="35723" refreshError="1"/>
      <sheetData sheetId="35724" refreshError="1"/>
      <sheetData sheetId="35725" refreshError="1"/>
      <sheetData sheetId="35726" refreshError="1"/>
      <sheetData sheetId="35727" refreshError="1"/>
      <sheetData sheetId="35728" refreshError="1"/>
      <sheetData sheetId="35729" refreshError="1"/>
      <sheetData sheetId="35730" refreshError="1"/>
      <sheetData sheetId="35731" refreshError="1"/>
      <sheetData sheetId="35732" refreshError="1"/>
      <sheetData sheetId="35733" refreshError="1"/>
      <sheetData sheetId="35734" refreshError="1"/>
      <sheetData sheetId="35735" refreshError="1"/>
      <sheetData sheetId="35736" refreshError="1"/>
      <sheetData sheetId="35737" refreshError="1"/>
      <sheetData sheetId="35738" refreshError="1"/>
      <sheetData sheetId="35739" refreshError="1"/>
      <sheetData sheetId="35740" refreshError="1"/>
      <sheetData sheetId="35741" refreshError="1"/>
      <sheetData sheetId="35742" refreshError="1"/>
      <sheetData sheetId="35743" refreshError="1"/>
      <sheetData sheetId="35744" refreshError="1"/>
      <sheetData sheetId="35745" refreshError="1"/>
      <sheetData sheetId="35746" refreshError="1"/>
      <sheetData sheetId="35747" refreshError="1"/>
      <sheetData sheetId="35748" refreshError="1"/>
      <sheetData sheetId="35749" refreshError="1"/>
      <sheetData sheetId="35750" refreshError="1"/>
      <sheetData sheetId="35751" refreshError="1"/>
      <sheetData sheetId="35752" refreshError="1"/>
      <sheetData sheetId="35753" refreshError="1"/>
      <sheetData sheetId="35754" refreshError="1"/>
      <sheetData sheetId="35755" refreshError="1"/>
      <sheetData sheetId="35756" refreshError="1"/>
      <sheetData sheetId="35757" refreshError="1"/>
      <sheetData sheetId="35758" refreshError="1"/>
      <sheetData sheetId="35759" refreshError="1"/>
      <sheetData sheetId="35760" refreshError="1"/>
      <sheetData sheetId="35761" refreshError="1"/>
      <sheetData sheetId="35762" refreshError="1"/>
      <sheetData sheetId="35763" refreshError="1"/>
      <sheetData sheetId="35764" refreshError="1"/>
      <sheetData sheetId="35765" refreshError="1"/>
      <sheetData sheetId="35766" refreshError="1"/>
      <sheetData sheetId="35767" refreshError="1"/>
      <sheetData sheetId="35768" refreshError="1"/>
      <sheetData sheetId="35769" refreshError="1"/>
      <sheetData sheetId="35770" refreshError="1"/>
      <sheetData sheetId="35771" refreshError="1"/>
      <sheetData sheetId="35772" refreshError="1"/>
      <sheetData sheetId="35773" refreshError="1"/>
      <sheetData sheetId="35774" refreshError="1"/>
      <sheetData sheetId="35775" refreshError="1"/>
      <sheetData sheetId="35776" refreshError="1"/>
      <sheetData sheetId="35777" refreshError="1"/>
      <sheetData sheetId="35778" refreshError="1"/>
      <sheetData sheetId="35779"/>
      <sheetData sheetId="35780"/>
      <sheetData sheetId="35781"/>
      <sheetData sheetId="35782"/>
      <sheetData sheetId="35783"/>
      <sheetData sheetId="35784"/>
      <sheetData sheetId="35785"/>
      <sheetData sheetId="35786"/>
      <sheetData sheetId="35787"/>
      <sheetData sheetId="35788"/>
      <sheetData sheetId="35789"/>
      <sheetData sheetId="35790"/>
      <sheetData sheetId="35791" refreshError="1"/>
      <sheetData sheetId="35792" refreshError="1"/>
      <sheetData sheetId="35793" refreshError="1"/>
      <sheetData sheetId="35794"/>
      <sheetData sheetId="35795" refreshError="1"/>
      <sheetData sheetId="35796" refreshError="1"/>
      <sheetData sheetId="35797" refreshError="1"/>
      <sheetData sheetId="35798" refreshError="1"/>
      <sheetData sheetId="35799" refreshError="1"/>
      <sheetData sheetId="35800" refreshError="1"/>
      <sheetData sheetId="35801" refreshError="1"/>
      <sheetData sheetId="35802"/>
      <sheetData sheetId="35803"/>
      <sheetData sheetId="35804"/>
      <sheetData sheetId="35805"/>
      <sheetData sheetId="35806"/>
      <sheetData sheetId="35807" refreshError="1"/>
      <sheetData sheetId="35808" refreshError="1"/>
      <sheetData sheetId="35809" refreshError="1"/>
      <sheetData sheetId="35810" refreshError="1"/>
      <sheetData sheetId="35811" refreshError="1"/>
      <sheetData sheetId="35812" refreshError="1"/>
      <sheetData sheetId="35813" refreshError="1"/>
      <sheetData sheetId="35814" refreshError="1"/>
      <sheetData sheetId="35815" refreshError="1"/>
      <sheetData sheetId="35816" refreshError="1"/>
      <sheetData sheetId="35817" refreshError="1"/>
      <sheetData sheetId="35818" refreshError="1"/>
      <sheetData sheetId="35819" refreshError="1"/>
      <sheetData sheetId="35820" refreshError="1"/>
      <sheetData sheetId="35821" refreshError="1"/>
      <sheetData sheetId="35822" refreshError="1"/>
      <sheetData sheetId="35823" refreshError="1"/>
      <sheetData sheetId="35824" refreshError="1"/>
      <sheetData sheetId="35825" refreshError="1"/>
      <sheetData sheetId="35826" refreshError="1"/>
      <sheetData sheetId="35827" refreshError="1"/>
      <sheetData sheetId="35828" refreshError="1"/>
      <sheetData sheetId="35829" refreshError="1"/>
      <sheetData sheetId="35830" refreshError="1"/>
      <sheetData sheetId="35831" refreshError="1"/>
      <sheetData sheetId="35832" refreshError="1"/>
      <sheetData sheetId="35833" refreshError="1"/>
      <sheetData sheetId="35834" refreshError="1"/>
      <sheetData sheetId="35835" refreshError="1"/>
      <sheetData sheetId="35836"/>
      <sheetData sheetId="35837" refreshError="1"/>
      <sheetData sheetId="35838"/>
      <sheetData sheetId="35839"/>
      <sheetData sheetId="35840" refreshError="1"/>
      <sheetData sheetId="35841" refreshError="1"/>
      <sheetData sheetId="35842" refreshError="1"/>
      <sheetData sheetId="35843" refreshError="1"/>
      <sheetData sheetId="35844" refreshError="1"/>
      <sheetData sheetId="35845"/>
      <sheetData sheetId="35846"/>
      <sheetData sheetId="35847"/>
      <sheetData sheetId="35848"/>
      <sheetData sheetId="35849"/>
      <sheetData sheetId="35850" refreshError="1"/>
      <sheetData sheetId="35851"/>
      <sheetData sheetId="35852"/>
      <sheetData sheetId="35853"/>
      <sheetData sheetId="35854" refreshError="1"/>
      <sheetData sheetId="35855" refreshError="1"/>
      <sheetData sheetId="35856" refreshError="1"/>
      <sheetData sheetId="35857"/>
      <sheetData sheetId="35858"/>
      <sheetData sheetId="35859" refreshError="1"/>
      <sheetData sheetId="35860"/>
      <sheetData sheetId="35861" refreshError="1"/>
      <sheetData sheetId="35862" refreshError="1"/>
      <sheetData sheetId="35863"/>
      <sheetData sheetId="35864" refreshError="1"/>
      <sheetData sheetId="35865" refreshError="1"/>
      <sheetData sheetId="35866" refreshError="1"/>
      <sheetData sheetId="35867" refreshError="1"/>
      <sheetData sheetId="35868" refreshError="1"/>
      <sheetData sheetId="35869" refreshError="1"/>
      <sheetData sheetId="35870" refreshError="1"/>
      <sheetData sheetId="35871"/>
      <sheetData sheetId="35872" refreshError="1"/>
      <sheetData sheetId="35873" refreshError="1"/>
      <sheetData sheetId="35874" refreshError="1"/>
      <sheetData sheetId="35875"/>
      <sheetData sheetId="35876" refreshError="1"/>
      <sheetData sheetId="35877"/>
      <sheetData sheetId="35878" refreshError="1"/>
      <sheetData sheetId="35879" refreshError="1"/>
      <sheetData sheetId="35880" refreshError="1"/>
      <sheetData sheetId="35881" refreshError="1"/>
      <sheetData sheetId="35882" refreshError="1"/>
      <sheetData sheetId="35883" refreshError="1"/>
      <sheetData sheetId="35884"/>
      <sheetData sheetId="35885"/>
      <sheetData sheetId="35886" refreshError="1"/>
      <sheetData sheetId="35887" refreshError="1"/>
      <sheetData sheetId="35888" refreshError="1"/>
      <sheetData sheetId="35889" refreshError="1"/>
      <sheetData sheetId="35890" refreshError="1"/>
      <sheetData sheetId="35891" refreshError="1"/>
      <sheetData sheetId="35892"/>
      <sheetData sheetId="35893"/>
      <sheetData sheetId="35894" refreshError="1"/>
      <sheetData sheetId="35895"/>
      <sheetData sheetId="35896"/>
      <sheetData sheetId="35897"/>
      <sheetData sheetId="35898"/>
      <sheetData sheetId="35899"/>
      <sheetData sheetId="35900"/>
      <sheetData sheetId="35901"/>
      <sheetData sheetId="35902"/>
      <sheetData sheetId="35903"/>
      <sheetData sheetId="35904"/>
      <sheetData sheetId="35905"/>
      <sheetData sheetId="35906"/>
      <sheetData sheetId="35907"/>
      <sheetData sheetId="35908"/>
      <sheetData sheetId="35909"/>
      <sheetData sheetId="35910"/>
      <sheetData sheetId="35911"/>
      <sheetData sheetId="35912"/>
      <sheetData sheetId="35913"/>
      <sheetData sheetId="35914"/>
      <sheetData sheetId="35915"/>
      <sheetData sheetId="35916"/>
      <sheetData sheetId="35917"/>
      <sheetData sheetId="35918"/>
      <sheetData sheetId="35919" refreshError="1"/>
      <sheetData sheetId="35920" refreshError="1"/>
      <sheetData sheetId="35921" refreshError="1"/>
      <sheetData sheetId="35922" refreshError="1"/>
      <sheetData sheetId="35923"/>
      <sheetData sheetId="35924"/>
      <sheetData sheetId="35925"/>
      <sheetData sheetId="35926"/>
      <sheetData sheetId="35927"/>
      <sheetData sheetId="35928"/>
      <sheetData sheetId="35929"/>
      <sheetData sheetId="35930"/>
      <sheetData sheetId="35931"/>
      <sheetData sheetId="35932"/>
      <sheetData sheetId="35933" refreshError="1"/>
      <sheetData sheetId="35934" refreshError="1"/>
      <sheetData sheetId="35935" refreshError="1"/>
      <sheetData sheetId="35936" refreshError="1"/>
      <sheetData sheetId="35937" refreshError="1"/>
      <sheetData sheetId="35938" refreshError="1"/>
      <sheetData sheetId="35939" refreshError="1"/>
      <sheetData sheetId="35940" refreshError="1"/>
      <sheetData sheetId="35941" refreshError="1"/>
      <sheetData sheetId="35942" refreshError="1"/>
      <sheetData sheetId="35943" refreshError="1"/>
      <sheetData sheetId="35944" refreshError="1"/>
      <sheetData sheetId="35945" refreshError="1"/>
      <sheetData sheetId="35946" refreshError="1"/>
      <sheetData sheetId="35947" refreshError="1"/>
      <sheetData sheetId="35948" refreshError="1"/>
      <sheetData sheetId="35949" refreshError="1"/>
      <sheetData sheetId="35950" refreshError="1"/>
      <sheetData sheetId="35951" refreshError="1"/>
      <sheetData sheetId="35952" refreshError="1"/>
      <sheetData sheetId="35953" refreshError="1"/>
      <sheetData sheetId="35954" refreshError="1"/>
      <sheetData sheetId="35955" refreshError="1"/>
      <sheetData sheetId="35956" refreshError="1"/>
      <sheetData sheetId="35957" refreshError="1"/>
      <sheetData sheetId="35958" refreshError="1"/>
      <sheetData sheetId="35959" refreshError="1"/>
      <sheetData sheetId="35960" refreshError="1"/>
      <sheetData sheetId="35961" refreshError="1"/>
      <sheetData sheetId="35962" refreshError="1"/>
      <sheetData sheetId="35963" refreshError="1"/>
      <sheetData sheetId="35964" refreshError="1"/>
      <sheetData sheetId="35965" refreshError="1"/>
      <sheetData sheetId="35966" refreshError="1"/>
      <sheetData sheetId="35967" refreshError="1"/>
      <sheetData sheetId="35968" refreshError="1"/>
      <sheetData sheetId="35969" refreshError="1"/>
      <sheetData sheetId="35970" refreshError="1"/>
      <sheetData sheetId="35971" refreshError="1"/>
      <sheetData sheetId="35972" refreshError="1"/>
      <sheetData sheetId="35973" refreshError="1"/>
      <sheetData sheetId="35974" refreshError="1"/>
      <sheetData sheetId="35975" refreshError="1"/>
      <sheetData sheetId="35976" refreshError="1"/>
      <sheetData sheetId="35977" refreshError="1"/>
      <sheetData sheetId="35978" refreshError="1"/>
      <sheetData sheetId="35979" refreshError="1"/>
      <sheetData sheetId="35980" refreshError="1"/>
      <sheetData sheetId="35981" refreshError="1"/>
      <sheetData sheetId="35982" refreshError="1"/>
      <sheetData sheetId="35983" refreshError="1"/>
      <sheetData sheetId="35984" refreshError="1"/>
      <sheetData sheetId="35985" refreshError="1"/>
      <sheetData sheetId="35986" refreshError="1"/>
      <sheetData sheetId="35987" refreshError="1"/>
      <sheetData sheetId="35988" refreshError="1"/>
      <sheetData sheetId="35989" refreshError="1"/>
      <sheetData sheetId="35990" refreshError="1"/>
      <sheetData sheetId="35991" refreshError="1"/>
      <sheetData sheetId="35992" refreshError="1"/>
      <sheetData sheetId="35993" refreshError="1"/>
      <sheetData sheetId="35994" refreshError="1"/>
      <sheetData sheetId="35995" refreshError="1"/>
      <sheetData sheetId="35996" refreshError="1"/>
      <sheetData sheetId="35997" refreshError="1"/>
      <sheetData sheetId="35998" refreshError="1"/>
      <sheetData sheetId="35999" refreshError="1"/>
      <sheetData sheetId="36000" refreshError="1"/>
      <sheetData sheetId="36001" refreshError="1"/>
      <sheetData sheetId="36002" refreshError="1"/>
      <sheetData sheetId="36003" refreshError="1"/>
      <sheetData sheetId="36004" refreshError="1"/>
      <sheetData sheetId="36005" refreshError="1"/>
      <sheetData sheetId="36006" refreshError="1"/>
      <sheetData sheetId="36007" refreshError="1"/>
      <sheetData sheetId="36008" refreshError="1"/>
      <sheetData sheetId="36009" refreshError="1"/>
      <sheetData sheetId="36010" refreshError="1"/>
      <sheetData sheetId="36011" refreshError="1"/>
      <sheetData sheetId="36012" refreshError="1"/>
      <sheetData sheetId="36013" refreshError="1"/>
      <sheetData sheetId="36014" refreshError="1"/>
      <sheetData sheetId="36015" refreshError="1"/>
      <sheetData sheetId="36016" refreshError="1"/>
      <sheetData sheetId="36017" refreshError="1"/>
      <sheetData sheetId="36018" refreshError="1"/>
      <sheetData sheetId="36019" refreshError="1"/>
      <sheetData sheetId="36020" refreshError="1"/>
      <sheetData sheetId="36021" refreshError="1"/>
      <sheetData sheetId="36022" refreshError="1"/>
      <sheetData sheetId="36023" refreshError="1"/>
      <sheetData sheetId="36024" refreshError="1"/>
      <sheetData sheetId="36025" refreshError="1"/>
      <sheetData sheetId="36026" refreshError="1"/>
      <sheetData sheetId="36027" refreshError="1"/>
      <sheetData sheetId="36028" refreshError="1"/>
      <sheetData sheetId="36029" refreshError="1"/>
      <sheetData sheetId="36030" refreshError="1"/>
      <sheetData sheetId="36031" refreshError="1"/>
      <sheetData sheetId="36032" refreshError="1"/>
      <sheetData sheetId="36033" refreshError="1"/>
      <sheetData sheetId="36034" refreshError="1"/>
      <sheetData sheetId="36035" refreshError="1"/>
      <sheetData sheetId="36036" refreshError="1"/>
      <sheetData sheetId="36037" refreshError="1"/>
      <sheetData sheetId="36038" refreshError="1"/>
      <sheetData sheetId="36039" refreshError="1"/>
      <sheetData sheetId="36040" refreshError="1"/>
      <sheetData sheetId="36041" refreshError="1"/>
      <sheetData sheetId="36042" refreshError="1"/>
      <sheetData sheetId="36043" refreshError="1"/>
      <sheetData sheetId="36044" refreshError="1"/>
      <sheetData sheetId="36045" refreshError="1"/>
      <sheetData sheetId="36046" refreshError="1"/>
      <sheetData sheetId="36047" refreshError="1"/>
      <sheetData sheetId="36048" refreshError="1"/>
      <sheetData sheetId="36049" refreshError="1"/>
      <sheetData sheetId="36050" refreshError="1"/>
      <sheetData sheetId="36051" refreshError="1"/>
      <sheetData sheetId="36052" refreshError="1"/>
      <sheetData sheetId="36053" refreshError="1"/>
      <sheetData sheetId="36054" refreshError="1"/>
      <sheetData sheetId="36055" refreshError="1"/>
      <sheetData sheetId="36056" refreshError="1"/>
      <sheetData sheetId="36057" refreshError="1"/>
      <sheetData sheetId="36058" refreshError="1"/>
      <sheetData sheetId="36059" refreshError="1"/>
      <sheetData sheetId="36060" refreshError="1"/>
      <sheetData sheetId="36061" refreshError="1"/>
      <sheetData sheetId="36062" refreshError="1"/>
      <sheetData sheetId="36063" refreshError="1"/>
      <sheetData sheetId="36064" refreshError="1"/>
      <sheetData sheetId="36065" refreshError="1"/>
      <sheetData sheetId="36066" refreshError="1"/>
      <sheetData sheetId="36067" refreshError="1"/>
      <sheetData sheetId="36068" refreshError="1"/>
      <sheetData sheetId="36069" refreshError="1"/>
      <sheetData sheetId="36070" refreshError="1"/>
      <sheetData sheetId="36071" refreshError="1"/>
      <sheetData sheetId="36072" refreshError="1"/>
      <sheetData sheetId="36073" refreshError="1"/>
      <sheetData sheetId="36074" refreshError="1"/>
      <sheetData sheetId="36075" refreshError="1"/>
      <sheetData sheetId="36076" refreshError="1"/>
      <sheetData sheetId="36077" refreshError="1"/>
      <sheetData sheetId="36078" refreshError="1"/>
      <sheetData sheetId="36079" refreshError="1"/>
      <sheetData sheetId="36080" refreshError="1"/>
      <sheetData sheetId="36081" refreshError="1"/>
      <sheetData sheetId="36082" refreshError="1"/>
      <sheetData sheetId="36083" refreshError="1"/>
      <sheetData sheetId="36084" refreshError="1"/>
      <sheetData sheetId="36085" refreshError="1"/>
      <sheetData sheetId="36086" refreshError="1"/>
      <sheetData sheetId="36087" refreshError="1"/>
      <sheetData sheetId="36088" refreshError="1"/>
      <sheetData sheetId="36089" refreshError="1"/>
      <sheetData sheetId="36090" refreshError="1"/>
      <sheetData sheetId="36091" refreshError="1"/>
      <sheetData sheetId="36092" refreshError="1"/>
      <sheetData sheetId="36093" refreshError="1"/>
      <sheetData sheetId="36094" refreshError="1"/>
      <sheetData sheetId="36095" refreshError="1"/>
      <sheetData sheetId="36096" refreshError="1"/>
      <sheetData sheetId="36097" refreshError="1"/>
      <sheetData sheetId="36098" refreshError="1"/>
      <sheetData sheetId="36099" refreshError="1"/>
      <sheetData sheetId="36100" refreshError="1"/>
      <sheetData sheetId="36101" refreshError="1"/>
      <sheetData sheetId="36102" refreshError="1"/>
      <sheetData sheetId="36103" refreshError="1"/>
      <sheetData sheetId="36104" refreshError="1"/>
      <sheetData sheetId="36105" refreshError="1"/>
      <sheetData sheetId="36106" refreshError="1"/>
      <sheetData sheetId="36107"/>
      <sheetData sheetId="36108"/>
      <sheetData sheetId="36109"/>
      <sheetData sheetId="36110"/>
      <sheetData sheetId="36111"/>
      <sheetData sheetId="36112"/>
      <sheetData sheetId="36113"/>
      <sheetData sheetId="36114"/>
      <sheetData sheetId="36115"/>
      <sheetData sheetId="36116"/>
      <sheetData sheetId="36117"/>
      <sheetData sheetId="36118"/>
      <sheetData sheetId="36119"/>
      <sheetData sheetId="36120"/>
      <sheetData sheetId="36121"/>
      <sheetData sheetId="36122"/>
      <sheetData sheetId="36123"/>
      <sheetData sheetId="36124" refreshError="1"/>
      <sheetData sheetId="36125" refreshError="1"/>
      <sheetData sheetId="36126" refreshError="1"/>
      <sheetData sheetId="36127" refreshError="1"/>
      <sheetData sheetId="36128" refreshError="1"/>
      <sheetData sheetId="36129" refreshError="1"/>
      <sheetData sheetId="36130" refreshError="1"/>
      <sheetData sheetId="36131" refreshError="1"/>
      <sheetData sheetId="36132" refreshError="1"/>
      <sheetData sheetId="36133" refreshError="1"/>
      <sheetData sheetId="36134" refreshError="1"/>
      <sheetData sheetId="36135" refreshError="1"/>
      <sheetData sheetId="36136" refreshError="1"/>
      <sheetData sheetId="36137" refreshError="1"/>
      <sheetData sheetId="36138" refreshError="1"/>
      <sheetData sheetId="36139" refreshError="1"/>
      <sheetData sheetId="36140" refreshError="1"/>
      <sheetData sheetId="36141"/>
      <sheetData sheetId="36142"/>
      <sheetData sheetId="36143"/>
      <sheetData sheetId="36144"/>
      <sheetData sheetId="36145"/>
      <sheetData sheetId="36146"/>
      <sheetData sheetId="36147"/>
      <sheetData sheetId="36148"/>
      <sheetData sheetId="36149"/>
      <sheetData sheetId="36150"/>
      <sheetData sheetId="36151"/>
      <sheetData sheetId="36152"/>
      <sheetData sheetId="36153"/>
      <sheetData sheetId="36154"/>
      <sheetData sheetId="36155"/>
      <sheetData sheetId="36156"/>
      <sheetData sheetId="36157"/>
      <sheetData sheetId="36158"/>
      <sheetData sheetId="36159"/>
      <sheetData sheetId="36160"/>
      <sheetData sheetId="36161"/>
      <sheetData sheetId="36162"/>
      <sheetData sheetId="36163"/>
      <sheetData sheetId="36164"/>
      <sheetData sheetId="36165"/>
      <sheetData sheetId="36166"/>
      <sheetData sheetId="36167"/>
      <sheetData sheetId="36168">
        <row r="70">
          <cell r="AW70" t="str">
            <v>T0</v>
          </cell>
        </row>
      </sheetData>
      <sheetData sheetId="36169"/>
      <sheetData sheetId="36170"/>
      <sheetData sheetId="36171"/>
      <sheetData sheetId="36172"/>
      <sheetData sheetId="36173"/>
      <sheetData sheetId="36174"/>
      <sheetData sheetId="36175"/>
      <sheetData sheetId="36176"/>
      <sheetData sheetId="36177"/>
      <sheetData sheetId="36178" refreshError="1"/>
      <sheetData sheetId="36179"/>
      <sheetData sheetId="36180">
        <row r="70">
          <cell r="AW70" t="str">
            <v>T0</v>
          </cell>
        </row>
      </sheetData>
      <sheetData sheetId="36181" refreshError="1"/>
      <sheetData sheetId="36182" refreshError="1"/>
      <sheetData sheetId="36183" refreshError="1"/>
      <sheetData sheetId="36184" refreshError="1"/>
      <sheetData sheetId="36185" refreshError="1"/>
      <sheetData sheetId="36186" refreshError="1"/>
      <sheetData sheetId="36187" refreshError="1"/>
      <sheetData sheetId="36188" refreshError="1"/>
      <sheetData sheetId="36189" refreshError="1"/>
      <sheetData sheetId="36190" refreshError="1"/>
      <sheetData sheetId="36191" refreshError="1"/>
      <sheetData sheetId="36192" refreshError="1"/>
      <sheetData sheetId="36193" refreshError="1"/>
      <sheetData sheetId="36194" refreshError="1"/>
      <sheetData sheetId="36195" refreshError="1"/>
      <sheetData sheetId="36196" refreshError="1"/>
      <sheetData sheetId="36197" refreshError="1"/>
      <sheetData sheetId="36198" refreshError="1"/>
      <sheetData sheetId="36199" refreshError="1"/>
      <sheetData sheetId="36200" refreshError="1"/>
      <sheetData sheetId="36201" refreshError="1"/>
      <sheetData sheetId="36202" refreshError="1"/>
      <sheetData sheetId="36203" refreshError="1"/>
      <sheetData sheetId="36204" refreshError="1"/>
      <sheetData sheetId="36205" refreshError="1"/>
      <sheetData sheetId="36206" refreshError="1"/>
      <sheetData sheetId="36207" refreshError="1"/>
      <sheetData sheetId="36208" refreshError="1"/>
      <sheetData sheetId="36209" refreshError="1"/>
      <sheetData sheetId="36210" refreshError="1"/>
      <sheetData sheetId="36211" refreshError="1"/>
      <sheetData sheetId="36212" refreshError="1"/>
      <sheetData sheetId="36213" refreshError="1"/>
      <sheetData sheetId="36214" refreshError="1"/>
      <sheetData sheetId="36215" refreshError="1"/>
      <sheetData sheetId="36216" refreshError="1"/>
      <sheetData sheetId="36217" refreshError="1"/>
      <sheetData sheetId="36218" refreshError="1"/>
      <sheetData sheetId="36219" refreshError="1"/>
      <sheetData sheetId="36220" refreshError="1"/>
      <sheetData sheetId="36221" refreshError="1"/>
      <sheetData sheetId="36222" refreshError="1"/>
      <sheetData sheetId="36223" refreshError="1"/>
      <sheetData sheetId="36224" refreshError="1"/>
      <sheetData sheetId="36225" refreshError="1"/>
      <sheetData sheetId="36226" refreshError="1"/>
      <sheetData sheetId="36227" refreshError="1"/>
      <sheetData sheetId="36228" refreshError="1"/>
      <sheetData sheetId="36229" refreshError="1"/>
      <sheetData sheetId="36230" refreshError="1"/>
      <sheetData sheetId="36231" refreshError="1"/>
      <sheetData sheetId="36232" refreshError="1"/>
      <sheetData sheetId="36233" refreshError="1"/>
      <sheetData sheetId="36234" refreshError="1"/>
      <sheetData sheetId="36235" refreshError="1"/>
      <sheetData sheetId="36236" refreshError="1"/>
      <sheetData sheetId="36237" refreshError="1"/>
      <sheetData sheetId="36238" refreshError="1"/>
      <sheetData sheetId="36239" refreshError="1"/>
      <sheetData sheetId="36240" refreshError="1"/>
      <sheetData sheetId="36241" refreshError="1"/>
      <sheetData sheetId="36242" refreshError="1"/>
      <sheetData sheetId="36243" refreshError="1"/>
      <sheetData sheetId="36244" refreshError="1"/>
      <sheetData sheetId="36245" refreshError="1"/>
      <sheetData sheetId="36246" refreshError="1"/>
      <sheetData sheetId="36247" refreshError="1"/>
      <sheetData sheetId="36248" refreshError="1"/>
      <sheetData sheetId="36249" refreshError="1"/>
      <sheetData sheetId="36250" refreshError="1"/>
      <sheetData sheetId="36251" refreshError="1"/>
      <sheetData sheetId="36252" refreshError="1"/>
      <sheetData sheetId="36253" refreshError="1"/>
      <sheetData sheetId="36254" refreshError="1"/>
      <sheetData sheetId="36255" refreshError="1"/>
      <sheetData sheetId="36256" refreshError="1"/>
      <sheetData sheetId="36257" refreshError="1"/>
      <sheetData sheetId="36258" refreshError="1"/>
      <sheetData sheetId="36259" refreshError="1"/>
      <sheetData sheetId="36260" refreshError="1"/>
      <sheetData sheetId="36261" refreshError="1"/>
      <sheetData sheetId="36262" refreshError="1"/>
      <sheetData sheetId="36263" refreshError="1"/>
      <sheetData sheetId="36264" refreshError="1"/>
      <sheetData sheetId="36265" refreshError="1"/>
      <sheetData sheetId="36266" refreshError="1"/>
      <sheetData sheetId="36267" refreshError="1"/>
      <sheetData sheetId="36268" refreshError="1"/>
      <sheetData sheetId="36269" refreshError="1"/>
      <sheetData sheetId="36270" refreshError="1"/>
      <sheetData sheetId="36271" refreshError="1"/>
      <sheetData sheetId="36272" refreshError="1"/>
      <sheetData sheetId="36273" refreshError="1"/>
      <sheetData sheetId="36274" refreshError="1"/>
      <sheetData sheetId="36275" refreshError="1"/>
      <sheetData sheetId="36276" refreshError="1"/>
      <sheetData sheetId="36277" refreshError="1"/>
      <sheetData sheetId="36278" refreshError="1"/>
      <sheetData sheetId="36279" refreshError="1"/>
      <sheetData sheetId="36280" refreshError="1"/>
      <sheetData sheetId="36281" refreshError="1"/>
      <sheetData sheetId="36282" refreshError="1"/>
      <sheetData sheetId="36283" refreshError="1"/>
      <sheetData sheetId="36284" refreshError="1"/>
      <sheetData sheetId="36285" refreshError="1"/>
      <sheetData sheetId="36286" refreshError="1"/>
      <sheetData sheetId="36287" refreshError="1"/>
      <sheetData sheetId="36288" refreshError="1"/>
      <sheetData sheetId="36289" refreshError="1"/>
      <sheetData sheetId="36290" refreshError="1"/>
      <sheetData sheetId="36291" refreshError="1"/>
      <sheetData sheetId="36292" refreshError="1"/>
      <sheetData sheetId="36293" refreshError="1"/>
      <sheetData sheetId="36294" refreshError="1"/>
      <sheetData sheetId="36295" refreshError="1"/>
      <sheetData sheetId="36296" refreshError="1"/>
      <sheetData sheetId="36297" refreshError="1"/>
      <sheetData sheetId="36298" refreshError="1"/>
      <sheetData sheetId="36299" refreshError="1"/>
      <sheetData sheetId="36300" refreshError="1"/>
      <sheetData sheetId="36301" refreshError="1"/>
      <sheetData sheetId="36302" refreshError="1"/>
      <sheetData sheetId="36303" refreshError="1"/>
      <sheetData sheetId="36304" refreshError="1"/>
      <sheetData sheetId="36305" refreshError="1"/>
      <sheetData sheetId="36306" refreshError="1"/>
      <sheetData sheetId="36307" refreshError="1"/>
      <sheetData sheetId="36308" refreshError="1"/>
      <sheetData sheetId="36309" refreshError="1"/>
      <sheetData sheetId="36310" refreshError="1"/>
      <sheetData sheetId="36311" refreshError="1"/>
      <sheetData sheetId="36312" refreshError="1"/>
      <sheetData sheetId="36313" refreshError="1"/>
      <sheetData sheetId="36314" refreshError="1"/>
      <sheetData sheetId="36315" refreshError="1"/>
      <sheetData sheetId="36316" refreshError="1"/>
      <sheetData sheetId="36317" refreshError="1"/>
      <sheetData sheetId="36318" refreshError="1"/>
      <sheetData sheetId="36319" refreshError="1"/>
      <sheetData sheetId="36320" refreshError="1"/>
      <sheetData sheetId="36321" refreshError="1"/>
      <sheetData sheetId="36322" refreshError="1"/>
      <sheetData sheetId="36323" refreshError="1"/>
      <sheetData sheetId="36324" refreshError="1"/>
      <sheetData sheetId="36325" refreshError="1"/>
      <sheetData sheetId="36326" refreshError="1"/>
      <sheetData sheetId="36327" refreshError="1"/>
      <sheetData sheetId="36328" refreshError="1"/>
      <sheetData sheetId="36329" refreshError="1"/>
      <sheetData sheetId="36330" refreshError="1"/>
      <sheetData sheetId="36331" refreshError="1"/>
      <sheetData sheetId="36332" refreshError="1"/>
      <sheetData sheetId="36333" refreshError="1"/>
      <sheetData sheetId="36334" refreshError="1"/>
      <sheetData sheetId="36335" refreshError="1"/>
      <sheetData sheetId="36336" refreshError="1"/>
      <sheetData sheetId="36337" refreshError="1"/>
      <sheetData sheetId="36338" refreshError="1"/>
      <sheetData sheetId="36339" refreshError="1"/>
      <sheetData sheetId="36340" refreshError="1"/>
      <sheetData sheetId="36341" refreshError="1"/>
      <sheetData sheetId="36342" refreshError="1"/>
      <sheetData sheetId="36343" refreshError="1"/>
      <sheetData sheetId="36344" refreshError="1"/>
      <sheetData sheetId="36345" refreshError="1"/>
      <sheetData sheetId="36346" refreshError="1"/>
      <sheetData sheetId="36347" refreshError="1"/>
      <sheetData sheetId="36348" refreshError="1"/>
      <sheetData sheetId="36349" refreshError="1"/>
      <sheetData sheetId="36350" refreshError="1"/>
      <sheetData sheetId="36351" refreshError="1"/>
      <sheetData sheetId="36352" refreshError="1"/>
      <sheetData sheetId="36353" refreshError="1"/>
      <sheetData sheetId="36354" refreshError="1"/>
      <sheetData sheetId="36355" refreshError="1"/>
      <sheetData sheetId="36356" refreshError="1"/>
      <sheetData sheetId="36357" refreshError="1"/>
      <sheetData sheetId="36358" refreshError="1"/>
      <sheetData sheetId="36359" refreshError="1"/>
      <sheetData sheetId="36360" refreshError="1"/>
      <sheetData sheetId="36361" refreshError="1"/>
      <sheetData sheetId="36362" refreshError="1"/>
      <sheetData sheetId="36363" refreshError="1"/>
      <sheetData sheetId="36364" refreshError="1"/>
      <sheetData sheetId="36365" refreshError="1"/>
      <sheetData sheetId="36366" refreshError="1"/>
      <sheetData sheetId="36367" refreshError="1"/>
      <sheetData sheetId="36368" refreshError="1"/>
      <sheetData sheetId="36369" refreshError="1"/>
      <sheetData sheetId="36370" refreshError="1"/>
      <sheetData sheetId="36371" refreshError="1"/>
      <sheetData sheetId="36372" refreshError="1"/>
      <sheetData sheetId="36373" refreshError="1"/>
      <sheetData sheetId="36374" refreshError="1"/>
      <sheetData sheetId="36375" refreshError="1"/>
      <sheetData sheetId="36376" refreshError="1"/>
      <sheetData sheetId="36377" refreshError="1"/>
      <sheetData sheetId="36378" refreshError="1"/>
      <sheetData sheetId="36379" refreshError="1"/>
      <sheetData sheetId="36380" refreshError="1"/>
      <sheetData sheetId="36381" refreshError="1"/>
      <sheetData sheetId="36382" refreshError="1"/>
      <sheetData sheetId="36383" refreshError="1"/>
      <sheetData sheetId="36384" refreshError="1"/>
      <sheetData sheetId="36385" refreshError="1"/>
      <sheetData sheetId="36386" refreshError="1"/>
      <sheetData sheetId="36387" refreshError="1"/>
      <sheetData sheetId="36388" refreshError="1"/>
      <sheetData sheetId="36389" refreshError="1"/>
      <sheetData sheetId="36390" refreshError="1"/>
      <sheetData sheetId="36391" refreshError="1"/>
      <sheetData sheetId="36392" refreshError="1"/>
      <sheetData sheetId="36393" refreshError="1"/>
      <sheetData sheetId="36394" refreshError="1"/>
      <sheetData sheetId="36395" refreshError="1"/>
      <sheetData sheetId="36396" refreshError="1"/>
      <sheetData sheetId="36397" refreshError="1"/>
      <sheetData sheetId="36398" refreshError="1"/>
      <sheetData sheetId="36399" refreshError="1"/>
      <sheetData sheetId="36400" refreshError="1"/>
      <sheetData sheetId="36401" refreshError="1"/>
      <sheetData sheetId="36402" refreshError="1"/>
      <sheetData sheetId="36403" refreshError="1"/>
      <sheetData sheetId="36404" refreshError="1"/>
      <sheetData sheetId="36405" refreshError="1"/>
      <sheetData sheetId="36406" refreshError="1"/>
      <sheetData sheetId="36407" refreshError="1"/>
      <sheetData sheetId="36408" refreshError="1"/>
      <sheetData sheetId="36409" refreshError="1"/>
      <sheetData sheetId="36410" refreshError="1"/>
      <sheetData sheetId="36411" refreshError="1"/>
      <sheetData sheetId="36412" refreshError="1"/>
      <sheetData sheetId="36413" refreshError="1"/>
      <sheetData sheetId="36414" refreshError="1"/>
      <sheetData sheetId="36415" refreshError="1"/>
      <sheetData sheetId="36416" refreshError="1"/>
      <sheetData sheetId="36417" refreshError="1"/>
      <sheetData sheetId="36418" refreshError="1"/>
      <sheetData sheetId="36419" refreshError="1"/>
      <sheetData sheetId="36420" refreshError="1"/>
      <sheetData sheetId="36421" refreshError="1"/>
      <sheetData sheetId="36422" refreshError="1"/>
      <sheetData sheetId="36423" refreshError="1"/>
      <sheetData sheetId="36424" refreshError="1"/>
      <sheetData sheetId="36425" refreshError="1"/>
      <sheetData sheetId="36426" refreshError="1"/>
      <sheetData sheetId="36427" refreshError="1"/>
      <sheetData sheetId="36428" refreshError="1"/>
      <sheetData sheetId="36429" refreshError="1"/>
      <sheetData sheetId="36430" refreshError="1"/>
      <sheetData sheetId="36431" refreshError="1"/>
      <sheetData sheetId="36432" refreshError="1"/>
      <sheetData sheetId="36433" refreshError="1"/>
      <sheetData sheetId="36434" refreshError="1"/>
      <sheetData sheetId="36435" refreshError="1"/>
      <sheetData sheetId="36436" refreshError="1"/>
      <sheetData sheetId="36437" refreshError="1"/>
      <sheetData sheetId="36438" refreshError="1"/>
      <sheetData sheetId="36439" refreshError="1"/>
      <sheetData sheetId="36440" refreshError="1"/>
      <sheetData sheetId="36441" refreshError="1"/>
      <sheetData sheetId="36442" refreshError="1"/>
      <sheetData sheetId="36443" refreshError="1"/>
      <sheetData sheetId="36444" refreshError="1"/>
      <sheetData sheetId="36445" refreshError="1"/>
      <sheetData sheetId="36446" refreshError="1"/>
      <sheetData sheetId="36447" refreshError="1"/>
      <sheetData sheetId="36448" refreshError="1"/>
      <sheetData sheetId="36449" refreshError="1"/>
      <sheetData sheetId="36450" refreshError="1"/>
      <sheetData sheetId="36451" refreshError="1"/>
      <sheetData sheetId="36452" refreshError="1"/>
      <sheetData sheetId="36453" refreshError="1"/>
      <sheetData sheetId="36454" refreshError="1"/>
      <sheetData sheetId="36455" refreshError="1"/>
      <sheetData sheetId="36456" refreshError="1"/>
      <sheetData sheetId="36457" refreshError="1"/>
      <sheetData sheetId="36458" refreshError="1"/>
      <sheetData sheetId="36459" refreshError="1"/>
      <sheetData sheetId="36460" refreshError="1"/>
      <sheetData sheetId="36461" refreshError="1"/>
      <sheetData sheetId="36462" refreshError="1"/>
      <sheetData sheetId="36463" refreshError="1"/>
      <sheetData sheetId="36464" refreshError="1"/>
      <sheetData sheetId="36465" refreshError="1"/>
      <sheetData sheetId="36466" refreshError="1"/>
      <sheetData sheetId="36467" refreshError="1"/>
      <sheetData sheetId="36468" refreshError="1"/>
      <sheetData sheetId="36469" refreshError="1"/>
      <sheetData sheetId="36470" refreshError="1"/>
      <sheetData sheetId="36471" refreshError="1"/>
      <sheetData sheetId="36472" refreshError="1"/>
      <sheetData sheetId="36473" refreshError="1"/>
      <sheetData sheetId="36474" refreshError="1"/>
      <sheetData sheetId="36475" refreshError="1"/>
      <sheetData sheetId="36476" refreshError="1"/>
      <sheetData sheetId="36477" refreshError="1"/>
      <sheetData sheetId="36478" refreshError="1"/>
      <sheetData sheetId="36479" refreshError="1"/>
      <sheetData sheetId="36480" refreshError="1"/>
      <sheetData sheetId="36481" refreshError="1"/>
      <sheetData sheetId="36482" refreshError="1"/>
      <sheetData sheetId="36483" refreshError="1"/>
      <sheetData sheetId="36484" refreshError="1"/>
      <sheetData sheetId="36485" refreshError="1"/>
      <sheetData sheetId="36486" refreshError="1"/>
      <sheetData sheetId="36487" refreshError="1"/>
      <sheetData sheetId="36488" refreshError="1"/>
      <sheetData sheetId="36489" refreshError="1"/>
      <sheetData sheetId="36490" refreshError="1"/>
      <sheetData sheetId="36491" refreshError="1"/>
      <sheetData sheetId="36492" refreshError="1"/>
      <sheetData sheetId="36493" refreshError="1"/>
      <sheetData sheetId="36494" refreshError="1"/>
      <sheetData sheetId="36495" refreshError="1"/>
      <sheetData sheetId="36496" refreshError="1"/>
      <sheetData sheetId="36497" refreshError="1"/>
      <sheetData sheetId="36498" refreshError="1"/>
      <sheetData sheetId="36499" refreshError="1"/>
      <sheetData sheetId="36500" refreshError="1"/>
      <sheetData sheetId="36501" refreshError="1"/>
      <sheetData sheetId="36502" refreshError="1"/>
      <sheetData sheetId="36503" refreshError="1"/>
      <sheetData sheetId="36504" refreshError="1"/>
      <sheetData sheetId="36505" refreshError="1"/>
      <sheetData sheetId="36506" refreshError="1"/>
      <sheetData sheetId="36507" refreshError="1"/>
      <sheetData sheetId="36508" refreshError="1"/>
      <sheetData sheetId="36509" refreshError="1"/>
      <sheetData sheetId="36510" refreshError="1"/>
      <sheetData sheetId="36511" refreshError="1"/>
      <sheetData sheetId="36512" refreshError="1"/>
      <sheetData sheetId="36513" refreshError="1"/>
      <sheetData sheetId="36514" refreshError="1"/>
      <sheetData sheetId="36515" refreshError="1"/>
      <sheetData sheetId="36516" refreshError="1"/>
      <sheetData sheetId="36517" refreshError="1"/>
      <sheetData sheetId="36518" refreshError="1"/>
      <sheetData sheetId="36519" refreshError="1"/>
      <sheetData sheetId="36520" refreshError="1"/>
      <sheetData sheetId="36521" refreshError="1"/>
      <sheetData sheetId="36522" refreshError="1"/>
      <sheetData sheetId="36523" refreshError="1"/>
      <sheetData sheetId="36524" refreshError="1"/>
      <sheetData sheetId="36525" refreshError="1"/>
      <sheetData sheetId="36526" refreshError="1"/>
      <sheetData sheetId="36527" refreshError="1"/>
      <sheetData sheetId="36528" refreshError="1"/>
      <sheetData sheetId="36529" refreshError="1"/>
      <sheetData sheetId="36530" refreshError="1"/>
      <sheetData sheetId="36531" refreshError="1"/>
      <sheetData sheetId="36532" refreshError="1"/>
      <sheetData sheetId="36533" refreshError="1"/>
      <sheetData sheetId="36534" refreshError="1"/>
      <sheetData sheetId="36535" refreshError="1"/>
      <sheetData sheetId="36536" refreshError="1"/>
      <sheetData sheetId="36537" refreshError="1"/>
      <sheetData sheetId="36538" refreshError="1"/>
      <sheetData sheetId="36539" refreshError="1"/>
      <sheetData sheetId="36540" refreshError="1"/>
      <sheetData sheetId="36541" refreshError="1"/>
      <sheetData sheetId="36542" refreshError="1"/>
      <sheetData sheetId="36543" refreshError="1"/>
      <sheetData sheetId="36544" refreshError="1"/>
      <sheetData sheetId="36545" refreshError="1"/>
      <sheetData sheetId="36546" refreshError="1"/>
      <sheetData sheetId="36547" refreshError="1"/>
      <sheetData sheetId="36548" refreshError="1"/>
      <sheetData sheetId="36549" refreshError="1"/>
      <sheetData sheetId="36550" refreshError="1"/>
      <sheetData sheetId="36551" refreshError="1"/>
      <sheetData sheetId="36552" refreshError="1"/>
      <sheetData sheetId="36553" refreshError="1"/>
      <sheetData sheetId="36554" refreshError="1"/>
      <sheetData sheetId="36555" refreshError="1"/>
      <sheetData sheetId="36556" refreshError="1"/>
      <sheetData sheetId="36557" refreshError="1"/>
      <sheetData sheetId="36558" refreshError="1"/>
      <sheetData sheetId="36559" refreshError="1"/>
      <sheetData sheetId="36560" refreshError="1"/>
      <sheetData sheetId="36561" refreshError="1"/>
      <sheetData sheetId="36562" refreshError="1"/>
      <sheetData sheetId="36563" refreshError="1"/>
      <sheetData sheetId="36564" refreshError="1"/>
      <sheetData sheetId="36565" refreshError="1"/>
      <sheetData sheetId="36566" refreshError="1"/>
      <sheetData sheetId="36567" refreshError="1"/>
      <sheetData sheetId="36568" refreshError="1"/>
      <sheetData sheetId="36569" refreshError="1"/>
      <sheetData sheetId="36570" refreshError="1"/>
      <sheetData sheetId="36571" refreshError="1"/>
      <sheetData sheetId="36572" refreshError="1"/>
      <sheetData sheetId="36573" refreshError="1"/>
      <sheetData sheetId="36574" refreshError="1"/>
      <sheetData sheetId="36575" refreshError="1"/>
      <sheetData sheetId="36576" refreshError="1"/>
      <sheetData sheetId="36577" refreshError="1"/>
      <sheetData sheetId="36578" refreshError="1"/>
      <sheetData sheetId="36579" refreshError="1"/>
      <sheetData sheetId="36580" refreshError="1"/>
      <sheetData sheetId="36581" refreshError="1"/>
      <sheetData sheetId="36582" refreshError="1"/>
      <sheetData sheetId="36583" refreshError="1"/>
      <sheetData sheetId="36584" refreshError="1"/>
      <sheetData sheetId="36585" refreshError="1"/>
      <sheetData sheetId="36586" refreshError="1"/>
      <sheetData sheetId="36587" refreshError="1"/>
      <sheetData sheetId="36588" refreshError="1"/>
      <sheetData sheetId="36589" refreshError="1"/>
      <sheetData sheetId="36590" refreshError="1"/>
      <sheetData sheetId="36591" refreshError="1"/>
      <sheetData sheetId="36592" refreshError="1"/>
      <sheetData sheetId="36593" refreshError="1"/>
      <sheetData sheetId="36594" refreshError="1"/>
      <sheetData sheetId="36595" refreshError="1"/>
      <sheetData sheetId="36596" refreshError="1"/>
      <sheetData sheetId="36597" refreshError="1"/>
      <sheetData sheetId="36598" refreshError="1"/>
      <sheetData sheetId="36599" refreshError="1"/>
      <sheetData sheetId="36600" refreshError="1"/>
      <sheetData sheetId="36601" refreshError="1"/>
      <sheetData sheetId="36602" refreshError="1"/>
      <sheetData sheetId="36603" refreshError="1"/>
      <sheetData sheetId="36604" refreshError="1"/>
      <sheetData sheetId="36605" refreshError="1"/>
      <sheetData sheetId="36606" refreshError="1"/>
      <sheetData sheetId="36607" refreshError="1"/>
      <sheetData sheetId="36608" refreshError="1"/>
      <sheetData sheetId="36609" refreshError="1"/>
      <sheetData sheetId="36610" refreshError="1"/>
      <sheetData sheetId="36611" refreshError="1"/>
      <sheetData sheetId="36612" refreshError="1"/>
      <sheetData sheetId="36613" refreshError="1"/>
      <sheetData sheetId="36614" refreshError="1"/>
      <sheetData sheetId="36615" refreshError="1"/>
      <sheetData sheetId="36616" refreshError="1"/>
      <sheetData sheetId="36617" refreshError="1"/>
      <sheetData sheetId="36618" refreshError="1"/>
      <sheetData sheetId="36619" refreshError="1"/>
      <sheetData sheetId="36620" refreshError="1"/>
      <sheetData sheetId="36621" refreshError="1"/>
      <sheetData sheetId="36622" refreshError="1"/>
      <sheetData sheetId="36623" refreshError="1"/>
      <sheetData sheetId="36624" refreshError="1"/>
      <sheetData sheetId="36625" refreshError="1"/>
      <sheetData sheetId="36626" refreshError="1"/>
      <sheetData sheetId="36627" refreshError="1"/>
      <sheetData sheetId="36628" refreshError="1"/>
      <sheetData sheetId="36629" refreshError="1"/>
      <sheetData sheetId="36630" refreshError="1"/>
      <sheetData sheetId="36631" refreshError="1"/>
      <sheetData sheetId="36632" refreshError="1"/>
      <sheetData sheetId="36633" refreshError="1"/>
      <sheetData sheetId="36634" refreshError="1"/>
      <sheetData sheetId="36635" refreshError="1"/>
      <sheetData sheetId="36636" refreshError="1"/>
      <sheetData sheetId="36637" refreshError="1"/>
      <sheetData sheetId="36638" refreshError="1"/>
      <sheetData sheetId="36639" refreshError="1"/>
      <sheetData sheetId="36640" refreshError="1"/>
      <sheetData sheetId="36641" refreshError="1"/>
      <sheetData sheetId="36642" refreshError="1"/>
      <sheetData sheetId="36643" refreshError="1"/>
      <sheetData sheetId="36644" refreshError="1"/>
      <sheetData sheetId="36645" refreshError="1"/>
      <sheetData sheetId="36646" refreshError="1"/>
      <sheetData sheetId="36647" refreshError="1"/>
      <sheetData sheetId="36648" refreshError="1"/>
      <sheetData sheetId="36649" refreshError="1"/>
      <sheetData sheetId="36650" refreshError="1"/>
      <sheetData sheetId="36651" refreshError="1"/>
      <sheetData sheetId="36652" refreshError="1"/>
      <sheetData sheetId="36653" refreshError="1"/>
      <sheetData sheetId="36654" refreshError="1"/>
      <sheetData sheetId="36655" refreshError="1"/>
      <sheetData sheetId="36656" refreshError="1"/>
      <sheetData sheetId="36657" refreshError="1"/>
      <sheetData sheetId="36658" refreshError="1"/>
      <sheetData sheetId="36659" refreshError="1"/>
      <sheetData sheetId="36660" refreshError="1"/>
      <sheetData sheetId="36661" refreshError="1"/>
      <sheetData sheetId="36662" refreshError="1"/>
      <sheetData sheetId="36663" refreshError="1"/>
      <sheetData sheetId="36664" refreshError="1"/>
      <sheetData sheetId="36665" refreshError="1"/>
      <sheetData sheetId="36666" refreshError="1"/>
      <sheetData sheetId="36667" refreshError="1"/>
      <sheetData sheetId="36668" refreshError="1"/>
      <sheetData sheetId="36669" refreshError="1"/>
      <sheetData sheetId="36670" refreshError="1"/>
      <sheetData sheetId="36671" refreshError="1"/>
      <sheetData sheetId="36672" refreshError="1"/>
      <sheetData sheetId="36673" refreshError="1"/>
      <sheetData sheetId="36674" refreshError="1"/>
      <sheetData sheetId="36675" refreshError="1"/>
      <sheetData sheetId="36676" refreshError="1"/>
      <sheetData sheetId="36677" refreshError="1"/>
      <sheetData sheetId="36678" refreshError="1"/>
      <sheetData sheetId="36679" refreshError="1"/>
      <sheetData sheetId="36680" refreshError="1"/>
      <sheetData sheetId="36681" refreshError="1"/>
      <sheetData sheetId="36682" refreshError="1"/>
      <sheetData sheetId="36683" refreshError="1"/>
      <sheetData sheetId="36684" refreshError="1"/>
      <sheetData sheetId="36685" refreshError="1"/>
      <sheetData sheetId="36686" refreshError="1"/>
      <sheetData sheetId="36687" refreshError="1"/>
      <sheetData sheetId="36688" refreshError="1"/>
      <sheetData sheetId="36689" refreshError="1"/>
      <sheetData sheetId="36690" refreshError="1"/>
      <sheetData sheetId="36691" refreshError="1"/>
      <sheetData sheetId="36692" refreshError="1"/>
      <sheetData sheetId="36693" refreshError="1"/>
      <sheetData sheetId="36694" refreshError="1"/>
      <sheetData sheetId="36695" refreshError="1"/>
      <sheetData sheetId="36696" refreshError="1"/>
      <sheetData sheetId="36697" refreshError="1"/>
      <sheetData sheetId="36698" refreshError="1"/>
      <sheetData sheetId="36699" refreshError="1"/>
      <sheetData sheetId="36700" refreshError="1"/>
      <sheetData sheetId="36701" refreshError="1"/>
      <sheetData sheetId="36702" refreshError="1"/>
      <sheetData sheetId="36703" refreshError="1"/>
      <sheetData sheetId="36704" refreshError="1"/>
      <sheetData sheetId="36705" refreshError="1"/>
      <sheetData sheetId="36706" refreshError="1"/>
      <sheetData sheetId="36707" refreshError="1"/>
      <sheetData sheetId="36708" refreshError="1"/>
      <sheetData sheetId="36709" refreshError="1"/>
      <sheetData sheetId="36710" refreshError="1"/>
      <sheetData sheetId="36711" refreshError="1"/>
      <sheetData sheetId="36712" refreshError="1"/>
      <sheetData sheetId="36713" refreshError="1"/>
      <sheetData sheetId="36714" refreshError="1"/>
      <sheetData sheetId="36715" refreshError="1"/>
      <sheetData sheetId="36716" refreshError="1"/>
      <sheetData sheetId="36717" refreshError="1"/>
      <sheetData sheetId="36718" refreshError="1"/>
      <sheetData sheetId="36719" refreshError="1"/>
      <sheetData sheetId="36720" refreshError="1"/>
      <sheetData sheetId="36721" refreshError="1"/>
      <sheetData sheetId="36722" refreshError="1"/>
      <sheetData sheetId="36723" refreshError="1"/>
      <sheetData sheetId="36724" refreshError="1"/>
      <sheetData sheetId="36725" refreshError="1"/>
      <sheetData sheetId="36726" refreshError="1"/>
      <sheetData sheetId="36727" refreshError="1"/>
      <sheetData sheetId="36728" refreshError="1"/>
      <sheetData sheetId="36729" refreshError="1"/>
      <sheetData sheetId="36730" refreshError="1"/>
      <sheetData sheetId="36731" refreshError="1"/>
      <sheetData sheetId="36732" refreshError="1"/>
      <sheetData sheetId="36733" refreshError="1"/>
      <sheetData sheetId="36734" refreshError="1"/>
      <sheetData sheetId="36735" refreshError="1"/>
      <sheetData sheetId="36736" refreshError="1"/>
      <sheetData sheetId="36737" refreshError="1"/>
      <sheetData sheetId="36738" refreshError="1"/>
      <sheetData sheetId="36739" refreshError="1"/>
      <sheetData sheetId="36740" refreshError="1"/>
      <sheetData sheetId="36741" refreshError="1"/>
      <sheetData sheetId="36742" refreshError="1"/>
      <sheetData sheetId="36743" refreshError="1"/>
      <sheetData sheetId="36744" refreshError="1"/>
      <sheetData sheetId="36745" refreshError="1"/>
      <sheetData sheetId="36746" refreshError="1"/>
      <sheetData sheetId="36747" refreshError="1"/>
      <sheetData sheetId="36748" refreshError="1"/>
      <sheetData sheetId="36749" refreshError="1"/>
      <sheetData sheetId="36750" refreshError="1"/>
      <sheetData sheetId="36751" refreshError="1"/>
      <sheetData sheetId="36752" refreshError="1"/>
      <sheetData sheetId="36753" refreshError="1"/>
      <sheetData sheetId="36754" refreshError="1"/>
      <sheetData sheetId="36755" refreshError="1"/>
      <sheetData sheetId="36756" refreshError="1"/>
      <sheetData sheetId="36757" refreshError="1"/>
      <sheetData sheetId="36758" refreshError="1"/>
      <sheetData sheetId="36759" refreshError="1"/>
      <sheetData sheetId="36760" refreshError="1"/>
      <sheetData sheetId="36761" refreshError="1"/>
      <sheetData sheetId="36762" refreshError="1"/>
      <sheetData sheetId="36763" refreshError="1"/>
      <sheetData sheetId="36764" refreshError="1"/>
      <sheetData sheetId="36765" refreshError="1"/>
      <sheetData sheetId="36766" refreshError="1"/>
      <sheetData sheetId="36767" refreshError="1"/>
      <sheetData sheetId="36768" refreshError="1"/>
      <sheetData sheetId="36769" refreshError="1"/>
      <sheetData sheetId="36770" refreshError="1"/>
      <sheetData sheetId="36771" refreshError="1"/>
      <sheetData sheetId="36772" refreshError="1"/>
      <sheetData sheetId="36773" refreshError="1"/>
      <sheetData sheetId="36774" refreshError="1"/>
      <sheetData sheetId="36775" refreshError="1"/>
      <sheetData sheetId="36776" refreshError="1"/>
      <sheetData sheetId="36777" refreshError="1"/>
      <sheetData sheetId="36778" refreshError="1"/>
      <sheetData sheetId="36779" refreshError="1"/>
      <sheetData sheetId="36780" refreshError="1"/>
      <sheetData sheetId="36781" refreshError="1"/>
      <sheetData sheetId="36782" refreshError="1"/>
      <sheetData sheetId="36783" refreshError="1"/>
      <sheetData sheetId="36784" refreshError="1"/>
      <sheetData sheetId="36785" refreshError="1"/>
      <sheetData sheetId="36786" refreshError="1"/>
      <sheetData sheetId="36787" refreshError="1"/>
      <sheetData sheetId="36788" refreshError="1"/>
      <sheetData sheetId="36789" refreshError="1"/>
      <sheetData sheetId="36790" refreshError="1"/>
      <sheetData sheetId="36791" refreshError="1"/>
      <sheetData sheetId="36792" refreshError="1"/>
      <sheetData sheetId="36793" refreshError="1"/>
      <sheetData sheetId="36794" refreshError="1"/>
      <sheetData sheetId="36795" refreshError="1"/>
      <sheetData sheetId="36796" refreshError="1"/>
      <sheetData sheetId="36797" refreshError="1"/>
      <sheetData sheetId="36798" refreshError="1"/>
      <sheetData sheetId="36799" refreshError="1"/>
      <sheetData sheetId="36800" refreshError="1"/>
      <sheetData sheetId="36801" refreshError="1"/>
      <sheetData sheetId="36802" refreshError="1"/>
      <sheetData sheetId="36803" refreshError="1"/>
      <sheetData sheetId="36804" refreshError="1"/>
      <sheetData sheetId="36805" refreshError="1"/>
      <sheetData sheetId="36806" refreshError="1"/>
      <sheetData sheetId="36807" refreshError="1"/>
      <sheetData sheetId="36808" refreshError="1"/>
      <sheetData sheetId="36809" refreshError="1"/>
      <sheetData sheetId="36810" refreshError="1"/>
      <sheetData sheetId="36811"/>
      <sheetData sheetId="36812"/>
      <sheetData sheetId="36813"/>
      <sheetData sheetId="36814" refreshError="1"/>
      <sheetData sheetId="36815" refreshError="1"/>
      <sheetData sheetId="36816" refreshError="1"/>
      <sheetData sheetId="36817"/>
      <sheetData sheetId="36818" refreshError="1"/>
      <sheetData sheetId="36819" refreshError="1"/>
      <sheetData sheetId="36820" refreshError="1"/>
      <sheetData sheetId="36821"/>
      <sheetData sheetId="36822" refreshError="1"/>
      <sheetData sheetId="36823" refreshError="1"/>
      <sheetData sheetId="36824" refreshError="1"/>
      <sheetData sheetId="36825" refreshError="1"/>
      <sheetData sheetId="36826" refreshError="1"/>
      <sheetData sheetId="36827" refreshError="1"/>
      <sheetData sheetId="36828" refreshError="1"/>
      <sheetData sheetId="36829"/>
      <sheetData sheetId="36830" refreshError="1"/>
      <sheetData sheetId="36831" refreshError="1"/>
      <sheetData sheetId="36832" refreshError="1"/>
      <sheetData sheetId="36833" refreshError="1"/>
      <sheetData sheetId="36834" refreshError="1"/>
      <sheetData sheetId="36835" refreshError="1"/>
      <sheetData sheetId="36836" refreshError="1"/>
      <sheetData sheetId="36837" refreshError="1"/>
      <sheetData sheetId="36838" refreshError="1"/>
      <sheetData sheetId="36839" refreshError="1"/>
      <sheetData sheetId="36840">
        <row r="26">
          <cell r="G26">
            <v>0</v>
          </cell>
        </row>
      </sheetData>
      <sheetData sheetId="36841">
        <row r="26">
          <cell r="G26">
            <v>0</v>
          </cell>
        </row>
      </sheetData>
      <sheetData sheetId="36842"/>
      <sheetData sheetId="36843" refreshError="1"/>
      <sheetData sheetId="36844" refreshError="1"/>
      <sheetData sheetId="36845" refreshError="1"/>
      <sheetData sheetId="36846" refreshError="1"/>
      <sheetData sheetId="36847" refreshError="1"/>
      <sheetData sheetId="36848" refreshError="1"/>
      <sheetData sheetId="36849" refreshError="1"/>
      <sheetData sheetId="36850" refreshError="1"/>
      <sheetData sheetId="36851" refreshError="1"/>
      <sheetData sheetId="36852" refreshError="1"/>
      <sheetData sheetId="36853" refreshError="1"/>
      <sheetData sheetId="36854" refreshError="1"/>
      <sheetData sheetId="36855" refreshError="1"/>
      <sheetData sheetId="36856" refreshError="1"/>
      <sheetData sheetId="36857" refreshError="1"/>
      <sheetData sheetId="36858" refreshError="1"/>
      <sheetData sheetId="36859" refreshError="1"/>
      <sheetData sheetId="36860"/>
      <sheetData sheetId="36861"/>
      <sheetData sheetId="36862">
        <row r="54">
          <cell r="V54">
            <v>0</v>
          </cell>
        </row>
      </sheetData>
      <sheetData sheetId="36863">
        <row r="54">
          <cell r="V54">
            <v>0</v>
          </cell>
        </row>
      </sheetData>
      <sheetData sheetId="36864" refreshError="1"/>
      <sheetData sheetId="36865" refreshError="1"/>
      <sheetData sheetId="36866" refreshError="1"/>
      <sheetData sheetId="36867" refreshError="1"/>
      <sheetData sheetId="36868" refreshError="1"/>
      <sheetData sheetId="36869" refreshError="1"/>
      <sheetData sheetId="36870" refreshError="1"/>
      <sheetData sheetId="36871" refreshError="1"/>
      <sheetData sheetId="36872" refreshError="1"/>
      <sheetData sheetId="36873" refreshError="1"/>
      <sheetData sheetId="36874" refreshError="1"/>
      <sheetData sheetId="36875" refreshError="1"/>
      <sheetData sheetId="36876">
        <row r="54">
          <cell r="V54">
            <v>0</v>
          </cell>
        </row>
      </sheetData>
      <sheetData sheetId="36877" refreshError="1"/>
      <sheetData sheetId="36878" refreshError="1"/>
      <sheetData sheetId="36879" refreshError="1"/>
      <sheetData sheetId="36880" refreshError="1"/>
      <sheetData sheetId="36881" refreshError="1"/>
      <sheetData sheetId="36882" refreshError="1"/>
      <sheetData sheetId="36883" refreshError="1"/>
      <sheetData sheetId="36884"/>
      <sheetData sheetId="36885"/>
      <sheetData sheetId="36886"/>
      <sheetData sheetId="36887"/>
      <sheetData sheetId="36888">
        <row r="4">
          <cell r="E4" t="str">
            <v>Cash</v>
          </cell>
        </row>
      </sheetData>
      <sheetData sheetId="36889">
        <row r="4">
          <cell r="E4" t="str">
            <v>Cash</v>
          </cell>
        </row>
      </sheetData>
      <sheetData sheetId="36890" refreshError="1"/>
      <sheetData sheetId="36891" refreshError="1"/>
      <sheetData sheetId="36892" refreshError="1"/>
      <sheetData sheetId="36893" refreshError="1"/>
      <sheetData sheetId="36894" refreshError="1"/>
      <sheetData sheetId="36895" refreshError="1"/>
      <sheetData sheetId="36896"/>
      <sheetData sheetId="36897">
        <row r="4">
          <cell r="E4" t="str">
            <v>Cash</v>
          </cell>
        </row>
      </sheetData>
      <sheetData sheetId="36898">
        <row r="4">
          <cell r="E4" t="str">
            <v>Cash</v>
          </cell>
        </row>
      </sheetData>
      <sheetData sheetId="36899">
        <row r="4">
          <cell r="E4" t="str">
            <v>Cash</v>
          </cell>
        </row>
      </sheetData>
      <sheetData sheetId="36900">
        <row r="4">
          <cell r="E4" t="str">
            <v>Cash</v>
          </cell>
        </row>
      </sheetData>
      <sheetData sheetId="36901">
        <row r="4">
          <cell r="E4" t="str">
            <v>Cash</v>
          </cell>
        </row>
      </sheetData>
      <sheetData sheetId="36902">
        <row r="4">
          <cell r="E4" t="str">
            <v>Cash</v>
          </cell>
        </row>
      </sheetData>
      <sheetData sheetId="36903">
        <row r="4">
          <cell r="E4" t="str">
            <v>Cash</v>
          </cell>
        </row>
      </sheetData>
      <sheetData sheetId="36904">
        <row r="4">
          <cell r="E4" t="str">
            <v>Cash</v>
          </cell>
        </row>
      </sheetData>
      <sheetData sheetId="36905">
        <row r="4">
          <cell r="E4" t="str">
            <v>Cash</v>
          </cell>
        </row>
      </sheetData>
      <sheetData sheetId="36906">
        <row r="4">
          <cell r="E4" t="str">
            <v>Cash</v>
          </cell>
        </row>
      </sheetData>
      <sheetData sheetId="36907">
        <row r="4">
          <cell r="E4" t="str">
            <v>Cash</v>
          </cell>
        </row>
      </sheetData>
      <sheetData sheetId="36908">
        <row r="4">
          <cell r="E4" t="str">
            <v>Cash</v>
          </cell>
        </row>
      </sheetData>
      <sheetData sheetId="36909">
        <row r="4">
          <cell r="E4" t="str">
            <v>Cash</v>
          </cell>
        </row>
      </sheetData>
      <sheetData sheetId="36910">
        <row r="4">
          <cell r="E4" t="str">
            <v>Cash</v>
          </cell>
        </row>
      </sheetData>
      <sheetData sheetId="36911">
        <row r="4">
          <cell r="E4" t="str">
            <v>Cash</v>
          </cell>
        </row>
      </sheetData>
      <sheetData sheetId="36912">
        <row r="4">
          <cell r="E4" t="str">
            <v>Cash</v>
          </cell>
        </row>
      </sheetData>
      <sheetData sheetId="36913">
        <row r="4">
          <cell r="E4" t="str">
            <v>Cash</v>
          </cell>
        </row>
      </sheetData>
      <sheetData sheetId="36914">
        <row r="4">
          <cell r="E4" t="str">
            <v>Cash</v>
          </cell>
        </row>
      </sheetData>
      <sheetData sheetId="36915">
        <row r="4">
          <cell r="E4" t="str">
            <v>Cash</v>
          </cell>
        </row>
      </sheetData>
      <sheetData sheetId="36916">
        <row r="4">
          <cell r="E4" t="str">
            <v>Cash</v>
          </cell>
        </row>
      </sheetData>
      <sheetData sheetId="36917">
        <row r="4">
          <cell r="E4" t="str">
            <v>Cash</v>
          </cell>
        </row>
      </sheetData>
      <sheetData sheetId="36918">
        <row r="4">
          <cell r="E4" t="str">
            <v>Cash</v>
          </cell>
        </row>
      </sheetData>
      <sheetData sheetId="36919">
        <row r="4">
          <cell r="E4" t="str">
            <v>Cash</v>
          </cell>
        </row>
      </sheetData>
      <sheetData sheetId="36920">
        <row r="4">
          <cell r="E4" t="str">
            <v>Cash</v>
          </cell>
        </row>
      </sheetData>
      <sheetData sheetId="36921">
        <row r="4">
          <cell r="E4" t="str">
            <v>Cash</v>
          </cell>
        </row>
      </sheetData>
      <sheetData sheetId="36922">
        <row r="11">
          <cell r="F11" t="str">
            <v>30.09.2000</v>
          </cell>
        </row>
      </sheetData>
      <sheetData sheetId="36923">
        <row r="11">
          <cell r="F11" t="str">
            <v>30.09.2000</v>
          </cell>
        </row>
      </sheetData>
      <sheetData sheetId="36924">
        <row r="4">
          <cell r="E4" t="str">
            <v>Cash</v>
          </cell>
        </row>
      </sheetData>
      <sheetData sheetId="36925">
        <row r="4">
          <cell r="E4" t="str">
            <v>Cash</v>
          </cell>
        </row>
      </sheetData>
      <sheetData sheetId="36926">
        <row r="4">
          <cell r="E4" t="str">
            <v>Cash</v>
          </cell>
        </row>
      </sheetData>
      <sheetData sheetId="36927">
        <row r="4">
          <cell r="E4" t="str">
            <v>Cash</v>
          </cell>
        </row>
      </sheetData>
      <sheetData sheetId="36928">
        <row r="11">
          <cell r="F11" t="str">
            <v>30.09.2000</v>
          </cell>
        </row>
      </sheetData>
      <sheetData sheetId="36929">
        <row r="4">
          <cell r="E4" t="str">
            <v>Cash</v>
          </cell>
        </row>
      </sheetData>
      <sheetData sheetId="36930">
        <row r="4">
          <cell r="E4" t="str">
            <v>Cash</v>
          </cell>
        </row>
      </sheetData>
      <sheetData sheetId="36931">
        <row r="4">
          <cell r="E4" t="str">
            <v>Cash</v>
          </cell>
        </row>
      </sheetData>
      <sheetData sheetId="36932">
        <row r="11">
          <cell r="F11" t="str">
            <v>30.09.2000</v>
          </cell>
        </row>
      </sheetData>
      <sheetData sheetId="36933">
        <row r="4">
          <cell r="E4" t="str">
            <v>Cash</v>
          </cell>
        </row>
      </sheetData>
      <sheetData sheetId="36934">
        <row r="4">
          <cell r="E4" t="str">
            <v>Cash</v>
          </cell>
        </row>
      </sheetData>
      <sheetData sheetId="36935">
        <row r="11">
          <cell r="F11" t="str">
            <v>30.09.2000</v>
          </cell>
        </row>
      </sheetData>
      <sheetData sheetId="36936" refreshError="1"/>
      <sheetData sheetId="36937" refreshError="1"/>
      <sheetData sheetId="36938" refreshError="1"/>
      <sheetData sheetId="36939" refreshError="1"/>
      <sheetData sheetId="36940" refreshError="1"/>
      <sheetData sheetId="36941" refreshError="1"/>
      <sheetData sheetId="36942" refreshError="1"/>
      <sheetData sheetId="36943" refreshError="1"/>
      <sheetData sheetId="36944" refreshError="1"/>
      <sheetData sheetId="36945" refreshError="1"/>
      <sheetData sheetId="36946" refreshError="1"/>
      <sheetData sheetId="36947" refreshError="1"/>
      <sheetData sheetId="36948" refreshError="1"/>
      <sheetData sheetId="36949" refreshError="1"/>
      <sheetData sheetId="36950" refreshError="1"/>
      <sheetData sheetId="36951" refreshError="1"/>
      <sheetData sheetId="36952" refreshError="1"/>
      <sheetData sheetId="36953" refreshError="1"/>
      <sheetData sheetId="36954" refreshError="1"/>
      <sheetData sheetId="36955" refreshError="1"/>
      <sheetData sheetId="36956" refreshError="1"/>
      <sheetData sheetId="36957" refreshError="1"/>
      <sheetData sheetId="36958" refreshError="1"/>
      <sheetData sheetId="36959" refreshError="1"/>
      <sheetData sheetId="36960" refreshError="1"/>
      <sheetData sheetId="36961" refreshError="1"/>
      <sheetData sheetId="36962" refreshError="1"/>
      <sheetData sheetId="36963" refreshError="1"/>
      <sheetData sheetId="36964" refreshError="1"/>
      <sheetData sheetId="36965" refreshError="1"/>
      <sheetData sheetId="36966" refreshError="1"/>
      <sheetData sheetId="36967" refreshError="1"/>
      <sheetData sheetId="36968" refreshError="1"/>
      <sheetData sheetId="36969" refreshError="1"/>
      <sheetData sheetId="36970" refreshError="1"/>
      <sheetData sheetId="36971" refreshError="1"/>
      <sheetData sheetId="36972" refreshError="1"/>
      <sheetData sheetId="36973" refreshError="1"/>
      <sheetData sheetId="36974" refreshError="1"/>
      <sheetData sheetId="36975" refreshError="1"/>
      <sheetData sheetId="36976" refreshError="1"/>
      <sheetData sheetId="36977" refreshError="1"/>
      <sheetData sheetId="36978" refreshError="1"/>
      <sheetData sheetId="36979" refreshError="1"/>
      <sheetData sheetId="36980" refreshError="1"/>
      <sheetData sheetId="36981" refreshError="1"/>
      <sheetData sheetId="36982" refreshError="1"/>
      <sheetData sheetId="36983" refreshError="1"/>
      <sheetData sheetId="36984" refreshError="1"/>
      <sheetData sheetId="36985" refreshError="1"/>
      <sheetData sheetId="36986" refreshError="1"/>
      <sheetData sheetId="36987" refreshError="1"/>
      <sheetData sheetId="36988" refreshError="1"/>
      <sheetData sheetId="36989" refreshError="1"/>
      <sheetData sheetId="36990" refreshError="1"/>
      <sheetData sheetId="36991" refreshError="1"/>
      <sheetData sheetId="36992" refreshError="1"/>
      <sheetData sheetId="36993" refreshError="1"/>
      <sheetData sheetId="36994" refreshError="1"/>
      <sheetData sheetId="36995" refreshError="1"/>
      <sheetData sheetId="36996" refreshError="1"/>
      <sheetData sheetId="36997" refreshError="1"/>
      <sheetData sheetId="36998" refreshError="1"/>
      <sheetData sheetId="36999" refreshError="1"/>
      <sheetData sheetId="37000" refreshError="1"/>
      <sheetData sheetId="37001" refreshError="1"/>
      <sheetData sheetId="37002" refreshError="1"/>
      <sheetData sheetId="37003" refreshError="1"/>
      <sheetData sheetId="37004" refreshError="1"/>
      <sheetData sheetId="37005" refreshError="1"/>
      <sheetData sheetId="37006" refreshError="1"/>
      <sheetData sheetId="37007" refreshError="1"/>
      <sheetData sheetId="37008" refreshError="1"/>
      <sheetData sheetId="37009" refreshError="1"/>
      <sheetData sheetId="37010" refreshError="1"/>
      <sheetData sheetId="37011" refreshError="1"/>
      <sheetData sheetId="37012" refreshError="1"/>
      <sheetData sheetId="37013" refreshError="1"/>
      <sheetData sheetId="37014" refreshError="1"/>
      <sheetData sheetId="37015" refreshError="1"/>
      <sheetData sheetId="37016" refreshError="1"/>
      <sheetData sheetId="37017" refreshError="1"/>
      <sheetData sheetId="37018" refreshError="1"/>
      <sheetData sheetId="37019" refreshError="1"/>
      <sheetData sheetId="37020" refreshError="1"/>
      <sheetData sheetId="37021" refreshError="1"/>
      <sheetData sheetId="37022" refreshError="1"/>
      <sheetData sheetId="37023" refreshError="1"/>
      <sheetData sheetId="37024" refreshError="1"/>
      <sheetData sheetId="37025" refreshError="1"/>
      <sheetData sheetId="37026" refreshError="1"/>
      <sheetData sheetId="37027" refreshError="1"/>
      <sheetData sheetId="37028" refreshError="1"/>
      <sheetData sheetId="37029" refreshError="1"/>
      <sheetData sheetId="37030" refreshError="1"/>
      <sheetData sheetId="37031" refreshError="1"/>
      <sheetData sheetId="37032" refreshError="1"/>
      <sheetData sheetId="37033" refreshError="1"/>
      <sheetData sheetId="37034" refreshError="1"/>
      <sheetData sheetId="37035" refreshError="1"/>
      <sheetData sheetId="37036" refreshError="1"/>
      <sheetData sheetId="37037" refreshError="1"/>
      <sheetData sheetId="37038" refreshError="1"/>
      <sheetData sheetId="37039" refreshError="1"/>
      <sheetData sheetId="37040" refreshError="1"/>
      <sheetData sheetId="37041" refreshError="1"/>
      <sheetData sheetId="37042" refreshError="1"/>
      <sheetData sheetId="37043" refreshError="1"/>
      <sheetData sheetId="37044" refreshError="1"/>
      <sheetData sheetId="37045" refreshError="1"/>
      <sheetData sheetId="37046" refreshError="1"/>
      <sheetData sheetId="37047" refreshError="1"/>
      <sheetData sheetId="37048" refreshError="1"/>
      <sheetData sheetId="37049" refreshError="1"/>
      <sheetData sheetId="37050" refreshError="1"/>
      <sheetData sheetId="37051" refreshError="1"/>
      <sheetData sheetId="37052" refreshError="1"/>
      <sheetData sheetId="37053" refreshError="1"/>
      <sheetData sheetId="37054" refreshError="1"/>
      <sheetData sheetId="37055" refreshError="1"/>
      <sheetData sheetId="37056" refreshError="1"/>
      <sheetData sheetId="37057" refreshError="1"/>
      <sheetData sheetId="37058" refreshError="1"/>
      <sheetData sheetId="37059" refreshError="1"/>
      <sheetData sheetId="37060" refreshError="1"/>
      <sheetData sheetId="37061" refreshError="1"/>
      <sheetData sheetId="37062" refreshError="1"/>
      <sheetData sheetId="37063" refreshError="1"/>
      <sheetData sheetId="37064" refreshError="1"/>
      <sheetData sheetId="37065" refreshError="1"/>
      <sheetData sheetId="37066" refreshError="1"/>
      <sheetData sheetId="37067" refreshError="1"/>
      <sheetData sheetId="37068" refreshError="1"/>
      <sheetData sheetId="37069" refreshError="1"/>
      <sheetData sheetId="37070" refreshError="1"/>
      <sheetData sheetId="37071" refreshError="1"/>
      <sheetData sheetId="37072" refreshError="1"/>
      <sheetData sheetId="37073" refreshError="1"/>
      <sheetData sheetId="37074" refreshError="1"/>
      <sheetData sheetId="37075" refreshError="1"/>
      <sheetData sheetId="37076" refreshError="1"/>
      <sheetData sheetId="37077" refreshError="1"/>
      <sheetData sheetId="37078" refreshError="1"/>
      <sheetData sheetId="37079" refreshError="1"/>
      <sheetData sheetId="37080" refreshError="1"/>
      <sheetData sheetId="37081" refreshError="1"/>
      <sheetData sheetId="37082" refreshError="1"/>
      <sheetData sheetId="37083" refreshError="1"/>
      <sheetData sheetId="37084" refreshError="1"/>
      <sheetData sheetId="37085" refreshError="1"/>
      <sheetData sheetId="37086" refreshError="1"/>
      <sheetData sheetId="37087" refreshError="1"/>
      <sheetData sheetId="37088" refreshError="1"/>
      <sheetData sheetId="37089" refreshError="1"/>
      <sheetData sheetId="37090" refreshError="1"/>
      <sheetData sheetId="37091" refreshError="1"/>
      <sheetData sheetId="37092" refreshError="1"/>
      <sheetData sheetId="37093" refreshError="1"/>
      <sheetData sheetId="37094" refreshError="1"/>
      <sheetData sheetId="37095" refreshError="1"/>
      <sheetData sheetId="37096" refreshError="1"/>
      <sheetData sheetId="37097" refreshError="1"/>
      <sheetData sheetId="37098" refreshError="1"/>
      <sheetData sheetId="37099" refreshError="1"/>
      <sheetData sheetId="37100" refreshError="1"/>
      <sheetData sheetId="37101" refreshError="1"/>
      <sheetData sheetId="37102" refreshError="1"/>
      <sheetData sheetId="37103" refreshError="1"/>
      <sheetData sheetId="37104" refreshError="1"/>
      <sheetData sheetId="37105" refreshError="1"/>
      <sheetData sheetId="37106" refreshError="1"/>
      <sheetData sheetId="37107" refreshError="1"/>
      <sheetData sheetId="37108" refreshError="1"/>
      <sheetData sheetId="37109" refreshError="1"/>
      <sheetData sheetId="37110" refreshError="1"/>
      <sheetData sheetId="37111" refreshError="1"/>
      <sheetData sheetId="37112" refreshError="1"/>
      <sheetData sheetId="37113" refreshError="1"/>
      <sheetData sheetId="37114" refreshError="1"/>
      <sheetData sheetId="37115" refreshError="1"/>
      <sheetData sheetId="37116" refreshError="1"/>
      <sheetData sheetId="37117" refreshError="1"/>
      <sheetData sheetId="37118" refreshError="1"/>
      <sheetData sheetId="37119" refreshError="1"/>
      <sheetData sheetId="37120" refreshError="1"/>
      <sheetData sheetId="37121" refreshError="1"/>
      <sheetData sheetId="37122" refreshError="1"/>
      <sheetData sheetId="37123" refreshError="1"/>
      <sheetData sheetId="37124" refreshError="1"/>
      <sheetData sheetId="37125" refreshError="1"/>
      <sheetData sheetId="37126" refreshError="1"/>
      <sheetData sheetId="37127" refreshError="1"/>
      <sheetData sheetId="37128" refreshError="1"/>
      <sheetData sheetId="37129" refreshError="1"/>
      <sheetData sheetId="37130" refreshError="1"/>
      <sheetData sheetId="37131" refreshError="1"/>
      <sheetData sheetId="37132" refreshError="1"/>
      <sheetData sheetId="37133" refreshError="1"/>
      <sheetData sheetId="37134" refreshError="1"/>
      <sheetData sheetId="37135" refreshError="1"/>
      <sheetData sheetId="37136" refreshError="1"/>
      <sheetData sheetId="37137" refreshError="1"/>
      <sheetData sheetId="37138" refreshError="1"/>
      <sheetData sheetId="37139" refreshError="1"/>
      <sheetData sheetId="37140" refreshError="1"/>
      <sheetData sheetId="37141" refreshError="1"/>
      <sheetData sheetId="37142" refreshError="1"/>
      <sheetData sheetId="37143" refreshError="1"/>
      <sheetData sheetId="37144" refreshError="1"/>
      <sheetData sheetId="37145" refreshError="1"/>
      <sheetData sheetId="37146" refreshError="1"/>
      <sheetData sheetId="37147" refreshError="1"/>
      <sheetData sheetId="37148" refreshError="1"/>
      <sheetData sheetId="37149" refreshError="1"/>
      <sheetData sheetId="37150" refreshError="1"/>
      <sheetData sheetId="37151" refreshError="1"/>
      <sheetData sheetId="37152" refreshError="1"/>
      <sheetData sheetId="37153" refreshError="1"/>
      <sheetData sheetId="37154" refreshError="1"/>
      <sheetData sheetId="37155" refreshError="1"/>
      <sheetData sheetId="37156" refreshError="1"/>
      <sheetData sheetId="37157" refreshError="1"/>
      <sheetData sheetId="37158" refreshError="1"/>
      <sheetData sheetId="37159" refreshError="1"/>
      <sheetData sheetId="37160" refreshError="1"/>
      <sheetData sheetId="37161" refreshError="1"/>
      <sheetData sheetId="37162" refreshError="1"/>
      <sheetData sheetId="37163" refreshError="1"/>
      <sheetData sheetId="37164" refreshError="1"/>
      <sheetData sheetId="37165" refreshError="1"/>
      <sheetData sheetId="37166" refreshError="1"/>
      <sheetData sheetId="37167" refreshError="1"/>
      <sheetData sheetId="37168" refreshError="1"/>
      <sheetData sheetId="37169" refreshError="1"/>
      <sheetData sheetId="37170" refreshError="1"/>
      <sheetData sheetId="37171" refreshError="1"/>
      <sheetData sheetId="37172" refreshError="1"/>
      <sheetData sheetId="37173" refreshError="1"/>
      <sheetData sheetId="37174" refreshError="1"/>
      <sheetData sheetId="37175" refreshError="1"/>
      <sheetData sheetId="37176" refreshError="1"/>
      <sheetData sheetId="37177" refreshError="1"/>
      <sheetData sheetId="37178" refreshError="1"/>
      <sheetData sheetId="37179" refreshError="1"/>
      <sheetData sheetId="37180" refreshError="1"/>
      <sheetData sheetId="37181" refreshError="1"/>
      <sheetData sheetId="37182" refreshError="1"/>
      <sheetData sheetId="37183"/>
      <sheetData sheetId="37184" refreshError="1"/>
      <sheetData sheetId="37185" refreshError="1"/>
      <sheetData sheetId="37186" refreshError="1"/>
      <sheetData sheetId="37187" refreshError="1"/>
      <sheetData sheetId="37188"/>
      <sheetData sheetId="37189" refreshError="1"/>
      <sheetData sheetId="37190" refreshError="1"/>
      <sheetData sheetId="37191" refreshError="1"/>
      <sheetData sheetId="37192" refreshError="1"/>
      <sheetData sheetId="37193" refreshError="1"/>
      <sheetData sheetId="37194" refreshError="1"/>
      <sheetData sheetId="37195" refreshError="1"/>
      <sheetData sheetId="37196" refreshError="1"/>
      <sheetData sheetId="37197" refreshError="1"/>
      <sheetData sheetId="37198" refreshError="1"/>
      <sheetData sheetId="37199"/>
      <sheetData sheetId="37200"/>
      <sheetData sheetId="37201"/>
      <sheetData sheetId="37202"/>
      <sheetData sheetId="37203"/>
      <sheetData sheetId="37204"/>
      <sheetData sheetId="37205"/>
      <sheetData sheetId="37206"/>
      <sheetData sheetId="37207"/>
      <sheetData sheetId="37208" refreshError="1"/>
      <sheetData sheetId="37209" refreshError="1"/>
      <sheetData sheetId="37210" refreshError="1"/>
      <sheetData sheetId="37211" refreshError="1"/>
      <sheetData sheetId="37212" refreshError="1"/>
      <sheetData sheetId="37213" refreshError="1"/>
      <sheetData sheetId="37214" refreshError="1"/>
      <sheetData sheetId="37215" refreshError="1"/>
      <sheetData sheetId="37216" refreshError="1"/>
      <sheetData sheetId="37217" refreshError="1"/>
      <sheetData sheetId="37218" refreshError="1"/>
      <sheetData sheetId="37219"/>
      <sheetData sheetId="37220" refreshError="1"/>
      <sheetData sheetId="37221" refreshError="1"/>
      <sheetData sheetId="37222" refreshError="1"/>
      <sheetData sheetId="37223" refreshError="1"/>
      <sheetData sheetId="37224" refreshError="1"/>
      <sheetData sheetId="37225" refreshError="1"/>
      <sheetData sheetId="37226" refreshError="1"/>
      <sheetData sheetId="37227" refreshError="1"/>
      <sheetData sheetId="37228" refreshError="1"/>
      <sheetData sheetId="37229" refreshError="1"/>
      <sheetData sheetId="37230" refreshError="1"/>
      <sheetData sheetId="37231" refreshError="1"/>
      <sheetData sheetId="37232" refreshError="1"/>
      <sheetData sheetId="37233" refreshError="1"/>
      <sheetData sheetId="37234" refreshError="1"/>
      <sheetData sheetId="37235" refreshError="1"/>
      <sheetData sheetId="37236" refreshError="1"/>
      <sheetData sheetId="37237" refreshError="1"/>
      <sheetData sheetId="37238" refreshError="1"/>
      <sheetData sheetId="37239" refreshError="1"/>
      <sheetData sheetId="37240" refreshError="1"/>
      <sheetData sheetId="37241" refreshError="1"/>
      <sheetData sheetId="37242" refreshError="1"/>
      <sheetData sheetId="37243" refreshError="1"/>
      <sheetData sheetId="37244" refreshError="1"/>
      <sheetData sheetId="37245" refreshError="1"/>
      <sheetData sheetId="37246" refreshError="1"/>
      <sheetData sheetId="37247" refreshError="1"/>
      <sheetData sheetId="37248" refreshError="1"/>
      <sheetData sheetId="37249" refreshError="1"/>
      <sheetData sheetId="37250" refreshError="1"/>
      <sheetData sheetId="37251" refreshError="1"/>
      <sheetData sheetId="37252" refreshError="1"/>
      <sheetData sheetId="37253" refreshError="1"/>
      <sheetData sheetId="37254" refreshError="1"/>
      <sheetData sheetId="37255" refreshError="1"/>
      <sheetData sheetId="37256" refreshError="1"/>
      <sheetData sheetId="37257" refreshError="1"/>
      <sheetData sheetId="37258" refreshError="1"/>
      <sheetData sheetId="37259" refreshError="1"/>
      <sheetData sheetId="37260" refreshError="1"/>
      <sheetData sheetId="37261" refreshError="1"/>
      <sheetData sheetId="37262" refreshError="1"/>
      <sheetData sheetId="37263"/>
      <sheetData sheetId="37264" refreshError="1"/>
      <sheetData sheetId="37265" refreshError="1"/>
      <sheetData sheetId="37266" refreshError="1"/>
      <sheetData sheetId="37267" refreshError="1"/>
      <sheetData sheetId="37268" refreshError="1"/>
      <sheetData sheetId="37269" refreshError="1"/>
      <sheetData sheetId="37270" refreshError="1"/>
      <sheetData sheetId="37271" refreshError="1"/>
      <sheetData sheetId="37272" refreshError="1"/>
      <sheetData sheetId="37273" refreshError="1"/>
      <sheetData sheetId="37274" refreshError="1"/>
      <sheetData sheetId="37275" refreshError="1"/>
      <sheetData sheetId="37276" refreshError="1"/>
      <sheetData sheetId="37277" refreshError="1"/>
      <sheetData sheetId="37278" refreshError="1"/>
      <sheetData sheetId="37279" refreshError="1"/>
      <sheetData sheetId="37280" refreshError="1"/>
      <sheetData sheetId="37281" refreshError="1"/>
      <sheetData sheetId="37282" refreshError="1"/>
      <sheetData sheetId="37283" refreshError="1"/>
      <sheetData sheetId="37284" refreshError="1"/>
      <sheetData sheetId="37285" refreshError="1"/>
      <sheetData sheetId="37286"/>
      <sheetData sheetId="37287"/>
      <sheetData sheetId="37288"/>
      <sheetData sheetId="37289"/>
      <sheetData sheetId="37290"/>
      <sheetData sheetId="37291"/>
      <sheetData sheetId="37292"/>
      <sheetData sheetId="37293"/>
      <sheetData sheetId="37294"/>
      <sheetData sheetId="37295"/>
      <sheetData sheetId="37296"/>
      <sheetData sheetId="37297"/>
      <sheetData sheetId="37298"/>
      <sheetData sheetId="37299"/>
      <sheetData sheetId="37300"/>
      <sheetData sheetId="37301"/>
      <sheetData sheetId="37302"/>
      <sheetData sheetId="37303"/>
      <sheetData sheetId="37304"/>
      <sheetData sheetId="37305"/>
      <sheetData sheetId="37306"/>
      <sheetData sheetId="37307"/>
      <sheetData sheetId="37308"/>
      <sheetData sheetId="37309"/>
      <sheetData sheetId="37310"/>
      <sheetData sheetId="37311"/>
      <sheetData sheetId="37312"/>
      <sheetData sheetId="37313"/>
      <sheetData sheetId="37314"/>
      <sheetData sheetId="37315"/>
      <sheetData sheetId="37316"/>
      <sheetData sheetId="37317"/>
      <sheetData sheetId="37318"/>
      <sheetData sheetId="37319"/>
      <sheetData sheetId="37320"/>
      <sheetData sheetId="37321"/>
      <sheetData sheetId="37322"/>
      <sheetData sheetId="37323"/>
      <sheetData sheetId="37324"/>
      <sheetData sheetId="37325"/>
      <sheetData sheetId="37326"/>
      <sheetData sheetId="37327"/>
      <sheetData sheetId="37328"/>
      <sheetData sheetId="37329">
        <row r="2">
          <cell r="E2" t="str">
            <v>0001 HC</v>
          </cell>
        </row>
      </sheetData>
      <sheetData sheetId="37330"/>
      <sheetData sheetId="37331"/>
      <sheetData sheetId="37332"/>
      <sheetData sheetId="37333"/>
      <sheetData sheetId="37334"/>
      <sheetData sheetId="37335"/>
      <sheetData sheetId="37336"/>
      <sheetData sheetId="37337">
        <row r="2">
          <cell r="E2" t="str">
            <v>0001 HC</v>
          </cell>
        </row>
      </sheetData>
      <sheetData sheetId="37338"/>
      <sheetData sheetId="37339">
        <row r="2">
          <cell r="E2" t="str">
            <v>0001 HC</v>
          </cell>
        </row>
      </sheetData>
      <sheetData sheetId="37340">
        <row r="2">
          <cell r="E2" t="str">
            <v>0001 HC</v>
          </cell>
        </row>
      </sheetData>
      <sheetData sheetId="37341"/>
      <sheetData sheetId="37342" refreshError="1"/>
      <sheetData sheetId="37343" refreshError="1"/>
      <sheetData sheetId="37344" refreshError="1"/>
      <sheetData sheetId="37345" refreshError="1"/>
      <sheetData sheetId="37346" refreshError="1"/>
      <sheetData sheetId="37347" refreshError="1"/>
      <sheetData sheetId="37348" refreshError="1"/>
      <sheetData sheetId="37349" refreshError="1"/>
      <sheetData sheetId="37350" refreshError="1"/>
      <sheetData sheetId="37351" refreshError="1"/>
      <sheetData sheetId="37352" refreshError="1"/>
      <sheetData sheetId="37353" refreshError="1"/>
      <sheetData sheetId="37354" refreshError="1"/>
      <sheetData sheetId="37355" refreshError="1"/>
      <sheetData sheetId="37356" refreshError="1"/>
      <sheetData sheetId="37357" refreshError="1"/>
      <sheetData sheetId="37358" refreshError="1"/>
      <sheetData sheetId="37359" refreshError="1"/>
      <sheetData sheetId="37360" refreshError="1"/>
      <sheetData sheetId="37361" refreshError="1"/>
      <sheetData sheetId="37362" refreshError="1"/>
      <sheetData sheetId="37363" refreshError="1"/>
      <sheetData sheetId="37364" refreshError="1"/>
      <sheetData sheetId="37365" refreshError="1"/>
      <sheetData sheetId="37366" refreshError="1"/>
      <sheetData sheetId="37367" refreshError="1"/>
      <sheetData sheetId="37368" refreshError="1"/>
      <sheetData sheetId="37369" refreshError="1"/>
      <sheetData sheetId="37370" refreshError="1"/>
      <sheetData sheetId="37371" refreshError="1"/>
      <sheetData sheetId="37372" refreshError="1"/>
      <sheetData sheetId="37373" refreshError="1"/>
      <sheetData sheetId="37374" refreshError="1"/>
      <sheetData sheetId="37375" refreshError="1"/>
      <sheetData sheetId="37376" refreshError="1"/>
      <sheetData sheetId="37377" refreshError="1"/>
      <sheetData sheetId="37378" refreshError="1"/>
      <sheetData sheetId="37379" refreshError="1"/>
      <sheetData sheetId="37380" refreshError="1"/>
      <sheetData sheetId="37381" refreshError="1"/>
      <sheetData sheetId="37382" refreshError="1"/>
      <sheetData sheetId="37383" refreshError="1"/>
      <sheetData sheetId="37384" refreshError="1"/>
      <sheetData sheetId="37385" refreshError="1"/>
      <sheetData sheetId="37386"/>
      <sheetData sheetId="37387"/>
      <sheetData sheetId="37388"/>
      <sheetData sheetId="37389"/>
      <sheetData sheetId="37390"/>
      <sheetData sheetId="37391"/>
      <sheetData sheetId="37392"/>
      <sheetData sheetId="37393" refreshError="1"/>
      <sheetData sheetId="37394"/>
      <sheetData sheetId="37395"/>
      <sheetData sheetId="37396"/>
      <sheetData sheetId="37397" refreshError="1"/>
      <sheetData sheetId="37398" refreshError="1"/>
      <sheetData sheetId="37399"/>
      <sheetData sheetId="37400"/>
      <sheetData sheetId="37401" refreshError="1"/>
      <sheetData sheetId="37402"/>
      <sheetData sheetId="37403" refreshError="1"/>
      <sheetData sheetId="37404" refreshError="1"/>
      <sheetData sheetId="37405" refreshError="1"/>
      <sheetData sheetId="37406" refreshError="1"/>
      <sheetData sheetId="37407" refreshError="1"/>
      <sheetData sheetId="37408"/>
      <sheetData sheetId="37409"/>
      <sheetData sheetId="37410"/>
      <sheetData sheetId="37411"/>
      <sheetData sheetId="37412"/>
      <sheetData sheetId="37413" refreshError="1"/>
      <sheetData sheetId="37414"/>
      <sheetData sheetId="37415"/>
      <sheetData sheetId="37416"/>
      <sheetData sheetId="37417"/>
      <sheetData sheetId="37418"/>
      <sheetData sheetId="37419"/>
      <sheetData sheetId="37420"/>
      <sheetData sheetId="37421"/>
      <sheetData sheetId="37422"/>
      <sheetData sheetId="37423"/>
      <sheetData sheetId="37424"/>
      <sheetData sheetId="37425"/>
      <sheetData sheetId="37426"/>
      <sheetData sheetId="37427"/>
      <sheetData sheetId="37428"/>
      <sheetData sheetId="37429"/>
      <sheetData sheetId="37430"/>
      <sheetData sheetId="37431"/>
      <sheetData sheetId="37432"/>
      <sheetData sheetId="37433"/>
      <sheetData sheetId="37434"/>
      <sheetData sheetId="37435"/>
      <sheetData sheetId="37436"/>
      <sheetData sheetId="37437" refreshError="1"/>
      <sheetData sheetId="37438" refreshError="1"/>
      <sheetData sheetId="37439" refreshError="1"/>
      <sheetData sheetId="37440" refreshError="1"/>
      <sheetData sheetId="37441"/>
      <sheetData sheetId="37442"/>
      <sheetData sheetId="37443" refreshError="1"/>
      <sheetData sheetId="37444" refreshError="1"/>
      <sheetData sheetId="37445"/>
      <sheetData sheetId="37446" refreshError="1"/>
      <sheetData sheetId="37447" refreshError="1"/>
      <sheetData sheetId="37448"/>
      <sheetData sheetId="37449"/>
      <sheetData sheetId="37450"/>
      <sheetData sheetId="37451"/>
      <sheetData sheetId="37452" refreshError="1"/>
      <sheetData sheetId="37453" refreshError="1"/>
      <sheetData sheetId="37454" refreshError="1"/>
      <sheetData sheetId="37455"/>
      <sheetData sheetId="37456"/>
      <sheetData sheetId="37457">
        <row r="2">
          <cell r="E2" t="str">
            <v>0001 HC</v>
          </cell>
        </row>
      </sheetData>
      <sheetData sheetId="37458"/>
      <sheetData sheetId="37459"/>
      <sheetData sheetId="37460"/>
      <sheetData sheetId="37461" refreshError="1"/>
      <sheetData sheetId="37462"/>
      <sheetData sheetId="37463"/>
      <sheetData sheetId="37464"/>
      <sheetData sheetId="37465"/>
      <sheetData sheetId="37466"/>
      <sheetData sheetId="37467"/>
      <sheetData sheetId="37468"/>
      <sheetData sheetId="37469"/>
      <sheetData sheetId="37470"/>
      <sheetData sheetId="37471"/>
      <sheetData sheetId="37472"/>
      <sheetData sheetId="37473"/>
      <sheetData sheetId="37474"/>
      <sheetData sheetId="37475" refreshError="1"/>
      <sheetData sheetId="37476" refreshError="1"/>
      <sheetData sheetId="37477" refreshError="1"/>
      <sheetData sheetId="37478" refreshError="1"/>
      <sheetData sheetId="37479" refreshError="1"/>
      <sheetData sheetId="37480"/>
      <sheetData sheetId="37481" refreshError="1"/>
      <sheetData sheetId="37482" refreshError="1"/>
      <sheetData sheetId="37483" refreshError="1"/>
      <sheetData sheetId="37484" refreshError="1"/>
      <sheetData sheetId="37485" refreshError="1"/>
      <sheetData sheetId="37486" refreshError="1"/>
      <sheetData sheetId="37487" refreshError="1"/>
      <sheetData sheetId="37488"/>
      <sheetData sheetId="37489" refreshError="1"/>
      <sheetData sheetId="37490" refreshError="1"/>
      <sheetData sheetId="37491" refreshError="1"/>
      <sheetData sheetId="37492" refreshError="1"/>
      <sheetData sheetId="37493" refreshError="1"/>
      <sheetData sheetId="37494" refreshError="1"/>
      <sheetData sheetId="37495"/>
      <sheetData sheetId="37496" refreshError="1"/>
      <sheetData sheetId="37497" refreshError="1"/>
      <sheetData sheetId="37498" refreshError="1"/>
      <sheetData sheetId="37499" refreshError="1"/>
      <sheetData sheetId="37500" refreshError="1"/>
      <sheetData sheetId="37501" refreshError="1"/>
      <sheetData sheetId="37502" refreshError="1"/>
      <sheetData sheetId="37503"/>
      <sheetData sheetId="37504" refreshError="1"/>
      <sheetData sheetId="37505" refreshError="1"/>
      <sheetData sheetId="37506"/>
      <sheetData sheetId="37507" refreshError="1"/>
      <sheetData sheetId="37508" refreshError="1"/>
      <sheetData sheetId="37509" refreshError="1"/>
      <sheetData sheetId="37510" refreshError="1"/>
      <sheetData sheetId="37511" refreshError="1"/>
      <sheetData sheetId="37512" refreshError="1"/>
      <sheetData sheetId="37513"/>
      <sheetData sheetId="37514"/>
      <sheetData sheetId="37515"/>
      <sheetData sheetId="37516"/>
      <sheetData sheetId="37517" refreshError="1"/>
      <sheetData sheetId="37518" refreshError="1"/>
      <sheetData sheetId="37519" refreshError="1"/>
      <sheetData sheetId="37520" refreshError="1"/>
      <sheetData sheetId="37521" refreshError="1"/>
      <sheetData sheetId="37522" refreshError="1"/>
      <sheetData sheetId="37523" refreshError="1"/>
      <sheetData sheetId="37524" refreshError="1"/>
      <sheetData sheetId="37525" refreshError="1"/>
      <sheetData sheetId="37526"/>
      <sheetData sheetId="37527"/>
      <sheetData sheetId="37528" refreshError="1"/>
      <sheetData sheetId="37529" refreshError="1"/>
      <sheetData sheetId="37530" refreshError="1"/>
      <sheetData sheetId="37531"/>
      <sheetData sheetId="37532" refreshError="1"/>
      <sheetData sheetId="37533" refreshError="1"/>
      <sheetData sheetId="37534" refreshError="1"/>
      <sheetData sheetId="37535" refreshError="1"/>
      <sheetData sheetId="37536" refreshError="1"/>
      <sheetData sheetId="37537" refreshError="1"/>
      <sheetData sheetId="37538" refreshError="1"/>
      <sheetData sheetId="37539" refreshError="1"/>
      <sheetData sheetId="37540" refreshError="1"/>
      <sheetData sheetId="37541" refreshError="1"/>
      <sheetData sheetId="37542" refreshError="1"/>
      <sheetData sheetId="37543" refreshError="1"/>
      <sheetData sheetId="37544"/>
      <sheetData sheetId="37545" refreshError="1"/>
      <sheetData sheetId="37546" refreshError="1"/>
      <sheetData sheetId="37547" refreshError="1"/>
      <sheetData sheetId="37548" refreshError="1"/>
      <sheetData sheetId="37549" refreshError="1"/>
      <sheetData sheetId="37550" refreshError="1"/>
      <sheetData sheetId="37551" refreshError="1"/>
      <sheetData sheetId="37552" refreshError="1"/>
      <sheetData sheetId="37553"/>
      <sheetData sheetId="37554">
        <row r="4">
          <cell r="E4" t="str">
            <v>Cash</v>
          </cell>
        </row>
      </sheetData>
      <sheetData sheetId="37555"/>
      <sheetData sheetId="37556"/>
      <sheetData sheetId="37557"/>
      <sheetData sheetId="37558"/>
      <sheetData sheetId="37559"/>
      <sheetData sheetId="37560">
        <row r="4">
          <cell r="E4" t="str">
            <v>Cash</v>
          </cell>
        </row>
      </sheetData>
      <sheetData sheetId="37561">
        <row r="4">
          <cell r="E4" t="str">
            <v>Cash</v>
          </cell>
        </row>
      </sheetData>
      <sheetData sheetId="37562">
        <row r="4">
          <cell r="E4" t="str">
            <v>Cash</v>
          </cell>
        </row>
      </sheetData>
      <sheetData sheetId="37563"/>
      <sheetData sheetId="37564">
        <row r="4">
          <cell r="E4" t="str">
            <v>Cash</v>
          </cell>
        </row>
      </sheetData>
      <sheetData sheetId="37565" refreshError="1"/>
      <sheetData sheetId="37566" refreshError="1"/>
      <sheetData sheetId="37567" refreshError="1"/>
      <sheetData sheetId="37568" refreshError="1"/>
      <sheetData sheetId="37569" refreshError="1"/>
      <sheetData sheetId="37570" refreshError="1"/>
      <sheetData sheetId="37571" refreshError="1"/>
      <sheetData sheetId="37572" refreshError="1"/>
      <sheetData sheetId="37573" refreshError="1"/>
      <sheetData sheetId="37574" refreshError="1"/>
      <sheetData sheetId="37575" refreshError="1"/>
      <sheetData sheetId="37576" refreshError="1"/>
      <sheetData sheetId="37577" refreshError="1"/>
      <sheetData sheetId="37578" refreshError="1"/>
      <sheetData sheetId="37579" refreshError="1"/>
      <sheetData sheetId="37580" refreshError="1"/>
      <sheetData sheetId="37581" refreshError="1"/>
      <sheetData sheetId="37582" refreshError="1"/>
      <sheetData sheetId="37583" refreshError="1"/>
      <sheetData sheetId="37584"/>
      <sheetData sheetId="37585"/>
      <sheetData sheetId="37586" refreshError="1"/>
      <sheetData sheetId="37587" refreshError="1"/>
      <sheetData sheetId="37588"/>
      <sheetData sheetId="37589"/>
      <sheetData sheetId="37590" refreshError="1"/>
      <sheetData sheetId="37591"/>
      <sheetData sheetId="37592">
        <row r="38">
          <cell r="N38">
            <v>16925.269561933335</v>
          </cell>
        </row>
      </sheetData>
      <sheetData sheetId="37593" refreshError="1"/>
      <sheetData sheetId="37594" refreshError="1"/>
      <sheetData sheetId="37595" refreshError="1"/>
      <sheetData sheetId="37596" refreshError="1"/>
      <sheetData sheetId="37597" refreshError="1"/>
      <sheetData sheetId="37598"/>
      <sheetData sheetId="37599">
        <row r="38">
          <cell r="N38">
            <v>16925.269561933335</v>
          </cell>
        </row>
      </sheetData>
      <sheetData sheetId="37600"/>
      <sheetData sheetId="37601">
        <row r="38">
          <cell r="N38">
            <v>16925.269561933335</v>
          </cell>
        </row>
      </sheetData>
      <sheetData sheetId="37602">
        <row r="38">
          <cell r="N38">
            <v>16925.269561933335</v>
          </cell>
        </row>
      </sheetData>
      <sheetData sheetId="37603"/>
      <sheetData sheetId="37604"/>
      <sheetData sheetId="37605"/>
      <sheetData sheetId="37606"/>
      <sheetData sheetId="37607"/>
      <sheetData sheetId="37608"/>
      <sheetData sheetId="37609" refreshError="1"/>
      <sheetData sheetId="37610" refreshError="1"/>
      <sheetData sheetId="37611" refreshError="1"/>
      <sheetData sheetId="37612" refreshError="1"/>
      <sheetData sheetId="37613" refreshError="1"/>
      <sheetData sheetId="37614" refreshError="1"/>
      <sheetData sheetId="37615" refreshError="1"/>
      <sheetData sheetId="37616" refreshError="1"/>
      <sheetData sheetId="37617" refreshError="1"/>
      <sheetData sheetId="37618" refreshError="1"/>
      <sheetData sheetId="37619" refreshError="1"/>
      <sheetData sheetId="37620" refreshError="1"/>
      <sheetData sheetId="37621" refreshError="1"/>
      <sheetData sheetId="37622" refreshError="1"/>
      <sheetData sheetId="37623" refreshError="1"/>
      <sheetData sheetId="37624" refreshError="1"/>
      <sheetData sheetId="37625" refreshError="1"/>
      <sheetData sheetId="37626" refreshError="1"/>
      <sheetData sheetId="37627" refreshError="1"/>
      <sheetData sheetId="37628" refreshError="1"/>
      <sheetData sheetId="37629" refreshError="1"/>
      <sheetData sheetId="37630" refreshError="1"/>
      <sheetData sheetId="37631" refreshError="1"/>
      <sheetData sheetId="37632"/>
      <sheetData sheetId="37633"/>
      <sheetData sheetId="37634"/>
      <sheetData sheetId="37635"/>
      <sheetData sheetId="37636"/>
      <sheetData sheetId="37637"/>
      <sheetData sheetId="37638"/>
      <sheetData sheetId="37639"/>
      <sheetData sheetId="37640"/>
      <sheetData sheetId="37641"/>
      <sheetData sheetId="37642">
        <row r="2">
          <cell r="AA2" t="str">
            <v>2611019010715OIL</v>
          </cell>
        </row>
      </sheetData>
      <sheetData sheetId="37643"/>
      <sheetData sheetId="37644"/>
      <sheetData sheetId="37645">
        <row r="2">
          <cell r="AA2" t="str">
            <v>2611019010715OIL</v>
          </cell>
        </row>
      </sheetData>
      <sheetData sheetId="37646"/>
      <sheetData sheetId="37647"/>
      <sheetData sheetId="37648"/>
      <sheetData sheetId="37649"/>
      <sheetData sheetId="37650"/>
      <sheetData sheetId="37651">
        <row r="2">
          <cell r="AA2" t="str">
            <v>2611019010715OIL</v>
          </cell>
        </row>
      </sheetData>
      <sheetData sheetId="37652"/>
      <sheetData sheetId="37653">
        <row r="2">
          <cell r="AA2" t="str">
            <v>2611019010715OIL</v>
          </cell>
        </row>
      </sheetData>
      <sheetData sheetId="37654">
        <row r="2">
          <cell r="AA2" t="str">
            <v>2611019010715OIL</v>
          </cell>
        </row>
      </sheetData>
      <sheetData sheetId="37655"/>
      <sheetData sheetId="37656"/>
      <sheetData sheetId="37657"/>
      <sheetData sheetId="37658">
        <row r="5">
          <cell r="C5">
            <v>7.3</v>
          </cell>
        </row>
      </sheetData>
      <sheetData sheetId="37659">
        <row r="92">
          <cell r="C92" t="str">
            <v>PELCO</v>
          </cell>
        </row>
      </sheetData>
      <sheetData sheetId="37660">
        <row r="5">
          <cell r="C5">
            <v>7.3</v>
          </cell>
        </row>
      </sheetData>
      <sheetData sheetId="37661">
        <row r="2">
          <cell r="AA2" t="str">
            <v>2611019010715OIL</v>
          </cell>
        </row>
      </sheetData>
      <sheetData sheetId="37662">
        <row r="2">
          <cell r="AA2" t="str">
            <v>2611019010715OIL</v>
          </cell>
        </row>
      </sheetData>
      <sheetData sheetId="37663">
        <row r="5">
          <cell r="C5">
            <v>7.3</v>
          </cell>
        </row>
      </sheetData>
      <sheetData sheetId="37664">
        <row r="5">
          <cell r="C5">
            <v>7.3</v>
          </cell>
        </row>
      </sheetData>
      <sheetData sheetId="37665"/>
      <sheetData sheetId="37666"/>
      <sheetData sheetId="37667">
        <row r="92">
          <cell r="C92" t="str">
            <v>PELCO</v>
          </cell>
        </row>
      </sheetData>
      <sheetData sheetId="37668"/>
      <sheetData sheetId="37669">
        <row r="92">
          <cell r="C92" t="str">
            <v>PELCO</v>
          </cell>
        </row>
      </sheetData>
      <sheetData sheetId="37670">
        <row r="4">
          <cell r="E4" t="str">
            <v>Cash</v>
          </cell>
        </row>
      </sheetData>
      <sheetData sheetId="37671">
        <row r="5">
          <cell r="C5">
            <v>7.3</v>
          </cell>
        </row>
      </sheetData>
      <sheetData sheetId="37672">
        <row r="5">
          <cell r="C5">
            <v>7.3</v>
          </cell>
        </row>
      </sheetData>
      <sheetData sheetId="37673">
        <row r="4">
          <cell r="E4" t="str">
            <v>Cash</v>
          </cell>
        </row>
      </sheetData>
      <sheetData sheetId="37674" refreshError="1"/>
      <sheetData sheetId="37675" refreshError="1"/>
      <sheetData sheetId="37676" refreshError="1"/>
      <sheetData sheetId="37677" refreshError="1"/>
      <sheetData sheetId="37678" refreshError="1"/>
      <sheetData sheetId="37679" refreshError="1"/>
      <sheetData sheetId="37680" refreshError="1"/>
      <sheetData sheetId="37681" refreshError="1"/>
      <sheetData sheetId="37682" refreshError="1"/>
      <sheetData sheetId="37683" refreshError="1"/>
      <sheetData sheetId="37684" refreshError="1"/>
      <sheetData sheetId="37685" refreshError="1"/>
      <sheetData sheetId="37686" refreshError="1"/>
      <sheetData sheetId="37687" refreshError="1"/>
      <sheetData sheetId="37688" refreshError="1"/>
      <sheetData sheetId="37689" refreshError="1"/>
      <sheetData sheetId="37690" refreshError="1"/>
      <sheetData sheetId="37691" refreshError="1"/>
      <sheetData sheetId="37692" refreshError="1"/>
      <sheetData sheetId="37693" refreshError="1"/>
      <sheetData sheetId="37694" refreshError="1"/>
      <sheetData sheetId="37695"/>
      <sheetData sheetId="37696"/>
      <sheetData sheetId="37697"/>
      <sheetData sheetId="37698"/>
      <sheetData sheetId="37699"/>
      <sheetData sheetId="37700"/>
      <sheetData sheetId="37701"/>
      <sheetData sheetId="37702"/>
      <sheetData sheetId="37703"/>
      <sheetData sheetId="37704"/>
      <sheetData sheetId="37705"/>
      <sheetData sheetId="37706"/>
      <sheetData sheetId="37707"/>
      <sheetData sheetId="37708" refreshError="1"/>
      <sheetData sheetId="37709" refreshError="1"/>
      <sheetData sheetId="37710" refreshError="1"/>
      <sheetData sheetId="37711" refreshError="1"/>
      <sheetData sheetId="37712" refreshError="1"/>
      <sheetData sheetId="37713" refreshError="1"/>
      <sheetData sheetId="37714" refreshError="1"/>
      <sheetData sheetId="37715" refreshError="1"/>
      <sheetData sheetId="37716" refreshError="1"/>
      <sheetData sheetId="37717" refreshError="1"/>
      <sheetData sheetId="37718" refreshError="1"/>
      <sheetData sheetId="37719" refreshError="1"/>
      <sheetData sheetId="37720" refreshError="1"/>
      <sheetData sheetId="37721" refreshError="1"/>
      <sheetData sheetId="37722" refreshError="1"/>
      <sheetData sheetId="37723" refreshError="1"/>
      <sheetData sheetId="37724" refreshError="1"/>
      <sheetData sheetId="37725" refreshError="1"/>
      <sheetData sheetId="37726"/>
      <sheetData sheetId="37727" refreshError="1"/>
      <sheetData sheetId="37728" refreshError="1"/>
      <sheetData sheetId="37729" refreshError="1"/>
      <sheetData sheetId="37730" refreshError="1"/>
      <sheetData sheetId="37731">
        <row r="5">
          <cell r="D5" t="str">
            <v>45.65</v>
          </cell>
        </row>
      </sheetData>
      <sheetData sheetId="37732" refreshError="1"/>
      <sheetData sheetId="37733" refreshError="1"/>
      <sheetData sheetId="37734" refreshError="1"/>
      <sheetData sheetId="37735" refreshError="1"/>
      <sheetData sheetId="37736" refreshError="1"/>
      <sheetData sheetId="37737"/>
      <sheetData sheetId="37738"/>
      <sheetData sheetId="37739" refreshError="1"/>
      <sheetData sheetId="37740" refreshError="1"/>
      <sheetData sheetId="37741" refreshError="1"/>
      <sheetData sheetId="37742" refreshError="1"/>
      <sheetData sheetId="37743" refreshError="1"/>
      <sheetData sheetId="37744" refreshError="1"/>
      <sheetData sheetId="37745" refreshError="1"/>
      <sheetData sheetId="37746" refreshError="1"/>
      <sheetData sheetId="37747" refreshError="1"/>
      <sheetData sheetId="37748" refreshError="1"/>
      <sheetData sheetId="37749" refreshError="1"/>
      <sheetData sheetId="37750" refreshError="1"/>
      <sheetData sheetId="37751" refreshError="1"/>
      <sheetData sheetId="37752" refreshError="1"/>
      <sheetData sheetId="37753" refreshError="1"/>
      <sheetData sheetId="37754" refreshError="1"/>
      <sheetData sheetId="37755" refreshError="1"/>
      <sheetData sheetId="37756" refreshError="1"/>
      <sheetData sheetId="37757" refreshError="1"/>
      <sheetData sheetId="37758" refreshError="1"/>
      <sheetData sheetId="37759" refreshError="1"/>
      <sheetData sheetId="37760" refreshError="1"/>
      <sheetData sheetId="37761" refreshError="1"/>
      <sheetData sheetId="37762" refreshError="1"/>
      <sheetData sheetId="37763" refreshError="1"/>
      <sheetData sheetId="37764" refreshError="1"/>
      <sheetData sheetId="37765" refreshError="1"/>
      <sheetData sheetId="37766" refreshError="1"/>
      <sheetData sheetId="37767" refreshError="1"/>
      <sheetData sheetId="37768" refreshError="1"/>
      <sheetData sheetId="37769" refreshError="1"/>
      <sheetData sheetId="37770"/>
      <sheetData sheetId="37771"/>
      <sheetData sheetId="37772" refreshError="1"/>
      <sheetData sheetId="37773" refreshError="1"/>
      <sheetData sheetId="37774" refreshError="1"/>
      <sheetData sheetId="37775" refreshError="1"/>
      <sheetData sheetId="37776" refreshError="1"/>
      <sheetData sheetId="37777" refreshError="1"/>
      <sheetData sheetId="37778" refreshError="1"/>
      <sheetData sheetId="37779" refreshError="1"/>
      <sheetData sheetId="37780" refreshError="1"/>
      <sheetData sheetId="37781" refreshError="1"/>
      <sheetData sheetId="37782" refreshError="1"/>
      <sheetData sheetId="37783" refreshError="1"/>
      <sheetData sheetId="37784" refreshError="1"/>
      <sheetData sheetId="37785" refreshError="1"/>
      <sheetData sheetId="37786" refreshError="1"/>
      <sheetData sheetId="37787" refreshError="1"/>
      <sheetData sheetId="37788" refreshError="1"/>
      <sheetData sheetId="37789" refreshError="1"/>
      <sheetData sheetId="37790" refreshError="1"/>
      <sheetData sheetId="37791" refreshError="1"/>
      <sheetData sheetId="37792" refreshError="1"/>
      <sheetData sheetId="37793" refreshError="1"/>
      <sheetData sheetId="37794" refreshError="1"/>
      <sheetData sheetId="37795" refreshError="1"/>
      <sheetData sheetId="37796" refreshError="1"/>
      <sheetData sheetId="37797" refreshError="1"/>
      <sheetData sheetId="37798" refreshError="1"/>
      <sheetData sheetId="37799" refreshError="1"/>
      <sheetData sheetId="37800" refreshError="1"/>
      <sheetData sheetId="37801" refreshError="1"/>
      <sheetData sheetId="37802" refreshError="1"/>
      <sheetData sheetId="37803" refreshError="1"/>
      <sheetData sheetId="37804" refreshError="1"/>
      <sheetData sheetId="37805" refreshError="1"/>
      <sheetData sheetId="37806" refreshError="1"/>
      <sheetData sheetId="37807" refreshError="1"/>
      <sheetData sheetId="37808" refreshError="1"/>
      <sheetData sheetId="37809" refreshError="1"/>
      <sheetData sheetId="37810" refreshError="1"/>
      <sheetData sheetId="37811" refreshError="1"/>
      <sheetData sheetId="37812" refreshError="1"/>
      <sheetData sheetId="37813" refreshError="1"/>
      <sheetData sheetId="37814" refreshError="1"/>
      <sheetData sheetId="37815" refreshError="1"/>
      <sheetData sheetId="37816" refreshError="1"/>
      <sheetData sheetId="37817" refreshError="1"/>
      <sheetData sheetId="37818" refreshError="1"/>
      <sheetData sheetId="37819" refreshError="1"/>
      <sheetData sheetId="37820" refreshError="1"/>
      <sheetData sheetId="37821" refreshError="1"/>
      <sheetData sheetId="37822" refreshError="1"/>
      <sheetData sheetId="37823" refreshError="1"/>
      <sheetData sheetId="37824" refreshError="1"/>
      <sheetData sheetId="37825" refreshError="1"/>
      <sheetData sheetId="37826" refreshError="1"/>
      <sheetData sheetId="37827" refreshError="1"/>
      <sheetData sheetId="37828" refreshError="1"/>
      <sheetData sheetId="37829" refreshError="1"/>
      <sheetData sheetId="37830" refreshError="1"/>
      <sheetData sheetId="37831" refreshError="1"/>
      <sheetData sheetId="37832" refreshError="1"/>
      <sheetData sheetId="37833" refreshError="1"/>
      <sheetData sheetId="37834" refreshError="1"/>
      <sheetData sheetId="37835" refreshError="1"/>
      <sheetData sheetId="37836" refreshError="1"/>
      <sheetData sheetId="37837" refreshError="1"/>
      <sheetData sheetId="37838" refreshError="1"/>
      <sheetData sheetId="37839" refreshError="1"/>
      <sheetData sheetId="37840" refreshError="1"/>
      <sheetData sheetId="37841" refreshError="1"/>
      <sheetData sheetId="37842" refreshError="1"/>
      <sheetData sheetId="37843" refreshError="1"/>
      <sheetData sheetId="37844" refreshError="1"/>
      <sheetData sheetId="37845" refreshError="1"/>
      <sheetData sheetId="37846" refreshError="1"/>
      <sheetData sheetId="37847" refreshError="1"/>
      <sheetData sheetId="37848" refreshError="1"/>
      <sheetData sheetId="37849" refreshError="1"/>
      <sheetData sheetId="37850" refreshError="1"/>
      <sheetData sheetId="37851" refreshError="1"/>
      <sheetData sheetId="37852" refreshError="1"/>
      <sheetData sheetId="37853" refreshError="1"/>
      <sheetData sheetId="37854" refreshError="1"/>
      <sheetData sheetId="37855" refreshError="1"/>
      <sheetData sheetId="37856" refreshError="1"/>
      <sheetData sheetId="37857" refreshError="1"/>
      <sheetData sheetId="37858" refreshError="1"/>
      <sheetData sheetId="37859" refreshError="1"/>
      <sheetData sheetId="37860" refreshError="1"/>
      <sheetData sheetId="37861"/>
      <sheetData sheetId="37862"/>
      <sheetData sheetId="37863"/>
      <sheetData sheetId="37864"/>
      <sheetData sheetId="37865"/>
      <sheetData sheetId="37866"/>
      <sheetData sheetId="37867"/>
      <sheetData sheetId="37868"/>
      <sheetData sheetId="37869"/>
      <sheetData sheetId="37870" refreshError="1"/>
      <sheetData sheetId="37871" refreshError="1"/>
      <sheetData sheetId="37872" refreshError="1"/>
      <sheetData sheetId="37873" refreshError="1"/>
      <sheetData sheetId="37874" refreshError="1"/>
      <sheetData sheetId="37875" refreshError="1"/>
      <sheetData sheetId="37876" refreshError="1"/>
      <sheetData sheetId="37877" refreshError="1"/>
      <sheetData sheetId="37878" refreshError="1"/>
      <sheetData sheetId="37879" refreshError="1"/>
      <sheetData sheetId="37880" refreshError="1"/>
      <sheetData sheetId="37881" refreshError="1"/>
      <sheetData sheetId="37882" refreshError="1"/>
      <sheetData sheetId="37883" refreshError="1"/>
      <sheetData sheetId="37884" refreshError="1"/>
      <sheetData sheetId="37885" refreshError="1"/>
      <sheetData sheetId="37886" refreshError="1"/>
      <sheetData sheetId="37887" refreshError="1"/>
      <sheetData sheetId="37888" refreshError="1"/>
      <sheetData sheetId="37889" refreshError="1"/>
      <sheetData sheetId="37890" refreshError="1"/>
      <sheetData sheetId="37891" refreshError="1"/>
      <sheetData sheetId="37892" refreshError="1"/>
      <sheetData sheetId="37893" refreshError="1"/>
      <sheetData sheetId="37894" refreshError="1"/>
      <sheetData sheetId="37895" refreshError="1"/>
      <sheetData sheetId="37896" refreshError="1"/>
      <sheetData sheetId="37897" refreshError="1"/>
      <sheetData sheetId="37898" refreshError="1"/>
      <sheetData sheetId="37899" refreshError="1"/>
      <sheetData sheetId="37900" refreshError="1"/>
      <sheetData sheetId="37901" refreshError="1"/>
      <sheetData sheetId="37902" refreshError="1"/>
      <sheetData sheetId="37903" refreshError="1"/>
      <sheetData sheetId="37904" refreshError="1"/>
      <sheetData sheetId="37905" refreshError="1"/>
      <sheetData sheetId="37906" refreshError="1"/>
      <sheetData sheetId="37907" refreshError="1"/>
      <sheetData sheetId="37908" refreshError="1"/>
      <sheetData sheetId="37909" refreshError="1"/>
      <sheetData sheetId="37910" refreshError="1"/>
      <sheetData sheetId="37911" refreshError="1"/>
      <sheetData sheetId="37912" refreshError="1"/>
      <sheetData sheetId="37913" refreshError="1"/>
      <sheetData sheetId="37914" refreshError="1"/>
      <sheetData sheetId="37915" refreshError="1"/>
      <sheetData sheetId="37916" refreshError="1"/>
      <sheetData sheetId="37917" refreshError="1"/>
      <sheetData sheetId="37918" refreshError="1"/>
      <sheetData sheetId="37919" refreshError="1"/>
      <sheetData sheetId="37920" refreshError="1"/>
      <sheetData sheetId="37921" refreshError="1"/>
      <sheetData sheetId="37922" refreshError="1"/>
      <sheetData sheetId="37923" refreshError="1"/>
      <sheetData sheetId="37924" refreshError="1"/>
      <sheetData sheetId="37925" refreshError="1"/>
      <sheetData sheetId="37926" refreshError="1"/>
      <sheetData sheetId="37927" refreshError="1"/>
      <sheetData sheetId="37928" refreshError="1"/>
      <sheetData sheetId="37929" refreshError="1"/>
      <sheetData sheetId="37930" refreshError="1"/>
      <sheetData sheetId="37931" refreshError="1"/>
      <sheetData sheetId="37932" refreshError="1"/>
      <sheetData sheetId="37933" refreshError="1"/>
      <sheetData sheetId="37934" refreshError="1"/>
      <sheetData sheetId="37935" refreshError="1"/>
      <sheetData sheetId="37936" refreshError="1"/>
      <sheetData sheetId="37937" refreshError="1"/>
      <sheetData sheetId="37938" refreshError="1"/>
      <sheetData sheetId="37939" refreshError="1"/>
      <sheetData sheetId="37940" refreshError="1"/>
      <sheetData sheetId="37941" refreshError="1"/>
      <sheetData sheetId="37942" refreshError="1"/>
      <sheetData sheetId="37943" refreshError="1"/>
      <sheetData sheetId="37944" refreshError="1"/>
      <sheetData sheetId="37945" refreshError="1"/>
      <sheetData sheetId="37946" refreshError="1"/>
      <sheetData sheetId="37947" refreshError="1"/>
      <sheetData sheetId="37948" refreshError="1"/>
      <sheetData sheetId="37949" refreshError="1"/>
      <sheetData sheetId="37950" refreshError="1"/>
      <sheetData sheetId="37951" refreshError="1"/>
      <sheetData sheetId="37952" refreshError="1"/>
      <sheetData sheetId="37953" refreshError="1"/>
      <sheetData sheetId="37954" refreshError="1"/>
      <sheetData sheetId="37955" refreshError="1"/>
      <sheetData sheetId="37956" refreshError="1"/>
      <sheetData sheetId="37957" refreshError="1"/>
      <sheetData sheetId="37958" refreshError="1"/>
      <sheetData sheetId="37959" refreshError="1"/>
      <sheetData sheetId="37960" refreshError="1"/>
      <sheetData sheetId="37961" refreshError="1"/>
      <sheetData sheetId="37962" refreshError="1"/>
      <sheetData sheetId="37963" refreshError="1"/>
      <sheetData sheetId="37964" refreshError="1"/>
      <sheetData sheetId="37965" refreshError="1"/>
      <sheetData sheetId="37966" refreshError="1"/>
      <sheetData sheetId="37967" refreshError="1"/>
      <sheetData sheetId="37968" refreshError="1"/>
      <sheetData sheetId="37969" refreshError="1"/>
      <sheetData sheetId="37970" refreshError="1"/>
      <sheetData sheetId="37971" refreshError="1"/>
      <sheetData sheetId="37972" refreshError="1"/>
      <sheetData sheetId="37973" refreshError="1"/>
      <sheetData sheetId="37974" refreshError="1"/>
      <sheetData sheetId="37975" refreshError="1"/>
      <sheetData sheetId="37976" refreshError="1"/>
      <sheetData sheetId="37977" refreshError="1"/>
      <sheetData sheetId="37978" refreshError="1"/>
      <sheetData sheetId="37979" refreshError="1"/>
      <sheetData sheetId="37980" refreshError="1"/>
      <sheetData sheetId="37981" refreshError="1"/>
      <sheetData sheetId="37982" refreshError="1"/>
      <sheetData sheetId="37983" refreshError="1"/>
      <sheetData sheetId="37984" refreshError="1"/>
      <sheetData sheetId="37985" refreshError="1"/>
      <sheetData sheetId="37986" refreshError="1"/>
      <sheetData sheetId="37987" refreshError="1"/>
      <sheetData sheetId="37988" refreshError="1"/>
      <sheetData sheetId="37989" refreshError="1"/>
      <sheetData sheetId="37990" refreshError="1"/>
      <sheetData sheetId="37991" refreshError="1"/>
      <sheetData sheetId="37992" refreshError="1"/>
      <sheetData sheetId="37993" refreshError="1"/>
      <sheetData sheetId="37994" refreshError="1"/>
      <sheetData sheetId="37995" refreshError="1"/>
      <sheetData sheetId="37996" refreshError="1"/>
      <sheetData sheetId="37997" refreshError="1"/>
      <sheetData sheetId="37998" refreshError="1"/>
      <sheetData sheetId="37999" refreshError="1"/>
      <sheetData sheetId="38000" refreshError="1"/>
      <sheetData sheetId="38001" refreshError="1"/>
      <sheetData sheetId="38002" refreshError="1"/>
      <sheetData sheetId="38003" refreshError="1"/>
      <sheetData sheetId="38004" refreshError="1"/>
      <sheetData sheetId="38005" refreshError="1"/>
      <sheetData sheetId="38006" refreshError="1"/>
      <sheetData sheetId="38007" refreshError="1"/>
      <sheetData sheetId="38008" refreshError="1"/>
      <sheetData sheetId="38009" refreshError="1"/>
      <sheetData sheetId="38010" refreshError="1"/>
      <sheetData sheetId="38011" refreshError="1"/>
      <sheetData sheetId="38012" refreshError="1"/>
      <sheetData sheetId="38013" refreshError="1"/>
      <sheetData sheetId="38014" refreshError="1"/>
      <sheetData sheetId="38015" refreshError="1"/>
      <sheetData sheetId="38016" refreshError="1"/>
      <sheetData sheetId="38017" refreshError="1"/>
      <sheetData sheetId="38018" refreshError="1"/>
      <sheetData sheetId="38019" refreshError="1"/>
      <sheetData sheetId="38020" refreshError="1"/>
      <sheetData sheetId="38021" refreshError="1"/>
      <sheetData sheetId="38022" refreshError="1"/>
      <sheetData sheetId="38023" refreshError="1"/>
      <sheetData sheetId="38024" refreshError="1"/>
      <sheetData sheetId="38025" refreshError="1"/>
      <sheetData sheetId="38026" refreshError="1"/>
      <sheetData sheetId="38027" refreshError="1"/>
      <sheetData sheetId="38028" refreshError="1"/>
      <sheetData sheetId="38029" refreshError="1"/>
      <sheetData sheetId="38030" refreshError="1"/>
      <sheetData sheetId="38031" refreshError="1"/>
      <sheetData sheetId="38032" refreshError="1"/>
      <sheetData sheetId="38033" refreshError="1"/>
      <sheetData sheetId="38034" refreshError="1"/>
      <sheetData sheetId="38035" refreshError="1"/>
      <sheetData sheetId="38036" refreshError="1"/>
      <sheetData sheetId="38037" refreshError="1"/>
      <sheetData sheetId="38038" refreshError="1"/>
      <sheetData sheetId="38039" refreshError="1"/>
      <sheetData sheetId="38040" refreshError="1"/>
      <sheetData sheetId="38041" refreshError="1"/>
      <sheetData sheetId="38042" refreshError="1"/>
      <sheetData sheetId="38043" refreshError="1"/>
      <sheetData sheetId="38044" refreshError="1"/>
      <sheetData sheetId="38045" refreshError="1"/>
      <sheetData sheetId="38046" refreshError="1"/>
      <sheetData sheetId="38047" refreshError="1"/>
      <sheetData sheetId="38048" refreshError="1"/>
      <sheetData sheetId="38049" refreshError="1"/>
      <sheetData sheetId="38050" refreshError="1"/>
      <sheetData sheetId="38051" refreshError="1"/>
      <sheetData sheetId="38052" refreshError="1"/>
      <sheetData sheetId="38053" refreshError="1"/>
      <sheetData sheetId="38054" refreshError="1"/>
      <sheetData sheetId="38055" refreshError="1"/>
      <sheetData sheetId="38056" refreshError="1"/>
      <sheetData sheetId="38057" refreshError="1"/>
      <sheetData sheetId="38058" refreshError="1"/>
      <sheetData sheetId="38059" refreshError="1"/>
      <sheetData sheetId="38060" refreshError="1"/>
      <sheetData sheetId="38061" refreshError="1"/>
      <sheetData sheetId="38062" refreshError="1"/>
      <sheetData sheetId="38063" refreshError="1"/>
      <sheetData sheetId="38064" refreshError="1"/>
      <sheetData sheetId="38065" refreshError="1"/>
      <sheetData sheetId="38066" refreshError="1"/>
      <sheetData sheetId="38067" refreshError="1"/>
      <sheetData sheetId="38068" refreshError="1"/>
      <sheetData sheetId="38069" refreshError="1"/>
      <sheetData sheetId="38070" refreshError="1"/>
      <sheetData sheetId="38071" refreshError="1"/>
      <sheetData sheetId="38072" refreshError="1"/>
      <sheetData sheetId="38073" refreshError="1"/>
      <sheetData sheetId="38074" refreshError="1"/>
      <sheetData sheetId="38075" refreshError="1"/>
      <sheetData sheetId="38076" refreshError="1"/>
      <sheetData sheetId="38077" refreshError="1"/>
      <sheetData sheetId="38078" refreshError="1"/>
      <sheetData sheetId="38079" refreshError="1"/>
      <sheetData sheetId="38080" refreshError="1"/>
      <sheetData sheetId="38081" refreshError="1"/>
      <sheetData sheetId="38082" refreshError="1"/>
      <sheetData sheetId="38083" refreshError="1"/>
      <sheetData sheetId="38084" refreshError="1"/>
      <sheetData sheetId="38085" refreshError="1"/>
      <sheetData sheetId="38086" refreshError="1"/>
      <sheetData sheetId="38087" refreshError="1"/>
      <sheetData sheetId="38088" refreshError="1"/>
      <sheetData sheetId="38089" refreshError="1"/>
      <sheetData sheetId="38090" refreshError="1"/>
      <sheetData sheetId="38091" refreshError="1"/>
      <sheetData sheetId="38092" refreshError="1"/>
      <sheetData sheetId="38093" refreshError="1"/>
      <sheetData sheetId="38094" refreshError="1"/>
      <sheetData sheetId="38095" refreshError="1"/>
      <sheetData sheetId="38096" refreshError="1"/>
      <sheetData sheetId="38097" refreshError="1"/>
      <sheetData sheetId="38098" refreshError="1"/>
      <sheetData sheetId="38099" refreshError="1"/>
      <sheetData sheetId="38100" refreshError="1"/>
      <sheetData sheetId="38101" refreshError="1"/>
      <sheetData sheetId="38102" refreshError="1"/>
      <sheetData sheetId="38103" refreshError="1"/>
      <sheetData sheetId="38104" refreshError="1"/>
      <sheetData sheetId="38105" refreshError="1"/>
      <sheetData sheetId="38106" refreshError="1"/>
      <sheetData sheetId="38107" refreshError="1"/>
      <sheetData sheetId="38108" refreshError="1"/>
      <sheetData sheetId="38109" refreshError="1"/>
      <sheetData sheetId="38110" refreshError="1"/>
      <sheetData sheetId="38111" refreshError="1"/>
      <sheetData sheetId="38112" refreshError="1"/>
      <sheetData sheetId="38113" refreshError="1"/>
      <sheetData sheetId="38114" refreshError="1"/>
      <sheetData sheetId="38115" refreshError="1"/>
      <sheetData sheetId="38116" refreshError="1"/>
      <sheetData sheetId="38117" refreshError="1"/>
      <sheetData sheetId="38118" refreshError="1"/>
      <sheetData sheetId="38119" refreshError="1"/>
      <sheetData sheetId="38120" refreshError="1"/>
      <sheetData sheetId="38121" refreshError="1"/>
      <sheetData sheetId="38122" refreshError="1"/>
      <sheetData sheetId="38123" refreshError="1"/>
      <sheetData sheetId="38124" refreshError="1"/>
      <sheetData sheetId="38125" refreshError="1"/>
      <sheetData sheetId="38126" refreshError="1"/>
      <sheetData sheetId="38127" refreshError="1"/>
      <sheetData sheetId="38128" refreshError="1"/>
      <sheetData sheetId="38129" refreshError="1"/>
      <sheetData sheetId="38130" refreshError="1"/>
      <sheetData sheetId="38131" refreshError="1"/>
      <sheetData sheetId="38132" refreshError="1"/>
      <sheetData sheetId="38133" refreshError="1"/>
      <sheetData sheetId="38134" refreshError="1"/>
      <sheetData sheetId="38135" refreshError="1"/>
      <sheetData sheetId="38136" refreshError="1"/>
      <sheetData sheetId="38137" refreshError="1"/>
      <sheetData sheetId="38138" refreshError="1"/>
      <sheetData sheetId="38139" refreshError="1"/>
      <sheetData sheetId="38140" refreshError="1"/>
      <sheetData sheetId="38141" refreshError="1"/>
      <sheetData sheetId="38142" refreshError="1"/>
      <sheetData sheetId="38143" refreshError="1"/>
      <sheetData sheetId="38144" refreshError="1"/>
      <sheetData sheetId="38145" refreshError="1"/>
      <sheetData sheetId="38146" refreshError="1"/>
      <sheetData sheetId="38147" refreshError="1"/>
      <sheetData sheetId="38148" refreshError="1"/>
      <sheetData sheetId="38149" refreshError="1"/>
      <sheetData sheetId="38150" refreshError="1"/>
      <sheetData sheetId="38151" refreshError="1"/>
      <sheetData sheetId="38152" refreshError="1"/>
      <sheetData sheetId="38153" refreshError="1"/>
      <sheetData sheetId="38154" refreshError="1"/>
      <sheetData sheetId="38155" refreshError="1"/>
      <sheetData sheetId="38156" refreshError="1"/>
      <sheetData sheetId="38157" refreshError="1"/>
      <sheetData sheetId="38158" refreshError="1"/>
      <sheetData sheetId="38159" refreshError="1"/>
      <sheetData sheetId="38160" refreshError="1"/>
      <sheetData sheetId="38161" refreshError="1"/>
      <sheetData sheetId="38162" refreshError="1"/>
      <sheetData sheetId="38163" refreshError="1"/>
      <sheetData sheetId="38164" refreshError="1"/>
      <sheetData sheetId="38165" refreshError="1"/>
      <sheetData sheetId="38166" refreshError="1"/>
      <sheetData sheetId="38167" refreshError="1"/>
      <sheetData sheetId="38168" refreshError="1"/>
      <sheetData sheetId="38169" refreshError="1"/>
      <sheetData sheetId="38170" refreshError="1"/>
      <sheetData sheetId="38171" refreshError="1"/>
      <sheetData sheetId="38172" refreshError="1"/>
      <sheetData sheetId="38173" refreshError="1"/>
      <sheetData sheetId="38174" refreshError="1"/>
      <sheetData sheetId="38175" refreshError="1"/>
      <sheetData sheetId="38176" refreshError="1"/>
      <sheetData sheetId="38177" refreshError="1"/>
      <sheetData sheetId="38178" refreshError="1"/>
      <sheetData sheetId="38179" refreshError="1"/>
      <sheetData sheetId="38180" refreshError="1"/>
      <sheetData sheetId="38181" refreshError="1"/>
      <sheetData sheetId="38182" refreshError="1"/>
      <sheetData sheetId="38183" refreshError="1"/>
      <sheetData sheetId="38184" refreshError="1"/>
      <sheetData sheetId="38185" refreshError="1"/>
      <sheetData sheetId="38186" refreshError="1"/>
      <sheetData sheetId="38187" refreshError="1"/>
      <sheetData sheetId="38188" refreshError="1"/>
      <sheetData sheetId="38189" refreshError="1"/>
      <sheetData sheetId="38190" refreshError="1"/>
      <sheetData sheetId="38191" refreshError="1"/>
      <sheetData sheetId="38192" refreshError="1"/>
      <sheetData sheetId="38193" refreshError="1"/>
      <sheetData sheetId="38194" refreshError="1"/>
      <sheetData sheetId="38195" refreshError="1"/>
      <sheetData sheetId="38196" refreshError="1"/>
      <sheetData sheetId="38197" refreshError="1"/>
      <sheetData sheetId="38198" refreshError="1"/>
      <sheetData sheetId="38199" refreshError="1"/>
      <sheetData sheetId="38200" refreshError="1"/>
      <sheetData sheetId="38201" refreshError="1"/>
      <sheetData sheetId="38202" refreshError="1"/>
      <sheetData sheetId="38203" refreshError="1"/>
      <sheetData sheetId="38204" refreshError="1"/>
      <sheetData sheetId="38205" refreshError="1"/>
      <sheetData sheetId="38206" refreshError="1"/>
      <sheetData sheetId="38207" refreshError="1"/>
      <sheetData sheetId="38208" refreshError="1"/>
      <sheetData sheetId="38209" refreshError="1"/>
      <sheetData sheetId="38210" refreshError="1"/>
      <sheetData sheetId="38211" refreshError="1"/>
      <sheetData sheetId="38212" refreshError="1"/>
      <sheetData sheetId="38213" refreshError="1"/>
      <sheetData sheetId="38214" refreshError="1"/>
      <sheetData sheetId="38215" refreshError="1"/>
      <sheetData sheetId="38216" refreshError="1"/>
      <sheetData sheetId="38217" refreshError="1"/>
      <sheetData sheetId="38218" refreshError="1"/>
      <sheetData sheetId="38219" refreshError="1"/>
      <sheetData sheetId="38220" refreshError="1"/>
      <sheetData sheetId="38221" refreshError="1"/>
      <sheetData sheetId="38222" refreshError="1"/>
      <sheetData sheetId="38223" refreshError="1"/>
      <sheetData sheetId="38224" refreshError="1"/>
      <sheetData sheetId="38225" refreshError="1"/>
      <sheetData sheetId="38226" refreshError="1"/>
      <sheetData sheetId="38227" refreshError="1"/>
      <sheetData sheetId="38228" refreshError="1"/>
      <sheetData sheetId="38229" refreshError="1"/>
      <sheetData sheetId="38230" refreshError="1"/>
      <sheetData sheetId="38231" refreshError="1"/>
      <sheetData sheetId="38232" refreshError="1"/>
      <sheetData sheetId="38233" refreshError="1"/>
      <sheetData sheetId="38234" refreshError="1"/>
      <sheetData sheetId="38235" refreshError="1"/>
      <sheetData sheetId="38236" refreshError="1"/>
      <sheetData sheetId="38237" refreshError="1"/>
      <sheetData sheetId="38238" refreshError="1"/>
      <sheetData sheetId="38239" refreshError="1"/>
      <sheetData sheetId="38240" refreshError="1"/>
      <sheetData sheetId="38241" refreshError="1"/>
      <sheetData sheetId="38242" refreshError="1"/>
      <sheetData sheetId="38243" refreshError="1"/>
      <sheetData sheetId="38244" refreshError="1"/>
      <sheetData sheetId="38245" refreshError="1"/>
      <sheetData sheetId="38246" refreshError="1"/>
      <sheetData sheetId="38247" refreshError="1"/>
      <sheetData sheetId="38248" refreshError="1"/>
      <sheetData sheetId="38249" refreshError="1"/>
      <sheetData sheetId="38250" refreshError="1"/>
      <sheetData sheetId="38251" refreshError="1"/>
      <sheetData sheetId="38252" refreshError="1"/>
      <sheetData sheetId="38253" refreshError="1"/>
      <sheetData sheetId="38254" refreshError="1"/>
      <sheetData sheetId="38255" refreshError="1"/>
      <sheetData sheetId="38256" refreshError="1"/>
      <sheetData sheetId="38257" refreshError="1"/>
      <sheetData sheetId="38258" refreshError="1"/>
      <sheetData sheetId="38259" refreshError="1"/>
      <sheetData sheetId="38260" refreshError="1"/>
      <sheetData sheetId="38261" refreshError="1"/>
      <sheetData sheetId="38262" refreshError="1"/>
      <sheetData sheetId="38263" refreshError="1"/>
      <sheetData sheetId="38264" refreshError="1"/>
      <sheetData sheetId="38265" refreshError="1"/>
      <sheetData sheetId="38266" refreshError="1"/>
      <sheetData sheetId="38267" refreshError="1"/>
      <sheetData sheetId="38268" refreshError="1"/>
      <sheetData sheetId="38269" refreshError="1"/>
      <sheetData sheetId="38270" refreshError="1"/>
      <sheetData sheetId="38271" refreshError="1"/>
      <sheetData sheetId="38272" refreshError="1"/>
      <sheetData sheetId="38273" refreshError="1"/>
      <sheetData sheetId="38274" refreshError="1"/>
      <sheetData sheetId="38275" refreshError="1"/>
      <sheetData sheetId="38276" refreshError="1"/>
      <sheetData sheetId="38277" refreshError="1"/>
      <sheetData sheetId="38278" refreshError="1"/>
      <sheetData sheetId="38279" refreshError="1"/>
      <sheetData sheetId="38280" refreshError="1"/>
      <sheetData sheetId="38281" refreshError="1"/>
      <sheetData sheetId="38282" refreshError="1"/>
      <sheetData sheetId="38283" refreshError="1"/>
      <sheetData sheetId="38284" refreshError="1"/>
      <sheetData sheetId="38285" refreshError="1"/>
      <sheetData sheetId="38286" refreshError="1"/>
      <sheetData sheetId="38287" refreshError="1"/>
      <sheetData sheetId="38288" refreshError="1"/>
      <sheetData sheetId="38289" refreshError="1"/>
      <sheetData sheetId="38290" refreshError="1"/>
      <sheetData sheetId="38291" refreshError="1"/>
      <sheetData sheetId="38292" refreshError="1"/>
      <sheetData sheetId="38293" refreshError="1"/>
      <sheetData sheetId="38294" refreshError="1"/>
      <sheetData sheetId="38295" refreshError="1"/>
      <sheetData sheetId="38296" refreshError="1"/>
      <sheetData sheetId="38297" refreshError="1"/>
      <sheetData sheetId="38298" refreshError="1"/>
      <sheetData sheetId="38299" refreshError="1"/>
      <sheetData sheetId="38300" refreshError="1"/>
      <sheetData sheetId="38301" refreshError="1"/>
      <sheetData sheetId="38302" refreshError="1"/>
      <sheetData sheetId="38303" refreshError="1"/>
      <sheetData sheetId="38304" refreshError="1"/>
      <sheetData sheetId="38305" refreshError="1"/>
      <sheetData sheetId="38306" refreshError="1"/>
      <sheetData sheetId="38307" refreshError="1"/>
      <sheetData sheetId="38308" refreshError="1"/>
      <sheetData sheetId="38309" refreshError="1"/>
      <sheetData sheetId="38310" refreshError="1"/>
      <sheetData sheetId="38311" refreshError="1"/>
      <sheetData sheetId="38312" refreshError="1"/>
      <sheetData sheetId="38313" refreshError="1"/>
      <sheetData sheetId="38314" refreshError="1"/>
      <sheetData sheetId="38315" refreshError="1"/>
      <sheetData sheetId="38316" refreshError="1"/>
      <sheetData sheetId="38317" refreshError="1"/>
      <sheetData sheetId="38318" refreshError="1"/>
      <sheetData sheetId="38319" refreshError="1"/>
      <sheetData sheetId="38320" refreshError="1"/>
      <sheetData sheetId="38321" refreshError="1"/>
      <sheetData sheetId="38322" refreshError="1"/>
      <sheetData sheetId="38323" refreshError="1"/>
      <sheetData sheetId="38324" refreshError="1"/>
      <sheetData sheetId="38325" refreshError="1"/>
      <sheetData sheetId="38326" refreshError="1"/>
      <sheetData sheetId="38327" refreshError="1"/>
      <sheetData sheetId="38328" refreshError="1"/>
      <sheetData sheetId="38329" refreshError="1"/>
      <sheetData sheetId="38330" refreshError="1"/>
      <sheetData sheetId="38331" refreshError="1"/>
      <sheetData sheetId="38332" refreshError="1"/>
      <sheetData sheetId="38333" refreshError="1"/>
      <sheetData sheetId="38334" refreshError="1"/>
      <sheetData sheetId="38335" refreshError="1"/>
      <sheetData sheetId="38336" refreshError="1"/>
      <sheetData sheetId="38337" refreshError="1"/>
      <sheetData sheetId="38338" refreshError="1"/>
      <sheetData sheetId="38339" refreshError="1"/>
      <sheetData sheetId="38340" refreshError="1"/>
      <sheetData sheetId="38341" refreshError="1"/>
      <sheetData sheetId="38342" refreshError="1"/>
      <sheetData sheetId="38343" refreshError="1"/>
      <sheetData sheetId="38344" refreshError="1"/>
      <sheetData sheetId="38345" refreshError="1"/>
      <sheetData sheetId="38346" refreshError="1"/>
      <sheetData sheetId="38347" refreshError="1"/>
      <sheetData sheetId="38348" refreshError="1"/>
      <sheetData sheetId="38349" refreshError="1"/>
      <sheetData sheetId="38350" refreshError="1"/>
      <sheetData sheetId="38351" refreshError="1"/>
      <sheetData sheetId="38352" refreshError="1"/>
      <sheetData sheetId="38353" refreshError="1"/>
      <sheetData sheetId="38354" refreshError="1"/>
      <sheetData sheetId="38355" refreshError="1"/>
      <sheetData sheetId="38356" refreshError="1"/>
      <sheetData sheetId="38357" refreshError="1"/>
      <sheetData sheetId="38358" refreshError="1"/>
      <sheetData sheetId="38359" refreshError="1"/>
      <sheetData sheetId="38360" refreshError="1"/>
      <sheetData sheetId="38361" refreshError="1"/>
      <sheetData sheetId="38362" refreshError="1"/>
      <sheetData sheetId="38363" refreshError="1"/>
      <sheetData sheetId="38364" refreshError="1"/>
      <sheetData sheetId="38365" refreshError="1"/>
      <sheetData sheetId="38366" refreshError="1"/>
      <sheetData sheetId="38367" refreshError="1"/>
      <sheetData sheetId="38368" refreshError="1"/>
      <sheetData sheetId="38369" refreshError="1"/>
      <sheetData sheetId="38370" refreshError="1"/>
      <sheetData sheetId="38371" refreshError="1"/>
      <sheetData sheetId="38372" refreshError="1"/>
      <sheetData sheetId="38373" refreshError="1"/>
      <sheetData sheetId="38374" refreshError="1"/>
      <sheetData sheetId="38375" refreshError="1"/>
      <sheetData sheetId="38376" refreshError="1"/>
      <sheetData sheetId="38377" refreshError="1"/>
      <sheetData sheetId="38378" refreshError="1"/>
      <sheetData sheetId="38379" refreshError="1"/>
      <sheetData sheetId="38380" refreshError="1"/>
      <sheetData sheetId="38381" refreshError="1"/>
      <sheetData sheetId="38382" refreshError="1"/>
      <sheetData sheetId="38383" refreshError="1"/>
      <sheetData sheetId="38384" refreshError="1"/>
      <sheetData sheetId="38385" refreshError="1"/>
      <sheetData sheetId="38386" refreshError="1"/>
      <sheetData sheetId="38387" refreshError="1"/>
      <sheetData sheetId="38388" refreshError="1"/>
      <sheetData sheetId="38389" refreshError="1"/>
      <sheetData sheetId="38390" refreshError="1"/>
      <sheetData sheetId="38391" refreshError="1"/>
      <sheetData sheetId="38392" refreshError="1"/>
      <sheetData sheetId="38393" refreshError="1"/>
      <sheetData sheetId="38394" refreshError="1"/>
      <sheetData sheetId="38395" refreshError="1"/>
      <sheetData sheetId="38396" refreshError="1"/>
      <sheetData sheetId="38397" refreshError="1"/>
      <sheetData sheetId="38398" refreshError="1"/>
      <sheetData sheetId="38399" refreshError="1"/>
      <sheetData sheetId="38400" refreshError="1"/>
      <sheetData sheetId="38401" refreshError="1"/>
      <sheetData sheetId="38402" refreshError="1"/>
      <sheetData sheetId="38403" refreshError="1"/>
      <sheetData sheetId="38404" refreshError="1"/>
      <sheetData sheetId="38405" refreshError="1"/>
      <sheetData sheetId="38406" refreshError="1"/>
      <sheetData sheetId="38407" refreshError="1"/>
      <sheetData sheetId="38408" refreshError="1"/>
      <sheetData sheetId="38409" refreshError="1"/>
      <sheetData sheetId="38410" refreshError="1"/>
      <sheetData sheetId="38411" refreshError="1"/>
      <sheetData sheetId="38412" refreshError="1"/>
      <sheetData sheetId="38413" refreshError="1"/>
      <sheetData sheetId="38414" refreshError="1"/>
      <sheetData sheetId="38415" refreshError="1"/>
      <sheetData sheetId="38416" refreshError="1"/>
      <sheetData sheetId="38417" refreshError="1"/>
      <sheetData sheetId="38418" refreshError="1"/>
      <sheetData sheetId="38419" refreshError="1"/>
      <sheetData sheetId="38420" refreshError="1"/>
      <sheetData sheetId="38421" refreshError="1"/>
      <sheetData sheetId="38422" refreshError="1"/>
      <sheetData sheetId="38423" refreshError="1"/>
      <sheetData sheetId="38424" refreshError="1"/>
      <sheetData sheetId="38425" refreshError="1"/>
      <sheetData sheetId="38426" refreshError="1"/>
      <sheetData sheetId="38427" refreshError="1"/>
      <sheetData sheetId="38428" refreshError="1"/>
      <sheetData sheetId="38429" refreshError="1"/>
      <sheetData sheetId="38430" refreshError="1"/>
      <sheetData sheetId="38431" refreshError="1"/>
      <sheetData sheetId="38432" refreshError="1"/>
      <sheetData sheetId="38433" refreshError="1"/>
      <sheetData sheetId="38434" refreshError="1"/>
      <sheetData sheetId="38435" refreshError="1"/>
      <sheetData sheetId="38436" refreshError="1"/>
      <sheetData sheetId="38437" refreshError="1"/>
      <sheetData sheetId="38438" refreshError="1"/>
      <sheetData sheetId="38439" refreshError="1"/>
      <sheetData sheetId="38440" refreshError="1"/>
      <sheetData sheetId="38441" refreshError="1"/>
      <sheetData sheetId="38442" refreshError="1"/>
      <sheetData sheetId="38443" refreshError="1"/>
      <sheetData sheetId="38444" refreshError="1"/>
      <sheetData sheetId="38445" refreshError="1"/>
      <sheetData sheetId="38446" refreshError="1"/>
      <sheetData sheetId="38447" refreshError="1"/>
      <sheetData sheetId="38448" refreshError="1"/>
      <sheetData sheetId="38449" refreshError="1"/>
      <sheetData sheetId="38450" refreshError="1"/>
      <sheetData sheetId="38451" refreshError="1"/>
      <sheetData sheetId="38452" refreshError="1"/>
      <sheetData sheetId="38453" refreshError="1"/>
      <sheetData sheetId="38454" refreshError="1"/>
      <sheetData sheetId="38455" refreshError="1"/>
      <sheetData sheetId="38456" refreshError="1"/>
      <sheetData sheetId="38457" refreshError="1"/>
      <sheetData sheetId="38458" refreshError="1"/>
      <sheetData sheetId="38459" refreshError="1"/>
      <sheetData sheetId="38460" refreshError="1"/>
      <sheetData sheetId="38461" refreshError="1"/>
      <sheetData sheetId="38462" refreshError="1"/>
      <sheetData sheetId="38463" refreshError="1"/>
      <sheetData sheetId="38464" refreshError="1"/>
      <sheetData sheetId="38465" refreshError="1"/>
      <sheetData sheetId="38466" refreshError="1"/>
      <sheetData sheetId="38467" refreshError="1"/>
      <sheetData sheetId="38468" refreshError="1"/>
      <sheetData sheetId="38469" refreshError="1"/>
      <sheetData sheetId="38470" refreshError="1"/>
      <sheetData sheetId="38471" refreshError="1"/>
      <sheetData sheetId="38472" refreshError="1"/>
      <sheetData sheetId="38473" refreshError="1"/>
      <sheetData sheetId="38474" refreshError="1"/>
      <sheetData sheetId="38475" refreshError="1"/>
      <sheetData sheetId="38476" refreshError="1"/>
      <sheetData sheetId="38477" refreshError="1"/>
      <sheetData sheetId="38478" refreshError="1"/>
      <sheetData sheetId="38479" refreshError="1"/>
      <sheetData sheetId="38480" refreshError="1"/>
      <sheetData sheetId="38481" refreshError="1"/>
      <sheetData sheetId="38482" refreshError="1"/>
      <sheetData sheetId="38483" refreshError="1"/>
      <sheetData sheetId="38484" refreshError="1"/>
      <sheetData sheetId="38485" refreshError="1"/>
      <sheetData sheetId="38486" refreshError="1"/>
      <sheetData sheetId="38487" refreshError="1"/>
      <sheetData sheetId="38488" refreshError="1"/>
      <sheetData sheetId="38489" refreshError="1"/>
      <sheetData sheetId="38490" refreshError="1"/>
      <sheetData sheetId="38491" refreshError="1"/>
      <sheetData sheetId="38492" refreshError="1"/>
      <sheetData sheetId="38493" refreshError="1"/>
      <sheetData sheetId="38494" refreshError="1"/>
      <sheetData sheetId="38495" refreshError="1"/>
      <sheetData sheetId="38496" refreshError="1"/>
      <sheetData sheetId="38497" refreshError="1"/>
      <sheetData sheetId="38498" refreshError="1"/>
      <sheetData sheetId="38499" refreshError="1"/>
      <sheetData sheetId="38500" refreshError="1"/>
      <sheetData sheetId="38501" refreshError="1"/>
      <sheetData sheetId="38502" refreshError="1"/>
      <sheetData sheetId="38503" refreshError="1"/>
      <sheetData sheetId="38504" refreshError="1"/>
      <sheetData sheetId="38505" refreshError="1"/>
      <sheetData sheetId="38506" refreshError="1"/>
      <sheetData sheetId="38507" refreshError="1"/>
      <sheetData sheetId="38508" refreshError="1"/>
      <sheetData sheetId="38509" refreshError="1"/>
      <sheetData sheetId="38510" refreshError="1"/>
      <sheetData sheetId="38511" refreshError="1"/>
      <sheetData sheetId="38512" refreshError="1"/>
      <sheetData sheetId="38513" refreshError="1"/>
      <sheetData sheetId="38514" refreshError="1"/>
      <sheetData sheetId="38515" refreshError="1"/>
      <sheetData sheetId="38516" refreshError="1"/>
      <sheetData sheetId="38517" refreshError="1"/>
      <sheetData sheetId="38518" refreshError="1"/>
      <sheetData sheetId="38519" refreshError="1"/>
      <sheetData sheetId="38520" refreshError="1"/>
      <sheetData sheetId="38521" refreshError="1"/>
      <sheetData sheetId="38522" refreshError="1"/>
      <sheetData sheetId="38523" refreshError="1"/>
      <sheetData sheetId="38524" refreshError="1"/>
      <sheetData sheetId="38525" refreshError="1"/>
      <sheetData sheetId="38526" refreshError="1"/>
      <sheetData sheetId="38527" refreshError="1"/>
      <sheetData sheetId="38528" refreshError="1"/>
      <sheetData sheetId="38529" refreshError="1"/>
      <sheetData sheetId="38530" refreshError="1"/>
      <sheetData sheetId="38531" refreshError="1"/>
      <sheetData sheetId="38532" refreshError="1"/>
      <sheetData sheetId="38533" refreshError="1"/>
      <sheetData sheetId="38534" refreshError="1"/>
      <sheetData sheetId="38535" refreshError="1"/>
      <sheetData sheetId="38536" refreshError="1"/>
      <sheetData sheetId="38537" refreshError="1"/>
      <sheetData sheetId="38538" refreshError="1"/>
      <sheetData sheetId="38539" refreshError="1"/>
      <sheetData sheetId="38540" refreshError="1"/>
      <sheetData sheetId="38541" refreshError="1"/>
      <sheetData sheetId="38542" refreshError="1"/>
      <sheetData sheetId="38543" refreshError="1"/>
      <sheetData sheetId="38544" refreshError="1"/>
      <sheetData sheetId="38545" refreshError="1"/>
      <sheetData sheetId="38546" refreshError="1"/>
      <sheetData sheetId="38547" refreshError="1"/>
      <sheetData sheetId="38548" refreshError="1"/>
      <sheetData sheetId="38549" refreshError="1"/>
      <sheetData sheetId="38550" refreshError="1"/>
      <sheetData sheetId="38551" refreshError="1"/>
      <sheetData sheetId="38552" refreshError="1"/>
      <sheetData sheetId="38553" refreshError="1"/>
      <sheetData sheetId="38554" refreshError="1"/>
      <sheetData sheetId="38555" refreshError="1"/>
      <sheetData sheetId="38556" refreshError="1"/>
      <sheetData sheetId="38557" refreshError="1"/>
      <sheetData sheetId="38558" refreshError="1"/>
      <sheetData sheetId="38559" refreshError="1"/>
      <sheetData sheetId="38560" refreshError="1"/>
      <sheetData sheetId="38561" refreshError="1"/>
      <sheetData sheetId="38562" refreshError="1"/>
      <sheetData sheetId="38563" refreshError="1"/>
      <sheetData sheetId="38564" refreshError="1"/>
      <sheetData sheetId="38565" refreshError="1"/>
      <sheetData sheetId="38566" refreshError="1"/>
      <sheetData sheetId="38567" refreshError="1"/>
      <sheetData sheetId="38568" refreshError="1"/>
      <sheetData sheetId="38569" refreshError="1"/>
      <sheetData sheetId="38570" refreshError="1"/>
      <sheetData sheetId="38571" refreshError="1"/>
      <sheetData sheetId="38572" refreshError="1"/>
      <sheetData sheetId="38573" refreshError="1"/>
      <sheetData sheetId="38574" refreshError="1"/>
      <sheetData sheetId="38575" refreshError="1"/>
      <sheetData sheetId="38576" refreshError="1"/>
      <sheetData sheetId="38577" refreshError="1"/>
      <sheetData sheetId="38578" refreshError="1"/>
      <sheetData sheetId="38579" refreshError="1"/>
      <sheetData sheetId="38580" refreshError="1"/>
      <sheetData sheetId="38581" refreshError="1"/>
      <sheetData sheetId="38582" refreshError="1"/>
      <sheetData sheetId="38583" refreshError="1"/>
      <sheetData sheetId="38584"/>
      <sheetData sheetId="38585"/>
      <sheetData sheetId="38586"/>
      <sheetData sheetId="38587"/>
      <sheetData sheetId="38588"/>
      <sheetData sheetId="38589"/>
      <sheetData sheetId="38590"/>
      <sheetData sheetId="38591"/>
      <sheetData sheetId="38592"/>
      <sheetData sheetId="38593"/>
      <sheetData sheetId="38594">
        <row r="3">
          <cell r="M3" t="str">
            <v>Sum of Payment
Amount</v>
          </cell>
        </row>
      </sheetData>
      <sheetData sheetId="38595"/>
      <sheetData sheetId="38596"/>
      <sheetData sheetId="38597"/>
      <sheetData sheetId="38598"/>
      <sheetData sheetId="38599"/>
      <sheetData sheetId="38600"/>
      <sheetData sheetId="38601">
        <row r="470">
          <cell r="H470" t="str">
            <v>Sum of Payment
Amount</v>
          </cell>
        </row>
      </sheetData>
      <sheetData sheetId="38602"/>
      <sheetData sheetId="38603"/>
      <sheetData sheetId="38604"/>
      <sheetData sheetId="38605"/>
      <sheetData sheetId="38606"/>
      <sheetData sheetId="38607"/>
      <sheetData sheetId="38608">
        <row r="3">
          <cell r="E3" t="str">
            <v>Sum of Payment
Amount</v>
          </cell>
        </row>
      </sheetData>
      <sheetData sheetId="38609"/>
      <sheetData sheetId="38610"/>
      <sheetData sheetId="38611"/>
      <sheetData sheetId="38612"/>
      <sheetData sheetId="38613"/>
      <sheetData sheetId="38614">
        <row r="3">
          <cell r="M3" t="str">
            <v>Sum of Payment
Amount</v>
          </cell>
        </row>
      </sheetData>
      <sheetData sheetId="38615"/>
      <sheetData sheetId="38616"/>
      <sheetData sheetId="38617" refreshError="1"/>
      <sheetData sheetId="38618"/>
      <sheetData sheetId="38619"/>
      <sheetData sheetId="38620"/>
      <sheetData sheetId="38621"/>
      <sheetData sheetId="38622"/>
      <sheetData sheetId="38623"/>
      <sheetData sheetId="38624"/>
      <sheetData sheetId="38625"/>
      <sheetData sheetId="38626"/>
      <sheetData sheetId="38627" refreshError="1"/>
      <sheetData sheetId="38628"/>
      <sheetData sheetId="38629"/>
      <sheetData sheetId="38630"/>
      <sheetData sheetId="38631"/>
      <sheetData sheetId="38632"/>
      <sheetData sheetId="38633"/>
      <sheetData sheetId="38634"/>
      <sheetData sheetId="38635"/>
      <sheetData sheetId="38636"/>
      <sheetData sheetId="38637"/>
      <sheetData sheetId="38638"/>
      <sheetData sheetId="38639"/>
      <sheetData sheetId="38640"/>
      <sheetData sheetId="38641"/>
      <sheetData sheetId="38642" refreshError="1"/>
      <sheetData sheetId="38643"/>
      <sheetData sheetId="38644"/>
      <sheetData sheetId="38645"/>
      <sheetData sheetId="38646"/>
      <sheetData sheetId="38647"/>
      <sheetData sheetId="38648"/>
      <sheetData sheetId="38649"/>
      <sheetData sheetId="38650" refreshError="1"/>
      <sheetData sheetId="38651" refreshError="1"/>
      <sheetData sheetId="38652" refreshError="1"/>
      <sheetData sheetId="38653" refreshError="1"/>
      <sheetData sheetId="38654" refreshError="1"/>
      <sheetData sheetId="38655" refreshError="1"/>
      <sheetData sheetId="38656" refreshError="1"/>
      <sheetData sheetId="38657" refreshError="1"/>
      <sheetData sheetId="38658" refreshError="1"/>
      <sheetData sheetId="38659" refreshError="1"/>
      <sheetData sheetId="38660" refreshError="1"/>
      <sheetData sheetId="38661" refreshError="1"/>
      <sheetData sheetId="38662" refreshError="1"/>
      <sheetData sheetId="38663" refreshError="1"/>
      <sheetData sheetId="38664"/>
      <sheetData sheetId="38665"/>
      <sheetData sheetId="38666"/>
      <sheetData sheetId="38667"/>
      <sheetData sheetId="38668"/>
      <sheetData sheetId="38669"/>
      <sheetData sheetId="38670"/>
      <sheetData sheetId="38671"/>
      <sheetData sheetId="38672" refreshError="1"/>
      <sheetData sheetId="38673" refreshError="1"/>
      <sheetData sheetId="38674" refreshError="1"/>
      <sheetData sheetId="38675" refreshError="1"/>
      <sheetData sheetId="38676" refreshError="1"/>
      <sheetData sheetId="38677" refreshError="1"/>
      <sheetData sheetId="38678" refreshError="1"/>
      <sheetData sheetId="38679" refreshError="1"/>
      <sheetData sheetId="38680" refreshError="1"/>
      <sheetData sheetId="38681" refreshError="1"/>
      <sheetData sheetId="38682" refreshError="1"/>
      <sheetData sheetId="38683" refreshError="1"/>
      <sheetData sheetId="38684" refreshError="1"/>
      <sheetData sheetId="38685" refreshError="1"/>
      <sheetData sheetId="38686" refreshError="1"/>
      <sheetData sheetId="38687" refreshError="1"/>
      <sheetData sheetId="38688" refreshError="1"/>
      <sheetData sheetId="38689" refreshError="1"/>
      <sheetData sheetId="38690" refreshError="1"/>
      <sheetData sheetId="38691" refreshError="1"/>
      <sheetData sheetId="38692" refreshError="1"/>
      <sheetData sheetId="38693" refreshError="1"/>
      <sheetData sheetId="38694" refreshError="1"/>
      <sheetData sheetId="38695" refreshError="1"/>
      <sheetData sheetId="38696" refreshError="1"/>
      <sheetData sheetId="38697" refreshError="1"/>
      <sheetData sheetId="38698" refreshError="1"/>
      <sheetData sheetId="38699" refreshError="1"/>
      <sheetData sheetId="38700" refreshError="1"/>
      <sheetData sheetId="38701" refreshError="1"/>
      <sheetData sheetId="38702" refreshError="1"/>
      <sheetData sheetId="38703" refreshError="1"/>
      <sheetData sheetId="38704" refreshError="1"/>
      <sheetData sheetId="38705" refreshError="1"/>
      <sheetData sheetId="38706"/>
      <sheetData sheetId="38707"/>
      <sheetData sheetId="38708"/>
      <sheetData sheetId="38709"/>
      <sheetData sheetId="38710"/>
      <sheetData sheetId="38711"/>
      <sheetData sheetId="38712"/>
      <sheetData sheetId="38713"/>
      <sheetData sheetId="38714"/>
      <sheetData sheetId="38715"/>
      <sheetData sheetId="38716"/>
      <sheetData sheetId="38717" refreshError="1"/>
      <sheetData sheetId="38718"/>
      <sheetData sheetId="38719"/>
      <sheetData sheetId="38720"/>
      <sheetData sheetId="38721"/>
      <sheetData sheetId="38722"/>
      <sheetData sheetId="38723" refreshError="1"/>
      <sheetData sheetId="38724" refreshError="1"/>
      <sheetData sheetId="38725" refreshError="1"/>
      <sheetData sheetId="38726"/>
      <sheetData sheetId="38727"/>
      <sheetData sheetId="38728"/>
      <sheetData sheetId="38729"/>
      <sheetData sheetId="38730"/>
      <sheetData sheetId="38731"/>
      <sheetData sheetId="38732"/>
      <sheetData sheetId="38733"/>
      <sheetData sheetId="38734"/>
      <sheetData sheetId="38735"/>
      <sheetData sheetId="38736"/>
      <sheetData sheetId="38737" refreshError="1"/>
      <sheetData sheetId="38738" refreshError="1"/>
      <sheetData sheetId="38739" refreshError="1"/>
      <sheetData sheetId="38740"/>
      <sheetData sheetId="38741" refreshError="1"/>
      <sheetData sheetId="38742" refreshError="1"/>
      <sheetData sheetId="38743" refreshError="1"/>
      <sheetData sheetId="38744" refreshError="1"/>
      <sheetData sheetId="38745" refreshError="1"/>
      <sheetData sheetId="38746" refreshError="1"/>
      <sheetData sheetId="38747" refreshError="1"/>
      <sheetData sheetId="38748" refreshError="1"/>
      <sheetData sheetId="38749" refreshError="1"/>
      <sheetData sheetId="38750" refreshError="1"/>
      <sheetData sheetId="38751" refreshError="1"/>
      <sheetData sheetId="38752" refreshError="1"/>
      <sheetData sheetId="38753" refreshError="1"/>
      <sheetData sheetId="38754" refreshError="1"/>
      <sheetData sheetId="38755" refreshError="1"/>
      <sheetData sheetId="38756" refreshError="1"/>
      <sheetData sheetId="38757"/>
      <sheetData sheetId="38758" refreshError="1"/>
      <sheetData sheetId="38759" refreshError="1"/>
      <sheetData sheetId="38760" refreshError="1"/>
      <sheetData sheetId="38761" refreshError="1"/>
      <sheetData sheetId="38762" refreshError="1"/>
      <sheetData sheetId="38763" refreshError="1"/>
      <sheetData sheetId="38764" refreshError="1"/>
      <sheetData sheetId="38765" refreshError="1"/>
      <sheetData sheetId="38766" refreshError="1"/>
      <sheetData sheetId="38767" refreshError="1"/>
      <sheetData sheetId="38768" refreshError="1"/>
      <sheetData sheetId="38769" refreshError="1"/>
      <sheetData sheetId="38770" refreshError="1"/>
      <sheetData sheetId="38771" refreshError="1"/>
      <sheetData sheetId="38772" refreshError="1"/>
      <sheetData sheetId="38773" refreshError="1"/>
      <sheetData sheetId="38774" refreshError="1"/>
      <sheetData sheetId="38775" refreshError="1"/>
      <sheetData sheetId="38776" refreshError="1"/>
      <sheetData sheetId="38777" refreshError="1"/>
      <sheetData sheetId="38778" refreshError="1"/>
      <sheetData sheetId="38779"/>
      <sheetData sheetId="38780" refreshError="1"/>
      <sheetData sheetId="38781" refreshError="1"/>
      <sheetData sheetId="38782" refreshError="1"/>
      <sheetData sheetId="38783" refreshError="1"/>
      <sheetData sheetId="38784" refreshError="1"/>
      <sheetData sheetId="38785" refreshError="1"/>
      <sheetData sheetId="38786" refreshError="1"/>
      <sheetData sheetId="38787" refreshError="1"/>
      <sheetData sheetId="38788"/>
      <sheetData sheetId="38789" refreshError="1"/>
      <sheetData sheetId="38790" refreshError="1"/>
      <sheetData sheetId="38791" refreshError="1"/>
      <sheetData sheetId="38792" refreshError="1"/>
      <sheetData sheetId="38793" refreshError="1"/>
      <sheetData sheetId="38794" refreshError="1"/>
      <sheetData sheetId="38795" refreshError="1"/>
      <sheetData sheetId="38796" refreshError="1"/>
      <sheetData sheetId="38797" refreshError="1"/>
      <sheetData sheetId="38798" refreshError="1"/>
      <sheetData sheetId="38799" refreshError="1"/>
      <sheetData sheetId="38800" refreshError="1"/>
      <sheetData sheetId="38801" refreshError="1"/>
      <sheetData sheetId="38802"/>
      <sheetData sheetId="38803"/>
      <sheetData sheetId="38804"/>
      <sheetData sheetId="38805"/>
      <sheetData sheetId="38806"/>
      <sheetData sheetId="38807" refreshError="1"/>
      <sheetData sheetId="38808" refreshError="1"/>
      <sheetData sheetId="38809" refreshError="1"/>
      <sheetData sheetId="38810" refreshError="1"/>
      <sheetData sheetId="38811" refreshError="1"/>
      <sheetData sheetId="38812" refreshError="1"/>
      <sheetData sheetId="38813" refreshError="1"/>
      <sheetData sheetId="38814" refreshError="1"/>
      <sheetData sheetId="38815" refreshError="1"/>
      <sheetData sheetId="38816" refreshError="1"/>
      <sheetData sheetId="38817" refreshError="1"/>
      <sheetData sheetId="38818" refreshError="1"/>
      <sheetData sheetId="38819" refreshError="1"/>
      <sheetData sheetId="38820" refreshError="1"/>
      <sheetData sheetId="38821" refreshError="1"/>
      <sheetData sheetId="38822" refreshError="1"/>
      <sheetData sheetId="38823" refreshError="1"/>
      <sheetData sheetId="38824" refreshError="1"/>
      <sheetData sheetId="38825" refreshError="1"/>
      <sheetData sheetId="38826" refreshError="1"/>
      <sheetData sheetId="38827" refreshError="1"/>
      <sheetData sheetId="38828" refreshError="1"/>
      <sheetData sheetId="38829" refreshError="1"/>
      <sheetData sheetId="38830" refreshError="1"/>
      <sheetData sheetId="38831" refreshError="1"/>
      <sheetData sheetId="38832" refreshError="1"/>
      <sheetData sheetId="38833" refreshError="1"/>
      <sheetData sheetId="38834" refreshError="1"/>
      <sheetData sheetId="38835" refreshError="1"/>
      <sheetData sheetId="38836" refreshError="1"/>
      <sheetData sheetId="38837" refreshError="1"/>
      <sheetData sheetId="38838" refreshError="1"/>
      <sheetData sheetId="38839" refreshError="1"/>
      <sheetData sheetId="38840" refreshError="1"/>
      <sheetData sheetId="38841" refreshError="1"/>
      <sheetData sheetId="38842" refreshError="1"/>
      <sheetData sheetId="38843" refreshError="1"/>
      <sheetData sheetId="38844" refreshError="1"/>
      <sheetData sheetId="38845" refreshError="1"/>
      <sheetData sheetId="38846" refreshError="1"/>
      <sheetData sheetId="38847" refreshError="1"/>
      <sheetData sheetId="38848" refreshError="1"/>
      <sheetData sheetId="38849" refreshError="1"/>
      <sheetData sheetId="38850" refreshError="1"/>
      <sheetData sheetId="38851" refreshError="1"/>
      <sheetData sheetId="38852" refreshError="1"/>
      <sheetData sheetId="38853" refreshError="1"/>
      <sheetData sheetId="38854" refreshError="1"/>
      <sheetData sheetId="38855" refreshError="1"/>
      <sheetData sheetId="38856" refreshError="1"/>
      <sheetData sheetId="38857" refreshError="1"/>
      <sheetData sheetId="38858" refreshError="1"/>
      <sheetData sheetId="38859" refreshError="1"/>
      <sheetData sheetId="38860" refreshError="1"/>
      <sheetData sheetId="38861" refreshError="1"/>
      <sheetData sheetId="38862" refreshError="1"/>
      <sheetData sheetId="38863" refreshError="1"/>
      <sheetData sheetId="38864" refreshError="1"/>
      <sheetData sheetId="38865" refreshError="1"/>
      <sheetData sheetId="38866" refreshError="1"/>
      <sheetData sheetId="38867" refreshError="1"/>
      <sheetData sheetId="38868" refreshError="1"/>
      <sheetData sheetId="38869" refreshError="1"/>
      <sheetData sheetId="38870" refreshError="1"/>
      <sheetData sheetId="38871" refreshError="1"/>
      <sheetData sheetId="38872" refreshError="1"/>
      <sheetData sheetId="38873" refreshError="1"/>
      <sheetData sheetId="38874" refreshError="1"/>
      <sheetData sheetId="38875" refreshError="1"/>
      <sheetData sheetId="38876" refreshError="1"/>
      <sheetData sheetId="38877" refreshError="1"/>
      <sheetData sheetId="38878" refreshError="1"/>
      <sheetData sheetId="38879" refreshError="1"/>
      <sheetData sheetId="38880" refreshError="1"/>
      <sheetData sheetId="38881" refreshError="1"/>
      <sheetData sheetId="38882" refreshError="1"/>
      <sheetData sheetId="38883" refreshError="1"/>
      <sheetData sheetId="38884" refreshError="1"/>
      <sheetData sheetId="38885" refreshError="1"/>
      <sheetData sheetId="38886" refreshError="1"/>
      <sheetData sheetId="38887" refreshError="1"/>
      <sheetData sheetId="38888" refreshError="1"/>
      <sheetData sheetId="38889" refreshError="1"/>
      <sheetData sheetId="38890" refreshError="1"/>
      <sheetData sheetId="38891" refreshError="1"/>
      <sheetData sheetId="38892" refreshError="1"/>
      <sheetData sheetId="38893" refreshError="1"/>
      <sheetData sheetId="38894" refreshError="1"/>
      <sheetData sheetId="38895" refreshError="1"/>
      <sheetData sheetId="38896" refreshError="1"/>
      <sheetData sheetId="38897" refreshError="1"/>
      <sheetData sheetId="38898"/>
      <sheetData sheetId="38899"/>
      <sheetData sheetId="38900"/>
      <sheetData sheetId="38901"/>
      <sheetData sheetId="38902"/>
      <sheetData sheetId="38903"/>
      <sheetData sheetId="38904"/>
      <sheetData sheetId="38905"/>
      <sheetData sheetId="38906"/>
      <sheetData sheetId="38907"/>
      <sheetData sheetId="38908"/>
      <sheetData sheetId="38909"/>
      <sheetData sheetId="38910"/>
      <sheetData sheetId="38911"/>
      <sheetData sheetId="38912"/>
      <sheetData sheetId="38913"/>
      <sheetData sheetId="38914"/>
      <sheetData sheetId="38915"/>
      <sheetData sheetId="38916"/>
      <sheetData sheetId="38917" refreshError="1"/>
      <sheetData sheetId="38918" refreshError="1"/>
      <sheetData sheetId="38919"/>
      <sheetData sheetId="38920" refreshError="1"/>
      <sheetData sheetId="38921" refreshError="1"/>
      <sheetData sheetId="38922" refreshError="1"/>
      <sheetData sheetId="38923" refreshError="1"/>
      <sheetData sheetId="38924"/>
      <sheetData sheetId="38925"/>
      <sheetData sheetId="38926"/>
      <sheetData sheetId="38927"/>
      <sheetData sheetId="38928"/>
      <sheetData sheetId="38929"/>
      <sheetData sheetId="38930"/>
      <sheetData sheetId="38931"/>
      <sheetData sheetId="38932" refreshError="1"/>
      <sheetData sheetId="38933"/>
      <sheetData sheetId="38934" refreshError="1"/>
      <sheetData sheetId="38935" refreshError="1"/>
      <sheetData sheetId="38936" refreshError="1"/>
      <sheetData sheetId="38937" refreshError="1"/>
      <sheetData sheetId="38938" refreshError="1"/>
      <sheetData sheetId="38939"/>
      <sheetData sheetId="38940" refreshError="1"/>
      <sheetData sheetId="38941" refreshError="1"/>
      <sheetData sheetId="38942" refreshError="1"/>
      <sheetData sheetId="38943"/>
      <sheetData sheetId="38944"/>
      <sheetData sheetId="38945"/>
      <sheetData sheetId="38946"/>
      <sheetData sheetId="38947"/>
      <sheetData sheetId="38948"/>
      <sheetData sheetId="38949"/>
      <sheetData sheetId="38950"/>
      <sheetData sheetId="38951"/>
      <sheetData sheetId="38952"/>
      <sheetData sheetId="38953"/>
      <sheetData sheetId="38954" refreshError="1"/>
      <sheetData sheetId="38955" refreshError="1"/>
      <sheetData sheetId="38956"/>
      <sheetData sheetId="38957"/>
      <sheetData sheetId="38958"/>
      <sheetData sheetId="38959"/>
      <sheetData sheetId="38960"/>
      <sheetData sheetId="38961"/>
      <sheetData sheetId="38962"/>
      <sheetData sheetId="38963"/>
      <sheetData sheetId="38964"/>
      <sheetData sheetId="38965"/>
      <sheetData sheetId="38966"/>
      <sheetData sheetId="38967"/>
      <sheetData sheetId="38968"/>
      <sheetData sheetId="38969"/>
      <sheetData sheetId="38970" refreshError="1"/>
      <sheetData sheetId="38971" refreshError="1"/>
      <sheetData sheetId="38972" refreshError="1"/>
      <sheetData sheetId="38973" refreshError="1"/>
      <sheetData sheetId="38974"/>
      <sheetData sheetId="38975"/>
      <sheetData sheetId="38976"/>
      <sheetData sheetId="38977"/>
      <sheetData sheetId="38978"/>
      <sheetData sheetId="38979">
        <row r="3">
          <cell r="AI3" t="str">
            <v>Cust. Code</v>
          </cell>
        </row>
      </sheetData>
      <sheetData sheetId="38980"/>
      <sheetData sheetId="38981" refreshError="1"/>
      <sheetData sheetId="38982"/>
      <sheetData sheetId="38983"/>
      <sheetData sheetId="38984"/>
      <sheetData sheetId="38985" refreshError="1"/>
      <sheetData sheetId="38986"/>
      <sheetData sheetId="38987" refreshError="1"/>
      <sheetData sheetId="38988" refreshError="1"/>
      <sheetData sheetId="38989"/>
      <sheetData sheetId="38990"/>
      <sheetData sheetId="38991"/>
      <sheetData sheetId="38992"/>
      <sheetData sheetId="38993"/>
      <sheetData sheetId="38994"/>
      <sheetData sheetId="38995"/>
      <sheetData sheetId="38996"/>
      <sheetData sheetId="38997"/>
      <sheetData sheetId="38998"/>
      <sheetData sheetId="38999"/>
      <sheetData sheetId="39000"/>
      <sheetData sheetId="39001"/>
      <sheetData sheetId="39002">
        <row r="2">
          <cell r="C2" t="str">
            <v>Customer #</v>
          </cell>
        </row>
      </sheetData>
      <sheetData sheetId="39003" refreshError="1"/>
      <sheetData sheetId="39004"/>
      <sheetData sheetId="39005"/>
      <sheetData sheetId="39006"/>
      <sheetData sheetId="39007"/>
      <sheetData sheetId="39008"/>
      <sheetData sheetId="39009"/>
      <sheetData sheetId="39010"/>
      <sheetData sheetId="39011">
        <row r="1">
          <cell r="D1" t="str">
            <v>RPAN8</v>
          </cell>
        </row>
      </sheetData>
      <sheetData sheetId="39012" refreshError="1"/>
      <sheetData sheetId="39013" refreshError="1"/>
      <sheetData sheetId="39014"/>
      <sheetData sheetId="39015"/>
      <sheetData sheetId="39016"/>
      <sheetData sheetId="39017"/>
      <sheetData sheetId="39018"/>
      <sheetData sheetId="39019"/>
      <sheetData sheetId="39020" refreshError="1"/>
      <sheetData sheetId="39021" refreshError="1"/>
      <sheetData sheetId="39022" refreshError="1"/>
      <sheetData sheetId="39023"/>
      <sheetData sheetId="39024"/>
      <sheetData sheetId="39025"/>
      <sheetData sheetId="39026"/>
      <sheetData sheetId="39027"/>
      <sheetData sheetId="39028"/>
      <sheetData sheetId="39029" refreshError="1"/>
      <sheetData sheetId="39030" refreshError="1"/>
      <sheetData sheetId="39031" refreshError="1"/>
      <sheetData sheetId="39032" refreshError="1"/>
      <sheetData sheetId="39033" refreshError="1"/>
      <sheetData sheetId="39034" refreshError="1"/>
      <sheetData sheetId="39035" refreshError="1"/>
      <sheetData sheetId="39036" refreshError="1"/>
      <sheetData sheetId="39037" refreshError="1"/>
      <sheetData sheetId="39038">
        <row r="5">
          <cell r="Q5" t="str">
            <v>Sum of Bal. Amount  (AED)</v>
          </cell>
        </row>
      </sheetData>
      <sheetData sheetId="39039" refreshError="1"/>
      <sheetData sheetId="39040" refreshError="1"/>
      <sheetData sheetId="39041"/>
      <sheetData sheetId="39042"/>
      <sheetData sheetId="39043"/>
      <sheetData sheetId="39044"/>
      <sheetData sheetId="39045"/>
      <sheetData sheetId="39046"/>
      <sheetData sheetId="39047"/>
      <sheetData sheetId="39048"/>
      <sheetData sheetId="39049"/>
      <sheetData sheetId="39050"/>
      <sheetData sheetId="39051"/>
      <sheetData sheetId="39052"/>
      <sheetData sheetId="39053"/>
      <sheetData sheetId="39054"/>
      <sheetData sheetId="39055"/>
      <sheetData sheetId="39056"/>
      <sheetData sheetId="39057"/>
      <sheetData sheetId="39058"/>
      <sheetData sheetId="39059"/>
      <sheetData sheetId="39060"/>
      <sheetData sheetId="39061"/>
      <sheetData sheetId="39062"/>
      <sheetData sheetId="39063"/>
      <sheetData sheetId="39064"/>
      <sheetData sheetId="39065"/>
      <sheetData sheetId="39066"/>
      <sheetData sheetId="39067"/>
      <sheetData sheetId="39068"/>
      <sheetData sheetId="39069"/>
      <sheetData sheetId="39070"/>
      <sheetData sheetId="39071"/>
      <sheetData sheetId="39072"/>
      <sheetData sheetId="39073"/>
      <sheetData sheetId="39074"/>
      <sheetData sheetId="39075"/>
      <sheetData sheetId="39076"/>
      <sheetData sheetId="39077"/>
      <sheetData sheetId="39078"/>
      <sheetData sheetId="39079"/>
      <sheetData sheetId="39080"/>
      <sheetData sheetId="39081" refreshError="1"/>
      <sheetData sheetId="39082" refreshError="1"/>
      <sheetData sheetId="39083" refreshError="1"/>
      <sheetData sheetId="39084" refreshError="1"/>
      <sheetData sheetId="39085" refreshError="1"/>
      <sheetData sheetId="39086" refreshError="1"/>
      <sheetData sheetId="39087" refreshError="1"/>
      <sheetData sheetId="39088" refreshError="1"/>
      <sheetData sheetId="39089" refreshError="1"/>
      <sheetData sheetId="39090" refreshError="1"/>
      <sheetData sheetId="39091" refreshError="1"/>
      <sheetData sheetId="39092" refreshError="1"/>
      <sheetData sheetId="39093" refreshError="1"/>
      <sheetData sheetId="39094" refreshError="1"/>
      <sheetData sheetId="39095" refreshError="1"/>
      <sheetData sheetId="39096" refreshError="1"/>
      <sheetData sheetId="39097" refreshError="1"/>
      <sheetData sheetId="39098"/>
      <sheetData sheetId="39099"/>
      <sheetData sheetId="39100" refreshError="1"/>
      <sheetData sheetId="39101" refreshError="1"/>
      <sheetData sheetId="39102" refreshError="1"/>
      <sheetData sheetId="39103" refreshError="1"/>
      <sheetData sheetId="39104" refreshError="1"/>
      <sheetData sheetId="39105" refreshError="1"/>
      <sheetData sheetId="39106" refreshError="1"/>
      <sheetData sheetId="39107" refreshError="1"/>
      <sheetData sheetId="39108" refreshError="1"/>
      <sheetData sheetId="39109" refreshError="1"/>
      <sheetData sheetId="39110" refreshError="1"/>
      <sheetData sheetId="39111" refreshError="1"/>
      <sheetData sheetId="39112" refreshError="1"/>
      <sheetData sheetId="39113" refreshError="1"/>
      <sheetData sheetId="39114" refreshError="1"/>
      <sheetData sheetId="39115" refreshError="1"/>
      <sheetData sheetId="39116" refreshError="1"/>
      <sheetData sheetId="39117" refreshError="1"/>
      <sheetData sheetId="39118">
        <row r="33">
          <cell r="A33">
            <v>2.5</v>
          </cell>
        </row>
      </sheetData>
      <sheetData sheetId="39119" refreshError="1"/>
      <sheetData sheetId="39120">
        <row r="77">
          <cell r="D77">
            <v>7.6</v>
          </cell>
        </row>
      </sheetData>
      <sheetData sheetId="39121"/>
      <sheetData sheetId="39122"/>
      <sheetData sheetId="39123"/>
      <sheetData sheetId="39124" refreshError="1"/>
      <sheetData sheetId="39125" refreshError="1"/>
      <sheetData sheetId="39126" refreshError="1"/>
      <sheetData sheetId="39127" refreshError="1"/>
      <sheetData sheetId="39128" refreshError="1"/>
      <sheetData sheetId="39129" refreshError="1"/>
      <sheetData sheetId="39130" refreshError="1"/>
      <sheetData sheetId="39131" refreshError="1"/>
      <sheetData sheetId="39132" refreshError="1"/>
      <sheetData sheetId="39133" refreshError="1"/>
      <sheetData sheetId="39134" refreshError="1"/>
      <sheetData sheetId="39135" refreshError="1"/>
      <sheetData sheetId="39136"/>
      <sheetData sheetId="39137"/>
      <sheetData sheetId="39138"/>
      <sheetData sheetId="39139"/>
      <sheetData sheetId="39140"/>
      <sheetData sheetId="39141"/>
      <sheetData sheetId="39142"/>
      <sheetData sheetId="39143"/>
      <sheetData sheetId="39144" refreshError="1"/>
      <sheetData sheetId="39145" refreshError="1"/>
      <sheetData sheetId="39146" refreshError="1"/>
      <sheetData sheetId="39147" refreshError="1"/>
      <sheetData sheetId="39148" refreshError="1"/>
      <sheetData sheetId="39149" refreshError="1"/>
      <sheetData sheetId="39150" refreshError="1"/>
      <sheetData sheetId="39151"/>
      <sheetData sheetId="39152"/>
      <sheetData sheetId="39153"/>
      <sheetData sheetId="39154"/>
      <sheetData sheetId="39155"/>
      <sheetData sheetId="39156"/>
      <sheetData sheetId="39157"/>
      <sheetData sheetId="39158"/>
      <sheetData sheetId="39159"/>
      <sheetData sheetId="39160"/>
      <sheetData sheetId="39161"/>
      <sheetData sheetId="39162"/>
      <sheetData sheetId="39163"/>
      <sheetData sheetId="39164"/>
      <sheetData sheetId="39165"/>
      <sheetData sheetId="39166"/>
      <sheetData sheetId="39167"/>
      <sheetData sheetId="39168"/>
      <sheetData sheetId="39169"/>
      <sheetData sheetId="39170"/>
      <sheetData sheetId="39171"/>
      <sheetData sheetId="39172"/>
      <sheetData sheetId="39173"/>
      <sheetData sheetId="39174"/>
      <sheetData sheetId="39175"/>
      <sheetData sheetId="39176"/>
      <sheetData sheetId="39177"/>
      <sheetData sheetId="39178"/>
      <sheetData sheetId="39179"/>
      <sheetData sheetId="39180"/>
      <sheetData sheetId="39181"/>
      <sheetData sheetId="39182"/>
      <sheetData sheetId="39183"/>
      <sheetData sheetId="39184"/>
      <sheetData sheetId="39185"/>
      <sheetData sheetId="39186"/>
      <sheetData sheetId="39187"/>
      <sheetData sheetId="39188" refreshError="1"/>
      <sheetData sheetId="39189" refreshError="1"/>
      <sheetData sheetId="39190" refreshError="1"/>
      <sheetData sheetId="39191" refreshError="1"/>
      <sheetData sheetId="39192" refreshError="1"/>
      <sheetData sheetId="39193" refreshError="1"/>
      <sheetData sheetId="39194" refreshError="1"/>
      <sheetData sheetId="39195" refreshError="1"/>
      <sheetData sheetId="39196" refreshError="1"/>
      <sheetData sheetId="39197" refreshError="1"/>
      <sheetData sheetId="39198" refreshError="1"/>
      <sheetData sheetId="39199"/>
      <sheetData sheetId="39200">
        <row r="33">
          <cell r="A33">
            <v>2.5</v>
          </cell>
        </row>
      </sheetData>
      <sheetData sheetId="39201">
        <row r="434">
          <cell r="D434">
            <v>6.4</v>
          </cell>
        </row>
      </sheetData>
      <sheetData sheetId="39202">
        <row r="77">
          <cell r="D77">
            <v>7.6</v>
          </cell>
        </row>
      </sheetData>
      <sheetData sheetId="39203"/>
      <sheetData sheetId="39204"/>
      <sheetData sheetId="39205"/>
      <sheetData sheetId="39206" refreshError="1"/>
      <sheetData sheetId="39207" refreshError="1"/>
      <sheetData sheetId="39208" refreshError="1"/>
      <sheetData sheetId="39209" refreshError="1"/>
      <sheetData sheetId="39210" refreshError="1"/>
      <sheetData sheetId="39211" refreshError="1"/>
      <sheetData sheetId="39212" refreshError="1"/>
      <sheetData sheetId="39213" refreshError="1"/>
      <sheetData sheetId="39214" refreshError="1"/>
      <sheetData sheetId="39215" refreshError="1"/>
      <sheetData sheetId="39216">
        <row r="33">
          <cell r="A33">
            <v>2.5</v>
          </cell>
        </row>
      </sheetData>
      <sheetData sheetId="39217"/>
      <sheetData sheetId="39218" refreshError="1"/>
      <sheetData sheetId="39219" refreshError="1"/>
      <sheetData sheetId="39220" refreshError="1"/>
      <sheetData sheetId="39221" refreshError="1"/>
      <sheetData sheetId="39222" refreshError="1"/>
      <sheetData sheetId="39223" refreshError="1"/>
      <sheetData sheetId="39224" refreshError="1"/>
      <sheetData sheetId="39225" refreshError="1"/>
      <sheetData sheetId="39226" refreshError="1"/>
      <sheetData sheetId="39227" refreshError="1"/>
      <sheetData sheetId="39228" refreshError="1"/>
      <sheetData sheetId="39229" refreshError="1"/>
      <sheetData sheetId="39230" refreshError="1"/>
      <sheetData sheetId="39231" refreshError="1"/>
      <sheetData sheetId="39232" refreshError="1"/>
      <sheetData sheetId="39233" refreshError="1"/>
      <sheetData sheetId="39234" refreshError="1"/>
      <sheetData sheetId="39235" refreshError="1"/>
      <sheetData sheetId="39236" refreshError="1"/>
      <sheetData sheetId="39237" refreshError="1"/>
      <sheetData sheetId="39238" refreshError="1"/>
      <sheetData sheetId="39239" refreshError="1"/>
      <sheetData sheetId="39240" refreshError="1"/>
      <sheetData sheetId="39241" refreshError="1"/>
      <sheetData sheetId="39242" refreshError="1"/>
      <sheetData sheetId="39243" refreshError="1"/>
      <sheetData sheetId="39244" refreshError="1"/>
      <sheetData sheetId="39245" refreshError="1"/>
      <sheetData sheetId="39246" refreshError="1"/>
      <sheetData sheetId="39247" refreshError="1"/>
      <sheetData sheetId="39248" refreshError="1"/>
      <sheetData sheetId="39249" refreshError="1"/>
      <sheetData sheetId="39250" refreshError="1"/>
      <sheetData sheetId="39251" refreshError="1"/>
      <sheetData sheetId="39252" refreshError="1"/>
      <sheetData sheetId="39253" refreshError="1"/>
      <sheetData sheetId="39254" refreshError="1"/>
      <sheetData sheetId="39255" refreshError="1"/>
      <sheetData sheetId="39256" refreshError="1"/>
      <sheetData sheetId="39257" refreshError="1"/>
      <sheetData sheetId="39258" refreshError="1"/>
      <sheetData sheetId="39259" refreshError="1"/>
      <sheetData sheetId="39260" refreshError="1"/>
      <sheetData sheetId="39261" refreshError="1"/>
      <sheetData sheetId="39262" refreshError="1"/>
      <sheetData sheetId="39263" refreshError="1"/>
      <sheetData sheetId="39264" refreshError="1"/>
      <sheetData sheetId="39265" refreshError="1"/>
      <sheetData sheetId="39266" refreshError="1"/>
      <sheetData sheetId="39267" refreshError="1"/>
      <sheetData sheetId="39268" refreshError="1"/>
      <sheetData sheetId="39269" refreshError="1"/>
      <sheetData sheetId="39270" refreshError="1"/>
      <sheetData sheetId="39271" refreshError="1"/>
      <sheetData sheetId="39272" refreshError="1"/>
      <sheetData sheetId="39273" refreshError="1"/>
      <sheetData sheetId="39274" refreshError="1"/>
      <sheetData sheetId="39275" refreshError="1"/>
      <sheetData sheetId="39276" refreshError="1"/>
      <sheetData sheetId="39277" refreshError="1"/>
      <sheetData sheetId="39278" refreshError="1"/>
      <sheetData sheetId="39279" refreshError="1"/>
      <sheetData sheetId="39280" refreshError="1"/>
      <sheetData sheetId="39281" refreshError="1"/>
      <sheetData sheetId="39282" refreshError="1"/>
      <sheetData sheetId="39283" refreshError="1"/>
      <sheetData sheetId="39284" refreshError="1"/>
      <sheetData sheetId="39285" refreshError="1"/>
      <sheetData sheetId="39286" refreshError="1"/>
      <sheetData sheetId="39287" refreshError="1"/>
      <sheetData sheetId="39288" refreshError="1"/>
      <sheetData sheetId="39289" refreshError="1"/>
      <sheetData sheetId="39290" refreshError="1"/>
      <sheetData sheetId="39291" refreshError="1"/>
      <sheetData sheetId="39292" refreshError="1"/>
      <sheetData sheetId="39293" refreshError="1"/>
      <sheetData sheetId="39294" refreshError="1"/>
      <sheetData sheetId="39295" refreshError="1"/>
      <sheetData sheetId="39296" refreshError="1"/>
      <sheetData sheetId="39297" refreshError="1"/>
      <sheetData sheetId="39298" refreshError="1"/>
      <sheetData sheetId="39299" refreshError="1"/>
      <sheetData sheetId="39300" refreshError="1"/>
      <sheetData sheetId="39301" refreshError="1"/>
      <sheetData sheetId="39302" refreshError="1"/>
      <sheetData sheetId="39303" refreshError="1"/>
      <sheetData sheetId="39304" refreshError="1"/>
      <sheetData sheetId="39305" refreshError="1"/>
      <sheetData sheetId="39306" refreshError="1"/>
      <sheetData sheetId="39307" refreshError="1"/>
      <sheetData sheetId="39308" refreshError="1"/>
      <sheetData sheetId="39309" refreshError="1"/>
      <sheetData sheetId="39310" refreshError="1"/>
      <sheetData sheetId="39311" refreshError="1"/>
      <sheetData sheetId="39312" refreshError="1"/>
      <sheetData sheetId="39313" refreshError="1"/>
      <sheetData sheetId="39314" refreshError="1"/>
      <sheetData sheetId="39315" refreshError="1"/>
      <sheetData sheetId="39316" refreshError="1"/>
      <sheetData sheetId="39317" refreshError="1"/>
      <sheetData sheetId="39318" refreshError="1"/>
      <sheetData sheetId="39319" refreshError="1"/>
      <sheetData sheetId="39320" refreshError="1"/>
      <sheetData sheetId="39321" refreshError="1"/>
      <sheetData sheetId="39322" refreshError="1"/>
      <sheetData sheetId="39323" refreshError="1"/>
      <sheetData sheetId="39324" refreshError="1"/>
      <sheetData sheetId="39325" refreshError="1"/>
      <sheetData sheetId="39326" refreshError="1"/>
      <sheetData sheetId="39327" refreshError="1"/>
      <sheetData sheetId="39328" refreshError="1"/>
      <sheetData sheetId="39329" refreshError="1"/>
      <sheetData sheetId="39330" refreshError="1"/>
      <sheetData sheetId="39331" refreshError="1"/>
      <sheetData sheetId="39332" refreshError="1"/>
      <sheetData sheetId="39333" refreshError="1"/>
      <sheetData sheetId="39334" refreshError="1"/>
      <sheetData sheetId="39335" refreshError="1"/>
      <sheetData sheetId="39336" refreshError="1"/>
      <sheetData sheetId="39337" refreshError="1"/>
      <sheetData sheetId="39338" refreshError="1"/>
      <sheetData sheetId="39339" refreshError="1"/>
      <sheetData sheetId="39340" refreshError="1"/>
      <sheetData sheetId="39341" refreshError="1"/>
      <sheetData sheetId="39342" refreshError="1"/>
      <sheetData sheetId="39343" refreshError="1"/>
      <sheetData sheetId="39344" refreshError="1"/>
      <sheetData sheetId="39345" refreshError="1"/>
      <sheetData sheetId="39346" refreshError="1"/>
      <sheetData sheetId="39347" refreshError="1"/>
      <sheetData sheetId="39348" refreshError="1"/>
      <sheetData sheetId="39349" refreshError="1"/>
      <sheetData sheetId="39350" refreshError="1"/>
      <sheetData sheetId="39351" refreshError="1"/>
      <sheetData sheetId="39352" refreshError="1"/>
      <sheetData sheetId="39353" refreshError="1"/>
      <sheetData sheetId="39354" refreshError="1"/>
      <sheetData sheetId="39355" refreshError="1"/>
      <sheetData sheetId="39356" refreshError="1"/>
      <sheetData sheetId="39357" refreshError="1"/>
      <sheetData sheetId="39358" refreshError="1"/>
      <sheetData sheetId="39359" refreshError="1"/>
      <sheetData sheetId="39360" refreshError="1"/>
      <sheetData sheetId="39361" refreshError="1"/>
      <sheetData sheetId="39362" refreshError="1"/>
      <sheetData sheetId="39363" refreshError="1"/>
      <sheetData sheetId="39364" refreshError="1"/>
      <sheetData sheetId="39365" refreshError="1"/>
      <sheetData sheetId="39366" refreshError="1"/>
      <sheetData sheetId="39367" refreshError="1"/>
      <sheetData sheetId="39368" refreshError="1"/>
      <sheetData sheetId="39369" refreshError="1"/>
      <sheetData sheetId="39370" refreshError="1"/>
      <sheetData sheetId="39371" refreshError="1"/>
      <sheetData sheetId="39372" refreshError="1"/>
      <sheetData sheetId="39373" refreshError="1"/>
      <sheetData sheetId="39374" refreshError="1"/>
      <sheetData sheetId="39375" refreshError="1"/>
      <sheetData sheetId="39376" refreshError="1"/>
      <sheetData sheetId="39377" refreshError="1"/>
      <sheetData sheetId="39378" refreshError="1"/>
      <sheetData sheetId="39379" refreshError="1"/>
      <sheetData sheetId="39380" refreshError="1"/>
      <sheetData sheetId="39381" refreshError="1"/>
      <sheetData sheetId="39382" refreshError="1"/>
      <sheetData sheetId="39383" refreshError="1"/>
      <sheetData sheetId="39384" refreshError="1"/>
      <sheetData sheetId="39385" refreshError="1"/>
      <sheetData sheetId="39386" refreshError="1"/>
      <sheetData sheetId="39387" refreshError="1"/>
      <sheetData sheetId="39388" refreshError="1"/>
      <sheetData sheetId="39389" refreshError="1"/>
      <sheetData sheetId="39390" refreshError="1"/>
      <sheetData sheetId="39391" refreshError="1"/>
      <sheetData sheetId="39392" refreshError="1"/>
      <sheetData sheetId="39393" refreshError="1"/>
      <sheetData sheetId="39394" refreshError="1"/>
      <sheetData sheetId="39395" refreshError="1"/>
      <sheetData sheetId="39396" refreshError="1"/>
      <sheetData sheetId="39397" refreshError="1"/>
      <sheetData sheetId="39398" refreshError="1"/>
      <sheetData sheetId="39399" refreshError="1"/>
      <sheetData sheetId="39400" refreshError="1"/>
      <sheetData sheetId="39401" refreshError="1"/>
      <sheetData sheetId="39402" refreshError="1"/>
      <sheetData sheetId="39403" refreshError="1"/>
      <sheetData sheetId="39404"/>
      <sheetData sheetId="39405"/>
      <sheetData sheetId="39406"/>
      <sheetData sheetId="39407"/>
      <sheetData sheetId="39408"/>
      <sheetData sheetId="39409"/>
      <sheetData sheetId="39410">
        <row r="434">
          <cell r="D434">
            <v>6.4</v>
          </cell>
        </row>
      </sheetData>
      <sheetData sheetId="39411"/>
      <sheetData sheetId="39412"/>
      <sheetData sheetId="39413"/>
      <sheetData sheetId="39414"/>
      <sheetData sheetId="39415"/>
      <sheetData sheetId="39416"/>
      <sheetData sheetId="39417"/>
      <sheetData sheetId="39418"/>
      <sheetData sheetId="39419" refreshError="1"/>
      <sheetData sheetId="39420" refreshError="1"/>
      <sheetData sheetId="39421" refreshError="1"/>
      <sheetData sheetId="39422"/>
      <sheetData sheetId="39423" refreshError="1"/>
      <sheetData sheetId="39424" refreshError="1"/>
      <sheetData sheetId="39425"/>
      <sheetData sheetId="39426"/>
      <sheetData sheetId="39427" refreshError="1"/>
      <sheetData sheetId="39428" refreshError="1"/>
      <sheetData sheetId="39429"/>
      <sheetData sheetId="39430"/>
      <sheetData sheetId="39431"/>
      <sheetData sheetId="39432"/>
      <sheetData sheetId="39433"/>
      <sheetData sheetId="39434"/>
      <sheetData sheetId="39435"/>
      <sheetData sheetId="39436" refreshError="1"/>
      <sheetData sheetId="39437" refreshError="1"/>
      <sheetData sheetId="39438" refreshError="1"/>
      <sheetData sheetId="39439" refreshError="1"/>
      <sheetData sheetId="39440" refreshError="1"/>
      <sheetData sheetId="39441"/>
      <sheetData sheetId="39442"/>
      <sheetData sheetId="39443"/>
      <sheetData sheetId="39444"/>
      <sheetData sheetId="39445"/>
      <sheetData sheetId="39446"/>
      <sheetData sheetId="39447"/>
      <sheetData sheetId="39448"/>
      <sheetData sheetId="39449"/>
      <sheetData sheetId="39450" refreshError="1"/>
      <sheetData sheetId="39451" refreshError="1"/>
      <sheetData sheetId="39452" refreshError="1"/>
      <sheetData sheetId="39453" refreshError="1"/>
      <sheetData sheetId="39454" refreshError="1"/>
      <sheetData sheetId="39455" refreshError="1"/>
      <sheetData sheetId="39456" refreshError="1"/>
      <sheetData sheetId="39457"/>
      <sheetData sheetId="39458"/>
      <sheetData sheetId="39459"/>
      <sheetData sheetId="39460" refreshError="1"/>
      <sheetData sheetId="39461"/>
      <sheetData sheetId="39462"/>
      <sheetData sheetId="39463"/>
      <sheetData sheetId="39464"/>
      <sheetData sheetId="39465"/>
      <sheetData sheetId="39466"/>
      <sheetData sheetId="39467" refreshError="1"/>
      <sheetData sheetId="39468"/>
      <sheetData sheetId="39469"/>
      <sheetData sheetId="39470"/>
      <sheetData sheetId="39471"/>
      <sheetData sheetId="39472"/>
      <sheetData sheetId="39473"/>
      <sheetData sheetId="39474"/>
      <sheetData sheetId="39475"/>
      <sheetData sheetId="39476"/>
      <sheetData sheetId="39477" refreshError="1"/>
      <sheetData sheetId="39478"/>
      <sheetData sheetId="39479"/>
      <sheetData sheetId="39480"/>
      <sheetData sheetId="39481"/>
      <sheetData sheetId="39482"/>
      <sheetData sheetId="39483"/>
      <sheetData sheetId="39484"/>
      <sheetData sheetId="39485"/>
      <sheetData sheetId="39486"/>
      <sheetData sheetId="39487"/>
      <sheetData sheetId="39488"/>
      <sheetData sheetId="39489"/>
      <sheetData sheetId="39490"/>
      <sheetData sheetId="39491"/>
      <sheetData sheetId="39492"/>
      <sheetData sheetId="39493" refreshError="1"/>
      <sheetData sheetId="39494" refreshError="1"/>
      <sheetData sheetId="39495" refreshError="1"/>
      <sheetData sheetId="39496" refreshError="1"/>
      <sheetData sheetId="39497" refreshError="1"/>
      <sheetData sheetId="39498" refreshError="1"/>
      <sheetData sheetId="39499" refreshError="1"/>
      <sheetData sheetId="39500" refreshError="1"/>
      <sheetData sheetId="39501" refreshError="1"/>
      <sheetData sheetId="39502" refreshError="1"/>
      <sheetData sheetId="39503" refreshError="1"/>
      <sheetData sheetId="39504" refreshError="1"/>
      <sheetData sheetId="39505" refreshError="1"/>
      <sheetData sheetId="39506" refreshError="1"/>
      <sheetData sheetId="39507" refreshError="1"/>
      <sheetData sheetId="39508" refreshError="1"/>
      <sheetData sheetId="39509" refreshError="1"/>
      <sheetData sheetId="39510" refreshError="1"/>
      <sheetData sheetId="39511" refreshError="1"/>
      <sheetData sheetId="39512" refreshError="1"/>
      <sheetData sheetId="39513" refreshError="1"/>
      <sheetData sheetId="39514" refreshError="1"/>
      <sheetData sheetId="39515" refreshError="1"/>
      <sheetData sheetId="39516" refreshError="1"/>
      <sheetData sheetId="39517" refreshError="1"/>
      <sheetData sheetId="39518" refreshError="1"/>
      <sheetData sheetId="39519" refreshError="1"/>
      <sheetData sheetId="39520" refreshError="1"/>
      <sheetData sheetId="39521" refreshError="1"/>
      <sheetData sheetId="39522" refreshError="1"/>
      <sheetData sheetId="39523" refreshError="1"/>
      <sheetData sheetId="39524" refreshError="1"/>
      <sheetData sheetId="39525" refreshError="1"/>
      <sheetData sheetId="39526" refreshError="1"/>
      <sheetData sheetId="39527" refreshError="1"/>
      <sheetData sheetId="39528" refreshError="1"/>
      <sheetData sheetId="39529" refreshError="1"/>
      <sheetData sheetId="39530" refreshError="1"/>
      <sheetData sheetId="39531" refreshError="1"/>
      <sheetData sheetId="39532" refreshError="1"/>
      <sheetData sheetId="39533" refreshError="1"/>
      <sheetData sheetId="39534" refreshError="1"/>
      <sheetData sheetId="39535" refreshError="1"/>
      <sheetData sheetId="39536" refreshError="1"/>
      <sheetData sheetId="39537" refreshError="1"/>
      <sheetData sheetId="39538" refreshError="1"/>
      <sheetData sheetId="39539" refreshError="1"/>
      <sheetData sheetId="39540" refreshError="1"/>
      <sheetData sheetId="39541" refreshError="1"/>
      <sheetData sheetId="39542" refreshError="1"/>
      <sheetData sheetId="39543" refreshError="1"/>
      <sheetData sheetId="39544" refreshError="1"/>
      <sheetData sheetId="39545" refreshError="1"/>
      <sheetData sheetId="39546" refreshError="1"/>
      <sheetData sheetId="39547" refreshError="1"/>
      <sheetData sheetId="39548" refreshError="1"/>
      <sheetData sheetId="39549" refreshError="1"/>
      <sheetData sheetId="39550" refreshError="1"/>
      <sheetData sheetId="39551" refreshError="1"/>
      <sheetData sheetId="39552" refreshError="1"/>
      <sheetData sheetId="39553" refreshError="1"/>
      <sheetData sheetId="39554" refreshError="1"/>
      <sheetData sheetId="39555" refreshError="1"/>
      <sheetData sheetId="39556" refreshError="1"/>
      <sheetData sheetId="39557" refreshError="1"/>
      <sheetData sheetId="39558" refreshError="1"/>
      <sheetData sheetId="39559" refreshError="1"/>
      <sheetData sheetId="39560" refreshError="1"/>
      <sheetData sheetId="39561" refreshError="1"/>
      <sheetData sheetId="39562" refreshError="1"/>
      <sheetData sheetId="39563" refreshError="1"/>
      <sheetData sheetId="39564" refreshError="1"/>
      <sheetData sheetId="39565" refreshError="1"/>
      <sheetData sheetId="39566" refreshError="1"/>
      <sheetData sheetId="39567" refreshError="1"/>
      <sheetData sheetId="39568" refreshError="1"/>
      <sheetData sheetId="39569" refreshError="1"/>
      <sheetData sheetId="39570" refreshError="1"/>
      <sheetData sheetId="39571" refreshError="1"/>
      <sheetData sheetId="39572">
        <row r="6">
          <cell r="C6">
            <v>34872538</v>
          </cell>
        </row>
      </sheetData>
      <sheetData sheetId="39573">
        <row r="23">
          <cell r="E23" t="str">
            <v>Preambles</v>
          </cell>
        </row>
      </sheetData>
      <sheetData sheetId="39574"/>
      <sheetData sheetId="39575"/>
      <sheetData sheetId="39576"/>
      <sheetData sheetId="39577"/>
      <sheetData sheetId="39578"/>
      <sheetData sheetId="39579"/>
      <sheetData sheetId="39580"/>
      <sheetData sheetId="39581"/>
      <sheetData sheetId="39582"/>
      <sheetData sheetId="39583"/>
      <sheetData sheetId="39584"/>
      <sheetData sheetId="39585"/>
      <sheetData sheetId="39586"/>
      <sheetData sheetId="39587"/>
      <sheetData sheetId="39588"/>
      <sheetData sheetId="39589"/>
      <sheetData sheetId="39590"/>
      <sheetData sheetId="39591"/>
      <sheetData sheetId="39592"/>
      <sheetData sheetId="39593"/>
      <sheetData sheetId="39594"/>
      <sheetData sheetId="39595"/>
      <sheetData sheetId="39596"/>
      <sheetData sheetId="39597"/>
      <sheetData sheetId="39598"/>
      <sheetData sheetId="39599" refreshError="1"/>
      <sheetData sheetId="39600"/>
      <sheetData sheetId="39601" refreshError="1"/>
      <sheetData sheetId="39602" refreshError="1"/>
      <sheetData sheetId="39603"/>
      <sheetData sheetId="39604"/>
      <sheetData sheetId="39605"/>
      <sheetData sheetId="39606"/>
      <sheetData sheetId="39607"/>
      <sheetData sheetId="39608"/>
      <sheetData sheetId="39609" refreshError="1"/>
      <sheetData sheetId="39610" refreshError="1"/>
      <sheetData sheetId="39611" refreshError="1"/>
      <sheetData sheetId="39612" refreshError="1"/>
      <sheetData sheetId="39613" refreshError="1"/>
      <sheetData sheetId="39614" refreshError="1"/>
      <sheetData sheetId="39615" refreshError="1"/>
      <sheetData sheetId="39616" refreshError="1"/>
      <sheetData sheetId="39617" refreshError="1"/>
      <sheetData sheetId="39618" refreshError="1"/>
      <sheetData sheetId="39619" refreshError="1"/>
      <sheetData sheetId="39620" refreshError="1"/>
      <sheetData sheetId="39621" refreshError="1"/>
      <sheetData sheetId="39622" refreshError="1"/>
      <sheetData sheetId="39623" refreshError="1"/>
      <sheetData sheetId="39624" refreshError="1"/>
      <sheetData sheetId="39625" refreshError="1"/>
      <sheetData sheetId="39626" refreshError="1"/>
      <sheetData sheetId="39627"/>
      <sheetData sheetId="39628"/>
      <sheetData sheetId="39629"/>
      <sheetData sheetId="39630">
        <row r="33">
          <cell r="L33">
            <v>3.9</v>
          </cell>
        </row>
      </sheetData>
      <sheetData sheetId="39631">
        <row r="23">
          <cell r="E23" t="str">
            <v>Preambles</v>
          </cell>
        </row>
      </sheetData>
      <sheetData sheetId="39632"/>
      <sheetData sheetId="39633"/>
      <sheetData sheetId="39634"/>
      <sheetData sheetId="39635"/>
      <sheetData sheetId="39636"/>
      <sheetData sheetId="39637"/>
      <sheetData sheetId="39638"/>
      <sheetData sheetId="39639"/>
      <sheetData sheetId="39640"/>
      <sheetData sheetId="39641"/>
      <sheetData sheetId="39642"/>
      <sheetData sheetId="39643"/>
      <sheetData sheetId="39644"/>
      <sheetData sheetId="39645"/>
      <sheetData sheetId="39646"/>
      <sheetData sheetId="39647"/>
      <sheetData sheetId="39648"/>
      <sheetData sheetId="39649" refreshError="1"/>
      <sheetData sheetId="39650"/>
      <sheetData sheetId="39651" refreshError="1"/>
      <sheetData sheetId="39652" refreshError="1"/>
      <sheetData sheetId="39653"/>
      <sheetData sheetId="39654"/>
      <sheetData sheetId="39655"/>
      <sheetData sheetId="39656"/>
      <sheetData sheetId="39657"/>
      <sheetData sheetId="39658"/>
      <sheetData sheetId="39659"/>
      <sheetData sheetId="39660"/>
      <sheetData sheetId="39661" refreshError="1"/>
      <sheetData sheetId="39662" refreshError="1"/>
      <sheetData sheetId="39663" refreshError="1"/>
      <sheetData sheetId="39664" refreshError="1"/>
      <sheetData sheetId="39665" refreshError="1"/>
      <sheetData sheetId="39666" refreshError="1"/>
      <sheetData sheetId="39667" refreshError="1"/>
      <sheetData sheetId="39668" refreshError="1"/>
      <sheetData sheetId="39669">
        <row r="33">
          <cell r="L33">
            <v>3.9</v>
          </cell>
        </row>
      </sheetData>
      <sheetData sheetId="39670" refreshError="1"/>
      <sheetData sheetId="39671" refreshError="1"/>
      <sheetData sheetId="39672" refreshError="1"/>
      <sheetData sheetId="39673" refreshError="1"/>
      <sheetData sheetId="39674" refreshError="1"/>
      <sheetData sheetId="39675" refreshError="1"/>
      <sheetData sheetId="39676" refreshError="1"/>
      <sheetData sheetId="39677" refreshError="1"/>
      <sheetData sheetId="39678" refreshError="1"/>
      <sheetData sheetId="39679" refreshError="1"/>
      <sheetData sheetId="39680" refreshError="1"/>
      <sheetData sheetId="39681" refreshError="1"/>
      <sheetData sheetId="39682" refreshError="1"/>
      <sheetData sheetId="39683" refreshError="1"/>
      <sheetData sheetId="39684" refreshError="1"/>
      <sheetData sheetId="39685" refreshError="1"/>
      <sheetData sheetId="39686"/>
      <sheetData sheetId="39687"/>
      <sheetData sheetId="39688"/>
      <sheetData sheetId="39689" refreshError="1"/>
      <sheetData sheetId="39690"/>
      <sheetData sheetId="39691"/>
      <sheetData sheetId="39692" refreshError="1"/>
      <sheetData sheetId="39693">
        <row r="44">
          <cell r="J44">
            <v>76907.884999999995</v>
          </cell>
        </row>
      </sheetData>
      <sheetData sheetId="39694" refreshError="1"/>
      <sheetData sheetId="39695" refreshError="1"/>
      <sheetData sheetId="39696" refreshError="1"/>
      <sheetData sheetId="39697" refreshError="1"/>
      <sheetData sheetId="39698" refreshError="1"/>
      <sheetData sheetId="39699" refreshError="1"/>
      <sheetData sheetId="39700" refreshError="1"/>
      <sheetData sheetId="39701" refreshError="1"/>
      <sheetData sheetId="39702" refreshError="1"/>
      <sheetData sheetId="39703" refreshError="1"/>
      <sheetData sheetId="39704" refreshError="1"/>
      <sheetData sheetId="39705" refreshError="1"/>
      <sheetData sheetId="39706" refreshError="1"/>
      <sheetData sheetId="39707" refreshError="1"/>
      <sheetData sheetId="39708" refreshError="1"/>
      <sheetData sheetId="39709" refreshError="1"/>
      <sheetData sheetId="39710" refreshError="1"/>
      <sheetData sheetId="39711" refreshError="1"/>
      <sheetData sheetId="39712" refreshError="1"/>
      <sheetData sheetId="39713" refreshError="1"/>
      <sheetData sheetId="39714" refreshError="1"/>
      <sheetData sheetId="39715" refreshError="1"/>
      <sheetData sheetId="39716" refreshError="1"/>
      <sheetData sheetId="39717" refreshError="1"/>
      <sheetData sheetId="39718">
        <row r="44">
          <cell r="J44">
            <v>72575.005999999994</v>
          </cell>
        </row>
      </sheetData>
      <sheetData sheetId="39719" refreshError="1"/>
      <sheetData sheetId="39720" refreshError="1"/>
      <sheetData sheetId="39721" refreshError="1"/>
      <sheetData sheetId="39722">
        <row r="23">
          <cell r="G23">
            <v>42345.538999999997</v>
          </cell>
        </row>
      </sheetData>
      <sheetData sheetId="39723">
        <row r="31">
          <cell r="G31">
            <v>41342.885999999999</v>
          </cell>
        </row>
      </sheetData>
      <sheetData sheetId="39724">
        <row r="44">
          <cell r="G44">
            <v>69745.866999999998</v>
          </cell>
        </row>
      </sheetData>
      <sheetData sheetId="39725" refreshError="1"/>
      <sheetData sheetId="39726" refreshError="1"/>
      <sheetData sheetId="39727" refreshError="1"/>
      <sheetData sheetId="39728" refreshError="1"/>
      <sheetData sheetId="39729" refreshError="1"/>
      <sheetData sheetId="39730" refreshError="1"/>
      <sheetData sheetId="39731" refreshError="1"/>
      <sheetData sheetId="39732"/>
      <sheetData sheetId="39733"/>
      <sheetData sheetId="39734"/>
      <sheetData sheetId="39735"/>
      <sheetData sheetId="39736"/>
      <sheetData sheetId="39737"/>
      <sheetData sheetId="39738"/>
      <sheetData sheetId="39739"/>
      <sheetData sheetId="39740"/>
      <sheetData sheetId="39741"/>
      <sheetData sheetId="39742"/>
      <sheetData sheetId="39743"/>
      <sheetData sheetId="39744"/>
      <sheetData sheetId="39745"/>
      <sheetData sheetId="39746" refreshError="1"/>
      <sheetData sheetId="39747" refreshError="1"/>
      <sheetData sheetId="39748" refreshError="1"/>
      <sheetData sheetId="39749" refreshError="1"/>
      <sheetData sheetId="39750" refreshError="1"/>
      <sheetData sheetId="39751" refreshError="1"/>
      <sheetData sheetId="39752"/>
      <sheetData sheetId="39753" refreshError="1"/>
      <sheetData sheetId="39754"/>
      <sheetData sheetId="39755"/>
      <sheetData sheetId="39756"/>
      <sheetData sheetId="39757"/>
      <sheetData sheetId="39758"/>
      <sheetData sheetId="39759"/>
      <sheetData sheetId="39760"/>
      <sheetData sheetId="39761"/>
      <sheetData sheetId="39762"/>
      <sheetData sheetId="39763"/>
      <sheetData sheetId="39764"/>
      <sheetData sheetId="39765"/>
      <sheetData sheetId="39766"/>
      <sheetData sheetId="39767"/>
      <sheetData sheetId="39768"/>
      <sheetData sheetId="39769"/>
      <sheetData sheetId="39770"/>
      <sheetData sheetId="39771"/>
      <sheetData sheetId="39772"/>
      <sheetData sheetId="39773"/>
      <sheetData sheetId="39774"/>
      <sheetData sheetId="39775"/>
      <sheetData sheetId="39776"/>
      <sheetData sheetId="39777"/>
      <sheetData sheetId="39778"/>
      <sheetData sheetId="39779"/>
      <sheetData sheetId="39780"/>
      <sheetData sheetId="39781"/>
      <sheetData sheetId="39782"/>
      <sheetData sheetId="39783"/>
      <sheetData sheetId="39784"/>
      <sheetData sheetId="39785"/>
      <sheetData sheetId="39786"/>
      <sheetData sheetId="39787" refreshError="1"/>
      <sheetData sheetId="39788" refreshError="1"/>
      <sheetData sheetId="39789" refreshError="1"/>
      <sheetData sheetId="39790" refreshError="1"/>
      <sheetData sheetId="39791"/>
      <sheetData sheetId="39792"/>
      <sheetData sheetId="39793"/>
      <sheetData sheetId="39794"/>
      <sheetData sheetId="39795"/>
      <sheetData sheetId="39796"/>
      <sheetData sheetId="39797" refreshError="1"/>
      <sheetData sheetId="39798" refreshError="1"/>
      <sheetData sheetId="39799"/>
      <sheetData sheetId="39800"/>
      <sheetData sheetId="39801" refreshError="1"/>
      <sheetData sheetId="39802" refreshError="1"/>
      <sheetData sheetId="39803" refreshError="1"/>
      <sheetData sheetId="39804" refreshError="1"/>
      <sheetData sheetId="39805" refreshError="1"/>
      <sheetData sheetId="39806" refreshError="1"/>
      <sheetData sheetId="39807" refreshError="1"/>
      <sheetData sheetId="39808" refreshError="1"/>
      <sheetData sheetId="39809" refreshError="1"/>
      <sheetData sheetId="39810" refreshError="1"/>
      <sheetData sheetId="39811" refreshError="1"/>
      <sheetData sheetId="39812"/>
      <sheetData sheetId="39813"/>
      <sheetData sheetId="39814"/>
      <sheetData sheetId="39815"/>
      <sheetData sheetId="39816"/>
      <sheetData sheetId="39817"/>
      <sheetData sheetId="39818"/>
      <sheetData sheetId="39819"/>
      <sheetData sheetId="39820"/>
      <sheetData sheetId="39821"/>
      <sheetData sheetId="39822"/>
      <sheetData sheetId="39823"/>
      <sheetData sheetId="39824"/>
      <sheetData sheetId="39825"/>
      <sheetData sheetId="39826"/>
      <sheetData sheetId="39827"/>
      <sheetData sheetId="39828"/>
      <sheetData sheetId="39829"/>
      <sheetData sheetId="39830"/>
      <sheetData sheetId="39831"/>
      <sheetData sheetId="39832"/>
      <sheetData sheetId="39833"/>
      <sheetData sheetId="39834"/>
      <sheetData sheetId="39835"/>
      <sheetData sheetId="39836"/>
      <sheetData sheetId="39837"/>
      <sheetData sheetId="39838"/>
      <sheetData sheetId="39839"/>
      <sheetData sheetId="39840"/>
      <sheetData sheetId="39841"/>
      <sheetData sheetId="39842"/>
      <sheetData sheetId="39843"/>
      <sheetData sheetId="39844"/>
      <sheetData sheetId="39845"/>
      <sheetData sheetId="39846"/>
      <sheetData sheetId="39847"/>
      <sheetData sheetId="39848"/>
      <sheetData sheetId="39849"/>
      <sheetData sheetId="39850"/>
      <sheetData sheetId="39851"/>
      <sheetData sheetId="39852" refreshError="1"/>
      <sheetData sheetId="39853" refreshError="1"/>
      <sheetData sheetId="39854"/>
      <sheetData sheetId="39855"/>
      <sheetData sheetId="39856" refreshError="1"/>
      <sheetData sheetId="39857" refreshError="1"/>
      <sheetData sheetId="39858" refreshError="1"/>
      <sheetData sheetId="39859" refreshError="1"/>
      <sheetData sheetId="39860" refreshError="1"/>
      <sheetData sheetId="39861" refreshError="1"/>
      <sheetData sheetId="39862" refreshError="1"/>
      <sheetData sheetId="39863" refreshError="1"/>
      <sheetData sheetId="39864" refreshError="1"/>
      <sheetData sheetId="39865" refreshError="1"/>
      <sheetData sheetId="39866" refreshError="1"/>
      <sheetData sheetId="39867" refreshError="1"/>
      <sheetData sheetId="39868" refreshError="1"/>
      <sheetData sheetId="39869" refreshError="1"/>
      <sheetData sheetId="39870" refreshError="1"/>
      <sheetData sheetId="39871" refreshError="1"/>
      <sheetData sheetId="39872" refreshError="1"/>
      <sheetData sheetId="39873" refreshError="1"/>
      <sheetData sheetId="39874" refreshError="1"/>
      <sheetData sheetId="39875" refreshError="1"/>
      <sheetData sheetId="39876" refreshError="1"/>
      <sheetData sheetId="39877" refreshError="1"/>
      <sheetData sheetId="39878" refreshError="1"/>
      <sheetData sheetId="39879" refreshError="1"/>
      <sheetData sheetId="39880" refreshError="1"/>
      <sheetData sheetId="39881" refreshError="1"/>
      <sheetData sheetId="39882" refreshError="1"/>
      <sheetData sheetId="39883" refreshError="1"/>
      <sheetData sheetId="39884"/>
      <sheetData sheetId="39885" refreshError="1"/>
      <sheetData sheetId="39886" refreshError="1"/>
      <sheetData sheetId="39887" refreshError="1"/>
      <sheetData sheetId="39888"/>
      <sheetData sheetId="39889"/>
      <sheetData sheetId="39890"/>
      <sheetData sheetId="39891"/>
      <sheetData sheetId="39892"/>
      <sheetData sheetId="39893"/>
      <sheetData sheetId="39894"/>
      <sheetData sheetId="39895"/>
      <sheetData sheetId="39896"/>
      <sheetData sheetId="39897"/>
      <sheetData sheetId="39898"/>
      <sheetData sheetId="39899"/>
      <sheetData sheetId="39900"/>
      <sheetData sheetId="39901"/>
      <sheetData sheetId="39902"/>
      <sheetData sheetId="39903"/>
      <sheetData sheetId="39904" refreshError="1"/>
      <sheetData sheetId="39905" refreshError="1"/>
      <sheetData sheetId="39906" refreshError="1"/>
      <sheetData sheetId="39907" refreshError="1"/>
      <sheetData sheetId="39908" refreshError="1"/>
      <sheetData sheetId="39909" refreshError="1"/>
      <sheetData sheetId="39910" refreshError="1"/>
      <sheetData sheetId="39911" refreshError="1"/>
      <sheetData sheetId="39912" refreshError="1"/>
      <sheetData sheetId="39913" refreshError="1"/>
      <sheetData sheetId="39914"/>
      <sheetData sheetId="39915"/>
      <sheetData sheetId="39916"/>
      <sheetData sheetId="39917"/>
      <sheetData sheetId="39918"/>
      <sheetData sheetId="39919"/>
      <sheetData sheetId="39920"/>
      <sheetData sheetId="39921"/>
      <sheetData sheetId="39922"/>
      <sheetData sheetId="39923"/>
      <sheetData sheetId="39924"/>
      <sheetData sheetId="39925"/>
      <sheetData sheetId="39926"/>
      <sheetData sheetId="39927"/>
      <sheetData sheetId="39928"/>
      <sheetData sheetId="39929" refreshError="1"/>
      <sheetData sheetId="39930" refreshError="1"/>
      <sheetData sheetId="39931" refreshError="1"/>
      <sheetData sheetId="39932" refreshError="1"/>
      <sheetData sheetId="39933" refreshError="1"/>
      <sheetData sheetId="39934" refreshError="1"/>
      <sheetData sheetId="39935" refreshError="1"/>
      <sheetData sheetId="39936" refreshError="1"/>
      <sheetData sheetId="39937" refreshError="1"/>
      <sheetData sheetId="39938" refreshError="1"/>
      <sheetData sheetId="39939"/>
      <sheetData sheetId="39940"/>
      <sheetData sheetId="39941"/>
      <sheetData sheetId="39942"/>
      <sheetData sheetId="39943"/>
      <sheetData sheetId="39944"/>
      <sheetData sheetId="39945"/>
      <sheetData sheetId="39946"/>
      <sheetData sheetId="39947"/>
      <sheetData sheetId="39948"/>
      <sheetData sheetId="39949"/>
      <sheetData sheetId="39950"/>
      <sheetData sheetId="39951"/>
      <sheetData sheetId="39952"/>
      <sheetData sheetId="39953"/>
      <sheetData sheetId="39954"/>
      <sheetData sheetId="39955"/>
      <sheetData sheetId="39956"/>
      <sheetData sheetId="39957"/>
      <sheetData sheetId="39958"/>
      <sheetData sheetId="39959"/>
      <sheetData sheetId="39960"/>
      <sheetData sheetId="39961"/>
      <sheetData sheetId="39962"/>
      <sheetData sheetId="39963"/>
      <sheetData sheetId="39964"/>
      <sheetData sheetId="39965"/>
      <sheetData sheetId="39966"/>
      <sheetData sheetId="39967"/>
      <sheetData sheetId="39968"/>
      <sheetData sheetId="39969"/>
      <sheetData sheetId="39970"/>
      <sheetData sheetId="39971"/>
      <sheetData sheetId="39972"/>
      <sheetData sheetId="39973"/>
      <sheetData sheetId="39974"/>
      <sheetData sheetId="39975"/>
      <sheetData sheetId="39976"/>
      <sheetData sheetId="39977"/>
      <sheetData sheetId="39978"/>
      <sheetData sheetId="39979"/>
      <sheetData sheetId="39980"/>
      <sheetData sheetId="39981"/>
      <sheetData sheetId="39982"/>
      <sheetData sheetId="39983"/>
      <sheetData sheetId="39984"/>
      <sheetData sheetId="39985"/>
      <sheetData sheetId="39986"/>
      <sheetData sheetId="39987"/>
      <sheetData sheetId="39988"/>
      <sheetData sheetId="39989"/>
      <sheetData sheetId="39990"/>
      <sheetData sheetId="39991"/>
      <sheetData sheetId="39992"/>
      <sheetData sheetId="39993"/>
      <sheetData sheetId="39994"/>
      <sheetData sheetId="39995"/>
      <sheetData sheetId="39996"/>
      <sheetData sheetId="39997"/>
      <sheetData sheetId="39998"/>
      <sheetData sheetId="39999"/>
      <sheetData sheetId="40000"/>
      <sheetData sheetId="40001"/>
      <sheetData sheetId="40002"/>
      <sheetData sheetId="40003"/>
      <sheetData sheetId="40004"/>
      <sheetData sheetId="40005"/>
      <sheetData sheetId="40006"/>
      <sheetData sheetId="40007"/>
      <sheetData sheetId="40008"/>
      <sheetData sheetId="40009"/>
      <sheetData sheetId="40010"/>
      <sheetData sheetId="40011"/>
      <sheetData sheetId="40012"/>
      <sheetData sheetId="40013"/>
      <sheetData sheetId="40014"/>
      <sheetData sheetId="40015"/>
      <sheetData sheetId="40016"/>
      <sheetData sheetId="40017"/>
      <sheetData sheetId="40018"/>
      <sheetData sheetId="40019"/>
      <sheetData sheetId="40020"/>
      <sheetData sheetId="40021"/>
      <sheetData sheetId="40022"/>
      <sheetData sheetId="40023"/>
      <sheetData sheetId="40024"/>
      <sheetData sheetId="40025"/>
      <sheetData sheetId="40026"/>
      <sheetData sheetId="40027"/>
      <sheetData sheetId="40028"/>
      <sheetData sheetId="40029"/>
      <sheetData sheetId="40030"/>
      <sheetData sheetId="40031"/>
      <sheetData sheetId="40032"/>
      <sheetData sheetId="40033"/>
      <sheetData sheetId="40034"/>
      <sheetData sheetId="40035"/>
      <sheetData sheetId="40036"/>
      <sheetData sheetId="40037"/>
      <sheetData sheetId="40038"/>
      <sheetData sheetId="40039"/>
      <sheetData sheetId="40040"/>
      <sheetData sheetId="40041"/>
      <sheetData sheetId="40042"/>
      <sheetData sheetId="40043"/>
      <sheetData sheetId="40044"/>
      <sheetData sheetId="40045"/>
      <sheetData sheetId="40046"/>
      <sheetData sheetId="40047"/>
      <sheetData sheetId="40048"/>
      <sheetData sheetId="40049"/>
      <sheetData sheetId="40050"/>
      <sheetData sheetId="40051"/>
      <sheetData sheetId="40052"/>
      <sheetData sheetId="40053"/>
      <sheetData sheetId="40054"/>
      <sheetData sheetId="40055"/>
      <sheetData sheetId="40056"/>
      <sheetData sheetId="40057"/>
      <sheetData sheetId="40058"/>
      <sheetData sheetId="40059"/>
      <sheetData sheetId="40060"/>
      <sheetData sheetId="40061"/>
      <sheetData sheetId="40062"/>
      <sheetData sheetId="40063"/>
      <sheetData sheetId="40064"/>
      <sheetData sheetId="40065"/>
      <sheetData sheetId="40066"/>
      <sheetData sheetId="40067"/>
      <sheetData sheetId="40068"/>
      <sheetData sheetId="40069"/>
      <sheetData sheetId="40070"/>
      <sheetData sheetId="40071"/>
      <sheetData sheetId="40072"/>
      <sheetData sheetId="40073"/>
      <sheetData sheetId="40074"/>
      <sheetData sheetId="40075"/>
      <sheetData sheetId="40076"/>
      <sheetData sheetId="40077"/>
      <sheetData sheetId="40078"/>
      <sheetData sheetId="40079"/>
      <sheetData sheetId="40080"/>
      <sheetData sheetId="40081"/>
      <sheetData sheetId="40082"/>
      <sheetData sheetId="40083"/>
      <sheetData sheetId="40084"/>
      <sheetData sheetId="40085"/>
      <sheetData sheetId="40086"/>
      <sheetData sheetId="40087"/>
      <sheetData sheetId="40088"/>
      <sheetData sheetId="40089"/>
      <sheetData sheetId="40090"/>
      <sheetData sheetId="40091"/>
      <sheetData sheetId="40092" refreshError="1"/>
      <sheetData sheetId="40093" refreshError="1"/>
      <sheetData sheetId="40094" refreshError="1"/>
      <sheetData sheetId="40095" refreshError="1"/>
      <sheetData sheetId="40096" refreshError="1"/>
      <sheetData sheetId="40097" refreshError="1"/>
      <sheetData sheetId="40098" refreshError="1"/>
      <sheetData sheetId="40099" refreshError="1"/>
      <sheetData sheetId="40100" refreshError="1"/>
      <sheetData sheetId="40101" refreshError="1"/>
      <sheetData sheetId="40102" refreshError="1"/>
      <sheetData sheetId="40103" refreshError="1"/>
      <sheetData sheetId="40104" refreshError="1"/>
      <sheetData sheetId="40105" refreshError="1"/>
      <sheetData sheetId="40106" refreshError="1"/>
      <sheetData sheetId="40107" refreshError="1"/>
      <sheetData sheetId="40108"/>
      <sheetData sheetId="40109"/>
      <sheetData sheetId="40110"/>
      <sheetData sheetId="40111"/>
      <sheetData sheetId="40112"/>
      <sheetData sheetId="40113"/>
      <sheetData sheetId="40114"/>
      <sheetData sheetId="40115"/>
      <sheetData sheetId="40116"/>
      <sheetData sheetId="40117" refreshError="1"/>
      <sheetData sheetId="40118" refreshError="1"/>
      <sheetData sheetId="40119" refreshError="1"/>
      <sheetData sheetId="40120" refreshError="1"/>
      <sheetData sheetId="40121" refreshError="1"/>
      <sheetData sheetId="40122" refreshError="1"/>
      <sheetData sheetId="40123"/>
      <sheetData sheetId="40124"/>
      <sheetData sheetId="40125"/>
      <sheetData sheetId="40126"/>
      <sheetData sheetId="40127"/>
      <sheetData sheetId="40128"/>
      <sheetData sheetId="40129"/>
      <sheetData sheetId="40130"/>
      <sheetData sheetId="40131"/>
      <sheetData sheetId="40132"/>
      <sheetData sheetId="40133"/>
      <sheetData sheetId="40134"/>
      <sheetData sheetId="40135"/>
      <sheetData sheetId="40136"/>
      <sheetData sheetId="40137"/>
      <sheetData sheetId="40138"/>
      <sheetData sheetId="40139"/>
      <sheetData sheetId="40140"/>
      <sheetData sheetId="40141"/>
      <sheetData sheetId="40142"/>
      <sheetData sheetId="40143"/>
      <sheetData sheetId="40144"/>
      <sheetData sheetId="40145"/>
      <sheetData sheetId="40146"/>
      <sheetData sheetId="40147"/>
      <sheetData sheetId="40148"/>
      <sheetData sheetId="40149"/>
      <sheetData sheetId="40150"/>
      <sheetData sheetId="40151"/>
      <sheetData sheetId="40152"/>
      <sheetData sheetId="40153"/>
      <sheetData sheetId="40154"/>
      <sheetData sheetId="40155"/>
      <sheetData sheetId="40156"/>
      <sheetData sheetId="40157"/>
      <sheetData sheetId="40158"/>
      <sheetData sheetId="40159"/>
      <sheetData sheetId="40160"/>
      <sheetData sheetId="40161"/>
      <sheetData sheetId="40162"/>
      <sheetData sheetId="40163"/>
      <sheetData sheetId="40164" refreshError="1"/>
      <sheetData sheetId="40165" refreshError="1"/>
      <sheetData sheetId="40166" refreshError="1"/>
      <sheetData sheetId="40167" refreshError="1"/>
      <sheetData sheetId="40168" refreshError="1"/>
      <sheetData sheetId="40169" refreshError="1"/>
      <sheetData sheetId="40170" refreshError="1"/>
      <sheetData sheetId="40171" refreshError="1"/>
      <sheetData sheetId="40172" refreshError="1"/>
      <sheetData sheetId="40173" refreshError="1"/>
      <sheetData sheetId="40174" refreshError="1"/>
      <sheetData sheetId="40175" refreshError="1"/>
      <sheetData sheetId="40176" refreshError="1"/>
      <sheetData sheetId="40177" refreshError="1"/>
      <sheetData sheetId="40178" refreshError="1"/>
      <sheetData sheetId="40179" refreshError="1"/>
      <sheetData sheetId="40180" refreshError="1"/>
      <sheetData sheetId="40181" refreshError="1"/>
      <sheetData sheetId="40182" refreshError="1"/>
      <sheetData sheetId="40183" refreshError="1"/>
      <sheetData sheetId="40184" refreshError="1"/>
      <sheetData sheetId="40185" refreshError="1"/>
      <sheetData sheetId="40186" refreshError="1"/>
      <sheetData sheetId="40187" refreshError="1"/>
      <sheetData sheetId="40188" refreshError="1"/>
      <sheetData sheetId="40189" refreshError="1"/>
      <sheetData sheetId="40190" refreshError="1"/>
      <sheetData sheetId="40191" refreshError="1"/>
      <sheetData sheetId="40192" refreshError="1"/>
      <sheetData sheetId="40193" refreshError="1"/>
      <sheetData sheetId="40194" refreshError="1"/>
      <sheetData sheetId="40195" refreshError="1"/>
      <sheetData sheetId="40196" refreshError="1"/>
      <sheetData sheetId="40197" refreshError="1"/>
      <sheetData sheetId="40198" refreshError="1"/>
      <sheetData sheetId="40199" refreshError="1"/>
      <sheetData sheetId="40200" refreshError="1"/>
      <sheetData sheetId="40201" refreshError="1"/>
      <sheetData sheetId="40202" refreshError="1"/>
      <sheetData sheetId="40203" refreshError="1"/>
      <sheetData sheetId="40204" refreshError="1"/>
      <sheetData sheetId="40205" refreshError="1"/>
      <sheetData sheetId="40206" refreshError="1"/>
      <sheetData sheetId="40207" refreshError="1"/>
      <sheetData sheetId="40208" refreshError="1"/>
      <sheetData sheetId="40209" refreshError="1"/>
      <sheetData sheetId="40210"/>
      <sheetData sheetId="40211" refreshError="1"/>
      <sheetData sheetId="40212" refreshError="1"/>
      <sheetData sheetId="40213" refreshError="1"/>
      <sheetData sheetId="40214" refreshError="1"/>
      <sheetData sheetId="40215" refreshError="1"/>
      <sheetData sheetId="40216" refreshError="1"/>
      <sheetData sheetId="40217" refreshError="1"/>
      <sheetData sheetId="40218" refreshError="1"/>
      <sheetData sheetId="40219" refreshError="1"/>
      <sheetData sheetId="40220" refreshError="1"/>
      <sheetData sheetId="40221" refreshError="1"/>
      <sheetData sheetId="40222" refreshError="1"/>
      <sheetData sheetId="40223" refreshError="1"/>
      <sheetData sheetId="40224" refreshError="1"/>
      <sheetData sheetId="40225" refreshError="1"/>
      <sheetData sheetId="40226" refreshError="1"/>
      <sheetData sheetId="40227" refreshError="1"/>
      <sheetData sheetId="40228" refreshError="1"/>
      <sheetData sheetId="40229" refreshError="1"/>
      <sheetData sheetId="40230" refreshError="1"/>
      <sheetData sheetId="40231" refreshError="1"/>
      <sheetData sheetId="40232" refreshError="1"/>
      <sheetData sheetId="40233" refreshError="1"/>
      <sheetData sheetId="40234" refreshError="1"/>
      <sheetData sheetId="40235" refreshError="1"/>
      <sheetData sheetId="40236" refreshError="1"/>
      <sheetData sheetId="40237" refreshError="1"/>
      <sheetData sheetId="40238" refreshError="1"/>
      <sheetData sheetId="40239" refreshError="1"/>
      <sheetData sheetId="40240" refreshError="1"/>
      <sheetData sheetId="40241"/>
      <sheetData sheetId="40242" refreshError="1"/>
      <sheetData sheetId="40243" refreshError="1"/>
      <sheetData sheetId="40244" refreshError="1"/>
      <sheetData sheetId="40245" refreshError="1"/>
      <sheetData sheetId="40246" refreshError="1"/>
      <sheetData sheetId="40247" refreshError="1"/>
      <sheetData sheetId="40248" refreshError="1"/>
      <sheetData sheetId="40249" refreshError="1"/>
      <sheetData sheetId="40250" refreshError="1"/>
      <sheetData sheetId="40251" refreshError="1"/>
      <sheetData sheetId="40252" refreshError="1"/>
      <sheetData sheetId="40253" refreshError="1"/>
      <sheetData sheetId="40254" refreshError="1"/>
      <sheetData sheetId="40255"/>
      <sheetData sheetId="40256"/>
      <sheetData sheetId="40257"/>
      <sheetData sheetId="40258" refreshError="1"/>
      <sheetData sheetId="40259"/>
      <sheetData sheetId="40260"/>
      <sheetData sheetId="40261"/>
      <sheetData sheetId="40262"/>
      <sheetData sheetId="40263"/>
      <sheetData sheetId="40264"/>
      <sheetData sheetId="40265"/>
      <sheetData sheetId="40266"/>
      <sheetData sheetId="40267"/>
      <sheetData sheetId="40268"/>
      <sheetData sheetId="40269"/>
      <sheetData sheetId="40270"/>
      <sheetData sheetId="40271"/>
      <sheetData sheetId="40272"/>
      <sheetData sheetId="40273"/>
      <sheetData sheetId="40274"/>
      <sheetData sheetId="40275"/>
      <sheetData sheetId="40276"/>
      <sheetData sheetId="40277"/>
      <sheetData sheetId="40278"/>
      <sheetData sheetId="40279"/>
      <sheetData sheetId="40280"/>
      <sheetData sheetId="40281"/>
      <sheetData sheetId="40282"/>
      <sheetData sheetId="40283"/>
      <sheetData sheetId="40284"/>
      <sheetData sheetId="40285"/>
      <sheetData sheetId="40286"/>
      <sheetData sheetId="40287"/>
      <sheetData sheetId="40288"/>
      <sheetData sheetId="40289"/>
      <sheetData sheetId="40290"/>
      <sheetData sheetId="40291"/>
      <sheetData sheetId="40292"/>
      <sheetData sheetId="40293"/>
      <sheetData sheetId="40294"/>
      <sheetData sheetId="40295"/>
      <sheetData sheetId="40296"/>
      <sheetData sheetId="40297"/>
      <sheetData sheetId="40298"/>
      <sheetData sheetId="40299"/>
      <sheetData sheetId="40300"/>
      <sheetData sheetId="40301"/>
      <sheetData sheetId="40302"/>
      <sheetData sheetId="40303"/>
      <sheetData sheetId="40304"/>
      <sheetData sheetId="40305"/>
      <sheetData sheetId="40306"/>
      <sheetData sheetId="40307"/>
      <sheetData sheetId="40308"/>
      <sheetData sheetId="40309"/>
      <sheetData sheetId="40310"/>
      <sheetData sheetId="40311">
        <row r="26">
          <cell r="F26">
            <v>4.41</v>
          </cell>
        </row>
      </sheetData>
      <sheetData sheetId="40312"/>
      <sheetData sheetId="40313" refreshError="1"/>
      <sheetData sheetId="40314">
        <row r="35">
          <cell r="D35">
            <v>3.0339999999999998</v>
          </cell>
        </row>
      </sheetData>
      <sheetData sheetId="40315">
        <row r="187">
          <cell r="CI187">
            <v>0</v>
          </cell>
        </row>
      </sheetData>
      <sheetData sheetId="40316" refreshError="1"/>
      <sheetData sheetId="40317" refreshError="1"/>
      <sheetData sheetId="40318" refreshError="1"/>
      <sheetData sheetId="40319" refreshError="1"/>
      <sheetData sheetId="40320"/>
      <sheetData sheetId="40321"/>
      <sheetData sheetId="40322" refreshError="1"/>
      <sheetData sheetId="40323" refreshError="1"/>
      <sheetData sheetId="40324" refreshError="1"/>
      <sheetData sheetId="40325" refreshError="1"/>
      <sheetData sheetId="40326" refreshError="1"/>
      <sheetData sheetId="40327" refreshError="1"/>
      <sheetData sheetId="40328"/>
      <sheetData sheetId="40329"/>
      <sheetData sheetId="40330"/>
      <sheetData sheetId="40331"/>
      <sheetData sheetId="40332"/>
      <sheetData sheetId="40333"/>
      <sheetData sheetId="40334"/>
      <sheetData sheetId="40335"/>
      <sheetData sheetId="40336"/>
      <sheetData sheetId="40337"/>
      <sheetData sheetId="40338"/>
      <sheetData sheetId="40339"/>
      <sheetData sheetId="40340"/>
      <sheetData sheetId="40341"/>
      <sheetData sheetId="40342"/>
      <sheetData sheetId="40343"/>
      <sheetData sheetId="40344"/>
      <sheetData sheetId="40345"/>
      <sheetData sheetId="40346"/>
      <sheetData sheetId="40347"/>
      <sheetData sheetId="40348"/>
      <sheetData sheetId="40349"/>
      <sheetData sheetId="40350"/>
      <sheetData sheetId="40351"/>
      <sheetData sheetId="40352"/>
      <sheetData sheetId="40353"/>
      <sheetData sheetId="40354"/>
      <sheetData sheetId="40355"/>
      <sheetData sheetId="40356"/>
      <sheetData sheetId="40357"/>
      <sheetData sheetId="40358"/>
      <sheetData sheetId="40359"/>
      <sheetData sheetId="40360"/>
      <sheetData sheetId="40361"/>
      <sheetData sheetId="40362"/>
      <sheetData sheetId="40363"/>
      <sheetData sheetId="40364"/>
      <sheetData sheetId="40365"/>
      <sheetData sheetId="40366"/>
      <sheetData sheetId="40367"/>
      <sheetData sheetId="40368"/>
      <sheetData sheetId="40369"/>
      <sheetData sheetId="40370"/>
      <sheetData sheetId="40371"/>
      <sheetData sheetId="40372"/>
      <sheetData sheetId="40373"/>
      <sheetData sheetId="40374"/>
      <sheetData sheetId="40375"/>
      <sheetData sheetId="40376"/>
      <sheetData sheetId="40377"/>
      <sheetData sheetId="40378"/>
      <sheetData sheetId="40379"/>
      <sheetData sheetId="40380" refreshError="1"/>
      <sheetData sheetId="40381" refreshError="1"/>
      <sheetData sheetId="40382" refreshError="1"/>
      <sheetData sheetId="40383" refreshError="1"/>
      <sheetData sheetId="40384" refreshError="1"/>
      <sheetData sheetId="40385" refreshError="1"/>
      <sheetData sheetId="40386" refreshError="1"/>
      <sheetData sheetId="40387" refreshError="1"/>
      <sheetData sheetId="40388"/>
      <sheetData sheetId="40389" refreshError="1"/>
      <sheetData sheetId="40390" refreshError="1"/>
      <sheetData sheetId="40391" refreshError="1"/>
      <sheetData sheetId="40392" refreshError="1"/>
      <sheetData sheetId="40393" refreshError="1"/>
      <sheetData sheetId="40394" refreshError="1"/>
      <sheetData sheetId="40395" refreshError="1"/>
      <sheetData sheetId="40396" refreshError="1"/>
      <sheetData sheetId="40397" refreshError="1"/>
      <sheetData sheetId="40398" refreshError="1"/>
      <sheetData sheetId="40399" refreshError="1"/>
      <sheetData sheetId="40400" refreshError="1"/>
      <sheetData sheetId="40401" refreshError="1"/>
      <sheetData sheetId="40402" refreshError="1"/>
      <sheetData sheetId="40403" refreshError="1"/>
      <sheetData sheetId="40404" refreshError="1"/>
      <sheetData sheetId="40405" refreshError="1"/>
      <sheetData sheetId="40406" refreshError="1"/>
      <sheetData sheetId="40407" refreshError="1"/>
      <sheetData sheetId="40408" refreshError="1"/>
      <sheetData sheetId="40409" refreshError="1"/>
      <sheetData sheetId="40410" refreshError="1"/>
      <sheetData sheetId="40411" refreshError="1"/>
      <sheetData sheetId="40412" refreshError="1"/>
      <sheetData sheetId="40413" refreshError="1"/>
      <sheetData sheetId="40414" refreshError="1"/>
      <sheetData sheetId="40415" refreshError="1"/>
      <sheetData sheetId="40416" refreshError="1"/>
      <sheetData sheetId="40417">
        <row r="1">
          <cell r="A1" t="str">
            <v>Tender No. 41031044/00 : 132 kV OHTL Najran (EAST )- Roikbha - Najran University</v>
          </cell>
        </row>
      </sheetData>
      <sheetData sheetId="40418" refreshError="1"/>
      <sheetData sheetId="40419" refreshError="1"/>
      <sheetData sheetId="40420" refreshError="1"/>
      <sheetData sheetId="40421" refreshError="1"/>
      <sheetData sheetId="40422" refreshError="1"/>
      <sheetData sheetId="40423" refreshError="1"/>
      <sheetData sheetId="40424" refreshError="1"/>
      <sheetData sheetId="40425" refreshError="1"/>
      <sheetData sheetId="40426">
        <row r="7">
          <cell r="D7" t="str">
            <v>CONTRACT NO. 31031037/00</v>
          </cell>
        </row>
      </sheetData>
      <sheetData sheetId="40427" refreshError="1"/>
      <sheetData sheetId="40428" refreshError="1"/>
      <sheetData sheetId="40429" refreshError="1"/>
      <sheetData sheetId="40430" refreshError="1"/>
      <sheetData sheetId="40431" refreshError="1"/>
      <sheetData sheetId="40432" refreshError="1"/>
      <sheetData sheetId="40433">
        <row r="90">
          <cell r="C90">
            <v>600</v>
          </cell>
        </row>
      </sheetData>
      <sheetData sheetId="40434" refreshError="1"/>
      <sheetData sheetId="40435" refreshError="1"/>
      <sheetData sheetId="40436" refreshError="1"/>
      <sheetData sheetId="40437" refreshError="1"/>
      <sheetData sheetId="40438" refreshError="1"/>
      <sheetData sheetId="40439"/>
      <sheetData sheetId="40440">
        <row r="91">
          <cell r="I91">
            <v>0</v>
          </cell>
        </row>
      </sheetData>
      <sheetData sheetId="40441">
        <row r="7">
          <cell r="D7" t="str">
            <v>CONTRACT NO. 31031037/00</v>
          </cell>
        </row>
      </sheetData>
      <sheetData sheetId="40442">
        <row r="27">
          <cell r="I27">
            <v>0</v>
          </cell>
        </row>
      </sheetData>
      <sheetData sheetId="40443">
        <row r="105">
          <cell r="I105">
            <v>0</v>
          </cell>
        </row>
      </sheetData>
      <sheetData sheetId="40444"/>
      <sheetData sheetId="40445">
        <row r="7">
          <cell r="D7" t="str">
            <v>CONTRACT NO. 31031037/00</v>
          </cell>
        </row>
      </sheetData>
      <sheetData sheetId="40446"/>
      <sheetData sheetId="40447">
        <row r="1">
          <cell r="A1" t="str">
            <v>Tender No. 41031044/00 : 132 kV OHTL Najran (EAST )- Roikbha - Najran University</v>
          </cell>
        </row>
      </sheetData>
      <sheetData sheetId="40448"/>
      <sheetData sheetId="40449"/>
      <sheetData sheetId="40450"/>
      <sheetData sheetId="40451"/>
      <sheetData sheetId="40452">
        <row r="90">
          <cell r="C90">
            <v>600</v>
          </cell>
        </row>
      </sheetData>
      <sheetData sheetId="40453"/>
      <sheetData sheetId="40454"/>
      <sheetData sheetId="40455"/>
      <sheetData sheetId="40456"/>
      <sheetData sheetId="40457"/>
      <sheetData sheetId="40458">
        <row r="1">
          <cell r="E1">
            <v>41024</v>
          </cell>
        </row>
      </sheetData>
      <sheetData sheetId="40459"/>
      <sheetData sheetId="40460" refreshError="1"/>
      <sheetData sheetId="40461" refreshError="1"/>
      <sheetData sheetId="40462" refreshError="1"/>
      <sheetData sheetId="40463" refreshError="1"/>
      <sheetData sheetId="40464" refreshError="1"/>
      <sheetData sheetId="40465" refreshError="1"/>
      <sheetData sheetId="40466" refreshError="1"/>
      <sheetData sheetId="40467" refreshError="1"/>
      <sheetData sheetId="40468" refreshError="1"/>
      <sheetData sheetId="40469" refreshError="1"/>
      <sheetData sheetId="40470" refreshError="1"/>
      <sheetData sheetId="40471" refreshError="1"/>
      <sheetData sheetId="40472" refreshError="1"/>
      <sheetData sheetId="40473" refreshError="1"/>
      <sheetData sheetId="40474" refreshError="1"/>
      <sheetData sheetId="40475" refreshError="1"/>
      <sheetData sheetId="40476" refreshError="1"/>
      <sheetData sheetId="40477" refreshError="1"/>
      <sheetData sheetId="40478" refreshError="1"/>
      <sheetData sheetId="40479" refreshError="1"/>
      <sheetData sheetId="40480" refreshError="1"/>
      <sheetData sheetId="40481" refreshError="1"/>
      <sheetData sheetId="40482" refreshError="1"/>
      <sheetData sheetId="40483" refreshError="1"/>
      <sheetData sheetId="40484" refreshError="1"/>
      <sheetData sheetId="40485" refreshError="1"/>
      <sheetData sheetId="40486" refreshError="1"/>
      <sheetData sheetId="40487" refreshError="1"/>
      <sheetData sheetId="40488" refreshError="1"/>
      <sheetData sheetId="40489" refreshError="1"/>
      <sheetData sheetId="40490" refreshError="1"/>
      <sheetData sheetId="40491" refreshError="1"/>
      <sheetData sheetId="40492" refreshError="1"/>
      <sheetData sheetId="40493" refreshError="1"/>
      <sheetData sheetId="40494" refreshError="1"/>
      <sheetData sheetId="40495" refreshError="1"/>
      <sheetData sheetId="40496" refreshError="1"/>
      <sheetData sheetId="40497" refreshError="1"/>
      <sheetData sheetId="40498" refreshError="1"/>
      <sheetData sheetId="40499" refreshError="1"/>
      <sheetData sheetId="40500" refreshError="1"/>
      <sheetData sheetId="40501" refreshError="1"/>
      <sheetData sheetId="40502" refreshError="1"/>
      <sheetData sheetId="40503" refreshError="1"/>
      <sheetData sheetId="40504" refreshError="1"/>
      <sheetData sheetId="40505" refreshError="1"/>
      <sheetData sheetId="40506" refreshError="1"/>
      <sheetData sheetId="40507" refreshError="1"/>
      <sheetData sheetId="40508" refreshError="1"/>
      <sheetData sheetId="40509" refreshError="1"/>
      <sheetData sheetId="40510" refreshError="1"/>
      <sheetData sheetId="40511" refreshError="1"/>
      <sheetData sheetId="40512"/>
      <sheetData sheetId="40513"/>
      <sheetData sheetId="40514" refreshError="1"/>
      <sheetData sheetId="40515" refreshError="1"/>
      <sheetData sheetId="40516" refreshError="1"/>
      <sheetData sheetId="40517" refreshError="1"/>
      <sheetData sheetId="40518" refreshError="1"/>
      <sheetData sheetId="40519" refreshError="1"/>
      <sheetData sheetId="40520" refreshError="1"/>
      <sheetData sheetId="40521"/>
      <sheetData sheetId="40522"/>
      <sheetData sheetId="40523" refreshError="1"/>
      <sheetData sheetId="40524" refreshError="1"/>
      <sheetData sheetId="40525" refreshError="1"/>
      <sheetData sheetId="40526" refreshError="1"/>
      <sheetData sheetId="40527"/>
      <sheetData sheetId="40528">
        <row r="1">
          <cell r="Z1" t="str">
            <v>/WGZY/PPAGPQ</v>
          </cell>
        </row>
      </sheetData>
      <sheetData sheetId="40529"/>
      <sheetData sheetId="40530"/>
      <sheetData sheetId="40531"/>
      <sheetData sheetId="40532"/>
      <sheetData sheetId="40533">
        <row r="1">
          <cell r="Z1" t="str">
            <v>/WGZY/PPAGPQ</v>
          </cell>
        </row>
      </sheetData>
      <sheetData sheetId="40534"/>
      <sheetData sheetId="40535"/>
      <sheetData sheetId="40536"/>
      <sheetData sheetId="40537"/>
      <sheetData sheetId="40538"/>
      <sheetData sheetId="40539"/>
      <sheetData sheetId="40540"/>
      <sheetData sheetId="40541"/>
      <sheetData sheetId="40542" refreshError="1"/>
      <sheetData sheetId="40543" refreshError="1"/>
      <sheetData sheetId="40544" refreshError="1"/>
      <sheetData sheetId="40545" refreshError="1"/>
      <sheetData sheetId="40546" refreshError="1"/>
      <sheetData sheetId="40547" refreshError="1"/>
      <sheetData sheetId="40548" refreshError="1"/>
      <sheetData sheetId="40549" refreshError="1"/>
      <sheetData sheetId="40550" refreshError="1"/>
      <sheetData sheetId="40551" refreshError="1"/>
      <sheetData sheetId="40552" refreshError="1"/>
      <sheetData sheetId="40553" refreshError="1"/>
      <sheetData sheetId="40554" refreshError="1"/>
      <sheetData sheetId="40555" refreshError="1"/>
      <sheetData sheetId="40556" refreshError="1"/>
      <sheetData sheetId="40557" refreshError="1"/>
      <sheetData sheetId="40558" refreshError="1"/>
      <sheetData sheetId="40559" refreshError="1"/>
      <sheetData sheetId="40560" refreshError="1"/>
      <sheetData sheetId="40561" refreshError="1"/>
      <sheetData sheetId="40562" refreshError="1"/>
      <sheetData sheetId="40563" refreshError="1"/>
      <sheetData sheetId="40564" refreshError="1"/>
      <sheetData sheetId="40565" refreshError="1"/>
      <sheetData sheetId="40566" refreshError="1"/>
      <sheetData sheetId="40567" refreshError="1"/>
      <sheetData sheetId="40568" refreshError="1"/>
      <sheetData sheetId="40569" refreshError="1"/>
      <sheetData sheetId="40570" refreshError="1"/>
      <sheetData sheetId="40571" refreshError="1"/>
      <sheetData sheetId="40572" refreshError="1"/>
      <sheetData sheetId="40573" refreshError="1"/>
      <sheetData sheetId="40574" refreshError="1"/>
      <sheetData sheetId="40575" refreshError="1"/>
      <sheetData sheetId="40576" refreshError="1"/>
      <sheetData sheetId="40577" refreshError="1"/>
      <sheetData sheetId="40578" refreshError="1"/>
      <sheetData sheetId="40579" refreshError="1"/>
      <sheetData sheetId="40580" refreshError="1"/>
      <sheetData sheetId="40581" refreshError="1"/>
      <sheetData sheetId="40582" refreshError="1"/>
      <sheetData sheetId="40583" refreshError="1"/>
      <sheetData sheetId="40584" refreshError="1"/>
      <sheetData sheetId="40585" refreshError="1"/>
      <sheetData sheetId="40586" refreshError="1"/>
      <sheetData sheetId="40587" refreshError="1"/>
      <sheetData sheetId="40588" refreshError="1"/>
      <sheetData sheetId="40589" refreshError="1"/>
      <sheetData sheetId="40590" refreshError="1"/>
      <sheetData sheetId="40591" refreshError="1"/>
      <sheetData sheetId="40592" refreshError="1"/>
      <sheetData sheetId="40593" refreshError="1"/>
      <sheetData sheetId="40594" refreshError="1"/>
      <sheetData sheetId="40595" refreshError="1"/>
      <sheetData sheetId="40596" refreshError="1"/>
      <sheetData sheetId="40597" refreshError="1"/>
      <sheetData sheetId="40598" refreshError="1"/>
      <sheetData sheetId="40599" refreshError="1"/>
      <sheetData sheetId="40600" refreshError="1"/>
      <sheetData sheetId="40601" refreshError="1"/>
      <sheetData sheetId="40602" refreshError="1"/>
      <sheetData sheetId="40603" refreshError="1"/>
      <sheetData sheetId="40604" refreshError="1"/>
      <sheetData sheetId="40605" refreshError="1"/>
      <sheetData sheetId="40606" refreshError="1"/>
      <sheetData sheetId="40607" refreshError="1"/>
      <sheetData sheetId="40608" refreshError="1"/>
      <sheetData sheetId="40609" refreshError="1"/>
      <sheetData sheetId="40610" refreshError="1"/>
      <sheetData sheetId="40611" refreshError="1"/>
      <sheetData sheetId="40612" refreshError="1"/>
      <sheetData sheetId="40613" refreshError="1"/>
      <sheetData sheetId="40614" refreshError="1"/>
      <sheetData sheetId="40615" refreshError="1"/>
      <sheetData sheetId="40616" refreshError="1"/>
      <sheetData sheetId="40617" refreshError="1"/>
      <sheetData sheetId="40618" refreshError="1"/>
      <sheetData sheetId="40619" refreshError="1"/>
      <sheetData sheetId="40620" refreshError="1"/>
      <sheetData sheetId="40621" refreshError="1"/>
      <sheetData sheetId="40622" refreshError="1"/>
      <sheetData sheetId="40623" refreshError="1"/>
      <sheetData sheetId="40624" refreshError="1"/>
      <sheetData sheetId="40625" refreshError="1"/>
      <sheetData sheetId="40626" refreshError="1"/>
      <sheetData sheetId="40627" refreshError="1"/>
      <sheetData sheetId="40628" refreshError="1"/>
      <sheetData sheetId="40629" refreshError="1"/>
      <sheetData sheetId="40630" refreshError="1"/>
      <sheetData sheetId="40631" refreshError="1"/>
      <sheetData sheetId="40632" refreshError="1"/>
      <sheetData sheetId="40633" refreshError="1"/>
      <sheetData sheetId="40634" refreshError="1"/>
      <sheetData sheetId="40635" refreshError="1"/>
      <sheetData sheetId="40636" refreshError="1"/>
      <sheetData sheetId="40637" refreshError="1"/>
      <sheetData sheetId="40638" refreshError="1"/>
      <sheetData sheetId="40639" refreshError="1"/>
      <sheetData sheetId="40640" refreshError="1"/>
      <sheetData sheetId="40641" refreshError="1"/>
      <sheetData sheetId="40642" refreshError="1"/>
      <sheetData sheetId="40643" refreshError="1"/>
      <sheetData sheetId="40644" refreshError="1"/>
      <sheetData sheetId="40645" refreshError="1"/>
      <sheetData sheetId="40646" refreshError="1"/>
      <sheetData sheetId="40647" refreshError="1"/>
      <sheetData sheetId="40648" refreshError="1"/>
      <sheetData sheetId="40649" refreshError="1"/>
      <sheetData sheetId="40650" refreshError="1"/>
      <sheetData sheetId="40651" refreshError="1"/>
      <sheetData sheetId="40652" refreshError="1"/>
      <sheetData sheetId="40653" refreshError="1"/>
      <sheetData sheetId="40654" refreshError="1"/>
      <sheetData sheetId="40655" refreshError="1"/>
      <sheetData sheetId="40656" refreshError="1"/>
      <sheetData sheetId="40657" refreshError="1"/>
      <sheetData sheetId="40658" refreshError="1"/>
      <sheetData sheetId="40659" refreshError="1"/>
      <sheetData sheetId="40660" refreshError="1"/>
      <sheetData sheetId="40661" refreshError="1"/>
      <sheetData sheetId="40662" refreshError="1"/>
      <sheetData sheetId="40663" refreshError="1"/>
      <sheetData sheetId="40664" refreshError="1"/>
      <sheetData sheetId="40665" refreshError="1"/>
      <sheetData sheetId="40666" refreshError="1"/>
      <sheetData sheetId="40667" refreshError="1"/>
      <sheetData sheetId="40668" refreshError="1"/>
      <sheetData sheetId="40669" refreshError="1"/>
      <sheetData sheetId="40670" refreshError="1"/>
      <sheetData sheetId="40671" refreshError="1"/>
      <sheetData sheetId="40672" refreshError="1"/>
      <sheetData sheetId="40673" refreshError="1"/>
      <sheetData sheetId="40674" refreshError="1"/>
      <sheetData sheetId="40675" refreshError="1"/>
      <sheetData sheetId="40676" refreshError="1"/>
      <sheetData sheetId="40677" refreshError="1"/>
      <sheetData sheetId="40678" refreshError="1"/>
      <sheetData sheetId="40679" refreshError="1"/>
      <sheetData sheetId="40680" refreshError="1"/>
      <sheetData sheetId="40681" refreshError="1"/>
      <sheetData sheetId="40682" refreshError="1"/>
      <sheetData sheetId="40683" refreshError="1"/>
      <sheetData sheetId="40684" refreshError="1"/>
      <sheetData sheetId="40685" refreshError="1"/>
      <sheetData sheetId="40686"/>
      <sheetData sheetId="40687"/>
      <sheetData sheetId="40688"/>
      <sheetData sheetId="40689" refreshError="1"/>
      <sheetData sheetId="40690"/>
      <sheetData sheetId="40691"/>
      <sheetData sheetId="40692" refreshError="1"/>
      <sheetData sheetId="40693" refreshError="1"/>
      <sheetData sheetId="40694" refreshError="1"/>
      <sheetData sheetId="40695" refreshError="1"/>
      <sheetData sheetId="40696" refreshError="1"/>
      <sheetData sheetId="40697" refreshError="1"/>
      <sheetData sheetId="40698" refreshError="1"/>
      <sheetData sheetId="40699" refreshError="1"/>
      <sheetData sheetId="40700" refreshError="1"/>
      <sheetData sheetId="40701" refreshError="1"/>
      <sheetData sheetId="40702" refreshError="1"/>
      <sheetData sheetId="40703" refreshError="1"/>
      <sheetData sheetId="40704" refreshError="1"/>
      <sheetData sheetId="40705" refreshError="1"/>
      <sheetData sheetId="40706" refreshError="1"/>
      <sheetData sheetId="40707" refreshError="1"/>
      <sheetData sheetId="40708" refreshError="1"/>
      <sheetData sheetId="40709" refreshError="1"/>
      <sheetData sheetId="40710" refreshError="1"/>
      <sheetData sheetId="40711" refreshError="1"/>
      <sheetData sheetId="40712" refreshError="1"/>
      <sheetData sheetId="40713" refreshError="1"/>
      <sheetData sheetId="40714" refreshError="1"/>
      <sheetData sheetId="40715" refreshError="1"/>
      <sheetData sheetId="40716" refreshError="1"/>
      <sheetData sheetId="40717" refreshError="1"/>
      <sheetData sheetId="40718" refreshError="1"/>
      <sheetData sheetId="40719" refreshError="1"/>
      <sheetData sheetId="40720" refreshError="1"/>
      <sheetData sheetId="40721" refreshError="1"/>
      <sheetData sheetId="40722" refreshError="1"/>
      <sheetData sheetId="40723" refreshError="1"/>
      <sheetData sheetId="40724" refreshError="1"/>
      <sheetData sheetId="40725" refreshError="1"/>
      <sheetData sheetId="40726" refreshError="1"/>
      <sheetData sheetId="40727" refreshError="1"/>
      <sheetData sheetId="40728" refreshError="1"/>
      <sheetData sheetId="40729" refreshError="1"/>
      <sheetData sheetId="40730" refreshError="1"/>
      <sheetData sheetId="40731" refreshError="1"/>
      <sheetData sheetId="40732" refreshError="1"/>
      <sheetData sheetId="40733" refreshError="1"/>
      <sheetData sheetId="40734" refreshError="1"/>
      <sheetData sheetId="40735" refreshError="1"/>
      <sheetData sheetId="40736" refreshError="1"/>
      <sheetData sheetId="40737" refreshError="1"/>
      <sheetData sheetId="40738" refreshError="1"/>
      <sheetData sheetId="40739" refreshError="1"/>
      <sheetData sheetId="40740" refreshError="1"/>
      <sheetData sheetId="40741" refreshError="1"/>
      <sheetData sheetId="40742" refreshError="1"/>
      <sheetData sheetId="40743" refreshError="1"/>
      <sheetData sheetId="40744" refreshError="1"/>
      <sheetData sheetId="40745" refreshError="1"/>
      <sheetData sheetId="40746" refreshError="1"/>
      <sheetData sheetId="40747" refreshError="1"/>
      <sheetData sheetId="40748" refreshError="1"/>
      <sheetData sheetId="40749" refreshError="1"/>
      <sheetData sheetId="40750"/>
      <sheetData sheetId="40751"/>
      <sheetData sheetId="40752"/>
      <sheetData sheetId="40753"/>
      <sheetData sheetId="40754"/>
      <sheetData sheetId="40755"/>
      <sheetData sheetId="40756"/>
      <sheetData sheetId="40757"/>
      <sheetData sheetId="40758"/>
      <sheetData sheetId="40759"/>
      <sheetData sheetId="40760"/>
      <sheetData sheetId="40761"/>
      <sheetData sheetId="40762"/>
      <sheetData sheetId="40763"/>
      <sheetData sheetId="40764"/>
      <sheetData sheetId="40765" refreshError="1"/>
      <sheetData sheetId="40766" refreshError="1"/>
      <sheetData sheetId="40767" refreshError="1"/>
      <sheetData sheetId="40768" refreshError="1"/>
      <sheetData sheetId="40769" refreshError="1"/>
      <sheetData sheetId="40770"/>
      <sheetData sheetId="40771"/>
      <sheetData sheetId="40772" refreshError="1"/>
      <sheetData sheetId="40773"/>
      <sheetData sheetId="40774" refreshError="1"/>
      <sheetData sheetId="40775" refreshError="1"/>
      <sheetData sheetId="40776" refreshError="1"/>
      <sheetData sheetId="40777" refreshError="1"/>
      <sheetData sheetId="40778" refreshError="1"/>
      <sheetData sheetId="40779" refreshError="1"/>
      <sheetData sheetId="40780" refreshError="1"/>
      <sheetData sheetId="40781"/>
      <sheetData sheetId="40782"/>
      <sheetData sheetId="40783"/>
      <sheetData sheetId="40784"/>
      <sheetData sheetId="40785"/>
      <sheetData sheetId="40786"/>
      <sheetData sheetId="40787"/>
      <sheetData sheetId="40788" refreshError="1"/>
      <sheetData sheetId="40789"/>
      <sheetData sheetId="40790"/>
      <sheetData sheetId="40791"/>
      <sheetData sheetId="40792"/>
      <sheetData sheetId="40793"/>
      <sheetData sheetId="40794"/>
      <sheetData sheetId="40795"/>
      <sheetData sheetId="40796" refreshError="1"/>
      <sheetData sheetId="40797" refreshError="1"/>
      <sheetData sheetId="40798" refreshError="1"/>
      <sheetData sheetId="40799" refreshError="1"/>
      <sheetData sheetId="40800" refreshError="1"/>
      <sheetData sheetId="40801" refreshError="1"/>
      <sheetData sheetId="40802" refreshError="1"/>
      <sheetData sheetId="40803" refreshError="1"/>
      <sheetData sheetId="40804" refreshError="1"/>
      <sheetData sheetId="40805" refreshError="1"/>
      <sheetData sheetId="40806"/>
      <sheetData sheetId="40807" refreshError="1"/>
      <sheetData sheetId="40808"/>
      <sheetData sheetId="40809" refreshError="1"/>
      <sheetData sheetId="40810" refreshError="1"/>
      <sheetData sheetId="40811"/>
      <sheetData sheetId="40812"/>
      <sheetData sheetId="40813"/>
      <sheetData sheetId="40814"/>
      <sheetData sheetId="40815"/>
      <sheetData sheetId="40816"/>
      <sheetData sheetId="40817"/>
      <sheetData sheetId="40818"/>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 Submission Sheet"/>
      <sheetName val="Cover"/>
      <sheetName val="Index"/>
      <sheetName val="EI"/>
      <sheetName val="V.Sum Cover"/>
      <sheetName val="V.Summary"/>
      <sheetName val="V.Cost.B"/>
      <sheetName val="V.Cost.Summary"/>
      <sheetName val="Mech"/>
      <sheetName val="TO Cover"/>
      <sheetName val="Pipe Qty"/>
      <sheetName val="Accessories Qty"/>
      <sheetName val="DWG Cover"/>
      <sheetName val="DWG List"/>
      <sheetName val="BOQ Rates"/>
      <sheetName val="RBD Cover"/>
      <sheetName val="RBD_MIX"/>
      <sheetName val="RBD_S"/>
      <sheetName val="RBD_SV"/>
      <sheetName val="SUP Quot"/>
      <sheetName val="Final Con. Val.Cover"/>
      <sheetName val="Est. Final Cont. Value"/>
      <sheetName val="Time Impact"/>
      <sheetName val="Time Impact Calc"/>
      <sheetName val="Correspondence"/>
      <sheetName val="Corres.Reg"/>
      <sheetName val="VC_Submission_Sheet"/>
      <sheetName val="V_Sum_Cover"/>
      <sheetName val="V_Summary"/>
      <sheetName val="V_Cost_B"/>
      <sheetName val="V_Cost_Summary"/>
      <sheetName val="TO_Cover"/>
      <sheetName val="Pipe_Qty"/>
      <sheetName val="Accessories_Qty"/>
      <sheetName val="DWG_Cover"/>
      <sheetName val="DWG_List"/>
      <sheetName val="BOQ_Rates"/>
      <sheetName val="RBD_Cover"/>
      <sheetName val="SUP_Quot"/>
      <sheetName val="Final_Con__Val_Cover"/>
      <sheetName val="Est__Final_Cont__Value"/>
      <sheetName val="Time_Impact"/>
      <sheetName val="Time_Impact_Calc"/>
      <sheetName val="Corres_Reg"/>
      <sheetName val="BILL NO. 6.2"/>
      <sheetName val="Field Values"/>
    </sheetNames>
    <sheetDataSet>
      <sheetData sheetId="0" refreshError="1"/>
      <sheetData sheetId="1">
        <row r="13">
          <cell r="C13" t="str">
            <v>Changing Room Outdoor Shower Area</v>
          </cell>
        </row>
      </sheetData>
      <sheetData sheetId="2" refreshError="1"/>
      <sheetData sheetId="3" refreshError="1"/>
      <sheetData sheetId="4" refreshError="1"/>
      <sheetData sheetId="5" refreshError="1"/>
      <sheetData sheetId="6" refreshError="1"/>
      <sheetData sheetId="7">
        <row r="4">
          <cell r="G4" t="str">
            <v>TBA</v>
          </cell>
        </row>
      </sheetData>
      <sheetData sheetId="8" refreshError="1"/>
      <sheetData sheetId="9" refreshError="1"/>
      <sheetData sheetId="10">
        <row r="49">
          <cell r="H49">
            <v>23.400000000000002</v>
          </cell>
        </row>
      </sheetData>
      <sheetData sheetId="11">
        <row r="46">
          <cell r="H46">
            <v>4</v>
          </cell>
        </row>
      </sheetData>
      <sheetData sheetId="12" refreshError="1"/>
      <sheetData sheetId="13" refreshError="1"/>
      <sheetData sheetId="14" refreshError="1"/>
      <sheetData sheetId="15" refreshError="1"/>
      <sheetData sheetId="16">
        <row r="6">
          <cell r="I6">
            <v>1715</v>
          </cell>
        </row>
      </sheetData>
      <sheetData sheetId="17">
        <row r="6">
          <cell r="I6">
            <v>1962</v>
          </cell>
        </row>
      </sheetData>
      <sheetData sheetId="18">
        <row r="6">
          <cell r="I6">
            <v>862</v>
          </cell>
        </row>
      </sheetData>
      <sheetData sheetId="19" refreshError="1"/>
      <sheetData sheetId="20" refreshError="1"/>
      <sheetData sheetId="21"/>
      <sheetData sheetId="22" refreshError="1"/>
      <sheetData sheetId="23"/>
      <sheetData sheetId="24" refreshError="1"/>
      <sheetData sheetId="25" refreshError="1"/>
      <sheetData sheetId="26"/>
      <sheetData sheetId="27"/>
      <sheetData sheetId="28"/>
      <sheetData sheetId="29"/>
      <sheetData sheetId="30">
        <row r="4">
          <cell r="G4" t="str">
            <v>TBA</v>
          </cell>
        </row>
      </sheetData>
      <sheetData sheetId="31"/>
      <sheetData sheetId="32">
        <row r="49">
          <cell r="H49">
            <v>23.400000000000002</v>
          </cell>
        </row>
      </sheetData>
      <sheetData sheetId="33">
        <row r="46">
          <cell r="H46">
            <v>4</v>
          </cell>
        </row>
      </sheetData>
      <sheetData sheetId="34"/>
      <sheetData sheetId="35"/>
      <sheetData sheetId="36"/>
      <sheetData sheetId="37"/>
      <sheetData sheetId="38"/>
      <sheetData sheetId="39"/>
      <sheetData sheetId="40"/>
      <sheetData sheetId="41"/>
      <sheetData sheetId="42"/>
      <sheetData sheetId="43"/>
      <sheetData sheetId="44" refreshError="1"/>
      <sheetData sheetId="45"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lactdetails_grid"/>
      <sheetName val="Sheet2"/>
      <sheetName val="RA-markate"/>
      <sheetName val="10. &amp; 11. Rate Code &amp; BQ"/>
      <sheetName val="BASIS -DEC 08"/>
      <sheetName val="Field Values"/>
      <sheetName val="RCC,Ret. Wall"/>
    </sheetNames>
    <sheetDataSet>
      <sheetData sheetId="0" refreshError="1"/>
      <sheetData sheetId="1">
        <row r="3">
          <cell r="B3" t="str">
            <v>A01.00 - EXCAVATION</v>
          </cell>
        </row>
      </sheetData>
      <sheetData sheetId="2" refreshError="1"/>
      <sheetData sheetId="3" refreshError="1"/>
      <sheetData sheetId="4" refreshError="1"/>
      <sheetData sheetId="5" refreshError="1"/>
      <sheetData sheetId="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Summary"/>
      <sheetName val="ES 1A"/>
      <sheetName val="Tower Wise (2)"/>
      <sheetName val="Tower Wise"/>
      <sheetName val="Detail 1A"/>
      <sheetName val="Pacakges split"/>
      <sheetName val="Sheet1"/>
      <sheetName val="Eco1A"/>
      <sheetName val="EcoEWS"/>
      <sheetName val="Floor wise"/>
      <sheetName val="Area "/>
      <sheetName val="Assumption"/>
      <sheetName val="Cash Flow &amp; Raft"/>
      <sheetName val="CFTable2"/>
      <sheetName val="Sheet2"/>
      <sheetName val="RA-markate"/>
      <sheetName val="10. &amp; 11. Rate Code &amp; BQ"/>
      <sheetName val="Project Budget Worksheet"/>
      <sheetName val="Break up Sheet"/>
      <sheetName val="EB2"/>
      <sheetName val="ES_1A"/>
      <sheetName val="Tower_Wise_(2)"/>
      <sheetName val="Tower_Wise"/>
      <sheetName val="Detail_1A"/>
      <sheetName val="Pacakges_split"/>
      <sheetName val="Floor_wise"/>
      <sheetName val="Area_"/>
      <sheetName val="Cash_Flow_&amp;_Raft"/>
      <sheetName val="10__&amp;_11__Rate_Code_&amp;_BQ"/>
      <sheetName val="Footings"/>
      <sheetName val="Cable-data"/>
      <sheetName val="horizontal"/>
      <sheetName val="Main-Material"/>
      <sheetName val="sept-plan"/>
      <sheetName val="Lstsub"/>
      <sheetName val="Data sheet"/>
      <sheetName val="IO LIST"/>
      <sheetName val="Dropdowns"/>
      <sheetName val="CABLE DATA"/>
    </sheetNames>
    <sheetDataSet>
      <sheetData sheetId="0"/>
      <sheetData sheetId="1"/>
      <sheetData sheetId="2"/>
      <sheetData sheetId="3"/>
      <sheetData sheetId="4"/>
      <sheetData sheetId="5"/>
      <sheetData sheetId="6"/>
      <sheetData sheetId="7"/>
      <sheetData sheetId="8"/>
      <sheetData sheetId="9"/>
      <sheetData sheetId="10">
        <row r="26">
          <cell r="O26">
            <v>732.673</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Mech"/>
      <sheetName val="Elec"/>
      <sheetName val="TO Cover"/>
      <sheetName val="Calc Summary"/>
      <sheetName val="DWG Cover"/>
      <sheetName val="DWG List"/>
      <sheetName val="BOQ Rates"/>
      <sheetName val="RBD Cover"/>
      <sheetName val="RBD-SP11"/>
      <sheetName val="RBD-MH Cover"/>
      <sheetName val="BMS"/>
      <sheetName val="RBD BMS"/>
      <sheetName val="RBD ENG"/>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Calc_Summary"/>
      <sheetName val="DWG_Cover"/>
      <sheetName val="DWG_List"/>
      <sheetName val="BOQ_Rates"/>
      <sheetName val="RBD_Cover"/>
      <sheetName val="RBD-MH_Cover"/>
      <sheetName val="RBD_BMS"/>
      <sheetName val="RBD_ENG"/>
      <sheetName val="SUP_Quot"/>
      <sheetName val="Final_Con__Val_Cover"/>
      <sheetName val="Est__Final_Cont__Value"/>
      <sheetName val="Time_Impact"/>
      <sheetName val="Time_Impact_Calc"/>
      <sheetName val="Corres_Reg"/>
      <sheetName val="10. &amp; 11. Rate Code &amp; BQ"/>
    </sheetNames>
    <sheetDataSet>
      <sheetData sheetId="0">
        <row r="2">
          <cell r="B2" t="str">
            <v>VARIATION COST PROPOSAL</v>
          </cell>
        </row>
      </sheetData>
      <sheetData sheetId="1"/>
      <sheetData sheetId="2"/>
      <sheetData sheetId="3"/>
      <sheetData sheetId="4"/>
      <sheetData sheetId="5"/>
      <sheetData sheetId="6">
        <row r="48">
          <cell r="G48">
            <v>63422.455956000005</v>
          </cell>
        </row>
      </sheetData>
      <sheetData sheetId="7"/>
      <sheetData sheetId="8"/>
      <sheetData sheetId="9"/>
      <sheetData sheetId="10">
        <row r="29">
          <cell r="G29">
            <v>68.92</v>
          </cell>
        </row>
      </sheetData>
      <sheetData sheetId="11"/>
      <sheetData sheetId="12"/>
      <sheetData sheetId="13"/>
      <sheetData sheetId="14"/>
      <sheetData sheetId="15">
        <row r="39">
          <cell r="N39">
            <v>17343.150000000001</v>
          </cell>
        </row>
      </sheetData>
      <sheetData sheetId="16">
        <row r="33">
          <cell r="N33">
            <v>1167.25</v>
          </cell>
        </row>
      </sheetData>
      <sheetData sheetId="17"/>
      <sheetData sheetId="18">
        <row r="6">
          <cell r="I6">
            <v>9179.8624999999993</v>
          </cell>
        </row>
      </sheetData>
      <sheetData sheetId="19">
        <row r="27">
          <cell r="N27">
            <v>10570.409326000001</v>
          </cell>
        </row>
      </sheetData>
      <sheetData sheetId="20"/>
      <sheetData sheetId="21"/>
      <sheetData sheetId="22"/>
      <sheetData sheetId="23"/>
      <sheetData sheetId="24"/>
      <sheetData sheetId="25"/>
      <sheetData sheetId="26"/>
      <sheetData sheetId="27"/>
      <sheetData sheetId="28"/>
      <sheetData sheetId="29"/>
      <sheetData sheetId="30">
        <row r="48">
          <cell r="G48">
            <v>63422.455956000005</v>
          </cell>
        </row>
      </sheetData>
      <sheetData sheetId="31"/>
      <sheetData sheetId="32">
        <row r="29">
          <cell r="G29">
            <v>68.92</v>
          </cell>
        </row>
      </sheetData>
      <sheetData sheetId="33"/>
      <sheetData sheetId="34"/>
      <sheetData sheetId="35"/>
      <sheetData sheetId="36"/>
      <sheetData sheetId="37">
        <row r="33">
          <cell r="N33">
            <v>1167.25</v>
          </cell>
        </row>
      </sheetData>
      <sheetData sheetId="38">
        <row r="6">
          <cell r="I6">
            <v>9179.8624999999993</v>
          </cell>
        </row>
      </sheetData>
      <sheetData sheetId="39">
        <row r="27">
          <cell r="N27">
            <v>10570.409326000001</v>
          </cell>
        </row>
      </sheetData>
      <sheetData sheetId="40"/>
      <sheetData sheetId="41"/>
      <sheetData sheetId="42"/>
      <sheetData sheetId="43"/>
      <sheetData sheetId="44"/>
      <sheetData sheetId="45"/>
      <sheetData sheetId="46"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 val="IBASE"/>
      <sheetName val="RPT"/>
      <sheetName val="RateAn"/>
      <sheetName val="Sum"/>
      <sheetName val="Site Expenses"/>
      <sheetName val="INDIRECTS-site"/>
      <sheetName val="Lstsub"/>
      <sheetName val="POWER"/>
      <sheetName val="CIF COST ITEM"/>
      <sheetName val="Boq"/>
      <sheetName val="PROJECT BRIEF"/>
      <sheetName val="Elem 2G Pricing"/>
      <sheetName val="Elem 2G Synopsis"/>
      <sheetName val="Elem 2H Synopsis"/>
      <sheetName val="Elem 3A Pricing"/>
      <sheetName val="Elem 3A Synopsis"/>
      <sheetName val="FitOutConfCentre"/>
      <sheetName val="SOF Alternative Offer"/>
      <sheetName val="General"/>
      <sheetName val="DG3285"/>
      <sheetName val="E_Summary"/>
      <sheetName val="D_Cntnts"/>
      <sheetName val="RPT.xls"/>
      <sheetName val="Option"/>
      <sheetName val="List"/>
      <sheetName val="切割_MTL"/>
      <sheetName val="切割_DI"/>
      <sheetName val="ESTI_"/>
      <sheetName val="Site_Expenses"/>
      <sheetName val="CIF_COST_ITEM"/>
      <sheetName val="PROJECT_BRIEF"/>
      <sheetName val="Elem_2G_Pricing"/>
      <sheetName val="Elem_2G_Synopsis"/>
      <sheetName val="Elem_2H_Synopsis"/>
      <sheetName val="Elem_3A_Pricing"/>
      <sheetName val="Elem_3A_Synopsis"/>
      <sheetName val="SOF_Alternative_Offer"/>
      <sheetName val="RPT_xls"/>
      <sheetName val="Cash Flow"/>
      <sheetName val="268"/>
      <sheetName val="Master Controls- Building"/>
      <sheetName val="QUATAR_PROJ"/>
    </sheetNames>
    <sheetDataSet>
      <sheetData sheetId="0" refreshError="1"/>
      <sheetData sheetId="1" refreshError="1"/>
      <sheetData sheetId="2"/>
      <sheetData sheetId="3">
        <row r="8">
          <cell r="B8" t="str">
            <v>5S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
      <sheetName val="TO Cover"/>
      <sheetName val="Socket outlet Qtys"/>
      <sheetName val="DWG Cover"/>
      <sheetName val="DWG List"/>
      <sheetName val="BOQ Rates"/>
      <sheetName val="RBD Cover"/>
      <sheetName val="Commando Socket"/>
      <sheetName val="RBD ENG"/>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Socket_outlet_Qtys"/>
      <sheetName val="DWG_Cover"/>
      <sheetName val="DWG_List"/>
      <sheetName val="BOQ_Rates"/>
      <sheetName val="RBD_Cover"/>
      <sheetName val="Commando_Socket"/>
      <sheetName val="RBD_ENG"/>
      <sheetName val="SUP_Quot"/>
      <sheetName val="Final_Con__Val_Cover"/>
      <sheetName val="Est__Final_Cont__Value"/>
      <sheetName val="Time_Impact"/>
      <sheetName val="Time_Impact_Calc"/>
      <sheetName val="Corres_Reg"/>
      <sheetName val="RBD BMS"/>
      <sheetName val="RBD-MH Cover"/>
      <sheetName val="RBD-SP11"/>
    </sheetNames>
    <sheetDataSet>
      <sheetData sheetId="0">
        <row r="2">
          <cell r="B2" t="str">
            <v>VARIATION COST PROPOSAL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6">
          <cell r="I6">
            <v>1665.0024827586205</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row r="6">
          <cell r="I6">
            <v>1665.0024827586205</v>
          </cell>
        </row>
      </sheetData>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 Submission Sheet"/>
      <sheetName val="Cover"/>
      <sheetName val="Index"/>
      <sheetName val="1. EI"/>
      <sheetName val="2. V.Sum Cover"/>
      <sheetName val="V.Summary"/>
      <sheetName val="3. V.Cost.B"/>
      <sheetName val="V.Cost.Summary"/>
      <sheetName val="Elec"/>
      <sheetName val="4. TO Cover"/>
      <sheetName val="Ext VIP Terrace"/>
      <sheetName val="5. DWG Cover"/>
      <sheetName val="DWG List"/>
      <sheetName val="6. BOQ Rates"/>
      <sheetName val="7. RBD Cover"/>
      <sheetName val="RBD LIGHT"/>
      <sheetName val="8. SUP Quot"/>
      <sheetName val="9. Final Con. Val.Cover"/>
      <sheetName val="Est. Final Cont. Value"/>
      <sheetName val="10. Time Impact"/>
      <sheetName val="Time Impact Calc"/>
      <sheetName val="11. Correspondence"/>
      <sheetName val="Corres.Reg"/>
      <sheetName val="VC_Submission_Sheet"/>
      <sheetName val="1__EI"/>
      <sheetName val="2__V_Sum_Cover"/>
      <sheetName val="V_Summary"/>
      <sheetName val="3__V_Cost_B"/>
      <sheetName val="V_Cost_Summary"/>
      <sheetName val="4__TO_Cover"/>
      <sheetName val="Ext_VIP_Terrace"/>
      <sheetName val="5__DWG_Cover"/>
      <sheetName val="DWG_List"/>
      <sheetName val="6__BOQ_Rates"/>
      <sheetName val="7__RBD_Cover"/>
      <sheetName val="RBD_LIGHT"/>
      <sheetName val="8__SUP_Quot"/>
      <sheetName val="9__Final_Con__Val_Cover"/>
      <sheetName val="Est__Final_Cont__Value"/>
      <sheetName val="10__Time_Impact"/>
      <sheetName val="Time_Impact_Calc"/>
      <sheetName val="11__Correspondence"/>
      <sheetName val="Corres_Reg"/>
      <sheetName val="Commando Socket"/>
    </sheetNames>
    <sheetDataSet>
      <sheetData sheetId="0"/>
      <sheetData sheetId="1" refreshError="1"/>
      <sheetData sheetId="2" refreshError="1"/>
      <sheetData sheetId="3" refreshError="1"/>
      <sheetData sheetId="4" refreshError="1"/>
      <sheetData sheetId="5">
        <row r="4">
          <cell r="G4">
            <v>60</v>
          </cell>
        </row>
      </sheetData>
      <sheetData sheetId="6" refreshError="1"/>
      <sheetData sheetId="7">
        <row r="48">
          <cell r="G48">
            <v>18349</v>
          </cell>
        </row>
      </sheetData>
      <sheetData sheetId="8">
        <row r="54">
          <cell r="H54">
            <v>18349</v>
          </cell>
        </row>
      </sheetData>
      <sheetData sheetId="9" refreshError="1"/>
      <sheetData sheetId="10" refreshError="1"/>
      <sheetData sheetId="11" refreshError="1"/>
      <sheetData sheetId="12" refreshError="1"/>
      <sheetData sheetId="13" refreshError="1"/>
      <sheetData sheetId="14" refreshError="1"/>
      <sheetData sheetId="15">
        <row r="6">
          <cell r="I6">
            <v>1649</v>
          </cell>
        </row>
      </sheetData>
      <sheetData sheetId="16" refreshError="1"/>
      <sheetData sheetId="17" refreshError="1"/>
      <sheetData sheetId="18" refreshError="1"/>
      <sheetData sheetId="19" refreshError="1"/>
      <sheetData sheetId="20"/>
      <sheetData sheetId="21" refreshError="1"/>
      <sheetData sheetId="22" refreshError="1"/>
      <sheetData sheetId="23"/>
      <sheetData sheetId="24"/>
      <sheetData sheetId="25"/>
      <sheetData sheetId="26">
        <row r="4">
          <cell r="G4">
            <v>60</v>
          </cell>
        </row>
      </sheetData>
      <sheetData sheetId="27"/>
      <sheetData sheetId="28">
        <row r="48">
          <cell r="G48">
            <v>18349</v>
          </cell>
        </row>
      </sheetData>
      <sheetData sheetId="29"/>
      <sheetData sheetId="30"/>
      <sheetData sheetId="31"/>
      <sheetData sheetId="32"/>
      <sheetData sheetId="33"/>
      <sheetData sheetId="34"/>
      <sheetData sheetId="35">
        <row r="6">
          <cell r="I6">
            <v>1649</v>
          </cell>
        </row>
      </sheetData>
      <sheetData sheetId="36"/>
      <sheetData sheetId="37"/>
      <sheetData sheetId="38"/>
      <sheetData sheetId="39"/>
      <sheetData sheetId="40"/>
      <sheetData sheetId="41"/>
      <sheetData sheetId="42"/>
      <sheetData sheetId="43"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trical"/>
      <sheetName val="Elec"/>
      <sheetName val="TO Cover"/>
      <sheetName val="Measurement"/>
      <sheetName val="DWG Cover"/>
      <sheetName val="DWG List"/>
      <sheetName val="BOQ Rates"/>
      <sheetName val="RBD Cover"/>
      <sheetName val="RBD LDS"/>
      <sheetName val="Earthing CC"/>
      <sheetName val="Earthing CT"/>
      <sheetName val="Strk pad"/>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Earthing_CC"/>
      <sheetName val="Earthing_CT"/>
      <sheetName val="Strk_pad"/>
      <sheetName val="SUP_Quot"/>
      <sheetName val="Final_Con__Val_Cover"/>
      <sheetName val="Est__Final_Cont__Value"/>
      <sheetName val="Time_Impact"/>
      <sheetName val="Time_Impact_Calc"/>
      <sheetName val="Corres_Reg"/>
      <sheetName val="RBD LIG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74">
          <cell r="I74">
            <v>48.871232758620685</v>
          </cell>
        </row>
      </sheetData>
      <sheetData sheetId="17"/>
      <sheetData sheetId="18">
        <row r="74">
          <cell r="I74">
            <v>338.90499999999997</v>
          </cell>
        </row>
      </sheetData>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row r="74">
          <cell r="I74">
            <v>48.871232758620685</v>
          </cell>
        </row>
      </sheetData>
      <sheetData sheetId="37"/>
      <sheetData sheetId="38">
        <row r="74">
          <cell r="I74">
            <v>338.90499999999997</v>
          </cell>
        </row>
      </sheetData>
      <sheetData sheetId="39"/>
      <sheetData sheetId="40"/>
      <sheetData sheetId="41"/>
      <sheetData sheetId="42"/>
      <sheetData sheetId="43"/>
      <sheetData sheetId="44"/>
      <sheetData sheetId="45"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trical"/>
      <sheetName val="Elec"/>
      <sheetName val="TO Cover"/>
      <sheetName val="Measurement"/>
      <sheetName val="DWG Cover"/>
      <sheetName val="DWG List"/>
      <sheetName val="BOQ Rates"/>
      <sheetName val="RBD Cover"/>
      <sheetName val="RBD LDS"/>
      <sheetName val="Earthing CC"/>
      <sheetName val="Earthing CT"/>
      <sheetName val="Strk pad"/>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Earthing_CC"/>
      <sheetName val="Earthing_CT"/>
      <sheetName val="Strk_pad"/>
      <sheetName val="SUP_Quot"/>
      <sheetName val="Final_Con__Val_Cover"/>
      <sheetName val="Est__Final_Cont__Value"/>
      <sheetName val="Time_Impact"/>
      <sheetName val="Time_Impact_Calc"/>
      <sheetName val="Corres_Reg"/>
    </sheetNames>
    <sheetDataSet>
      <sheetData sheetId="0">
        <row r="9">
          <cell r="B9" t="str">
            <v>VARIATION COST PROPOSAL</v>
          </cell>
        </row>
      </sheetData>
      <sheetData sheetId="1" refreshError="1"/>
      <sheetData sheetId="2" refreshError="1"/>
      <sheetData sheetId="3" refreshError="1"/>
      <sheetData sheetId="4">
        <row r="4">
          <cell r="D4" t="str">
            <v>Variation Cost Proposal:</v>
          </cell>
        </row>
      </sheetData>
      <sheetData sheetId="5" refreshError="1"/>
      <sheetData sheetId="6">
        <row r="54">
          <cell r="G54">
            <v>69225.603577586211</v>
          </cell>
        </row>
      </sheetData>
      <sheetData sheetId="7">
        <row r="58">
          <cell r="H58">
            <v>69225.603577586211</v>
          </cell>
        </row>
      </sheetData>
      <sheetData sheetId="8" refreshError="1"/>
      <sheetData sheetId="9" refreshError="1"/>
      <sheetData sheetId="10"/>
      <sheetData sheetId="11" refreshError="1"/>
      <sheetData sheetId="12" refreshError="1"/>
      <sheetData sheetId="13" refreshError="1"/>
      <sheetData sheetId="14" refreshError="1"/>
      <sheetData sheetId="15" refreshError="1"/>
      <sheetData sheetId="16">
        <row r="74">
          <cell r="I74">
            <v>45.835232758620684</v>
          </cell>
        </row>
      </sheetData>
      <sheetData sheetId="17">
        <row r="76">
          <cell r="I76">
            <v>116.46624999999999</v>
          </cell>
        </row>
      </sheetData>
      <sheetData sheetId="18">
        <row r="74">
          <cell r="I74">
            <v>338.90499999999997</v>
          </cell>
        </row>
      </sheetData>
      <sheetData sheetId="19" refreshError="1"/>
      <sheetData sheetId="20" refreshError="1"/>
      <sheetData sheetId="21" refreshError="1"/>
      <sheetData sheetId="22" refreshError="1"/>
      <sheetData sheetId="23"/>
      <sheetData sheetId="24" refreshError="1"/>
      <sheetData sheetId="25" refreshError="1"/>
      <sheetData sheetId="26"/>
      <sheetData sheetId="27">
        <row r="4">
          <cell r="D4" t="str">
            <v>Variation Cost Proposal:</v>
          </cell>
        </row>
      </sheetData>
      <sheetData sheetId="28"/>
      <sheetData sheetId="29">
        <row r="54">
          <cell r="G54">
            <v>69225.603577586211</v>
          </cell>
        </row>
      </sheetData>
      <sheetData sheetId="30"/>
      <sheetData sheetId="31"/>
      <sheetData sheetId="32"/>
      <sheetData sheetId="33"/>
      <sheetData sheetId="34"/>
      <sheetData sheetId="35"/>
      <sheetData sheetId="36">
        <row r="74">
          <cell r="I74">
            <v>45.835232758620684</v>
          </cell>
        </row>
      </sheetData>
      <sheetData sheetId="37">
        <row r="76">
          <cell r="I76">
            <v>116.46624999999999</v>
          </cell>
        </row>
      </sheetData>
      <sheetData sheetId="38">
        <row r="74">
          <cell r="I74">
            <v>338.90499999999997</v>
          </cell>
        </row>
      </sheetData>
      <sheetData sheetId="39"/>
      <sheetData sheetId="40"/>
      <sheetData sheetId="41"/>
      <sheetData sheetId="42"/>
      <sheetData sheetId="43"/>
      <sheetData sheetId="44"/>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
      <sheetName val="Mech"/>
      <sheetName val="TO Cover"/>
      <sheetName val="Measurement"/>
      <sheetName val="DWG Cover"/>
      <sheetName val="DWG List"/>
      <sheetName val="BOQ Rates"/>
      <sheetName val="RBD Cover"/>
      <sheetName val="RDB L.D.SYSTEM"/>
      <sheetName val="RBD AS"/>
      <sheetName val="RBD Gas_VP"/>
      <sheetName val="AIPD (50dia)"/>
      <sheetName val="AIPD (75dia)"/>
      <sheetName val="AIPD (110dia)"/>
      <sheetName val="AIPD (160dia)"/>
      <sheetName val="AIPD (200dia)"/>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DB_L_D_SYSTEM"/>
      <sheetName val="RBD_AS"/>
      <sheetName val="RBD_Gas_VP"/>
      <sheetName val="AIPD_(50dia)"/>
      <sheetName val="AIPD_(75dia)"/>
      <sheetName val="AIPD_(110dia)"/>
      <sheetName val="AIPD_(160dia)"/>
      <sheetName val="AIPD_(200dia)"/>
      <sheetName val="SUP_Quot"/>
      <sheetName val="Final_Con__Val_Cover"/>
      <sheetName val="Est__Final_Cont__Value"/>
      <sheetName val="Time_Impact"/>
      <sheetName val="Time_Impact_Calc"/>
      <sheetName val="Corres_Reg"/>
      <sheetName val="Earthing CT"/>
    </sheetNames>
    <sheetDataSet>
      <sheetData sheetId="0">
        <row r="9">
          <cell r="B9" t="str">
            <v>VARIATION COST PROPOSAL</v>
          </cell>
        </row>
      </sheetData>
      <sheetData sheetId="1" refreshError="1"/>
      <sheetData sheetId="2" refreshError="1"/>
      <sheetData sheetId="3" refreshError="1"/>
      <sheetData sheetId="4">
        <row r="4">
          <cell r="D4" t="str">
            <v>Variation Cost Proposal:</v>
          </cell>
        </row>
      </sheetData>
      <sheetData sheetId="5" refreshError="1"/>
      <sheetData sheetId="6">
        <row r="54">
          <cell r="G54">
            <v>390678.51119999995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76">
          <cell r="I76">
            <v>92612.535000000003</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sheetData sheetId="31">
        <row r="4">
          <cell r="D4" t="str">
            <v>Variation Cost Proposal:</v>
          </cell>
        </row>
      </sheetData>
      <sheetData sheetId="32"/>
      <sheetData sheetId="33">
        <row r="54">
          <cell r="G54">
            <v>390678.51119999995</v>
          </cell>
        </row>
      </sheetData>
      <sheetData sheetId="34"/>
      <sheetData sheetId="35"/>
      <sheetData sheetId="36"/>
      <sheetData sheetId="37"/>
      <sheetData sheetId="38"/>
      <sheetData sheetId="39">
        <row r="76">
          <cell r="I76">
            <v>92612.535000000003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05"/>
      <sheetName val="04-05(detailed)"/>
      <sheetName val="05-06"/>
      <sheetName val="05-06 (Detailed)"/>
      <sheetName val="Scaffolding "/>
      <sheetName val="RECONCI lATION"/>
      <sheetName val="AS PER TALLY"/>
      <sheetName val="Mechanical"/>
      <sheetName val="Finishes"/>
      <sheetName val="Plumbing"/>
      <sheetName val="steel "/>
      <sheetName val="Maintainance"/>
      <sheetName val="Electrical"/>
      <sheetName val="MS Items"/>
      <sheetName val="Fuels"/>
      <sheetName val="Estimation"/>
      <sheetName val="Tower Crane Operation"/>
      <sheetName val=" NET ADDITONAL C (10years))"/>
      <sheetName val="TOWER CRANE COST "/>
      <sheetName val="Mobi (estimation)"/>
      <sheetName val="Preliminaries (estimation)"/>
      <sheetName val="preliminaries"/>
      <sheetName val="RMC25"/>
      <sheetName val="Abs pile "/>
      <sheetName val="costing pile "/>
      <sheetName val="cutting final"/>
      <sheetName val="Block B"/>
      <sheetName val="Block A "/>
      <sheetName val="GERMAN TOOL"/>
      <sheetName val="C class cumulative"/>
      <sheetName val="Tower cra-det"/>
      <sheetName val="Tower cra Found"/>
      <sheetName val="Tower Crane Final"/>
      <sheetName val="Staff Salary"/>
      <sheetName val="safety items  "/>
      <sheetName val="Tools "/>
      <sheetName val="Spares"/>
      <sheetName val="c-class"/>
      <sheetName val="Rate analysis"/>
      <sheetName val="Mobalisation"/>
      <sheetName val="PM"/>
      <sheetName val="RMC10 "/>
      <sheetName val="RMC 7.5 "/>
      <sheetName val="RMC20"/>
      <sheetName val="RMC30"/>
      <sheetName val="RMC40 "/>
      <sheetName val="RMC25 "/>
      <sheetName val="Abs sheet"/>
      <sheetName val="Micro"/>
      <sheetName val="Main-Material"/>
      <sheetName val="COLUMN"/>
      <sheetName val="Sheet1"/>
      <sheetName val="Break up Sheet"/>
      <sheetName val="Rate anaR_x0000_tÛs"/>
      <sheetName val="0_x0000_-&gt;6 (Detailed)"/>
      <sheetName val="Rate anaR?tÛs"/>
      <sheetName val="Rate anaR"/>
      <sheetName val="0"/>
      <sheetName val="Rate anaR_tÛs"/>
      <sheetName val="PC Master List"/>
      <sheetName val="LOCAL RATES"/>
      <sheetName val="Aseet1998"/>
      <sheetName val="RA-markate"/>
      <sheetName val="CABLE DATA"/>
      <sheetName val="RMZ Summary"/>
      <sheetName val="Footings"/>
      <sheetName val="Field Values"/>
      <sheetName val="10. &amp; 11. Rate Code &amp; BQ"/>
      <sheetName val="RA_markate"/>
      <sheetName val="0?-&gt;6 (Detailed)"/>
      <sheetName val="BOQ_Direct_selling cost"/>
      <sheetName val="sept-plan"/>
      <sheetName val="Sheet2"/>
      <sheetName val="0_-&gt;6 (Detailed)"/>
      <sheetName val="horizontal"/>
      <sheetName val="BOQ-Tower"/>
      <sheetName val="ANALYSIS"/>
      <sheetName val="RECAPITULATION"/>
      <sheetName val="std.wt."/>
      <sheetName val="Assumptions"/>
      <sheetName val="boq"/>
    </sheetNames>
    <sheetDataSet>
      <sheetData sheetId="0"/>
      <sheetData sheetId="1" refreshError="1"/>
      <sheetData sheetId="2"/>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sheetData sheetId="48"/>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SLAB1)"/>
      <sheetName val="column-part"/>
      <sheetName val="Indices"/>
      <sheetName val="COLUMN"/>
      <sheetName val="Rate analysis"/>
      <sheetName val="Break up Sheet"/>
      <sheetName val="Sheet1"/>
      <sheetName val="conc-foot-gradeslab"/>
      <sheetName val="concrete"/>
      <sheetName val="Summary"/>
      <sheetName val="Input"/>
      <sheetName val="POWER"/>
      <sheetName val="BoatTMP"/>
      <sheetName val="Definitions"/>
      <sheetName val="Drop Down List"/>
      <sheetName val="STAFFSCHED "/>
      <sheetName val="Abstract Sheet"/>
      <sheetName val="Boq"/>
      <sheetName val="horizontal"/>
      <sheetName val="V.O.4 - PCC Qty"/>
      <sheetName val="Legal Risk Analysis"/>
      <sheetName val="RANGE"/>
      <sheetName val="ETC Plant Cost"/>
      <sheetName val="Data"/>
      <sheetName val="Civil Boq"/>
      <sheetName val="Staff Acco."/>
      <sheetName val="item"/>
      <sheetName val="Wordsdata"/>
      <sheetName val="water prop."/>
      <sheetName val="#REF"/>
      <sheetName val="Categories"/>
      <sheetName val="Measur"/>
      <sheetName val="Cover"/>
      <sheetName val="Summary Rates From Contract"/>
      <sheetName val="Forecast Variance Planning hrs"/>
      <sheetName val="General"/>
      <sheetName val="Key Assumptions"/>
      <sheetName val="E1"/>
      <sheetName val="CABLE DATA"/>
      <sheetName val="Project Data Guide"/>
      <sheetName val="cover page"/>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C-183"/>
      <sheetName val="cover"/>
      <sheetName val="Polythene"/>
      <sheetName val="WP-Corbel-1"/>
      <sheetName val="WP-Corbel-2"/>
      <sheetName val="Bitu-Board"/>
      <sheetName val="Excavation"/>
      <sheetName val="Q-BW-Fnd"/>
      <sheetName val="Dis-RW"/>
      <sheetName val="Debrs"/>
      <sheetName val="Corbel"/>
      <sheetName val="Q-Crbl"/>
      <sheetName val="B-RW"/>
      <sheetName val="Q-B-RW"/>
      <sheetName val="B-Fnd"/>
      <sheetName val="List"/>
      <sheetName val="Hoard"/>
      <sheetName val="Q-Pav"/>
      <sheetName val="B-RmW"/>
      <sheetName val="Q-B-RmW "/>
      <sheetName val="Rate"/>
      <sheetName val="Disp"/>
      <sheetName val="Acutal Dismantling"/>
      <sheetName val="COLUMN"/>
      <sheetName val="Summary"/>
      <sheetName val="Model Results"/>
      <sheetName val="Definitions"/>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
          <cell r="A1" t="str">
            <v>Client Change</v>
          </cell>
        </row>
      </sheetData>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Rate analysis"/>
      <sheetName val="Fee Rate Summary"/>
      <sheetName val="Basement Budget"/>
      <sheetName val="RECAPITULATION"/>
      <sheetName val="Old"/>
      <sheetName val="Materials Cost"/>
      <sheetName val="10. &amp; 11. Rate Code &amp; BQ"/>
      <sheetName val="Main-Material"/>
      <sheetName val="Break up Sheet"/>
      <sheetName val="COLUMN"/>
      <sheetName val="B &amp; C - M - ccp"/>
      <sheetName val="RES STEEL TO"/>
      <sheetName val="SUmmary-RMZ"/>
      <sheetName val="RMZ Summary"/>
      <sheetName val="Field Values"/>
      <sheetName val="sept-plan"/>
      <sheetName val="A"/>
      <sheetName val="RA-markate"/>
      <sheetName val="Structure Bills Qty"/>
      <sheetName val="Fin Sum"/>
      <sheetName val="Fill this out first..."/>
      <sheetName val="Micro"/>
      <sheetName val="Macro"/>
      <sheetName val="Scaff-Rose"/>
      <sheetName val="Builtup Area"/>
      <sheetName val="analysis"/>
      <sheetName val="Headings"/>
      <sheetName val="MASTER_RATE ANALYSIS"/>
      <sheetName val="cubes_M20"/>
      <sheetName val="Cop -VGN"/>
      <sheetName val="CASHFLOWS"/>
      <sheetName val="SUMMARY"/>
      <sheetName val="Site Dev BOQ"/>
      <sheetName val="Staff Forecast spread"/>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Costing"/>
      <sheetName val="BOQ_Direct_selling cost"/>
      <sheetName val="Stress Calculation"/>
      <sheetName val="VIWSCo1"/>
      <sheetName val="IO List"/>
      <sheetName val="MN T.B."/>
      <sheetName val="database"/>
      <sheetName val="Coalmine"/>
      <sheetName val="A1-Continuous"/>
      <sheetName val="THK"/>
      <sheetName val="Summary_Local"/>
      <sheetName val="factor sheet"/>
      <sheetName val="Preside"/>
      <sheetName val="RA"/>
      <sheetName val="starter"/>
      <sheetName val="Factor_Sheet"/>
      <sheetName val="Exp."/>
      <sheetName val="Factors"/>
      <sheetName val="INDIGINEOUS ITEMS "/>
      <sheetName val="BLK2"/>
      <sheetName val="BLK3"/>
      <sheetName val="E &amp; R"/>
      <sheetName val="radar"/>
      <sheetName val="UG"/>
      <sheetName val="Load Details(B1)"/>
      <sheetName val="Sheet1"/>
      <sheetName val="TBAL9697 -group wise  sdpl"/>
      <sheetName val="Config"/>
      <sheetName val="Break Dw"/>
      <sheetName val="Data"/>
      <sheetName val="Lead"/>
      <sheetName val="Analy_7-10"/>
      <sheetName val="INDORAMA Group June 02"/>
      <sheetName val="SPT vs PHI"/>
      <sheetName val="Civil Boq"/>
      <sheetName val="Design"/>
      <sheetName val="Debits as on 12.04.08"/>
      <sheetName val="FitOutConfCentre"/>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MES-SEC"/>
      <sheetName val="VCH-SLC"/>
      <sheetName val="Supplier"/>
      <sheetName val="Build-up"/>
      <sheetName val="FORM7"/>
      <sheetName val="RCC,Ret. Wall"/>
      <sheetName val="RA 4 Challan Summary "/>
      <sheetName val="p&amp;m"/>
      <sheetName val="Labour productivity"/>
      <sheetName val="labour coeff"/>
      <sheetName val="COST"/>
      <sheetName val="Formulas"/>
      <sheetName val="M B-QtyRecn"/>
      <sheetName val="대외공문"/>
      <sheetName val="BOQ-Tower"/>
      <sheetName val="PA- Consutant "/>
      <sheetName val="PART-I_(2)"/>
      <sheetName val="final_abstract"/>
      <sheetName val="Desgn(zone I)"/>
      <sheetName val="Bed Class"/>
      <sheetName val="Cd"/>
      <sheetName val="INPUT-DATA1"/>
      <sheetName val="Lowside"/>
      <sheetName val="Measurements"/>
      <sheetName val="Tables"/>
      <sheetName val="Flooring"/>
      <sheetName val="Ceilings"/>
      <sheetName val="ACAD Finishes"/>
      <sheetName val="Site Details"/>
      <sheetName val="Chair"/>
      <sheetName val="Site Area Statement"/>
      <sheetName val="Doors"/>
      <sheetName val="Estimate"/>
      <sheetName val="For Bill-04 PS"/>
      <sheetName val="CABLE DATA"/>
      <sheetName val="QS Name"/>
      <sheetName val="CANDY BOQ"/>
      <sheetName val="Staff Acco."/>
      <sheetName val="Section Catalogue"/>
      <sheetName val="#REF!"/>
      <sheetName val="Sheet3 (2)"/>
      <sheetName val="lookup"/>
      <sheetName val="Approved MTD Proj #'s"/>
      <sheetName val="Basement_Budget"/>
      <sheetName val="Rate_analysis"/>
      <sheetName val="Fee_Rate_Summary"/>
      <sheetName val="Materials_Cost"/>
      <sheetName val="Break_up_Sheet"/>
      <sheetName val="RES_STEEL_TO"/>
      <sheetName val="10__&amp;_11__Rate_Code_&amp;_BQ"/>
      <sheetName val="B_&amp;_C_-_M_-_ccp"/>
      <sheetName val="RMZ_Summary"/>
      <sheetName val="Fin_Sum"/>
      <sheetName val="Fill_this_out_first___"/>
      <sheetName val="Site_Dev_BOQ"/>
      <sheetName val="Staff_Forecast_spread"/>
      <sheetName val="Field_Values"/>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MASTER_RATE_ANALYSIS"/>
      <sheetName val="Stress_Calculation"/>
      <sheetName val="IO_List"/>
      <sheetName val="Structure_Bills_Qty"/>
      <sheetName val="Builtup_Area"/>
      <sheetName val="Cop_-VGN"/>
      <sheetName val="Materials_"/>
      <sheetName val="MN_T_B_"/>
      <sheetName val="Exp_"/>
      <sheetName val="INDIGINEOUS_ITEMS_"/>
      <sheetName val="E_&amp;_R"/>
      <sheetName val="Civil_Boq"/>
      <sheetName val="col-reinft1"/>
      <sheetName val="beam-reinft-IIInd flo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mmary"/>
      <sheetName val="Analysis"/>
      <sheetName val="List"/>
      <sheetName val="Rate analysis"/>
    </sheetNames>
    <sheetDataSet>
      <sheetData sheetId="0" refreshError="1"/>
      <sheetData sheetId="1" refreshError="1"/>
      <sheetData sheetId="2" refreshError="1"/>
      <sheetData sheetId="3" refreshError="1"/>
      <sheetData sheetId="4"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Notes"/>
      <sheetName val="Cover"/>
      <sheetName val="QA"/>
      <sheetName val="Contents"/>
      <sheetName val="Executive Summary"/>
      <sheetName val="Cashflow"/>
      <sheetName val="Basis and Assumptions"/>
      <sheetName val="Exclusions"/>
      <sheetName val="Contract Summary"/>
      <sheetName val="PC Sums Summary"/>
      <sheetName val="2.1"/>
      <sheetName val="Prov Sums Summary"/>
      <sheetName val="3.1"/>
      <sheetName val="Variations Instructed"/>
      <sheetName val="Variations Anticipated"/>
      <sheetName val="Loss &amp; Expense"/>
      <sheetName val="Valuations"/>
      <sheetName val="template"/>
      <sheetName val="Back Cover"/>
      <sheetName val="Sheet1"/>
      <sheetName val="Details"/>
      <sheetName val="Change_control"/>
      <sheetName val="Executive_Summary"/>
      <sheetName val="Basis_and_Assumptions"/>
      <sheetName val="Contract_Summary"/>
      <sheetName val="PC_Sums_Summary"/>
      <sheetName val="2_1"/>
      <sheetName val="Prov_Sums_Summary"/>
      <sheetName val="3_1"/>
      <sheetName val="Variations_Instructed"/>
      <sheetName val="Variations_Anticipated"/>
      <sheetName val="Loss_&amp;_Expense"/>
      <sheetName val="Back_Cover"/>
      <sheetName val="Lstsub"/>
    </sheetNames>
    <sheetDataSet>
      <sheetData sheetId="0" refreshError="1"/>
      <sheetData sheetId="1">
        <row r="53">
          <cell r="E53" t="str">
            <v>Client Name</v>
          </cell>
        </row>
        <row r="54">
          <cell r="E54" t="str">
            <v>Cost Report</v>
          </cell>
        </row>
        <row r="56">
          <cell r="E56" t="str">
            <v>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Mechanical"/>
      <sheetName val="TO Cover"/>
      <sheetName val="Isolator Qtys"/>
      <sheetName val="Power Cabeling"/>
      <sheetName val="Trunking"/>
      <sheetName val="Measurement sheet"/>
      <sheetName val="DWG Cover"/>
      <sheetName val="DWG List"/>
      <sheetName val="BOQ Rates"/>
      <sheetName val="RBD Cover"/>
      <sheetName val="RBD-1"/>
      <sheetName val="1C 10mm Cable"/>
      <sheetName val="RBD ENG"/>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Isolator_Qtys"/>
      <sheetName val="Power_Cabeling"/>
      <sheetName val="Measurement_sheet"/>
      <sheetName val="DWG_Cover"/>
      <sheetName val="DWG_List"/>
      <sheetName val="BOQ_Rates"/>
      <sheetName val="RBD_Cover"/>
      <sheetName val="1C_10mm_Cable"/>
      <sheetName val="RBD_ENG"/>
      <sheetName val="SUP_Quot"/>
      <sheetName val="Final_Con__Val_Cover"/>
      <sheetName val="Est__Final_Cont__Value"/>
      <sheetName val="Time_Impact"/>
      <sheetName val="Time_Impact_Calc"/>
      <sheetName val="Corres_Reg"/>
      <sheetName val="MOHKG"/>
    </sheetNames>
    <sheetDataSet>
      <sheetData sheetId="0">
        <row r="2">
          <cell r="B2" t="str">
            <v>VARIATION COST PROPOSAL</v>
          </cell>
        </row>
      </sheetData>
      <sheetData sheetId="1"/>
      <sheetData sheetId="2"/>
      <sheetData sheetId="3"/>
      <sheetData sheetId="4">
        <row r="4">
          <cell r="G4" t="str">
            <v>TBA</v>
          </cell>
        </row>
      </sheetData>
      <sheetData sheetId="5"/>
      <sheetData sheetId="6">
        <row r="48">
          <cell r="G48">
            <v>9093.3000000000011</v>
          </cell>
        </row>
      </sheetData>
      <sheetData sheetId="7"/>
      <sheetData sheetId="8"/>
      <sheetData sheetId="9"/>
      <sheetData sheetId="10"/>
      <sheetData sheetId="11"/>
      <sheetData sheetId="12"/>
      <sheetData sheetId="13"/>
      <sheetData sheetId="14"/>
      <sheetData sheetId="15"/>
      <sheetData sheetId="16"/>
      <sheetData sheetId="17">
        <row r="6">
          <cell r="I6">
            <v>229.9</v>
          </cell>
        </row>
      </sheetData>
      <sheetData sheetId="18"/>
      <sheetData sheetId="19"/>
      <sheetData sheetId="20"/>
      <sheetData sheetId="21"/>
      <sheetData sheetId="22"/>
      <sheetData sheetId="23"/>
      <sheetData sheetId="24">
        <row r="30">
          <cell r="K30">
            <v>0</v>
          </cell>
        </row>
      </sheetData>
      <sheetData sheetId="25"/>
      <sheetData sheetId="26"/>
      <sheetData sheetId="27"/>
      <sheetData sheetId="28">
        <row r="4">
          <cell r="G4" t="str">
            <v>TBA</v>
          </cell>
        </row>
      </sheetData>
      <sheetData sheetId="29"/>
      <sheetData sheetId="30">
        <row r="48">
          <cell r="G48">
            <v>9093.3000000000011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30">
          <cell r="K30">
            <v>0</v>
          </cell>
        </row>
      </sheetData>
      <sheetData sheetId="46"/>
      <sheetData sheetId="47"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
      <sheetName val="TO Cover"/>
      <sheetName val="MCCB"/>
      <sheetName val="Power Cabeling"/>
      <sheetName val="DWG Cover"/>
      <sheetName val="DWG List"/>
      <sheetName val="BOQ Rates"/>
      <sheetName val="RBD Cover"/>
      <sheetName val="40MCCB"/>
      <sheetName val="63MCCB"/>
      <sheetName val="RBD ABORTIVE EL"/>
      <sheetName val="RBD ENG"/>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Power_Cabeling"/>
      <sheetName val="DWG_Cover"/>
      <sheetName val="DWG_List"/>
      <sheetName val="BOQ_Rates"/>
      <sheetName val="RBD_Cover"/>
      <sheetName val="RBD_ABORTIVE_EL"/>
      <sheetName val="RBD_ENG"/>
      <sheetName val="SUP_Quot"/>
      <sheetName val="Final_Con__Val_Cover"/>
      <sheetName val="Est__Final_Cont__Value"/>
      <sheetName val="Time_Impact"/>
      <sheetName val="Time_Impact_Calc"/>
      <sheetName val="Corres_Reg"/>
      <sheetName val="RBD-1"/>
    </sheetNames>
    <sheetDataSet>
      <sheetData sheetId="0" refreshError="1"/>
      <sheetData sheetId="1" refreshError="1"/>
      <sheetData sheetId="2" refreshError="1"/>
      <sheetData sheetId="3" refreshError="1"/>
      <sheetData sheetId="4">
        <row r="4">
          <cell r="G4" t="str">
            <v>TBA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6">
          <cell r="I6">
            <v>421.08000000000004</v>
          </cell>
        </row>
      </sheetData>
      <sheetData sheetId="16">
        <row r="6">
          <cell r="I6">
            <v>663.07999999999993</v>
          </cell>
        </row>
      </sheetData>
      <sheetData sheetId="17" refreshError="1"/>
      <sheetData sheetId="18">
        <row r="28">
          <cell r="N28">
            <v>1628</v>
          </cell>
        </row>
      </sheetData>
      <sheetData sheetId="19" refreshError="1"/>
      <sheetData sheetId="20" refreshError="1"/>
      <sheetData sheetId="21"/>
      <sheetData sheetId="22" refreshError="1"/>
      <sheetData sheetId="23" refreshError="1"/>
      <sheetData sheetId="24" refreshError="1"/>
      <sheetData sheetId="25" refreshError="1"/>
      <sheetData sheetId="26"/>
      <sheetData sheetId="27">
        <row r="4">
          <cell r="G4" t="str">
            <v>TBA</v>
          </cell>
        </row>
      </sheetData>
      <sheetData sheetId="28"/>
      <sheetData sheetId="29"/>
      <sheetData sheetId="30"/>
      <sheetData sheetId="31"/>
      <sheetData sheetId="32"/>
      <sheetData sheetId="33"/>
      <sheetData sheetId="34"/>
      <sheetData sheetId="35"/>
      <sheetData sheetId="36"/>
      <sheetData sheetId="37">
        <row r="28">
          <cell r="N28">
            <v>1628</v>
          </cell>
        </row>
      </sheetData>
      <sheetData sheetId="38"/>
      <sheetData sheetId="39"/>
      <sheetData sheetId="40"/>
      <sheetData sheetId="41"/>
      <sheetData sheetId="42"/>
      <sheetData sheetId="43"/>
      <sheetData sheetId="4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
      <sheetName val="Gen"/>
      <sheetName val="Daywk and Contingency"/>
      <sheetName val="Prov-S"/>
      <sheetName val="Prov-Q"/>
      <sheetName val="AI's"/>
      <sheetName val="Drgs"/>
      <sheetName val="Antic"/>
      <sheetName val="M&amp;E"/>
      <sheetName val="Daywk_and_Contingency"/>
      <sheetName val="Daywk_and_Contingency1"/>
      <sheetName val="Assumptions"/>
      <sheetName val="final 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sheetName val="Monitor"/>
      <sheetName val="PRS"/>
      <sheetName val="WPMR"/>
      <sheetName val="Prelims 1"/>
      <sheetName val="Prelims 2"/>
      <sheetName val="DWorks 2"/>
      <sheetName val="Revenue"/>
      <sheetName val="Opstat"/>
      <sheetName val="Cost"/>
      <sheetName val="Labor"/>
      <sheetName val="Sheet1"/>
      <sheetName val="Manalloc 2"/>
      <sheetName val="Prelims_1"/>
      <sheetName val="Prelims_2"/>
      <sheetName val="DWorks_2"/>
      <sheetName val="Manalloc_2"/>
      <sheetName val="Vent Adit1"/>
      <sheetName val="Prelims_11"/>
      <sheetName val="Prelims_21"/>
      <sheetName val="DWorks_21"/>
      <sheetName val="Manalloc_21"/>
      <sheetName val="Resources"/>
      <sheetName val="Drop Down List"/>
      <sheetName val="pipes"/>
    </sheetNames>
    <sheetDataSet>
      <sheetData sheetId="0">
        <row r="11">
          <cell r="B11" t="str">
            <v>DIR</v>
          </cell>
        </row>
      </sheetData>
      <sheetData sheetId="1" refreshError="1"/>
      <sheetData sheetId="2" refreshError="1"/>
      <sheetData sheetId="3" refreshError="1"/>
      <sheetData sheetId="4" refreshError="1"/>
      <sheetData sheetId="5" refreshError="1"/>
      <sheetData sheetId="6">
        <row r="11">
          <cell r="B11" t="str">
            <v>DIR</v>
          </cell>
        </row>
      </sheetData>
      <sheetData sheetId="7">
        <row r="11">
          <cell r="B11" t="str">
            <v>DIR</v>
          </cell>
        </row>
      </sheetData>
      <sheetData sheetId="8">
        <row r="11">
          <cell r="B11" t="str">
            <v>DIR</v>
          </cell>
        </row>
      </sheetData>
      <sheetData sheetId="9">
        <row r="11">
          <cell r="B11" t="str">
            <v>DIR</v>
          </cell>
        </row>
      </sheetData>
      <sheetData sheetId="10"/>
      <sheetData sheetId="11" refreshError="1"/>
      <sheetData sheetId="12" refreshError="1"/>
      <sheetData sheetId="13"/>
      <sheetData sheetId="14"/>
      <sheetData sheetId="15"/>
      <sheetData sheetId="16"/>
      <sheetData sheetId="17" refreshError="1"/>
      <sheetData sheetId="18"/>
      <sheetData sheetId="19"/>
      <sheetData sheetId="20"/>
      <sheetData sheetId="21"/>
      <sheetData sheetId="22" refreshError="1"/>
      <sheetData sheetId="23" refreshError="1"/>
      <sheetData sheetId="2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est"/>
      <sheetName val="Manpower"/>
      <sheetName val="Current_Road"/>
      <sheetName val="Rate.Rev"/>
      <sheetName val="Pers_M"/>
      <sheetName val="Lbr_M"/>
      <sheetName val="Eqpt_M"/>
      <sheetName val="study"/>
      <sheetName val="Rate"/>
      <sheetName val="B1"/>
      <sheetName val="B2"/>
      <sheetName val="B3"/>
      <sheetName val="B4"/>
      <sheetName val="B5"/>
      <sheetName val="B6"/>
      <sheetName val="B7"/>
      <sheetName val="B9"/>
      <sheetName val="B12"/>
      <sheetName val="B15"/>
      <sheetName val="B16"/>
      <sheetName val="B18"/>
      <sheetName val="B19"/>
      <sheetName val="B20"/>
      <sheetName val="form"/>
      <sheetName val="Sum"/>
      <sheetName val="Elect.1"/>
      <sheetName val="Elect.2"/>
      <sheetName val="DW1"/>
      <sheetName val="DW2"/>
      <sheetName val="DW3"/>
      <sheetName val="D_S"/>
      <sheetName val="RateAn"/>
      <sheetName val="curret"/>
      <sheetName val="Road"/>
      <sheetName val="Samer_C225_REV"/>
      <sheetName val="Estimate"/>
      <sheetName val="IBASE"/>
      <sheetName val="INDIRECTS-site"/>
      <sheetName val="LEGEND"/>
      <sheetName val="Lstsub"/>
      <sheetName val="EPS"/>
      <sheetName val="E_Summary"/>
      <sheetName val="총괄표 (2)"/>
      <sheetName val="POWER"/>
      <sheetName val="TL rieng"/>
      <sheetName val="Main"/>
      <sheetName val="Data"/>
      <sheetName val="PROJECT BRIEF"/>
      <sheetName val="finalj"/>
      <sheetName val="#3E1_GCR"/>
      <sheetName val="CIF COST ITE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sept-plan"/>
      <sheetName val="RA-markate"/>
      <sheetName val="BOQ_Direct_selling cost"/>
      <sheetName val="Civil Boq"/>
      <sheetName val="Notes"/>
      <sheetName val="final abstract"/>
      <sheetName val="RA_MKT_QUOTE"/>
      <sheetName val="RES-PLANNING"/>
      <sheetName val="Fin Sum"/>
      <sheetName val="girder"/>
      <sheetName val="Cost summary"/>
      <sheetName val="PCS DATA"/>
      <sheetName val="GBW"/>
      <sheetName val="INPUT SHEET"/>
      <sheetName val="Builtup Area"/>
      <sheetName val="Break up Sheet"/>
      <sheetName val="Design"/>
      <sheetName val="Rate analysis"/>
      <sheetName val="Boq"/>
      <sheetName val="RMZ Summary"/>
      <sheetName val="Site Dev BOQ"/>
      <sheetName val="Voucher"/>
      <sheetName val="Basement Budget"/>
      <sheetName val="Pay_Sep06"/>
      <sheetName val="Detail"/>
      <sheetName val="BASIS -DEC 08"/>
      <sheetName val="MATERIALS_masterlist"/>
      <sheetName val="RCC,Ret. Wall"/>
      <sheetName val="Main-Material"/>
      <sheetName val="Base data Security Procedures"/>
      <sheetName val="3. Elemental Summary"/>
      <sheetName val="12a. CFTable"/>
      <sheetName val="Cashflow projection"/>
      <sheetName val="7 Other Costs"/>
      <sheetName val="Legal Risk Analysis"/>
      <sheetName val="RECAPITULATION"/>
      <sheetName val="Supplier"/>
      <sheetName val="ridgewood"/>
      <sheetName val=" S-DIV02-CONCR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NMR"/>
      <sheetName val="Labor abs-PW"/>
      <sheetName val="Labor abs-NMR"/>
      <sheetName val="Labor bill - Plastering"/>
      <sheetName val="Labor bill - Mob"/>
      <sheetName val="Labor bill - EW"/>
      <sheetName val="Labor bill - Concrete"/>
      <sheetName val="Labor bill - Shuttering"/>
      <sheetName val="Labor bills - reinf"/>
      <sheetName val="Labor bills - Block masonry"/>
      <sheetName val="Labor bill Hard Finish"/>
      <sheetName val="Labor bill Water proofing"/>
      <sheetName val="Labor bill MS items"/>
      <sheetName val="Labor Painting"/>
      <sheetName val="RA-markate"/>
      <sheetName val="sept-plan"/>
      <sheetName val="Boq"/>
      <sheetName val="Staff Acco."/>
      <sheetName val="key dates"/>
      <sheetName val="Actuals"/>
      <sheetName val="T&amp;M"/>
      <sheetName val="Build-up"/>
      <sheetName val="GUT"/>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SIS -DEC 08"/>
      <sheetName val="FitOutConfCentre"/>
      <sheetName val="RA_MKT_QUOTE"/>
      <sheetName val="Rate analysis"/>
      <sheetName val="PROJECT BRIEF"/>
      <sheetName val="Labor bills 22.11.06"/>
      <sheetName val="BQ-Ext  "/>
      <sheetName val="7IFS-5A"/>
      <sheetName val="E_Summary"/>
      <sheetName val="D_Cntnts"/>
      <sheetName val="BQ"/>
      <sheetName val="final abstract"/>
      <sheetName val="Summ"/>
      <sheetName val="PROJECT BRIEF(EX.NEW)"/>
      <sheetName val="Labor_abs-PW"/>
      <sheetName val="Labor_abs-NMR"/>
      <sheetName val="Labor_bill_-_Plastering"/>
      <sheetName val="Labor_bill_-_Mob"/>
      <sheetName val="Labor_bill_-_EW"/>
      <sheetName val="Labor_bill_-_Concrete"/>
      <sheetName val="Labor_bill_-_Shuttering"/>
      <sheetName val="Labor_bills_-_reinf"/>
      <sheetName val="Labor_bills_-_Block_masonry"/>
      <sheetName val="Labor_bill_Hard_Finish"/>
      <sheetName val="Labor_bill_Water_proofing"/>
      <sheetName val="Labor_bill_MS_items"/>
      <sheetName val="Labor_Painting"/>
      <sheetName val="Staff_Acco_"/>
      <sheetName val="Labor_bills_22_11_06"/>
      <sheetName val="EATON SUMMARY"/>
      <sheetName val="POWER"/>
      <sheetName val="XREF"/>
      <sheetName val="key_dates"/>
      <sheetName val="11B_"/>
      <sheetName val="Data"/>
      <sheetName val="Cover"/>
      <sheetName val="Concrete"/>
      <sheetName val="SHORT LIST"/>
      <sheetName val="Summary"/>
      <sheetName val="Siteworks"/>
      <sheetName val="Summary:Siteworks"/>
      <sheetName val="RA_EIL"/>
      <sheetName val="RECAPITULATION"/>
      <sheetName val="AutoOpen Stub Data"/>
      <sheetName val="Design"/>
      <sheetName val="Guidelines"/>
      <sheetName val="Sheet1"/>
      <sheetName val="RawMatCost"/>
      <sheetName val="factors"/>
      <sheetName val="A-General"/>
      <sheetName val="COLUMN"/>
      <sheetName val="Labor_abs-PW1"/>
      <sheetName val="Labor_abs-NMR1"/>
      <sheetName val="Labor_bill_-_Plastering1"/>
      <sheetName val="Labor_bill_-_Mob1"/>
      <sheetName val="Labor_bill_-_EW1"/>
      <sheetName val="Labor_bill_-_Concrete1"/>
      <sheetName val="Labor_bill_-_Shuttering1"/>
      <sheetName val="Labor_bills_-_reinf1"/>
      <sheetName val="Labor_bills_-_Block_masonry1"/>
      <sheetName val="Labor_bill_Hard_Finish1"/>
      <sheetName val="Labor_bill_Water_proofing1"/>
      <sheetName val="Labor_bill_MS_items1"/>
      <sheetName val="Labor_Painting1"/>
      <sheetName val="Staff_Acco_1"/>
      <sheetName val="key_dates1"/>
      <sheetName val="11B_1"/>
      <sheetName val="BASIS_-DEC_08"/>
      <sheetName val="final_abstract"/>
      <sheetName val="Datas"/>
      <sheetName val="% prog figs -u5 and total"/>
      <sheetName val="rc01"/>
      <sheetName val="BOQ fire proofing"/>
      <sheetName val="Site Expenses"/>
      <sheetName val="Assumptions"/>
      <sheetName val="NR-PS-CL P1-MEP-0000"/>
      <sheetName val="Demand"/>
      <sheetName val="Occ"/>
      <sheetName val="CABLE DATA"/>
      <sheetName val="Design Devmt"/>
      <sheetName val="Field Values"/>
      <sheetName val="STP"/>
      <sheetName val="PR Standards Technopark"/>
      <sheetName val="Break up Sheet"/>
      <sheetName val="std"/>
      <sheetName val="BOQ Distribution"/>
      <sheetName val="CERTIFICATE"/>
      <sheetName val="Bank Guarantee"/>
      <sheetName val="Basic Rates"/>
      <sheetName val="Fin Sum"/>
      <sheetName val="BS Schedules"/>
      <sheetName val="AOR"/>
      <sheetName val="tender allowances"/>
      <sheetName val="Hardfinishes-Contemporary"/>
      <sheetName val="Labor_bills_22_11_061"/>
      <sheetName val="PROJECT_BRIEF"/>
      <sheetName val="BQ-Ext__"/>
      <sheetName val="Field_Values"/>
      <sheetName val="PR_Standards_Technopark"/>
      <sheetName val="SHORT_LIST"/>
      <sheetName val="CABLE_DATA"/>
      <sheetName val="Break_up_Sheet"/>
      <sheetName val="Rate_analysis"/>
      <sheetName val="Bank_Guarantee"/>
      <sheetName val="AutoOpen_Stub_Data"/>
      <sheetName val="Basic_Rates"/>
      <sheetName val="Fin_Sum"/>
      <sheetName val="BS_Schedules"/>
      <sheetName val="NR-PS-CL_P1-MEP-0000"/>
      <sheetName val="PROJECT_BRIEF(EX_NEW)"/>
      <sheetName val="Design_Devmt"/>
      <sheetName val="BOQ_Distribution"/>
      <sheetName val="tender_allowances"/>
      <sheetName val="Labor_abs-PW2"/>
      <sheetName val="Labor_abs-NMR2"/>
      <sheetName val="Labor_bill_-_Plastering2"/>
      <sheetName val="Labor_bill_-_Mob2"/>
      <sheetName val="Labor_bill_-_EW2"/>
      <sheetName val="Labor_bill_-_Concrete2"/>
      <sheetName val="Labor_bill_-_Shuttering2"/>
      <sheetName val="Labor_bills_-_reinf2"/>
      <sheetName val="Labor_bills_-_Block_masonry2"/>
      <sheetName val="Labor_bill_Hard_Finish2"/>
      <sheetName val="Labor_bill_Water_proofing2"/>
      <sheetName val="Labor_bill_MS_items2"/>
      <sheetName val="Labor_Painting2"/>
      <sheetName val="Staff_Acco_2"/>
      <sheetName val="Labor_bills_22_11_062"/>
      <sheetName val="PROJECT_BRIEF1"/>
      <sheetName val="BQ-Ext__1"/>
      <sheetName val="Field_Values1"/>
      <sheetName val="final_abstract1"/>
      <sheetName val="PR_Standards_Technopark1"/>
      <sheetName val="BASIS_-DEC_081"/>
      <sheetName val="SHORT_LIST1"/>
      <sheetName val="CABLE_DATA1"/>
      <sheetName val="Break_up_Sheet1"/>
      <sheetName val="Rate_analysis1"/>
      <sheetName val="Bank_Guarantee1"/>
      <sheetName val="AutoOpen_Stub_Data1"/>
      <sheetName val="Basic_Rates1"/>
      <sheetName val="Fin_Sum1"/>
      <sheetName val="BS_Schedules1"/>
      <sheetName val="NR-PS-CL_P1-MEP-00001"/>
      <sheetName val="PROJECT_BRIEF(EX_NEW)1"/>
      <sheetName val="Design_Devmt1"/>
      <sheetName val="BOQ_Distribution1"/>
      <sheetName val="tender_allowances1"/>
      <sheetName val="HV SWITCHGEAR"/>
      <sheetName val="Detailed Summary (5)"/>
      <sheetName val="ridgewood"/>
      <sheetName val="Footings"/>
      <sheetName val="MECHANICAL"/>
      <sheetName val="Projects"/>
      <sheetName val="grsummary"/>
      <sheetName val="Register"/>
      <sheetName val="Notes"/>
      <sheetName val="Scatter"/>
      <sheetName val="MPR_PA_1"/>
      <sheetName val="CL MEP -VOL 3"/>
      <sheetName val="Comments"/>
      <sheetName val="DETAILED  BOQ"/>
      <sheetName val="Site_Expenses"/>
      <sheetName val="Day work"/>
      <sheetName val="Control"/>
      <sheetName val="Cash Flow Working"/>
      <sheetName val="Sheet3 (2)"/>
      <sheetName val="Database"/>
      <sheetName val="schedule nos"/>
      <sheetName val="Set"/>
      <sheetName val="beam-reinft-IIInd floor"/>
      <sheetName val="Summary_Bank"/>
      <sheetName val="WT-LIST"/>
      <sheetName val="Electrical"/>
      <sheetName val="horizontal"/>
      <sheetName val=" S-DIV02-CONCRETE"/>
      <sheetName val="M&amp;A D"/>
      <sheetName val="M&amp;A E"/>
      <sheetName val="M&amp;A G"/>
      <sheetName val="SUM"/>
      <sheetName val="C9901"/>
      <sheetName val="Raw Data"/>
      <sheetName val="Summary Transformers"/>
      <sheetName val="Results"/>
      <sheetName val="PLGroupings"/>
      <sheetName val="PRICING"/>
      <sheetName val="Rate An"/>
      <sheetName val="dummy"/>
      <sheetName val="AK-Offertstammblatt"/>
      <sheetName val="#REF!"/>
      <sheetName val="FINOLEX"/>
      <sheetName val="PCC"/>
      <sheetName val="sumary"/>
      <sheetName val="shuttering"/>
      <sheetName val="Structure Bills Qty"/>
      <sheetName val="analysis"/>
      <sheetName val="INPUT SHEET"/>
      <sheetName val="Ra  stair"/>
      <sheetName val="P1 SUM"/>
      <sheetName val="Labor_abs-PW3"/>
      <sheetName val="Labor_abs-NMR3"/>
      <sheetName val="Labor_bill_-_Plastering3"/>
      <sheetName val="Labor_bill_-_Mob3"/>
      <sheetName val="Labor_bill_-_EW3"/>
      <sheetName val="Labor_bill_-_Concrete3"/>
      <sheetName val="Labor_bill_-_Shuttering3"/>
      <sheetName val="Labor_bills_-_reinf3"/>
      <sheetName val="Labor_bills_-_Block_masonry3"/>
      <sheetName val="Labor_bill_Hard_Finish3"/>
      <sheetName val="Labor_bill_Water_proofing3"/>
      <sheetName val="Labor_bill_MS_items3"/>
      <sheetName val="Labor_Painting3"/>
      <sheetName val="Staff_Acco_3"/>
      <sheetName val="key_dates2"/>
      <sheetName val="Labor_bills_22_11_063"/>
      <sheetName val="11B_2"/>
      <sheetName val="BASIS_-DEC_082"/>
      <sheetName val="final_abstract2"/>
      <sheetName val="SHORT_LIST2"/>
      <sheetName val="Rate_analysis2"/>
      <sheetName val="PROJECT_BRIEF2"/>
      <sheetName val="BQ-Ext__2"/>
      <sheetName val="PROJECT_BRIEF(EX_NEW)2"/>
      <sheetName val="EATON_SUMMARY"/>
      <sheetName val="AutoOpen_Stub_Data2"/>
      <sheetName val="%_prog_figs_-u5_and_total"/>
      <sheetName val="BOQ_fire_proofing"/>
      <sheetName val="Site_Expenses1"/>
      <sheetName val="NR-PS-CL_P1-MEP-00002"/>
      <sheetName val="CABLE_DATA2"/>
      <sheetName val="Design_Devmt2"/>
      <sheetName val="Field_Values2"/>
      <sheetName val="PR_Standards_Technopark2"/>
      <sheetName val="Break_up_Sheet2"/>
      <sheetName val="BOQ_Distribution2"/>
      <sheetName val="Bank_Guarantee2"/>
      <sheetName val="Basic_Rates2"/>
      <sheetName val="Fin_Sum2"/>
      <sheetName val="BS_Schedules2"/>
      <sheetName val="tender_allowances2"/>
      <sheetName val="HV_SWITCHGEAR"/>
      <sheetName val="Detailed_Summary_(5)"/>
      <sheetName val="CL_MEP_-VOL_3"/>
      <sheetName val="DETAILED__BOQ"/>
      <sheetName val="Day_work"/>
      <sheetName val="Master Equipment List"/>
      <sheetName val="SubS2"/>
      <sheetName val="LMP"/>
      <sheetName val="EPS"/>
      <sheetName val="TOEC"/>
      <sheetName val="key_dates3"/>
      <sheetName val="11B_3"/>
      <sheetName val="%_prog_figs_-u5_and_total1"/>
      <sheetName val="BOQ_fire_proofing1"/>
      <sheetName val="노임단가"/>
      <sheetName val="11"/>
      <sheetName val="12"/>
      <sheetName val="15"/>
      <sheetName val="16"/>
      <sheetName val="17"/>
      <sheetName val="18"/>
      <sheetName val="19"/>
      <sheetName val="2"/>
      <sheetName val="20"/>
      <sheetName val="21"/>
      <sheetName val="22"/>
      <sheetName val="23"/>
      <sheetName val="24"/>
      <sheetName val="25"/>
      <sheetName val="26"/>
      <sheetName val="27"/>
      <sheetName val="28"/>
      <sheetName val="29"/>
      <sheetName val="3"/>
      <sheetName val="30"/>
      <sheetName val="6"/>
      <sheetName val="8"/>
      <sheetName val="9"/>
      <sheetName val="Executive Summary"/>
      <sheetName val="Inter unit set off"/>
      <sheetName val="Lines (1 - 1)"/>
      <sheetName val="RCC,Ret. Wall"/>
      <sheetName val="P&amp;LSum"/>
      <sheetName val="SRC-B3U2"/>
      <sheetName val="eq_data"/>
      <sheetName val="A"/>
      <sheetName val="[Labor bills 22.11.06.xls]Sum_2"/>
      <sheetName val="Services_InitialEst_UtilityServ"/>
      <sheetName val="FORM7"/>
      <sheetName val="Risk"/>
      <sheetName val="sheeet7"/>
      <sheetName val="rebrand"/>
      <sheetName val="Mp-team 1"/>
      <sheetName val="EEV(Prilim)"/>
      <sheetName val="Risk Categories (examples)"/>
      <sheetName val="Pric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ow r="1">
          <cell r="A1">
            <v>0</v>
          </cell>
        </row>
      </sheetData>
      <sheetData sheetId="75">
        <row r="1">
          <cell r="A1">
            <v>0</v>
          </cell>
        </row>
      </sheetData>
      <sheetData sheetId="76">
        <row r="1">
          <cell r="A1">
            <v>0</v>
          </cell>
        </row>
      </sheetData>
      <sheetData sheetId="77">
        <row r="1">
          <cell r="A1">
            <v>0</v>
          </cell>
        </row>
      </sheetData>
      <sheetData sheetId="78">
        <row r="1">
          <cell r="A1">
            <v>0</v>
          </cell>
        </row>
      </sheetData>
      <sheetData sheetId="79">
        <row r="1">
          <cell r="A1">
            <v>0</v>
          </cell>
        </row>
      </sheetData>
      <sheetData sheetId="80">
        <row r="1">
          <cell r="A1">
            <v>0</v>
          </cell>
        </row>
      </sheetData>
      <sheetData sheetId="81">
        <row r="1">
          <cell r="A1">
            <v>0</v>
          </cell>
        </row>
      </sheetData>
      <sheetData sheetId="82">
        <row r="1">
          <cell r="A1">
            <v>0</v>
          </cell>
        </row>
      </sheetData>
      <sheetData sheetId="83">
        <row r="1">
          <cell r="A1">
            <v>0</v>
          </cell>
        </row>
      </sheetData>
      <sheetData sheetId="84">
        <row r="20">
          <cell r="C20" t="str">
            <v>Cover</v>
          </cell>
        </row>
      </sheetData>
      <sheetData sheetId="85"/>
      <sheetData sheetId="86">
        <row r="1">
          <cell r="A1">
            <v>0</v>
          </cell>
        </row>
      </sheetData>
      <sheetData sheetId="87">
        <row r="20">
          <cell r="C20" t="str">
            <v>Cover</v>
          </cell>
        </row>
      </sheetData>
      <sheetData sheetId="88"/>
      <sheetData sheetId="89" refreshError="1"/>
      <sheetData sheetId="90" refreshError="1"/>
      <sheetData sheetId="91" refreshError="1"/>
      <sheetData sheetId="92">
        <row r="1">
          <cell r="A1">
            <v>0</v>
          </cell>
        </row>
      </sheetData>
      <sheetData sheetId="93">
        <row r="20">
          <cell r="C20" t="str">
            <v>Cover</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ow r="1">
          <cell r="A1">
            <v>0</v>
          </cell>
        </row>
      </sheetData>
      <sheetData sheetId="102" refreshError="1"/>
      <sheetData sheetId="103"/>
      <sheetData sheetId="104">
        <row r="1">
          <cell r="A1">
            <v>0</v>
          </cell>
        </row>
      </sheetData>
      <sheetData sheetId="105" refreshError="1"/>
      <sheetData sheetId="106" refreshError="1"/>
      <sheetData sheetId="107" refreshError="1"/>
      <sheetData sheetId="108" refreshError="1"/>
      <sheetData sheetId="109" refreshError="1"/>
      <sheetData sheetId="110" refreshError="1"/>
      <sheetData sheetId="111">
        <row r="1">
          <cell r="A1">
            <v>0</v>
          </cell>
        </row>
      </sheetData>
      <sheetData sheetId="112">
        <row r="1">
          <cell r="A1">
            <v>0</v>
          </cell>
        </row>
      </sheetData>
      <sheetData sheetId="113">
        <row r="19">
          <cell r="I19">
            <v>10</v>
          </cell>
        </row>
      </sheetData>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ow r="1">
          <cell r="A1">
            <v>0</v>
          </cell>
        </row>
      </sheetData>
      <sheetData sheetId="174">
        <row r="19">
          <cell r="I19">
            <v>10</v>
          </cell>
        </row>
      </sheetData>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refreshError="1"/>
      <sheetData sheetId="251" refreshError="1"/>
      <sheetData sheetId="252"/>
      <sheetData sheetId="253"/>
      <sheetData sheetId="254"/>
      <sheetData sheetId="255"/>
      <sheetData sheetId="256"/>
      <sheetData sheetId="257" refreshError="1"/>
      <sheetData sheetId="258" refreshError="1"/>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sheetData sheetId="311"/>
      <sheetData sheetId="312"/>
      <sheetData sheetId="313"/>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PHE-working"/>
      <sheetName val="HAVC"/>
      <sheetName val="phe"/>
      <sheetName val="ANNEX-C"/>
      <sheetName val="SUMRY"/>
      <sheetName val="ANNEX-B"/>
      <sheetName val=" ANNEX- A"/>
      <sheetName val="CHECK LIST "/>
      <sheetName val="CEM RECP "/>
      <sheetName val="STEEL REC"/>
      <sheetName val="CERTI C"/>
      <sheetName val="CEM CONS  NTI"/>
      <sheetName val="CEM CONS  B"/>
      <sheetName val="CEM CONS  A "/>
      <sheetName val="#REF"/>
      <sheetName val="Form 6"/>
      <sheetName val="WORK TABLE"/>
      <sheetName val="BOQ_Direct_selling cost"/>
      <sheetName val="RCC,Ret. Wall"/>
      <sheetName val="Break up Sheet"/>
      <sheetName val="RA-markate"/>
      <sheetName val="dummy"/>
      <sheetName val="sept-plan"/>
      <sheetName val="Detail"/>
      <sheetName val="Data sheet"/>
      <sheetName val="Per Unit"/>
      <sheetName val="Door"/>
      <sheetName val="dlvoid"/>
      <sheetName val="Window"/>
      <sheetName val="Labor abs-NMR"/>
      <sheetName val="Equipment"/>
      <sheetName val="TBAL9697 -group wise  sdpl"/>
      <sheetName val="Field Values"/>
      <sheetName val="AK-Offertstammblatt"/>
      <sheetName val="10. &amp; 11. Rate Code &amp; BQ"/>
      <sheetName val="fromat - hvac-rab-1"/>
      <sheetName val="girder"/>
      <sheetName val="Fill this out first..."/>
      <sheetName val="Legal Risk Analysis"/>
      <sheetName val="cubes_M20"/>
      <sheetName val="WWR"/>
      <sheetName val="calcul"/>
      <sheetName val="final abstract"/>
      <sheetName val="Boq"/>
      <sheetName val="Detailed Summary (5)"/>
      <sheetName val="Mat.-Rates"/>
      <sheetName val="SITE OVERHEADS"/>
      <sheetName val="Labour"/>
      <sheetName val="list"/>
      <sheetName val="Sheet2"/>
      <sheetName val="BOQ_SERENO"/>
      <sheetName val="Aseet1998"/>
      <sheetName val="Results"/>
      <sheetName val="PLGroupings"/>
      <sheetName val="Site Dev BOQ"/>
      <sheetName val="7 Other Costs"/>
      <sheetName val="Labour productivity"/>
      <sheetName val="Cable-data"/>
      <sheetName val="CABLE DATA"/>
      <sheetName val="SUMMARY"/>
      <sheetName val="RECAPITULATION"/>
      <sheetName val="Plant Cost"/>
      <sheetName val="GBW"/>
      <sheetName val="Rate analysis"/>
      <sheetName val="labour coeff"/>
      <sheetName val="Main-Material"/>
      <sheetName val="Data"/>
      <sheetName val="Lead"/>
      <sheetName val="India F&amp;S Templ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flr (2)"/>
      <sheetName val="SWPLWL"/>
      <sheetName val="OTPT297"/>
      <sheetName val="OTPT"/>
      <sheetName val="otpt597"/>
      <sheetName val="Sheet17"/>
      <sheetName val="TZFLR"/>
      <sheetName val="ROF CMTTL"/>
      <sheetName val="Sheet2"/>
      <sheetName val="SCRD"/>
      <sheetName val="TZSTEPS"/>
      <sheetName val="intplst"/>
      <sheetName val="HL6"/>
      <sheetName val="SL6"/>
      <sheetName val="expl"/>
      <sheetName val="cerwl"/>
      <sheetName val="cerflr"/>
      <sheetName val="mhcon"/>
      <sheetName val="mhblk"/>
      <sheetName val="CWLPL"/>
      <sheetName val="SL8"/>
      <sheetName val="LINT"/>
      <sheetName val="sl4"/>
      <sheetName val="HL4"/>
      <sheetName val="nlb8"/>
      <sheetName val="CONSM"/>
      <sheetName val="HL8"/>
      <sheetName val="Break up Sheet"/>
      <sheetName val="CASHFLOW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 val="HL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Works"/>
      <sheetName val="Concrete"/>
      <sheetName val="Masonary"/>
      <sheetName val="Metal work"/>
      <sheetName val="working Woodwork"/>
      <sheetName val="T&amp;M"/>
      <sheetName val="Door &amp; Window"/>
      <sheetName val="working finishes"/>
      <sheetName val="working Accessories"/>
      <sheetName val="Sheet2"/>
      <sheetName val="finishes"/>
      <sheetName val="RA-markate"/>
      <sheetName val="Summary"/>
      <sheetName val="POWER"/>
      <sheetName val="L4-L15"/>
      <sheetName val="Data"/>
      <sheetName val="Site_Works"/>
      <sheetName val="Metal_work"/>
      <sheetName val="working_Woodwork"/>
      <sheetName val="Door_&amp;_Window"/>
      <sheetName val="working_finishes"/>
      <sheetName val="working_Accessories"/>
      <sheetName val="SRC-B3U2"/>
      <sheetName val="Register"/>
      <sheetName val="Site_Works1"/>
      <sheetName val="Metal_work1"/>
      <sheetName val="working_Woodwork1"/>
      <sheetName val="Door_&amp;_Window1"/>
      <sheetName val="working_finishes1"/>
      <sheetName val="working_Accessories1"/>
      <sheetName val="3"/>
      <sheetName val="Site_Works2"/>
      <sheetName val="Metal_work2"/>
      <sheetName val="working_Woodwork2"/>
      <sheetName val="Door_&amp;_Window2"/>
      <sheetName val="working_finishes2"/>
      <sheetName val="working_Accessories2"/>
      <sheetName val="Site_Works3"/>
      <sheetName val="Metal_work3"/>
      <sheetName val="working_Woodwork3"/>
      <sheetName val="Door_&amp;_Window3"/>
      <sheetName val="working_finishes3"/>
      <sheetName val="working_Accessories3"/>
      <sheetName val="Site_Works4"/>
      <sheetName val="Metal_work4"/>
      <sheetName val="working_Woodwork4"/>
      <sheetName val="Door_&amp;_Window4"/>
      <sheetName val="working_finishes4"/>
      <sheetName val="working_Accessories4"/>
      <sheetName val="Site_Works5"/>
      <sheetName val="Metal_work5"/>
      <sheetName val="working_Woodwork5"/>
      <sheetName val="Door_&amp;_Window5"/>
      <sheetName val="working_finishes5"/>
      <sheetName val="working_Accessories5"/>
      <sheetName val="Project Details"/>
      <sheetName val="Site_Works6"/>
      <sheetName val="Metal_work6"/>
      <sheetName val="working_Woodwork6"/>
      <sheetName val="Door_&amp;_Window6"/>
      <sheetName val="working_finishes6"/>
      <sheetName val="working_Accessories6"/>
      <sheetName val="Project_Details"/>
      <sheetName val="List"/>
      <sheetName val="Cover"/>
      <sheetName val="Pile cap"/>
      <sheetName val="Detail"/>
      <sheetName val="Rate"/>
      <sheetName val="UPA(Part C,D,E,G,H)"/>
      <sheetName val="UPA(Part F)"/>
      <sheetName val="Materials"/>
      <sheetName val="일위대가 (Part C,D,E,G,H)"/>
      <sheetName val="boq"/>
      <sheetName val="AÇIKLAMALAR"/>
      <sheetName val="KABLO A.T.K."/>
      <sheetName val="ŞALTERLER"/>
      <sheetName val="BILL 3R"/>
      <sheetName val="Finishes schedule"/>
      <sheetName val="SOA"/>
      <sheetName val="Projects"/>
      <sheetName val="DM-PA1"/>
      <sheetName val="P1 SUM"/>
      <sheetName val="Labor abs-NMR"/>
      <sheetName val="Allg. Angaben"/>
      <sheetName val="Mengengerüst Beheizung"/>
      <sheetName val="Liste"/>
      <sheetName val="Mengengerüst"/>
      <sheetName val="Daten"/>
      <sheetName val="Montageüberwachung"/>
      <sheetName val="Faktoren"/>
      <sheetName val="Basis"/>
      <sheetName val="Site_Works7"/>
      <sheetName val="Metal_work7"/>
      <sheetName val="working_Woodwork7"/>
      <sheetName val="Door_&amp;_Window7"/>
      <sheetName val="working_finishes7"/>
      <sheetName val="working_Accessories7"/>
      <sheetName val="Project_Details1"/>
      <sheetName val="Site_Works9"/>
      <sheetName val="Metal_work9"/>
      <sheetName val="working_Woodwork9"/>
      <sheetName val="Door_&amp;_Window9"/>
      <sheetName val="working_finishes9"/>
      <sheetName val="working_Accessories9"/>
      <sheetName val="Project_Details3"/>
      <sheetName val="Site_Works8"/>
      <sheetName val="Metal_work8"/>
      <sheetName val="working_Woodwork8"/>
      <sheetName val="Door_&amp;_Window8"/>
      <sheetName val="working_finishes8"/>
      <sheetName val="working_Accessories8"/>
      <sheetName val="Project_Details2"/>
      <sheetName val="Lookups"/>
      <sheetName val="Project_Details4"/>
      <sheetName val="Internal Finishes (Unit types)"/>
      <sheetName val="WorkBreakDown"/>
      <sheetName val="JAN2002"/>
      <sheetName val="Det_Des"/>
      <sheetName val="Civil-Weekly"/>
      <sheetName val="Elec-Weekly"/>
      <sheetName val="Mech-Weekly"/>
      <sheetName val="Pipe-Weekly"/>
      <sheetName val="Datas"/>
      <sheetName val="Tank-Weekly"/>
      <sheetName val="Project-Weekly"/>
      <sheetName val="U5-Weekly"/>
      <sheetName val="Rev. 00 - 20.07.04"/>
      <sheetName val="Option"/>
      <sheetName val="Control"/>
      <sheetName val="macros"/>
      <sheetName val="Categories"/>
      <sheetName val="Infor"/>
      <sheetName val="Assumptions"/>
      <sheetName val="Basement Summary"/>
      <sheetName val="Final working_A300 - Andalusian"/>
      <sheetName val="sept-plan"/>
      <sheetName val="SOF Alternative Offer"/>
      <sheetName val="Notes"/>
      <sheetName val="SPT vs PHI"/>
      <sheetName val="BOQ fire proofing"/>
      <sheetName val="MATER._FUEL_SUB"/>
      <sheetName val="LookupTables"/>
      <sheetName val="Permitted Drop Down Items"/>
      <sheetName val="SCHEDULE"/>
      <sheetName val="Database"/>
      <sheetName val="B9"/>
      <sheetName val="Category Lookup Table"/>
      <sheetName val="Netstatement"/>
      <sheetName val="SCHED"/>
      <sheetName val="ICO_budzet_97"/>
      <sheetName val="5"/>
      <sheetName val="FitOutConfCentre"/>
      <sheetName val="Beamsked"/>
      <sheetName val="Columnsked"/>
      <sheetName val="Scenario Select"/>
      <sheetName val="FEVA"/>
      <sheetName val="HO Costs"/>
      <sheetName val="Comments"/>
      <sheetName val="Cash2"/>
      <sheetName val="final abstract"/>
      <sheetName val="Monthly"/>
      <sheetName val="Supplier"/>
      <sheetName val="VCH-SLC"/>
      <sheetName val="POWER ASSUMPTIONS"/>
      <sheetName val="G.1R-Shou COP Gf"/>
      <sheetName val="Macro custom function"/>
      <sheetName val="Schedules"/>
      <sheetName val="EDGES"/>
      <sheetName val="JOINTS"/>
      <sheetName val="SUPERSTRUCTURE"/>
      <sheetName val="Codes,..."/>
      <sheetName val="MTO"/>
      <sheetName val="INNER TANK"/>
      <sheetName val="IPE"/>
      <sheetName val="RECAPITULATION"/>
      <sheetName val="Data.Project"/>
      <sheetName val="PRICING"/>
      <sheetName val="Sales_and_Deposit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8-35 (3)"/>
      <sheetName val="TN3982 (SCL)"/>
      <sheetName val="DG3983"/>
      <sheetName val="DG3285"/>
      <sheetName val="DI-ESTI"/>
      <sheetName val="DONGIA"/>
      <sheetName val="Chi tiet"/>
      <sheetName val="RateAn"/>
      <sheetName val="Lstsub"/>
      <sheetName val="dg-VTu"/>
      <sheetName val="Tke"/>
      <sheetName val="POWER"/>
      <sheetName val="PROJECT BRIEF"/>
      <sheetName val="Site Expenses"/>
      <sheetName val="DG248"/>
      <sheetName val="TL rieng"/>
      <sheetName val="INDIRECTS-site"/>
      <sheetName val="rates"/>
      <sheetName val="Gia vat tu"/>
      <sheetName val="QUOTE_E"/>
      <sheetName val="SOF Alternative Offer"/>
      <sheetName val="SPT vs PHI"/>
      <sheetName val="IBASE"/>
      <sheetName val="Summ"/>
      <sheetName val="248-35_(3)"/>
      <sheetName val="TN3982_(SCL)"/>
      <sheetName val="Chi_tiet"/>
      <sheetName val="PROJECT_BRIEF"/>
      <sheetName val="Site_Expenses"/>
      <sheetName val="TL_rieng"/>
      <sheetName val="Gia_vat_tu"/>
      <sheetName val="SOF_Alternative_Offer"/>
      <sheetName val="SPT_vs_PHI"/>
      <sheetName val="공량산출서"/>
      <sheetName val="C3"/>
      <sheetName val="BOQ"/>
      <sheetName val="Sheet2"/>
      <sheetName val="Labor abs-NM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T&amp;M"/>
      <sheetName val="Storage Units"/>
      <sheetName val="BOQ"/>
      <sheetName val="EST-41a"/>
      <sheetName val="EST-41a.xls"/>
      <sheetName val="Consolidated BOQ-2.15"/>
      <sheetName val="Consolidated BOQ-1.03"/>
      <sheetName val="PRL"/>
      <sheetName val="직노"/>
      <sheetName val="당초"/>
      <sheetName val="입력"/>
      <sheetName val="경산"/>
      <sheetName val="현장"/>
      <sheetName val="Detail In Door Stad"/>
      <sheetName val="C3"/>
      <sheetName val="NPV"/>
      <sheetName val="Intro"/>
      <sheetName val="PriceSummary"/>
      <sheetName val="#REF"/>
      <sheetName val="AN"/>
      <sheetName val="worksheet"/>
      <sheetName val="Sheet7"/>
      <sheetName val="Sheet1"/>
      <sheetName val="S"/>
      <sheetName val="Proj Cost Sumry"/>
      <sheetName val="RDB L.D.SYSTEM"/>
      <sheetName val="Earthing CT"/>
      <sheetName val="Project Details"/>
      <sheetName val="FitOutConfCentre"/>
      <sheetName val="Rate analysis"/>
      <sheetName val="Assumptions"/>
      <sheetName val="Table of Finishes"/>
      <sheetName val="E_Summary"/>
      <sheetName val="D_Cntnts"/>
      <sheetName val="pipes"/>
      <sheetName val="HL8"/>
      <sheetName val="Final(1)summary"/>
      <sheetName val="DIV 2"/>
      <sheetName val="Storage_Units"/>
      <sheetName val="Storage_Units1"/>
      <sheetName val="Storage_Units3"/>
      <sheetName val="Storage_Units2"/>
      <sheetName val="Site Expenses"/>
      <sheetName val="ACCOUNT"/>
      <sheetName val="sum"/>
      <sheetName val="BASE"/>
      <sheetName val="SOF Alternative Offer"/>
      <sheetName val="POWER"/>
      <sheetName val="인건비(VOICE)"/>
      <sheetName val="BOQ fire proofing"/>
      <sheetName val="List"/>
      <sheetName val="Navigation"/>
      <sheetName val="MATER._FUEL_SUB"/>
      <sheetName val="F4-F7"/>
      <sheetName val="TOTAL"/>
      <sheetName val="NOTE"/>
      <sheetName val="VARNS"/>
      <sheetName val="VANITY"/>
      <sheetName val="APP. B"/>
      <sheetName val="LET_BAFO"/>
      <sheetName val="ICO_budzet_97"/>
      <sheetName val="DB_ET200(R. A)"/>
      <sheetName val="Original"/>
      <sheetName val="Storage_Units4"/>
      <sheetName val="EST-41a_xls"/>
      <sheetName val="Consolidated_BOQ-2_15"/>
      <sheetName val="Consolidated_BOQ-1_03"/>
      <sheetName val="Detail_In_Door_Stad"/>
      <sheetName val="Proj_Cost_Sumry"/>
      <sheetName val="RDB_L_D_SYSTEM"/>
      <sheetName val="Earthing_CT"/>
      <sheetName val="Project_Details"/>
      <sheetName val="Rate_analysis"/>
      <sheetName val="Table_of_Finishes"/>
      <sheetName val="DIV_2"/>
      <sheetName val="Site_Expenses"/>
      <sheetName val="SOF_Alternative_Offer"/>
      <sheetName val="BOQ_fire_proofing"/>
      <sheetName val="COLUMN"/>
      <sheetName val="w_dn_idd"/>
      <sheetName val="Subcontractors"/>
      <sheetName val="Supplier"/>
      <sheetName val="Summary - 4.5 exch"/>
      <sheetName val="FORMW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RA-MKT"/>
      <sheetName val="BUA"/>
      <sheetName val="RA-markate"/>
      <sheetName val="13. Steel - Ratio"/>
      <sheetName val="Detail"/>
      <sheetName val="Break up Sheet"/>
      <sheetName val="RA_EIL"/>
      <sheetName val="RA_MKT_QUOTE"/>
      <sheetName val="Boq"/>
      <sheetName val="girder"/>
      <sheetName val="Supplier"/>
      <sheetName val="sept-plan"/>
      <sheetName val="BOQ Distribution"/>
      <sheetName val="keyword"/>
      <sheetName val="brg"/>
      <sheetName val="SSR _ NSSR Market final"/>
      <sheetName val="Legal Risk Analysis"/>
      <sheetName val="BOQ -II ph 2"/>
      <sheetName val="Approved MTD Proj #'s"/>
      <sheetName val="Pay_Sep06"/>
      <sheetName val="T&amp;M"/>
      <sheetName val="Rate analysis"/>
      <sheetName val="Consolidated"/>
      <sheetName val="SOR(DWP) "/>
      <sheetName val="ICO_budzet_97"/>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Abstract"/>
      <sheetName val="Sheet1"/>
      <sheetName val="All BQ"/>
      <sheetName val="Payment Summary"/>
      <sheetName val="Rev Schedule"/>
      <sheetName val="Station Summary"/>
      <sheetName val="Time Table"/>
      <sheetName val="IPS"/>
      <sheetName val="Revenue Forecast"/>
      <sheetName val="Short Term Costing"/>
      <sheetName val="Long Term Estimate"/>
      <sheetName val="Expanse"/>
      <sheetName val="Labour Histogramme"/>
      <sheetName val="Adv. payment"/>
      <sheetName val="IPS new"/>
      <sheetName val="Sheet3"/>
      <sheetName val="Basis"/>
      <sheetName val="TOTAL"/>
      <sheetName val="w_dn_idd"/>
      <sheetName val="Product price list"/>
      <sheetName val="Menu"/>
      <sheetName val="cover page"/>
      <sheetName val="lists"/>
      <sheetName val="External Doors"/>
      <sheetName val="Original"/>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ision -DBB"/>
      <sheetName val="TITLES"/>
      <sheetName val=" Summary BKG 034"/>
      <sheetName val="Back-up BKG 5410"/>
      <sheetName val="CTC COMPARISION"/>
      <sheetName val=" STAFF - REMAIN"/>
      <sheetName val="Chart1"/>
      <sheetName val="PLANT - REMAIN"/>
      <sheetName val="Plant - Tender"/>
      <sheetName val="LABOUR REMAIN"/>
      <sheetName val="Drawing office-REMAIN"/>
      <sheetName val="Comparision"/>
      <sheetName val="Sheet1"/>
      <sheetName val="13. Steel - Ratio"/>
    </sheetNames>
    <sheetDataSet>
      <sheetData sheetId="0"/>
      <sheetData sheetId="1"/>
      <sheetData sheetId="2" refreshError="1"/>
      <sheetData sheetId="3"/>
      <sheetData sheetId="4"/>
      <sheetData sheetId="5"/>
      <sheetData sheetId="6" refreshError="1"/>
      <sheetData sheetId="7"/>
      <sheetData sheetId="8"/>
      <sheetData sheetId="9"/>
      <sheetData sheetId="10"/>
      <sheetData sheetId="11"/>
      <sheetData sheetId="12"/>
      <sheetData sheetId="13"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T&amp;M"/>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Direct_Costs_-_flat_file_(2)"/>
      <sheetName val="Direct_Costs_-_flat_file"/>
      <sheetName val="WBS_(2)"/>
      <sheetName val="WBS_(3)"/>
      <sheetName val="WBS_2004_03_16"/>
      <sheetName val="Chiet_tinh_dz35"/>
      <sheetName val="30개월기준대비표_아랍택)"/>
      <sheetName val="총괄표_(2)"/>
      <sheetName val="CT_Thang_Mo"/>
      <sheetName val="WBS%202004%2003%2016_xls"/>
      <sheetName val="DGchitiet_"/>
      <sheetName val="WBS_2004_03_16_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89">
          <cell r="B89" t="str">
            <v>A1100</v>
          </cell>
          <cell r="C89" t="str">
            <v>Terminal building</v>
          </cell>
        </row>
        <row r="90">
          <cell r="B90" t="str">
            <v>A1110</v>
          </cell>
          <cell r="C90" t="str">
            <v>Main terminal</v>
          </cell>
        </row>
        <row r="91">
          <cell r="B91" t="str">
            <v>A1120</v>
          </cell>
          <cell r="C91" t="str">
            <v>Concourse</v>
          </cell>
        </row>
        <row r="92">
          <cell r="B92" t="str">
            <v>A1130</v>
          </cell>
          <cell r="C92" t="str">
            <v>Passenger terminal foundations</v>
          </cell>
        </row>
        <row r="93">
          <cell r="B93" t="str">
            <v>A1140</v>
          </cell>
          <cell r="C93" t="str">
            <v>Baggage handling system</v>
          </cell>
        </row>
        <row r="94">
          <cell r="B94" t="str">
            <v>A1150</v>
          </cell>
          <cell r="C94" t="str">
            <v>Specialty systems</v>
          </cell>
        </row>
        <row r="95">
          <cell r="B95" t="str">
            <v>A1160</v>
          </cell>
          <cell r="C95" t="str">
            <v>Fixed gate equipment/loading bridges/floodlights</v>
          </cell>
        </row>
        <row r="96">
          <cell r="B96" t="str">
            <v>A1170</v>
          </cell>
          <cell r="C96" t="str">
            <v>Pedestrian bridge</v>
          </cell>
        </row>
        <row r="97">
          <cell r="B97" t="str">
            <v>A1200</v>
          </cell>
          <cell r="C97" t="str">
            <v>Central utility plant</v>
          </cell>
        </row>
        <row r="98">
          <cell r="B98" t="str">
            <v>A1210</v>
          </cell>
          <cell r="C98" t="str">
            <v>Central plant building</v>
          </cell>
        </row>
        <row r="99">
          <cell r="B99" t="str">
            <v>A1220</v>
          </cell>
          <cell r="C99" t="str">
            <v>Central plant cooling equipment</v>
          </cell>
        </row>
        <row r="100">
          <cell r="B100" t="str">
            <v>A1230</v>
          </cell>
          <cell r="C100" t="str">
            <v>Central plant electrical equipment</v>
          </cell>
        </row>
        <row r="101">
          <cell r="B101" t="str">
            <v>A1240</v>
          </cell>
          <cell r="C101" t="str">
            <v>Central plant site improvements</v>
          </cell>
        </row>
        <row r="102">
          <cell r="B102" t="str">
            <v>A1250</v>
          </cell>
          <cell r="C102" t="str">
            <v>Utility tunnel</v>
          </cell>
        </row>
        <row r="103">
          <cell r="B103" t="str">
            <v>A1300</v>
          </cell>
          <cell r="C103" t="str">
            <v>Public mosque</v>
          </cell>
        </row>
        <row r="104">
          <cell r="B104" t="str">
            <v>A1310</v>
          </cell>
          <cell r="C104" t="str">
            <v>Public mosque building</v>
          </cell>
        </row>
        <row r="105">
          <cell r="B105" t="str">
            <v>A1320</v>
          </cell>
          <cell r="C105" t="str">
            <v>Public mosque site improvements</v>
          </cell>
        </row>
        <row r="106">
          <cell r="B106" t="str">
            <v>A1400</v>
          </cell>
          <cell r="C106" t="str">
            <v>Parking structure</v>
          </cell>
        </row>
        <row r="107">
          <cell r="B107" t="str">
            <v>A1410</v>
          </cell>
          <cell r="C107" t="str">
            <v>Parking structure building</v>
          </cell>
        </row>
        <row r="108">
          <cell r="B108" t="str">
            <v>A1420</v>
          </cell>
          <cell r="C108" t="str">
            <v>Parking structure specialty systems</v>
          </cell>
        </row>
        <row r="109">
          <cell r="B109" t="str">
            <v>A1500</v>
          </cell>
          <cell r="C109" t="str">
            <v>Terminal frontage road/site improvements</v>
          </cell>
        </row>
        <row r="110">
          <cell r="B110" t="str">
            <v>A1510</v>
          </cell>
          <cell r="C110" t="str">
            <v>Elevated terminal frontage road</v>
          </cell>
        </row>
        <row r="111">
          <cell r="B111" t="str">
            <v>A1520</v>
          </cell>
          <cell r="C111" t="str">
            <v>Passenger terminal area exterior signage</v>
          </cell>
        </row>
        <row r="112">
          <cell r="B112" t="str">
            <v>A1530</v>
          </cell>
          <cell r="C112" t="str">
            <v>Passenger terminal area landscaping</v>
          </cell>
        </row>
        <row r="113">
          <cell r="B113" t="str">
            <v>B1100</v>
          </cell>
          <cell r="C113" t="str">
            <v>Amiri / V.V.I.P. pavilion</v>
          </cell>
        </row>
        <row r="114">
          <cell r="B114" t="str">
            <v>B1200</v>
          </cell>
          <cell r="C114" t="str">
            <v>Amiri hangars</v>
          </cell>
        </row>
        <row r="115">
          <cell r="B115" t="str">
            <v>B1300</v>
          </cell>
          <cell r="C115" t="str">
            <v>Amiri area site improvements</v>
          </cell>
        </row>
        <row r="116">
          <cell r="B116" t="str">
            <v>B1310</v>
          </cell>
          <cell r="C116" t="str">
            <v>Amiri area roads</v>
          </cell>
        </row>
        <row r="117">
          <cell r="B117" t="str">
            <v>B1320</v>
          </cell>
          <cell r="C117" t="str">
            <v>Amiri area parking</v>
          </cell>
        </row>
        <row r="118">
          <cell r="B118" t="str">
            <v>B1330</v>
          </cell>
          <cell r="C118" t="str">
            <v>Amiri area landscaping</v>
          </cell>
        </row>
        <row r="119">
          <cell r="B119" t="str">
            <v>B1340</v>
          </cell>
          <cell r="C119" t="str">
            <v>Amiri security checkpoint</v>
          </cell>
        </row>
        <row r="120">
          <cell r="B120" t="str">
            <v>B1350</v>
          </cell>
          <cell r="C120" t="str">
            <v>Amiri apron floodlights</v>
          </cell>
        </row>
        <row r="121">
          <cell r="B121" t="str">
            <v>C1100</v>
          </cell>
          <cell r="C121" t="str">
            <v>Cargo terminal</v>
          </cell>
        </row>
        <row r="122">
          <cell r="B122" t="str">
            <v>C1110</v>
          </cell>
          <cell r="C122" t="str">
            <v>Cargo terminal building</v>
          </cell>
        </row>
        <row r="123">
          <cell r="B123" t="str">
            <v>C1120</v>
          </cell>
          <cell r="C123" t="str">
            <v>Cargo terminal equipment</v>
          </cell>
        </row>
        <row r="124">
          <cell r="B124" t="str">
            <v>C1130</v>
          </cell>
          <cell r="C124" t="str">
            <v>Cargo terminal security checkpoint</v>
          </cell>
        </row>
        <row r="125">
          <cell r="B125" t="str">
            <v>C1140</v>
          </cell>
          <cell r="C125" t="str">
            <v>Cargo terminal site improvements</v>
          </cell>
        </row>
        <row r="126">
          <cell r="B126" t="str">
            <v>C1150</v>
          </cell>
          <cell r="C126" t="str">
            <v>Cargo apron floodlights</v>
          </cell>
        </row>
        <row r="127">
          <cell r="B127" t="str">
            <v>C1200</v>
          </cell>
          <cell r="C127" t="str">
            <v>Mail terminal</v>
          </cell>
        </row>
        <row r="128">
          <cell r="B128" t="str">
            <v>C1210</v>
          </cell>
          <cell r="C128" t="str">
            <v>Mail terminal building</v>
          </cell>
        </row>
        <row r="129">
          <cell r="B129" t="str">
            <v>C1220</v>
          </cell>
          <cell r="C129" t="str">
            <v>Mail terminal equipment</v>
          </cell>
        </row>
        <row r="130">
          <cell r="B130" t="str">
            <v>C1230</v>
          </cell>
          <cell r="C130" t="str">
            <v>Mail terminal site improvements</v>
          </cell>
        </row>
        <row r="131">
          <cell r="B131" t="str">
            <v>C1300</v>
          </cell>
          <cell r="C131" t="str">
            <v>Cargo agents building</v>
          </cell>
        </row>
        <row r="132">
          <cell r="B132" t="str">
            <v>C1310</v>
          </cell>
          <cell r="C132" t="str">
            <v>Cargo agent building</v>
          </cell>
        </row>
        <row r="133">
          <cell r="B133" t="str">
            <v>C1320</v>
          </cell>
          <cell r="C133" t="str">
            <v>Cargo agent site improvements</v>
          </cell>
        </row>
        <row r="134">
          <cell r="B134" t="str">
            <v>C1400</v>
          </cell>
          <cell r="C134" t="str">
            <v>Courier terminal</v>
          </cell>
        </row>
        <row r="135">
          <cell r="B135" t="str">
            <v>C1410</v>
          </cell>
          <cell r="C135" t="str">
            <v>Courier terminal building</v>
          </cell>
        </row>
        <row r="136">
          <cell r="B136" t="str">
            <v>C1420</v>
          </cell>
          <cell r="C136" t="str">
            <v>Courier terminal equipment</v>
          </cell>
        </row>
        <row r="137">
          <cell r="B137" t="str">
            <v>C1430</v>
          </cell>
          <cell r="C137" t="str">
            <v>Courier terminal site improvements</v>
          </cell>
        </row>
        <row r="138">
          <cell r="B138" t="str">
            <v>C1440</v>
          </cell>
          <cell r="C138" t="str">
            <v>Courier apron floodlights</v>
          </cell>
        </row>
        <row r="139">
          <cell r="B139" t="str">
            <v>C2100</v>
          </cell>
          <cell r="C139" t="str">
            <v>Aircraft maintenance hangar</v>
          </cell>
        </row>
        <row r="140">
          <cell r="B140" t="str">
            <v>C2110</v>
          </cell>
          <cell r="C140" t="str">
            <v>Hangar building</v>
          </cell>
        </row>
        <row r="141">
          <cell r="B141" t="str">
            <v>C2120</v>
          </cell>
          <cell r="C141" t="str">
            <v>Aircraft maintenance office building</v>
          </cell>
        </row>
        <row r="142">
          <cell r="B142" t="str">
            <v>C2130</v>
          </cell>
          <cell r="C142" t="str">
            <v>Aircraft maintenance workshops</v>
          </cell>
        </row>
        <row r="143">
          <cell r="B143" t="str">
            <v>C2140</v>
          </cell>
          <cell r="C143" t="str">
            <v>Aircraft maintenance site improvements</v>
          </cell>
        </row>
        <row r="144">
          <cell r="B144" t="str">
            <v>C2150</v>
          </cell>
          <cell r="C144" t="str">
            <v>Aircraft maintenance security checkpoint</v>
          </cell>
        </row>
        <row r="145">
          <cell r="B145" t="str">
            <v>C2160</v>
          </cell>
          <cell r="C145" t="str">
            <v>Aircraft maintenance apron floodlights</v>
          </cell>
        </row>
        <row r="146">
          <cell r="B146" t="str">
            <v>C2200</v>
          </cell>
          <cell r="C146" t="str">
            <v>Airline engineering facility</v>
          </cell>
        </row>
        <row r="147">
          <cell r="B147" t="str">
            <v>C2210</v>
          </cell>
          <cell r="C147" t="str">
            <v>Airline engineering building</v>
          </cell>
        </row>
        <row r="148">
          <cell r="B148" t="str">
            <v>C2220</v>
          </cell>
          <cell r="C148" t="str">
            <v>Airline engineering site improvements</v>
          </cell>
        </row>
        <row r="149">
          <cell r="B149" t="str">
            <v>C2300</v>
          </cell>
          <cell r="C149" t="str">
            <v>Airlne operations facility</v>
          </cell>
        </row>
        <row r="150">
          <cell r="B150" t="str">
            <v>C2310</v>
          </cell>
          <cell r="C150" t="str">
            <v>Airline operations building</v>
          </cell>
        </row>
        <row r="151">
          <cell r="B151" t="str">
            <v>C2320</v>
          </cell>
          <cell r="C151" t="str">
            <v>Airline operations site improvements</v>
          </cell>
        </row>
        <row r="152">
          <cell r="B152" t="str">
            <v>C3100</v>
          </cell>
          <cell r="C152" t="str">
            <v>ATC tower</v>
          </cell>
        </row>
        <row r="153">
          <cell r="B153" t="str">
            <v>C3110</v>
          </cell>
          <cell r="C153" t="str">
            <v>ATCT building</v>
          </cell>
        </row>
        <row r="154">
          <cell r="B154" t="str">
            <v>C3120</v>
          </cell>
          <cell r="C154" t="str">
            <v>ATCT equipment</v>
          </cell>
        </row>
        <row r="155">
          <cell r="B155" t="str">
            <v>C3130</v>
          </cell>
          <cell r="C155" t="str">
            <v>ATCT site improvements</v>
          </cell>
        </row>
        <row r="156">
          <cell r="B156" t="str">
            <v>C3140</v>
          </cell>
          <cell r="C156" t="str">
            <v>Ground movement radar (ASDE)</v>
          </cell>
        </row>
        <row r="157">
          <cell r="B157" t="str">
            <v>C3200</v>
          </cell>
          <cell r="C157" t="str">
            <v>Main fire station</v>
          </cell>
        </row>
        <row r="158">
          <cell r="B158" t="str">
            <v>C3210</v>
          </cell>
          <cell r="C158" t="str">
            <v>Main fire station building</v>
          </cell>
        </row>
        <row r="159">
          <cell r="B159" t="str">
            <v>C3220</v>
          </cell>
          <cell r="C159" t="str">
            <v>Main fire station equipment</v>
          </cell>
        </row>
        <row r="160">
          <cell r="B160" t="str">
            <v>C3230</v>
          </cell>
          <cell r="C160" t="str">
            <v>Main fire station site improvements</v>
          </cell>
        </row>
        <row r="161">
          <cell r="B161" t="str">
            <v>C3300</v>
          </cell>
          <cell r="C161" t="str">
            <v>Satellite fire station</v>
          </cell>
        </row>
        <row r="162">
          <cell r="B162" t="str">
            <v>C3310</v>
          </cell>
          <cell r="C162" t="str">
            <v>Satellite fire station building</v>
          </cell>
        </row>
        <row r="163">
          <cell r="B163" t="str">
            <v>C3320</v>
          </cell>
          <cell r="C163" t="str">
            <v>Satellite fire station equipment</v>
          </cell>
        </row>
        <row r="164">
          <cell r="B164" t="str">
            <v>C3330</v>
          </cell>
          <cell r="C164" t="str">
            <v>Satellite fire station site improvements</v>
          </cell>
        </row>
        <row r="165">
          <cell r="B165" t="str">
            <v>C3400</v>
          </cell>
          <cell r="C165" t="str">
            <v>Fire training facility</v>
          </cell>
        </row>
        <row r="166">
          <cell r="B166" t="str">
            <v>C3410</v>
          </cell>
          <cell r="C166" t="str">
            <v>Fire training equipment</v>
          </cell>
        </row>
        <row r="167">
          <cell r="B167" t="str">
            <v>C3420</v>
          </cell>
          <cell r="C167" t="str">
            <v>Fire training site improvements</v>
          </cell>
        </row>
        <row r="168">
          <cell r="B168" t="str">
            <v>C3500</v>
          </cell>
          <cell r="C168" t="str">
            <v>Sea rescue station - north</v>
          </cell>
        </row>
        <row r="169">
          <cell r="B169" t="str">
            <v>C3510</v>
          </cell>
          <cell r="C169" t="str">
            <v>Sea rescue - north - building</v>
          </cell>
        </row>
        <row r="170">
          <cell r="B170" t="str">
            <v>C3520</v>
          </cell>
          <cell r="C170" t="str">
            <v>Sea rescue - north - equipment</v>
          </cell>
        </row>
        <row r="171">
          <cell r="B171" t="str">
            <v>C3530</v>
          </cell>
          <cell r="C171" t="str">
            <v>Sea rescue - north - water structures</v>
          </cell>
        </row>
        <row r="172">
          <cell r="B172" t="str">
            <v>C3540</v>
          </cell>
          <cell r="C172" t="str">
            <v>Sea rescue - north - site improvements</v>
          </cell>
        </row>
        <row r="173">
          <cell r="B173" t="str">
            <v>C3600</v>
          </cell>
          <cell r="C173" t="str">
            <v>Sea rescue station - south</v>
          </cell>
        </row>
        <row r="174">
          <cell r="B174" t="str">
            <v>C3610</v>
          </cell>
          <cell r="C174" t="str">
            <v>Sea rescue - south - building</v>
          </cell>
        </row>
        <row r="175">
          <cell r="B175" t="str">
            <v>C3620</v>
          </cell>
          <cell r="C175" t="str">
            <v>Sea rescue - south - equipment</v>
          </cell>
        </row>
        <row r="176">
          <cell r="B176" t="str">
            <v>C3630</v>
          </cell>
          <cell r="C176" t="str">
            <v>Sea rescue - south - water structures</v>
          </cell>
        </row>
        <row r="177">
          <cell r="B177" t="str">
            <v>C3640</v>
          </cell>
          <cell r="C177" t="str">
            <v>Sea rescue - south - site improvements</v>
          </cell>
        </row>
        <row r="178">
          <cell r="B178" t="str">
            <v>C3700</v>
          </cell>
          <cell r="C178" t="str">
            <v>Meteorological facilities</v>
          </cell>
        </row>
        <row r="179">
          <cell r="B179" t="str">
            <v>C3710</v>
          </cell>
          <cell r="C179" t="str">
            <v>Meteo building</v>
          </cell>
        </row>
        <row r="180">
          <cell r="B180" t="str">
            <v>C3720</v>
          </cell>
          <cell r="C180" t="str">
            <v>Weather radar</v>
          </cell>
        </row>
        <row r="181">
          <cell r="B181" t="str">
            <v>C3730</v>
          </cell>
          <cell r="C181" t="str">
            <v>Met garden</v>
          </cell>
        </row>
        <row r="182">
          <cell r="B182" t="str">
            <v>C3740</v>
          </cell>
          <cell r="C182" t="str">
            <v>Balloon launch facility</v>
          </cell>
        </row>
        <row r="183">
          <cell r="B183" t="str">
            <v>C3750</v>
          </cell>
          <cell r="C183" t="str">
            <v>Site improvements</v>
          </cell>
        </row>
        <row r="184">
          <cell r="B184" t="str">
            <v>C3800</v>
          </cell>
          <cell r="C184" t="str">
            <v>Main midfield security checkpoint</v>
          </cell>
        </row>
        <row r="185">
          <cell r="B185" t="str">
            <v>C3810</v>
          </cell>
          <cell r="C185" t="str">
            <v>Main security checkpoint building</v>
          </cell>
        </row>
        <row r="186">
          <cell r="B186" t="str">
            <v>C3820</v>
          </cell>
          <cell r="C186" t="str">
            <v>Main security checkpoint site improvements</v>
          </cell>
        </row>
        <row r="187">
          <cell r="B187" t="str">
            <v>C3900</v>
          </cell>
          <cell r="C187" t="str">
            <v>Radio transmitter station</v>
          </cell>
        </row>
        <row r="188">
          <cell r="B188" t="str">
            <v>C3910</v>
          </cell>
          <cell r="C188" t="str">
            <v>Transmitter building</v>
          </cell>
        </row>
        <row r="189">
          <cell r="B189" t="str">
            <v>C3920</v>
          </cell>
          <cell r="C189" t="str">
            <v>Transmitter equipment/antennae</v>
          </cell>
        </row>
        <row r="190">
          <cell r="B190" t="str">
            <v>C3930</v>
          </cell>
          <cell r="C190" t="str">
            <v>Transmitter site improvements</v>
          </cell>
        </row>
        <row r="191">
          <cell r="B191" t="str">
            <v>C4100</v>
          </cell>
          <cell r="C191" t="str">
            <v>Radio receiver station</v>
          </cell>
        </row>
        <row r="192">
          <cell r="B192" t="str">
            <v>C4110</v>
          </cell>
          <cell r="C192" t="str">
            <v>Receiver building</v>
          </cell>
        </row>
        <row r="193">
          <cell r="B193" t="str">
            <v>C4120</v>
          </cell>
          <cell r="C193" t="str">
            <v>Receiver equipment/antennae</v>
          </cell>
        </row>
        <row r="194">
          <cell r="B194" t="str">
            <v>C4130</v>
          </cell>
          <cell r="C194" t="str">
            <v>Receiver site improvements</v>
          </cell>
        </row>
        <row r="195">
          <cell r="B195" t="str">
            <v>C4200</v>
          </cell>
          <cell r="C195" t="str">
            <v>Airport administration facility</v>
          </cell>
        </row>
        <row r="196">
          <cell r="B196" t="str">
            <v>C4210</v>
          </cell>
          <cell r="C196" t="str">
            <v>Administration building</v>
          </cell>
        </row>
        <row r="197">
          <cell r="B197" t="str">
            <v>C4220</v>
          </cell>
          <cell r="C197" t="str">
            <v>Administration site improvements</v>
          </cell>
        </row>
        <row r="198">
          <cell r="B198" t="str">
            <v>C4300</v>
          </cell>
          <cell r="C198" t="str">
            <v>Facilities maintenance facility</v>
          </cell>
        </row>
        <row r="199">
          <cell r="B199" t="str">
            <v>C4310</v>
          </cell>
          <cell r="C199" t="str">
            <v>Maintenance workshops building</v>
          </cell>
        </row>
        <row r="200">
          <cell r="B200" t="str">
            <v>C4320</v>
          </cell>
          <cell r="C200" t="str">
            <v>Motor transport workshop</v>
          </cell>
        </row>
        <row r="201">
          <cell r="B201" t="str">
            <v>C4330</v>
          </cell>
          <cell r="C201" t="str">
            <v>Maintenance facility site improvements</v>
          </cell>
        </row>
        <row r="202">
          <cell r="B202" t="str">
            <v>C4400</v>
          </cell>
          <cell r="C202" t="str">
            <v>Employee mosque</v>
          </cell>
        </row>
        <row r="203">
          <cell r="B203" t="str">
            <v>C4410</v>
          </cell>
          <cell r="C203" t="str">
            <v>Mosque building</v>
          </cell>
        </row>
        <row r="204">
          <cell r="B204" t="str">
            <v>C4420</v>
          </cell>
          <cell r="C204" t="str">
            <v>Mosque site improvements</v>
          </cell>
        </row>
        <row r="205">
          <cell r="B205" t="str">
            <v>C4500</v>
          </cell>
          <cell r="C205" t="str">
            <v>Employee canteen</v>
          </cell>
        </row>
        <row r="206">
          <cell r="B206" t="str">
            <v>C4510</v>
          </cell>
          <cell r="C206" t="str">
            <v>Canteen building</v>
          </cell>
        </row>
        <row r="207">
          <cell r="B207" t="str">
            <v>C4520</v>
          </cell>
          <cell r="C207" t="str">
            <v>Canteen equipment</v>
          </cell>
        </row>
        <row r="208">
          <cell r="B208" t="str">
            <v>C4530</v>
          </cell>
          <cell r="C208" t="str">
            <v>Canteen site improvements</v>
          </cell>
        </row>
        <row r="209">
          <cell r="B209" t="str">
            <v>C4600</v>
          </cell>
          <cell r="C209" t="str">
            <v>Medical centre</v>
          </cell>
        </row>
        <row r="210">
          <cell r="B210" t="str">
            <v>C4610</v>
          </cell>
          <cell r="C210" t="str">
            <v>Medical building</v>
          </cell>
        </row>
        <row r="211">
          <cell r="B211" t="str">
            <v>C4620</v>
          </cell>
          <cell r="C211" t="str">
            <v>Medical equipment</v>
          </cell>
        </row>
        <row r="212">
          <cell r="B212" t="str">
            <v>C4630</v>
          </cell>
          <cell r="C212" t="str">
            <v>Medical site improvements</v>
          </cell>
        </row>
        <row r="213">
          <cell r="B213" t="str">
            <v>C4700</v>
          </cell>
          <cell r="C213" t="str">
            <v>General aviation terminal (GA)</v>
          </cell>
        </row>
        <row r="214">
          <cell r="B214" t="str">
            <v>C4710</v>
          </cell>
          <cell r="C214" t="str">
            <v>GA terminal</v>
          </cell>
        </row>
        <row r="215">
          <cell r="B215" t="str">
            <v>C4720</v>
          </cell>
          <cell r="C215" t="str">
            <v>GA maintenance hangar</v>
          </cell>
        </row>
        <row r="216">
          <cell r="B216" t="str">
            <v>C4730</v>
          </cell>
          <cell r="C216" t="str">
            <v>GA aircraft storage hangars</v>
          </cell>
        </row>
        <row r="217">
          <cell r="B217" t="str">
            <v>C4740</v>
          </cell>
          <cell r="C217" t="str">
            <v>GA site improvements</v>
          </cell>
        </row>
        <row r="218">
          <cell r="B218" t="str">
            <v>C4750</v>
          </cell>
          <cell r="C218" t="str">
            <v>GA security checkpoint</v>
          </cell>
        </row>
        <row r="219">
          <cell r="B219" t="str">
            <v>C4800</v>
          </cell>
          <cell r="C219" t="str">
            <v>GSE maintenance facility</v>
          </cell>
        </row>
        <row r="220">
          <cell r="B220" t="str">
            <v>C4810</v>
          </cell>
          <cell r="C220" t="str">
            <v>GSE maintenance building</v>
          </cell>
        </row>
        <row r="221">
          <cell r="B221" t="str">
            <v>C4820</v>
          </cell>
          <cell r="C221" t="str">
            <v>GSE maintenance equipment</v>
          </cell>
        </row>
        <row r="222">
          <cell r="B222" t="str">
            <v>C4830</v>
          </cell>
          <cell r="C222" t="str">
            <v>GSE maintenance site improvements</v>
          </cell>
        </row>
        <row r="223">
          <cell r="B223" t="str">
            <v>C4900</v>
          </cell>
          <cell r="C223" t="str">
            <v>Catering facility</v>
          </cell>
        </row>
        <row r="224">
          <cell r="B224" t="str">
            <v>C4910</v>
          </cell>
          <cell r="C224" t="str">
            <v>Catering building</v>
          </cell>
        </row>
        <row r="225">
          <cell r="B225" t="str">
            <v>C4920</v>
          </cell>
          <cell r="C225" t="str">
            <v>Catering equipment</v>
          </cell>
        </row>
        <row r="226">
          <cell r="B226" t="str">
            <v>C4930</v>
          </cell>
          <cell r="C226" t="str">
            <v>Catering site improvements</v>
          </cell>
        </row>
        <row r="227">
          <cell r="B227" t="str">
            <v>C4940</v>
          </cell>
          <cell r="C227" t="str">
            <v>Catering security checkpoint</v>
          </cell>
        </row>
        <row r="228">
          <cell r="B228" t="str">
            <v>C5100</v>
          </cell>
          <cell r="C228" t="str">
            <v>Fuel farm</v>
          </cell>
        </row>
        <row r="229">
          <cell r="B229" t="str">
            <v>C5110</v>
          </cell>
          <cell r="C229" t="str">
            <v>Fuel farm buildings</v>
          </cell>
        </row>
        <row r="230">
          <cell r="B230" t="str">
            <v>C5120</v>
          </cell>
          <cell r="C230" t="str">
            <v>Fuel storage tanks</v>
          </cell>
        </row>
        <row r="231">
          <cell r="B231" t="str">
            <v>C5130</v>
          </cell>
          <cell r="C231" t="str">
            <v>Fuel farm equipment</v>
          </cell>
        </row>
        <row r="232">
          <cell r="B232" t="str">
            <v>C5140</v>
          </cell>
          <cell r="C232" t="str">
            <v>Fire water tank</v>
          </cell>
        </row>
        <row r="233">
          <cell r="B233" t="str">
            <v>C5150</v>
          </cell>
          <cell r="C233" t="str">
            <v>Fuel farm site improvements</v>
          </cell>
        </row>
        <row r="234">
          <cell r="B234" t="str">
            <v>C5200</v>
          </cell>
          <cell r="C234" t="str">
            <v>Fuel hydrant system</v>
          </cell>
        </row>
        <row r="235">
          <cell r="B235" t="str">
            <v>C5210</v>
          </cell>
          <cell r="C235" t="str">
            <v>Fuel distribution pipeine</v>
          </cell>
        </row>
        <row r="236">
          <cell r="B236" t="str">
            <v>C5220</v>
          </cell>
          <cell r="C236" t="str">
            <v>Fuel hydrant system equipment</v>
          </cell>
        </row>
        <row r="237">
          <cell r="B237" t="str">
            <v>C5230</v>
          </cell>
          <cell r="C237" t="str">
            <v>Hydrant pits</v>
          </cell>
        </row>
        <row r="238">
          <cell r="B238" t="str">
            <v>C5300</v>
          </cell>
          <cell r="C238" t="str">
            <v>Jet fuel loading station</v>
          </cell>
        </row>
        <row r="239">
          <cell r="B239" t="str">
            <v>C5310</v>
          </cell>
          <cell r="C239" t="str">
            <v>Loading station building</v>
          </cell>
        </row>
        <row r="240">
          <cell r="B240" t="str">
            <v>C5320</v>
          </cell>
          <cell r="C240" t="str">
            <v>Loading station equipment</v>
          </cell>
        </row>
        <row r="241">
          <cell r="B241" t="str">
            <v>C5330</v>
          </cell>
          <cell r="C241" t="str">
            <v>Loading station fuel tank</v>
          </cell>
        </row>
        <row r="242">
          <cell r="B242" t="str">
            <v>C5340</v>
          </cell>
          <cell r="C242" t="str">
            <v>Loading station site improvements</v>
          </cell>
        </row>
        <row r="243">
          <cell r="B243" t="str">
            <v>C5400</v>
          </cell>
          <cell r="C243" t="str">
            <v>GSE fuel station</v>
          </cell>
        </row>
        <row r="244">
          <cell r="B244" t="str">
            <v>C5410</v>
          </cell>
          <cell r="C244" t="str">
            <v>GSE station building</v>
          </cell>
        </row>
        <row r="245">
          <cell r="B245" t="str">
            <v>C5420</v>
          </cell>
          <cell r="C245" t="str">
            <v>GSE station equipment</v>
          </cell>
        </row>
        <row r="246">
          <cell r="B246" t="str">
            <v>C5430</v>
          </cell>
          <cell r="C246" t="str">
            <v>GSE station fuel tanks</v>
          </cell>
        </row>
        <row r="247">
          <cell r="B247" t="str">
            <v>C5440</v>
          </cell>
          <cell r="C247" t="str">
            <v>GSE station site improvements</v>
          </cell>
        </row>
        <row r="248">
          <cell r="B248" t="str">
            <v>C5500</v>
          </cell>
          <cell r="C248" t="str">
            <v>Triturator</v>
          </cell>
        </row>
        <row r="249">
          <cell r="B249" t="str">
            <v>C5510</v>
          </cell>
          <cell r="C249" t="str">
            <v>Triturator building</v>
          </cell>
        </row>
        <row r="250">
          <cell r="B250" t="str">
            <v>C5520</v>
          </cell>
          <cell r="C250" t="str">
            <v>Triturator equipment</v>
          </cell>
        </row>
        <row r="251">
          <cell r="B251" t="str">
            <v>C5530</v>
          </cell>
          <cell r="C251" t="str">
            <v>Triturator site improvements</v>
          </cell>
        </row>
        <row r="252">
          <cell r="B252" t="str">
            <v>D1100</v>
          </cell>
          <cell r="C252" t="str">
            <v>East runway/taxiway system</v>
          </cell>
        </row>
        <row r="253">
          <cell r="B253" t="str">
            <v>D1110</v>
          </cell>
          <cell r="C253" t="str">
            <v>East runway/taxiway pavements</v>
          </cell>
        </row>
        <row r="254">
          <cell r="B254" t="str">
            <v>D1120</v>
          </cell>
          <cell r="C254" t="str">
            <v>East runway/taxiway final grading</v>
          </cell>
        </row>
        <row r="255">
          <cell r="B255" t="str">
            <v>D1130</v>
          </cell>
          <cell r="C255" t="str">
            <v>East runway/taxiway safety areas</v>
          </cell>
        </row>
        <row r="256">
          <cell r="B256" t="str">
            <v>D1140</v>
          </cell>
          <cell r="C256" t="str">
            <v>East runway/taxiway markings</v>
          </cell>
        </row>
        <row r="257">
          <cell r="B257" t="str">
            <v>D1200</v>
          </cell>
          <cell r="C257" t="str">
            <v>West runway/taxiway system</v>
          </cell>
        </row>
        <row r="258">
          <cell r="B258" t="str">
            <v>D1210</v>
          </cell>
          <cell r="C258" t="str">
            <v>West runway/taxiway pavements</v>
          </cell>
        </row>
        <row r="259">
          <cell r="B259" t="str">
            <v>D1220</v>
          </cell>
          <cell r="C259" t="str">
            <v>West runway/taxiway final grading</v>
          </cell>
        </row>
        <row r="260">
          <cell r="B260" t="str">
            <v>D1230</v>
          </cell>
          <cell r="C260" t="str">
            <v>West runway/taxiway safety areas</v>
          </cell>
        </row>
        <row r="261">
          <cell r="B261" t="str">
            <v>D1240</v>
          </cell>
          <cell r="C261" t="str">
            <v>West runway/taxiway markings</v>
          </cell>
        </row>
        <row r="262">
          <cell r="B262" t="str">
            <v>D1300</v>
          </cell>
          <cell r="C262" t="str">
            <v>Passenger terminal apron/taxilanes</v>
          </cell>
        </row>
        <row r="263">
          <cell r="B263" t="str">
            <v>D1310</v>
          </cell>
          <cell r="C263" t="str">
            <v>Passenger apron/taxilane pavements</v>
          </cell>
        </row>
        <row r="264">
          <cell r="B264" t="str">
            <v>D1320</v>
          </cell>
          <cell r="C264" t="str">
            <v>Passenger apron/taxilane final grading</v>
          </cell>
        </row>
        <row r="265">
          <cell r="B265" t="str">
            <v>D1330</v>
          </cell>
          <cell r="C265" t="str">
            <v>Passenger apron/taxilane safety areas</v>
          </cell>
        </row>
        <row r="266">
          <cell r="B266" t="str">
            <v>D1340</v>
          </cell>
          <cell r="C266" t="str">
            <v>Passenger apron/taxilane markings</v>
          </cell>
        </row>
        <row r="267">
          <cell r="B267" t="str">
            <v>D1400</v>
          </cell>
          <cell r="C267" t="str">
            <v>Other aprons</v>
          </cell>
        </row>
        <row r="268">
          <cell r="B268" t="str">
            <v>D1410</v>
          </cell>
          <cell r="C268" t="str">
            <v>Amiri Terminal apron</v>
          </cell>
        </row>
        <row r="269">
          <cell r="B269" t="str">
            <v>D1420</v>
          </cell>
          <cell r="C269" t="str">
            <v>Cargo apron</v>
          </cell>
        </row>
        <row r="270">
          <cell r="B270" t="str">
            <v>D1430</v>
          </cell>
          <cell r="C270" t="str">
            <v>Aircraft maintenance apron</v>
          </cell>
        </row>
        <row r="271">
          <cell r="B271" t="str">
            <v>D1440</v>
          </cell>
          <cell r="C271" t="str">
            <v>General aviation apron</v>
          </cell>
        </row>
        <row r="272">
          <cell r="B272" t="str">
            <v>D1450</v>
          </cell>
          <cell r="C272" t="str">
            <v>Helipad</v>
          </cell>
        </row>
        <row r="273">
          <cell r="B273" t="str">
            <v>D1460</v>
          </cell>
          <cell r="C273" t="str">
            <v>Isolation apron</v>
          </cell>
        </row>
        <row r="274">
          <cell r="B274" t="str">
            <v>D1470</v>
          </cell>
          <cell r="C274" t="str">
            <v>Courier apron</v>
          </cell>
        </row>
        <row r="275">
          <cell r="B275" t="str">
            <v>D1500</v>
          </cell>
          <cell r="C275" t="str">
            <v>Airfield lighting</v>
          </cell>
        </row>
        <row r="276">
          <cell r="B276" t="str">
            <v>D1510</v>
          </cell>
          <cell r="C276" t="str">
            <v>East runway lighting</v>
          </cell>
        </row>
        <row r="277">
          <cell r="B277" t="str">
            <v>D1520</v>
          </cell>
          <cell r="C277" t="str">
            <v>West runway lighting</v>
          </cell>
        </row>
        <row r="278">
          <cell r="B278" t="str">
            <v>D1530</v>
          </cell>
          <cell r="C278" t="str">
            <v>Passenger apron lighting</v>
          </cell>
        </row>
        <row r="279">
          <cell r="B279" t="str">
            <v>D1540</v>
          </cell>
          <cell r="C279" t="str">
            <v>Other aprons lighting</v>
          </cell>
        </row>
        <row r="280">
          <cell r="B280" t="str">
            <v>D1550</v>
          </cell>
          <cell r="C280" t="str">
            <v>Airfield signage</v>
          </cell>
        </row>
        <row r="281">
          <cell r="B281" t="str">
            <v>D1600</v>
          </cell>
          <cell r="C281" t="str">
            <v>Instrument Landing Systems (ILS)</v>
          </cell>
        </row>
        <row r="282">
          <cell r="B282" t="str">
            <v>D1610</v>
          </cell>
          <cell r="C282" t="str">
            <v>ILS 34R</v>
          </cell>
        </row>
        <row r="283">
          <cell r="B283" t="str">
            <v>D1620</v>
          </cell>
          <cell r="C283" t="str">
            <v>ILS 16L</v>
          </cell>
        </row>
        <row r="284">
          <cell r="B284" t="str">
            <v>D1630</v>
          </cell>
          <cell r="C284" t="str">
            <v>ILS 34L</v>
          </cell>
        </row>
        <row r="285">
          <cell r="B285" t="str">
            <v>D1640</v>
          </cell>
          <cell r="C285" t="str">
            <v>ILS 16R</v>
          </cell>
        </row>
        <row r="286">
          <cell r="B286" t="str">
            <v>D1700</v>
          </cell>
          <cell r="C286" t="str">
            <v>Airport Surveillance Radar (ASR)</v>
          </cell>
        </row>
        <row r="287">
          <cell r="B287" t="str">
            <v>D1710</v>
          </cell>
          <cell r="C287" t="str">
            <v>ASR building</v>
          </cell>
        </row>
        <row r="288">
          <cell r="B288" t="str">
            <v>D1720</v>
          </cell>
          <cell r="C288" t="str">
            <v>ASR equipment</v>
          </cell>
        </row>
        <row r="289">
          <cell r="B289" t="str">
            <v>D1730</v>
          </cell>
          <cell r="C289" t="str">
            <v>ASR site improvements</v>
          </cell>
        </row>
        <row r="290">
          <cell r="B290" t="str">
            <v>D1800</v>
          </cell>
          <cell r="C290" t="str">
            <v>VOR/DME</v>
          </cell>
        </row>
        <row r="291">
          <cell r="B291" t="str">
            <v>D1810</v>
          </cell>
          <cell r="C291" t="str">
            <v>VOR/DME shelter</v>
          </cell>
        </row>
        <row r="292">
          <cell r="B292" t="str">
            <v>D1820</v>
          </cell>
          <cell r="C292" t="str">
            <v>VOR/DME equipment</v>
          </cell>
        </row>
        <row r="293">
          <cell r="B293" t="str">
            <v>D1830</v>
          </cell>
          <cell r="C293" t="str">
            <v>VOR/DME site improvements</v>
          </cell>
        </row>
        <row r="294">
          <cell r="B294" t="str">
            <v>D1900</v>
          </cell>
          <cell r="C294" t="str">
            <v>Airside service and GSE roads</v>
          </cell>
        </row>
        <row r="295">
          <cell r="B295" t="str">
            <v>D2100</v>
          </cell>
          <cell r="C295" t="str">
            <v>Perimeter security facilities</v>
          </cell>
        </row>
        <row r="296">
          <cell r="B296" t="str">
            <v>D2110</v>
          </cell>
          <cell r="C296" t="str">
            <v>Airfield perimeter fence</v>
          </cell>
        </row>
        <row r="297">
          <cell r="B297" t="str">
            <v>D2120</v>
          </cell>
          <cell r="C297" t="str">
            <v>Airfield perimeter patrol road</v>
          </cell>
        </row>
        <row r="298">
          <cell r="B298" t="str">
            <v>D2200</v>
          </cell>
          <cell r="C298" t="str">
            <v>Midfield area drainage facilities</v>
          </cell>
        </row>
        <row r="299">
          <cell r="B299" t="str">
            <v>D2210</v>
          </cell>
          <cell r="C299" t="str">
            <v>North drainage pond</v>
          </cell>
        </row>
        <row r="300">
          <cell r="B300" t="str">
            <v>D2220</v>
          </cell>
          <cell r="C300" t="str">
            <v>North pump station</v>
          </cell>
        </row>
        <row r="301">
          <cell r="B301" t="str">
            <v>D2230</v>
          </cell>
          <cell r="C301" t="str">
            <v>South drainage pond</v>
          </cell>
        </row>
        <row r="302">
          <cell r="B302" t="str">
            <v>D2240</v>
          </cell>
          <cell r="C302" t="str">
            <v>South pump station</v>
          </cell>
        </row>
        <row r="303">
          <cell r="B303" t="str">
            <v>D2250</v>
          </cell>
          <cell r="C303" t="str">
            <v>Midfield ditches</v>
          </cell>
        </row>
        <row r="304">
          <cell r="B304" t="str">
            <v>D2260</v>
          </cell>
          <cell r="C304" t="str">
            <v>Midfield pipes/culverts</v>
          </cell>
        </row>
        <row r="305">
          <cell r="B305" t="str">
            <v>D2300</v>
          </cell>
          <cell r="C305" t="str">
            <v>West area drainage facilities</v>
          </cell>
        </row>
        <row r="306">
          <cell r="B306" t="str">
            <v>D2310</v>
          </cell>
          <cell r="C306" t="str">
            <v>West area ditches</v>
          </cell>
        </row>
        <row r="307">
          <cell r="B307" t="str">
            <v>D2320</v>
          </cell>
          <cell r="C307" t="str">
            <v>West area pipes/culverts</v>
          </cell>
        </row>
        <row r="308">
          <cell r="B308" t="str">
            <v>E1100</v>
          </cell>
          <cell r="C308" t="str">
            <v>Terminal area access system</v>
          </cell>
        </row>
        <row r="309">
          <cell r="B309" t="str">
            <v>E1110</v>
          </cell>
          <cell r="C309" t="str">
            <v>Passenger terminal access road</v>
          </cell>
        </row>
        <row r="310">
          <cell r="B310" t="str">
            <v>E1120</v>
          </cell>
          <cell r="C310" t="str">
            <v>Amiri Terminal access road</v>
          </cell>
        </row>
        <row r="311">
          <cell r="B311" t="str">
            <v>E1130</v>
          </cell>
          <cell r="C311" t="str">
            <v>South interchange</v>
          </cell>
        </row>
        <row r="312">
          <cell r="B312" t="str">
            <v>E1140</v>
          </cell>
          <cell r="C312" t="str">
            <v>Amiri interchange</v>
          </cell>
        </row>
        <row r="313">
          <cell r="B313" t="str">
            <v>E1150</v>
          </cell>
          <cell r="C313" t="str">
            <v>Passenger terminal area public roads</v>
          </cell>
        </row>
        <row r="314">
          <cell r="B314" t="str">
            <v>E1160</v>
          </cell>
          <cell r="C314" t="str">
            <v>Terminal area service roads</v>
          </cell>
        </row>
        <row r="315">
          <cell r="B315" t="str">
            <v>E1170</v>
          </cell>
          <cell r="C315" t="str">
            <v>Passenger terminal surface parking lots</v>
          </cell>
        </row>
        <row r="316">
          <cell r="B316" t="str">
            <v>E1180</v>
          </cell>
          <cell r="C316" t="str">
            <v>Service road security checkpoints</v>
          </cell>
        </row>
        <row r="317">
          <cell r="B317" t="str">
            <v>E1200</v>
          </cell>
          <cell r="C317" t="str">
            <v>Commercial area access system</v>
          </cell>
        </row>
        <row r="318">
          <cell r="B318" t="str">
            <v>E1210</v>
          </cell>
          <cell r="C318" t="str">
            <v>Commercial area road network</v>
          </cell>
        </row>
        <row r="319">
          <cell r="B319" t="str">
            <v>E1220</v>
          </cell>
          <cell r="C319" t="str">
            <v>Central interchange</v>
          </cell>
        </row>
        <row r="320">
          <cell r="B320" t="str">
            <v>E1300</v>
          </cell>
          <cell r="C320" t="str">
            <v>Service area access system</v>
          </cell>
        </row>
        <row r="321">
          <cell r="B321" t="str">
            <v>E1310</v>
          </cell>
          <cell r="C321" t="str">
            <v>Service area access road</v>
          </cell>
        </row>
        <row r="322">
          <cell r="B322" t="str">
            <v>E1320</v>
          </cell>
          <cell r="C322" t="str">
            <v>Runway tunnel</v>
          </cell>
        </row>
        <row r="323">
          <cell r="B323" t="str">
            <v>E1330</v>
          </cell>
          <cell r="C323" t="str">
            <v>Midfield area road network</v>
          </cell>
        </row>
        <row r="324">
          <cell r="B324" t="str">
            <v>E1340</v>
          </cell>
          <cell r="C324" t="str">
            <v>North interchange</v>
          </cell>
        </row>
        <row r="325">
          <cell r="B325" t="str">
            <v>E1400</v>
          </cell>
          <cell r="C325" t="str">
            <v>Road Landscaping</v>
          </cell>
        </row>
        <row r="326">
          <cell r="B326" t="str">
            <v>E2100</v>
          </cell>
          <cell r="C326" t="str">
            <v>Power distribution system</v>
          </cell>
        </row>
        <row r="327">
          <cell r="B327" t="str">
            <v>E2110</v>
          </cell>
          <cell r="C327" t="str">
            <v>Main substation</v>
          </cell>
        </row>
        <row r="328">
          <cell r="B328" t="str">
            <v>E2120</v>
          </cell>
          <cell r="C328" t="str">
            <v>Transformers - 11.4kV/380V &amp; Misc.substations</v>
          </cell>
        </row>
        <row r="329">
          <cell r="B329" t="str">
            <v>E2130</v>
          </cell>
          <cell r="C329" t="str">
            <v>Duct banks</v>
          </cell>
        </row>
        <row r="330">
          <cell r="B330" t="str">
            <v>E2140</v>
          </cell>
          <cell r="C330" t="str">
            <v>Electrical power cable</v>
          </cell>
        </row>
        <row r="331">
          <cell r="B331" t="str">
            <v>E2200</v>
          </cell>
          <cell r="C331" t="str">
            <v>Water distribution system</v>
          </cell>
        </row>
        <row r="332">
          <cell r="B332" t="str">
            <v>E2210</v>
          </cell>
          <cell r="C332" t="str">
            <v>Water storage tanks</v>
          </cell>
        </row>
        <row r="333">
          <cell r="B333" t="str">
            <v>E2220</v>
          </cell>
          <cell r="C333" t="str">
            <v>Potable water pump stations</v>
          </cell>
        </row>
        <row r="334">
          <cell r="B334" t="str">
            <v>E2230</v>
          </cell>
          <cell r="C334" t="str">
            <v>Potable water distribution lines</v>
          </cell>
        </row>
        <row r="335">
          <cell r="B335" t="str">
            <v>E2240</v>
          </cell>
          <cell r="C335" t="str">
            <v>Fire water pump stations</v>
          </cell>
        </row>
        <row r="336">
          <cell r="B336" t="str">
            <v>E2250</v>
          </cell>
          <cell r="C336" t="str">
            <v>Fire water distribution lines</v>
          </cell>
        </row>
        <row r="337">
          <cell r="B337" t="str">
            <v>E2260</v>
          </cell>
          <cell r="C337" t="str">
            <v>Fire hydrants</v>
          </cell>
        </row>
        <row r="338">
          <cell r="B338" t="str">
            <v>E2300</v>
          </cell>
          <cell r="C338" t="str">
            <v>Wastewater collection system</v>
          </cell>
        </row>
        <row r="339">
          <cell r="B339" t="str">
            <v>E2310</v>
          </cell>
          <cell r="C339" t="str">
            <v>Wastewater lift/pumping stations</v>
          </cell>
        </row>
        <row r="340">
          <cell r="B340" t="str">
            <v>E2320</v>
          </cell>
          <cell r="C340" t="str">
            <v>Wastewater collection lines</v>
          </cell>
        </row>
        <row r="341">
          <cell r="B341" t="str">
            <v>E2330</v>
          </cell>
          <cell r="C341" t="str">
            <v>Wastewater manholes</v>
          </cell>
        </row>
        <row r="342">
          <cell r="B342" t="str">
            <v>E2400</v>
          </cell>
          <cell r="C342" t="str">
            <v>Irrigation water system</v>
          </cell>
        </row>
        <row r="343">
          <cell r="B343" t="str">
            <v>E2410</v>
          </cell>
          <cell r="C343" t="str">
            <v>Irrigation storage tanks</v>
          </cell>
        </row>
        <row r="344">
          <cell r="B344" t="str">
            <v>E2420</v>
          </cell>
          <cell r="C344" t="str">
            <v>Irrigation pumps</v>
          </cell>
        </row>
        <row r="345">
          <cell r="B345" t="str">
            <v>E2430</v>
          </cell>
          <cell r="C345" t="str">
            <v>Irrigation water distribution lines</v>
          </cell>
        </row>
        <row r="346">
          <cell r="B346" t="str">
            <v>E2500</v>
          </cell>
          <cell r="C346" t="str">
            <v>Wastewater treatment plant (WWTP)</v>
          </cell>
        </row>
        <row r="347">
          <cell r="B347" t="str">
            <v>E2510</v>
          </cell>
          <cell r="C347" t="str">
            <v>WWTP building</v>
          </cell>
        </row>
        <row r="348">
          <cell r="B348" t="str">
            <v>E2520</v>
          </cell>
          <cell r="C348" t="str">
            <v>WWTP equipment</v>
          </cell>
        </row>
        <row r="349">
          <cell r="B349" t="str">
            <v>E2530</v>
          </cell>
          <cell r="C349" t="str">
            <v>WWTP ponds</v>
          </cell>
        </row>
        <row r="350">
          <cell r="B350" t="str">
            <v>E2540</v>
          </cell>
          <cell r="C350" t="str">
            <v>WWTP site improvements</v>
          </cell>
        </row>
        <row r="351">
          <cell r="B351" t="str">
            <v>E2550</v>
          </cell>
          <cell r="C351" t="str">
            <v>WWTP access road</v>
          </cell>
        </row>
        <row r="352">
          <cell r="B352" t="str">
            <v>E2600</v>
          </cell>
          <cell r="C352" t="str">
            <v>Solid waste handling facility (SWHF)</v>
          </cell>
        </row>
        <row r="353">
          <cell r="B353" t="str">
            <v>E2610</v>
          </cell>
          <cell r="C353" t="str">
            <v>SWHF building</v>
          </cell>
        </row>
        <row r="354">
          <cell r="B354" t="str">
            <v>E2620</v>
          </cell>
          <cell r="C354" t="str">
            <v>SWHF Incinerators/equipment</v>
          </cell>
        </row>
        <row r="355">
          <cell r="B355" t="str">
            <v>E2630</v>
          </cell>
          <cell r="C355" t="str">
            <v>SWHF site improvements</v>
          </cell>
        </row>
        <row r="356">
          <cell r="B356" t="str">
            <v>E2700</v>
          </cell>
          <cell r="C356" t="str">
            <v>Communications / special systems</v>
          </cell>
        </row>
        <row r="357">
          <cell r="B357" t="str">
            <v>E2800</v>
          </cell>
          <cell r="C357" t="str">
            <v>Utility tunnel (midfield)</v>
          </cell>
        </row>
        <row r="358">
          <cell r="B358" t="str">
            <v>F1100</v>
          </cell>
          <cell r="C358" t="str">
            <v>Site investigations</v>
          </cell>
        </row>
        <row r="359">
          <cell r="B359" t="str">
            <v>F1110</v>
          </cell>
          <cell r="C359" t="str">
            <v>Topographic survey</v>
          </cell>
        </row>
        <row r="360">
          <cell r="B360" t="str">
            <v>F1120</v>
          </cell>
          <cell r="C360" t="str">
            <v>Geotechnical/bathymetric investigations</v>
          </cell>
        </row>
        <row r="361">
          <cell r="B361" t="str">
            <v>F1200</v>
          </cell>
          <cell r="C361" t="str">
            <v>Land reclamation</v>
          </cell>
        </row>
        <row r="362">
          <cell r="B362" t="str">
            <v>F1300</v>
          </cell>
          <cell r="C362" t="str">
            <v>Dikes</v>
          </cell>
        </row>
        <row r="363">
          <cell r="B363" t="str">
            <v>F1310</v>
          </cell>
          <cell r="C363" t="str">
            <v>Rehabilitate existing dike</v>
          </cell>
        </row>
        <row r="364">
          <cell r="B364" t="str">
            <v>F1320</v>
          </cell>
          <cell r="C364" t="str">
            <v>Construct new dike</v>
          </cell>
        </row>
        <row r="365">
          <cell r="B365" t="str">
            <v>F1400</v>
          </cell>
          <cell r="C365" t="str">
            <v>Mass earthworks</v>
          </cell>
        </row>
        <row r="366">
          <cell r="B366" t="str">
            <v>F1500</v>
          </cell>
          <cell r="C366" t="str">
            <v>Environmental study</v>
          </cell>
        </row>
        <row r="367">
          <cell r="B367" t="str">
            <v>F1510</v>
          </cell>
          <cell r="C367" t="str">
            <v>E + E subcontract</v>
          </cell>
        </row>
        <row r="368">
          <cell r="B368" t="str">
            <v>F1600</v>
          </cell>
          <cell r="C368" t="str">
            <v>Clearance of site and environs</v>
          </cell>
        </row>
        <row r="369">
          <cell r="B369" t="str">
            <v>F1610</v>
          </cell>
          <cell r="C369" t="str">
            <v>Remove unsuitable soil materials - rubbish tip</v>
          </cell>
        </row>
        <row r="370">
          <cell r="B370" t="str">
            <v>F1620</v>
          </cell>
          <cell r="C370" t="str">
            <v>Relocate communications tower - Seabase</v>
          </cell>
        </row>
        <row r="371">
          <cell r="B371" t="str">
            <v>F1630</v>
          </cell>
          <cell r="C371" t="str">
            <v>Relocate communications tower - desal plant</v>
          </cell>
        </row>
        <row r="372">
          <cell r="B372" t="str">
            <v>X1100</v>
          </cell>
          <cell r="C372" t="str">
            <v>Site mobilization</v>
          </cell>
        </row>
        <row r="373">
          <cell r="B373" t="str">
            <v>X1110</v>
          </cell>
          <cell r="C373" t="str">
            <v>Site Office</v>
          </cell>
        </row>
        <row r="374">
          <cell r="B374" t="str">
            <v>X1120</v>
          </cell>
          <cell r="C374" t="str">
            <v>Boundary fence</v>
          </cell>
        </row>
        <row r="375">
          <cell r="B375" t="str">
            <v>X1130</v>
          </cell>
          <cell r="C375" t="str">
            <v>Construction roads</v>
          </cell>
        </row>
        <row r="376">
          <cell r="B376" t="str">
            <v>X1140</v>
          </cell>
          <cell r="C376" t="str">
            <v>Visitor center</v>
          </cell>
        </row>
        <row r="377">
          <cell r="B377" t="str">
            <v>X1150</v>
          </cell>
          <cell r="C377" t="str">
            <v>Utility connections</v>
          </cell>
        </row>
        <row r="378">
          <cell r="B378" t="str">
            <v>X1160</v>
          </cell>
          <cell r="C378" t="str">
            <v>Batch plants</v>
          </cell>
        </row>
        <row r="379">
          <cell r="B379" t="str">
            <v>X1170</v>
          </cell>
          <cell r="C379" t="str">
            <v>Construction camps</v>
          </cell>
        </row>
        <row r="380">
          <cell r="B380" t="str">
            <v>X1180</v>
          </cell>
          <cell r="C380" t="str">
            <v>Labor housing areas</v>
          </cell>
        </row>
        <row r="381">
          <cell r="B381" t="str">
            <v>X1300</v>
          </cell>
          <cell r="C381" t="str">
            <v>Special studies</v>
          </cell>
        </row>
        <row r="382">
          <cell r="B382" t="str">
            <v>X1310</v>
          </cell>
          <cell r="C382" t="str">
            <v>Security master plan</v>
          </cell>
        </row>
        <row r="383">
          <cell r="B383" t="str">
            <v>X1320</v>
          </cell>
          <cell r="C383" t="str">
            <v>Signage &amp; graphics master plan</v>
          </cell>
        </row>
        <row r="384">
          <cell r="B384" t="str">
            <v>X1330</v>
          </cell>
          <cell r="C384" t="str">
            <v>IT, telecommunications &amp; specialty systems study</v>
          </cell>
        </row>
        <row r="385">
          <cell r="B385" t="str">
            <v>X1700</v>
          </cell>
          <cell r="C385" t="str">
            <v>Other costs</v>
          </cell>
        </row>
        <row r="386">
          <cell r="B386" t="str">
            <v>X1730</v>
          </cell>
          <cell r="C386" t="str">
            <v>Project Insurances</v>
          </cell>
        </row>
        <row r="387">
          <cell r="B387" t="str">
            <v>X1810</v>
          </cell>
          <cell r="C387" t="str">
            <v>Professional EPCM Services</v>
          </cell>
        </row>
        <row r="388">
          <cell r="B388" t="str">
            <v>X1820</v>
          </cell>
          <cell r="C388" t="str">
            <v>Other Technical Services</v>
          </cell>
        </row>
        <row r="389">
          <cell r="B389" t="str">
            <v>X1910</v>
          </cell>
          <cell r="C389" t="str">
            <v>Contingency</v>
          </cell>
        </row>
        <row r="390">
          <cell r="B390" t="str">
            <v>X1920</v>
          </cell>
          <cell r="C390" t="str">
            <v>Escalation</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ision -DBB"/>
      <sheetName val="TITLES"/>
      <sheetName val=" Summary BKG 034"/>
      <sheetName val="Back-up BKG 5410"/>
      <sheetName val="CTC COMPARISION"/>
      <sheetName val=" STAFF - REMAIN"/>
      <sheetName val="Chart1"/>
      <sheetName val="PLANT - REMAIN"/>
      <sheetName val="Plant - Tender"/>
      <sheetName val="LABOUR REMAIN"/>
      <sheetName val="Drawing office-REMAIN"/>
      <sheetName val="Comparision"/>
      <sheetName val="Sheet1"/>
      <sheetName val="Comparision_-DBB"/>
      <sheetName val="_Summary_BKG_034"/>
      <sheetName val="Back-up_BKG_5410"/>
      <sheetName val="CTC_COMPARISION"/>
      <sheetName val="_STAFF_-_REMAIN"/>
      <sheetName val="PLANT_-_REMAIN"/>
      <sheetName val="Plant_-_Tender"/>
      <sheetName val="LABOUR_REMAIN"/>
      <sheetName val="Drawing_office-REMAIN"/>
    </sheetNames>
    <sheetDataSet>
      <sheetData sheetId="0"/>
      <sheetData sheetId="1"/>
      <sheetData sheetId="2" refreshError="1">
        <row r="3">
          <cell r="B3" t="str">
            <v>R 675/1 AIRPORT ACCESS ROADS AND PARKING Phase 1</v>
          </cell>
          <cell r="V3" t="str">
            <v>31/4/1999</v>
          </cell>
        </row>
        <row r="5">
          <cell r="B5" t="str">
            <v>CONTRACT DETAILS</v>
          </cell>
          <cell r="I5" t="str">
            <v>FINANCIAL INFORMATION</v>
          </cell>
        </row>
        <row r="6">
          <cell r="H6" t="str">
            <v>FINANCIAL SUMMARY</v>
          </cell>
          <cell r="P6" t="str">
            <v>FINANCIAL RECONCILIATION</v>
          </cell>
        </row>
        <row r="7">
          <cell r="B7" t="str">
            <v>CONTRACT TITLE:</v>
          </cell>
          <cell r="C7" t="str">
            <v>Contract R675/1 - Dubai International Airport Access Roads and</v>
          </cell>
        </row>
        <row r="8">
          <cell r="C8" t="str">
            <v>Parking Phase 1</v>
          </cell>
          <cell r="L8" t="str">
            <v>Value</v>
          </cell>
          <cell r="N8" t="str">
            <v>Margin</v>
          </cell>
          <cell r="O8" t="str">
            <v>%</v>
          </cell>
        </row>
        <row r="9">
          <cell r="B9" t="str">
            <v>CONTRACT NO.:</v>
          </cell>
          <cell r="C9" t="str">
            <v>034</v>
          </cell>
          <cell r="I9" t="str">
            <v>Tender</v>
          </cell>
          <cell r="L9">
            <v>10295365</v>
          </cell>
          <cell r="N9">
            <v>772152.375</v>
          </cell>
          <cell r="O9">
            <v>7.4999999999999997E-2</v>
          </cell>
        </row>
        <row r="10">
          <cell r="T10" t="str">
            <v>Previous</v>
          </cell>
          <cell r="V10" t="str">
            <v>Current</v>
          </cell>
          <cell r="X10" t="str">
            <v>Contract</v>
          </cell>
        </row>
        <row r="11">
          <cell r="B11" t="str">
            <v>CLIENT</v>
          </cell>
          <cell r="C11" t="str">
            <v>Dubai Municipality - Roads Department</v>
          </cell>
          <cell r="I11" t="str">
            <v>Anticipated Final Account</v>
          </cell>
          <cell r="L11">
            <v>10295365</v>
          </cell>
          <cell r="N11">
            <v>718281.3</v>
          </cell>
          <cell r="O11">
            <v>6.9767443893441375E-2</v>
          </cell>
          <cell r="T11" t="str">
            <v>To Date</v>
          </cell>
          <cell r="V11" t="str">
            <v>Month</v>
          </cell>
          <cell r="X11" t="str">
            <v>To Date</v>
          </cell>
        </row>
        <row r="12">
          <cell r="I12" t="str">
            <v>Margin on Provisonal Sums</v>
          </cell>
          <cell r="N12">
            <v>0</v>
          </cell>
        </row>
        <row r="13">
          <cell r="B13" t="str">
            <v>CONSULTANT</v>
          </cell>
          <cell r="C13" t="str">
            <v>De Leuw, Cather Overseas Limited</v>
          </cell>
          <cell r="P13" t="str">
            <v xml:space="preserve"> INCOME</v>
          </cell>
        </row>
        <row r="14">
          <cell r="Q14" t="str">
            <v>Applied Value</v>
          </cell>
          <cell r="T14">
            <v>60010</v>
          </cell>
          <cell r="X14">
            <v>60010</v>
          </cell>
        </row>
        <row r="15">
          <cell r="B15" t="str">
            <v>Contract</v>
          </cell>
          <cell r="C15" t="str">
            <v>DUBAI MUNICIPALITY CONDITIONS OF CONTRACT FOR WORKS OF CIVIL</v>
          </cell>
          <cell r="I15" t="str">
            <v>Total Margin Contribution =</v>
          </cell>
          <cell r="N15">
            <v>718281.3</v>
          </cell>
          <cell r="Q15" t="str">
            <v>Add: Under Measure</v>
          </cell>
          <cell r="T15">
            <v>0</v>
          </cell>
          <cell r="X15">
            <v>0</v>
          </cell>
        </row>
        <row r="16">
          <cell r="C16" t="str">
            <v>ENGINEERING CONSTRUCTION, FIRST EDITION , MARCH 1991</v>
          </cell>
          <cell r="Q16" t="str">
            <v>Less:Over Measure</v>
          </cell>
          <cell r="T16">
            <v>0</v>
          </cell>
        </row>
        <row r="17">
          <cell r="B17" t="str">
            <v>Week No.</v>
          </cell>
          <cell r="I17" t="str">
            <v>Receivable Status</v>
          </cell>
          <cell r="Q17" t="str">
            <v xml:space="preserve">           MOS</v>
          </cell>
        </row>
        <row r="19">
          <cell r="B19" t="str">
            <v>Commencement</v>
          </cell>
          <cell r="C19">
            <v>36130</v>
          </cell>
          <cell r="I19" t="str">
            <v>Certified Value</v>
          </cell>
          <cell r="P19" t="str">
            <v xml:space="preserve"> NSV</v>
          </cell>
          <cell r="T19">
            <v>60010</v>
          </cell>
          <cell r="V19">
            <v>0</v>
          </cell>
          <cell r="X19">
            <v>60010</v>
          </cell>
        </row>
        <row r="21">
          <cell r="B21" t="str">
            <v>Duration</v>
          </cell>
          <cell r="C21" t="str">
            <v>88 weeks</v>
          </cell>
          <cell r="I21" t="str">
            <v>Cash Received</v>
          </cell>
          <cell r="P21" t="str">
            <v xml:space="preserve"> Certified in Advances /</v>
          </cell>
          <cell r="T21">
            <v>-60010</v>
          </cell>
          <cell r="V21">
            <v>0</v>
          </cell>
          <cell r="X21">
            <v>-60010</v>
          </cell>
        </row>
        <row r="22">
          <cell r="Q22" t="str">
            <v xml:space="preserve">                  (Arrears)</v>
          </cell>
        </row>
        <row r="23">
          <cell r="B23" t="str">
            <v>Target Completion</v>
          </cell>
          <cell r="C23">
            <v>36738</v>
          </cell>
        </row>
        <row r="24">
          <cell r="I24" t="str">
            <v>Outstanding</v>
          </cell>
          <cell r="L24">
            <v>0</v>
          </cell>
          <cell r="Q24" t="str">
            <v>Certified Value</v>
          </cell>
          <cell r="V24">
            <v>0</v>
          </cell>
          <cell r="X24">
            <v>0</v>
          </cell>
        </row>
        <row r="25">
          <cell r="B25" t="str">
            <v>Target Duration</v>
          </cell>
          <cell r="C25" t="str">
            <v>88 weeks</v>
          </cell>
        </row>
        <row r="26">
          <cell r="I26" t="str">
            <v>Retention</v>
          </cell>
          <cell r="L26">
            <v>0</v>
          </cell>
          <cell r="P26" t="str">
            <v xml:space="preserve"> COST</v>
          </cell>
        </row>
        <row r="27">
          <cell r="B27" t="str">
            <v>CLAIM DETAILS</v>
          </cell>
          <cell r="P27" t="str">
            <v xml:space="preserve"> Recorded Cost to Date</v>
          </cell>
          <cell r="T27">
            <v>299698.32</v>
          </cell>
          <cell r="V27">
            <v>12000</v>
          </cell>
          <cell r="X27" t="e">
            <v>#DIV/0!</v>
          </cell>
        </row>
        <row r="28">
          <cell r="I28" t="str">
            <v>Not Yet Due</v>
          </cell>
          <cell r="L28">
            <v>0</v>
          </cell>
          <cell r="P28" t="str">
            <v xml:space="preserve"> Accruals</v>
          </cell>
          <cell r="X28">
            <v>2012638.7899000002</v>
          </cell>
        </row>
        <row r="29">
          <cell r="B29" t="str">
            <v>EOT CLAIMED</v>
          </cell>
          <cell r="C29" t="str">
            <v>0 Months</v>
          </cell>
        </row>
        <row r="30">
          <cell r="I30" t="str">
            <v>Overdue</v>
          </cell>
          <cell r="L30">
            <v>0</v>
          </cell>
          <cell r="P30" t="str">
            <v xml:space="preserve"> Total Project cost to date</v>
          </cell>
          <cell r="X30" t="e">
            <v>#DIV/0!</v>
          </cell>
        </row>
        <row r="31">
          <cell r="B31" t="str">
            <v>EOT AWARDED</v>
          </cell>
          <cell r="C31" t="str">
            <v>0 Months</v>
          </cell>
        </row>
        <row r="32">
          <cell r="I32" t="str">
            <v>Subsequent Receipts</v>
          </cell>
          <cell r="L32">
            <v>0</v>
          </cell>
          <cell r="P32" t="str">
            <v xml:space="preserve"> Stock (Nos.)</v>
          </cell>
          <cell r="X32">
            <v>2012638.7899000002</v>
          </cell>
        </row>
        <row r="33">
          <cell r="C33" t="str">
            <v/>
          </cell>
        </row>
        <row r="34">
          <cell r="P34" t="str">
            <v xml:space="preserve"> Total Costs</v>
          </cell>
          <cell r="X34" t="e">
            <v>#DIV/0!</v>
          </cell>
        </row>
        <row r="38">
          <cell r="B38" t="str">
            <v>DESCRIPTION</v>
          </cell>
          <cell r="E38" t="str">
            <v>COST TO DATE</v>
          </cell>
          <cell r="L38" t="str">
            <v>CURRENT MONTH</v>
          </cell>
          <cell r="T38" t="str">
            <v>CTC</v>
          </cell>
        </row>
        <row r="40">
          <cell r="B40" t="str">
            <v/>
          </cell>
          <cell r="E40" t="str">
            <v>ALLOWANCE</v>
          </cell>
          <cell r="G40" t="str">
            <v>COST</v>
          </cell>
          <cell r="I40" t="str">
            <v>VARIANCE</v>
          </cell>
          <cell r="L40" t="str">
            <v>ALLOWANCE</v>
          </cell>
          <cell r="N40" t="str">
            <v>COST</v>
          </cell>
          <cell r="Q40" t="str">
            <v>VARIANCE</v>
          </cell>
          <cell r="T40" t="str">
            <v>ALLOWANCE</v>
          </cell>
          <cell r="V40" t="str">
            <v>COST</v>
          </cell>
          <cell r="X40" t="str">
            <v>VARIANCE</v>
          </cell>
        </row>
        <row r="42">
          <cell r="B42" t="str">
            <v>LABOUR</v>
          </cell>
          <cell r="E42" t="e">
            <v>#REF!</v>
          </cell>
          <cell r="G42" t="e">
            <v>#DIV/0!</v>
          </cell>
          <cell r="I42" t="e">
            <v>#REF!</v>
          </cell>
          <cell r="L42" t="e">
            <v>#REF!</v>
          </cell>
          <cell r="N42" t="e">
            <v>#DIV/0!</v>
          </cell>
          <cell r="Q42" t="e">
            <v>#REF!</v>
          </cell>
          <cell r="T42">
            <v>716456.6</v>
          </cell>
          <cell r="V42">
            <v>0</v>
          </cell>
          <cell r="X42">
            <v>716456.6</v>
          </cell>
        </row>
        <row r="44">
          <cell r="B44" t="str">
            <v>SUPERVISION</v>
          </cell>
          <cell r="E44" t="e">
            <v>#REF!</v>
          </cell>
          <cell r="G44">
            <v>1189681.05</v>
          </cell>
          <cell r="I44" t="e">
            <v>#REF!</v>
          </cell>
          <cell r="L44" t="e">
            <v>#REF!</v>
          </cell>
          <cell r="N44">
            <v>162930.04000000004</v>
          </cell>
          <cell r="Q44" t="e">
            <v>#REF!</v>
          </cell>
          <cell r="T44">
            <v>840708.94</v>
          </cell>
          <cell r="V44">
            <v>0</v>
          </cell>
          <cell r="X44">
            <v>840708.94</v>
          </cell>
        </row>
        <row r="46">
          <cell r="B46" t="str">
            <v>MATERIALS</v>
          </cell>
          <cell r="E46" t="e">
            <v>#DIV/0!</v>
          </cell>
          <cell r="G46">
            <v>5466539.6821000008</v>
          </cell>
          <cell r="I46" t="e">
            <v>#DIV/0!</v>
          </cell>
          <cell r="L46" t="e">
            <v>#DIV/0!</v>
          </cell>
          <cell r="N46">
            <v>1446502.0642956004</v>
          </cell>
          <cell r="Q46" t="e">
            <v>#DIV/0!</v>
          </cell>
          <cell r="T46">
            <v>6265286.1799999997</v>
          </cell>
          <cell r="V46">
            <v>0</v>
          </cell>
          <cell r="X46">
            <v>6265286.1799999997</v>
          </cell>
        </row>
        <row r="48">
          <cell r="B48" t="str">
            <v>SUBCONTRACTS / SPECIALIST SUPPLIERS</v>
          </cell>
          <cell r="E48" t="e">
            <v>#DIV/0!</v>
          </cell>
          <cell r="G48">
            <v>3936860.8279999997</v>
          </cell>
          <cell r="I48" t="e">
            <v>#DIV/0!</v>
          </cell>
          <cell r="L48" t="e">
            <v>#DIV/0!</v>
          </cell>
          <cell r="N48">
            <v>1296714.8079999997</v>
          </cell>
          <cell r="Q48" t="e">
            <v>#DIV/0!</v>
          </cell>
          <cell r="T48">
            <v>1165000</v>
          </cell>
          <cell r="V48">
            <v>0</v>
          </cell>
          <cell r="X48">
            <v>1165000</v>
          </cell>
        </row>
        <row r="50">
          <cell r="B50" t="str">
            <v>TOOLS AND PLANT</v>
          </cell>
          <cell r="E50" t="e">
            <v>#DIV/0!</v>
          </cell>
          <cell r="G50">
            <v>250535.36000000002</v>
          </cell>
          <cell r="I50" t="e">
            <v>#DIV/0!</v>
          </cell>
          <cell r="L50" t="e">
            <v>#DIV/0!</v>
          </cell>
          <cell r="N50">
            <v>91785.239999999976</v>
          </cell>
          <cell r="Q50" t="e">
            <v>#DIV/0!</v>
          </cell>
          <cell r="T50">
            <v>395919.95999999996</v>
          </cell>
          <cell r="V50">
            <v>0</v>
          </cell>
          <cell r="X50">
            <v>395919.95999999996</v>
          </cell>
        </row>
        <row r="52">
          <cell r="B52" t="str">
            <v>SITE ESTABLISHMENT</v>
          </cell>
          <cell r="E52" t="e">
            <v>#DIV/0!</v>
          </cell>
          <cell r="G52">
            <v>187539.31000000003</v>
          </cell>
          <cell r="I52" t="e">
            <v>#DIV/0!</v>
          </cell>
          <cell r="L52" t="e">
            <v>#DIV/0!</v>
          </cell>
          <cell r="N52">
            <v>22140.19000000001</v>
          </cell>
          <cell r="Q52" t="e">
            <v>#DIV/0!</v>
          </cell>
          <cell r="T52">
            <v>90500</v>
          </cell>
          <cell r="V52">
            <v>0</v>
          </cell>
          <cell r="X52">
            <v>90500</v>
          </cell>
        </row>
        <row r="54">
          <cell r="B54" t="str">
            <v>OTHER COSTS</v>
          </cell>
          <cell r="E54" t="e">
            <v>#DIV/0!</v>
          </cell>
          <cell r="G54">
            <v>149866.60999999999</v>
          </cell>
          <cell r="I54" t="e">
            <v>#DIV/0!</v>
          </cell>
          <cell r="L54" t="e">
            <v>#DIV/0!</v>
          </cell>
          <cell r="N54">
            <v>27582.75</v>
          </cell>
          <cell r="Q54" t="e">
            <v>#DIV/0!</v>
          </cell>
          <cell r="T54">
            <v>24624</v>
          </cell>
          <cell r="V54">
            <v>0</v>
          </cell>
          <cell r="X54">
            <v>24624</v>
          </cell>
        </row>
        <row r="56">
          <cell r="B56" t="str">
            <v>ALLOCATED COSTS</v>
          </cell>
          <cell r="E56" t="e">
            <v>#DIV/0!</v>
          </cell>
          <cell r="G56">
            <v>348293.38</v>
          </cell>
          <cell r="I56" t="e">
            <v>#DIV/0!</v>
          </cell>
          <cell r="L56" t="e">
            <v>#DIV/0!</v>
          </cell>
          <cell r="N56">
            <v>39459.900000000023</v>
          </cell>
          <cell r="Q56" t="e">
            <v>#DIV/0!</v>
          </cell>
          <cell r="T56">
            <v>78588</v>
          </cell>
          <cell r="V56">
            <v>0</v>
          </cell>
          <cell r="X56">
            <v>78588</v>
          </cell>
        </row>
        <row r="58">
          <cell r="B58" t="str">
            <v>RECHARGEABLES</v>
          </cell>
          <cell r="E58">
            <v>0</v>
          </cell>
          <cell r="G58">
            <v>0</v>
          </cell>
          <cell r="I58">
            <v>0</v>
          </cell>
          <cell r="L58">
            <v>0</v>
          </cell>
          <cell r="N58">
            <v>0</v>
          </cell>
          <cell r="Q58">
            <v>0</v>
          </cell>
          <cell r="T58">
            <v>0</v>
          </cell>
          <cell r="V58">
            <v>0</v>
          </cell>
          <cell r="X58">
            <v>0</v>
          </cell>
        </row>
        <row r="60">
          <cell r="B60" t="str">
            <v>COST PROVISION CONTRACT RESERVE FOR DEFECTS PERIOD</v>
          </cell>
          <cell r="E60">
            <v>0</v>
          </cell>
          <cell r="G60">
            <v>0</v>
          </cell>
          <cell r="I60">
            <v>0</v>
          </cell>
          <cell r="L60">
            <v>0</v>
          </cell>
          <cell r="N60">
            <v>0</v>
          </cell>
          <cell r="Q60">
            <v>0</v>
          </cell>
          <cell r="T60">
            <v>0</v>
          </cell>
          <cell r="V60">
            <v>102953.65000000001</v>
          </cell>
          <cell r="X60">
            <v>-102953.65000000001</v>
          </cell>
        </row>
        <row r="62">
          <cell r="B62" t="str">
            <v>WORK IN PROGRESS</v>
          </cell>
          <cell r="E62">
            <v>0</v>
          </cell>
          <cell r="G62">
            <v>0</v>
          </cell>
          <cell r="I62">
            <v>0</v>
          </cell>
          <cell r="L62">
            <v>0</v>
          </cell>
          <cell r="N62">
            <v>0</v>
          </cell>
          <cell r="Q62">
            <v>0</v>
          </cell>
          <cell r="T62">
            <v>0</v>
          </cell>
          <cell r="V62">
            <v>0</v>
          </cell>
          <cell r="X62">
            <v>0</v>
          </cell>
        </row>
        <row r="64">
          <cell r="B64" t="str">
            <v xml:space="preserve">SUB TOTAL </v>
          </cell>
          <cell r="E64" t="e">
            <v>#REF!</v>
          </cell>
          <cell r="G64" t="e">
            <v>#DIV/0!</v>
          </cell>
          <cell r="I64" t="e">
            <v>#REF!</v>
          </cell>
          <cell r="L64" t="e">
            <v>#REF!</v>
          </cell>
          <cell r="N64" t="e">
            <v>#DIV/0!</v>
          </cell>
          <cell r="Q64" t="e">
            <v>#REF!</v>
          </cell>
          <cell r="T64">
            <v>9577083.6799999997</v>
          </cell>
          <cell r="V64">
            <v>102953.65000000001</v>
          </cell>
          <cell r="X64">
            <v>9474130.0299999993</v>
          </cell>
        </row>
        <row r="66">
          <cell r="B66" t="str">
            <v>PROVISIONAL SUMS</v>
          </cell>
          <cell r="E66">
            <v>0</v>
          </cell>
          <cell r="G66">
            <v>0</v>
          </cell>
          <cell r="I66">
            <v>0</v>
          </cell>
          <cell r="L66">
            <v>0</v>
          </cell>
          <cell r="N66">
            <v>0</v>
          </cell>
          <cell r="Q66">
            <v>0</v>
          </cell>
          <cell r="X66">
            <v>0</v>
          </cell>
        </row>
        <row r="68">
          <cell r="B68" t="str">
            <v>MARGIN</v>
          </cell>
          <cell r="E68" t="e">
            <v>#REF!</v>
          </cell>
          <cell r="G68" t="e">
            <v>#DIV/0!</v>
          </cell>
          <cell r="I68" t="e">
            <v>#REF!</v>
          </cell>
          <cell r="L68" t="e">
            <v>#REF!</v>
          </cell>
          <cell r="N68" t="e">
            <v>#DIV/0!</v>
          </cell>
          <cell r="Q68" t="e">
            <v>#REF!</v>
          </cell>
          <cell r="T68">
            <v>718281.3</v>
          </cell>
          <cell r="V68">
            <v>0</v>
          </cell>
          <cell r="X68">
            <v>718281.3</v>
          </cell>
        </row>
        <row r="70">
          <cell r="B70" t="str">
            <v>NSV</v>
          </cell>
          <cell r="E70" t="e">
            <v>#REF!</v>
          </cell>
          <cell r="G70" t="e">
            <v>#DIV/0!</v>
          </cell>
          <cell r="I70" t="e">
            <v>#REF!</v>
          </cell>
          <cell r="L70" t="e">
            <v>#REF!</v>
          </cell>
          <cell r="N70" t="e">
            <v>#DIV/0!</v>
          </cell>
          <cell r="Q70" t="e">
            <v>#REF!</v>
          </cell>
          <cell r="T70">
            <v>10295364.98</v>
          </cell>
          <cell r="V70">
            <v>102953.65000000001</v>
          </cell>
          <cell r="X70">
            <v>10192411.33</v>
          </cell>
        </row>
      </sheetData>
      <sheetData sheetId="3"/>
      <sheetData sheetId="4"/>
      <sheetData sheetId="5"/>
      <sheetData sheetId="6" refreshError="1"/>
      <sheetData sheetId="7"/>
      <sheetData sheetId="8"/>
      <sheetData sheetId="9"/>
      <sheetData sheetId="10"/>
      <sheetData sheetId="11"/>
      <sheetData sheetId="12"/>
      <sheetData sheetId="13"/>
      <sheetData sheetId="14">
        <row r="3">
          <cell r="B3" t="str">
            <v>R 675/1 AIRPORT ACCESS ROADS AND PARKING Phase 1</v>
          </cell>
        </row>
      </sheetData>
      <sheetData sheetId="15"/>
      <sheetData sheetId="16"/>
      <sheetData sheetId="17"/>
      <sheetData sheetId="18"/>
      <sheetData sheetId="19"/>
      <sheetData sheetId="20"/>
      <sheetData sheetId="2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BILL-1"/>
      <sheetName val="BILL-3"/>
      <sheetName val="Control"/>
      <sheetName val="Project Brief"/>
      <sheetName val="TOTAL"/>
      <sheetName val="Option"/>
      <sheetName val="Details"/>
      <sheetName val=" GULF"/>
      <sheetName val="SuStructure Conc Take off"/>
      <sheetName val="#3E1_GCR"/>
      <sheetName val="BOQ"/>
      <sheetName val="CCS summary "/>
      <sheetName val="16 Consum's"/>
      <sheetName val="24 B'up"/>
      <sheetName val="Det_Des"/>
      <sheetName val="Ra  stair"/>
      <sheetName val="Criteria"/>
      <sheetName val="Cash2"/>
      <sheetName val="Z"/>
      <sheetName val="9600-T1"/>
      <sheetName val="C&amp;IEVA"/>
      <sheetName val="EC(Rev)"/>
      <sheetName val="#REF"/>
      <sheetName val="Div-15 Mech"/>
      <sheetName val="MEP Matls"/>
      <sheetName val="Lstsub"/>
      <sheetName val="Raw Data"/>
      <sheetName val="SubmitCal"/>
      <sheetName val="Bill 1"/>
      <sheetName val="Bill 2"/>
      <sheetName val="Bill 3"/>
      <sheetName val="Bill 4"/>
      <sheetName val="Bill 5"/>
      <sheetName val="Bill 6"/>
      <sheetName val="Bill 7"/>
      <sheetName val="Summary"/>
      <sheetName val="C9901"/>
      <sheetName val="new ext"/>
      <sheetName val="Siteworks"/>
      <sheetName val="_GULF"/>
      <sheetName val="Bill_1"/>
      <sheetName val="Bill_2"/>
      <sheetName val="Bill_3"/>
      <sheetName val="Bill_4"/>
      <sheetName val="Bill_5"/>
      <sheetName val="Bill_6"/>
      <sheetName val="Bill_7"/>
      <sheetName val="_GULF1"/>
      <sheetName val="Bill_11"/>
      <sheetName val="Bill_21"/>
      <sheetName val="Bill_31"/>
      <sheetName val="Bill_41"/>
      <sheetName val="Bill_51"/>
      <sheetName val="Bill_61"/>
      <sheetName val="Bill_71"/>
      <sheetName val="Civil Works"/>
      <sheetName val="Tender Summary"/>
      <sheetName val="QMCT"/>
      <sheetName val="Chiet tinh dz22"/>
      <sheetName val="SuStructure%20Conc%20Take%20off"/>
      <sheetName val="Cover Page"/>
      <sheetName val="SuStructure_Conc_Take_off"/>
      <sheetName val="SuStructure_Conc_Take_off1"/>
      <sheetName val="qty schedule"/>
      <sheetName val="Master Pricing"/>
      <sheetName val="Contractors"/>
      <sheetName val="ITEMS"/>
      <sheetName val="FlexibleBudget"/>
      <sheetName val="Drop Down List"/>
      <sheetName val="JAN2002"/>
      <sheetName val="T&amp;M"/>
      <sheetName val="C-AREA"/>
      <sheetName val="C-GFL"/>
      <sheetName val="EEV(Prilim)"/>
      <sheetName val="Definitions"/>
      <sheetName val="Bill No. 3"/>
      <sheetName val="BQextra"/>
      <sheetName val="Sheet2"/>
      <sheetName val="Doha WBS Clean"/>
      <sheetName val="Categories"/>
      <sheetName val="LEGEND"/>
      <sheetName val="PROJECT BRIEF(EX.NEW)"/>
      <sheetName val="Gia vat tu"/>
      <sheetName val="designations"/>
      <sheetName val="CCS_summary_"/>
      <sheetName val="16_Consum's"/>
      <sheetName val="24_B'up"/>
      <sheetName val="Ra__stair"/>
      <sheetName val="MEP_Matls"/>
      <sheetName val="Raw_Data"/>
      <sheetName val="new_ext"/>
      <sheetName val="CCS_summary_1"/>
      <sheetName val="16_Consum's1"/>
      <sheetName val="24_B'up1"/>
      <sheetName val="Ra__stair1"/>
      <sheetName val="MEP_Matls1"/>
      <sheetName val="Raw_Data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PREISBILDUNGSBLATT"/>
      <sheetName val="6.1.7 Grand Summary"/>
      <sheetName val="Data Sheet"/>
      <sheetName val="Rate Analysis"/>
      <sheetName val="Initial Data"/>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Controls"/>
      <sheetName val="Project Info"/>
      <sheetName val="SITE WORK"/>
      <sheetName val="Tosh"/>
      <sheetName val="analysis"/>
      <sheetName val="공종별_집계금액"/>
      <sheetName val="superseded"/>
      <sheetName val="Assumptions"/>
      <sheetName val="Panels (DWG)"/>
      <sheetName val="MATERIALS_masterlist"/>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Entrance (C)"/>
      <sheetName val="Category Lookup Table"/>
      <sheetName val="Netstatement"/>
      <sheetName val="Budget By Month"/>
      <sheetName val="Tracking"/>
      <sheetName val="Comparison"/>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Total Cashflow Table"/>
      <sheetName val="Info"/>
      <sheetName val="AOR"/>
      <sheetName val="SUMMARY-client"/>
      <sheetName val="RCC,Ret. Wall"/>
      <sheetName val="Areas"/>
      <sheetName val="Ops"/>
      <sheetName val="COLUMNS"/>
      <sheetName val="SLABREINF-SCH"/>
      <sheetName val="REINF-PILECAP"/>
      <sheetName val="Labour"/>
      <sheetName val="GS1"/>
      <sheetName val="PriceList01"/>
      <sheetName val="Plumbing FROM bILL"/>
      <sheetName val="Setup"/>
      <sheetName val="labour rates"/>
      <sheetName val="Database"/>
      <sheetName val="6_1_7_Grand_Summary"/>
      <sheetName val="Data_Sheet"/>
      <sheetName val="Rate_Analysis"/>
      <sheetName val="Div-15_Mech"/>
      <sheetName val="Project_Brief"/>
      <sheetName val="Initial_Data"/>
      <sheetName val="Doha_WBS_Clean"/>
      <sheetName val="Bill_No__3"/>
      <sheetName val="StructEarth"/>
      <sheetName val="Scenario Select"/>
      <sheetName val="CODE"/>
      <sheetName val="calculation sheet"/>
      <sheetName val="13 GP"/>
      <sheetName val="ancillary"/>
      <sheetName val="csb(11-12,0820)"/>
      <sheetName val="Scenario_Select1"/>
      <sheetName val="Initial_Data1"/>
      <sheetName val="calculation_sheet1"/>
      <sheetName val="Civil_Works1"/>
      <sheetName val="CASHFLOW_CODES1"/>
      <sheetName val="Project_Brief1"/>
      <sheetName val="Bill_No__31"/>
      <sheetName val="13_GP1"/>
      <sheetName val="Chiet_tinh_dz221"/>
      <sheetName val="Data_Input1"/>
      <sheetName val="Scenario_Select"/>
      <sheetName val="calculation_sheet"/>
      <sheetName val="Civil_Works"/>
      <sheetName val="CASHFLOW_CODES"/>
      <sheetName val="13_GP"/>
      <sheetName val="Chiet_tinh_dz22"/>
      <sheetName val="Data_Input"/>
      <sheetName val="Part-A"/>
      <sheetName val="Contents"/>
      <sheetName val="Listen"/>
      <sheetName val="Civils"/>
      <sheetName val="Consents_Source"/>
      <sheetName val="Site Count"/>
      <sheetName val="P3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indices "/>
      <sheetName val="office"/>
      <sheetName val="part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efreshError="1"/>
      <sheetData sheetId="291" refreshError="1"/>
      <sheetData sheetId="292"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VO-499"/>
      <sheetName val="VO (499-01)"/>
      <sheetName val="ABST-VO-499-01"/>
      <sheetName val="ABST-VO-499-01 (2)"/>
      <sheetName val="B.wall 499"/>
      <sheetName val="VO (499-02)"/>
      <sheetName val="VO (499-03)"/>
      <sheetName val="takeoff-vo3"/>
      <sheetName val="SCHEDULE"/>
      <sheetName val="VO4"/>
      <sheetName val="VO "/>
      <sheetName val="AlumWorks"/>
      <sheetName val="LIGHT FTGS"/>
      <sheetName val="SANITARY"/>
      <sheetName val="VO 499-05"/>
      <sheetName val="takeoff-vo5"/>
      <sheetName val="13. Steel - Ratio"/>
      <sheetName val=" Summary BKG 03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A1" t="str">
            <v xml:space="preserve">PROJECT : </v>
          </cell>
          <cell r="B1" t="str">
            <v xml:space="preserve"> </v>
          </cell>
          <cell r="G1" t="str">
            <v>0/00</v>
          </cell>
        </row>
        <row r="3">
          <cell r="A3" t="str">
            <v>SCHEDULE OF VARIATIONS</v>
          </cell>
          <cell r="C3">
            <v>36470</v>
          </cell>
          <cell r="F3" t="str">
            <v xml:space="preserve"> </v>
          </cell>
        </row>
        <row r="5">
          <cell r="A5" t="str">
            <v>Variation</v>
          </cell>
          <cell r="B5" t="str">
            <v>Description</v>
          </cell>
          <cell r="C5" t="str">
            <v>Instruction</v>
          </cell>
          <cell r="D5" t="str">
            <v>ANC  Ref.</v>
          </cell>
          <cell r="E5" t="str">
            <v>Amount submitted</v>
          </cell>
          <cell r="F5" t="str">
            <v>Amount Agreed</v>
          </cell>
          <cell r="G5" t="str">
            <v>VOWD Claimed</v>
          </cell>
        </row>
        <row r="6">
          <cell r="A6" t="str">
            <v>No.</v>
          </cell>
          <cell r="C6" t="str">
            <v>reference</v>
          </cell>
          <cell r="E6" t="str">
            <v>By ANC</v>
          </cell>
          <cell r="F6" t="str">
            <v>By  Consultant</v>
          </cell>
          <cell r="G6" t="str">
            <v>upto 28/02/99</v>
          </cell>
        </row>
      </sheetData>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huat-G3"/>
      <sheetName val="TL rieng"/>
      <sheetName val="CThep-G3"/>
      <sheetName val="CThep-G4 G4B G5"/>
      <sheetName val="Khuon nap"/>
      <sheetName val="Lkhuat-G4B"/>
      <sheetName val="CThep-G6"/>
      <sheetName val="CThep-G6 bo"/>
      <sheetName val="CThep-G3G4G4BG5G6 bosung"/>
      <sheetName val="Lkhuat-G6"/>
      <sheetName val="Lkhuat-G5"/>
      <sheetName val="LKhuat-G4"/>
      <sheetName val="CThep-G62"/>
      <sheetName val="CThep-GoiDem"/>
      <sheetName val="CThep-G3 c"/>
      <sheetName val="DG3285"/>
      <sheetName val="DI-ESTI"/>
      <sheetName val="ST-CTHE2"/>
      <sheetName val="Chi tiet"/>
      <sheetName val="C3"/>
      <sheetName val="Site Expenses"/>
      <sheetName val="INDIRECTS-site"/>
      <sheetName val="Civil Boq"/>
      <sheetName val="L3"/>
      <sheetName val="TOTAL"/>
      <sheetName val="IBASE"/>
      <sheetName val="List"/>
      <sheetName val="EQT-ESTN"/>
      <sheetName val="TL_rieng"/>
      <sheetName val="CThep-G4_G4B_G5"/>
      <sheetName val="Khuon_nap"/>
      <sheetName val="CThep-G6_bo"/>
      <sheetName val="CThep-G3G4G4BG5G6_bosung"/>
      <sheetName val="CThep-G3_c"/>
      <sheetName val="Chi_tiet"/>
      <sheetName val="Site_Expenses"/>
      <sheetName val="Civil_Boq"/>
      <sheetName val="Labor abs-NMR"/>
      <sheetName val="REINF-WTM"/>
      <sheetName val="A"/>
      <sheetName val="Basis"/>
    </sheetNames>
    <sheetDataSet>
      <sheetData sheetId="0"/>
      <sheetData sheetId="1">
        <row r="7">
          <cell r="A7">
            <v>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7">
          <cell r="A7">
            <v>6</v>
          </cell>
        </row>
      </sheetData>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TO Cover  - Elec"/>
      <sheetName val="TO - Elec - NPM"/>
      <sheetName val="DWG Cover"/>
      <sheetName val="DWG List"/>
      <sheetName val="BOQ Rates"/>
      <sheetName val="RBD Cover"/>
      <sheetName val="RBD-01 DC"/>
      <sheetName val="SUP Quot"/>
      <sheetName val="Final Con. Val.Cover"/>
      <sheetName val="Est. Final Cont. Value "/>
      <sheetName val="Time Impact"/>
      <sheetName val="Time Impact Calc"/>
      <sheetName val="Correspondence"/>
      <sheetName val="Corres.Reg"/>
      <sheetName val="Cover (2)"/>
      <sheetName val="V_Sum_Cover"/>
      <sheetName val="V_Summary"/>
      <sheetName val="V_Cost_B"/>
      <sheetName val="V_Cost_Summary"/>
      <sheetName val="TO_Cover__-_Elec"/>
      <sheetName val="TO_-_Elec_-_NPM"/>
      <sheetName val="DWG_Cover"/>
      <sheetName val="DWG_List"/>
      <sheetName val="BOQ_Rates"/>
      <sheetName val="RBD_Cover"/>
      <sheetName val="RBD-01_DC"/>
      <sheetName val="SUP_Quot"/>
      <sheetName val="Final_Con__Val_Cover"/>
      <sheetName val="Est__Final_Cont__Value_"/>
      <sheetName val="Time_Impact"/>
      <sheetName val="Time_Impact_Calc"/>
      <sheetName val="Corres_Reg"/>
      <sheetName val="Cover_(2)"/>
      <sheetName val="TOTAL"/>
    </sheetNames>
    <sheetDataSet>
      <sheetData sheetId="0"/>
      <sheetData sheetId="1"/>
      <sheetData sheetId="2"/>
      <sheetData sheetId="3"/>
      <sheetData sheetId="4">
        <row r="4">
          <cell r="D4" t="str">
            <v>Variation Cost Proposal:</v>
          </cell>
          <cell r="G4" t="str">
            <v>02</v>
          </cell>
        </row>
        <row r="5">
          <cell r="C5" t="str">
            <v>Changes of down conductors in lightning protection system</v>
          </cell>
        </row>
      </sheetData>
      <sheetData sheetId="5"/>
      <sheetData sheetId="6">
        <row r="25">
          <cell r="G25">
            <v>932067.67500000005</v>
          </cell>
        </row>
      </sheetData>
      <sheetData sheetId="7"/>
      <sheetData sheetId="8"/>
      <sheetData sheetId="9"/>
      <sheetData sheetId="10"/>
      <sheetData sheetId="11"/>
      <sheetData sheetId="12"/>
      <sheetData sheetId="13"/>
      <sheetData sheetId="14"/>
      <sheetData sheetId="15"/>
      <sheetData sheetId="16"/>
      <sheetData sheetId="17"/>
      <sheetData sheetId="18">
        <row r="30">
          <cell r="K30">
            <v>0</v>
          </cell>
        </row>
      </sheetData>
      <sheetData sheetId="19"/>
      <sheetData sheetId="20"/>
      <sheetData sheetId="21"/>
      <sheetData sheetId="22"/>
      <sheetData sheetId="23">
        <row r="4">
          <cell r="D4" t="str">
            <v>Variation Cost Proposal:</v>
          </cell>
        </row>
      </sheetData>
      <sheetData sheetId="24"/>
      <sheetData sheetId="25">
        <row r="25">
          <cell r="G25">
            <v>932067.67500000005</v>
          </cell>
        </row>
      </sheetData>
      <sheetData sheetId="26"/>
      <sheetData sheetId="27"/>
      <sheetData sheetId="28"/>
      <sheetData sheetId="29"/>
      <sheetData sheetId="30"/>
      <sheetData sheetId="31"/>
      <sheetData sheetId="32"/>
      <sheetData sheetId="33"/>
      <sheetData sheetId="34"/>
      <sheetData sheetId="35"/>
      <sheetData sheetId="36"/>
      <sheetData sheetId="37">
        <row r="30">
          <cell r="K30">
            <v>0</v>
          </cell>
        </row>
      </sheetData>
      <sheetData sheetId="38"/>
      <sheetData sheetId="39"/>
      <sheetData sheetId="40"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1"/>
      <sheetName val="BQ List"/>
      <sheetName val="PipWT"/>
      <sheetName val="Unit_Name"/>
      <sheetName val="IPS new"/>
      <sheetName val="IPS"/>
      <sheetName val="External Doors"/>
      <sheetName val="PRECAST lightconc-II"/>
      <sheetName val="boq"/>
      <sheetName val="List"/>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INDIRECTS-site"/>
      <sheetName val="PLTLST "/>
      <sheetName val="STAFF"/>
      <sheetName val="Staff CAMP"/>
      <sheetName val="Labour camp"/>
      <sheetName val="Office &amp; Workshop"/>
      <sheetName val="Misc."/>
      <sheetName val="Local Hire"/>
      <sheetName val="salary"/>
      <sheetName val="UPLIFTS"/>
      <sheetName val="RateAn"/>
      <sheetName val="DI-ESTI"/>
      <sheetName val="STAFF AND LABOUR CAMP"/>
      <sheetName val="TL rieng"/>
      <sheetName val="IBASE"/>
      <sheetName val="Option"/>
      <sheetName val="DG3285"/>
      <sheetName val="POWER"/>
      <sheetName val="Lstsub"/>
      <sheetName val="General"/>
      <sheetName val="Elem 2G Pricing"/>
      <sheetName val="Elem 2G Synopsis"/>
      <sheetName val="Elem 2H Synopsis"/>
      <sheetName val="Elem 3A Pricing"/>
      <sheetName val="Elem 3A Synopsis"/>
      <sheetName val="Estimate"/>
      <sheetName val="FitOutConfCentre"/>
      <sheetName val="PROJECT BRIEF"/>
      <sheetName val="Site Expenses"/>
      <sheetName val="#3E1_GCR"/>
      <sheetName val="gap-makrana"/>
      <sheetName val="E_Summary"/>
      <sheetName val="CIF COST ITEM"/>
      <sheetName val="Jumeira"/>
      <sheetName val="B2"/>
      <sheetName val="Toolbox"/>
      <sheetName val="C3"/>
      <sheetName val="QUOTE_E"/>
      <sheetName val="Cash Flow"/>
      <sheetName val="Break up Sheet"/>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N3982 (SCL)"/>
      <sheetName val="DG248"/>
      <sheetName val="DG3983"/>
      <sheetName val="DG3285"/>
      <sheetName val="TL rieng"/>
      <sheetName val="INDIRECTS-site"/>
      <sheetName val="RateAn"/>
      <sheetName val="rates"/>
      <sheetName val="Gia vat tu"/>
      <sheetName val="QUOTE_E"/>
      <sheetName val="248-35 (3)"/>
      <sheetName val="DI-ESTI"/>
      <sheetName val="DONGIA"/>
      <sheetName val="Chi tiet"/>
      <sheetName val="Lstsub"/>
      <sheetName val="dg-VTu"/>
      <sheetName val="Tke"/>
      <sheetName val="POWER"/>
      <sheetName val="PROJECT BRIEF"/>
      <sheetName val="Site Expenses"/>
      <sheetName val="C3"/>
      <sheetName val="TN3982_(SCL)"/>
      <sheetName val="TL_rieng"/>
      <sheetName val="Gia_vat_tu"/>
      <sheetName val="248-35_(3)"/>
      <sheetName val="Chi_tiet"/>
      <sheetName val="PROJECT_BRIEF"/>
      <sheetName val="Site_Expenses"/>
      <sheetName val="SPT vs PHI"/>
      <sheetName val="IBASE"/>
      <sheetName val="BOQ"/>
      <sheetName val="except wiring"/>
      <sheetName val="SOF Alternative Offer"/>
      <sheetName val="Civil Boq"/>
      <sheetName val="List"/>
      <sheetName val="Forecast"/>
      <sheetName val="Tam"/>
      <sheetName val="Deloitt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PRL"/>
      <sheetName val="SCHEDULE"/>
      <sheetName val="STEEL WEIGHTS"/>
      <sheetName val="INDIRECTS-site"/>
      <sheetName val="CHIFLET"/>
      <sheetName val="Controls"/>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ooring RA"/>
      <sheetName val="A1.1"/>
      <sheetName val="A2.1"/>
      <sheetName val="A3.1a"/>
      <sheetName val="A3.1b"/>
      <sheetName val="A3.2"/>
      <sheetName val="A3.3"/>
      <sheetName val="A3.4"/>
      <sheetName val="A4.1"/>
      <sheetName val="A4.2"/>
      <sheetName val="A5.1a"/>
      <sheetName val="A5.2 "/>
      <sheetName val="A5.3"/>
      <sheetName val="A5.4 "/>
      <sheetName val="A6.1 "/>
      <sheetName val="A6.2"/>
      <sheetName val="A6.3"/>
      <sheetName val="A6.4"/>
      <sheetName val="A 7.1 "/>
      <sheetName val="A 7.2"/>
      <sheetName val="A 8.1"/>
      <sheetName val="A 8.2"/>
      <sheetName val="A 8.3"/>
      <sheetName val="A 9"/>
      <sheetName val="A 10.1"/>
      <sheetName val="A 11.1"/>
      <sheetName val="B1"/>
      <sheetName val="B2.1"/>
      <sheetName val="B2.2"/>
      <sheetName val="B-3.1"/>
      <sheetName val="B3.2"/>
      <sheetName val="B-4.1"/>
      <sheetName val="B-4.2"/>
      <sheetName val="B5.1"/>
      <sheetName val="B-6.1"/>
      <sheetName val="C1"/>
      <sheetName val="C2.1"/>
      <sheetName val="C2.2"/>
      <sheetName val="C2.3"/>
      <sheetName val="C2.4"/>
      <sheetName val="C3.1"/>
      <sheetName val="D1"/>
      <sheetName val="Summary year Plan"/>
      <sheetName val="Civil Boq"/>
      <sheetName val="Detail"/>
      <sheetName val="External Doors"/>
      <sheetName val="PRECAST lightconc-II"/>
      <sheetName val="BOQ"/>
      <sheetName val="Net rent analysis"/>
      <sheetName val="2A"/>
      <sheetName val="253 Vill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WORK"/>
      <sheetName val="STEEL STRUCTURE"/>
      <sheetName val="Unit_Name"/>
      <sheetName val="IPS new"/>
      <sheetName val="Pur"/>
    </sheetNames>
    <definedNames>
      <definedName name="Unit_Name" sheetId="2"/>
    </definedNames>
    <sheetDataSet>
      <sheetData sheetId="0">
        <row r="1">
          <cell r="E1" t="str">
            <v>TECNICAS REUNIDAS, S.A.</v>
          </cell>
        </row>
      </sheetData>
      <sheetData sheetId="1">
        <row r="1">
          <cell r="E1" t="str">
            <v>TECNICAS REUNIDAS, S.A.</v>
          </cell>
        </row>
      </sheetData>
      <sheetData sheetId="2" refreshError="1"/>
      <sheetData sheetId="3" refreshError="1"/>
      <sheetData sheetId="4"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sec. 5"/>
      <sheetName val="Valuation"/>
      <sheetName val="Valuation EC"/>
      <sheetName val="Measurement"/>
      <sheetName val="Steel Reinf"/>
      <sheetName val="sec. 6"/>
      <sheetName val="sec.7"/>
      <sheetName val="sec.8"/>
      <sheetName val="sec. 9"/>
      <sheetName val="List"/>
      <sheetName val="QUOTE_E"/>
      <sheetName val="External Doors"/>
      <sheetName val="Unit_Name"/>
      <sheetName val="TOTAL"/>
      <sheetName val="Bill No 8 - A"/>
      <sheetName val="Sheet1"/>
      <sheetName val="Forecast"/>
      <sheetName val="BANK POSITION REPORT"/>
      <sheetName val="E_Summary"/>
      <sheetName val="D_Cntnts"/>
      <sheetName val="SOF Alternative Offer"/>
      <sheetName val="Basis"/>
      <sheetName val="Raw Data"/>
      <sheetName val="ancillary"/>
      <sheetName val="STEEL STRUCTURE"/>
      <sheetName val="C3"/>
      <sheetName val="Cover"/>
      <sheetName val="Contents"/>
      <sheetName val="Notes"/>
      <sheetName val="MOS"/>
      <sheetName val="General"/>
      <sheetName val="cp-e1"/>
      <sheetName val="Summary"/>
      <sheetName val="cover_page"/>
      <sheetName val="sec__1"/>
      <sheetName val="sec__2"/>
      <sheetName val="sec__3"/>
      <sheetName val="Scope_of_works"/>
      <sheetName val="sec__4"/>
      <sheetName val="sec__5"/>
      <sheetName val="Valuation_EC"/>
      <sheetName val="Steel_Reinf"/>
      <sheetName val="sec__6"/>
      <sheetName val="sec_7"/>
      <sheetName val="sec_8"/>
      <sheetName val="sec__9"/>
      <sheetName val="Summary year Plan"/>
      <sheetName val="Sensitivity Matrix"/>
      <sheetName val="PRECAST lightconc-II"/>
      <sheetName val="V.O.No. Hangar Found"/>
      <sheetName val="Currencies"/>
      <sheetName val="Bill No.01"/>
      <sheetName val="Sheet2"/>
      <sheetName val="Valesco Paste"/>
      <sheetName val="u.wt."/>
      <sheetName val="Cal"/>
      <sheetName val="9"/>
      <sheetName val="Constructionv1 "/>
      <sheetName val="MkUp"/>
      <sheetName val="P1 SUM"/>
      <sheetName val="Garde"/>
      <sheetName val="d12"/>
      <sheetName val="BOQ"/>
      <sheetName val="fitoutconfcentre"/>
      <sheetName val="Cables Link"/>
      <sheetName val="finshes"/>
      <sheetName val="Menu"/>
      <sheetName val="IPS"/>
      <sheetName val="Pipe"/>
      <sheetName val="슬래브1"/>
      <sheetName val="IPS new"/>
      <sheetName val="Attachment #01"/>
      <sheetName val="Civil Boq"/>
      <sheetName val="w_dn_idd"/>
      <sheetName val="JAN"/>
      <sheetName val="MAT.ATSITE"/>
      <sheetName val="V2"/>
      <sheetName val="V.Summary"/>
      <sheetName val="analysis-superstructure"/>
      <sheetName val="Option"/>
      <sheetName val="Budget Analysis"/>
      <sheetName val="CEP Form"/>
      <sheetName val="Assumptions"/>
      <sheetName val="BOQ fire proofing"/>
      <sheetName val="SPT vs PHI"/>
      <sheetName val="mecon-summary"/>
      <sheetName val="T&amp;M"/>
      <sheetName val="MAZ-1058"/>
      <sheetName val="con-pln"/>
      <sheetName val="DATE"/>
      <sheetName val="Calendar"/>
      <sheetName val="DG3285"/>
      <sheetName val="CHIFLET"/>
      <sheetName val="INDIRECTS-site"/>
      <sheetName val="③赤紙(日文)"/>
      <sheetName val="Worksheet(DONOTCHANGE)"/>
      <sheetName val="Claims"/>
      <sheetName val="Alain-Fuj"/>
      <sheetName val="Data Sheet"/>
      <sheetName val="ITR"/>
      <sheetName val="Inter unit set off"/>
      <sheetName val="3"/>
      <sheetName val="CondPol"/>
      <sheetName val="MixB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Wall (Final)"/>
      <sheetName val="Core wall ( Final)"/>
      <sheetName val="Door"/>
      <sheetName val="Toilet Wall-Basement-1"/>
      <sheetName val="Toi Wall&amp;Fl Fini- Base-1"/>
      <sheetName val="Take off sheet "/>
      <sheetName val="Assumption "/>
      <sheetName val="Ramp"/>
      <sheetName val="Data sheet"/>
      <sheetName val="Wall"/>
      <sheetName val="Core wall"/>
      <sheetName val="Per Unit"/>
      <sheetName val="Sheet2"/>
      <sheetName val="Summary year Plan"/>
      <sheetName val="cover pag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BK DWN."/>
      <sheetName val="RateBrkdwn  (2)"/>
      <sheetName val="sec. 6"/>
      <sheetName val="sec.7"/>
      <sheetName val="Measurement 4"/>
      <sheetName val="Measurement 3"/>
      <sheetName val="Measurement 2"/>
      <sheetName val="Measurement 1 "/>
      <sheetName val="sec.8"/>
      <sheetName val="sec. 9"/>
      <sheetName val="Measurement sheet"/>
      <sheetName val="List"/>
      <sheetName val="TOTAL"/>
      <sheetName val="Forecast"/>
      <sheetName val="Basis"/>
      <sheetName val="SOF Alternative Offer"/>
      <sheetName val="STEEL STRUCTURE"/>
      <sheetName val="Sensitivity Matrix"/>
      <sheetName val="BOQ"/>
      <sheetName val="Unit_Name"/>
      <sheetName val="QUOTE_E"/>
      <sheetName val="C3"/>
      <sheetName val="Cover"/>
      <sheetName val="Contents"/>
      <sheetName val="Notes"/>
      <sheetName val="MOS"/>
      <sheetName val="General"/>
      <sheetName val="cp-e1"/>
      <sheetName val="cover_page"/>
      <sheetName val="sec__1"/>
      <sheetName val="sec__2"/>
      <sheetName val="sec__3"/>
      <sheetName val="Scope_of_works"/>
      <sheetName val="sec__4"/>
      <sheetName val="sec__5"/>
      <sheetName val="RateBrkdwn_"/>
      <sheetName val="BK_DWN_"/>
      <sheetName val="RateBrkdwn__(2)"/>
      <sheetName val="sec__6"/>
      <sheetName val="sec_7"/>
      <sheetName val="Measurement_4"/>
      <sheetName val="Measurement_3"/>
      <sheetName val="Measurement_2"/>
      <sheetName val="Measurement_1_"/>
      <sheetName val="sec_8"/>
      <sheetName val="sec__9"/>
      <sheetName val="External Doors"/>
      <sheetName val="Currencies"/>
      <sheetName val="Bill No.01"/>
      <sheetName val="Sheet2"/>
      <sheetName val="PRECAST lightconc-II"/>
      <sheetName val="Valesco Paste"/>
      <sheetName val="9"/>
      <sheetName val="MAT.ATSITE"/>
      <sheetName val="build-up"/>
      <sheetName val="Schedules"/>
      <sheetName val="Pipe"/>
      <sheetName val="슬래브1"/>
      <sheetName val="How to update"/>
      <sheetName val="IPS new"/>
      <sheetName val="V.Summary"/>
      <sheetName val="BM"/>
      <sheetName val="EXT.WORK WALLAN AREA"/>
      <sheetName val="MAZ-1058"/>
      <sheetName val="CEP Form"/>
      <sheetName val="Calendar"/>
      <sheetName val="Valn09"/>
      <sheetName val="DG3285"/>
      <sheetName val="con-pln"/>
      <sheetName val="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XL4Poppy"/>
      <sheetName val="00000000"/>
      <sheetName val="Chi tiet"/>
      <sheetName val="DI-ESTI"/>
      <sheetName val="DG3285"/>
      <sheetName val="RateAn"/>
      <sheetName val="INDIRECTS-site"/>
      <sheetName val="w't table"/>
      <sheetName val="TL rieng"/>
      <sheetName val="CH3-TBA"/>
      <sheetName val="CH3-DZ"/>
      <sheetName val="Gia_vat_tu"/>
      <sheetName val="Chi_tiet"/>
      <sheetName val="w't_table"/>
      <sheetName val="TL_rieng"/>
      <sheetName val="cover page"/>
      <sheetName val="9"/>
      <sheetName val="改加胶玻璃、室外栏杆"/>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INDIRECTS-site"/>
      <sheetName val="Chi tiet"/>
      <sheetName val="RateAn"/>
      <sheetName val="Gia vat tu"/>
      <sheetName val="TL rieng"/>
      <sheetName val="DI-ESTI"/>
      <sheetName val="Project Brief"/>
      <sheetName val="DG3285"/>
      <sheetName val="Site Expenses"/>
      <sheetName val="designations"/>
      <sheetName val="L3"/>
      <sheetName val="Option"/>
      <sheetName val="C3"/>
      <sheetName val="Civil Boq"/>
      <sheetName val="Measur"/>
      <sheetName val="5.) Time Delays"/>
      <sheetName val="Chi_tiet"/>
      <sheetName val="Gia_vat_tu"/>
      <sheetName val="TL_rieng"/>
      <sheetName val="Project_Brief"/>
      <sheetName val="Site_Expenses"/>
      <sheetName val="Civil_Boq"/>
      <sheetName val="IBASE"/>
      <sheetName val="EST-FOOTING (G)"/>
      <sheetName val="List"/>
      <sheetName val="App. A-Delivery"/>
      <sheetName val="Wall Sched"/>
      <sheetName val="Break up Sheet"/>
      <sheetName val="cables"/>
      <sheetName val="C"/>
    </sheetNames>
    <sheetDataSet>
      <sheetData sheetId="0">
        <row r="6">
          <cell r="E6">
            <v>3.64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cover page"/>
      <sheetName val="PROJECT BRIEF(EX.NEW)"/>
    </sheetNames>
    <sheetDataSet>
      <sheetData sheetId="0">
        <row r="1">
          <cell r="A1">
            <v>0</v>
          </cell>
        </row>
      </sheetData>
      <sheetData sheetId="1"/>
      <sheetData sheetId="2"/>
      <sheetData sheetId="3"/>
      <sheetData sheetId="4"/>
      <sheetData sheetId="5"/>
      <sheetData sheetId="6"/>
      <sheetData sheetId="7">
        <row r="1">
          <cell r="A1">
            <v>0</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basic"/>
      <sheetName val="GN-ST-10"/>
      <sheetName val="PRECAST lightconc_II"/>
      <sheetName val="CF-det"/>
      <sheetName val="Cleaning &amp; Grubbing"/>
      <sheetName val="Friends"/>
      <sheetName val="College Details"/>
      <sheetName val="Personal "/>
      <sheetName val="Office"/>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Cover Sheet"/>
      <sheetName val="BOQ REV A"/>
      <sheetName val="BOQ"/>
      <sheetName val="PTB (IO)"/>
      <sheetName val="BMS "/>
      <sheetName val="SPT vs PHI"/>
      <sheetName val="TBAL9697 -group wise  sdpl"/>
      <sheetName val="PIPING"/>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OVER_HEADS"/>
      <sheetName val="Cover_Sheet"/>
      <sheetName val="BOQ_REV_A"/>
      <sheetName val="PTB_(IO)"/>
      <sheetName val="BMS_"/>
      <sheetName val="SPT_vs_PHI"/>
      <sheetName val="TBAL9697_-group_wise__sdpl"/>
      <sheetName val="八幡"/>
      <sheetName val="zone-8"/>
      <sheetName val="MHNO_LEV"/>
      <sheetName val="concrete"/>
      <sheetName val="beam-reinft-IIInd floor"/>
      <sheetName val="M-Book for Conc"/>
      <sheetName val="M-Book for FW"/>
      <sheetName val="SITE OVERHEADS"/>
      <sheetName val="labour coeff"/>
      <sheetName val="Site Dev BOQ"/>
      <sheetName val="Sheet3"/>
      <sheetName val="VCH-SLC"/>
      <sheetName val="Supplier"/>
      <sheetName val="upa"/>
      <sheetName val="Expenditure plan"/>
      <sheetName val="ORDER BOOKING"/>
      <sheetName val="Design"/>
      <sheetName val="SILICATE"/>
      <sheetName val="Costing Upto Mar'11 (2)"/>
      <sheetName val="Tender Summary"/>
      <sheetName val="p&amp;m"/>
      <sheetName val="#REF!"/>
      <sheetName val="A"/>
      <sheetName val="Boq Block A"/>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List"/>
      <sheetName val="dBase"/>
      <sheetName val="Meas.-Hotel Part"/>
      <sheetName val="Contract Night Staff"/>
      <sheetName val="Contract Day Staff"/>
      <sheetName val="Day Shift"/>
      <sheetName val="Night Shift"/>
      <sheetName val="External Doors"/>
      <sheetName val="T&amp;M"/>
      <sheetName val="BOQ_Direct_selling cost"/>
      <sheetName val="Sheet2"/>
      <sheetName val="scurve calc (2)"/>
      <sheetName val="factors"/>
      <sheetName val="Headings"/>
      <sheetName val="Direct cost shed A-2 "/>
      <sheetName val="22.12.2011"/>
      <sheetName val="Fee Rate Summary"/>
      <sheetName val="Civil Boq"/>
      <sheetName val="9"/>
      <sheetName val="Meas__Hotel Part"/>
      <sheetName val="BOQ (2)"/>
      <sheetName val="2gii"/>
      <sheetName val="공장별판관비배부"/>
      <sheetName val="Build-up"/>
      <sheetName val="final abstract"/>
      <sheetName val="Detail"/>
      <sheetName val="Data"/>
      <sheetName val="Lead"/>
      <sheetName val="INPUT SHEET"/>
      <sheetName val="Fill this out first..."/>
      <sheetName val="temp"/>
      <sheetName val="GBW"/>
      <sheetName val="MN T.B."/>
      <sheetName val=" 09.07.10 M顅ᎆ뤀ᨇ԰_x0000_缀_x0000_"/>
      <sheetName val="beam-reinft"/>
      <sheetName val=" 09.07.10 M顅ᎆ뤀ᨇ԰?缀?"/>
      <sheetName val="master"/>
      <sheetName val="DataInput"/>
      <sheetName val="DataInput-1"/>
      <sheetName val="DI Rate Analysis"/>
      <sheetName val="Economic RisingMain  Ph-I"/>
      <sheetName val="inWords"/>
      <sheetName val="ancillary"/>
      <sheetName val="Raw Data"/>
      <sheetName val="Option"/>
      <sheetName val="공사비 내역 (가)"/>
      <sheetName val="Ave.wtd.rates"/>
      <sheetName val="Material "/>
      <sheetName val="Labour &amp; Plant"/>
      <sheetName val="Cashflow projection"/>
      <sheetName val="PA- Consutant "/>
      <sheetName val="Item- Compact"/>
      <sheetName val="BS8007"/>
      <sheetName val="St.co.91.5lvl"/>
      <sheetName val="Civil Works"/>
      <sheetName val="SP Break Up"/>
      <sheetName val="TBAL9697 _group wise  sdpl"/>
      <sheetName val="Intake"/>
      <sheetName val="IO List"/>
      <sheetName val="HEAD"/>
      <sheetName val="Labour productivity"/>
      <sheetName val="Assumptions"/>
      <sheetName val="Cost Index"/>
      <sheetName val="cash in flow Summary JV "/>
      <sheetName val="water prop."/>
      <sheetName val="GR.slab-reinft"/>
      <sheetName val="section"/>
      <sheetName val="Structure Bills Qty"/>
      <sheetName val="Sales &amp; Prod"/>
      <sheetName val="Costing"/>
      <sheetName val="HVAC"/>
      <sheetName val="Staff Acco."/>
      <sheetName val="col-reinft1"/>
      <sheetName val="dlvoid"/>
      <sheetName val="Rate Analysis"/>
      <sheetName val="Prelims Breakup"/>
      <sheetName val="Phase 1"/>
      <sheetName val="Voucher"/>
      <sheetName val="Project Details.."/>
      <sheetName val="PRECAST_lightconc-II2"/>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SPT_vs_PHI2"/>
      <sheetName val="TBAL9697_-group_wise__sdpl2"/>
      <sheetName val="TAX_BILLS"/>
      <sheetName val="CASH_BILLS"/>
      <sheetName val="LABOUR_BILLS"/>
      <sheetName val="puch_order"/>
      <sheetName val="Sheet1_(2)"/>
      <sheetName val="Quantity_Schedule1"/>
      <sheetName val="Revenue__Schedule_1"/>
      <sheetName val="Balance_works_-_Direct_Cost1"/>
      <sheetName val="Balance_works_-_Indirect_Cost1"/>
      <sheetName val="Fund_Plan1"/>
      <sheetName val="Bill_of_Resources1"/>
      <sheetName val="SITE_OVERHEADS"/>
      <sheetName val="labour_coeff"/>
      <sheetName val="Site_Dev_BOQ"/>
      <sheetName val="Expenditure_plan"/>
      <sheetName val="ORDER_BOOKING"/>
      <sheetName val="Costing_Upto_Mar'11_(2)"/>
      <sheetName val="Tender_Summary"/>
      <sheetName val="beam-reinft-IIInd_floor"/>
      <sheetName val="Prelims_Breakup"/>
      <sheetName val="Boq_Block_A"/>
      <sheetName val="M-Book_for_Conc"/>
      <sheetName val="M-Book_for_FW"/>
      <sheetName val="Rate analysis- BOQ 1 "/>
      <sheetName val="box-12"/>
      <sheetName val="08.07.10헾】_x0005__x0000__x0000__x0000__x0000_ꎋ"/>
      <sheetName val=" _x000a_¢_x0002_&amp;_x0000__x0000__x0000_ú5#_x0000__x0000__x0000__x0000__x0000__x0000__x0000_"/>
      <sheetName val=""/>
      <sheetName val="AOR"/>
      <sheetName val="F20 Risk Analysis"/>
      <sheetName val="Change Order Log"/>
      <sheetName val="lookups"/>
      <sheetName val="ref"/>
      <sheetName val="Bin"/>
      <sheetName val="2000 MOR"/>
      <sheetName val="Driveway Beams"/>
      <sheetName val="PRELIM5"/>
      <sheetName val="Analy_7-10"/>
      <sheetName val="INDIGINEOUS ITEMS "/>
      <sheetName val="Meas_-Hotel_Part"/>
      <sheetName val="22_12_2011"/>
      <sheetName val="BOQ_(2)"/>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cal"/>
      <sheetName val="gen"/>
      <sheetName val="1.Civil-RA"/>
      <sheetName val="3cd Annexure"/>
      <sheetName val="_23_07_10_MECH-TANK"/>
      <sheetName val="Labour"/>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Admin"/>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B3-B4-B5-B6"/>
      <sheetName val=" 09.07.10 M顅ᎆ뤀ᨇ԰"/>
      <sheetName val=" 09.07.10 M顅ᎆ뤀ᨇ԰_缀_"/>
      <sheetName val="Fin. Assumpt. - Sensitivities"/>
      <sheetName val="Bill 1"/>
      <sheetName val="Bill 2"/>
      <sheetName val="Bill 3"/>
      <sheetName val="Bill 4"/>
      <sheetName val="Bill 5"/>
      <sheetName val="Bill 6"/>
      <sheetName val="Bill 7"/>
      <sheetName val="sheeet7"/>
      <sheetName val="08.07.10헾】_x0005_????ꎋ"/>
      <sheetName val="T-P1, FINISHES WORKING "/>
      <sheetName val="Assumption &amp; Exclusion"/>
      <sheetName val="querries"/>
      <sheetName val="SUMMARY(E)"/>
      <sheetName val="wordsdata"/>
      <sheetName val="estm_mech"/>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 _x000a_¢_x0002_&amp;???ú5#???????"/>
      <sheetName val="Assumption Inputs"/>
      <sheetName val="Pacakges split"/>
      <sheetName val="COST"/>
      <sheetName val="run"/>
      <sheetName val="Background"/>
      <sheetName val="L+M"/>
      <sheetName val="AutoOpen Stub Data"/>
      <sheetName val="Code"/>
      <sheetName val="Eqpmnt Plng"/>
      <sheetName val="Debits as on 12.04.08"/>
      <sheetName val="DEINKING(ANNEX 1)"/>
      <sheetName val="Wire"/>
      <sheetName val="analysis"/>
      <sheetName val="STAFFSCHED "/>
      <sheetName val="Cover"/>
      <sheetName val="Data Sheet"/>
      <sheetName val="_17_07_10_N_SHIFT_MECH-TANK"/>
      <sheetName val="_17_07_10_RS_&amp;_SECURITY"/>
      <sheetName val="17_07_10_CIVIL_WET"/>
      <sheetName val="_17_07_10_CIVIL"/>
      <sheetName val="_17_07_10_MECH-FAB"/>
      <sheetName val="_17_07_10_MECH-TANK"/>
      <sheetName val="Makro1"/>
      <sheetName val="RA-markate"/>
      <sheetName val="pol-60"/>
      <sheetName val="COLUMN"/>
      <sheetName val="InputPO_Del"/>
      <sheetName val="LABOUR RATE"/>
      <sheetName val="Material Rate"/>
      <sheetName val="ACS(1)"/>
      <sheetName val="FAS-C(4)"/>
      <sheetName val="CCTV(old)"/>
      <sheetName val="Final"/>
      <sheetName val="Summary-Price_New"/>
      <sheetName val="AN-2K"/>
      <sheetName val="Switch V16"/>
      <sheetName val="MG"/>
      <sheetName val="VALIDATIONS"/>
      <sheetName val="Mat_Cost"/>
      <sheetName val="detail'02"/>
      <sheetName val="India F&amp;S Template"/>
      <sheetName val=" bus bay"/>
      <sheetName val="doq-10"/>
      <sheetName val="doq-I"/>
      <sheetName val="doq 4"/>
      <sheetName val="doq 2"/>
      <sheetName val="Grade Slab -1"/>
      <sheetName val="Grade Slab -2"/>
      <sheetName val="Grade slab-3"/>
      <sheetName val="Grade slab -4"/>
      <sheetName val="Grade slab -5"/>
      <sheetName val="Grade slab -6"/>
      <sheetName val="x-items"/>
      <sheetName val="_16_07_10_N_SHIFT_MECH-FAB"/>
      <sheetName val="환율"/>
      <sheetName val="B'Sheet"/>
      <sheetName val="Asmp"/>
      <sheetName val="Cat A Change Control"/>
      <sheetName val="DP"/>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Theo Cons-June'10"/>
      <sheetName val="CABLERET"/>
      <sheetName val="Income Statement"/>
      <sheetName val="Summary WG"/>
      <sheetName val="Deduction of assets"/>
      <sheetName val="AFAS "/>
      <sheetName val="RDS &amp; WLD"/>
      <sheetName val="PA System"/>
      <sheetName val="ACC"/>
      <sheetName val="CCTV"/>
      <sheetName val="Server &amp; PAC Room"/>
      <sheetName val="BMS"/>
      <sheetName val="HVAC BOQ"/>
      <sheetName val="DI_Rate_Analysis"/>
      <sheetName val="Economic_RisingMain__Ph-I"/>
      <sheetName val="Factor Sheet"/>
      <sheetName val="BOQ_Direct_selling_cost"/>
      <sheetName val="Variables"/>
      <sheetName val="Main-Material"/>
      <sheetName val="Form-B"/>
      <sheetName val="FitOutConfCentre"/>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scurve_calc_(2)"/>
      <sheetName val="Contract_Night_Staff"/>
      <sheetName val="Contract_Day_Staff"/>
      <sheetName val="Day_Shift"/>
      <sheetName val="Night_Shift"/>
      <sheetName val="Direct_cost_shed_A-2_"/>
      <sheetName val="Fee_Rate_Summary"/>
      <sheetName val="Civil_Boq"/>
      <sheetName val="22_12_20111"/>
      <sheetName val="BOQ_(2)1"/>
      <sheetName val="INPUT_SHEET"/>
      <sheetName val="final_abstract"/>
      <sheetName val="Meas__Hotel_Part"/>
      <sheetName val="Ave_wtd_rates"/>
      <sheetName val="Material_"/>
      <sheetName val="Labour_&amp;_Plant"/>
      <sheetName val="Cashflow_projection"/>
      <sheetName val="_09_07_10_M顅ᎆ뤀ᨇ԰缀"/>
      <sheetName val="Item-_Compact"/>
      <sheetName val="St_co_91_5lvl"/>
      <sheetName val="Fill_this_out_first___"/>
      <sheetName val="cash_in_flow_Summary_JV_"/>
      <sheetName val="water_prop_"/>
      <sheetName val="GR_slab-reinft"/>
      <sheetName val="Cost_Index"/>
      <sheetName val="Sales_&amp;_Prod"/>
      <sheetName val="IO_List"/>
      <sheetName val="Staff_Acco_"/>
      <sheetName val="08_07_10헾】ꎋ"/>
      <sheetName val="PA-_Consutant_"/>
      <sheetName val="3cd_Annexure"/>
      <sheetName val="DI_Rate_Analysis1"/>
      <sheetName val="Economic_RisingMain__Ph-I1"/>
      <sheetName val="Civil_Works"/>
      <sheetName val="TBAL9697__group_wise__sdpl"/>
      <sheetName val="MN_T_B_"/>
      <sheetName val="SP_Break_Up"/>
      <sheetName val="Labour_productivity"/>
      <sheetName val="_09_07_10_M顅ᎆ뤀ᨇ԰?缀?"/>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Project_Details_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Measurements"/>
      <sheetName val="Tables"/>
      <sheetName val="Flooring"/>
      <sheetName val="Ceilings"/>
      <sheetName val="ACAD Finishes"/>
      <sheetName val="Site Details"/>
      <sheetName val="Chair"/>
      <sheetName val="Site Area Statement"/>
      <sheetName val="Doors"/>
      <sheetName val="Estimate"/>
      <sheetName val="Blr hire"/>
      <sheetName val="currency"/>
      <sheetName val="d-safe specs"/>
      <sheetName val="  ¢_x0002_&amp;_x0000__x0000__x0000_ú5#_x0000__x0000__x0000__x0000__x0000__x0000__x0000_"/>
      <sheetName val="  ¢_x0002_&amp;???ú5#???????"/>
      <sheetName val="segment_topsheet"/>
      <sheetName val="08.07.10헾】_x0005_????菈_x0013_"/>
      <sheetName val="08.07.10헾】_x0005__x0000__x0000"/>
      <sheetName val="08.07.10헾】_x0005_____ꎋ"/>
      <sheetName val="FT-05-02IsoBOM"/>
      <sheetName val="08.07.10헾】_x0005_"/>
      <sheetName val="08.07.10헾】_x0005_??_x0005__x0000__x0000_"/>
      <sheetName val="14.07.10 CIVIL W ["/>
      <sheetName val="14.07.10@^\_x0001_&amp;_x0000__x0000__x0000__x0012_8"/>
      <sheetName val="_x0000__x0000__x0000__x0000__x0000__x0000__x0000_Ü5)_x0000__x001e_bÝ/_x0012_8)_x0000__x0012_6)_x0000_&amp;_x0000__x0000__x0000_&amp;_x0000__x0000__x0000_"/>
      <sheetName val="_x0001__x0000__x0000__x0000_"/>
      <sheetName val="08.07.10헾】_x0005_??壀&quot;夌&quot;"/>
      <sheetName val="BOQ LT"/>
      <sheetName val="_21_07_10_N_SHIFT_MECH-FA"/>
      <sheetName val="Report"/>
      <sheetName val="Invoice Tracker"/>
      <sheetName val="Cost Basis"/>
      <sheetName val="DSLP"/>
      <sheetName val="Load Details(B2)"/>
      <sheetName val="Works - Quote Sheet"/>
      <sheetName val="girder"/>
      <sheetName val="Rocker"/>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CON"/>
      <sheetName val="Index"/>
      <sheetName val="B3-B4-B5-_x0006__x0000_"/>
      <sheetName val="_x0000__x0017__x0000__x0012__x0000__x000f__x0000__x0012__x0000__x0013__x0000__x000a__x0000__x001a__x0000__x001b__x0000__x0017__x0000_"/>
      <sheetName val="ᬀᜀሀༀሀ_x0000__x0000__x0000__x0000__x0000__x0000__x0000__x0000__x0000__x0000__x0000__x0000__x0000_"/>
      <sheetName val="Intro."/>
      <sheetName val="Gate 2"/>
      <sheetName val="Lab"/>
      <sheetName val="MASTER_RATE ANALYSIS"/>
      <sheetName val="Name List"/>
      <sheetName val="starter"/>
      <sheetName val="08.07.10헾】_x0005_??헾⿂_x0005__x0000_"/>
      <sheetName val="08.07.10헾】_x0005_????懇"/>
      <sheetName val="08.07.10헾】_x0005_??ꮸ⽚_x0005__x0000_"/>
      <sheetName val="08.07.10헾】_x0005_??丵⼽_x0005__x0000_"/>
      <sheetName val="08.07.10헾】_x0005_????癠'"/>
      <sheetName val="PRECAST-conc-AI"/>
      <sheetName val="Miscellan%ous_x0008_civil"/>
      <sheetName val="b`sic"/>
      <sheetName val="PRECAST lig(tconc_II"/>
      <sheetName val="Sqn_Abs"/>
      <sheetName val="calcul"/>
      <sheetName val="08.07.10헾】_x0005_??헾⽀_x0005__x0000_"/>
      <sheetName val=" _¢_x0002_&amp;"/>
      <sheetName val=" _¢_x0002_&amp;___ú5#_______"/>
      <sheetName val="Quote Sheet"/>
      <sheetName val="08.07.10헾】_x0005_??헾⾑_x0005__x0000_"/>
      <sheetName val="98Price"/>
      <sheetName val="LMP"/>
      <sheetName val="sc-mar2000"/>
      <sheetName val="BLOCK-A (MEA.SHEET)"/>
      <sheetName val="UNIT"/>
      <sheetName val="CCY"/>
      <sheetName val="BHANDUP"/>
      <sheetName val="预算"/>
      <sheetName val="電気設備表"/>
      <sheetName val="Projects"/>
      <sheetName val="Project Ignite"/>
      <sheetName val=" _x000d_¢_x0002_&amp;_x0000__x0000__x0000_ú5#_x0000__x0000__x0000__x0000__x0000__x0000__x0000_"/>
      <sheetName val="eq"/>
      <sheetName val=" _x000d_¢_x0002_&amp;???ú5#???????"/>
      <sheetName val="Customize Your Invoice"/>
      <sheetName val="目录"/>
      <sheetName val="F&amp;B"/>
      <sheetName val="#REF"/>
      <sheetName val="Kitchen"/>
      <sheetName val="Misc. Data"/>
      <sheetName val="Inputs"/>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VF Full Recon"/>
      <sheetName val="PITP3 COPY"/>
      <sheetName val="Meas."/>
      <sheetName val="Expenses Actual Vs. Budgeted"/>
      <sheetName val="Col up to plinth"/>
      <sheetName val="Footing"/>
      <sheetName val="RCC,Ret. Wall"/>
      <sheetName val="08.07.10헾】_x0005_??壀$夌$"/>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beam-reinft-IIInd_floor2"/>
      <sheetName val="TAX_BILLS2"/>
      <sheetName val="CASH_BILLS2"/>
      <sheetName val="LABOUR_BILLS2"/>
      <sheetName val="puch_order2"/>
      <sheetName val="Sheet1_(2)2"/>
      <sheetName val="Expenditure_plan2"/>
      <sheetName val="ORDER_BOOKING2"/>
      <sheetName val="Boq_Block_A2"/>
      <sheetName val="M-Book_for_Conc2"/>
      <sheetName val="M-Book_for_FW2"/>
      <sheetName val="Site_Dev_BOQ2"/>
      <sheetName val="labour_coeff2"/>
      <sheetName val="SITE_OVERHEADS2"/>
      <sheetName val="Costing_Upto_Mar'11_(2)2"/>
      <sheetName val="Tender_Summary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BOQ_Direct_selling_cost1"/>
      <sheetName val="Meas_-Hotel_Part2"/>
      <sheetName val="scurve_calc_(2)1"/>
      <sheetName val="Contract_Night_Staff1"/>
      <sheetName val="Contract_Day_Staff1"/>
      <sheetName val="Day_Shift1"/>
      <sheetName val="Night_Shift1"/>
      <sheetName val="Direct_cost_shed_A-2_1"/>
      <sheetName val="Civil_Works1"/>
      <sheetName val="Cashflow_projection1"/>
      <sheetName val="Ave_wtd_rates1"/>
      <sheetName val="Material_1"/>
      <sheetName val="Labour_&amp;_Plant1"/>
      <sheetName val="22_12_20112"/>
      <sheetName val="BOQ_(2)2"/>
      <sheetName val="PA-_Consutant_1"/>
      <sheetName val="final_abstract1"/>
      <sheetName val="Fee_Rate_Summary1"/>
      <sheetName val="Civil_Boq1"/>
      <sheetName val="INPUT_SHEET1"/>
      <sheetName val="Item-_Compact1"/>
      <sheetName val="St_co_91_5lvl1"/>
      <sheetName val="SP_Break_Up1"/>
      <sheetName val="TBAL9697__group_wise__sdpl1"/>
      <sheetName val="Meas__Hotel_Part1"/>
      <sheetName val="IO_List1"/>
      <sheetName val="Fill_this_out_first___1"/>
      <sheetName val="Labour_productivity1"/>
      <sheetName val="DI_Rate_Analysis2"/>
      <sheetName val="Economic_RisingMain__Ph-I2"/>
      <sheetName val="_09_07_10_M顅ᎆ뤀ᨇ԰?缀?1"/>
      <sheetName val="Cost_Index1"/>
      <sheetName val="cash_in_flow_Summary_JV_1"/>
      <sheetName val="water_prop_1"/>
      <sheetName val="GR_slab-reinft1"/>
      <sheetName val="Structure_Bills_Qty1"/>
      <sheetName val="Sales_&amp;_Prod1"/>
      <sheetName val="MN_T_B_1"/>
      <sheetName val="Staff_Acco_1"/>
      <sheetName val="_09_07_10_M顅ᎆ뤀ᨇ԰1"/>
      <sheetName val="_09_07_10_M顅ᎆ뤀ᨇ԰_缀_1"/>
      <sheetName val="3cd_Annexure1"/>
      <sheetName val="Fin__Assumpt__-_Sensitivities1"/>
      <sheetName val="Bill_11"/>
      <sheetName val="Bill_21"/>
      <sheetName val="Bill_31"/>
      <sheetName val="Bill_41"/>
      <sheetName val="Bill_51"/>
      <sheetName val="Bill_61"/>
      <sheetName val="Bill_71"/>
      <sheetName val="F20_Risk_Analysis1"/>
      <sheetName val="Change_Order_Log1"/>
      <sheetName val="2000_MOR1"/>
      <sheetName val="1_Civil-RA1"/>
      <sheetName val="Prelims_Breakup2"/>
      <sheetName val="INDIGINEOUS_ITEMS_1"/>
      <sheetName val="Rate_Analysis1"/>
      <sheetName val="Project_Details__1"/>
      <sheetName val="Driveway_Beams1"/>
      <sheetName val="Rate_analysis-_BOQ_1_1"/>
      <sheetName val="DEINKING(ANNEX_1)1"/>
      <sheetName val="Eqpmnt_Plng1"/>
      <sheetName val="Cat_A_Change_Control1"/>
      <sheetName val="Data_Sheet"/>
      <sheetName val="External_Doors1"/>
      <sheetName val="AutoOpen_Stub_Data1"/>
      <sheetName val="T-P1,_FINISHES_WORKING_1"/>
      <sheetName val="Assumption_&amp;_Exclusion1"/>
      <sheetName val="Assumption_Inputs1"/>
      <sheetName val="d-safe_specs"/>
      <sheetName val="Phase_11"/>
      <sheetName val="__¢&amp;ú5#"/>
      <sheetName val="__¢&amp;???ú5#???????"/>
      <sheetName val="LABOUR_RATE1"/>
      <sheetName val="Material_Rate1"/>
      <sheetName val="Switch_V161"/>
      <sheetName val="14_07_10@&amp;Ò:"/>
      <sheetName val="14_07_10Á&amp;î&lt;"/>
      <sheetName val="¸:;b+/î&lt;î:&amp;&amp;"/>
      <sheetName val="Pacakges_split1"/>
      <sheetName val="Debits_as_on_12_04_08"/>
      <sheetName val="Theo_Cons-June'10"/>
      <sheetName val="AFAS_"/>
      <sheetName val="RDS_&amp;_WLD"/>
      <sheetName val="PA_System"/>
      <sheetName val="Server_&amp;_PAC_Room"/>
      <sheetName val="HVAC_BOQ"/>
      <sheetName val="Grade_Slab_-11"/>
      <sheetName val="Grade_Slab_-21"/>
      <sheetName val="Grade_slab-31"/>
      <sheetName val="Grade_slab_-41"/>
      <sheetName val="Grade_slab_-51"/>
      <sheetName val="Grade_slab_-61"/>
      <sheetName val="08_07_10헾】????菈"/>
      <sheetName val="08_07_10헾】_x0000"/>
      <sheetName val="08_07_10헾】____ꎋ"/>
      <sheetName val="Summary_WG"/>
      <sheetName val="Deduction_of_assets"/>
      <sheetName val="STAFFSCHED_"/>
      <sheetName val="India_F&amp;S_Template"/>
      <sheetName val="_bus_bay"/>
      <sheetName val="doq_4"/>
      <sheetName val="doq_2"/>
      <sheetName val="Factor_Sheet1"/>
      <sheetName val="11B_"/>
      <sheetName val="08_07_10헾】??"/>
      <sheetName val="14_07_10_CIVIL_W ["/>
      <sheetName val="14_07_10@^\&amp;8"/>
      <sheetName val="Ü5)bÝ/8)6)&amp;&amp;"/>
      <sheetName val="08_07_10헾】??壀&quot;夌&quot;"/>
      <sheetName val="Cost_Basis"/>
      <sheetName val="08_07_10헾】??헾⿂"/>
      <sheetName val="08_07_10헾】????懇"/>
      <sheetName val="08_07_10헾】"/>
      <sheetName val="08_07_10헾】??ꮸ⽚"/>
      <sheetName val="08_07_10헾】??丵⼽"/>
      <sheetName val="ACAD_Finishes"/>
      <sheetName val="Site_Details"/>
      <sheetName val="Site_Area_Statement"/>
      <sheetName val="BOQ_LT"/>
      <sheetName val="Invoice_Tracker"/>
      <sheetName val="08_07_10헾】????癠'"/>
      <sheetName val="Blr_hire"/>
      <sheetName val="Miscellan%ouscivil"/>
      <sheetName val="PRECAST_lig(tconc_II"/>
      <sheetName val="08_07_10헾】??헾⽀"/>
      <sheetName val="Quote_Sheet"/>
      <sheetName val="__¢&amp;"/>
      <sheetName val="__¢&amp;___ú5#_______"/>
      <sheetName val="08_07_10헾】??헾⾑"/>
      <sheetName val="Income_Statemen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B3-B4-B5-"/>
      <sheetName val="_x000a_"/>
      <sheetName val="ᬀᜀሀༀሀ"/>
      <sheetName val="Misc__Data"/>
      <sheetName val="Load_Details(B2)"/>
      <sheetName val="Works_-_Quote_Sheet"/>
      <sheetName val="Intro_"/>
      <sheetName val="Gate_2"/>
      <sheetName val="MASTER_RATE_ANALYSIS"/>
      <sheetName val="Name_List"/>
      <sheetName val="Project_Ignite"/>
      <sheetName val="BLOCK-A_(MEA_SHEET)"/>
      <sheetName val="Customize_Your_Invoice"/>
      <sheetName val="08_07_10헾】??壀$夌$"/>
      <sheetName val="Fin. Assumpt. - SensitivitieH"/>
      <sheetName val="est"/>
      <sheetName val="FORM7"/>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Publicbuilding"/>
      <sheetName val="2.civil-RA"/>
      <sheetName val="INTRO"/>
      <sheetName val="General Input"/>
      <sheetName val="C-12"/>
      <sheetName val="SEW4"/>
      <sheetName val="Fin. Assumpt. - Sensitivitie"/>
      <sheetName val="Form 6"/>
      <sheetName val="08.07.10_x0000__x0000_ⴠ_x0000__x0000__x0000_㭮㢝輜_x0018_"/>
      <sheetName val="DOOR-WIND"/>
      <sheetName val="CIF COST ITEM"/>
      <sheetName val="경비공통"/>
      <sheetName val="grid"/>
      <sheetName val="CT"/>
      <sheetName val="PT"/>
      <sheetName val="7 Other Costs"/>
      <sheetName val="Vind - BtB"/>
      <sheetName val="Codes"/>
      <sheetName val="CCTV_EST1"/>
      <sheetName val="KSt - Analysis "/>
      <sheetName val="Section Catalogue"/>
      <sheetName val="beam-reinft-machine rm"/>
      <sheetName val="Cash Flow Input Data_ISC"/>
      <sheetName val="Interface_SC"/>
      <sheetName val="Calc_ISC"/>
      <sheetName val="Calc_SC"/>
      <sheetName val="Interface_ISC"/>
      <sheetName val="GD"/>
      <sheetName val="Civil-BOQ"/>
      <sheetName val="Elec-BOQ"/>
      <sheetName val="Plumb-BOQ"/>
      <sheetName val="Lifts &amp; Escal-BOQ"/>
      <sheetName val="FIRE BOQ"/>
      <sheetName val="Costcal"/>
      <sheetName val="Eqpmnt Pln_x0000_"/>
      <sheetName val="Eqpmnt PlnH"/>
      <sheetName val="Eqpmnt PlnÄ"/>
      <sheetName val="SOR"/>
      <sheetName val="_x0000__x0017__x0000__x0012__x0000__x000f__x0000__x0012__x0000__x0013__x0000_ _x0000__x001a__x0000__x001b__x0000__x0017__x0000_"/>
      <sheetName val="_ ¢&amp;ú5#"/>
      <sheetName val="_ ¢&amp;???ú5#???????"/>
      <sheetName val="BLK2"/>
      <sheetName val="BLK3"/>
      <sheetName val="E &amp; R"/>
      <sheetName val="radar"/>
      <sheetName val="UG"/>
      <sheetName val="Revised_2_fc4a"/>
      <sheetName val="Construction"/>
      <sheetName val="CPA33-34"/>
      <sheetName val="P&amp;L"/>
      <sheetName val="Paramètres"/>
      <sheetName val="Divers"/>
      <sheetName val="Zuschläge"/>
      <sheetName val="precast RC element"/>
      <sheetName val="08.07.10헾】_x0005_??헾　_x0005__x0000_"/>
      <sheetName val="08.07.10헾】_x0005_??苈ô헾⼤"/>
      <sheetName val="Deprec."/>
      <sheetName val="RA BILL - 1"/>
      <sheetName val="Tax Inv"/>
      <sheetName val="Tax Inv (Client)"/>
      <sheetName val="Guide"/>
      <sheetName val="SC Cost MAR 02"/>
      <sheetName val="Material&amp;equipment"/>
      <sheetName val="RCC,Ret__Wall"/>
      <sheetName val="PRECAST_lightconc-II5"/>
      <sheetName val="PRECAST_lightconc_II5"/>
      <sheetName val="Cleaning_&amp;_Grubbing5"/>
      <sheetName val="College_Details5"/>
      <sheetName val="Personal_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Expenditure_plan3"/>
      <sheetName val="ORDER_BOOKING3"/>
      <sheetName val="beam-reinft-IIInd_floor3"/>
      <sheetName val="M-Book_for_Conc3"/>
      <sheetName val="M-Book_for_FW3"/>
      <sheetName val="TAX_BILLS3"/>
      <sheetName val="CASH_BILLS3"/>
      <sheetName val="LABOUR_BILLS3"/>
      <sheetName val="puch_order3"/>
      <sheetName val="Sheet1_(2)3"/>
      <sheetName val="Boq_Block_A3"/>
      <sheetName val="SITE_OVERHEADS3"/>
      <sheetName val="labour_coeff3"/>
      <sheetName val="Site_Dev_BOQ3"/>
      <sheetName val="Costing_Upto_Mar'11_(2)3"/>
      <sheetName val="Tender_Summary3"/>
      <sheetName val="BOQ_(2)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scurve_calc_(2)2"/>
      <sheetName val="Meas_-Hotel_Part3"/>
      <sheetName val="BOQ_Direct_selling_cost2"/>
      <sheetName val="Contract_Night_Staff2"/>
      <sheetName val="Contract_Day_Staff2"/>
      <sheetName val="Day_Shift2"/>
      <sheetName val="Night_Shift2"/>
      <sheetName val="Direct_cost_shed_A-2_2"/>
      <sheetName val="final_abstract2"/>
      <sheetName val="Fee_Rate_Summary2"/>
      <sheetName val="Civil_Boq2"/>
      <sheetName val="22_12_20113"/>
      <sheetName val="Ave_wtd_rates2"/>
      <sheetName val="Material_2"/>
      <sheetName val="Labour_&amp;_Plant2"/>
      <sheetName val="Cashflow_projection2"/>
      <sheetName val="Item-_Compact2"/>
      <sheetName val="PA-_Consutant_2"/>
      <sheetName val="Meas__Hotel_Part2"/>
      <sheetName val="St_co_91_5lvl2"/>
      <sheetName val="Sales_&amp;_Prod2"/>
      <sheetName val="INPUT_SHEET2"/>
      <sheetName val="Civil_Works2"/>
      <sheetName val="SP_Break_Up2"/>
      <sheetName val="TBAL9697__group_wise__sdpl2"/>
      <sheetName val="IO_List2"/>
      <sheetName val="DI_Rate_Analysis3"/>
      <sheetName val="Economic_RisingMain__Ph-I3"/>
      <sheetName val="Fill_this_out_first___2"/>
      <sheetName val="Prelims_Breakup3"/>
      <sheetName val="Labour_productivity2"/>
      <sheetName val="MN_T_B_2"/>
      <sheetName val="_09_07_10_M顅ᎆ뤀ᨇ԰?缀?2"/>
      <sheetName val="cash_in_flow_Summary_JV_2"/>
      <sheetName val="water_prop_2"/>
      <sheetName val="GR_slab-reinft2"/>
      <sheetName val="Cost_Index2"/>
      <sheetName val="Staff_Acco_2"/>
      <sheetName val="Project_Details__2"/>
      <sheetName val="Rate_analysis-_BOQ_1_2"/>
      <sheetName val="R.A."/>
      <sheetName val="08.07.10 CIVIՌ_x0000_缀_x0000__x0000_"/>
      <sheetName val="Rate analysis civil"/>
      <sheetName val="Conc&amp;steel-assets"/>
      <sheetName val="STP"/>
      <sheetName val="_22_07_10_MECH-FþÕ"/>
      <sheetName val=" _¢_x0002_&amp;_x0000__x0000__x0000"/>
      <sheetName val="PROCTOR"/>
      <sheetName val="PROG_DATA"/>
      <sheetName val="LEVEL SHEET"/>
      <sheetName val="CPIPE2"/>
      <sheetName val="Footing "/>
      <sheetName val="VF_Full_Recon"/>
      <sheetName val="PITP3_COPY"/>
      <sheetName val="Meas_"/>
      <sheetName val="Expenses_Actual_Vs__Budgeted"/>
      <sheetName val="Col_up_to_plinth"/>
      <sheetName val="TEXT"/>
      <sheetName val="sept-plan"/>
      <sheetName val="3cd_Annexure2"/>
      <sheetName val="Fin__Assumpt__-_Sensitivities2"/>
      <sheetName val="Bill_12"/>
      <sheetName val="Bill_22"/>
      <sheetName val="Bill_32"/>
      <sheetName val="Bill_42"/>
      <sheetName val="Bill_52"/>
      <sheetName val="Bill_62"/>
      <sheetName val="Bill_72"/>
      <sheetName val="INDIGINEOUS_ITEMS_2"/>
      <sheetName val="_09_07_10_M顅ᎆ뤀ᨇ԰2"/>
      <sheetName val="_09_07_10_M顅ᎆ뤀ᨇ԰_缀_2"/>
      <sheetName val="1_Civil-RA2"/>
      <sheetName val="F20_Risk_Analysis2"/>
      <sheetName val="Change_Order_Log2"/>
      <sheetName val="2000_MOR2"/>
      <sheetName val="Structure_Bills_Qty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PRECAST_lightconc-II6"/>
      <sheetName val="PRECAST_lightconc_II6"/>
      <sheetName val="College_Details6"/>
      <sheetName val="Personal_6"/>
      <sheetName val="Cleaning_&amp;_Grubbing6"/>
      <sheetName val="jidal_dam6"/>
      <sheetName val="fran_temp6"/>
      <sheetName val="kona_swit6"/>
      <sheetName val="template_(8)6"/>
      <sheetName val="template_(9)6"/>
      <sheetName val="OVER_HEADS6"/>
      <sheetName val="Cover_Sheet6"/>
      <sheetName val="BOQ_REV_A6"/>
      <sheetName val="PTB_(IO)6"/>
      <sheetName val="BMS_6"/>
      <sheetName val="TBAL9697_-group_wise__sdpl6"/>
      <sheetName val="SPT_vs_PHI6"/>
      <sheetName val="Quantity_Schedule5"/>
      <sheetName val="Revenue__Schedule_5"/>
      <sheetName val="Balance_works_-_Direct_Cost5"/>
      <sheetName val="Balance_works_-_Indirect_Cost5"/>
      <sheetName val="Fund_Plan5"/>
      <sheetName val="Bill_of_Resources5"/>
      <sheetName val="SITE_OVERHEADS4"/>
      <sheetName val="labour_coeff4"/>
      <sheetName val="beam-reinft-IIInd_floor4"/>
      <sheetName val="Tender_Summary4"/>
      <sheetName val="Costing_Upto_Mar'11_(2)4"/>
      <sheetName val="Site_Dev_BOQ4"/>
      <sheetName val="TAX_BILLS4"/>
      <sheetName val="CASH_BILLS4"/>
      <sheetName val="LABOUR_BILLS4"/>
      <sheetName val="puch_order4"/>
      <sheetName val="Sheet1_(2)4"/>
      <sheetName val="22_12_20114"/>
      <sheetName val="BOQ_(2)4"/>
      <sheetName val="Expenditure_plan4"/>
      <sheetName val="ORDER_BOOKING4"/>
      <sheetName val="Boq_Block_A4"/>
      <sheetName val="M-Book_for_Conc4"/>
      <sheetName val="M-Book_for_FW4"/>
      <sheetName val="Meas_-Hotel_Part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BOQ_Direct_selling_cost3"/>
      <sheetName val="scurve_calc_(2)3"/>
      <sheetName val="Direct_cost_shed_A-2_3"/>
      <sheetName val="Contract_Night_Staff3"/>
      <sheetName val="Contract_Day_Staff3"/>
      <sheetName val="Day_Shift3"/>
      <sheetName val="Night_Shift3"/>
      <sheetName val="St_co_91_5lvl3"/>
      <sheetName val="Civil_Boq3"/>
      <sheetName val="Fee_Rate_Summary3"/>
      <sheetName val="INPUT_SHEET3"/>
      <sheetName val="final_abstract3"/>
      <sheetName val="DI_Rate_Analysis4"/>
      <sheetName val="Economic_RisingMain__Ph-I4"/>
      <sheetName val="Fill_this_out_first___3"/>
      <sheetName val="Meas__Hotel_Part3"/>
      <sheetName val="Ave_wtd_rates3"/>
      <sheetName val="Material_3"/>
      <sheetName val="Labour_&amp;_Plant3"/>
      <sheetName val="Cashflow_projection3"/>
      <sheetName val="PA-_Consutant_3"/>
      <sheetName val="TBAL9697__group_wise__sdpl3"/>
      <sheetName val="Item-_Compact3"/>
      <sheetName val="Civil_Works3"/>
      <sheetName val="IO_List3"/>
      <sheetName val="Project_Details__3"/>
      <sheetName val="SP_Break_Up3"/>
      <sheetName val="cash_in_flow_Summary_JV_3"/>
      <sheetName val="water_prop_3"/>
      <sheetName val="GR_slab-reinft3"/>
      <sheetName val="Cost_Index3"/>
      <sheetName val="Sales_&amp;_Prod3"/>
      <sheetName val="MN_T_B_3"/>
      <sheetName val="Staff_Acco_3"/>
      <sheetName val="3cd_Annexure3"/>
      <sheetName val="Fin__Assumpt__-_Sensitivities3"/>
      <sheetName val="Bill_13"/>
      <sheetName val="Bill_23"/>
      <sheetName val="Bill_33"/>
      <sheetName val="Bill_43"/>
      <sheetName val="Bill_53"/>
      <sheetName val="Bill_63"/>
      <sheetName val="Bill_73"/>
      <sheetName val="1_Civil-RA3"/>
      <sheetName val="F20_Risk_Analysis3"/>
      <sheetName val="Change_Order_Log3"/>
      <sheetName val="2000_MOR3"/>
      <sheetName val="_09_07_10_M顅ᎆ뤀ᨇ԰?缀?3"/>
      <sheetName val="Labour_productivity3"/>
      <sheetName val="Structure_Bills_Qty3"/>
      <sheetName val="Prelims_Breakup4"/>
      <sheetName val="Rate_analysis-_BOQ_1_3"/>
      <sheetName val="Driveway_Beams3"/>
      <sheetName val="INDIGINEOUS_ITEMS_3"/>
      <sheetName val="_09_07_10_M顅ᎆ뤀ᨇ԰3"/>
      <sheetName val="_09_07_10_M顅ᎆ뤀ᨇ԰_缀_3"/>
      <sheetName val="Eqpmnt_Plng3"/>
      <sheetName val="LABOUR_RATE3"/>
      <sheetName val="Material_Rate3"/>
      <sheetName val="Switch_V163"/>
      <sheetName val="Assumption_Inputs3"/>
      <sheetName val="Debits_as_on_12_04_082"/>
      <sheetName val="Cat_A_Change_Control3"/>
      <sheetName val="Rate_Analysis3"/>
      <sheetName val="Phase_13"/>
      <sheetName val="Pacakges_split3"/>
      <sheetName val="AutoOpen_Stub_Data3"/>
      <sheetName val="T-P1,_FINISHES_WORKING_3"/>
      <sheetName val="Assumption_&amp;_Exclusion3"/>
      <sheetName val="DEINKING(ANNEX_1)3"/>
      <sheetName val="External_Doors3"/>
      <sheetName val="Theo_Cons-June'102"/>
      <sheetName val="Invoice_Tracker2"/>
      <sheetName val="Income_Statement2"/>
      <sheetName val="STAFFSCHED_2"/>
      <sheetName val="Data_Sheet2"/>
      <sheetName val="India_F&amp;S_Template2"/>
      <sheetName val="_bus_bay2"/>
      <sheetName val="doq_42"/>
      <sheetName val="doq_22"/>
      <sheetName val="Grade_Slab_-13"/>
      <sheetName val="Grade_Slab_-23"/>
      <sheetName val="Grade_slab-33"/>
      <sheetName val="Grade_slab_-43"/>
      <sheetName val="Grade_slab_-53"/>
      <sheetName val="Grade_slab_-63"/>
      <sheetName val="Factor_Sheet3"/>
      <sheetName val="11B_2"/>
      <sheetName val="ACAD_Finishes2"/>
      <sheetName val="Site_Details2"/>
      <sheetName val="Site_Area_Statement2"/>
      <sheetName val="Summary_WG2"/>
      <sheetName val="BOQ_LT2"/>
      <sheetName val="14_07_10_CIVIL_W [2"/>
      <sheetName val="Deduction_of_assets2"/>
      <sheetName val="AFAS_2"/>
      <sheetName val="RDS_&amp;_WLD2"/>
      <sheetName val="PA_System2"/>
      <sheetName val="Server_&amp;_PAC_Room2"/>
      <sheetName val="HVAC_BOQ2"/>
      <sheetName val="VF_Full_Recon2"/>
      <sheetName val="PITP3_COPY2"/>
      <sheetName val="Meas_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Cost_Basis2"/>
      <sheetName val="BLOCK-A_(MEA_SHEET)2"/>
      <sheetName val="Expenses_Actual_Vs__Budgeted2"/>
      <sheetName val="Col_up_to_plinth2"/>
      <sheetName val="MASTER_RATE_ANALYSIS2"/>
      <sheetName val="Load_Details(B2)2"/>
      <sheetName val="Works_-_Quote_Sheet2"/>
      <sheetName val="Form_6"/>
      <sheetName val="Lifts_&amp;_Escal-BOQ"/>
      <sheetName val="FIRE_BOQ"/>
      <sheetName val="PRECAST_lightconc-II7"/>
      <sheetName val="PRECAST_lightconc_II7"/>
      <sheetName val="College_Details7"/>
      <sheetName val="Personal_7"/>
      <sheetName val="Cleaning_&amp;_Grubbing7"/>
      <sheetName val="jidal_dam7"/>
      <sheetName val="fran_temp7"/>
      <sheetName val="kona_swit7"/>
      <sheetName val="template_(8)7"/>
      <sheetName val="template_(9)7"/>
      <sheetName val="OVER_HEADS7"/>
      <sheetName val="Cover_Sheet7"/>
      <sheetName val="BOQ_REV_A7"/>
      <sheetName val="PTB_(IO)7"/>
      <sheetName val="BMS_7"/>
      <sheetName val="TBAL9697_-group_wise__sdpl7"/>
      <sheetName val="SPT_vs_PHI7"/>
      <sheetName val="Quantity_Schedule6"/>
      <sheetName val="Revenue__Schedule_6"/>
      <sheetName val="Balance_works_-_Direct_Cost6"/>
      <sheetName val="Balance_works_-_Indirect_Cost6"/>
      <sheetName val="Fund_Plan6"/>
      <sheetName val="Bill_of_Resources6"/>
      <sheetName val="SITE_OVERHEADS5"/>
      <sheetName val="labour_coeff5"/>
      <sheetName val="beam-reinft-IIInd_floor5"/>
      <sheetName val="Tender_Summary5"/>
      <sheetName val="Costing_Upto_Mar'11_(2)5"/>
      <sheetName val="Site_Dev_BOQ5"/>
      <sheetName val="TAX_BILLS5"/>
      <sheetName val="CASH_BILLS5"/>
      <sheetName val="LABOUR_BILLS5"/>
      <sheetName val="puch_order5"/>
      <sheetName val="Sheet1_(2)5"/>
      <sheetName val="22_12_20115"/>
      <sheetName val="BOQ_(2)5"/>
      <sheetName val="Expenditure_plan5"/>
      <sheetName val="ORDER_BOOKING5"/>
      <sheetName val="Boq_Block_A5"/>
      <sheetName val="M-Book_for_Conc5"/>
      <sheetName val="M-Book_for_FW5"/>
      <sheetName val="Meas_-Hotel_Part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BOQ_Direct_selling_cost4"/>
      <sheetName val="scurve_calc_(2)4"/>
      <sheetName val="Direct_cost_shed_A-2_4"/>
      <sheetName val="Contract_Night_Staff4"/>
      <sheetName val="Contract_Day_Staff4"/>
      <sheetName val="Day_Shift4"/>
      <sheetName val="Night_Shift4"/>
      <sheetName val="St_co_91_5lvl4"/>
      <sheetName val="Civil_Boq4"/>
      <sheetName val="Fee_Rate_Summary4"/>
      <sheetName val="INPUT_SHEET4"/>
      <sheetName val="final_abstract4"/>
      <sheetName val="DI_Rate_Analysis5"/>
      <sheetName val="Economic_RisingMain__Ph-I5"/>
      <sheetName val="Fill_this_out_first___4"/>
      <sheetName val="Meas__Hotel_Part4"/>
      <sheetName val="Ave_wtd_rates4"/>
      <sheetName val="Material_4"/>
      <sheetName val="Labour_&amp;_Plant4"/>
      <sheetName val="Cashflow_projection4"/>
      <sheetName val="PA-_Consutant_4"/>
      <sheetName val="TBAL9697__group_wise__sdpl4"/>
      <sheetName val="Item-_Compact4"/>
      <sheetName val="Civil_Works4"/>
      <sheetName val="IO_List4"/>
      <sheetName val="Project_Details__4"/>
      <sheetName val="SP_Break_Up4"/>
      <sheetName val="cash_in_flow_Summary_JV_4"/>
      <sheetName val="water_prop_4"/>
      <sheetName val="GR_slab-reinft4"/>
      <sheetName val="Cost_Index4"/>
      <sheetName val="Sales_&amp;_Prod4"/>
      <sheetName val="MN_T_B_4"/>
      <sheetName val="Staff_Acco_4"/>
      <sheetName val="3cd_Annexure4"/>
      <sheetName val="Fin__Assumpt__-_Sensitivities4"/>
      <sheetName val="Bill_14"/>
      <sheetName val="Bill_24"/>
      <sheetName val="Bill_34"/>
      <sheetName val="Bill_44"/>
      <sheetName val="Bill_54"/>
      <sheetName val="Bill_64"/>
      <sheetName val="Bill_74"/>
      <sheetName val="1_Civil-RA4"/>
      <sheetName val="F20_Risk_Analysis4"/>
      <sheetName val="Change_Order_Log4"/>
      <sheetName val="2000_MOR4"/>
      <sheetName val="_09_07_10_M顅ᎆ뤀ᨇ԰?缀?4"/>
      <sheetName val="Labour_productivity4"/>
      <sheetName val="Structure_Bills_Qty4"/>
      <sheetName val="Prelims_Breakup5"/>
      <sheetName val="Rate_analysis-_BOQ_1_4"/>
      <sheetName val="Driveway_Beams4"/>
      <sheetName val="INDIGINEOUS_ITEMS_4"/>
      <sheetName val="_09_07_10_M顅ᎆ뤀ᨇ԰4"/>
      <sheetName val="_09_07_10_M顅ᎆ뤀ᨇ԰_缀_4"/>
      <sheetName val="Eqpmnt_Plng4"/>
      <sheetName val="LABOUR_RATE4"/>
      <sheetName val="Material_Rate4"/>
      <sheetName val="Switch_V164"/>
      <sheetName val="Assumption_Inputs4"/>
      <sheetName val="Debits_as_on_12_04_083"/>
      <sheetName val="Cat_A_Change_Control4"/>
      <sheetName val="Rate_Analysis4"/>
      <sheetName val="Phase_14"/>
      <sheetName val="Pacakges_split4"/>
      <sheetName val="AutoOpen_Stub_Data4"/>
      <sheetName val="T-P1,_FINISHES_WORKING_4"/>
      <sheetName val="Assumption_&amp;_Exclusion4"/>
      <sheetName val="DEINKING(ANNEX_1)4"/>
      <sheetName val="External_Doors4"/>
      <sheetName val="Theo_Cons-June'103"/>
      <sheetName val="Invoice_Tracker3"/>
      <sheetName val="Income_Statement3"/>
      <sheetName val="STAFFSCHED_3"/>
      <sheetName val="Data_Sheet3"/>
      <sheetName val="India_F&amp;S_Template3"/>
      <sheetName val="_bus_bay3"/>
      <sheetName val="doq_43"/>
      <sheetName val="doq_23"/>
      <sheetName val="Grade_Slab_-14"/>
      <sheetName val="Grade_Slab_-24"/>
      <sheetName val="Grade_slab-34"/>
      <sheetName val="Grade_slab_-44"/>
      <sheetName val="Grade_slab_-54"/>
      <sheetName val="Grade_slab_-64"/>
      <sheetName val="Factor_Sheet4"/>
      <sheetName val="11B_3"/>
      <sheetName val="ACAD_Finishes3"/>
      <sheetName val="Site_Details3"/>
      <sheetName val="Site_Area_Statement3"/>
      <sheetName val="Summary_WG3"/>
      <sheetName val="BOQ_LT3"/>
      <sheetName val="14_07_10_CIVIL_W [3"/>
      <sheetName val="Deduction_of_assets3"/>
      <sheetName val="AFAS_3"/>
      <sheetName val="RDS_&amp;_WLD3"/>
      <sheetName val="PA_System3"/>
      <sheetName val="Server_&amp;_PAC_Room3"/>
      <sheetName val="HVAC_BOQ3"/>
      <sheetName val="VF_Full_Recon3"/>
      <sheetName val="PITP3_COPY3"/>
      <sheetName val="Meas_3"/>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Cost_Basis3"/>
      <sheetName val="BLOCK-A_(MEA_SHEET)3"/>
      <sheetName val="Expenses_Actual_Vs__Budgeted3"/>
      <sheetName val="Col_up_to_plinth3"/>
      <sheetName val="MASTER_RATE_ANALYSIS3"/>
      <sheetName val="Load_Details(B2)3"/>
      <sheetName val="Works_-_Quote_Sheet3"/>
      <sheetName val="Quote_Sheet1"/>
      <sheetName val="d-safe_specs1"/>
      <sheetName val="Blr_hire1"/>
      <sheetName val="PRECAST_lig(tconc_II1"/>
      <sheetName val="Misc__Data1"/>
      <sheetName val="Form_61"/>
      <sheetName val="Lifts_&amp;_Escal-BOQ1"/>
      <sheetName val="FIRE_BOQ1"/>
      <sheetName val="Rate_analysis_civil"/>
      <sheetName val="Fin__Assumpt__-_SensitivitieH"/>
      <sheetName val="Fin__Assumpt__-_Sensitivitie"/>
      <sheetName val="KSt_-_Analysis_"/>
      <sheetName val="Section_Catalogue"/>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basdat"/>
      <sheetName val="maing1"/>
      <sheetName val="월선수금"/>
      <sheetName val="foot-slab reinft"/>
      <sheetName val="E_&amp;_R"/>
      <sheetName val="beam-reinft-machine_rm"/>
      <sheetName val="Cash_Flow_Input_Data_ISC"/>
      <sheetName val="d-safe_specs2"/>
      <sheetName val="Blr_hire2"/>
      <sheetName val="PRECAST_lig(tconc_II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RCC,Ret__Wall1"/>
      <sheetName val="Name_List1"/>
      <sheetName val="Intro_1"/>
      <sheetName val="Gate_21"/>
      <sheetName val="Project_Ignite1"/>
      <sheetName val="E_&amp;_R1"/>
      <sheetName val="Customize_Your_Invoice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Blr_hire3"/>
      <sheetName val="PRECAST_lig(tconc_II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ogress"/>
      <sheetName val="WORK TABLE"/>
      <sheetName val="PointNo.5"/>
      <sheetName val="Basement Budget"/>
      <sheetName val="RES-PLANNING"/>
      <sheetName val="Balustrade"/>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inter"/>
      <sheetName val="Varthur 1"/>
      <sheetName val="COP Final"/>
      <sheetName val="dummy"/>
      <sheetName val="old_serial no."/>
      <sheetName val="tot_ass_9697"/>
      <sheetName val="Door"/>
      <sheetName val="SC Cost FEB 03"/>
      <sheetName val="SALA-002"/>
      <sheetName val="Con0304"/>
      <sheetName val="Cumulative Karnatka Purchase"/>
      <sheetName val="Purchase---"/>
      <sheetName val="Reco- Project wise"/>
      <sheetName val="Purchase head Wise"/>
      <sheetName val="Reco"/>
      <sheetName val="List of Project"/>
      <sheetName val="Sheet5"/>
      <sheetName val="Cumulative Karnatka Purchas (2"/>
      <sheetName val="Pivot table"/>
      <sheetName val="ETC Plant Cost"/>
      <sheetName val="Array"/>
      <sheetName val="Array (2)"/>
      <sheetName val="PIPELINE"/>
      <sheetName val="CIVIL"/>
      <sheetName val="13. Steel - Ratio"/>
      <sheetName val="Deprec_"/>
      <sheetName val="Deprec_1"/>
      <sheetName val="R_A_"/>
      <sheetName val="Temporary"/>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II_Cement_Reconkiliation2"/>
      <sheetName val="Summary output"/>
      <sheetName val="Input"/>
      <sheetName val="OpTrack"/>
      <sheetName val="Erection"/>
      <sheetName val="MS Loan repayments"/>
      <sheetName val="PriceSummary"/>
      <sheetName val="HK"/>
      <sheetName val="Calendar"/>
      <sheetName val="Jafiliya"/>
      <sheetName val="Oud Metha"/>
      <sheetName val="Port Saeed"/>
      <sheetName val="Al Wasl"/>
      <sheetName val="Zabeel"/>
      <sheetName val="w't table"/>
      <sheetName val="cover page"/>
      <sheetName val="Master data"/>
      <sheetName val="Combined Results "/>
      <sheetName val="Cashflow"/>
      <sheetName val="Detail In Door Stad"/>
      <sheetName val="S1BOQ"/>
      <sheetName val="ST CODE"/>
      <sheetName val="CMSBM"/>
      <sheetName val="measure"/>
      <sheetName val="CIF_COST_ITEM"/>
      <sheetName val="Adimi bldg"/>
      <sheetName val="Pump House"/>
      <sheetName val="Fuel Regu Station"/>
      <sheetName val="0200 Siteworks"/>
      <sheetName val="Balance Sheet"/>
      <sheetName val="MENSUAL"/>
      <sheetName val="Gym AV"/>
      <sheetName val="73 Free Chart Templates - 3"/>
      <sheetName val="WORD"/>
      <sheetName val="OPENINGS"/>
      <sheetName val="Forecast"/>
      <sheetName val="Database"/>
      <sheetName val="Abstract"/>
      <sheetName val="CIF_COST_ITEM1"/>
      <sheetName val="CIF_COST_ITEM2"/>
      <sheetName val="CIF_COST_ITEM3"/>
      <sheetName val="Oud_Metha"/>
      <sheetName val="Port_Saeed"/>
      <sheetName val="Al_Wasl"/>
      <sheetName val="Sum6Jun99"/>
      <sheetName val="Initial Data"/>
      <sheetName val="CIF_COST_ITEM4"/>
      <sheetName val="Oud_Metha1"/>
      <sheetName val="Port_Saeed1"/>
      <sheetName val="Al_Wasl1"/>
      <sheetName val="Basement_Budget"/>
      <sheetName val="Initial_Data"/>
      <sheetName val="CIF_COST_ITEM5"/>
      <sheetName val="Oud_Metha2"/>
      <sheetName val="Port_Saeed2"/>
      <sheetName val="Al_Wasl2"/>
      <sheetName val="Initial_Data1"/>
      <sheetName val="Basement_Budget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공사비_내역_(가)8"/>
      <sheetName val="Raw_Data8"/>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공사비_내역_(가)9"/>
      <sheetName val="Raw_Data9"/>
      <sheetName val="CIF_COST_ITEM9"/>
      <sheetName val="Oud_Metha6"/>
      <sheetName val="Port_Saeed6"/>
      <sheetName val="Al_Wasl6"/>
      <sheetName val="Basement_Budget5"/>
      <sheetName val="Initial_Data5"/>
      <sheetName val=" _x000a_¢_x0002_&amp;_x0000__x0000_"/>
      <sheetName val="BL Staff"/>
      <sheetName val="14.07.10@"/>
      <sheetName val="14.07.10Á_x000c__x0003_&amp;"/>
      <sheetName val="08.07.10헾】_x0005_____菈_x0013_"/>
      <sheetName val="  ¢_x0002_&amp;"/>
      <sheetName val="  ¢_x0002_&amp;___ú5#_______"/>
      <sheetName val="14.07.10 CIVIL W _"/>
      <sheetName val="14.07.10@^__x0001_&amp;"/>
      <sheetName val="_x0001_"/>
      <sheetName val="œheet3"/>
      <sheetName val=" "/>
      <sheetName val="  ¢_x0002_&amp;_x0000__x0000_"/>
      <sheetName val="ABB"/>
      <sheetName val="GE"/>
      <sheetName val="abst-of -cost"/>
      <sheetName val="lists"/>
      <sheetName val="TBEAM"/>
      <sheetName val=" _x000a_¢_x0002_&amp;"/>
      <sheetName val="MFG"/>
      <sheetName val="Material List "/>
      <sheetName val="_x0017__x0000__x0012__x0000__x000f__x0000__x0012__x0000__x0013__x0000__x001a__x0000__x0013__x0000__x000b__x0000__x0006__x0000__x0011__x0000__x0010__x0000__x0007__x0000__x0003__x0000__x0003_"/>
      <sheetName val="Shuttering Material"/>
      <sheetName val="BBS-Residential"/>
      <sheetName val="Keyword"/>
      <sheetName val="SALE&amp;COST"/>
      <sheetName val="Basis"/>
      <sheetName val="Deprec_2"/>
      <sheetName val="Form_62"/>
      <sheetName val="Lifts_&amp;_Escal-BOQ2"/>
      <sheetName val="FIRE_BOQ2"/>
      <sheetName val="Equipment Master"/>
      <sheetName val="Material Master"/>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Project Brief"/>
      <sheetName val="Schedule"/>
      <sheetName val="Pur"/>
      <sheetName val="PROJECT BRIEF(EX.NEW)"/>
      <sheetName val="Project Data"/>
      <sheetName val="Details"/>
      <sheetName val="Macro custom function"/>
      <sheetName val="DM tANK Allow"/>
      <sheetName val="ATTACH_6"/>
      <sheetName val="datatable"/>
      <sheetName val="Material"/>
      <sheetName val="DM_tANK_Allow"/>
      <sheetName val="DM_tANK_Allow1"/>
      <sheetName val="w't_table"/>
      <sheetName val="cover_page"/>
      <sheetName val="ST_CODE"/>
      <sheetName val="w't_table1"/>
      <sheetName val="cover_page1"/>
      <sheetName val="ST_CODE1"/>
      <sheetName val="Rate_analysis_civil1"/>
      <sheetName val="w't_table3"/>
      <sheetName val="cover_page3"/>
      <sheetName val="ST_CODE3"/>
      <sheetName val="Deprec_3"/>
      <sheetName val="Rate_analysis_civil3"/>
      <sheetName val="DM_tANK_Allow3"/>
      <sheetName val="w't_table2"/>
      <sheetName val="cover_page2"/>
      <sheetName val="ST_CODE2"/>
      <sheetName val="Rate_analysis_civil2"/>
      <sheetName val="DM_tANK_Allow2"/>
      <sheetName val="w't_table4"/>
      <sheetName val="cover_page4"/>
      <sheetName val="ST_CODE4"/>
      <sheetName val="Deprec_4"/>
      <sheetName val="Rate_analysis_civil4"/>
      <sheetName val="DM_tANK_Allow4"/>
      <sheetName val="Macro_custom_function"/>
      <sheetName val="Gym_AV"/>
      <sheetName val="WORKOUT"/>
      <sheetName val="COST SHEET"/>
      <sheetName val="Staff"/>
      <sheetName val="COMP"/>
      <sheetName val="Cable Rate 10.05.15"/>
      <sheetName val="LF"/>
      <sheetName val="WIRING ACCS"/>
      <sheetName val="EARTHING"/>
      <sheetName val="GLANDS"/>
      <sheetName val="Cabletray "/>
      <sheetName val="DG COMP"/>
      <sheetName val="İşin Adı"/>
      <sheetName val="pvc vent"/>
      <sheetName val="w_dn_idd"/>
      <sheetName val="MEP Factors"/>
      <sheetName val="VENDOR LIST"/>
      <sheetName val="Currency Rates"/>
      <sheetName val="Ring Details"/>
      <sheetName val="08.07.10헾】_x0005_??睮は_x0005__x0000_"/>
      <sheetName val=" 09.07.10 M顅ᎆ뤀ᨇ԰_x0000_v喐"/>
      <sheetName val=" 09.07.10 M顅ᎆ뤀ᨇ԰_x0000_È盰"/>
      <sheetName val="Fin Sum"/>
      <sheetName val="except wiring"/>
      <sheetName val="FINOLEX"/>
      <sheetName val="Sheet7"/>
      <sheetName val="macros"/>
      <sheetName val="banilad"/>
      <sheetName val="Mactan"/>
      <sheetName val="Mandaue"/>
      <sheetName val="item"/>
      <sheetName val="CCNs"/>
      <sheetName val="改加胶玻璃、室外栏杆"/>
      <sheetName val="Set"/>
      <sheetName val="SRC-B3U2"/>
      <sheetName val="activit-graph  "/>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壀&quot;夌&quot;"/>
      <sheetName val="08.07.10헾】_x0005___헾⿂_x0005__x0000_"/>
      <sheetName val="08.07.10헾】_x0005___ꮸ⽚_x0005__x0000_"/>
      <sheetName val="_ ¢&amp;___ú5#_______"/>
      <sheetName val=" _x000d_¢_x0002_&amp;___ú5#_______"/>
      <sheetName val="08.07.10헾】_x0005_____懇"/>
      <sheetName val="08.07.10헾】_x0005___丵⼽_x0005__x0000_"/>
      <sheetName val="08.07.10헾】_x0005_____癠_"/>
      <sheetName val="08.07.10헾】_x0005___헾⽀_x0005__x0000_"/>
      <sheetName val="08.07.10헾】_x0005___헾⾑_x0005__x0000_"/>
      <sheetName val="08.07.10헾】_x0005___壀$夌$"/>
      <sheetName val="08.07.10헾】_x0005___헾　_x0005__x0000_"/>
      <sheetName val="Contract Status"/>
      <sheetName val="IDCCALHYD-GOO"/>
      <sheetName val="GF Columns"/>
      <sheetName val="ITB COST"/>
      <sheetName val="MSU"/>
      <sheetName val="BOM"/>
      <sheetName val=" _x000a_¢_x0002_&amp;___ú5#_______"/>
      <sheetName val="14.07.10@_x0000__x0003_&amp;_x0000"/>
      <sheetName val="_x0000__x0000__x0000__x0000__x0"/>
      <sheetName val="14.07.10Á_x000c__x0003_&amp;_x0000"/>
      <sheetName val="  ¢_x0002_&amp;_x0000__x0000__x0000"/>
      <sheetName val="08.07.10헾】_x0005____x0005__x00"/>
      <sheetName val=" _x000d_¢_x0002_&amp;_x0000__x0000_"/>
      <sheetName val="__x000a_¢&amp;___ú5#_______"/>
      <sheetName val="14.07.10@^__x0001_&amp;_x0000__x000"/>
      <sheetName val="08.07.10헾】_x0005___헾⿂_x0005__x"/>
      <sheetName val="08.07.10헾】_x0005___ꮸ⽚_x0005__x"/>
      <sheetName val="08.07.10헾】_x0005___丵⼽_x0005__x"/>
      <sheetName val="08.07.10헾】_x0005___헾⽀_x0005__x"/>
      <sheetName val="_x0000__x0017__x0000__x0012__x0"/>
      <sheetName val="ᬀᜀሀༀሀ_x0000__x0000__x0000__x000"/>
      <sheetName val="08.07.10헾】_x0005___헾⾑_x0005__x"/>
      <sheetName val="08.07.10_x0000__x0000_ⴠ_x0000__"/>
      <sheetName val="08.07.10 CIVIՌ_x0000_缀_x0000__x"/>
      <sheetName val="14_07_10@&amp;Ò_"/>
      <sheetName val="¸_;b+_î&lt;î_&amp;&amp;"/>
      <sheetName val="14_07_10_CIVIL_W _"/>
      <sheetName val="08_07_10헾】____菈"/>
      <sheetName val="08_07_10헾】__"/>
      <sheetName val="14_07_10@^_&amp;8"/>
      <sheetName val="Ü5)bÝ_8)6)&amp;&amp;"/>
      <sheetName val="08_07_10헾】__壀&quot;夌&quot;"/>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08.07.10헾】_x0005____x0005_"/>
      <sheetName val="08.07.10헾】_x0005___헾⿂_x0005_"/>
      <sheetName val="08.07.10헾】_x0005___ꮸ⽚_x0005_"/>
      <sheetName val="08.07.10헾】_x0005___丵⼽_x0005_"/>
      <sheetName val="08.07.10헾】_x0005___헾⽀_x0005_"/>
      <sheetName val="08.07.10헾】_x0005___헾⾑_x0005_"/>
      <sheetName val="B3-B4-B5-_x0006_"/>
      <sheetName val="08.07.10"/>
      <sheetName val="08.07.10 CIVIՌ"/>
      <sheetName val="08.07.10헾】_x0005___헾　_x0005_"/>
      <sheetName val="wordsdatþ"/>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Interior"/>
      <sheetName val="Electrical"/>
      <sheetName val="Mechanical"/>
      <sheetName val="Fire Hydrant"/>
      <sheetName val="Material Spec."/>
      <sheetName val="Terms &amp; conditions"/>
      <sheetName val="collections plan 0401"/>
      <sheetName val="reference"/>
      <sheetName val="DataSheet"/>
      <sheetName val="Variations"/>
      <sheetName val="Criteria"/>
      <sheetName val="08.07.10_x0000__x0000_쪸_x0000__x0000__x0000_㱗褰譬'"/>
      <sheetName val="Reinforcement"/>
      <sheetName val="Pilling_24"/>
      <sheetName val="Steel-Circular"/>
      <sheetName val="Model"/>
      <sheetName val="CONSTRUCTION COMPONENT"/>
      <sheetName val="08.07.10헾】_x0005_?︀ᇕ԰_x0000_缀"/>
      <sheetName val="08.07.10헾】_x0005_?蠄ሹꠀ䁮_xdc02_"/>
      <sheetName val="08.07.10헾】_x0005_?/_x0000_退Ý_x0000_"/>
      <sheetName val="08.07.10헾】_x0005_?蠌ሹ⠀䁫_xdc02_"/>
      <sheetName val="Measurment"/>
      <sheetName val="GEN_LOOKUPS"/>
      <sheetName val="AREAS"/>
      <sheetName val="3LBHK RA"/>
      <sheetName val="_"/>
      <sheetName val="Eqpmnt Pln"/>
      <sheetName val=" _¢_x0002_&amp;_x0000__x0000_"/>
      <sheetName val="Basic Rates"/>
      <sheetName val="PROCURE"/>
      <sheetName val="단면가정"/>
      <sheetName val="설계조건"/>
      <sheetName val="Material recovery"/>
      <sheetName val="Costs"/>
      <sheetName val="General"/>
      <sheetName val="Main Gate House"/>
      <sheetName val="ICO_budzet_97"/>
      <sheetName val="Infrastructure"/>
      <sheetName val="NetBQ"/>
      <sheetName val="unit.cost."/>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Conversions"/>
      <sheetName val="csdim"/>
      <sheetName val="cdsload"/>
      <sheetName val="chsload"/>
      <sheetName val="CLAMP"/>
      <sheetName val="cvsload"/>
      <sheetName val="pipe"/>
      <sheetName val="보일러"/>
      <sheetName val="견적"/>
      <sheetName val="Cost control"/>
      <sheetName val="CondPol"/>
      <sheetName val="Theme"/>
      <sheetName val="Sch-3"/>
      <sheetName val="Site_Dev_BO䡑3"/>
      <sheetName val="14.07.10@^\_x0001_&amp;"/>
      <sheetName val="08.07.10헾】_x0005_??_x0005_"/>
      <sheetName val="08.07.10헾】_x0005_??헾⿂_x0005_"/>
      <sheetName val="08.07.10헾】_x0005_??ꮸ⽚_x0005_"/>
      <sheetName val="08.07.10헾】_x0005_??丵⼽_x0005_"/>
      <sheetName val="08.07.10헾】_x0005_??헾⽀_x0005_"/>
      <sheetName val="08.07.10헾】_x0005_??헾⾑_x0005_"/>
      <sheetName val=" _x000d_¢_x0002_&amp;"/>
      <sheetName val="08.07.10헾】_x0005_??헾　_x0005_"/>
      <sheetName val="Cable Data"/>
      <sheetName val="Sheet"/>
      <sheetName val="Labels"/>
      <sheetName val="accom cash"/>
      <sheetName val="Lookup"/>
      <sheetName val="Substation"/>
      <sheetName val="Hardware"/>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ᜀሀༀሀጀᨀᬀᜀሀༀሀጀᨀᬀᜀሀༀ"/>
      <sheetName val="TITLES"/>
      <sheetName val="Rate"/>
      <sheetName val="PMS"/>
      <sheetName val="DISTRIBUTION"/>
      <sheetName val="14_07_10_CIVIL_W _15"/>
      <sheetName val="14_07_10_CIVIL_W _11"/>
      <sheetName val="14_07_10_CIVIL_W _10"/>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__¢&amp;___ú5#_______1"/>
      <sheetName val="14_07_10_CIVIL_W _19"/>
      <sheetName val="__¢&amp;___ú5#_______2"/>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_x0017_"/>
      <sheetName val="MB.Prod"/>
      <sheetName val="DCI-STR"/>
      <sheetName val=" 09.07.10 M蕸\헾⿓_x0005_"/>
      <sheetName val="D &amp; W sizes"/>
      <sheetName val="BOARD - STATUS"/>
      <sheetName val="Gia vat tu"/>
      <sheetName val="rates"/>
      <sheetName val="成本多栏明细账"/>
      <sheetName val="Main Assump."/>
      <sheetName val="N-Amritsar 135"/>
      <sheetName val="Inter Co Balances"/>
      <sheetName val="Masters"/>
      <sheetName val="PPA Summary"/>
      <sheetName val="P&amp;L-BDMC"/>
      <sheetName val="shuttering"/>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TBAL9697_-group_wise__sdpl30"/>
      <sheetName val="SPT_vs_PHI30"/>
      <sheetName val="Quantity_Schedule29"/>
      <sheetName val="Revenue__Schedule_29"/>
      <sheetName val="Balance_works_-_Direct_Cost29"/>
      <sheetName val="Balance_works_-_Indirect_Cost29"/>
      <sheetName val="Fund_Plan29"/>
      <sheetName val="Bill_of_Resources29"/>
      <sheetName val="SITE_OVERHEADS28"/>
      <sheetName val="labour_coeff28"/>
      <sheetName val="Site_Dev_BOQ28"/>
      <sheetName val="Costing_Upto_Mar'11_(2)28"/>
      <sheetName val="Tender_Summary28"/>
      <sheetName val="beam-reinft-IIInd_floor28"/>
      <sheetName val="TAX_BILLS28"/>
      <sheetName val="CASH_BILLS28"/>
      <sheetName val="LABOUR_BILLS28"/>
      <sheetName val="puch_order28"/>
      <sheetName val="Sheet1_(2)28"/>
      <sheetName val="Expenditure_plan28"/>
      <sheetName val="ORDER_BOOKING28"/>
      <sheetName val="M-Book_for_Conc28"/>
      <sheetName val="M-Book_for_FW28"/>
      <sheetName val="Boq_Block_A28"/>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OQ_Direct_selling_cost27"/>
      <sheetName val="22_12_201128"/>
      <sheetName val="scurve_calc_(2)27"/>
      <sheetName val="Direct_cost_shed_A-2_27"/>
      <sheetName val="BOQ_(2)28"/>
      <sheetName val="Fee_Rate_Summary27"/>
      <sheetName val="Civil_Boq27"/>
      <sheetName val="Meas_-Hotel_Part28"/>
      <sheetName val="Contract_Night_Staff27"/>
      <sheetName val="Contract_Day_Staff27"/>
      <sheetName val="Day_Shift27"/>
      <sheetName val="Night_Shift27"/>
      <sheetName val="IO_List27"/>
      <sheetName val="Meas__Hotel_Part27"/>
      <sheetName val="Fill_this_out_first___27"/>
      <sheetName val="Labour_productivity27"/>
      <sheetName val="INPUT_SHEET27"/>
      <sheetName val="final_abstract27"/>
      <sheetName val="Ave_wtd_rates27"/>
      <sheetName val="Material_27"/>
      <sheetName val="Labour_&amp;_Plant27"/>
      <sheetName val="St_co_91_5lvl27"/>
      <sheetName val="Cashflow_projection27"/>
      <sheetName val="Item-_Compact27"/>
      <sheetName val="PA-_Consutant_27"/>
      <sheetName val="TBAL9697__group_wise__sdpl27"/>
      <sheetName val="Civil_Works27"/>
      <sheetName val="SP_Break_Up27"/>
      <sheetName val="INDIGINEOUS_ITEMS_27"/>
      <sheetName val="MN_T_B_27"/>
      <sheetName val="Start"/>
      <sheetName val="p.dhanunjay"/>
      <sheetName val="nandlal sarma"/>
      <sheetName val="t.raveendran"/>
      <sheetName val="[temp.xls]14.07.10@_x0000__x0003_&amp;_x0000__x0000__x0000_Ò:"/>
      <sheetName val="[temp.xls]14.07.10@^\_x0001_&amp;_x0000__x0000__x0000__x0012_8"/>
      <sheetName val="[temp.xls]14_07_10@&amp;Ò:"/>
      <sheetName val="[temp.xls]¸:;b+/î&lt;î:&amp;&amp;"/>
      <sheetName val="[temp.xls]14_07_10@^\&amp;8"/>
      <sheetName val="[temp.xls]Ü5)bÝ/8)6)&amp;&amp;"/>
      <sheetName val="gypsum works"/>
      <sheetName val="08.07.10헾】_x0005_??睮は_x0005_"/>
      <sheetName val="08.07.10헾】_x0005_?︀ᇕ԰"/>
      <sheetName val="08.07.10헾】_x0005_?/"/>
      <sheetName val="[temp.xls]14.07.10@"/>
      <sheetName val="[temp.xls]14.07.10@^\_x0001_&amp;"/>
      <sheetName val="Wall Sched"/>
      <sheetName val="입찰내역 발주처 양식"/>
      <sheetName val="Villas Sanitaryware"/>
      <sheetName val="Fin__Assumpt__-_Sensitivitie1"/>
      <sheetName val="R_A_1"/>
      <sheetName val="08_07_10ⴠ㭮㢝輜"/>
      <sheetName val="2_civil-RA"/>
      <sheetName val="08_07_10_CIVIՌ缀"/>
      <sheetName val="Frango_Work_sheet"/>
      <sheetName val="TCMO_(2)"/>
      <sheetName val="Advance_tax"/>
      <sheetName val="Cashflow_"/>
      <sheetName val="ITDEP_revised"/>
      <sheetName val="Deferred_tax"/>
      <sheetName val="grp_"/>
      <sheetName val="Debtors_Ageing_"/>
      <sheetName val="08_07_10헾】??헾　"/>
      <sheetName val="precast_RC_element"/>
      <sheetName val="MS_Loan_repayments"/>
      <sheetName val="Eqpmnt_Pln"/>
      <sheetName val="Eqpmnt_PlnH"/>
      <sheetName val="Eqpmnt_PlnÄ"/>
      <sheetName val="Master_data"/>
      <sheetName val="Combined_Results_"/>
      <sheetName val="Footing_"/>
      <sheetName val="__¢&amp;_x0000"/>
      <sheetName val="08_07_10헾】??苈ô헾⼤"/>
      <sheetName val="RA_BILL_-_1"/>
      <sheetName val="Tax_Inv"/>
      <sheetName val="Tax_Inv_(Client)"/>
      <sheetName val="ETC_Plant_Cost"/>
      <sheetName val="Array_(2)"/>
      <sheetName val="WORK_TABLE"/>
      <sheetName val="Detail_In_Door_Stad"/>
      <sheetName val="7_Other_Costs"/>
      <sheetName val="Vind_-_BtB"/>
      <sheetName val="COP_Final"/>
      <sheetName val="Varthur_1"/>
      <sheetName val="General_Input"/>
      <sheetName val="foot-slab_reinft"/>
      <sheetName val="Adimi_bldg"/>
      <sheetName val="Pump_House"/>
      <sheetName val="Fuel_Regu_Station"/>
      <sheetName val="0200_Siteworks"/>
      <sheetName val="Fin__Assumpt__-_Sensitivitie2"/>
      <sheetName val="R_A_2"/>
      <sheetName val="2_civil-RA1"/>
      <sheetName val="Lifts_&amp;_Escal-BOQ3"/>
      <sheetName val="FIRE_BOQ3"/>
      <sheetName val="Frango_Work_sheet1"/>
      <sheetName val="TCMO_(2)1"/>
      <sheetName val="Advance_tax1"/>
      <sheetName val="Cashflow_1"/>
      <sheetName val="ITDEP_revised1"/>
      <sheetName val="Deferred_tax1"/>
      <sheetName val="grp_1"/>
      <sheetName val="Debtors_Ageing_1"/>
      <sheetName val="Form_63"/>
      <sheetName val="precast_RC_element1"/>
      <sheetName val="MS_Loan_repayments1"/>
      <sheetName val="Eqpmnt_PlnH1"/>
      <sheetName val="Eqpmnt_PlnÄ1"/>
      <sheetName val="Master_data1"/>
      <sheetName val="Combined_Results_1"/>
      <sheetName val="Footing_1"/>
      <sheetName val="LEVEL_SHEET1"/>
      <sheetName val="RA_BILL_-_11"/>
      <sheetName val="Tax_Inv1"/>
      <sheetName val="Tax_Inv_(Client)1"/>
      <sheetName val="ETC_Plant_Cost1"/>
      <sheetName val="Array_(2)1"/>
      <sheetName val="WORK_TABLE1"/>
      <sheetName val="Detail_In_Door_Stad1"/>
      <sheetName val="7_Other_Costs1"/>
      <sheetName val="Vind_-_BtB1"/>
      <sheetName val="COP_Final1"/>
      <sheetName val="Varthur_11"/>
      <sheetName val="General_Input1"/>
      <sheetName val="foot-slab_reinft1"/>
      <sheetName val="Adimi_bldg1"/>
      <sheetName val="Pump_House1"/>
      <sheetName val="Fuel_Regu_Station1"/>
      <sheetName val="0200_Siteworks1"/>
      <sheetName val="PRECAST_lightconc-II31"/>
      <sheetName val="PRECAST_lightconc_II31"/>
      <sheetName val="College_Details31"/>
      <sheetName val="Personal_31"/>
      <sheetName val="Cleaning_&amp;_Grubbing31"/>
      <sheetName val="jidal_dam31"/>
      <sheetName val="fran_temp31"/>
      <sheetName val="kona_swit31"/>
      <sheetName val="template_(8)31"/>
      <sheetName val="template_(9)31"/>
      <sheetName val="OVER_HEADS31"/>
      <sheetName val="Cover_Sheet31"/>
      <sheetName val="BOQ_REV_A31"/>
      <sheetName val="PTB_(IO)31"/>
      <sheetName val="BMS_31"/>
      <sheetName val="SPT_vs_PHI31"/>
      <sheetName val="TBAL9697_-group_wise__sdpl31"/>
      <sheetName val="Quantity_Schedule30"/>
      <sheetName val="Revenue__Schedule_30"/>
      <sheetName val="Balance_works_-_Direct_Cost30"/>
      <sheetName val="Balance_works_-_Indirect_Cost30"/>
      <sheetName val="Fund_Plan30"/>
      <sheetName val="Bill_of_Resources30"/>
      <sheetName val="beam-reinft-IIInd_floor29"/>
      <sheetName val="M-Book_for_Conc29"/>
      <sheetName val="M-Book_for_FW29"/>
      <sheetName val="SITE_OVERHEADS29"/>
      <sheetName val="labour_coeff29"/>
      <sheetName val="Site_Dev_BOQ29"/>
      <sheetName val="Expenditure_plan29"/>
      <sheetName val="ORDER_BOOKING29"/>
      <sheetName val="Boq_Block_A29"/>
      <sheetName val="Costing_Upto_Mar'11_(2)29"/>
      <sheetName val="Tender_Summary29"/>
      <sheetName val="TAX_BILLS29"/>
      <sheetName val="CASH_BILLS29"/>
      <sheetName val="LABOUR_BILLS29"/>
      <sheetName val="puch_order29"/>
      <sheetName val="Sheet1_(2)29"/>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Meas_-Hotel_Part29"/>
      <sheetName val="BOQ_Direct_selling_cost28"/>
      <sheetName val="scurve_calc_(2)28"/>
      <sheetName val="Contract_Night_Staff28"/>
      <sheetName val="Contract_Day_Staff28"/>
      <sheetName val="Day_Shift28"/>
      <sheetName val="Night_Shift28"/>
      <sheetName val="Meas__Hotel_Part28"/>
      <sheetName val="22_12_201129"/>
      <sheetName val="BOQ_(2)29"/>
      <sheetName val="Direct_cost_shed_A-2_28"/>
      <sheetName val="final_abstract28"/>
      <sheetName val="INPUT_SHEET28"/>
      <sheetName val="Fee_Rate_Summary28"/>
      <sheetName val="Civil_Boq28"/>
      <sheetName val="Fill_this_out_first___28"/>
      <sheetName val="MN_T_B_28"/>
      <sheetName val="_09_07_10_M顅ᎆ뤀ᨇ԰?缀?28"/>
      <sheetName val="DI_Rate_Analysis29"/>
      <sheetName val="Economic_RisingMain__Ph-I29"/>
      <sheetName val="St_co_91_5lvl28"/>
      <sheetName val="TBAL9697__group_wise__sdpl28"/>
      <sheetName val="Ave_wtd_rates28"/>
      <sheetName val="Material_28"/>
      <sheetName val="Labour_&amp;_Plant28"/>
      <sheetName val="Cashflow_projection28"/>
      <sheetName val="PA-_Consutant_28"/>
      <sheetName val="Item-_Compact28"/>
      <sheetName val="Civil_Works28"/>
      <sheetName val="SP_Break_Up28"/>
      <sheetName val="_09_07_10_M顅ᎆ뤀ᨇ԰28"/>
      <sheetName val="_09_07_10_M顅ᎆ뤀ᨇ԰_缀_28"/>
      <sheetName val="IO_List28"/>
      <sheetName val="Sales_&amp;_Prod28"/>
      <sheetName val="Labour_productivity28"/>
      <sheetName val="cash_in_flow_Summary_JV_28"/>
      <sheetName val="water_prop_28"/>
      <sheetName val="GR_slab-reinft28"/>
      <sheetName val="Cost_Index28"/>
      <sheetName val="Staff_Acco_28"/>
      <sheetName val="3cd_Annexure28"/>
      <sheetName val="Fin__Assumpt__-_Sensitivities28"/>
      <sheetName val="Bill_128"/>
      <sheetName val="Bill_228"/>
      <sheetName val="Bill_328"/>
      <sheetName val="Bill_428"/>
      <sheetName val="Bill_528"/>
      <sheetName val="Bill_628"/>
      <sheetName val="Bill_728"/>
      <sheetName val="Prelims_Breakup29"/>
      <sheetName val="1_Civil-RA28"/>
      <sheetName val="Structure_Bills_Qty28"/>
      <sheetName val="F20_Risk_Analysis28"/>
      <sheetName val="Change_Order_Log28"/>
      <sheetName val="2000_MOR28"/>
      <sheetName val="Rate_analysis-_BOQ_1_28"/>
      <sheetName val="Project_Details__28"/>
      <sheetName val="INDIGINEOUS_ITEMS_28"/>
      <sheetName val="Rate_Analysis28"/>
      <sheetName val="Phase_128"/>
      <sheetName val="Driveway_Beams28"/>
      <sheetName val="Pacakges_split28"/>
      <sheetName val="DEINKING(ANNEX_1)28"/>
      <sheetName val="Assumption_Inputs28"/>
      <sheetName val="T-P1,_FINISHES_WORKING_28"/>
      <sheetName val="Assumption_&amp;_Exclusion28"/>
      <sheetName val="Debits_as_on_12_04_0827"/>
      <sheetName val="_bus_bay27"/>
      <sheetName val="doq_427"/>
      <sheetName val="doq_227"/>
      <sheetName val="Grade_Slab_-128"/>
      <sheetName val="Grade_Slab_-228"/>
      <sheetName val="Grade_slab-328"/>
      <sheetName val="Grade_slab_-428"/>
      <sheetName val="Grade_slab_-528"/>
      <sheetName val="Grade_slab_-628"/>
      <sheetName val="AutoOpen_Stub_Data28"/>
      <sheetName val="Eqpmnt_Plng28"/>
      <sheetName val="Data_Sheet27"/>
      <sheetName val="External_Doors28"/>
      <sheetName val="STAFFSCHED_27"/>
      <sheetName val="LABOUR_RATE28"/>
      <sheetName val="Material_Rate28"/>
      <sheetName val="Switch_V1628"/>
      <sheetName val="India_F&amp;S_Template27"/>
      <sheetName val="Cat_A_Change_Control28"/>
      <sheetName val="Factor_Sheet28"/>
      <sheetName val="11B_27"/>
      <sheetName val="Theo_Cons-June'1027"/>
      <sheetName val="AFAS_27"/>
      <sheetName val="RDS_&amp;_WLD27"/>
      <sheetName val="PA_System27"/>
      <sheetName val="Server_&amp;_PAC_Room27"/>
      <sheetName val="HVAC_BOQ27"/>
      <sheetName val="Invoice_Tracker27"/>
      <sheetName val="14_07_10_CIVIL_W [27"/>
      <sheetName val="ACAD_Finishes27"/>
      <sheetName val="Site_Details27"/>
      <sheetName val="Site_Area_Statement27"/>
      <sheetName val="BOQ_LT27"/>
      <sheetName val="Summary_WG27"/>
      <sheetName val="Load_Details(B2)27"/>
      <sheetName val="Works_-_Quote_Shee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Cost_Basis26"/>
      <sheetName val="d-safe_specs26"/>
      <sheetName val="Deduction_of_assets26"/>
      <sheetName val="RCC,Ret__Wall26"/>
      <sheetName val="Blr_hire26"/>
      <sheetName val="PRECAST_lig(tconc_II26"/>
      <sheetName val="Income_Statement27"/>
      <sheetName val="VF_Full_Recon26"/>
      <sheetName val="PITP3_COPY26"/>
      <sheetName val="Meas_26"/>
      <sheetName val="BLOCK-A_(MEA_SHEET)27"/>
      <sheetName val="Expenses_Actual_Vs__Budgeted26"/>
      <sheetName val="Col_up_to_plinth26"/>
      <sheetName val="MASTER_RATE_ANALYSIS26"/>
      <sheetName val="Intro_26"/>
      <sheetName val="Gate_226"/>
      <sheetName val="Name_List26"/>
      <sheetName val="Project_Ignite26"/>
      <sheetName val="Quote_Sheet26"/>
      <sheetName val="Misc__Data26"/>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KSt_-_Analysis_9"/>
      <sheetName val="Section_Catalogue9"/>
      <sheetName val="Customize_Your_Invoice26"/>
      <sheetName val="Deprec_5"/>
      <sheetName val="Fin__Assumpt__-_SensitivitieH26"/>
      <sheetName val="Fin__Assumpt__-_Sensitivitie4"/>
      <sheetName val="R_A_4"/>
      <sheetName val="__¢&amp;ú5#10"/>
      <sheetName val="__¢&amp;???ú5#???????10"/>
      <sheetName val="2_civil-RA3"/>
      <sheetName val="Lifts_&amp;_Escal-BOQ5"/>
      <sheetName val="FIRE_BOQ5"/>
      <sheetName val="Frango_Work_sheet3"/>
      <sheetName val="TCMO_(2)3"/>
      <sheetName val="Advance_tax3"/>
      <sheetName val="Cashflow_3"/>
      <sheetName val="ITDEP_revised3"/>
      <sheetName val="Deferred_tax3"/>
      <sheetName val="grp_3"/>
      <sheetName val="Debtors_Ageing_3"/>
      <sheetName val="Form_65"/>
      <sheetName val="Cash_Flow_Input_Data_ISC26"/>
      <sheetName val="beam-reinft-machine_rm26"/>
      <sheetName val="precast_RC_element3"/>
      <sheetName val="MS_Loan_repayments3"/>
      <sheetName val="E_&amp;_R26"/>
      <sheetName val="Eqpmnt_PlnH3"/>
      <sheetName val="Eqpmnt_PlnÄ3"/>
      <sheetName val="Master_data3"/>
      <sheetName val="Combined_Results_3"/>
      <sheetName val="Footing_3"/>
      <sheetName val="LEVEL_SHEET3"/>
      <sheetName val="RA_BILL_-_13"/>
      <sheetName val="Tax_Inv3"/>
      <sheetName val="Tax_Inv_(Client)3"/>
      <sheetName val="ETC_Plant_Cost3"/>
      <sheetName val="Array_(2)3"/>
      <sheetName val="WORK_TABLE3"/>
      <sheetName val="Detail_In_Door_Stad3"/>
      <sheetName val="7_Other_Costs3"/>
      <sheetName val="Vind_-_BtB3"/>
      <sheetName val="COP_Final3"/>
      <sheetName val="Varthur_13"/>
      <sheetName val="General_Input3"/>
      <sheetName val="foot-slab_reinft3"/>
      <sheetName val="Adimi_bldg3"/>
      <sheetName val="Pump_House3"/>
      <sheetName val="Fuel_Regu_Station3"/>
      <sheetName val="0200_Siteworks3"/>
      <sheetName val="_09_07_10_M顅ᎆ뤀ᨇ԰?缀?27"/>
      <sheetName val="DI_Rate_Analysis28"/>
      <sheetName val="Economic_RisingMain__Ph-I28"/>
      <sheetName val="_09_07_10_M顅ᎆ뤀ᨇ԰27"/>
      <sheetName val="_09_07_10_M顅ᎆ뤀ᨇ԰_缀_27"/>
      <sheetName val="Sales_&amp;_Prod27"/>
      <sheetName val="cash_in_flow_Summary_JV_27"/>
      <sheetName val="water_prop_27"/>
      <sheetName val="GR_slab-reinft27"/>
      <sheetName val="Cost_Index27"/>
      <sheetName val="Staff_Acco_27"/>
      <sheetName val="3cd_Annexure27"/>
      <sheetName val="Fin__Assumpt__-_Sensitivities27"/>
      <sheetName val="Bill_127"/>
      <sheetName val="Bill_227"/>
      <sheetName val="Bill_327"/>
      <sheetName val="Bill_427"/>
      <sheetName val="Bill_527"/>
      <sheetName val="Bill_627"/>
      <sheetName val="Bill_727"/>
      <sheetName val="Prelims_Breakup28"/>
      <sheetName val="1_Civil-RA27"/>
      <sheetName val="Structure_Bills_Qty27"/>
      <sheetName val="F20_Risk_Analysis27"/>
      <sheetName val="Change_Order_Log27"/>
      <sheetName val="2000_MOR27"/>
      <sheetName val="Rate_analysis-_BOQ_1_27"/>
      <sheetName val="Project_Details__27"/>
      <sheetName val="Rate_Analysis27"/>
      <sheetName val="Phase_127"/>
      <sheetName val="Driveway_Beams27"/>
      <sheetName val="Pacakges_split27"/>
      <sheetName val="DEINKING(ANNEX_1)27"/>
      <sheetName val="Assumption_Inputs27"/>
      <sheetName val="T-P1,_FINISHES_WORKING_27"/>
      <sheetName val="Assumption_&amp;_Exclusion27"/>
      <sheetName val="Debits_as_on_12_04_0826"/>
      <sheetName val="_bus_bay26"/>
      <sheetName val="doq_426"/>
      <sheetName val="doq_226"/>
      <sheetName val="Grade_Slab_-127"/>
      <sheetName val="Grade_Slab_-227"/>
      <sheetName val="Grade_slab-327"/>
      <sheetName val="Grade_slab_-427"/>
      <sheetName val="Grade_slab_-527"/>
      <sheetName val="Grade_slab_-627"/>
      <sheetName val="AutoOpen_Stub_Data27"/>
      <sheetName val="Eqpmnt_Plng27"/>
      <sheetName val="Data_Sheet26"/>
      <sheetName val="External_Doors27"/>
      <sheetName val="STAFFSCHED_26"/>
      <sheetName val="LABOUR_RATE27"/>
      <sheetName val="Material_Rate27"/>
      <sheetName val="Switch_V1627"/>
      <sheetName val="India_F&amp;S_Template26"/>
      <sheetName val="Cat_A_Change_Control27"/>
      <sheetName val="Factor_Sheet27"/>
      <sheetName val="11B_26"/>
      <sheetName val="Theo_Cons-June'1026"/>
      <sheetName val="AFAS_26"/>
      <sheetName val="RDS_&amp;_WLD26"/>
      <sheetName val="PA_System26"/>
      <sheetName val="Server_&amp;_PAC_Room26"/>
      <sheetName val="HVAC_BOQ26"/>
      <sheetName val="Invoice_Tracker26"/>
      <sheetName val="14_07_10_CIVIL_W [26"/>
      <sheetName val="ACAD_Finishes26"/>
      <sheetName val="Site_Details26"/>
      <sheetName val="Site_Area_Statement26"/>
      <sheetName val="BOQ_LT26"/>
      <sheetName val="Summary_WG26"/>
      <sheetName val="Load_Details(B2)26"/>
      <sheetName val="Works_-_Quote_Sheet26"/>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Cost_Basis25"/>
      <sheetName val="d-safe_specs25"/>
      <sheetName val="Deduction_of_assets25"/>
      <sheetName val="RCC,Ret__Wall25"/>
      <sheetName val="Blr_hire25"/>
      <sheetName val="PRECAST_lig(tconc_II25"/>
      <sheetName val="Income_Statement26"/>
      <sheetName val="VF_Full_Recon25"/>
      <sheetName val="PITP3_COPY25"/>
      <sheetName val="Meas_25"/>
      <sheetName val="BLOCK-A_(MEA_SHEET)26"/>
      <sheetName val="Expenses_Actual_Vs__Budgeted25"/>
      <sheetName val="Col_up_to_plinth25"/>
      <sheetName val="MASTER_RATE_ANALYSIS25"/>
      <sheetName val="Intro_25"/>
      <sheetName val="Gate_225"/>
      <sheetName val="Name_List25"/>
      <sheetName val="Project_Ignite25"/>
      <sheetName val="Quote_Sheet25"/>
      <sheetName val="Misc__Data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KSt_-_Analysis_8"/>
      <sheetName val="Section_Catalogue8"/>
      <sheetName val="Customize_Your_Invoice25"/>
      <sheetName val="Fin__Assumpt__-_SensitivitieH25"/>
      <sheetName val="Fin__Assumpt__-_Sensitivitie3"/>
      <sheetName val="R_A_3"/>
      <sheetName val="__¢&amp;ú5#9"/>
      <sheetName val="__¢&amp;???ú5#???????9"/>
      <sheetName val="2_civil-RA2"/>
      <sheetName val="Lifts_&amp;_Escal-BOQ4"/>
      <sheetName val="FIRE_BOQ4"/>
      <sheetName val="Frango_Work_sheet2"/>
      <sheetName val="TCMO_(2)2"/>
      <sheetName val="Advance_tax2"/>
      <sheetName val="Cashflow_2"/>
      <sheetName val="ITDEP_revised2"/>
      <sheetName val="Deferred_tax2"/>
      <sheetName val="grp_2"/>
      <sheetName val="Debtors_Ageing_2"/>
      <sheetName val="Form_64"/>
      <sheetName val="Cash_Flow_Input_Data_ISC25"/>
      <sheetName val="beam-reinft-machine_rm25"/>
      <sheetName val="precast_RC_element2"/>
      <sheetName val="MS_Loan_repayments2"/>
      <sheetName val="E_&amp;_R25"/>
      <sheetName val="Eqpmnt_PlnH2"/>
      <sheetName val="Eqpmnt_PlnÄ2"/>
      <sheetName val="Master_data2"/>
      <sheetName val="Combined_Results_2"/>
      <sheetName val="Footing_2"/>
      <sheetName val="LEVEL_SHEET2"/>
      <sheetName val="RA_BILL_-_12"/>
      <sheetName val="Tax_Inv2"/>
      <sheetName val="Tax_Inv_(Client)2"/>
      <sheetName val="ETC_Plant_Cost2"/>
      <sheetName val="Array_(2)2"/>
      <sheetName val="WORK_TABLE2"/>
      <sheetName val="Detail_In_Door_Stad2"/>
      <sheetName val="7_Other_Costs2"/>
      <sheetName val="Vind_-_BtB2"/>
      <sheetName val="COP_Final2"/>
      <sheetName val="Varthur_12"/>
      <sheetName val="General_Input2"/>
      <sheetName val="foot-slab_reinft2"/>
      <sheetName val="Adimi_bldg2"/>
      <sheetName val="Pump_House2"/>
      <sheetName val="Fuel_Regu_Station2"/>
      <sheetName val="0200_Siteworks2"/>
      <sheetName val="Ring_Details"/>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__x000a_¢&amp;"/>
      <sheetName val="PointNo_5"/>
      <sheetName val="Cumulative_Karnatka_Purchase"/>
      <sheetName val="Reco-_Project_wise"/>
      <sheetName val="Purchase_head_Wise"/>
      <sheetName val="List_of_Project"/>
      <sheetName val="Cumulative_Karnatka_Purchas_(2"/>
      <sheetName val="Pivot_table"/>
      <sheetName val="BL_Staff"/>
      <sheetName val="14_07_10@"/>
      <sheetName val="14_07_10Á&amp;"/>
      <sheetName val="__¢&amp;1"/>
      <sheetName val="14_07_10@^_&amp;"/>
      <sheetName val="abst-of_-cost"/>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old_serial_no_"/>
      <sheetName val="Equipment_Master"/>
      <sheetName val="Material_Master"/>
      <sheetName val="Base Data - Permanent Material"/>
      <sheetName val="BOQ건축"/>
      <sheetName val="Tank"/>
      <sheetName val="Contents"/>
      <sheetName val="Consolidated"/>
      <sheetName val="Inter unit set off"/>
      <sheetName val="GR Rem Resource_R1"/>
      <sheetName val="Mech - For Efeco"/>
      <sheetName val="Pile Schedule_R2"/>
      <sheetName val="5.) Time Delays"/>
      <sheetName val="2002년12월"/>
      <sheetName val="DGchitiet "/>
      <sheetName val="Project_Data"/>
      <sheetName val="specs"/>
      <sheetName val="MOS"/>
      <sheetName val="Valesco Paste"/>
      <sheetName val="Field Values"/>
      <sheetName val="9. Package split - Cost "/>
      <sheetName val="3"/>
      <sheetName val="공사비_내역_(가)10"/>
      <sheetName val="Raw_Data10"/>
      <sheetName val="CIF_COST_ITEM10"/>
      <sheetName val="Oud_Metha7"/>
      <sheetName val="Port_Saeed7"/>
      <sheetName val="Al_Wasl7"/>
      <sheetName val="Basement_Budget6"/>
      <sheetName val="Initial_Data6"/>
      <sheetName val="F4.13"/>
      <sheetName val="TOTAL"/>
      <sheetName val="Break up Sheet"/>
      <sheetName val="_Data"/>
      <sheetName val="Sump"/>
      <sheetName val=" AnalysisPCC"/>
      <sheetName val="Analysis-NH-Culverts"/>
      <sheetName val="Analysis-NH-Roads"/>
      <sheetName val="Analysis-NH-Bridges"/>
      <sheetName val="Labour List "/>
      <sheetName val="Plant List"/>
      <sheetName val="Material List"/>
      <sheetName val="RateAnalysis"/>
      <sheetName val="RMes"/>
      <sheetName val="tie beam"/>
      <sheetName val="Footings"/>
      <sheetName val="2.0 Floor Area Summary"/>
      <sheetName val="Angebot18.7."/>
      <sheetName val="App_6"/>
      <sheetName val="FdnDes_Soil"/>
      <sheetName val="IPS new"/>
      <sheetName val="V.Cost.Summary"/>
      <sheetName val="Pile Schedule - Overall del"/>
      <sheetName val="PL"/>
      <sheetName val="Defn"/>
      <sheetName val="GM &amp; TA"/>
      <sheetName val="Tracking"/>
      <sheetName val="Summary TH2-V2"/>
      <sheetName val="[temp.xls]08.07.10헾】_x0005_?/_x0000_退Ý_x0000_"/>
      <sheetName val="[temp.xls] 09.07.10 M蕸\헾⿓_x0005_"/>
      <sheetName val="TOEC"/>
      <sheetName val="기준-중기 revised"/>
      <sheetName val="장비운반비"/>
      <sheetName val="Project Schedule"/>
      <sheetName val="Project Sch."/>
      <sheetName val="OUAIS"/>
      <sheetName val="CEC"/>
      <sheetName val="HEC"/>
      <sheetName val="INPUT DATA HERE"/>
      <sheetName val="Confidential"/>
      <sheetName val="Sumcosts"/>
      <sheetName val="REINF-WTM"/>
      <sheetName val="PRL"/>
      <sheetName val="Bill No.01"/>
      <sheetName val="Testing"/>
      <sheetName val="budget"/>
      <sheetName val="Bill.10"/>
      <sheetName val="rc01"/>
      <sheetName val="OH-Recovery"/>
      <sheetName val="FEVA"/>
      <sheetName val="HO Costs"/>
      <sheetName val="CPA7-31"/>
      <sheetName val="간접비내역-1"/>
      <sheetName val="268"/>
      <sheetName val="schedule nos"/>
      <sheetName val="Iron"/>
      <sheetName val="kitc"/>
      <sheetName val="Bldg"/>
      <sheetName val="Cert"/>
      <sheetName val="Sewr"/>
      <sheetName val="Base_Data"/>
      <sheetName val="Room Type"/>
      <sheetName val="Basement2 DB"/>
      <sheetName val="inflation calculator"/>
      <sheetName val="Amortization"/>
      <sheetName val="15-Mechanical "/>
      <sheetName val="5-Metal Works"/>
      <sheetName val="9-Finishes "/>
      <sheetName val="12-Furniture "/>
      <sheetName val="16-Electrical"/>
      <sheetName val="3-Concrete Work"/>
      <sheetName val="7-Thermal &amp; Moisture Protecti "/>
      <sheetName val="8-Doors &amp; Windows "/>
      <sheetName val="ÖZET"/>
      <sheetName val="Cash Flow Working"/>
      <sheetName val="Division 16"/>
      <sheetName val="COEFF"/>
      <sheetName val="CCTV KAMERE (2)"/>
      <sheetName val="Bill No.6"/>
      <sheetName val="Detailed Budget"/>
      <sheetName val="SEX"/>
      <sheetName val="Area"/>
      <sheetName val="Area II"/>
      <sheetName val="細目"/>
      <sheetName val="Sch. Areas"/>
      <sheetName val="Tk off"/>
      <sheetName val="QUOTE_E"/>
      <sheetName val="Fees"/>
      <sheetName val="73_Free_Chart_Templates_-_3"/>
      <sheetName val="SC_Cost_MAR_02"/>
      <sheetName val="Material_List_"/>
      <sheetName val="Shuttering_Material"/>
      <sheetName val="Project_Brief"/>
      <sheetName val="COST_SHEET"/>
      <sheetName val="Cable_Rate_10_05_15"/>
      <sheetName val="WIRING_ACCS"/>
      <sheetName val="Cabletray_"/>
      <sheetName val="DG_COMP"/>
      <sheetName val="İşin_Adı"/>
      <sheetName val="공사비_내역_(가)11"/>
      <sheetName val="Raw_Data11"/>
      <sheetName val="CIF_COST_ITEM11"/>
      <sheetName val="Oud_Metha8"/>
      <sheetName val="Port_Saeed8"/>
      <sheetName val="Al_Wasl8"/>
      <sheetName val="Gym_AV1"/>
      <sheetName val="73_Free_Chart_Templates_-_31"/>
      <sheetName val="Basement_Budget7"/>
      <sheetName val="PointNo_51"/>
      <sheetName val="Cumulative_Karnatka_Purchase1"/>
      <sheetName val="Reco-_Project_wise1"/>
      <sheetName val="Purchase_head_Wise1"/>
      <sheetName val="List_of_Project1"/>
      <sheetName val="Cumulative_Karnatka_Purchas_(21"/>
      <sheetName val="Pivot_table1"/>
      <sheetName val="BL_Staff1"/>
      <sheetName val="14_07_10@1"/>
      <sheetName val="SC_Cost_MAR_021"/>
      <sheetName val="old_serial_no_1"/>
      <sheetName val="_1"/>
      <sheetName val="abst-of_-cost1"/>
      <sheetName val="Initial_Data7"/>
      <sheetName val="Material_List_1"/>
      <sheetName val="Shuttering_Material1"/>
      <sheetName val="Equipment_Master1"/>
      <sheetName val="Material_Master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Project_Brief1"/>
      <sheetName val="COST_SHEET1"/>
      <sheetName val="Cable_Rate_10_05_151"/>
      <sheetName val="WIRING_ACCS1"/>
      <sheetName val="Cabletray_1"/>
      <sheetName val="DG_COMP1"/>
      <sheetName val="İşin_Adı1"/>
      <sheetName val="PRECAST_lightconc-II32"/>
      <sheetName val="PRECAST_lightconc_II32"/>
      <sheetName val="Cleaning_&amp;_Grubbing32"/>
      <sheetName val="College_Details32"/>
      <sheetName val="Personal_32"/>
      <sheetName val="jidal_dam32"/>
      <sheetName val="fran_temp32"/>
      <sheetName val="kona_swit32"/>
      <sheetName val="template_(8)32"/>
      <sheetName val="template_(9)32"/>
      <sheetName val="OVER_HEADS32"/>
      <sheetName val="Cover_Sheet32"/>
      <sheetName val="BOQ_REV_A32"/>
      <sheetName val="PTB_(IO)32"/>
      <sheetName val="BMS_32"/>
      <sheetName val="SPT_vs_PHI32"/>
      <sheetName val="TBAL9697_-group_wise__sdpl32"/>
      <sheetName val="Quantity_Schedule31"/>
      <sheetName val="Revenue__Schedule_31"/>
      <sheetName val="Balance_works_-_Direct_Cost31"/>
      <sheetName val="Balance_works_-_Indirect_Cost31"/>
      <sheetName val="Fund_Plan31"/>
      <sheetName val="Bill_of_Resources31"/>
      <sheetName val="beam-reinft-IIInd_floor30"/>
      <sheetName val="M-Book_for_Conc30"/>
      <sheetName val="M-Book_for_FW30"/>
      <sheetName val="SITE_OVERHEADS30"/>
      <sheetName val="labour_coeff30"/>
      <sheetName val="Site_Dev_BOQ30"/>
      <sheetName val="Expenditure_plan30"/>
      <sheetName val="ORDER_BOOKING30"/>
      <sheetName val="Costing_Upto_Mar'11_(2)30"/>
      <sheetName val="Tender_Summary30"/>
      <sheetName val="Boq_Block_A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TAX_BILLS30"/>
      <sheetName val="CASH_BILLS30"/>
      <sheetName val="LABOUR_BILLS30"/>
      <sheetName val="puch_order30"/>
      <sheetName val="Sheet1_(2)30"/>
      <sheetName val="Meas_-Hotel_Part30"/>
      <sheetName val="Contract_Night_Staff29"/>
      <sheetName val="Contract_Day_Staff29"/>
      <sheetName val="Day_Shift29"/>
      <sheetName val="Night_Shift29"/>
      <sheetName val="External_Doors29"/>
      <sheetName val="BOQ_Direct_selling_cost29"/>
      <sheetName val="scurve_calc_(2)29"/>
      <sheetName val="Direct_cost_shed_A-2_29"/>
      <sheetName val="22_12_201130"/>
      <sheetName val="Fee_Rate_Summary29"/>
      <sheetName val="Civil_Boq29"/>
      <sheetName val="BOQ_(2)30"/>
      <sheetName val="Ave_wtd_rates29"/>
      <sheetName val="Material_29"/>
      <sheetName val="Labour_&amp;_Plant29"/>
      <sheetName val="Cashflow_projection29"/>
      <sheetName val="PA-_Consutant_29"/>
      <sheetName val="Item-_Compact29"/>
      <sheetName val="St_co_91_5lvl29"/>
      <sheetName val="Civil_Works29"/>
      <sheetName val="SP_Break_Up29"/>
      <sheetName val="final_abstract29"/>
      <sheetName val="TBAL9697__group_wise__sdpl29"/>
      <sheetName val="Meas__Hotel_Part29"/>
      <sheetName val="INPUT_SHEET29"/>
      <sheetName val="IO_List29"/>
      <sheetName val="Fill_this_out_first___29"/>
      <sheetName val="Labour_productivity29"/>
      <sheetName val="DI_Rate_Analysis30"/>
      <sheetName val="Economic_RisingMain__Ph-I30"/>
      <sheetName val="_09_07_10_M顅ᎆ뤀ᨇ԰?缀?29"/>
      <sheetName val="Cost_Index29"/>
      <sheetName val="cash_in_flow_Summary_JV_29"/>
      <sheetName val="water_prop_29"/>
      <sheetName val="GR_slab-reinft29"/>
      <sheetName val="Structure_Bills_Qty29"/>
      <sheetName val="Sales_&amp;_Prod29"/>
      <sheetName val="MN_T_B_29"/>
      <sheetName val="Staff_Acco_29"/>
      <sheetName val="Rate_Analysis29"/>
      <sheetName val="Prelims_Breakup30"/>
      <sheetName val="Phase_129"/>
      <sheetName val="Project_Details__29"/>
      <sheetName val="Rate_analysis-_BOQ_1_29"/>
      <sheetName val="F20_Risk_Analysis29"/>
      <sheetName val="Change_Order_Log29"/>
      <sheetName val="2000_MOR29"/>
      <sheetName val="Driveway_Beams29"/>
      <sheetName val="INDIGINEOUS_ITEMS_29"/>
      <sheetName val="3cd_Annexure29"/>
      <sheetName val="Fin__Assumpt__-_Sensitivities29"/>
      <sheetName val="Bill_129"/>
      <sheetName val="Bill_229"/>
      <sheetName val="Bill_329"/>
      <sheetName val="Bill_429"/>
      <sheetName val="Bill_529"/>
      <sheetName val="Bill_629"/>
      <sheetName val="Bill_729"/>
      <sheetName val="1_Civil-RA29"/>
      <sheetName val="_09_07_10_M顅ᎆ뤀ᨇ԰29"/>
      <sheetName val="_09_07_10_M顅ᎆ뤀ᨇ԰_缀_29"/>
      <sheetName val="Pacakges_split29"/>
      <sheetName val="DEINKING(ANNEX_1)29"/>
      <sheetName val="Assumption_Inputs29"/>
      <sheetName val="AutoOpen_Stub_Data29"/>
      <sheetName val="Eqpmnt_Plng29"/>
      <sheetName val="Debits_as_on_12_04_0828"/>
      <sheetName val="Data_Sheet28"/>
      <sheetName val="T-P1,_FINISHES_WORKING_29"/>
      <sheetName val="Assumption_&amp;_Exclusion29"/>
      <sheetName val="STAFFSCHED_28"/>
      <sheetName val="_bus_bay28"/>
      <sheetName val="doq_428"/>
      <sheetName val="doq_228"/>
      <sheetName val="Grade_Slab_-129"/>
      <sheetName val="Grade_Slab_-229"/>
      <sheetName val="Grade_slab-329"/>
      <sheetName val="Grade_slab_-429"/>
      <sheetName val="Grade_slab_-529"/>
      <sheetName val="Grade_slab_-629"/>
      <sheetName val="LABOUR_RATE29"/>
      <sheetName val="Material_Rate29"/>
      <sheetName val="Switch_V1629"/>
      <sheetName val="India_F&amp;S_Template28"/>
      <sheetName val="Cat_A_Change_Control29"/>
      <sheetName val="Factor_Sheet29"/>
      <sheetName val="11B_28"/>
      <sheetName val="Theo_Cons-June'1028"/>
      <sheetName val="AFAS_28"/>
      <sheetName val="RDS_&amp;_WLD28"/>
      <sheetName val="PA_System28"/>
      <sheetName val="Server_&amp;_PAC_Room28"/>
      <sheetName val="HVAC_BOQ28"/>
      <sheetName val="Invoice_Tracker28"/>
      <sheetName val="공사비_내역_(가)12"/>
      <sheetName val="Raw_Data12"/>
      <sheetName val="CIF_COST_ITEM12"/>
      <sheetName val="Summary_WG28"/>
      <sheetName val="Deduction_of_assets27"/>
      <sheetName val="d-safe_specs27"/>
      <sheetName val="ACAD_Finishes28"/>
      <sheetName val="Site_Details28"/>
      <sheetName val="Site_Area_Statement28"/>
      <sheetName val="BOQ_LT28"/>
      <sheetName val="14_07_10_CIVIL_W [28"/>
      <sheetName val="Oud_Metha9"/>
      <sheetName val="Port_Saeed9"/>
      <sheetName val="Al_Wasl9"/>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Income_Statement28"/>
      <sheetName val="MASTER_RATE_ANALYSIS27"/>
      <sheetName val="Name_List27"/>
      <sheetName val="Load_Details(B2)28"/>
      <sheetName val="Works_-_Quote_Sheet28"/>
      <sheetName val="Cost_Basis27"/>
      <sheetName val="RCC,Ret__Wall27"/>
      <sheetName val="Blr_hire27"/>
      <sheetName val="PRECAST_lig(tconc_II27"/>
      <sheetName val="VF_Full_Recon27"/>
      <sheetName val="PITP3_COPY27"/>
      <sheetName val="Meas_27"/>
      <sheetName val="BLOCK-A_(MEA_SHEET)28"/>
      <sheetName val="Expenses_Actual_Vs__Budgeted27"/>
      <sheetName val="Col_up_to_plinth27"/>
      <sheetName val="Project_Ignite27"/>
      <sheetName val="Quote_Sheet27"/>
      <sheetName val="Misc__Data27"/>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Customize_Your_Invoice27"/>
      <sheetName val="KSt_-_Analysis_10"/>
      <sheetName val="Section_Catalogue10"/>
      <sheetName val="Gym_AV2"/>
      <sheetName val="73_Free_Chart_Templates_-_32"/>
      <sheetName val="Fin__Assumpt__-_SensitivitieH27"/>
      <sheetName val="__¢&amp;ú5#11"/>
      <sheetName val="__¢&amp;???ú5#???????11"/>
      <sheetName val="Cash_Flow_Input_Data_ISC27"/>
      <sheetName val="beam-reinft-machine_rm27"/>
      <sheetName val="E_&amp;_R27"/>
      <sheetName val="Basement_Budget8"/>
      <sheetName val="PointNo_52"/>
      <sheetName val="Cumulative_Karnatka_Purchase2"/>
      <sheetName val="Reco-_Project_wise2"/>
      <sheetName val="Purchase_head_Wise2"/>
      <sheetName val="List_of_Project2"/>
      <sheetName val="Cumulative_Karnatka_Purchas_(22"/>
      <sheetName val="Pivot_table2"/>
      <sheetName val="BL_Staff2"/>
      <sheetName val="14_07_10@2"/>
      <sheetName val="SC_Cost_MAR_022"/>
      <sheetName val="old_serial_no_2"/>
      <sheetName val="_2"/>
      <sheetName val="abst-of_-cost2"/>
      <sheetName val="Initial_Data8"/>
      <sheetName val="Material_List_2"/>
      <sheetName val="Shuttering_Material2"/>
      <sheetName val="Equipment_Master2"/>
      <sheetName val="Material_Master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Project_Brief2"/>
      <sheetName val="COST_SHEET2"/>
      <sheetName val="Cable_Rate_10_05_152"/>
      <sheetName val="WIRING_ACCS2"/>
      <sheetName val="Cabletray_2"/>
      <sheetName val="DG_COMP2"/>
      <sheetName val="İşin_Adı2"/>
      <sheetName val="08_07_10헾】??睮は"/>
      <sheetName val="_09_07_10_M顅ᎆ뤀ᨇ԰v喐"/>
      <sheetName val="_09_07_10_M顅ᎆ뤀ᨇ԰È盰"/>
      <sheetName val="IPS_new"/>
      <sheetName val="SC_Cost_FEB_03"/>
      <sheetName val="13__Steel_-_Ratio"/>
      <sheetName val="Summary_output"/>
      <sheetName val="App. A-Delivery"/>
      <sheetName val="[temp.xls]________8___b_______2"/>
      <sheetName val="[temp.xls]____________b_______2"/>
      <sheetName val="[temp.xls]________5___b___8___2"/>
      <sheetName val="[temp.xls][temp.xls]14_07_10__2"/>
      <sheetName val="[temp.xls][temp.xls]14_07_10__3"/>
      <sheetName val="[temp.xls][temp.xls]14_07_10__4"/>
      <sheetName val="[temp.xls][temp.xls]___b______2"/>
      <sheetName val="[temp.xls][temp.xls]14_07_10__5"/>
      <sheetName val="[temp.xls][temp.xls]_5_b__8_6_2"/>
      <sheetName val="[temp.xls][temp.xls]08_07_10__2"/>
      <sheetName val="[temp.xls][temp.xls]14_07_10__6"/>
      <sheetName val="[temp.xls][temp.xls]_09_07_10_2"/>
      <sheetName val="[temp.xls]08.07.10헾】_x0005_?/"/>
      <sheetName val="11"/>
      <sheetName val="Rates for public areas"/>
      <sheetName val="sc PhI ok"/>
      <sheetName val="GULF"/>
      <sheetName val="Planned"/>
      <sheetName val="PIPES"/>
      <sheetName val="Softscape Buildup"/>
      <sheetName val="Mat'l Rate"/>
      <sheetName val="payment type"/>
      <sheetName val="BQ"/>
      <sheetName val="BQ External"/>
      <sheetName val="Local Ring 1"/>
      <sheetName val="BASIS -DEC 08"/>
      <sheetName val="MONTH"/>
      <sheetName val="finshes"/>
      <sheetName val="Mp-team 1"/>
      <sheetName val="BW Fence"/>
      <sheetName val="Item정리"/>
      <sheetName val="MOTOR"/>
      <sheetName val="Reference Data"/>
      <sheetName val="BQLIST"/>
      <sheetName val="F4_13"/>
      <sheetName val="Gen Sum"/>
      <sheetName val="Overview (OAD)"/>
      <sheetName val="Design Changes"/>
      <sheetName val="Detailed"/>
      <sheetName val="Quay_A"/>
      <sheetName val="Prelim_Summ"/>
      <sheetName val="Key Qty"/>
      <sheetName val="Basement Extract"/>
      <sheetName val="SAD"/>
      <sheetName val="SA Plen."/>
      <sheetName val="Retu. Duct"/>
      <sheetName val="RA Plen."/>
      <sheetName val="T. Ex. Duct"/>
      <sheetName val="Det_Des"/>
      <sheetName val="CMS"/>
      <sheetName val="Drn"/>
      <sheetName val="info"/>
      <sheetName val="1-G1"/>
      <sheetName val="SDH BOM"/>
      <sheetName val="RECAP DEVIS"/>
      <sheetName val="GF"/>
      <sheetName val="FinishSched"/>
      <sheetName val="Soarin"/>
      <sheetName val="Pump Rm's div-27  "/>
      <sheetName val="Substation div-27 "/>
      <sheetName val="costing_FE"/>
      <sheetName val="SubmitCal"/>
      <sheetName val="MATERIALS_masterlist"/>
      <sheetName val="B3- Concrete Work"/>
      <sheetName val="B4- Block Work"/>
      <sheetName val="B5 - Water Proofing and Roofing"/>
      <sheetName val="B6 - Aluminum Works"/>
      <sheetName val="B7 - Wooden Works"/>
      <sheetName val="B8 - FLOOR, WALLS AND CEILING F"/>
      <sheetName val="qty schedule"/>
      <sheetName val="Varitations Not Agreed"/>
      <sheetName val="Master Data Sheet"/>
      <sheetName val="Analyses"/>
      <sheetName val="DAF-1"/>
      <sheetName val="Section II"/>
      <sheetName val="Section III"/>
      <sheetName val="W006"/>
      <sheetName val="Optionals"/>
      <sheetName val="P-Sum-Cab"/>
      <sheetName val="Named ranges"/>
      <sheetName val="Entry"/>
      <sheetName val="HO_Costs"/>
      <sheetName val="Bill_10"/>
      <sheetName val="Itemised Breakdown"/>
      <sheetName val="Details for Charts"/>
      <sheetName val="Cash Flow-Format-XII"/>
      <sheetName val="GS"/>
      <sheetName val="COL-SCH"/>
      <sheetName val="MPR_PA_1"/>
      <sheetName val="Co-ef"/>
      <sheetName val="직원동원계획"/>
      <sheetName val="SOURCE"/>
      <sheetName val="TB-내역서"/>
      <sheetName val="CAL."/>
      <sheetName val="M_B"/>
      <sheetName val="eq_data"/>
      <sheetName val="본지점중"/>
      <sheetName val="보온자재단가표"/>
      <sheetName val="비교"/>
      <sheetName val="사업계획"/>
      <sheetName val="Mech CIF"/>
      <sheetName val="투입실적"/>
      <sheetName val="96.12"/>
      <sheetName val="HDECGTY"/>
      <sheetName val="B. Erec_BOQ(Filed)"/>
      <sheetName val="수입"/>
      <sheetName val="인건비"/>
      <sheetName val="영업소실적"/>
      <sheetName val="Indirect Cost"/>
      <sheetName val="COVERSHEET PAGE"/>
      <sheetName val="OUT"/>
      <sheetName val="VC2 9.98"/>
      <sheetName val="간접인원 급료산출"/>
      <sheetName val="Parameters"/>
      <sheetName val="Grade Slab Civils"/>
      <sheetName val="schedule_nos"/>
      <sheetName val="Break_up_Sheet"/>
      <sheetName val="Cash_Flow_Working"/>
      <sheetName val="sc_PhI_ok"/>
      <sheetName val="Division_16"/>
      <sheetName val="Area_II"/>
      <sheetName val="CCTV_KAMERE_(2)"/>
      <sheetName val="Softscape_Buildup"/>
      <sheetName val="Mat'l_Rate"/>
      <sheetName val="payment_type"/>
      <sheetName val="BQ_External"/>
      <sheetName val="Sch__Areas"/>
      <sheetName val="Tk_off"/>
      <sheetName val="Local_Ring_1"/>
      <sheetName val="Sub Cont. Comp."/>
      <sheetName val="DETAILED  BOQ"/>
      <sheetName val="Gym_AV3"/>
      <sheetName val="Key_Qty"/>
      <sheetName val="Basement_Extract"/>
      <sheetName val="SA_Plen_"/>
      <sheetName val="Retu__Duct"/>
      <sheetName val="RA_Plen_"/>
      <sheetName val="T__Ex__Duct"/>
      <sheetName val="Bill_No_6"/>
      <sheetName val="Mp-team_1"/>
      <sheetName val="[TEMP_xls]14_07_10@&amp;Ò:"/>
      <sheetName val="[TEMP_xls]¸:;b+/î&lt;î:&amp;&amp;"/>
      <sheetName val="Gym_AV4"/>
      <sheetName val="Key_Qty1"/>
      <sheetName val="Basement_Extract1"/>
      <sheetName val="SA_Plen_1"/>
      <sheetName val="Retu__Duct1"/>
      <sheetName val="RA_Plen_1"/>
      <sheetName val="T__Ex__Duct1"/>
      <sheetName val="F4_131"/>
      <sheetName val="HO_Costs1"/>
      <sheetName val="Break_up_Sheet1"/>
      <sheetName val="Bill_101"/>
      <sheetName val="schedule_nos1"/>
      <sheetName val="Bill_No_61"/>
      <sheetName val="BQ_External1"/>
      <sheetName val="Cash_Flow_Working1"/>
      <sheetName val="Division_161"/>
      <sheetName val="CCTV_KAMERE_(2)1"/>
      <sheetName val="Softscape_Buildup1"/>
      <sheetName val="Mat'l_Rate1"/>
      <sheetName val="payment_type1"/>
      <sheetName val="Mp-team_11"/>
      <sheetName val="[TEMP_xls]14_07_10@&amp;Ò:1"/>
      <sheetName val="[TEMP_xls]¸:;b+/î&lt;î:&amp;&amp;1"/>
      <sheetName val="finalj"/>
      <sheetName val="BaseWeight"/>
      <sheetName val="Ra  stair"/>
      <sheetName val="Appendix A"/>
      <sheetName val="7. 매출 투입 취하"/>
      <sheetName val="1.01"/>
      <sheetName val="Building 1"/>
      <sheetName val="CCS Summary"/>
      <sheetName val="4C (R2)"/>
      <sheetName val="Actual"/>
      <sheetName val="Allowable report"/>
      <sheetName val="Equipment"/>
      <sheetName val="Labor"/>
      <sheetName val="Materials"/>
      <sheetName val="3-11"/>
      <sheetName val="BILL-1"/>
      <sheetName val="Schedules"/>
      <sheetName val="Bill_No_01"/>
      <sheetName val="w't_table5"/>
      <sheetName val="ST_CODE5"/>
      <sheetName val="Rate_analysis_civil5"/>
      <sheetName val="cover_page5"/>
      <sheetName val="Balance_Sheet"/>
      <sheetName val="DM_tANK_Allow5"/>
      <sheetName val="Macro_custom_function1"/>
      <sheetName val="FORM5"/>
    </sheetNames>
    <sheetDataSet>
      <sheetData sheetId="0" refreshError="1"/>
      <sheetData sheetId="1" refreshError="1"/>
      <sheetData sheetId="2" refreshError="1"/>
      <sheetData sheetId="3">
        <row r="5">
          <cell r="I5">
            <v>0</v>
          </cell>
        </row>
      </sheetData>
      <sheetData sheetId="4">
        <row r="19">
          <cell r="J19">
            <v>1.0499999999999999E-3</v>
          </cell>
        </row>
      </sheetData>
      <sheetData sheetId="5">
        <row r="19">
          <cell r="J19">
            <v>1.0499999999999999E-3</v>
          </cell>
        </row>
      </sheetData>
      <sheetData sheetId="6" refreshError="1"/>
      <sheetData sheetId="7">
        <row r="5">
          <cell r="I5">
            <v>0</v>
          </cell>
        </row>
      </sheetData>
      <sheetData sheetId="8">
        <row r="19">
          <cell r="J19">
            <v>1.0499999999999999E-3</v>
          </cell>
        </row>
      </sheetData>
      <sheetData sheetId="9"/>
      <sheetData sheetId="10" refreshError="1"/>
      <sheetData sheetId="11" refreshError="1"/>
      <sheetData sheetId="12">
        <row r="19">
          <cell r="J19">
            <v>1.0499999999999999E-3</v>
          </cell>
        </row>
      </sheetData>
      <sheetData sheetId="13">
        <row r="19">
          <cell r="J19">
            <v>1.0499999999999999E-3</v>
          </cell>
        </row>
      </sheetData>
      <sheetData sheetId="14">
        <row r="5">
          <cell r="I5">
            <v>0</v>
          </cell>
        </row>
      </sheetData>
      <sheetData sheetId="15">
        <row r="5">
          <cell r="I5">
            <v>0</v>
          </cell>
        </row>
      </sheetData>
      <sheetData sheetId="16">
        <row r="5">
          <cell r="I5">
            <v>0</v>
          </cell>
        </row>
      </sheetData>
      <sheetData sheetId="17">
        <row r="5">
          <cell r="I5">
            <v>0</v>
          </cell>
        </row>
      </sheetData>
      <sheetData sheetId="18">
        <row r="5">
          <cell r="I5">
            <v>0</v>
          </cell>
        </row>
      </sheetData>
      <sheetData sheetId="19">
        <row r="5">
          <cell r="I5">
            <v>0</v>
          </cell>
        </row>
      </sheetData>
      <sheetData sheetId="20">
        <row r="19">
          <cell r="J19">
            <v>1.0499999999999999E-3</v>
          </cell>
        </row>
      </sheetData>
      <sheetData sheetId="21">
        <row r="19">
          <cell r="J19">
            <v>1.0499999999999999E-3</v>
          </cell>
        </row>
      </sheetData>
      <sheetData sheetId="22">
        <row r="19">
          <cell r="J19">
            <v>1.0499999999999999E-3</v>
          </cell>
        </row>
      </sheetData>
      <sheetData sheetId="23">
        <row r="19">
          <cell r="J19">
            <v>1.0499999999999999E-3</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row r="19">
          <cell r="J19">
            <v>1.0499999999999999E-3</v>
          </cell>
        </row>
      </sheetData>
      <sheetData sheetId="50">
        <row r="19">
          <cell r="J19">
            <v>1.0499999999999999E-3</v>
          </cell>
        </row>
      </sheetData>
      <sheetData sheetId="51">
        <row r="19">
          <cell r="J19">
            <v>1.0499999999999999E-3</v>
          </cell>
        </row>
      </sheetData>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19">
          <cell r="J19">
            <v>1.0499999999999999E-3</v>
          </cell>
        </row>
      </sheetData>
      <sheetData sheetId="88">
        <row r="19">
          <cell r="J19">
            <v>1.0499999999999999E-3</v>
          </cell>
        </row>
      </sheetData>
      <sheetData sheetId="89">
        <row r="19">
          <cell r="J19">
            <v>1.0499999999999999E-3</v>
          </cell>
        </row>
      </sheetData>
      <sheetData sheetId="90">
        <row r="19">
          <cell r="J19">
            <v>1.0499999999999999E-3</v>
          </cell>
        </row>
      </sheetData>
      <sheetData sheetId="91" refreshError="1"/>
      <sheetData sheetId="92" refreshError="1"/>
      <sheetData sheetId="93" refreshError="1"/>
      <sheetData sheetId="94">
        <row r="19">
          <cell r="J19">
            <v>1.0499999999999999E-3</v>
          </cell>
        </row>
      </sheetData>
      <sheetData sheetId="95">
        <row r="5">
          <cell r="I5">
            <v>0</v>
          </cell>
        </row>
      </sheetData>
      <sheetData sheetId="96">
        <row r="5">
          <cell r="I5">
            <v>0</v>
          </cell>
        </row>
      </sheetData>
      <sheetData sheetId="97">
        <row r="5">
          <cell r="I5">
            <v>0</v>
          </cell>
        </row>
      </sheetData>
      <sheetData sheetId="98">
        <row r="19">
          <cell r="J19">
            <v>1.0499999999999999E-3</v>
          </cell>
        </row>
      </sheetData>
      <sheetData sheetId="99">
        <row r="19">
          <cell r="J19">
            <v>1.0499999999999999E-3</v>
          </cell>
        </row>
      </sheetData>
      <sheetData sheetId="100">
        <row r="19">
          <cell r="J19">
            <v>1.0499999999999999E-3</v>
          </cell>
        </row>
      </sheetData>
      <sheetData sheetId="101">
        <row r="19">
          <cell r="J19">
            <v>1.0499999999999999E-3</v>
          </cell>
        </row>
      </sheetData>
      <sheetData sheetId="102">
        <row r="19">
          <cell r="J19">
            <v>1.0499999999999999E-3</v>
          </cell>
        </row>
      </sheetData>
      <sheetData sheetId="103">
        <row r="19">
          <cell r="J19">
            <v>1.0499999999999999E-3</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ow r="5">
          <cell r="I5">
            <v>0</v>
          </cell>
        </row>
      </sheetData>
      <sheetData sheetId="597">
        <row r="5">
          <cell r="I5">
            <v>0</v>
          </cell>
        </row>
      </sheetData>
      <sheetData sheetId="598">
        <row r="5">
          <cell r="I5">
            <v>0</v>
          </cell>
        </row>
      </sheetData>
      <sheetData sheetId="599">
        <row r="5">
          <cell r="I5">
            <v>0</v>
          </cell>
        </row>
      </sheetData>
      <sheetData sheetId="600">
        <row r="5">
          <cell r="I5">
            <v>0</v>
          </cell>
        </row>
      </sheetData>
      <sheetData sheetId="601">
        <row r="5">
          <cell r="I5">
            <v>0</v>
          </cell>
        </row>
      </sheetData>
      <sheetData sheetId="602">
        <row r="5">
          <cell r="I5">
            <v>0</v>
          </cell>
        </row>
      </sheetData>
      <sheetData sheetId="603">
        <row r="5">
          <cell r="I5">
            <v>0</v>
          </cell>
        </row>
      </sheetData>
      <sheetData sheetId="604">
        <row r="5">
          <cell r="I5">
            <v>0</v>
          </cell>
        </row>
      </sheetData>
      <sheetData sheetId="605">
        <row r="5">
          <cell r="I5">
            <v>0</v>
          </cell>
        </row>
      </sheetData>
      <sheetData sheetId="606">
        <row r="5">
          <cell r="I5">
            <v>0</v>
          </cell>
        </row>
      </sheetData>
      <sheetData sheetId="607">
        <row r="5">
          <cell r="I5">
            <v>0</v>
          </cell>
        </row>
      </sheetData>
      <sheetData sheetId="608">
        <row r="5">
          <cell r="I5">
            <v>0</v>
          </cell>
        </row>
      </sheetData>
      <sheetData sheetId="609">
        <row r="5">
          <cell r="I5">
            <v>0</v>
          </cell>
        </row>
      </sheetData>
      <sheetData sheetId="610">
        <row r="5">
          <cell r="I5">
            <v>0</v>
          </cell>
        </row>
      </sheetData>
      <sheetData sheetId="611">
        <row r="5">
          <cell r="I5">
            <v>0</v>
          </cell>
        </row>
      </sheetData>
      <sheetData sheetId="612">
        <row r="5">
          <cell r="I5">
            <v>0</v>
          </cell>
        </row>
      </sheetData>
      <sheetData sheetId="613">
        <row r="5">
          <cell r="I5">
            <v>0</v>
          </cell>
        </row>
      </sheetData>
      <sheetData sheetId="614">
        <row r="5">
          <cell r="I5">
            <v>0</v>
          </cell>
        </row>
      </sheetData>
      <sheetData sheetId="615">
        <row r="5">
          <cell r="I5">
            <v>0</v>
          </cell>
        </row>
      </sheetData>
      <sheetData sheetId="616">
        <row r="5">
          <cell r="I5">
            <v>0</v>
          </cell>
        </row>
      </sheetData>
      <sheetData sheetId="617">
        <row r="5">
          <cell r="I5">
            <v>0</v>
          </cell>
        </row>
      </sheetData>
      <sheetData sheetId="618">
        <row r="5">
          <cell r="I5">
            <v>0</v>
          </cell>
        </row>
      </sheetData>
      <sheetData sheetId="619">
        <row r="5">
          <cell r="I5">
            <v>0</v>
          </cell>
        </row>
      </sheetData>
      <sheetData sheetId="620">
        <row r="5">
          <cell r="I5">
            <v>0</v>
          </cell>
        </row>
      </sheetData>
      <sheetData sheetId="621">
        <row r="5">
          <cell r="I5">
            <v>0</v>
          </cell>
        </row>
      </sheetData>
      <sheetData sheetId="622">
        <row r="5">
          <cell r="I5">
            <v>0</v>
          </cell>
        </row>
      </sheetData>
      <sheetData sheetId="623">
        <row r="5">
          <cell r="I5">
            <v>0</v>
          </cell>
        </row>
      </sheetData>
      <sheetData sheetId="624">
        <row r="5">
          <cell r="I5">
            <v>0</v>
          </cell>
        </row>
      </sheetData>
      <sheetData sheetId="625">
        <row r="5">
          <cell r="I5">
            <v>0</v>
          </cell>
        </row>
      </sheetData>
      <sheetData sheetId="626">
        <row r="5">
          <cell r="I5">
            <v>0</v>
          </cell>
        </row>
      </sheetData>
      <sheetData sheetId="627">
        <row r="5">
          <cell r="I5">
            <v>0</v>
          </cell>
        </row>
      </sheetData>
      <sheetData sheetId="628">
        <row r="5">
          <cell r="I5">
            <v>0</v>
          </cell>
        </row>
      </sheetData>
      <sheetData sheetId="629">
        <row r="5">
          <cell r="I5">
            <v>0</v>
          </cell>
        </row>
      </sheetData>
      <sheetData sheetId="630">
        <row r="5">
          <cell r="I5">
            <v>0</v>
          </cell>
        </row>
      </sheetData>
      <sheetData sheetId="631">
        <row r="5">
          <cell r="I5">
            <v>0</v>
          </cell>
        </row>
      </sheetData>
      <sheetData sheetId="632">
        <row r="5">
          <cell r="I5">
            <v>0</v>
          </cell>
        </row>
      </sheetData>
      <sheetData sheetId="633">
        <row r="5">
          <cell r="I5">
            <v>0</v>
          </cell>
        </row>
      </sheetData>
      <sheetData sheetId="634">
        <row r="5">
          <cell r="I5">
            <v>0</v>
          </cell>
        </row>
      </sheetData>
      <sheetData sheetId="635">
        <row r="5">
          <cell r="I5">
            <v>0</v>
          </cell>
        </row>
      </sheetData>
      <sheetData sheetId="636">
        <row r="5">
          <cell r="I5">
            <v>0</v>
          </cell>
        </row>
      </sheetData>
      <sheetData sheetId="637">
        <row r="5">
          <cell r="I5">
            <v>0</v>
          </cell>
        </row>
      </sheetData>
      <sheetData sheetId="638">
        <row r="5">
          <cell r="I5">
            <v>0</v>
          </cell>
        </row>
      </sheetData>
      <sheetData sheetId="639">
        <row r="5">
          <cell r="I5">
            <v>0</v>
          </cell>
        </row>
      </sheetData>
      <sheetData sheetId="640">
        <row r="5">
          <cell r="I5">
            <v>0</v>
          </cell>
        </row>
      </sheetData>
      <sheetData sheetId="641">
        <row r="5">
          <cell r="I5">
            <v>0</v>
          </cell>
        </row>
      </sheetData>
      <sheetData sheetId="642">
        <row r="5">
          <cell r="I5">
            <v>0</v>
          </cell>
        </row>
      </sheetData>
      <sheetData sheetId="643">
        <row r="5">
          <cell r="I5">
            <v>0</v>
          </cell>
        </row>
      </sheetData>
      <sheetData sheetId="644">
        <row r="5">
          <cell r="I5">
            <v>0</v>
          </cell>
        </row>
      </sheetData>
      <sheetData sheetId="645">
        <row r="5">
          <cell r="I5">
            <v>0</v>
          </cell>
        </row>
      </sheetData>
      <sheetData sheetId="646">
        <row r="5">
          <cell r="I5">
            <v>0</v>
          </cell>
        </row>
      </sheetData>
      <sheetData sheetId="647">
        <row r="5">
          <cell r="I5">
            <v>0</v>
          </cell>
        </row>
      </sheetData>
      <sheetData sheetId="648">
        <row r="5">
          <cell r="I5">
            <v>0</v>
          </cell>
        </row>
      </sheetData>
      <sheetData sheetId="649">
        <row r="5">
          <cell r="I5">
            <v>0</v>
          </cell>
        </row>
      </sheetData>
      <sheetData sheetId="650">
        <row r="5">
          <cell r="I5">
            <v>0</v>
          </cell>
        </row>
      </sheetData>
      <sheetData sheetId="651">
        <row r="5">
          <cell r="I5">
            <v>0</v>
          </cell>
        </row>
      </sheetData>
      <sheetData sheetId="652">
        <row r="5">
          <cell r="I5">
            <v>0</v>
          </cell>
        </row>
      </sheetData>
      <sheetData sheetId="653">
        <row r="5">
          <cell r="I5">
            <v>0</v>
          </cell>
        </row>
      </sheetData>
      <sheetData sheetId="654">
        <row r="5">
          <cell r="I5">
            <v>0</v>
          </cell>
        </row>
      </sheetData>
      <sheetData sheetId="655">
        <row r="5">
          <cell r="I5">
            <v>0</v>
          </cell>
        </row>
      </sheetData>
      <sheetData sheetId="656">
        <row r="5">
          <cell r="I5">
            <v>0</v>
          </cell>
        </row>
      </sheetData>
      <sheetData sheetId="657">
        <row r="5">
          <cell r="I5">
            <v>0</v>
          </cell>
        </row>
      </sheetData>
      <sheetData sheetId="658">
        <row r="5">
          <cell r="I5">
            <v>0</v>
          </cell>
        </row>
      </sheetData>
      <sheetData sheetId="659">
        <row r="5">
          <cell r="I5">
            <v>0</v>
          </cell>
        </row>
      </sheetData>
      <sheetData sheetId="660">
        <row r="5">
          <cell r="I5">
            <v>0</v>
          </cell>
        </row>
      </sheetData>
      <sheetData sheetId="661">
        <row r="5">
          <cell r="I5">
            <v>0</v>
          </cell>
        </row>
      </sheetData>
      <sheetData sheetId="662">
        <row r="5">
          <cell r="I5">
            <v>0</v>
          </cell>
        </row>
      </sheetData>
      <sheetData sheetId="663">
        <row r="5">
          <cell r="I5">
            <v>0</v>
          </cell>
        </row>
      </sheetData>
      <sheetData sheetId="664">
        <row r="5">
          <cell r="I5">
            <v>0</v>
          </cell>
        </row>
      </sheetData>
      <sheetData sheetId="665">
        <row r="5">
          <cell r="I5">
            <v>0</v>
          </cell>
        </row>
      </sheetData>
      <sheetData sheetId="666">
        <row r="5">
          <cell r="I5">
            <v>0</v>
          </cell>
        </row>
      </sheetData>
      <sheetData sheetId="667">
        <row r="5">
          <cell r="I5">
            <v>0</v>
          </cell>
        </row>
      </sheetData>
      <sheetData sheetId="668">
        <row r="5">
          <cell r="I5">
            <v>0</v>
          </cell>
        </row>
      </sheetData>
      <sheetData sheetId="669">
        <row r="5">
          <cell r="I5">
            <v>0</v>
          </cell>
        </row>
      </sheetData>
      <sheetData sheetId="670">
        <row r="5">
          <cell r="I5">
            <v>0</v>
          </cell>
        </row>
      </sheetData>
      <sheetData sheetId="671">
        <row r="5">
          <cell r="I5">
            <v>0</v>
          </cell>
        </row>
      </sheetData>
      <sheetData sheetId="672">
        <row r="5">
          <cell r="I5">
            <v>0</v>
          </cell>
        </row>
      </sheetData>
      <sheetData sheetId="673">
        <row r="5">
          <cell r="I5">
            <v>0</v>
          </cell>
        </row>
      </sheetData>
      <sheetData sheetId="674">
        <row r="5">
          <cell r="I5">
            <v>0</v>
          </cell>
        </row>
      </sheetData>
      <sheetData sheetId="675">
        <row r="5">
          <cell r="I5">
            <v>0</v>
          </cell>
        </row>
      </sheetData>
      <sheetData sheetId="676">
        <row r="5">
          <cell r="I5">
            <v>0</v>
          </cell>
        </row>
      </sheetData>
      <sheetData sheetId="677">
        <row r="19">
          <cell r="J19">
            <v>1.0499999999999999E-3</v>
          </cell>
        </row>
      </sheetData>
      <sheetData sheetId="678">
        <row r="19">
          <cell r="J19">
            <v>1.0499999999999999E-3</v>
          </cell>
        </row>
      </sheetData>
      <sheetData sheetId="679">
        <row r="19">
          <cell r="J19">
            <v>1.0499999999999999E-3</v>
          </cell>
        </row>
      </sheetData>
      <sheetData sheetId="680">
        <row r="19">
          <cell r="J19">
            <v>1.0499999999999999E-3</v>
          </cell>
        </row>
      </sheetData>
      <sheetData sheetId="681">
        <row r="19">
          <cell r="J19">
            <v>1.0499999999999999E-3</v>
          </cell>
        </row>
      </sheetData>
      <sheetData sheetId="682">
        <row r="19">
          <cell r="J19">
            <v>1.0499999999999999E-3</v>
          </cell>
        </row>
      </sheetData>
      <sheetData sheetId="683">
        <row r="19">
          <cell r="J19">
            <v>1.0499999999999999E-3</v>
          </cell>
        </row>
      </sheetData>
      <sheetData sheetId="684">
        <row r="19">
          <cell r="J19">
            <v>1.0499999999999999E-3</v>
          </cell>
        </row>
      </sheetData>
      <sheetData sheetId="685">
        <row r="19">
          <cell r="J19">
            <v>1.0499999999999999E-3</v>
          </cell>
        </row>
      </sheetData>
      <sheetData sheetId="686">
        <row r="19">
          <cell r="J19">
            <v>1.0499999999999999E-3</v>
          </cell>
        </row>
      </sheetData>
      <sheetData sheetId="687">
        <row r="19">
          <cell r="J19">
            <v>1.0499999999999999E-3</v>
          </cell>
        </row>
      </sheetData>
      <sheetData sheetId="688">
        <row r="19">
          <cell r="J19">
            <v>1.0499999999999999E-3</v>
          </cell>
        </row>
      </sheetData>
      <sheetData sheetId="689">
        <row r="19">
          <cell r="J19">
            <v>1.0499999999999999E-3</v>
          </cell>
        </row>
      </sheetData>
      <sheetData sheetId="690">
        <row r="19">
          <cell r="J19">
            <v>1.0499999999999999E-3</v>
          </cell>
        </row>
      </sheetData>
      <sheetData sheetId="691">
        <row r="19">
          <cell r="J19">
            <v>1.0499999999999999E-3</v>
          </cell>
        </row>
      </sheetData>
      <sheetData sheetId="692">
        <row r="19">
          <cell r="J19">
            <v>1.0499999999999999E-3</v>
          </cell>
        </row>
      </sheetData>
      <sheetData sheetId="693">
        <row r="19">
          <cell r="J19">
            <v>1.0499999999999999E-3</v>
          </cell>
        </row>
      </sheetData>
      <sheetData sheetId="694">
        <row r="19">
          <cell r="J19">
            <v>1.0499999999999999E-3</v>
          </cell>
        </row>
      </sheetData>
      <sheetData sheetId="695">
        <row r="19">
          <cell r="J19">
            <v>1.0499999999999999E-3</v>
          </cell>
        </row>
      </sheetData>
      <sheetData sheetId="696">
        <row r="19">
          <cell r="J19">
            <v>1.0499999999999999E-3</v>
          </cell>
        </row>
      </sheetData>
      <sheetData sheetId="697">
        <row r="19">
          <cell r="J19">
            <v>1.0499999999999999E-3</v>
          </cell>
        </row>
      </sheetData>
      <sheetData sheetId="698">
        <row r="19">
          <cell r="J19">
            <v>1.0499999999999999E-3</v>
          </cell>
        </row>
      </sheetData>
      <sheetData sheetId="699">
        <row r="19">
          <cell r="J19">
            <v>1.0499999999999999E-3</v>
          </cell>
        </row>
      </sheetData>
      <sheetData sheetId="700">
        <row r="19">
          <cell r="J19">
            <v>1.0499999999999999E-3</v>
          </cell>
        </row>
      </sheetData>
      <sheetData sheetId="701">
        <row r="19">
          <cell r="J19">
            <v>1.0499999999999999E-3</v>
          </cell>
        </row>
      </sheetData>
      <sheetData sheetId="702">
        <row r="19">
          <cell r="J19">
            <v>1.0499999999999999E-3</v>
          </cell>
        </row>
      </sheetData>
      <sheetData sheetId="703">
        <row r="19">
          <cell r="J19">
            <v>1.0499999999999999E-3</v>
          </cell>
        </row>
      </sheetData>
      <sheetData sheetId="704">
        <row r="19">
          <cell r="J19">
            <v>1.0499999999999999E-3</v>
          </cell>
        </row>
      </sheetData>
      <sheetData sheetId="705">
        <row r="19">
          <cell r="J19">
            <v>1.0499999999999999E-3</v>
          </cell>
        </row>
      </sheetData>
      <sheetData sheetId="706">
        <row r="19">
          <cell r="J19">
            <v>1.0499999999999999E-3</v>
          </cell>
        </row>
      </sheetData>
      <sheetData sheetId="707">
        <row r="19">
          <cell r="J19">
            <v>1.0499999999999999E-3</v>
          </cell>
        </row>
      </sheetData>
      <sheetData sheetId="708">
        <row r="19">
          <cell r="J19">
            <v>1.0499999999999999E-3</v>
          </cell>
        </row>
      </sheetData>
      <sheetData sheetId="709">
        <row r="19">
          <cell r="J19">
            <v>1.0499999999999999E-3</v>
          </cell>
        </row>
      </sheetData>
      <sheetData sheetId="710">
        <row r="19">
          <cell r="J19">
            <v>1.0499999999999999E-3</v>
          </cell>
        </row>
      </sheetData>
      <sheetData sheetId="711">
        <row r="19">
          <cell r="J19">
            <v>1.0499999999999999E-3</v>
          </cell>
        </row>
      </sheetData>
      <sheetData sheetId="712">
        <row r="19">
          <cell r="J19">
            <v>1.0499999999999999E-3</v>
          </cell>
        </row>
      </sheetData>
      <sheetData sheetId="713">
        <row r="19">
          <cell r="J19">
            <v>1.0499999999999999E-3</v>
          </cell>
        </row>
      </sheetData>
      <sheetData sheetId="714">
        <row r="19">
          <cell r="J19">
            <v>1.0499999999999999E-3</v>
          </cell>
        </row>
      </sheetData>
      <sheetData sheetId="715">
        <row r="19">
          <cell r="J19">
            <v>1.0499999999999999E-3</v>
          </cell>
        </row>
      </sheetData>
      <sheetData sheetId="716">
        <row r="19">
          <cell r="J19">
            <v>1.0499999999999999E-3</v>
          </cell>
        </row>
      </sheetData>
      <sheetData sheetId="717">
        <row r="19">
          <cell r="J19">
            <v>1.0499999999999999E-3</v>
          </cell>
        </row>
      </sheetData>
      <sheetData sheetId="718">
        <row r="19">
          <cell r="J19">
            <v>1.0499999999999999E-3</v>
          </cell>
        </row>
      </sheetData>
      <sheetData sheetId="719">
        <row r="19">
          <cell r="J19">
            <v>1.0499999999999999E-3</v>
          </cell>
        </row>
      </sheetData>
      <sheetData sheetId="720">
        <row r="19">
          <cell r="J19">
            <v>1.0499999999999999E-3</v>
          </cell>
        </row>
      </sheetData>
      <sheetData sheetId="721">
        <row r="19">
          <cell r="J19">
            <v>1.0499999999999999E-3</v>
          </cell>
        </row>
      </sheetData>
      <sheetData sheetId="722">
        <row r="19">
          <cell r="J19">
            <v>1.0499999999999999E-3</v>
          </cell>
        </row>
      </sheetData>
      <sheetData sheetId="723">
        <row r="19">
          <cell r="J19">
            <v>1.0499999999999999E-3</v>
          </cell>
        </row>
      </sheetData>
      <sheetData sheetId="724">
        <row r="19">
          <cell r="J19">
            <v>1.0499999999999999E-3</v>
          </cell>
        </row>
      </sheetData>
      <sheetData sheetId="725">
        <row r="19">
          <cell r="J19">
            <v>1.0499999999999999E-3</v>
          </cell>
        </row>
      </sheetData>
      <sheetData sheetId="726">
        <row r="19">
          <cell r="J19">
            <v>1.0499999999999999E-3</v>
          </cell>
        </row>
      </sheetData>
      <sheetData sheetId="727">
        <row r="19">
          <cell r="J19">
            <v>1.0499999999999999E-3</v>
          </cell>
        </row>
      </sheetData>
      <sheetData sheetId="728">
        <row r="19">
          <cell r="J19">
            <v>1.0499999999999999E-3</v>
          </cell>
        </row>
      </sheetData>
      <sheetData sheetId="729">
        <row r="19">
          <cell r="J19">
            <v>1.0499999999999999E-3</v>
          </cell>
        </row>
      </sheetData>
      <sheetData sheetId="730">
        <row r="19">
          <cell r="J19">
            <v>1.0499999999999999E-3</v>
          </cell>
        </row>
      </sheetData>
      <sheetData sheetId="731">
        <row r="19">
          <cell r="J19">
            <v>1.0499999999999999E-3</v>
          </cell>
        </row>
      </sheetData>
      <sheetData sheetId="732">
        <row r="19">
          <cell r="J19">
            <v>1.0499999999999999E-3</v>
          </cell>
        </row>
      </sheetData>
      <sheetData sheetId="733">
        <row r="19">
          <cell r="J19">
            <v>1.0499999999999999E-3</v>
          </cell>
        </row>
      </sheetData>
      <sheetData sheetId="734">
        <row r="19">
          <cell r="J19">
            <v>1.0499999999999999E-3</v>
          </cell>
        </row>
      </sheetData>
      <sheetData sheetId="735">
        <row r="19">
          <cell r="J19">
            <v>1.0499999999999999E-3</v>
          </cell>
        </row>
      </sheetData>
      <sheetData sheetId="736">
        <row r="19">
          <cell r="J19">
            <v>1.0499999999999999E-3</v>
          </cell>
        </row>
      </sheetData>
      <sheetData sheetId="737">
        <row r="19">
          <cell r="J19">
            <v>1.0499999999999999E-3</v>
          </cell>
        </row>
      </sheetData>
      <sheetData sheetId="738">
        <row r="19">
          <cell r="J19">
            <v>1.0499999999999999E-3</v>
          </cell>
        </row>
      </sheetData>
      <sheetData sheetId="739">
        <row r="19">
          <cell r="J19">
            <v>1.0499999999999999E-3</v>
          </cell>
        </row>
      </sheetData>
      <sheetData sheetId="740">
        <row r="19">
          <cell r="J19">
            <v>1.0499999999999999E-3</v>
          </cell>
        </row>
      </sheetData>
      <sheetData sheetId="741">
        <row r="19">
          <cell r="J19">
            <v>1.0499999999999999E-3</v>
          </cell>
        </row>
      </sheetData>
      <sheetData sheetId="742">
        <row r="19">
          <cell r="J19">
            <v>1.0499999999999999E-3</v>
          </cell>
        </row>
      </sheetData>
      <sheetData sheetId="743">
        <row r="19">
          <cell r="J19">
            <v>1.0499999999999999E-3</v>
          </cell>
        </row>
      </sheetData>
      <sheetData sheetId="744">
        <row r="19">
          <cell r="J19">
            <v>1.0499999999999999E-3</v>
          </cell>
        </row>
      </sheetData>
      <sheetData sheetId="745">
        <row r="19">
          <cell r="J19">
            <v>1.0499999999999999E-3</v>
          </cell>
        </row>
      </sheetData>
      <sheetData sheetId="746">
        <row r="19">
          <cell r="J19">
            <v>1.0499999999999999E-3</v>
          </cell>
        </row>
      </sheetData>
      <sheetData sheetId="747">
        <row r="19">
          <cell r="J19">
            <v>1.0499999999999999E-3</v>
          </cell>
        </row>
      </sheetData>
      <sheetData sheetId="748">
        <row r="19">
          <cell r="J19">
            <v>1.0499999999999999E-3</v>
          </cell>
        </row>
      </sheetData>
      <sheetData sheetId="749">
        <row r="19">
          <cell r="J19">
            <v>1.0499999999999999E-3</v>
          </cell>
        </row>
      </sheetData>
      <sheetData sheetId="750">
        <row r="19">
          <cell r="J19">
            <v>1.0499999999999999E-3</v>
          </cell>
        </row>
      </sheetData>
      <sheetData sheetId="751">
        <row r="19">
          <cell r="J19">
            <v>1.0499999999999999E-3</v>
          </cell>
        </row>
      </sheetData>
      <sheetData sheetId="752">
        <row r="19">
          <cell r="J19">
            <v>1.0499999999999999E-3</v>
          </cell>
        </row>
      </sheetData>
      <sheetData sheetId="753">
        <row r="19">
          <cell r="J19">
            <v>1.0499999999999999E-3</v>
          </cell>
        </row>
      </sheetData>
      <sheetData sheetId="754">
        <row r="19">
          <cell r="J19">
            <v>1.0499999999999999E-3</v>
          </cell>
        </row>
      </sheetData>
      <sheetData sheetId="755">
        <row r="19">
          <cell r="J19">
            <v>1.0499999999999999E-3</v>
          </cell>
        </row>
      </sheetData>
      <sheetData sheetId="756">
        <row r="19">
          <cell r="J19">
            <v>1.0499999999999999E-3</v>
          </cell>
        </row>
      </sheetData>
      <sheetData sheetId="757">
        <row r="19">
          <cell r="J19">
            <v>1.0499999999999999E-3</v>
          </cell>
        </row>
      </sheetData>
      <sheetData sheetId="758">
        <row r="19">
          <cell r="J19">
            <v>1.0499999999999999E-3</v>
          </cell>
        </row>
      </sheetData>
      <sheetData sheetId="759">
        <row r="19">
          <cell r="J19">
            <v>1.0499999999999999E-3</v>
          </cell>
        </row>
      </sheetData>
      <sheetData sheetId="760">
        <row r="19">
          <cell r="J19">
            <v>1.0499999999999999E-3</v>
          </cell>
        </row>
      </sheetData>
      <sheetData sheetId="761">
        <row r="19">
          <cell r="J19">
            <v>1.0499999999999999E-3</v>
          </cell>
        </row>
      </sheetData>
      <sheetData sheetId="762">
        <row r="19">
          <cell r="J19">
            <v>1.0499999999999999E-3</v>
          </cell>
        </row>
      </sheetData>
      <sheetData sheetId="763">
        <row r="19">
          <cell r="J19">
            <v>1.0499999999999999E-3</v>
          </cell>
        </row>
      </sheetData>
      <sheetData sheetId="764">
        <row r="19">
          <cell r="J19">
            <v>1.0499999999999999E-3</v>
          </cell>
        </row>
      </sheetData>
      <sheetData sheetId="765">
        <row r="19">
          <cell r="J19">
            <v>1.0499999999999999E-3</v>
          </cell>
        </row>
      </sheetData>
      <sheetData sheetId="766">
        <row r="19">
          <cell r="J19">
            <v>1.0499999999999999E-3</v>
          </cell>
        </row>
      </sheetData>
      <sheetData sheetId="767">
        <row r="19">
          <cell r="J19">
            <v>1.0499999999999999E-3</v>
          </cell>
        </row>
      </sheetData>
      <sheetData sheetId="768">
        <row r="19">
          <cell r="J19">
            <v>1.0499999999999999E-3</v>
          </cell>
        </row>
      </sheetData>
      <sheetData sheetId="769">
        <row r="19">
          <cell r="J19">
            <v>1.0499999999999999E-3</v>
          </cell>
        </row>
      </sheetData>
      <sheetData sheetId="770">
        <row r="19">
          <cell r="J19">
            <v>1.0499999999999999E-3</v>
          </cell>
        </row>
      </sheetData>
      <sheetData sheetId="771">
        <row r="19">
          <cell r="J19">
            <v>1.0499999999999999E-3</v>
          </cell>
        </row>
      </sheetData>
      <sheetData sheetId="772">
        <row r="19">
          <cell r="J19">
            <v>1.0499999999999999E-3</v>
          </cell>
        </row>
      </sheetData>
      <sheetData sheetId="773">
        <row r="19">
          <cell r="J19">
            <v>1.0499999999999999E-3</v>
          </cell>
        </row>
      </sheetData>
      <sheetData sheetId="774">
        <row r="19">
          <cell r="J19">
            <v>1.0499999999999999E-3</v>
          </cell>
        </row>
      </sheetData>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ow r="5">
          <cell r="I5">
            <v>0</v>
          </cell>
        </row>
      </sheetData>
      <sheetData sheetId="977">
        <row r="19">
          <cell r="J19">
            <v>1.0499999999999999E-3</v>
          </cell>
        </row>
      </sheetData>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ow r="19">
          <cell r="J19">
            <v>1.0499999999999999E-3</v>
          </cell>
        </row>
      </sheetData>
      <sheetData sheetId="1374">
        <row r="19">
          <cell r="J19">
            <v>1.0499999999999999E-3</v>
          </cell>
        </row>
      </sheetData>
      <sheetData sheetId="1375">
        <row r="19">
          <cell r="J19">
            <v>1.0499999999999999E-3</v>
          </cell>
        </row>
      </sheetData>
      <sheetData sheetId="1376">
        <row r="19">
          <cell r="J19">
            <v>1.0499999999999999E-3</v>
          </cell>
        </row>
      </sheetData>
      <sheetData sheetId="1377">
        <row r="19">
          <cell r="J19">
            <v>1.0499999999999999E-3</v>
          </cell>
        </row>
      </sheetData>
      <sheetData sheetId="1378">
        <row r="19">
          <cell r="J19">
            <v>1.0499999999999999E-3</v>
          </cell>
        </row>
      </sheetData>
      <sheetData sheetId="1379" refreshError="1"/>
      <sheetData sheetId="1380" refreshError="1"/>
      <sheetData sheetId="1381" refreshError="1"/>
      <sheetData sheetId="1382" refreshError="1"/>
      <sheetData sheetId="1383" refreshError="1"/>
      <sheetData sheetId="1384">
        <row r="19">
          <cell r="J19">
            <v>1.0499999999999999E-3</v>
          </cell>
        </row>
      </sheetData>
      <sheetData sheetId="1385" refreshError="1"/>
      <sheetData sheetId="1386" refreshError="1"/>
      <sheetData sheetId="1387" refreshError="1"/>
      <sheetData sheetId="1388">
        <row r="19">
          <cell r="J19">
            <v>1.0499999999999999E-3</v>
          </cell>
        </row>
      </sheetData>
      <sheetData sheetId="1389" refreshError="1"/>
      <sheetData sheetId="1390">
        <row r="19">
          <cell r="J19">
            <v>1.0499999999999999E-3</v>
          </cell>
        </row>
      </sheetData>
      <sheetData sheetId="1391">
        <row r="19">
          <cell r="J19">
            <v>1.0499999999999999E-3</v>
          </cell>
        </row>
      </sheetData>
      <sheetData sheetId="1392">
        <row r="19">
          <cell r="J19">
            <v>1.0499999999999999E-3</v>
          </cell>
        </row>
      </sheetData>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ow r="19">
          <cell r="J19">
            <v>1.0499999999999999E-3</v>
          </cell>
        </row>
      </sheetData>
      <sheetData sheetId="1411">
        <row r="19">
          <cell r="J19">
            <v>1.0499999999999999E-3</v>
          </cell>
        </row>
      </sheetData>
      <sheetData sheetId="1412" refreshError="1"/>
      <sheetData sheetId="1413">
        <row r="19">
          <cell r="J19">
            <v>1.0499999999999999E-3</v>
          </cell>
        </row>
      </sheetData>
      <sheetData sheetId="1414" refreshError="1"/>
      <sheetData sheetId="1415" refreshError="1"/>
      <sheetData sheetId="1416">
        <row r="19">
          <cell r="J19">
            <v>1.0499999999999999E-3</v>
          </cell>
        </row>
      </sheetData>
      <sheetData sheetId="1417">
        <row r="19">
          <cell r="J19">
            <v>1.0499999999999999E-3</v>
          </cell>
        </row>
      </sheetData>
      <sheetData sheetId="1418" refreshError="1"/>
      <sheetData sheetId="1419">
        <row r="19">
          <cell r="J19">
            <v>1.0499999999999999E-3</v>
          </cell>
        </row>
      </sheetData>
      <sheetData sheetId="1420">
        <row r="19">
          <cell r="J19">
            <v>1.0499999999999999E-3</v>
          </cell>
        </row>
      </sheetData>
      <sheetData sheetId="1421" refreshError="1"/>
      <sheetData sheetId="1422">
        <row r="19">
          <cell r="J19">
            <v>1.0499999999999999E-3</v>
          </cell>
        </row>
      </sheetData>
      <sheetData sheetId="1423">
        <row r="19">
          <cell r="J19">
            <v>1.0499999999999999E-3</v>
          </cell>
        </row>
      </sheetData>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ow r="19">
          <cell r="J19">
            <v>1.0499999999999999E-3</v>
          </cell>
        </row>
      </sheetData>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ow r="19">
          <cell r="J19">
            <v>1.0499999999999999E-3</v>
          </cell>
        </row>
      </sheetData>
      <sheetData sheetId="1471">
        <row r="19">
          <cell r="J19">
            <v>1.0499999999999999E-3</v>
          </cell>
        </row>
      </sheetData>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ow r="19">
          <cell r="J19">
            <v>1.0499999999999999E-3</v>
          </cell>
        </row>
      </sheetData>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ow r="19">
          <cell r="J19">
            <v>1.0499999999999999E-3</v>
          </cell>
        </row>
      </sheetData>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ow r="19">
          <cell r="J19">
            <v>1.0499999999999999E-3</v>
          </cell>
        </row>
      </sheetData>
      <sheetData sheetId="1776" refreshError="1"/>
      <sheetData sheetId="1777" refreshError="1"/>
      <sheetData sheetId="1778">
        <row r="19">
          <cell r="J19">
            <v>1.0499999999999999E-3</v>
          </cell>
        </row>
      </sheetData>
      <sheetData sheetId="1779">
        <row r="19">
          <cell r="J19">
            <v>1.0499999999999999E-3</v>
          </cell>
        </row>
      </sheetData>
      <sheetData sheetId="1780">
        <row r="19">
          <cell r="J19">
            <v>1.0499999999999999E-3</v>
          </cell>
        </row>
      </sheetData>
      <sheetData sheetId="1781">
        <row r="19">
          <cell r="J19">
            <v>1.0499999999999999E-3</v>
          </cell>
        </row>
      </sheetData>
      <sheetData sheetId="1782">
        <row r="19">
          <cell r="J19">
            <v>1.0499999999999999E-3</v>
          </cell>
        </row>
      </sheetData>
      <sheetData sheetId="1783">
        <row r="19">
          <cell r="J19">
            <v>1.0499999999999999E-3</v>
          </cell>
        </row>
      </sheetData>
      <sheetData sheetId="1784">
        <row r="19">
          <cell r="J19">
            <v>1.0499999999999999E-3</v>
          </cell>
        </row>
      </sheetData>
      <sheetData sheetId="1785">
        <row r="19">
          <cell r="J19">
            <v>1.0499999999999999E-3</v>
          </cell>
        </row>
      </sheetData>
      <sheetData sheetId="1786">
        <row r="19">
          <cell r="J19">
            <v>1.0499999999999999E-3</v>
          </cell>
        </row>
      </sheetData>
      <sheetData sheetId="1787">
        <row r="19">
          <cell r="J19">
            <v>1.0499999999999999E-3</v>
          </cell>
        </row>
      </sheetData>
      <sheetData sheetId="1788">
        <row r="19">
          <cell r="J19">
            <v>1.0499999999999999E-3</v>
          </cell>
        </row>
      </sheetData>
      <sheetData sheetId="1789">
        <row r="19">
          <cell r="J19">
            <v>1.0499999999999999E-3</v>
          </cell>
        </row>
      </sheetData>
      <sheetData sheetId="1790">
        <row r="19">
          <cell r="J19">
            <v>1.0499999999999999E-3</v>
          </cell>
        </row>
      </sheetData>
      <sheetData sheetId="1791">
        <row r="19">
          <cell r="J19">
            <v>1.0499999999999999E-3</v>
          </cell>
        </row>
      </sheetData>
      <sheetData sheetId="1792">
        <row r="19">
          <cell r="J19">
            <v>1.0499999999999999E-3</v>
          </cell>
        </row>
      </sheetData>
      <sheetData sheetId="1793">
        <row r="19">
          <cell r="J19">
            <v>1.0499999999999999E-3</v>
          </cell>
        </row>
      </sheetData>
      <sheetData sheetId="1794">
        <row r="19">
          <cell r="J19">
            <v>1.0499999999999999E-3</v>
          </cell>
        </row>
      </sheetData>
      <sheetData sheetId="1795">
        <row r="19">
          <cell r="J19">
            <v>1.0499999999999999E-3</v>
          </cell>
        </row>
      </sheetData>
      <sheetData sheetId="1796">
        <row r="19">
          <cell r="J19">
            <v>1.0499999999999999E-3</v>
          </cell>
        </row>
      </sheetData>
      <sheetData sheetId="1797">
        <row r="19">
          <cell r="J19">
            <v>1.0499999999999999E-3</v>
          </cell>
        </row>
      </sheetData>
      <sheetData sheetId="1798">
        <row r="19">
          <cell r="J19">
            <v>1.0499999999999999E-3</v>
          </cell>
        </row>
      </sheetData>
      <sheetData sheetId="1799">
        <row r="19">
          <cell r="J19">
            <v>1.0499999999999999E-3</v>
          </cell>
        </row>
      </sheetData>
      <sheetData sheetId="1800">
        <row r="19">
          <cell r="J19">
            <v>1.0499999999999999E-3</v>
          </cell>
        </row>
      </sheetData>
      <sheetData sheetId="1801">
        <row r="19">
          <cell r="J19">
            <v>1.0499999999999999E-3</v>
          </cell>
        </row>
      </sheetData>
      <sheetData sheetId="1802">
        <row r="19">
          <cell r="J19">
            <v>1.0499999999999999E-3</v>
          </cell>
        </row>
      </sheetData>
      <sheetData sheetId="1803">
        <row r="19">
          <cell r="J19">
            <v>1.0499999999999999E-3</v>
          </cell>
        </row>
      </sheetData>
      <sheetData sheetId="1804">
        <row r="19">
          <cell r="J19">
            <v>1.0499999999999999E-3</v>
          </cell>
        </row>
      </sheetData>
      <sheetData sheetId="1805">
        <row r="19">
          <cell r="J19">
            <v>1.0499999999999999E-3</v>
          </cell>
        </row>
      </sheetData>
      <sheetData sheetId="1806">
        <row r="19">
          <cell r="J19">
            <v>1.0499999999999999E-3</v>
          </cell>
        </row>
      </sheetData>
      <sheetData sheetId="1807">
        <row r="19">
          <cell r="J19">
            <v>1.0499999999999999E-3</v>
          </cell>
        </row>
      </sheetData>
      <sheetData sheetId="1808">
        <row r="19">
          <cell r="J19">
            <v>1.0499999999999999E-3</v>
          </cell>
        </row>
      </sheetData>
      <sheetData sheetId="1809">
        <row r="19">
          <cell r="J19">
            <v>1.0499999999999999E-3</v>
          </cell>
        </row>
      </sheetData>
      <sheetData sheetId="1810">
        <row r="19">
          <cell r="J19">
            <v>1.0499999999999999E-3</v>
          </cell>
        </row>
      </sheetData>
      <sheetData sheetId="1811">
        <row r="19">
          <cell r="J19">
            <v>1.0499999999999999E-3</v>
          </cell>
        </row>
      </sheetData>
      <sheetData sheetId="1812">
        <row r="19">
          <cell r="J19">
            <v>1.0499999999999999E-3</v>
          </cell>
        </row>
      </sheetData>
      <sheetData sheetId="1813">
        <row r="19">
          <cell r="J19">
            <v>1.0499999999999999E-3</v>
          </cell>
        </row>
      </sheetData>
      <sheetData sheetId="1814">
        <row r="19">
          <cell r="J19">
            <v>1.0499999999999999E-3</v>
          </cell>
        </row>
      </sheetData>
      <sheetData sheetId="1815">
        <row r="19">
          <cell r="J19">
            <v>1.0499999999999999E-3</v>
          </cell>
        </row>
      </sheetData>
      <sheetData sheetId="1816">
        <row r="19">
          <cell r="J19">
            <v>1.0499999999999999E-3</v>
          </cell>
        </row>
      </sheetData>
      <sheetData sheetId="1817">
        <row r="19">
          <cell r="J19">
            <v>1.0499999999999999E-3</v>
          </cell>
        </row>
      </sheetData>
      <sheetData sheetId="1818">
        <row r="19">
          <cell r="J19">
            <v>1.0499999999999999E-3</v>
          </cell>
        </row>
      </sheetData>
      <sheetData sheetId="1819">
        <row r="19">
          <cell r="J19">
            <v>1.0499999999999999E-3</v>
          </cell>
        </row>
      </sheetData>
      <sheetData sheetId="1820">
        <row r="19">
          <cell r="J19">
            <v>1.0499999999999999E-3</v>
          </cell>
        </row>
      </sheetData>
      <sheetData sheetId="1821">
        <row r="19">
          <cell r="J19">
            <v>1.0499999999999999E-3</v>
          </cell>
        </row>
      </sheetData>
      <sheetData sheetId="1822">
        <row r="19">
          <cell r="J19">
            <v>1.0499999999999999E-3</v>
          </cell>
        </row>
      </sheetData>
      <sheetData sheetId="1823">
        <row r="19">
          <cell r="J19">
            <v>1.0499999999999999E-3</v>
          </cell>
        </row>
      </sheetData>
      <sheetData sheetId="1824">
        <row r="19">
          <cell r="J19">
            <v>1.0499999999999999E-3</v>
          </cell>
        </row>
      </sheetData>
      <sheetData sheetId="1825">
        <row r="19">
          <cell r="J19">
            <v>1.0499999999999999E-3</v>
          </cell>
        </row>
      </sheetData>
      <sheetData sheetId="1826">
        <row r="19">
          <cell r="J19">
            <v>1.0499999999999999E-3</v>
          </cell>
        </row>
      </sheetData>
      <sheetData sheetId="1827">
        <row r="19">
          <cell r="J19">
            <v>1.0499999999999999E-3</v>
          </cell>
        </row>
      </sheetData>
      <sheetData sheetId="1828">
        <row r="19">
          <cell r="J19">
            <v>1.0499999999999999E-3</v>
          </cell>
        </row>
      </sheetData>
      <sheetData sheetId="1829">
        <row r="19">
          <cell r="J19">
            <v>1.0499999999999999E-3</v>
          </cell>
        </row>
      </sheetData>
      <sheetData sheetId="1830">
        <row r="19">
          <cell r="J19">
            <v>1.0499999999999999E-3</v>
          </cell>
        </row>
      </sheetData>
      <sheetData sheetId="1831">
        <row r="19">
          <cell r="J19">
            <v>1.0499999999999999E-3</v>
          </cell>
        </row>
      </sheetData>
      <sheetData sheetId="1832">
        <row r="19">
          <cell r="J19">
            <v>1.0499999999999999E-3</v>
          </cell>
        </row>
      </sheetData>
      <sheetData sheetId="1833">
        <row r="19">
          <cell r="J19">
            <v>1.0499999999999999E-3</v>
          </cell>
        </row>
      </sheetData>
      <sheetData sheetId="1834">
        <row r="19">
          <cell r="J19">
            <v>1.0499999999999999E-3</v>
          </cell>
        </row>
      </sheetData>
      <sheetData sheetId="1835">
        <row r="19">
          <cell r="J19">
            <v>1.0499999999999999E-3</v>
          </cell>
        </row>
      </sheetData>
      <sheetData sheetId="1836">
        <row r="19">
          <cell r="J19">
            <v>1.0499999999999999E-3</v>
          </cell>
        </row>
      </sheetData>
      <sheetData sheetId="1837">
        <row r="19">
          <cell r="J19">
            <v>1.0499999999999999E-3</v>
          </cell>
        </row>
      </sheetData>
      <sheetData sheetId="1838">
        <row r="19">
          <cell r="J19">
            <v>1.0499999999999999E-3</v>
          </cell>
        </row>
      </sheetData>
      <sheetData sheetId="1839">
        <row r="19">
          <cell r="J19">
            <v>1.0499999999999999E-3</v>
          </cell>
        </row>
      </sheetData>
      <sheetData sheetId="1840">
        <row r="19">
          <cell r="J19">
            <v>1.0499999999999999E-3</v>
          </cell>
        </row>
      </sheetData>
      <sheetData sheetId="1841">
        <row r="19">
          <cell r="J19">
            <v>1.0499999999999999E-3</v>
          </cell>
        </row>
      </sheetData>
      <sheetData sheetId="1842">
        <row r="19">
          <cell r="J19">
            <v>1.0499999999999999E-3</v>
          </cell>
        </row>
      </sheetData>
      <sheetData sheetId="1843">
        <row r="19">
          <cell r="J19">
            <v>1.0499999999999999E-3</v>
          </cell>
        </row>
      </sheetData>
      <sheetData sheetId="1844">
        <row r="19">
          <cell r="J19">
            <v>1.0499999999999999E-3</v>
          </cell>
        </row>
      </sheetData>
      <sheetData sheetId="1845">
        <row r="19">
          <cell r="J19">
            <v>1.0499999999999999E-3</v>
          </cell>
        </row>
      </sheetData>
      <sheetData sheetId="1846">
        <row r="19">
          <cell r="J19">
            <v>1.0499999999999999E-3</v>
          </cell>
        </row>
      </sheetData>
      <sheetData sheetId="1847">
        <row r="19">
          <cell r="J19">
            <v>1.0499999999999999E-3</v>
          </cell>
        </row>
      </sheetData>
      <sheetData sheetId="1848">
        <row r="19">
          <cell r="J19">
            <v>1.0499999999999999E-3</v>
          </cell>
        </row>
      </sheetData>
      <sheetData sheetId="1849">
        <row r="19">
          <cell r="J19">
            <v>1.0499999999999999E-3</v>
          </cell>
        </row>
      </sheetData>
      <sheetData sheetId="1850">
        <row r="19">
          <cell r="J19">
            <v>1.0499999999999999E-3</v>
          </cell>
        </row>
      </sheetData>
      <sheetData sheetId="1851">
        <row r="19">
          <cell r="J19">
            <v>1.0499999999999999E-3</v>
          </cell>
        </row>
      </sheetData>
      <sheetData sheetId="1852">
        <row r="19">
          <cell r="J19">
            <v>1.0499999999999999E-3</v>
          </cell>
        </row>
      </sheetData>
      <sheetData sheetId="1853">
        <row r="19">
          <cell r="J19">
            <v>1.0499999999999999E-3</v>
          </cell>
        </row>
      </sheetData>
      <sheetData sheetId="1854">
        <row r="19">
          <cell r="J19">
            <v>1.0499999999999999E-3</v>
          </cell>
        </row>
      </sheetData>
      <sheetData sheetId="1855">
        <row r="19">
          <cell r="J19">
            <v>1.0499999999999999E-3</v>
          </cell>
        </row>
      </sheetData>
      <sheetData sheetId="1856">
        <row r="19">
          <cell r="J19">
            <v>1.0499999999999999E-3</v>
          </cell>
        </row>
      </sheetData>
      <sheetData sheetId="1857">
        <row r="19">
          <cell r="J19">
            <v>1.0499999999999999E-3</v>
          </cell>
        </row>
      </sheetData>
      <sheetData sheetId="1858">
        <row r="19">
          <cell r="J19">
            <v>1.0499999999999999E-3</v>
          </cell>
        </row>
      </sheetData>
      <sheetData sheetId="1859">
        <row r="19">
          <cell r="J19">
            <v>1.0499999999999999E-3</v>
          </cell>
        </row>
      </sheetData>
      <sheetData sheetId="1860">
        <row r="19">
          <cell r="J19">
            <v>1.0499999999999999E-3</v>
          </cell>
        </row>
      </sheetData>
      <sheetData sheetId="1861">
        <row r="19">
          <cell r="J19">
            <v>1.0499999999999999E-3</v>
          </cell>
        </row>
      </sheetData>
      <sheetData sheetId="1862">
        <row r="19">
          <cell r="J19">
            <v>1.0499999999999999E-3</v>
          </cell>
        </row>
      </sheetData>
      <sheetData sheetId="1863">
        <row r="19">
          <cell r="J19">
            <v>1.0499999999999999E-3</v>
          </cell>
        </row>
      </sheetData>
      <sheetData sheetId="1864">
        <row r="19">
          <cell r="J19">
            <v>1.0499999999999999E-3</v>
          </cell>
        </row>
      </sheetData>
      <sheetData sheetId="1865">
        <row r="19">
          <cell r="J19">
            <v>1.0499999999999999E-3</v>
          </cell>
        </row>
      </sheetData>
      <sheetData sheetId="1866">
        <row r="19">
          <cell r="J19">
            <v>1.0499999999999999E-3</v>
          </cell>
        </row>
      </sheetData>
      <sheetData sheetId="1867">
        <row r="19">
          <cell r="J19">
            <v>1.0499999999999999E-3</v>
          </cell>
        </row>
      </sheetData>
      <sheetData sheetId="1868">
        <row r="19">
          <cell r="J19">
            <v>1.0499999999999999E-3</v>
          </cell>
        </row>
      </sheetData>
      <sheetData sheetId="1869">
        <row r="19">
          <cell r="J19">
            <v>1.0499999999999999E-3</v>
          </cell>
        </row>
      </sheetData>
      <sheetData sheetId="1870">
        <row r="19">
          <cell r="J19">
            <v>1.0499999999999999E-3</v>
          </cell>
        </row>
      </sheetData>
      <sheetData sheetId="1871">
        <row r="19">
          <cell r="J19">
            <v>1.0499999999999999E-3</v>
          </cell>
        </row>
      </sheetData>
      <sheetData sheetId="1872">
        <row r="19">
          <cell r="J19">
            <v>1.0499999999999999E-3</v>
          </cell>
        </row>
      </sheetData>
      <sheetData sheetId="1873">
        <row r="19">
          <cell r="J19">
            <v>1.0499999999999999E-3</v>
          </cell>
        </row>
      </sheetData>
      <sheetData sheetId="1874">
        <row r="19">
          <cell r="J19">
            <v>1.0499999999999999E-3</v>
          </cell>
        </row>
      </sheetData>
      <sheetData sheetId="1875">
        <row r="19">
          <cell r="J19">
            <v>1.0499999999999999E-3</v>
          </cell>
        </row>
      </sheetData>
      <sheetData sheetId="1876">
        <row r="19">
          <cell r="J19">
            <v>1.0499999999999999E-3</v>
          </cell>
        </row>
      </sheetData>
      <sheetData sheetId="1877">
        <row r="19">
          <cell r="J19">
            <v>1.0499999999999999E-3</v>
          </cell>
        </row>
      </sheetData>
      <sheetData sheetId="1878">
        <row r="19">
          <cell r="J19">
            <v>1.0499999999999999E-3</v>
          </cell>
        </row>
      </sheetData>
      <sheetData sheetId="1879">
        <row r="19">
          <cell r="J19">
            <v>1.0499999999999999E-3</v>
          </cell>
        </row>
      </sheetData>
      <sheetData sheetId="1880">
        <row r="19">
          <cell r="J19">
            <v>1.0499999999999999E-3</v>
          </cell>
        </row>
      </sheetData>
      <sheetData sheetId="1881">
        <row r="19">
          <cell r="J19">
            <v>1.0499999999999999E-3</v>
          </cell>
        </row>
      </sheetData>
      <sheetData sheetId="1882">
        <row r="19">
          <cell r="J19">
            <v>1.0499999999999999E-3</v>
          </cell>
        </row>
      </sheetData>
      <sheetData sheetId="1883">
        <row r="19">
          <cell r="J19">
            <v>1.0499999999999999E-3</v>
          </cell>
        </row>
      </sheetData>
      <sheetData sheetId="1884">
        <row r="19">
          <cell r="J19">
            <v>1.0499999999999999E-3</v>
          </cell>
        </row>
      </sheetData>
      <sheetData sheetId="1885">
        <row r="19">
          <cell r="J19">
            <v>1.0499999999999999E-3</v>
          </cell>
        </row>
      </sheetData>
      <sheetData sheetId="1886">
        <row r="19">
          <cell r="J19">
            <v>1.0499999999999999E-3</v>
          </cell>
        </row>
      </sheetData>
      <sheetData sheetId="1887">
        <row r="19">
          <cell r="J19">
            <v>1.0499999999999999E-3</v>
          </cell>
        </row>
      </sheetData>
      <sheetData sheetId="1888">
        <row r="5">
          <cell r="I5">
            <v>0</v>
          </cell>
        </row>
      </sheetData>
      <sheetData sheetId="1889">
        <row r="5">
          <cell r="I5">
            <v>0</v>
          </cell>
        </row>
      </sheetData>
      <sheetData sheetId="1890">
        <row r="5">
          <cell r="I5">
            <v>0</v>
          </cell>
        </row>
      </sheetData>
      <sheetData sheetId="1891">
        <row r="5">
          <cell r="I5">
            <v>0</v>
          </cell>
        </row>
      </sheetData>
      <sheetData sheetId="1892">
        <row r="5">
          <cell r="I5">
            <v>0</v>
          </cell>
        </row>
      </sheetData>
      <sheetData sheetId="1893">
        <row r="5">
          <cell r="I5">
            <v>0</v>
          </cell>
        </row>
      </sheetData>
      <sheetData sheetId="1894">
        <row r="5">
          <cell r="I5">
            <v>0</v>
          </cell>
        </row>
      </sheetData>
      <sheetData sheetId="1895">
        <row r="5">
          <cell r="I5">
            <v>0</v>
          </cell>
        </row>
      </sheetData>
      <sheetData sheetId="1896">
        <row r="5">
          <cell r="I5">
            <v>0</v>
          </cell>
        </row>
      </sheetData>
      <sheetData sheetId="1897">
        <row r="5">
          <cell r="I5">
            <v>0</v>
          </cell>
        </row>
      </sheetData>
      <sheetData sheetId="1898">
        <row r="5">
          <cell r="I5">
            <v>0</v>
          </cell>
        </row>
      </sheetData>
      <sheetData sheetId="1899">
        <row r="5">
          <cell r="I5">
            <v>0</v>
          </cell>
        </row>
      </sheetData>
      <sheetData sheetId="1900">
        <row r="5">
          <cell r="I5">
            <v>0</v>
          </cell>
        </row>
      </sheetData>
      <sheetData sheetId="1901">
        <row r="5">
          <cell r="I5">
            <v>0</v>
          </cell>
        </row>
      </sheetData>
      <sheetData sheetId="1902">
        <row r="5">
          <cell r="I5">
            <v>0</v>
          </cell>
        </row>
      </sheetData>
      <sheetData sheetId="1903">
        <row r="5">
          <cell r="I5">
            <v>0</v>
          </cell>
        </row>
      </sheetData>
      <sheetData sheetId="1904">
        <row r="5">
          <cell r="I5">
            <v>0</v>
          </cell>
        </row>
      </sheetData>
      <sheetData sheetId="1905">
        <row r="5">
          <cell r="I5">
            <v>0</v>
          </cell>
        </row>
      </sheetData>
      <sheetData sheetId="1906">
        <row r="5">
          <cell r="I5">
            <v>0</v>
          </cell>
        </row>
      </sheetData>
      <sheetData sheetId="1907">
        <row r="5">
          <cell r="I5">
            <v>0</v>
          </cell>
        </row>
      </sheetData>
      <sheetData sheetId="1908">
        <row r="5">
          <cell r="I5">
            <v>0</v>
          </cell>
        </row>
      </sheetData>
      <sheetData sheetId="1909">
        <row r="5">
          <cell r="I5">
            <v>0</v>
          </cell>
        </row>
      </sheetData>
      <sheetData sheetId="1910">
        <row r="5">
          <cell r="I5">
            <v>0</v>
          </cell>
        </row>
      </sheetData>
      <sheetData sheetId="1911">
        <row r="5">
          <cell r="I5">
            <v>0</v>
          </cell>
        </row>
      </sheetData>
      <sheetData sheetId="1912">
        <row r="5">
          <cell r="I5">
            <v>0</v>
          </cell>
        </row>
      </sheetData>
      <sheetData sheetId="1913">
        <row r="5">
          <cell r="I5">
            <v>0</v>
          </cell>
        </row>
      </sheetData>
      <sheetData sheetId="1914">
        <row r="5">
          <cell r="I5">
            <v>0</v>
          </cell>
        </row>
      </sheetData>
      <sheetData sheetId="1915">
        <row r="5">
          <cell r="I5">
            <v>0</v>
          </cell>
        </row>
      </sheetData>
      <sheetData sheetId="1916">
        <row r="5">
          <cell r="I5">
            <v>0</v>
          </cell>
        </row>
      </sheetData>
      <sheetData sheetId="1917">
        <row r="5">
          <cell r="I5">
            <v>0</v>
          </cell>
        </row>
      </sheetData>
      <sheetData sheetId="1918">
        <row r="5">
          <cell r="I5">
            <v>0</v>
          </cell>
        </row>
      </sheetData>
      <sheetData sheetId="1919">
        <row r="5">
          <cell r="I5">
            <v>0</v>
          </cell>
        </row>
      </sheetData>
      <sheetData sheetId="1920">
        <row r="5">
          <cell r="I5">
            <v>0</v>
          </cell>
        </row>
      </sheetData>
      <sheetData sheetId="1921">
        <row r="5">
          <cell r="I5">
            <v>0</v>
          </cell>
        </row>
      </sheetData>
      <sheetData sheetId="1922">
        <row r="5">
          <cell r="I5">
            <v>0</v>
          </cell>
        </row>
      </sheetData>
      <sheetData sheetId="1923">
        <row r="5">
          <cell r="I5">
            <v>0</v>
          </cell>
        </row>
      </sheetData>
      <sheetData sheetId="1924">
        <row r="5">
          <cell r="I5">
            <v>0</v>
          </cell>
        </row>
      </sheetData>
      <sheetData sheetId="1925">
        <row r="5">
          <cell r="I5">
            <v>0</v>
          </cell>
        </row>
      </sheetData>
      <sheetData sheetId="1926">
        <row r="5">
          <cell r="I5">
            <v>0</v>
          </cell>
        </row>
      </sheetData>
      <sheetData sheetId="1927">
        <row r="5">
          <cell r="I5">
            <v>0</v>
          </cell>
        </row>
      </sheetData>
      <sheetData sheetId="1928">
        <row r="5">
          <cell r="I5">
            <v>0</v>
          </cell>
        </row>
      </sheetData>
      <sheetData sheetId="1929">
        <row r="5">
          <cell r="I5">
            <v>0</v>
          </cell>
        </row>
      </sheetData>
      <sheetData sheetId="1930">
        <row r="5">
          <cell r="I5">
            <v>0</v>
          </cell>
        </row>
      </sheetData>
      <sheetData sheetId="1931">
        <row r="5">
          <cell r="I5">
            <v>0</v>
          </cell>
        </row>
      </sheetData>
      <sheetData sheetId="1932">
        <row r="5">
          <cell r="I5">
            <v>0</v>
          </cell>
        </row>
      </sheetData>
      <sheetData sheetId="1933">
        <row r="5">
          <cell r="I5">
            <v>0</v>
          </cell>
        </row>
      </sheetData>
      <sheetData sheetId="1934">
        <row r="5">
          <cell r="I5">
            <v>0</v>
          </cell>
        </row>
      </sheetData>
      <sheetData sheetId="1935">
        <row r="5">
          <cell r="I5">
            <v>0</v>
          </cell>
        </row>
      </sheetData>
      <sheetData sheetId="1936">
        <row r="5">
          <cell r="I5">
            <v>0</v>
          </cell>
        </row>
      </sheetData>
      <sheetData sheetId="1937">
        <row r="5">
          <cell r="I5">
            <v>0</v>
          </cell>
        </row>
      </sheetData>
      <sheetData sheetId="1938">
        <row r="5">
          <cell r="I5">
            <v>0</v>
          </cell>
        </row>
      </sheetData>
      <sheetData sheetId="1939">
        <row r="5">
          <cell r="I5">
            <v>0</v>
          </cell>
        </row>
      </sheetData>
      <sheetData sheetId="1940">
        <row r="5">
          <cell r="I5">
            <v>0</v>
          </cell>
        </row>
      </sheetData>
      <sheetData sheetId="1941">
        <row r="5">
          <cell r="I5">
            <v>0</v>
          </cell>
        </row>
      </sheetData>
      <sheetData sheetId="1942">
        <row r="5">
          <cell r="I5">
            <v>0</v>
          </cell>
        </row>
      </sheetData>
      <sheetData sheetId="1943">
        <row r="5">
          <cell r="I5">
            <v>0</v>
          </cell>
        </row>
      </sheetData>
      <sheetData sheetId="1944">
        <row r="5">
          <cell r="I5">
            <v>0</v>
          </cell>
        </row>
      </sheetData>
      <sheetData sheetId="1945">
        <row r="5">
          <cell r="I5">
            <v>0</v>
          </cell>
        </row>
      </sheetData>
      <sheetData sheetId="1946">
        <row r="5">
          <cell r="I5">
            <v>0</v>
          </cell>
        </row>
      </sheetData>
      <sheetData sheetId="1947">
        <row r="5">
          <cell r="I5">
            <v>0</v>
          </cell>
        </row>
      </sheetData>
      <sheetData sheetId="1948">
        <row r="5">
          <cell r="I5">
            <v>0</v>
          </cell>
        </row>
      </sheetData>
      <sheetData sheetId="1949">
        <row r="5">
          <cell r="I5">
            <v>0</v>
          </cell>
        </row>
      </sheetData>
      <sheetData sheetId="1950">
        <row r="5">
          <cell r="I5">
            <v>0</v>
          </cell>
        </row>
      </sheetData>
      <sheetData sheetId="1951">
        <row r="5">
          <cell r="I5">
            <v>0</v>
          </cell>
        </row>
      </sheetData>
      <sheetData sheetId="1952">
        <row r="5">
          <cell r="I5">
            <v>0</v>
          </cell>
        </row>
      </sheetData>
      <sheetData sheetId="1953">
        <row r="5">
          <cell r="I5">
            <v>0</v>
          </cell>
        </row>
      </sheetData>
      <sheetData sheetId="1954">
        <row r="5">
          <cell r="I5">
            <v>0</v>
          </cell>
        </row>
      </sheetData>
      <sheetData sheetId="1955">
        <row r="5">
          <cell r="I5">
            <v>0</v>
          </cell>
        </row>
      </sheetData>
      <sheetData sheetId="1956">
        <row r="5">
          <cell r="I5">
            <v>0</v>
          </cell>
        </row>
      </sheetData>
      <sheetData sheetId="1957">
        <row r="5">
          <cell r="I5">
            <v>0</v>
          </cell>
        </row>
      </sheetData>
      <sheetData sheetId="1958">
        <row r="5">
          <cell r="I5">
            <v>0</v>
          </cell>
        </row>
      </sheetData>
      <sheetData sheetId="1959">
        <row r="5">
          <cell r="I5">
            <v>0</v>
          </cell>
        </row>
      </sheetData>
      <sheetData sheetId="1960">
        <row r="5">
          <cell r="I5">
            <v>0</v>
          </cell>
        </row>
      </sheetData>
      <sheetData sheetId="1961">
        <row r="5">
          <cell r="I5">
            <v>0</v>
          </cell>
        </row>
      </sheetData>
      <sheetData sheetId="1962">
        <row r="5">
          <cell r="I5">
            <v>0</v>
          </cell>
        </row>
      </sheetData>
      <sheetData sheetId="1963">
        <row r="5">
          <cell r="I5">
            <v>0</v>
          </cell>
        </row>
      </sheetData>
      <sheetData sheetId="1964">
        <row r="5">
          <cell r="I5">
            <v>0</v>
          </cell>
        </row>
      </sheetData>
      <sheetData sheetId="1965">
        <row r="5">
          <cell r="I5">
            <v>0</v>
          </cell>
        </row>
      </sheetData>
      <sheetData sheetId="1966">
        <row r="5">
          <cell r="I5">
            <v>0</v>
          </cell>
        </row>
      </sheetData>
      <sheetData sheetId="1967">
        <row r="5">
          <cell r="I5">
            <v>0</v>
          </cell>
        </row>
      </sheetData>
      <sheetData sheetId="1968">
        <row r="5">
          <cell r="I5">
            <v>0</v>
          </cell>
        </row>
      </sheetData>
      <sheetData sheetId="1969">
        <row r="5">
          <cell r="I5">
            <v>0</v>
          </cell>
        </row>
      </sheetData>
      <sheetData sheetId="1970">
        <row r="5">
          <cell r="I5">
            <v>0</v>
          </cell>
        </row>
      </sheetData>
      <sheetData sheetId="1971">
        <row r="5">
          <cell r="I5">
            <v>0</v>
          </cell>
        </row>
      </sheetData>
      <sheetData sheetId="1972">
        <row r="5">
          <cell r="I5">
            <v>0</v>
          </cell>
        </row>
      </sheetData>
      <sheetData sheetId="1973">
        <row r="5">
          <cell r="I5">
            <v>0</v>
          </cell>
        </row>
      </sheetData>
      <sheetData sheetId="1974">
        <row r="5">
          <cell r="I5">
            <v>0</v>
          </cell>
        </row>
      </sheetData>
      <sheetData sheetId="1975">
        <row r="5">
          <cell r="I5">
            <v>0</v>
          </cell>
        </row>
      </sheetData>
      <sheetData sheetId="1976">
        <row r="5">
          <cell r="I5">
            <v>0</v>
          </cell>
        </row>
      </sheetData>
      <sheetData sheetId="1977">
        <row r="5">
          <cell r="I5">
            <v>0</v>
          </cell>
        </row>
      </sheetData>
      <sheetData sheetId="1978">
        <row r="5">
          <cell r="I5">
            <v>0</v>
          </cell>
        </row>
      </sheetData>
      <sheetData sheetId="1979">
        <row r="5">
          <cell r="I5">
            <v>0</v>
          </cell>
        </row>
      </sheetData>
      <sheetData sheetId="1980">
        <row r="5">
          <cell r="I5">
            <v>0</v>
          </cell>
        </row>
      </sheetData>
      <sheetData sheetId="1981">
        <row r="5">
          <cell r="I5">
            <v>0</v>
          </cell>
        </row>
      </sheetData>
      <sheetData sheetId="1982">
        <row r="5">
          <cell r="I5">
            <v>0</v>
          </cell>
        </row>
      </sheetData>
      <sheetData sheetId="1983">
        <row r="5">
          <cell r="I5">
            <v>0</v>
          </cell>
        </row>
      </sheetData>
      <sheetData sheetId="1984">
        <row r="5">
          <cell r="I5">
            <v>0</v>
          </cell>
        </row>
      </sheetData>
      <sheetData sheetId="1985">
        <row r="5">
          <cell r="I5">
            <v>0</v>
          </cell>
        </row>
      </sheetData>
      <sheetData sheetId="1986">
        <row r="5">
          <cell r="I5">
            <v>0</v>
          </cell>
        </row>
      </sheetData>
      <sheetData sheetId="1987">
        <row r="5">
          <cell r="I5">
            <v>0</v>
          </cell>
        </row>
      </sheetData>
      <sheetData sheetId="1988">
        <row r="5">
          <cell r="I5">
            <v>0</v>
          </cell>
        </row>
      </sheetData>
      <sheetData sheetId="1989">
        <row r="5">
          <cell r="I5">
            <v>0</v>
          </cell>
        </row>
      </sheetData>
      <sheetData sheetId="1990">
        <row r="5">
          <cell r="I5">
            <v>0</v>
          </cell>
        </row>
      </sheetData>
      <sheetData sheetId="1991">
        <row r="5">
          <cell r="I5">
            <v>0</v>
          </cell>
        </row>
      </sheetData>
      <sheetData sheetId="1992">
        <row r="5">
          <cell r="I5">
            <v>0</v>
          </cell>
        </row>
      </sheetData>
      <sheetData sheetId="1993">
        <row r="5">
          <cell r="I5">
            <v>0</v>
          </cell>
        </row>
      </sheetData>
      <sheetData sheetId="1994">
        <row r="5">
          <cell r="I5">
            <v>0</v>
          </cell>
        </row>
      </sheetData>
      <sheetData sheetId="1995">
        <row r="5">
          <cell r="I5">
            <v>0</v>
          </cell>
        </row>
      </sheetData>
      <sheetData sheetId="1996">
        <row r="5">
          <cell r="I5">
            <v>0</v>
          </cell>
        </row>
      </sheetData>
      <sheetData sheetId="1997">
        <row r="5">
          <cell r="I5">
            <v>0</v>
          </cell>
        </row>
      </sheetData>
      <sheetData sheetId="1998">
        <row r="5">
          <cell r="I5">
            <v>0</v>
          </cell>
        </row>
      </sheetData>
      <sheetData sheetId="1999">
        <row r="5">
          <cell r="I5">
            <v>0</v>
          </cell>
        </row>
      </sheetData>
      <sheetData sheetId="2000">
        <row r="5">
          <cell r="I5">
            <v>0</v>
          </cell>
        </row>
      </sheetData>
      <sheetData sheetId="2001">
        <row r="5">
          <cell r="I5">
            <v>0</v>
          </cell>
        </row>
      </sheetData>
      <sheetData sheetId="2002">
        <row r="5">
          <cell r="I5">
            <v>0</v>
          </cell>
        </row>
      </sheetData>
      <sheetData sheetId="2003">
        <row r="5">
          <cell r="I5">
            <v>0</v>
          </cell>
        </row>
      </sheetData>
      <sheetData sheetId="2004">
        <row r="5">
          <cell r="I5">
            <v>0</v>
          </cell>
        </row>
      </sheetData>
      <sheetData sheetId="2005">
        <row r="5">
          <cell r="I5">
            <v>0</v>
          </cell>
        </row>
      </sheetData>
      <sheetData sheetId="2006">
        <row r="5">
          <cell r="I5">
            <v>0</v>
          </cell>
        </row>
      </sheetData>
      <sheetData sheetId="2007">
        <row r="5">
          <cell r="I5">
            <v>0</v>
          </cell>
        </row>
      </sheetData>
      <sheetData sheetId="2008">
        <row r="5">
          <cell r="I5">
            <v>0</v>
          </cell>
        </row>
      </sheetData>
      <sheetData sheetId="2009">
        <row r="5">
          <cell r="I5">
            <v>0</v>
          </cell>
        </row>
      </sheetData>
      <sheetData sheetId="2010">
        <row r="5">
          <cell r="I5">
            <v>0</v>
          </cell>
        </row>
      </sheetData>
      <sheetData sheetId="2011">
        <row r="5">
          <cell r="I5">
            <v>0</v>
          </cell>
        </row>
      </sheetData>
      <sheetData sheetId="2012">
        <row r="5">
          <cell r="I5">
            <v>0</v>
          </cell>
        </row>
      </sheetData>
      <sheetData sheetId="2013">
        <row r="5">
          <cell r="I5">
            <v>0</v>
          </cell>
        </row>
      </sheetData>
      <sheetData sheetId="2014">
        <row r="5">
          <cell r="I5">
            <v>0</v>
          </cell>
        </row>
      </sheetData>
      <sheetData sheetId="2015">
        <row r="5">
          <cell r="I5">
            <v>0</v>
          </cell>
        </row>
      </sheetData>
      <sheetData sheetId="2016">
        <row r="5">
          <cell r="I5">
            <v>0</v>
          </cell>
        </row>
      </sheetData>
      <sheetData sheetId="2017">
        <row r="5">
          <cell r="I5">
            <v>0</v>
          </cell>
        </row>
      </sheetData>
      <sheetData sheetId="2018">
        <row r="5">
          <cell r="I5">
            <v>0</v>
          </cell>
        </row>
      </sheetData>
      <sheetData sheetId="2019">
        <row r="5">
          <cell r="I5">
            <v>0</v>
          </cell>
        </row>
      </sheetData>
      <sheetData sheetId="2020">
        <row r="5">
          <cell r="I5">
            <v>0</v>
          </cell>
        </row>
      </sheetData>
      <sheetData sheetId="2021">
        <row r="5">
          <cell r="I5">
            <v>0</v>
          </cell>
        </row>
      </sheetData>
      <sheetData sheetId="2022">
        <row r="5">
          <cell r="I5">
            <v>0</v>
          </cell>
        </row>
      </sheetData>
      <sheetData sheetId="2023">
        <row r="5">
          <cell r="I5">
            <v>0</v>
          </cell>
        </row>
      </sheetData>
      <sheetData sheetId="2024">
        <row r="5">
          <cell r="I5">
            <v>0</v>
          </cell>
        </row>
      </sheetData>
      <sheetData sheetId="2025">
        <row r="5">
          <cell r="I5">
            <v>0</v>
          </cell>
        </row>
      </sheetData>
      <sheetData sheetId="2026">
        <row r="5">
          <cell r="I5">
            <v>0</v>
          </cell>
        </row>
      </sheetData>
      <sheetData sheetId="2027">
        <row r="5">
          <cell r="I5">
            <v>0</v>
          </cell>
        </row>
      </sheetData>
      <sheetData sheetId="2028">
        <row r="5">
          <cell r="I5">
            <v>0</v>
          </cell>
        </row>
      </sheetData>
      <sheetData sheetId="2029">
        <row r="5">
          <cell r="I5">
            <v>0</v>
          </cell>
        </row>
      </sheetData>
      <sheetData sheetId="2030">
        <row r="5">
          <cell r="I5">
            <v>0</v>
          </cell>
        </row>
      </sheetData>
      <sheetData sheetId="2031">
        <row r="5">
          <cell r="I5">
            <v>0</v>
          </cell>
        </row>
      </sheetData>
      <sheetData sheetId="2032">
        <row r="5">
          <cell r="I5">
            <v>0</v>
          </cell>
        </row>
      </sheetData>
      <sheetData sheetId="2033">
        <row r="5">
          <cell r="I5">
            <v>0</v>
          </cell>
        </row>
      </sheetData>
      <sheetData sheetId="2034">
        <row r="5">
          <cell r="I5">
            <v>0</v>
          </cell>
        </row>
      </sheetData>
      <sheetData sheetId="2035">
        <row r="5">
          <cell r="I5">
            <v>0</v>
          </cell>
        </row>
      </sheetData>
      <sheetData sheetId="2036">
        <row r="5">
          <cell r="I5">
            <v>0</v>
          </cell>
        </row>
      </sheetData>
      <sheetData sheetId="2037">
        <row r="5">
          <cell r="I5">
            <v>0</v>
          </cell>
        </row>
      </sheetData>
      <sheetData sheetId="2038">
        <row r="5">
          <cell r="I5">
            <v>0</v>
          </cell>
        </row>
      </sheetData>
      <sheetData sheetId="2039">
        <row r="5">
          <cell r="I5">
            <v>0</v>
          </cell>
        </row>
      </sheetData>
      <sheetData sheetId="2040">
        <row r="5">
          <cell r="I5">
            <v>0</v>
          </cell>
        </row>
      </sheetData>
      <sheetData sheetId="2041">
        <row r="5">
          <cell r="I5">
            <v>0</v>
          </cell>
        </row>
      </sheetData>
      <sheetData sheetId="2042">
        <row r="5">
          <cell r="I5">
            <v>0</v>
          </cell>
        </row>
      </sheetData>
      <sheetData sheetId="2043">
        <row r="5">
          <cell r="I5">
            <v>0</v>
          </cell>
        </row>
      </sheetData>
      <sheetData sheetId="2044">
        <row r="5">
          <cell r="I5">
            <v>0</v>
          </cell>
        </row>
      </sheetData>
      <sheetData sheetId="2045">
        <row r="5">
          <cell r="I5">
            <v>0</v>
          </cell>
        </row>
      </sheetData>
      <sheetData sheetId="2046">
        <row r="5">
          <cell r="I5">
            <v>0</v>
          </cell>
        </row>
      </sheetData>
      <sheetData sheetId="2047">
        <row r="5">
          <cell r="I5">
            <v>0</v>
          </cell>
        </row>
      </sheetData>
      <sheetData sheetId="2048">
        <row r="5">
          <cell r="I5">
            <v>0</v>
          </cell>
        </row>
      </sheetData>
      <sheetData sheetId="2049">
        <row r="5">
          <cell r="I5">
            <v>0</v>
          </cell>
        </row>
      </sheetData>
      <sheetData sheetId="2050">
        <row r="5">
          <cell r="I5">
            <v>0</v>
          </cell>
        </row>
      </sheetData>
      <sheetData sheetId="2051">
        <row r="5">
          <cell r="I5">
            <v>0</v>
          </cell>
        </row>
      </sheetData>
      <sheetData sheetId="2052">
        <row r="5">
          <cell r="I5">
            <v>0</v>
          </cell>
        </row>
      </sheetData>
      <sheetData sheetId="2053">
        <row r="5">
          <cell r="I5">
            <v>0</v>
          </cell>
        </row>
      </sheetData>
      <sheetData sheetId="2054">
        <row r="5">
          <cell r="I5">
            <v>0</v>
          </cell>
        </row>
      </sheetData>
      <sheetData sheetId="2055">
        <row r="5">
          <cell r="I5">
            <v>0</v>
          </cell>
        </row>
      </sheetData>
      <sheetData sheetId="2056">
        <row r="5">
          <cell r="I5">
            <v>0</v>
          </cell>
        </row>
      </sheetData>
      <sheetData sheetId="2057">
        <row r="5">
          <cell r="I5">
            <v>0</v>
          </cell>
        </row>
      </sheetData>
      <sheetData sheetId="2058">
        <row r="5">
          <cell r="I5">
            <v>0</v>
          </cell>
        </row>
      </sheetData>
      <sheetData sheetId="2059">
        <row r="5">
          <cell r="I5">
            <v>0</v>
          </cell>
        </row>
      </sheetData>
      <sheetData sheetId="2060">
        <row r="5">
          <cell r="I5">
            <v>0</v>
          </cell>
        </row>
      </sheetData>
      <sheetData sheetId="2061">
        <row r="5">
          <cell r="I5">
            <v>0</v>
          </cell>
        </row>
      </sheetData>
      <sheetData sheetId="2062">
        <row r="5">
          <cell r="I5">
            <v>0</v>
          </cell>
        </row>
      </sheetData>
      <sheetData sheetId="2063">
        <row r="5">
          <cell r="I5">
            <v>0</v>
          </cell>
        </row>
      </sheetData>
      <sheetData sheetId="2064">
        <row r="5">
          <cell r="I5">
            <v>0</v>
          </cell>
        </row>
      </sheetData>
      <sheetData sheetId="2065">
        <row r="5">
          <cell r="I5">
            <v>0</v>
          </cell>
        </row>
      </sheetData>
      <sheetData sheetId="2066">
        <row r="5">
          <cell r="I5">
            <v>0</v>
          </cell>
        </row>
      </sheetData>
      <sheetData sheetId="2067">
        <row r="5">
          <cell r="I5">
            <v>0</v>
          </cell>
        </row>
      </sheetData>
      <sheetData sheetId="2068">
        <row r="5">
          <cell r="I5">
            <v>0</v>
          </cell>
        </row>
      </sheetData>
      <sheetData sheetId="2069">
        <row r="5">
          <cell r="I5">
            <v>0</v>
          </cell>
        </row>
      </sheetData>
      <sheetData sheetId="2070">
        <row r="5">
          <cell r="I5">
            <v>0</v>
          </cell>
        </row>
      </sheetData>
      <sheetData sheetId="2071">
        <row r="5">
          <cell r="I5">
            <v>0</v>
          </cell>
        </row>
      </sheetData>
      <sheetData sheetId="2072">
        <row r="5">
          <cell r="I5">
            <v>0</v>
          </cell>
        </row>
      </sheetData>
      <sheetData sheetId="2073">
        <row r="5">
          <cell r="I5">
            <v>0</v>
          </cell>
        </row>
      </sheetData>
      <sheetData sheetId="2074">
        <row r="5">
          <cell r="I5">
            <v>0</v>
          </cell>
        </row>
      </sheetData>
      <sheetData sheetId="2075">
        <row r="5">
          <cell r="I5">
            <v>0</v>
          </cell>
        </row>
      </sheetData>
      <sheetData sheetId="2076">
        <row r="5">
          <cell r="I5">
            <v>0</v>
          </cell>
        </row>
      </sheetData>
      <sheetData sheetId="2077">
        <row r="5">
          <cell r="I5">
            <v>0</v>
          </cell>
        </row>
      </sheetData>
      <sheetData sheetId="2078">
        <row r="5">
          <cell r="I5">
            <v>0</v>
          </cell>
        </row>
      </sheetData>
      <sheetData sheetId="2079">
        <row r="5">
          <cell r="I5">
            <v>0</v>
          </cell>
        </row>
      </sheetData>
      <sheetData sheetId="2080">
        <row r="5">
          <cell r="I5">
            <v>0</v>
          </cell>
        </row>
      </sheetData>
      <sheetData sheetId="2081">
        <row r="5">
          <cell r="I5">
            <v>0</v>
          </cell>
        </row>
      </sheetData>
      <sheetData sheetId="2082">
        <row r="5">
          <cell r="I5">
            <v>0</v>
          </cell>
        </row>
      </sheetData>
      <sheetData sheetId="2083">
        <row r="5">
          <cell r="I5">
            <v>0</v>
          </cell>
        </row>
      </sheetData>
      <sheetData sheetId="2084">
        <row r="5">
          <cell r="I5">
            <v>0</v>
          </cell>
        </row>
      </sheetData>
      <sheetData sheetId="2085">
        <row r="5">
          <cell r="I5">
            <v>0</v>
          </cell>
        </row>
      </sheetData>
      <sheetData sheetId="2086">
        <row r="5">
          <cell r="I5">
            <v>0</v>
          </cell>
        </row>
      </sheetData>
      <sheetData sheetId="2087">
        <row r="5">
          <cell r="I5">
            <v>0</v>
          </cell>
        </row>
      </sheetData>
      <sheetData sheetId="2088">
        <row r="5">
          <cell r="I5">
            <v>0</v>
          </cell>
        </row>
      </sheetData>
      <sheetData sheetId="2089">
        <row r="5">
          <cell r="I5">
            <v>0</v>
          </cell>
        </row>
      </sheetData>
      <sheetData sheetId="2090">
        <row r="5">
          <cell r="I5">
            <v>0</v>
          </cell>
        </row>
      </sheetData>
      <sheetData sheetId="2091">
        <row r="5">
          <cell r="I5">
            <v>0</v>
          </cell>
        </row>
      </sheetData>
      <sheetData sheetId="2092">
        <row r="5">
          <cell r="I5">
            <v>0</v>
          </cell>
        </row>
      </sheetData>
      <sheetData sheetId="2093">
        <row r="5">
          <cell r="I5">
            <v>0</v>
          </cell>
        </row>
      </sheetData>
      <sheetData sheetId="2094">
        <row r="5">
          <cell r="I5">
            <v>0</v>
          </cell>
        </row>
      </sheetData>
      <sheetData sheetId="2095">
        <row r="5">
          <cell r="I5">
            <v>0</v>
          </cell>
        </row>
      </sheetData>
      <sheetData sheetId="2096">
        <row r="5">
          <cell r="I5">
            <v>0</v>
          </cell>
        </row>
      </sheetData>
      <sheetData sheetId="2097">
        <row r="5">
          <cell r="I5">
            <v>0</v>
          </cell>
        </row>
      </sheetData>
      <sheetData sheetId="2098">
        <row r="5">
          <cell r="I5">
            <v>0</v>
          </cell>
        </row>
      </sheetData>
      <sheetData sheetId="2099">
        <row r="5">
          <cell r="I5">
            <v>0</v>
          </cell>
        </row>
      </sheetData>
      <sheetData sheetId="2100">
        <row r="5">
          <cell r="I5">
            <v>0</v>
          </cell>
        </row>
      </sheetData>
      <sheetData sheetId="2101">
        <row r="5">
          <cell r="I5">
            <v>0</v>
          </cell>
        </row>
      </sheetData>
      <sheetData sheetId="2102">
        <row r="5">
          <cell r="I5">
            <v>0</v>
          </cell>
        </row>
      </sheetData>
      <sheetData sheetId="2103">
        <row r="5">
          <cell r="I5">
            <v>0</v>
          </cell>
        </row>
      </sheetData>
      <sheetData sheetId="2104">
        <row r="5">
          <cell r="I5">
            <v>0</v>
          </cell>
        </row>
      </sheetData>
      <sheetData sheetId="2105">
        <row r="5">
          <cell r="I5">
            <v>0</v>
          </cell>
        </row>
      </sheetData>
      <sheetData sheetId="2106">
        <row r="5">
          <cell r="I5">
            <v>0</v>
          </cell>
        </row>
      </sheetData>
      <sheetData sheetId="2107">
        <row r="5">
          <cell r="I5">
            <v>0</v>
          </cell>
        </row>
      </sheetData>
      <sheetData sheetId="2108">
        <row r="5">
          <cell r="I5">
            <v>0</v>
          </cell>
        </row>
      </sheetData>
      <sheetData sheetId="2109">
        <row r="5">
          <cell r="I5">
            <v>0</v>
          </cell>
        </row>
      </sheetData>
      <sheetData sheetId="2110" refreshError="1"/>
      <sheetData sheetId="2111" refreshError="1"/>
      <sheetData sheetId="2112" refreshError="1"/>
      <sheetData sheetId="2113" refreshError="1"/>
      <sheetData sheetId="2114" refreshError="1"/>
      <sheetData sheetId="2115" refreshError="1"/>
      <sheetData sheetId="2116" refreshError="1"/>
      <sheetData sheetId="2117">
        <row r="5">
          <cell r="I5">
            <v>0</v>
          </cell>
        </row>
      </sheetData>
      <sheetData sheetId="2118" refreshError="1"/>
      <sheetData sheetId="2119" refreshError="1"/>
      <sheetData sheetId="2120" refreshError="1"/>
      <sheetData sheetId="2121">
        <row r="5">
          <cell r="I5">
            <v>0</v>
          </cell>
        </row>
      </sheetData>
      <sheetData sheetId="2122">
        <row r="5">
          <cell r="I5">
            <v>0</v>
          </cell>
        </row>
      </sheetData>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ow r="5">
          <cell r="I5">
            <v>0</v>
          </cell>
        </row>
      </sheetData>
      <sheetData sheetId="2146">
        <row r="5">
          <cell r="I5">
            <v>0</v>
          </cell>
        </row>
      </sheetData>
      <sheetData sheetId="2147">
        <row r="5">
          <cell r="I5">
            <v>0</v>
          </cell>
        </row>
      </sheetData>
      <sheetData sheetId="2148">
        <row r="5">
          <cell r="I5">
            <v>0</v>
          </cell>
        </row>
      </sheetData>
      <sheetData sheetId="2149">
        <row r="5">
          <cell r="I5">
            <v>0</v>
          </cell>
        </row>
      </sheetData>
      <sheetData sheetId="2150">
        <row r="5">
          <cell r="I5">
            <v>0</v>
          </cell>
        </row>
      </sheetData>
      <sheetData sheetId="2151">
        <row r="5">
          <cell r="I5">
            <v>0</v>
          </cell>
        </row>
      </sheetData>
      <sheetData sheetId="2152">
        <row r="5">
          <cell r="I5">
            <v>0</v>
          </cell>
        </row>
      </sheetData>
      <sheetData sheetId="2153">
        <row r="5">
          <cell r="I5">
            <v>0</v>
          </cell>
        </row>
      </sheetData>
      <sheetData sheetId="2154">
        <row r="5">
          <cell r="I5">
            <v>0</v>
          </cell>
        </row>
      </sheetData>
      <sheetData sheetId="2155">
        <row r="5">
          <cell r="I5">
            <v>0</v>
          </cell>
        </row>
      </sheetData>
      <sheetData sheetId="2156">
        <row r="5">
          <cell r="I5">
            <v>0</v>
          </cell>
        </row>
      </sheetData>
      <sheetData sheetId="2157">
        <row r="5">
          <cell r="I5">
            <v>0</v>
          </cell>
        </row>
      </sheetData>
      <sheetData sheetId="2158">
        <row r="5">
          <cell r="I5">
            <v>0</v>
          </cell>
        </row>
      </sheetData>
      <sheetData sheetId="2159">
        <row r="5">
          <cell r="I5">
            <v>0</v>
          </cell>
        </row>
      </sheetData>
      <sheetData sheetId="2160">
        <row r="19">
          <cell r="J19">
            <v>1.0499999999999999E-3</v>
          </cell>
        </row>
      </sheetData>
      <sheetData sheetId="2161">
        <row r="5">
          <cell r="I5">
            <v>0</v>
          </cell>
        </row>
      </sheetData>
      <sheetData sheetId="2162">
        <row r="5">
          <cell r="I5">
            <v>0</v>
          </cell>
        </row>
      </sheetData>
      <sheetData sheetId="2163">
        <row r="5">
          <cell r="I5">
            <v>0</v>
          </cell>
        </row>
      </sheetData>
      <sheetData sheetId="2164">
        <row r="5">
          <cell r="I5">
            <v>0</v>
          </cell>
        </row>
      </sheetData>
      <sheetData sheetId="2165">
        <row r="5">
          <cell r="I5">
            <v>0</v>
          </cell>
        </row>
      </sheetData>
      <sheetData sheetId="2166">
        <row r="5">
          <cell r="I5">
            <v>0</v>
          </cell>
        </row>
      </sheetData>
      <sheetData sheetId="2167">
        <row r="5">
          <cell r="I5">
            <v>0</v>
          </cell>
        </row>
      </sheetData>
      <sheetData sheetId="2168">
        <row r="5">
          <cell r="I5">
            <v>0</v>
          </cell>
        </row>
      </sheetData>
      <sheetData sheetId="2169">
        <row r="5">
          <cell r="I5">
            <v>0</v>
          </cell>
        </row>
      </sheetData>
      <sheetData sheetId="2170">
        <row r="5">
          <cell r="I5">
            <v>0</v>
          </cell>
        </row>
      </sheetData>
      <sheetData sheetId="2171">
        <row r="5">
          <cell r="I5">
            <v>0</v>
          </cell>
        </row>
      </sheetData>
      <sheetData sheetId="2172">
        <row r="5">
          <cell r="I5">
            <v>0</v>
          </cell>
        </row>
      </sheetData>
      <sheetData sheetId="2173">
        <row r="5">
          <cell r="I5">
            <v>0</v>
          </cell>
        </row>
      </sheetData>
      <sheetData sheetId="2174">
        <row r="5">
          <cell r="I5">
            <v>0</v>
          </cell>
        </row>
      </sheetData>
      <sheetData sheetId="2175">
        <row r="5">
          <cell r="I5">
            <v>0</v>
          </cell>
        </row>
      </sheetData>
      <sheetData sheetId="2176">
        <row r="5">
          <cell r="I5">
            <v>0</v>
          </cell>
        </row>
      </sheetData>
      <sheetData sheetId="2177">
        <row r="5">
          <cell r="I5">
            <v>0</v>
          </cell>
        </row>
      </sheetData>
      <sheetData sheetId="2178">
        <row r="5">
          <cell r="I5">
            <v>0</v>
          </cell>
        </row>
      </sheetData>
      <sheetData sheetId="2179">
        <row r="5">
          <cell r="I5">
            <v>0</v>
          </cell>
        </row>
      </sheetData>
      <sheetData sheetId="2180">
        <row r="5">
          <cell r="I5">
            <v>0</v>
          </cell>
        </row>
      </sheetData>
      <sheetData sheetId="2181">
        <row r="5">
          <cell r="I5">
            <v>0</v>
          </cell>
        </row>
      </sheetData>
      <sheetData sheetId="2182">
        <row r="5">
          <cell r="I5">
            <v>0</v>
          </cell>
        </row>
      </sheetData>
      <sheetData sheetId="2183">
        <row r="19">
          <cell r="J19">
            <v>1.0499999999999999E-3</v>
          </cell>
        </row>
      </sheetData>
      <sheetData sheetId="2184">
        <row r="5">
          <cell r="I5">
            <v>0</v>
          </cell>
        </row>
      </sheetData>
      <sheetData sheetId="2185">
        <row r="5">
          <cell r="I5">
            <v>0</v>
          </cell>
        </row>
      </sheetData>
      <sheetData sheetId="2186">
        <row r="5">
          <cell r="I5">
            <v>0</v>
          </cell>
        </row>
      </sheetData>
      <sheetData sheetId="2187">
        <row r="5">
          <cell r="I5">
            <v>0</v>
          </cell>
        </row>
      </sheetData>
      <sheetData sheetId="2188">
        <row r="5">
          <cell r="I5">
            <v>0</v>
          </cell>
        </row>
      </sheetData>
      <sheetData sheetId="2189">
        <row r="5">
          <cell r="I5">
            <v>0</v>
          </cell>
        </row>
      </sheetData>
      <sheetData sheetId="2190">
        <row r="5">
          <cell r="I5">
            <v>0</v>
          </cell>
        </row>
      </sheetData>
      <sheetData sheetId="2191">
        <row r="5">
          <cell r="I5">
            <v>0</v>
          </cell>
        </row>
      </sheetData>
      <sheetData sheetId="2192">
        <row r="5">
          <cell r="I5">
            <v>0</v>
          </cell>
        </row>
      </sheetData>
      <sheetData sheetId="2193">
        <row r="5">
          <cell r="I5">
            <v>0</v>
          </cell>
        </row>
      </sheetData>
      <sheetData sheetId="2194">
        <row r="5">
          <cell r="I5">
            <v>0</v>
          </cell>
        </row>
      </sheetData>
      <sheetData sheetId="2195">
        <row r="5">
          <cell r="I5">
            <v>0</v>
          </cell>
        </row>
      </sheetData>
      <sheetData sheetId="2196">
        <row r="5">
          <cell r="I5">
            <v>0</v>
          </cell>
        </row>
      </sheetData>
      <sheetData sheetId="2197">
        <row r="5">
          <cell r="I5">
            <v>0</v>
          </cell>
        </row>
      </sheetData>
      <sheetData sheetId="2198">
        <row r="5">
          <cell r="I5">
            <v>0</v>
          </cell>
        </row>
      </sheetData>
      <sheetData sheetId="2199">
        <row r="5">
          <cell r="I5">
            <v>0</v>
          </cell>
        </row>
      </sheetData>
      <sheetData sheetId="2200">
        <row r="5">
          <cell r="I5">
            <v>0</v>
          </cell>
        </row>
      </sheetData>
      <sheetData sheetId="2201">
        <row r="5">
          <cell r="I5">
            <v>0</v>
          </cell>
        </row>
      </sheetData>
      <sheetData sheetId="2202">
        <row r="5">
          <cell r="I5">
            <v>0</v>
          </cell>
        </row>
      </sheetData>
      <sheetData sheetId="2203">
        <row r="5">
          <cell r="I5">
            <v>0</v>
          </cell>
        </row>
      </sheetData>
      <sheetData sheetId="2204">
        <row r="5">
          <cell r="I5">
            <v>0</v>
          </cell>
        </row>
      </sheetData>
      <sheetData sheetId="2205">
        <row r="5">
          <cell r="I5">
            <v>0</v>
          </cell>
        </row>
      </sheetData>
      <sheetData sheetId="2206">
        <row r="5">
          <cell r="I5">
            <v>0</v>
          </cell>
        </row>
      </sheetData>
      <sheetData sheetId="2207">
        <row r="5">
          <cell r="I5">
            <v>0</v>
          </cell>
        </row>
      </sheetData>
      <sheetData sheetId="2208">
        <row r="5">
          <cell r="I5">
            <v>0</v>
          </cell>
        </row>
      </sheetData>
      <sheetData sheetId="2209">
        <row r="5">
          <cell r="I5">
            <v>0</v>
          </cell>
        </row>
      </sheetData>
      <sheetData sheetId="2210">
        <row r="5">
          <cell r="I5">
            <v>0</v>
          </cell>
        </row>
      </sheetData>
      <sheetData sheetId="2211">
        <row r="5">
          <cell r="I5">
            <v>0</v>
          </cell>
        </row>
      </sheetData>
      <sheetData sheetId="2212">
        <row r="5">
          <cell r="I5">
            <v>0</v>
          </cell>
        </row>
      </sheetData>
      <sheetData sheetId="2213">
        <row r="5">
          <cell r="I5">
            <v>0</v>
          </cell>
        </row>
      </sheetData>
      <sheetData sheetId="2214">
        <row r="5">
          <cell r="I5">
            <v>0</v>
          </cell>
        </row>
      </sheetData>
      <sheetData sheetId="2215">
        <row r="5">
          <cell r="I5">
            <v>0</v>
          </cell>
        </row>
      </sheetData>
      <sheetData sheetId="2216">
        <row r="5">
          <cell r="I5">
            <v>0</v>
          </cell>
        </row>
      </sheetData>
      <sheetData sheetId="2217">
        <row r="5">
          <cell r="I5">
            <v>0</v>
          </cell>
        </row>
      </sheetData>
      <sheetData sheetId="2218">
        <row r="5">
          <cell r="I5">
            <v>0</v>
          </cell>
        </row>
      </sheetData>
      <sheetData sheetId="2219">
        <row r="5">
          <cell r="I5">
            <v>0</v>
          </cell>
        </row>
      </sheetData>
      <sheetData sheetId="2220">
        <row r="5">
          <cell r="I5">
            <v>0</v>
          </cell>
        </row>
      </sheetData>
      <sheetData sheetId="2221">
        <row r="5">
          <cell r="I5">
            <v>0</v>
          </cell>
        </row>
      </sheetData>
      <sheetData sheetId="2222">
        <row r="5">
          <cell r="I5">
            <v>0</v>
          </cell>
        </row>
      </sheetData>
      <sheetData sheetId="2223">
        <row r="5">
          <cell r="I5">
            <v>0</v>
          </cell>
        </row>
      </sheetData>
      <sheetData sheetId="2224">
        <row r="5">
          <cell r="I5">
            <v>0</v>
          </cell>
        </row>
      </sheetData>
      <sheetData sheetId="2225">
        <row r="5">
          <cell r="I5">
            <v>0</v>
          </cell>
        </row>
      </sheetData>
      <sheetData sheetId="2226">
        <row r="5">
          <cell r="I5">
            <v>0</v>
          </cell>
        </row>
      </sheetData>
      <sheetData sheetId="2227">
        <row r="5">
          <cell r="I5">
            <v>0</v>
          </cell>
        </row>
      </sheetData>
      <sheetData sheetId="2228">
        <row r="5">
          <cell r="I5">
            <v>0</v>
          </cell>
        </row>
      </sheetData>
      <sheetData sheetId="2229">
        <row r="5">
          <cell r="I5">
            <v>0</v>
          </cell>
        </row>
      </sheetData>
      <sheetData sheetId="2230">
        <row r="5">
          <cell r="I5">
            <v>0</v>
          </cell>
        </row>
      </sheetData>
      <sheetData sheetId="2231">
        <row r="5">
          <cell r="I5">
            <v>0</v>
          </cell>
        </row>
      </sheetData>
      <sheetData sheetId="2232">
        <row r="5">
          <cell r="I5">
            <v>0</v>
          </cell>
        </row>
      </sheetData>
      <sheetData sheetId="2233">
        <row r="5">
          <cell r="I5">
            <v>0</v>
          </cell>
        </row>
      </sheetData>
      <sheetData sheetId="2234">
        <row r="5">
          <cell r="I5">
            <v>0</v>
          </cell>
        </row>
      </sheetData>
      <sheetData sheetId="2235">
        <row r="5">
          <cell r="I5">
            <v>0</v>
          </cell>
        </row>
      </sheetData>
      <sheetData sheetId="2236">
        <row r="5">
          <cell r="I5">
            <v>0</v>
          </cell>
        </row>
      </sheetData>
      <sheetData sheetId="2237">
        <row r="5">
          <cell r="I5">
            <v>0</v>
          </cell>
        </row>
      </sheetData>
      <sheetData sheetId="2238">
        <row r="5">
          <cell r="I5">
            <v>0</v>
          </cell>
        </row>
      </sheetData>
      <sheetData sheetId="2239">
        <row r="5">
          <cell r="I5">
            <v>0</v>
          </cell>
        </row>
      </sheetData>
      <sheetData sheetId="2240">
        <row r="5">
          <cell r="I5">
            <v>0</v>
          </cell>
        </row>
      </sheetData>
      <sheetData sheetId="2241">
        <row r="5">
          <cell r="I5">
            <v>0</v>
          </cell>
        </row>
      </sheetData>
      <sheetData sheetId="2242">
        <row r="5">
          <cell r="I5">
            <v>0</v>
          </cell>
        </row>
      </sheetData>
      <sheetData sheetId="2243">
        <row r="5">
          <cell r="I5">
            <v>0</v>
          </cell>
        </row>
      </sheetData>
      <sheetData sheetId="2244">
        <row r="5">
          <cell r="I5">
            <v>0</v>
          </cell>
        </row>
      </sheetData>
      <sheetData sheetId="2245">
        <row r="5">
          <cell r="I5">
            <v>0</v>
          </cell>
        </row>
      </sheetData>
      <sheetData sheetId="2246">
        <row r="5">
          <cell r="I5">
            <v>0</v>
          </cell>
        </row>
      </sheetData>
      <sheetData sheetId="2247">
        <row r="5">
          <cell r="I5">
            <v>0</v>
          </cell>
        </row>
      </sheetData>
      <sheetData sheetId="2248">
        <row r="5">
          <cell r="I5">
            <v>0</v>
          </cell>
        </row>
      </sheetData>
      <sheetData sheetId="2249">
        <row r="5">
          <cell r="I5">
            <v>0</v>
          </cell>
        </row>
      </sheetData>
      <sheetData sheetId="2250">
        <row r="5">
          <cell r="I5">
            <v>0</v>
          </cell>
        </row>
      </sheetData>
      <sheetData sheetId="2251">
        <row r="5">
          <cell r="I5">
            <v>0</v>
          </cell>
        </row>
      </sheetData>
      <sheetData sheetId="2252">
        <row r="5">
          <cell r="I5">
            <v>0</v>
          </cell>
        </row>
      </sheetData>
      <sheetData sheetId="2253">
        <row r="5">
          <cell r="I5">
            <v>0</v>
          </cell>
        </row>
      </sheetData>
      <sheetData sheetId="2254">
        <row r="5">
          <cell r="I5">
            <v>0</v>
          </cell>
        </row>
      </sheetData>
      <sheetData sheetId="2255">
        <row r="5">
          <cell r="I5">
            <v>0</v>
          </cell>
        </row>
      </sheetData>
      <sheetData sheetId="2256">
        <row r="5">
          <cell r="I5">
            <v>0</v>
          </cell>
        </row>
      </sheetData>
      <sheetData sheetId="2257">
        <row r="5">
          <cell r="I5">
            <v>0</v>
          </cell>
        </row>
      </sheetData>
      <sheetData sheetId="2258">
        <row r="5">
          <cell r="I5">
            <v>0</v>
          </cell>
        </row>
      </sheetData>
      <sheetData sheetId="2259">
        <row r="5">
          <cell r="I5">
            <v>0</v>
          </cell>
        </row>
      </sheetData>
      <sheetData sheetId="2260">
        <row r="5">
          <cell r="I5">
            <v>0</v>
          </cell>
        </row>
      </sheetData>
      <sheetData sheetId="2261">
        <row r="5">
          <cell r="I5">
            <v>0</v>
          </cell>
        </row>
      </sheetData>
      <sheetData sheetId="2262">
        <row r="5">
          <cell r="I5">
            <v>0</v>
          </cell>
        </row>
      </sheetData>
      <sheetData sheetId="2263">
        <row r="5">
          <cell r="I5">
            <v>0</v>
          </cell>
        </row>
      </sheetData>
      <sheetData sheetId="2264">
        <row r="5">
          <cell r="I5">
            <v>0</v>
          </cell>
        </row>
      </sheetData>
      <sheetData sheetId="2265">
        <row r="5">
          <cell r="I5">
            <v>0</v>
          </cell>
        </row>
      </sheetData>
      <sheetData sheetId="2266">
        <row r="5">
          <cell r="I5">
            <v>0</v>
          </cell>
        </row>
      </sheetData>
      <sheetData sheetId="2267">
        <row r="5">
          <cell r="I5">
            <v>0</v>
          </cell>
        </row>
      </sheetData>
      <sheetData sheetId="2268">
        <row r="5">
          <cell r="I5">
            <v>0</v>
          </cell>
        </row>
      </sheetData>
      <sheetData sheetId="2269">
        <row r="5">
          <cell r="I5">
            <v>0</v>
          </cell>
        </row>
      </sheetData>
      <sheetData sheetId="2270">
        <row r="5">
          <cell r="I5">
            <v>0</v>
          </cell>
        </row>
      </sheetData>
      <sheetData sheetId="2271">
        <row r="5">
          <cell r="I5">
            <v>0</v>
          </cell>
        </row>
      </sheetData>
      <sheetData sheetId="2272">
        <row r="5">
          <cell r="I5">
            <v>0</v>
          </cell>
        </row>
      </sheetData>
      <sheetData sheetId="2273">
        <row r="5">
          <cell r="I5">
            <v>0</v>
          </cell>
        </row>
      </sheetData>
      <sheetData sheetId="2274">
        <row r="5">
          <cell r="I5">
            <v>0</v>
          </cell>
        </row>
      </sheetData>
      <sheetData sheetId="2275">
        <row r="5">
          <cell r="I5">
            <v>0</v>
          </cell>
        </row>
      </sheetData>
      <sheetData sheetId="2276">
        <row r="5">
          <cell r="I5">
            <v>0</v>
          </cell>
        </row>
      </sheetData>
      <sheetData sheetId="2277">
        <row r="5">
          <cell r="I5">
            <v>0</v>
          </cell>
        </row>
      </sheetData>
      <sheetData sheetId="2278">
        <row r="5">
          <cell r="I5">
            <v>0</v>
          </cell>
        </row>
      </sheetData>
      <sheetData sheetId="2279">
        <row r="5">
          <cell r="I5">
            <v>0</v>
          </cell>
        </row>
      </sheetData>
      <sheetData sheetId="2280">
        <row r="5">
          <cell r="I5">
            <v>0</v>
          </cell>
        </row>
      </sheetData>
      <sheetData sheetId="2281">
        <row r="5">
          <cell r="I5">
            <v>0</v>
          </cell>
        </row>
      </sheetData>
      <sheetData sheetId="2282">
        <row r="5">
          <cell r="I5">
            <v>0</v>
          </cell>
        </row>
      </sheetData>
      <sheetData sheetId="2283">
        <row r="5">
          <cell r="I5">
            <v>0</v>
          </cell>
        </row>
      </sheetData>
      <sheetData sheetId="2284">
        <row r="5">
          <cell r="I5">
            <v>0</v>
          </cell>
        </row>
      </sheetData>
      <sheetData sheetId="2285">
        <row r="5">
          <cell r="I5">
            <v>0</v>
          </cell>
        </row>
      </sheetData>
      <sheetData sheetId="2286">
        <row r="5">
          <cell r="I5">
            <v>0</v>
          </cell>
        </row>
      </sheetData>
      <sheetData sheetId="2287">
        <row r="5">
          <cell r="I5">
            <v>0</v>
          </cell>
        </row>
      </sheetData>
      <sheetData sheetId="2288">
        <row r="5">
          <cell r="I5">
            <v>0</v>
          </cell>
        </row>
      </sheetData>
      <sheetData sheetId="2289">
        <row r="5">
          <cell r="I5">
            <v>0</v>
          </cell>
        </row>
      </sheetData>
      <sheetData sheetId="2290">
        <row r="5">
          <cell r="I5">
            <v>0</v>
          </cell>
        </row>
      </sheetData>
      <sheetData sheetId="2291">
        <row r="5">
          <cell r="I5">
            <v>0</v>
          </cell>
        </row>
      </sheetData>
      <sheetData sheetId="2292">
        <row r="5">
          <cell r="I5">
            <v>0</v>
          </cell>
        </row>
      </sheetData>
      <sheetData sheetId="2293">
        <row r="5">
          <cell r="I5">
            <v>0</v>
          </cell>
        </row>
      </sheetData>
      <sheetData sheetId="2294">
        <row r="5">
          <cell r="I5">
            <v>0</v>
          </cell>
        </row>
      </sheetData>
      <sheetData sheetId="2295">
        <row r="5">
          <cell r="I5">
            <v>0</v>
          </cell>
        </row>
      </sheetData>
      <sheetData sheetId="2296">
        <row r="5">
          <cell r="I5">
            <v>0</v>
          </cell>
        </row>
      </sheetData>
      <sheetData sheetId="2297">
        <row r="5">
          <cell r="I5">
            <v>0</v>
          </cell>
        </row>
      </sheetData>
      <sheetData sheetId="2298">
        <row r="5">
          <cell r="I5">
            <v>0</v>
          </cell>
        </row>
      </sheetData>
      <sheetData sheetId="2299">
        <row r="5">
          <cell r="I5">
            <v>0</v>
          </cell>
        </row>
      </sheetData>
      <sheetData sheetId="2300">
        <row r="5">
          <cell r="I5">
            <v>0</v>
          </cell>
        </row>
      </sheetData>
      <sheetData sheetId="2301">
        <row r="5">
          <cell r="I5">
            <v>0</v>
          </cell>
        </row>
      </sheetData>
      <sheetData sheetId="2302">
        <row r="5">
          <cell r="I5">
            <v>0</v>
          </cell>
        </row>
      </sheetData>
      <sheetData sheetId="2303">
        <row r="5">
          <cell r="I5">
            <v>0</v>
          </cell>
        </row>
      </sheetData>
      <sheetData sheetId="2304">
        <row r="5">
          <cell r="I5">
            <v>0</v>
          </cell>
        </row>
      </sheetData>
      <sheetData sheetId="2305">
        <row r="5">
          <cell r="I5">
            <v>0</v>
          </cell>
        </row>
      </sheetData>
      <sheetData sheetId="2306">
        <row r="5">
          <cell r="I5">
            <v>0</v>
          </cell>
        </row>
      </sheetData>
      <sheetData sheetId="2307">
        <row r="5">
          <cell r="I5">
            <v>0</v>
          </cell>
        </row>
      </sheetData>
      <sheetData sheetId="2308">
        <row r="5">
          <cell r="I5">
            <v>0</v>
          </cell>
        </row>
      </sheetData>
      <sheetData sheetId="2309">
        <row r="5">
          <cell r="I5">
            <v>0</v>
          </cell>
        </row>
      </sheetData>
      <sheetData sheetId="2310">
        <row r="5">
          <cell r="I5">
            <v>0</v>
          </cell>
        </row>
      </sheetData>
      <sheetData sheetId="2311">
        <row r="5">
          <cell r="I5">
            <v>0</v>
          </cell>
        </row>
      </sheetData>
      <sheetData sheetId="2312">
        <row r="5">
          <cell r="I5">
            <v>0</v>
          </cell>
        </row>
      </sheetData>
      <sheetData sheetId="2313">
        <row r="5">
          <cell r="I5">
            <v>0</v>
          </cell>
        </row>
      </sheetData>
      <sheetData sheetId="2314">
        <row r="5">
          <cell r="I5">
            <v>0</v>
          </cell>
        </row>
      </sheetData>
      <sheetData sheetId="2315">
        <row r="5">
          <cell r="I5">
            <v>0</v>
          </cell>
        </row>
      </sheetData>
      <sheetData sheetId="2316">
        <row r="5">
          <cell r="I5">
            <v>0</v>
          </cell>
        </row>
      </sheetData>
      <sheetData sheetId="2317">
        <row r="5">
          <cell r="I5">
            <v>0</v>
          </cell>
        </row>
      </sheetData>
      <sheetData sheetId="2318">
        <row r="5">
          <cell r="I5">
            <v>0</v>
          </cell>
        </row>
      </sheetData>
      <sheetData sheetId="2319">
        <row r="5">
          <cell r="I5">
            <v>0</v>
          </cell>
        </row>
      </sheetData>
      <sheetData sheetId="2320">
        <row r="5">
          <cell r="I5">
            <v>0</v>
          </cell>
        </row>
      </sheetData>
      <sheetData sheetId="2321">
        <row r="5">
          <cell r="I5">
            <v>0</v>
          </cell>
        </row>
      </sheetData>
      <sheetData sheetId="2322">
        <row r="5">
          <cell r="I5">
            <v>0</v>
          </cell>
        </row>
      </sheetData>
      <sheetData sheetId="2323">
        <row r="5">
          <cell r="I5">
            <v>0</v>
          </cell>
        </row>
      </sheetData>
      <sheetData sheetId="2324">
        <row r="5">
          <cell r="I5">
            <v>0</v>
          </cell>
        </row>
      </sheetData>
      <sheetData sheetId="2325">
        <row r="5">
          <cell r="I5">
            <v>0</v>
          </cell>
        </row>
      </sheetData>
      <sheetData sheetId="2326">
        <row r="5">
          <cell r="I5">
            <v>0</v>
          </cell>
        </row>
      </sheetData>
      <sheetData sheetId="2327">
        <row r="5">
          <cell r="I5">
            <v>0</v>
          </cell>
        </row>
      </sheetData>
      <sheetData sheetId="2328">
        <row r="5">
          <cell r="I5">
            <v>0</v>
          </cell>
        </row>
      </sheetData>
      <sheetData sheetId="2329">
        <row r="5">
          <cell r="I5">
            <v>0</v>
          </cell>
        </row>
      </sheetData>
      <sheetData sheetId="2330">
        <row r="5">
          <cell r="I5">
            <v>0</v>
          </cell>
        </row>
      </sheetData>
      <sheetData sheetId="2331">
        <row r="5">
          <cell r="I5">
            <v>0</v>
          </cell>
        </row>
      </sheetData>
      <sheetData sheetId="2332">
        <row r="5">
          <cell r="I5">
            <v>0</v>
          </cell>
        </row>
      </sheetData>
      <sheetData sheetId="2333">
        <row r="5">
          <cell r="I5">
            <v>0</v>
          </cell>
        </row>
      </sheetData>
      <sheetData sheetId="2334">
        <row r="5">
          <cell r="I5">
            <v>0</v>
          </cell>
        </row>
      </sheetData>
      <sheetData sheetId="2335">
        <row r="5">
          <cell r="I5">
            <v>0</v>
          </cell>
        </row>
      </sheetData>
      <sheetData sheetId="2336">
        <row r="5">
          <cell r="I5">
            <v>0</v>
          </cell>
        </row>
      </sheetData>
      <sheetData sheetId="2337">
        <row r="5">
          <cell r="I5">
            <v>0</v>
          </cell>
        </row>
      </sheetData>
      <sheetData sheetId="2338">
        <row r="5">
          <cell r="I5">
            <v>0</v>
          </cell>
        </row>
      </sheetData>
      <sheetData sheetId="2339">
        <row r="5">
          <cell r="I5">
            <v>0</v>
          </cell>
        </row>
      </sheetData>
      <sheetData sheetId="2340">
        <row r="5">
          <cell r="I5">
            <v>0</v>
          </cell>
        </row>
      </sheetData>
      <sheetData sheetId="2341">
        <row r="5">
          <cell r="I5">
            <v>0</v>
          </cell>
        </row>
      </sheetData>
      <sheetData sheetId="2342">
        <row r="5">
          <cell r="I5">
            <v>0</v>
          </cell>
        </row>
      </sheetData>
      <sheetData sheetId="2343">
        <row r="5">
          <cell r="I5">
            <v>0</v>
          </cell>
        </row>
      </sheetData>
      <sheetData sheetId="2344">
        <row r="5">
          <cell r="I5">
            <v>0</v>
          </cell>
        </row>
      </sheetData>
      <sheetData sheetId="2345">
        <row r="5">
          <cell r="I5">
            <v>0</v>
          </cell>
        </row>
      </sheetData>
      <sheetData sheetId="2346">
        <row r="5">
          <cell r="I5">
            <v>0</v>
          </cell>
        </row>
      </sheetData>
      <sheetData sheetId="2347">
        <row r="5">
          <cell r="I5">
            <v>0</v>
          </cell>
        </row>
      </sheetData>
      <sheetData sheetId="2348">
        <row r="5">
          <cell r="I5">
            <v>0</v>
          </cell>
        </row>
      </sheetData>
      <sheetData sheetId="2349">
        <row r="5">
          <cell r="I5">
            <v>0</v>
          </cell>
        </row>
      </sheetData>
      <sheetData sheetId="2350">
        <row r="5">
          <cell r="I5">
            <v>0</v>
          </cell>
        </row>
      </sheetData>
      <sheetData sheetId="2351">
        <row r="5">
          <cell r="I5">
            <v>0</v>
          </cell>
        </row>
      </sheetData>
      <sheetData sheetId="2352">
        <row r="5">
          <cell r="I5">
            <v>0</v>
          </cell>
        </row>
      </sheetData>
      <sheetData sheetId="2353">
        <row r="5">
          <cell r="I5">
            <v>0</v>
          </cell>
        </row>
      </sheetData>
      <sheetData sheetId="2354">
        <row r="5">
          <cell r="I5">
            <v>0</v>
          </cell>
        </row>
      </sheetData>
      <sheetData sheetId="2355">
        <row r="5">
          <cell r="I5">
            <v>0</v>
          </cell>
        </row>
      </sheetData>
      <sheetData sheetId="2356">
        <row r="5">
          <cell r="I5">
            <v>0</v>
          </cell>
        </row>
      </sheetData>
      <sheetData sheetId="2357">
        <row r="5">
          <cell r="I5">
            <v>0</v>
          </cell>
        </row>
      </sheetData>
      <sheetData sheetId="2358">
        <row r="5">
          <cell r="I5">
            <v>0</v>
          </cell>
        </row>
      </sheetData>
      <sheetData sheetId="2359">
        <row r="5">
          <cell r="I5">
            <v>0</v>
          </cell>
        </row>
      </sheetData>
      <sheetData sheetId="2360">
        <row r="5">
          <cell r="I5">
            <v>0</v>
          </cell>
        </row>
      </sheetData>
      <sheetData sheetId="2361">
        <row r="5">
          <cell r="I5">
            <v>0</v>
          </cell>
        </row>
      </sheetData>
      <sheetData sheetId="2362">
        <row r="5">
          <cell r="I5">
            <v>0</v>
          </cell>
        </row>
      </sheetData>
      <sheetData sheetId="2363">
        <row r="5">
          <cell r="I5">
            <v>0</v>
          </cell>
        </row>
      </sheetData>
      <sheetData sheetId="2364">
        <row r="5">
          <cell r="I5">
            <v>0</v>
          </cell>
        </row>
      </sheetData>
      <sheetData sheetId="2365">
        <row r="5">
          <cell r="I5">
            <v>0</v>
          </cell>
        </row>
      </sheetData>
      <sheetData sheetId="2366">
        <row r="5">
          <cell r="I5">
            <v>0</v>
          </cell>
        </row>
      </sheetData>
      <sheetData sheetId="2367">
        <row r="5">
          <cell r="I5">
            <v>0</v>
          </cell>
        </row>
      </sheetData>
      <sheetData sheetId="2368">
        <row r="5">
          <cell r="I5">
            <v>0</v>
          </cell>
        </row>
      </sheetData>
      <sheetData sheetId="2369">
        <row r="5">
          <cell r="I5">
            <v>0</v>
          </cell>
        </row>
      </sheetData>
      <sheetData sheetId="2370">
        <row r="5">
          <cell r="I5">
            <v>0</v>
          </cell>
        </row>
      </sheetData>
      <sheetData sheetId="2371">
        <row r="5">
          <cell r="I5">
            <v>0</v>
          </cell>
        </row>
      </sheetData>
      <sheetData sheetId="2372">
        <row r="5">
          <cell r="I5">
            <v>0</v>
          </cell>
        </row>
      </sheetData>
      <sheetData sheetId="2373">
        <row r="5">
          <cell r="I5">
            <v>0</v>
          </cell>
        </row>
      </sheetData>
      <sheetData sheetId="2374">
        <row r="5">
          <cell r="I5">
            <v>0</v>
          </cell>
        </row>
      </sheetData>
      <sheetData sheetId="2375">
        <row r="5">
          <cell r="I5">
            <v>0</v>
          </cell>
        </row>
      </sheetData>
      <sheetData sheetId="2376">
        <row r="5">
          <cell r="I5">
            <v>0</v>
          </cell>
        </row>
      </sheetData>
      <sheetData sheetId="2377">
        <row r="5">
          <cell r="I5">
            <v>0</v>
          </cell>
        </row>
      </sheetData>
      <sheetData sheetId="2378">
        <row r="5">
          <cell r="I5">
            <v>0</v>
          </cell>
        </row>
      </sheetData>
      <sheetData sheetId="2379">
        <row r="5">
          <cell r="I5">
            <v>0</v>
          </cell>
        </row>
      </sheetData>
      <sheetData sheetId="2380">
        <row r="5">
          <cell r="I5">
            <v>0</v>
          </cell>
        </row>
      </sheetData>
      <sheetData sheetId="2381">
        <row r="5">
          <cell r="I5">
            <v>0</v>
          </cell>
        </row>
      </sheetData>
      <sheetData sheetId="2382">
        <row r="5">
          <cell r="I5">
            <v>0</v>
          </cell>
        </row>
      </sheetData>
      <sheetData sheetId="2383">
        <row r="5">
          <cell r="I5">
            <v>0</v>
          </cell>
        </row>
      </sheetData>
      <sheetData sheetId="2384">
        <row r="5">
          <cell r="I5">
            <v>0</v>
          </cell>
        </row>
      </sheetData>
      <sheetData sheetId="2385">
        <row r="5">
          <cell r="I5">
            <v>0</v>
          </cell>
        </row>
      </sheetData>
      <sheetData sheetId="2386">
        <row r="5">
          <cell r="I5">
            <v>0</v>
          </cell>
        </row>
      </sheetData>
      <sheetData sheetId="2387">
        <row r="5">
          <cell r="I5">
            <v>0</v>
          </cell>
        </row>
      </sheetData>
      <sheetData sheetId="2388">
        <row r="5">
          <cell r="I5">
            <v>0</v>
          </cell>
        </row>
      </sheetData>
      <sheetData sheetId="2389">
        <row r="5">
          <cell r="I5">
            <v>0</v>
          </cell>
        </row>
      </sheetData>
      <sheetData sheetId="2390">
        <row r="5">
          <cell r="I5">
            <v>0</v>
          </cell>
        </row>
      </sheetData>
      <sheetData sheetId="2391">
        <row r="5">
          <cell r="I5">
            <v>0</v>
          </cell>
        </row>
      </sheetData>
      <sheetData sheetId="2392">
        <row r="5">
          <cell r="I5">
            <v>0</v>
          </cell>
        </row>
      </sheetData>
      <sheetData sheetId="2393">
        <row r="5">
          <cell r="I5">
            <v>0</v>
          </cell>
        </row>
      </sheetData>
      <sheetData sheetId="2394">
        <row r="5">
          <cell r="I5">
            <v>0</v>
          </cell>
        </row>
      </sheetData>
      <sheetData sheetId="2395">
        <row r="5">
          <cell r="I5">
            <v>0</v>
          </cell>
        </row>
      </sheetData>
      <sheetData sheetId="2396">
        <row r="5">
          <cell r="I5">
            <v>0</v>
          </cell>
        </row>
      </sheetData>
      <sheetData sheetId="2397">
        <row r="5">
          <cell r="I5">
            <v>0</v>
          </cell>
        </row>
      </sheetData>
      <sheetData sheetId="2398">
        <row r="5">
          <cell r="I5">
            <v>0</v>
          </cell>
        </row>
      </sheetData>
      <sheetData sheetId="2399">
        <row r="5">
          <cell r="I5">
            <v>0</v>
          </cell>
        </row>
      </sheetData>
      <sheetData sheetId="2400">
        <row r="5">
          <cell r="I5">
            <v>0</v>
          </cell>
        </row>
      </sheetData>
      <sheetData sheetId="2401">
        <row r="5">
          <cell r="I5">
            <v>0</v>
          </cell>
        </row>
      </sheetData>
      <sheetData sheetId="2402">
        <row r="5">
          <cell r="I5">
            <v>0</v>
          </cell>
        </row>
      </sheetData>
      <sheetData sheetId="2403">
        <row r="5">
          <cell r="I5">
            <v>0</v>
          </cell>
        </row>
      </sheetData>
      <sheetData sheetId="2404">
        <row r="5">
          <cell r="I5">
            <v>0</v>
          </cell>
        </row>
      </sheetData>
      <sheetData sheetId="2405">
        <row r="5">
          <cell r="I5">
            <v>0</v>
          </cell>
        </row>
      </sheetData>
      <sheetData sheetId="2406">
        <row r="5">
          <cell r="I5">
            <v>0</v>
          </cell>
        </row>
      </sheetData>
      <sheetData sheetId="2407">
        <row r="5">
          <cell r="I5">
            <v>0</v>
          </cell>
        </row>
      </sheetData>
      <sheetData sheetId="2408">
        <row r="5">
          <cell r="I5">
            <v>0</v>
          </cell>
        </row>
      </sheetData>
      <sheetData sheetId="2409">
        <row r="5">
          <cell r="I5">
            <v>0</v>
          </cell>
        </row>
      </sheetData>
      <sheetData sheetId="2410">
        <row r="5">
          <cell r="I5">
            <v>0</v>
          </cell>
        </row>
      </sheetData>
      <sheetData sheetId="2411">
        <row r="5">
          <cell r="I5">
            <v>0</v>
          </cell>
        </row>
      </sheetData>
      <sheetData sheetId="2412">
        <row r="5">
          <cell r="I5">
            <v>0</v>
          </cell>
        </row>
      </sheetData>
      <sheetData sheetId="2413">
        <row r="5">
          <cell r="I5">
            <v>0</v>
          </cell>
        </row>
      </sheetData>
      <sheetData sheetId="2414">
        <row r="5">
          <cell r="I5">
            <v>0</v>
          </cell>
        </row>
      </sheetData>
      <sheetData sheetId="2415">
        <row r="5">
          <cell r="I5">
            <v>0</v>
          </cell>
        </row>
      </sheetData>
      <sheetData sheetId="2416">
        <row r="5">
          <cell r="I5">
            <v>0</v>
          </cell>
        </row>
      </sheetData>
      <sheetData sheetId="2417">
        <row r="5">
          <cell r="I5">
            <v>0</v>
          </cell>
        </row>
      </sheetData>
      <sheetData sheetId="2418">
        <row r="5">
          <cell r="I5">
            <v>0</v>
          </cell>
        </row>
      </sheetData>
      <sheetData sheetId="2419">
        <row r="5">
          <cell r="I5">
            <v>0</v>
          </cell>
        </row>
      </sheetData>
      <sheetData sheetId="2420">
        <row r="5">
          <cell r="I5">
            <v>0</v>
          </cell>
        </row>
      </sheetData>
      <sheetData sheetId="2421">
        <row r="5">
          <cell r="I5">
            <v>0</v>
          </cell>
        </row>
      </sheetData>
      <sheetData sheetId="2422">
        <row r="5">
          <cell r="I5">
            <v>0</v>
          </cell>
        </row>
      </sheetData>
      <sheetData sheetId="2423">
        <row r="5">
          <cell r="I5">
            <v>0</v>
          </cell>
        </row>
      </sheetData>
      <sheetData sheetId="2424">
        <row r="5">
          <cell r="I5">
            <v>0</v>
          </cell>
        </row>
      </sheetData>
      <sheetData sheetId="2425">
        <row r="5">
          <cell r="I5">
            <v>0</v>
          </cell>
        </row>
      </sheetData>
      <sheetData sheetId="2426">
        <row r="5">
          <cell r="I5">
            <v>0</v>
          </cell>
        </row>
      </sheetData>
      <sheetData sheetId="2427">
        <row r="5">
          <cell r="I5">
            <v>0</v>
          </cell>
        </row>
      </sheetData>
      <sheetData sheetId="2428">
        <row r="5">
          <cell r="I5">
            <v>0</v>
          </cell>
        </row>
      </sheetData>
      <sheetData sheetId="2429">
        <row r="5">
          <cell r="I5">
            <v>0</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5">
          <cell r="I5">
            <v>0</v>
          </cell>
        </row>
      </sheetData>
      <sheetData sheetId="2434">
        <row r="5">
          <cell r="I5">
            <v>0</v>
          </cell>
        </row>
      </sheetData>
      <sheetData sheetId="2435">
        <row r="19">
          <cell r="J19">
            <v>1.0499999999999999E-3</v>
          </cell>
        </row>
      </sheetData>
      <sheetData sheetId="2436">
        <row r="19">
          <cell r="J19">
            <v>1.0499999999999999E-3</v>
          </cell>
        </row>
      </sheetData>
      <sheetData sheetId="2437">
        <row r="5">
          <cell r="I5">
            <v>0</v>
          </cell>
        </row>
      </sheetData>
      <sheetData sheetId="2438">
        <row r="5">
          <cell r="I5">
            <v>0</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5">
          <cell r="I5">
            <v>0</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efreshError="1"/>
      <sheetData sheetId="2476" refreshError="1"/>
      <sheetData sheetId="2477" refreshError="1"/>
      <sheetData sheetId="2478" refreshError="1"/>
      <sheetData sheetId="2479" refreshError="1"/>
      <sheetData sheetId="2480" refreshError="1"/>
      <sheetData sheetId="2481" refreshError="1"/>
      <sheetData sheetId="2482">
        <row r="19">
          <cell r="J19">
            <v>1.0499999999999999E-3</v>
          </cell>
        </row>
      </sheetData>
      <sheetData sheetId="2483" refreshError="1"/>
      <sheetData sheetId="2484" refreshError="1"/>
      <sheetData sheetId="2485" refreshError="1"/>
      <sheetData sheetId="2486" refreshError="1"/>
      <sheetData sheetId="2487">
        <row r="19">
          <cell r="J19">
            <v>1.0499999999999999E-3</v>
          </cell>
        </row>
      </sheetData>
      <sheetData sheetId="2488" refreshError="1"/>
      <sheetData sheetId="2489">
        <row r="19">
          <cell r="J19">
            <v>1.0499999999999999E-3</v>
          </cell>
        </row>
      </sheetData>
      <sheetData sheetId="2490">
        <row r="19">
          <cell r="J19">
            <v>1.0499999999999999E-3</v>
          </cell>
        </row>
      </sheetData>
      <sheetData sheetId="2491">
        <row r="19">
          <cell r="J19">
            <v>1.0499999999999999E-3</v>
          </cell>
        </row>
      </sheetData>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5">
          <cell r="I5">
            <v>0</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5">
          <cell r="I5">
            <v>0</v>
          </cell>
        </row>
      </sheetData>
      <sheetData sheetId="2675">
        <row r="5">
          <cell r="I5">
            <v>0</v>
          </cell>
        </row>
      </sheetData>
      <sheetData sheetId="2676">
        <row r="5">
          <cell r="I5">
            <v>0</v>
          </cell>
        </row>
      </sheetData>
      <sheetData sheetId="2677">
        <row r="5">
          <cell r="I5">
            <v>0</v>
          </cell>
        </row>
      </sheetData>
      <sheetData sheetId="2678">
        <row r="5">
          <cell r="I5">
            <v>0</v>
          </cell>
        </row>
      </sheetData>
      <sheetData sheetId="2679">
        <row r="5">
          <cell r="I5">
            <v>0</v>
          </cell>
        </row>
      </sheetData>
      <sheetData sheetId="2680">
        <row r="5">
          <cell r="I5">
            <v>0</v>
          </cell>
        </row>
      </sheetData>
      <sheetData sheetId="2681">
        <row r="5">
          <cell r="I5">
            <v>0</v>
          </cell>
        </row>
      </sheetData>
      <sheetData sheetId="2682">
        <row r="5">
          <cell r="I5">
            <v>0</v>
          </cell>
        </row>
      </sheetData>
      <sheetData sheetId="2683">
        <row r="5">
          <cell r="I5">
            <v>0</v>
          </cell>
        </row>
      </sheetData>
      <sheetData sheetId="2684">
        <row r="5">
          <cell r="I5">
            <v>0</v>
          </cell>
        </row>
      </sheetData>
      <sheetData sheetId="2685">
        <row r="5">
          <cell r="I5">
            <v>0</v>
          </cell>
        </row>
      </sheetData>
      <sheetData sheetId="2686">
        <row r="5">
          <cell r="I5">
            <v>0</v>
          </cell>
        </row>
      </sheetData>
      <sheetData sheetId="2687">
        <row r="5">
          <cell r="I5">
            <v>0</v>
          </cell>
        </row>
      </sheetData>
      <sheetData sheetId="2688">
        <row r="5">
          <cell r="I5">
            <v>0</v>
          </cell>
        </row>
      </sheetData>
      <sheetData sheetId="2689">
        <row r="5">
          <cell r="I5">
            <v>0</v>
          </cell>
        </row>
      </sheetData>
      <sheetData sheetId="2690">
        <row r="5">
          <cell r="I5">
            <v>0</v>
          </cell>
        </row>
      </sheetData>
      <sheetData sheetId="2691">
        <row r="5">
          <cell r="I5">
            <v>0</v>
          </cell>
        </row>
      </sheetData>
      <sheetData sheetId="2692">
        <row r="5">
          <cell r="I5">
            <v>0</v>
          </cell>
        </row>
      </sheetData>
      <sheetData sheetId="2693">
        <row r="5">
          <cell r="I5">
            <v>0</v>
          </cell>
        </row>
      </sheetData>
      <sheetData sheetId="2694">
        <row r="5">
          <cell r="I5">
            <v>0</v>
          </cell>
        </row>
      </sheetData>
      <sheetData sheetId="2695">
        <row r="5">
          <cell r="I5">
            <v>0</v>
          </cell>
        </row>
      </sheetData>
      <sheetData sheetId="2696">
        <row r="5">
          <cell r="I5">
            <v>0</v>
          </cell>
        </row>
      </sheetData>
      <sheetData sheetId="2697">
        <row r="5">
          <cell r="I5">
            <v>0</v>
          </cell>
        </row>
      </sheetData>
      <sheetData sheetId="2698">
        <row r="5">
          <cell r="I5">
            <v>0</v>
          </cell>
        </row>
      </sheetData>
      <sheetData sheetId="2699">
        <row r="5">
          <cell r="I5">
            <v>0</v>
          </cell>
        </row>
      </sheetData>
      <sheetData sheetId="2700">
        <row r="5">
          <cell r="I5">
            <v>0</v>
          </cell>
        </row>
      </sheetData>
      <sheetData sheetId="2701">
        <row r="5">
          <cell r="I5">
            <v>0</v>
          </cell>
        </row>
      </sheetData>
      <sheetData sheetId="2702">
        <row r="5">
          <cell r="I5">
            <v>0</v>
          </cell>
        </row>
      </sheetData>
      <sheetData sheetId="2703">
        <row r="5">
          <cell r="I5">
            <v>0</v>
          </cell>
        </row>
      </sheetData>
      <sheetData sheetId="2704">
        <row r="5">
          <cell r="I5">
            <v>0</v>
          </cell>
        </row>
      </sheetData>
      <sheetData sheetId="2705">
        <row r="5">
          <cell r="I5">
            <v>0</v>
          </cell>
        </row>
      </sheetData>
      <sheetData sheetId="2706">
        <row r="5">
          <cell r="I5">
            <v>0</v>
          </cell>
        </row>
      </sheetData>
      <sheetData sheetId="2707">
        <row r="5">
          <cell r="I5">
            <v>0</v>
          </cell>
        </row>
      </sheetData>
      <sheetData sheetId="2708">
        <row r="5">
          <cell r="I5">
            <v>0</v>
          </cell>
        </row>
      </sheetData>
      <sheetData sheetId="2709">
        <row r="5">
          <cell r="I5">
            <v>0</v>
          </cell>
        </row>
      </sheetData>
      <sheetData sheetId="2710">
        <row r="5">
          <cell r="I5">
            <v>0</v>
          </cell>
        </row>
      </sheetData>
      <sheetData sheetId="2711">
        <row r="5">
          <cell r="I5">
            <v>0</v>
          </cell>
        </row>
      </sheetData>
      <sheetData sheetId="2712">
        <row r="5">
          <cell r="I5">
            <v>0</v>
          </cell>
        </row>
      </sheetData>
      <sheetData sheetId="2713">
        <row r="5">
          <cell r="I5">
            <v>0</v>
          </cell>
        </row>
      </sheetData>
      <sheetData sheetId="2714">
        <row r="5">
          <cell r="I5">
            <v>0</v>
          </cell>
        </row>
      </sheetData>
      <sheetData sheetId="2715">
        <row r="5">
          <cell r="I5">
            <v>0</v>
          </cell>
        </row>
      </sheetData>
      <sheetData sheetId="2716">
        <row r="5">
          <cell r="I5">
            <v>0</v>
          </cell>
        </row>
      </sheetData>
      <sheetData sheetId="2717">
        <row r="5">
          <cell r="I5">
            <v>0</v>
          </cell>
        </row>
      </sheetData>
      <sheetData sheetId="2718">
        <row r="5">
          <cell r="I5">
            <v>0</v>
          </cell>
        </row>
      </sheetData>
      <sheetData sheetId="2719">
        <row r="5">
          <cell r="I5">
            <v>0</v>
          </cell>
        </row>
      </sheetData>
      <sheetData sheetId="2720">
        <row r="5">
          <cell r="I5">
            <v>0</v>
          </cell>
        </row>
      </sheetData>
      <sheetData sheetId="2721">
        <row r="5">
          <cell r="I5">
            <v>0</v>
          </cell>
        </row>
      </sheetData>
      <sheetData sheetId="2722">
        <row r="5">
          <cell r="I5">
            <v>0</v>
          </cell>
        </row>
      </sheetData>
      <sheetData sheetId="2723">
        <row r="5">
          <cell r="I5">
            <v>0</v>
          </cell>
        </row>
      </sheetData>
      <sheetData sheetId="2724">
        <row r="5">
          <cell r="I5">
            <v>0</v>
          </cell>
        </row>
      </sheetData>
      <sheetData sheetId="2725">
        <row r="5">
          <cell r="I5">
            <v>0</v>
          </cell>
        </row>
      </sheetData>
      <sheetData sheetId="2726">
        <row r="5">
          <cell r="I5">
            <v>0</v>
          </cell>
        </row>
      </sheetData>
      <sheetData sheetId="2727">
        <row r="5">
          <cell r="I5">
            <v>0</v>
          </cell>
        </row>
      </sheetData>
      <sheetData sheetId="2728">
        <row r="5">
          <cell r="I5">
            <v>0</v>
          </cell>
        </row>
      </sheetData>
      <sheetData sheetId="2729">
        <row r="5">
          <cell r="I5">
            <v>0</v>
          </cell>
        </row>
      </sheetData>
      <sheetData sheetId="2730">
        <row r="5">
          <cell r="I5">
            <v>0</v>
          </cell>
        </row>
      </sheetData>
      <sheetData sheetId="2731">
        <row r="5">
          <cell r="I5">
            <v>0</v>
          </cell>
        </row>
      </sheetData>
      <sheetData sheetId="2732">
        <row r="5">
          <cell r="I5">
            <v>0</v>
          </cell>
        </row>
      </sheetData>
      <sheetData sheetId="2733">
        <row r="5">
          <cell r="I5">
            <v>0</v>
          </cell>
        </row>
      </sheetData>
      <sheetData sheetId="2734">
        <row r="5">
          <cell r="I5">
            <v>0</v>
          </cell>
        </row>
      </sheetData>
      <sheetData sheetId="2735">
        <row r="5">
          <cell r="I5">
            <v>0</v>
          </cell>
        </row>
      </sheetData>
      <sheetData sheetId="2736">
        <row r="5">
          <cell r="I5">
            <v>0</v>
          </cell>
        </row>
      </sheetData>
      <sheetData sheetId="2737">
        <row r="5">
          <cell r="I5">
            <v>0</v>
          </cell>
        </row>
      </sheetData>
      <sheetData sheetId="2738">
        <row r="5">
          <cell r="I5">
            <v>0</v>
          </cell>
        </row>
      </sheetData>
      <sheetData sheetId="2739">
        <row r="5">
          <cell r="I5">
            <v>0</v>
          </cell>
        </row>
      </sheetData>
      <sheetData sheetId="2740">
        <row r="5">
          <cell r="I5">
            <v>0</v>
          </cell>
        </row>
      </sheetData>
      <sheetData sheetId="2741">
        <row r="5">
          <cell r="I5">
            <v>0</v>
          </cell>
        </row>
      </sheetData>
      <sheetData sheetId="2742">
        <row r="5">
          <cell r="I5">
            <v>0</v>
          </cell>
        </row>
      </sheetData>
      <sheetData sheetId="2743">
        <row r="5">
          <cell r="I5">
            <v>0</v>
          </cell>
        </row>
      </sheetData>
      <sheetData sheetId="2744">
        <row r="5">
          <cell r="I5">
            <v>0</v>
          </cell>
        </row>
      </sheetData>
      <sheetData sheetId="2745">
        <row r="5">
          <cell r="I5">
            <v>0</v>
          </cell>
        </row>
      </sheetData>
      <sheetData sheetId="2746">
        <row r="5">
          <cell r="I5">
            <v>0</v>
          </cell>
        </row>
      </sheetData>
      <sheetData sheetId="2747">
        <row r="5">
          <cell r="I5">
            <v>0</v>
          </cell>
        </row>
      </sheetData>
      <sheetData sheetId="2748">
        <row r="5">
          <cell r="I5">
            <v>0</v>
          </cell>
        </row>
      </sheetData>
      <sheetData sheetId="2749">
        <row r="5">
          <cell r="I5">
            <v>0</v>
          </cell>
        </row>
      </sheetData>
      <sheetData sheetId="2750">
        <row r="5">
          <cell r="I5">
            <v>0</v>
          </cell>
        </row>
      </sheetData>
      <sheetData sheetId="2751">
        <row r="5">
          <cell r="I5">
            <v>0</v>
          </cell>
        </row>
      </sheetData>
      <sheetData sheetId="2752">
        <row r="5">
          <cell r="I5">
            <v>0</v>
          </cell>
        </row>
      </sheetData>
      <sheetData sheetId="2753">
        <row r="5">
          <cell r="I5">
            <v>0</v>
          </cell>
        </row>
      </sheetData>
      <sheetData sheetId="2754">
        <row r="5">
          <cell r="I5">
            <v>0</v>
          </cell>
        </row>
      </sheetData>
      <sheetData sheetId="2755">
        <row r="5">
          <cell r="I5">
            <v>0</v>
          </cell>
        </row>
      </sheetData>
      <sheetData sheetId="2756">
        <row r="5">
          <cell r="I5">
            <v>0</v>
          </cell>
        </row>
      </sheetData>
      <sheetData sheetId="2757">
        <row r="5">
          <cell r="I5">
            <v>0</v>
          </cell>
        </row>
      </sheetData>
      <sheetData sheetId="2758">
        <row r="5">
          <cell r="I5">
            <v>0</v>
          </cell>
        </row>
      </sheetData>
      <sheetData sheetId="2759">
        <row r="5">
          <cell r="I5">
            <v>0</v>
          </cell>
        </row>
      </sheetData>
      <sheetData sheetId="2760">
        <row r="5">
          <cell r="I5">
            <v>0</v>
          </cell>
        </row>
      </sheetData>
      <sheetData sheetId="2761">
        <row r="5">
          <cell r="I5">
            <v>0</v>
          </cell>
        </row>
      </sheetData>
      <sheetData sheetId="2762">
        <row r="5">
          <cell r="I5">
            <v>0</v>
          </cell>
        </row>
      </sheetData>
      <sheetData sheetId="2763">
        <row r="5">
          <cell r="I5">
            <v>0</v>
          </cell>
        </row>
      </sheetData>
      <sheetData sheetId="2764">
        <row r="5">
          <cell r="I5">
            <v>0</v>
          </cell>
        </row>
      </sheetData>
      <sheetData sheetId="2765">
        <row r="5">
          <cell r="I5">
            <v>0</v>
          </cell>
        </row>
      </sheetData>
      <sheetData sheetId="2766">
        <row r="5">
          <cell r="I5">
            <v>0</v>
          </cell>
        </row>
      </sheetData>
      <sheetData sheetId="2767">
        <row r="5">
          <cell r="I5">
            <v>0</v>
          </cell>
        </row>
      </sheetData>
      <sheetData sheetId="2768">
        <row r="5">
          <cell r="I5">
            <v>0</v>
          </cell>
        </row>
      </sheetData>
      <sheetData sheetId="2769">
        <row r="5">
          <cell r="I5">
            <v>0</v>
          </cell>
        </row>
      </sheetData>
      <sheetData sheetId="2770">
        <row r="5">
          <cell r="I5">
            <v>0</v>
          </cell>
        </row>
      </sheetData>
      <sheetData sheetId="2771">
        <row r="5">
          <cell r="I5">
            <v>0</v>
          </cell>
        </row>
      </sheetData>
      <sheetData sheetId="2772">
        <row r="5">
          <cell r="I5">
            <v>0</v>
          </cell>
        </row>
      </sheetData>
      <sheetData sheetId="2773">
        <row r="5">
          <cell r="I5">
            <v>0</v>
          </cell>
        </row>
      </sheetData>
      <sheetData sheetId="2774">
        <row r="5">
          <cell r="I5">
            <v>0</v>
          </cell>
        </row>
      </sheetData>
      <sheetData sheetId="2775">
        <row r="5">
          <cell r="I5">
            <v>0</v>
          </cell>
        </row>
      </sheetData>
      <sheetData sheetId="2776">
        <row r="5">
          <cell r="I5">
            <v>0</v>
          </cell>
        </row>
      </sheetData>
      <sheetData sheetId="2777">
        <row r="5">
          <cell r="I5">
            <v>0</v>
          </cell>
        </row>
      </sheetData>
      <sheetData sheetId="2778">
        <row r="5">
          <cell r="I5">
            <v>0</v>
          </cell>
        </row>
      </sheetData>
      <sheetData sheetId="2779">
        <row r="5">
          <cell r="I5">
            <v>0</v>
          </cell>
        </row>
      </sheetData>
      <sheetData sheetId="2780">
        <row r="5">
          <cell r="I5">
            <v>0</v>
          </cell>
        </row>
      </sheetData>
      <sheetData sheetId="2781">
        <row r="5">
          <cell r="I5">
            <v>0</v>
          </cell>
        </row>
      </sheetData>
      <sheetData sheetId="2782">
        <row r="5">
          <cell r="I5">
            <v>0</v>
          </cell>
        </row>
      </sheetData>
      <sheetData sheetId="2783">
        <row r="5">
          <cell r="I5">
            <v>0</v>
          </cell>
        </row>
      </sheetData>
      <sheetData sheetId="2784">
        <row r="5">
          <cell r="I5">
            <v>0</v>
          </cell>
        </row>
      </sheetData>
      <sheetData sheetId="2785">
        <row r="5">
          <cell r="I5">
            <v>0</v>
          </cell>
        </row>
      </sheetData>
      <sheetData sheetId="2786">
        <row r="5">
          <cell r="I5">
            <v>0</v>
          </cell>
        </row>
      </sheetData>
      <sheetData sheetId="2787">
        <row r="5">
          <cell r="I5">
            <v>0</v>
          </cell>
        </row>
      </sheetData>
      <sheetData sheetId="2788">
        <row r="5">
          <cell r="I5">
            <v>0</v>
          </cell>
        </row>
      </sheetData>
      <sheetData sheetId="2789">
        <row r="5">
          <cell r="I5">
            <v>0</v>
          </cell>
        </row>
      </sheetData>
      <sheetData sheetId="2790">
        <row r="5">
          <cell r="I5">
            <v>0</v>
          </cell>
        </row>
      </sheetData>
      <sheetData sheetId="2791">
        <row r="5">
          <cell r="I5">
            <v>0</v>
          </cell>
        </row>
      </sheetData>
      <sheetData sheetId="2792">
        <row r="5">
          <cell r="I5">
            <v>0</v>
          </cell>
        </row>
      </sheetData>
      <sheetData sheetId="2793">
        <row r="5">
          <cell r="I5">
            <v>0</v>
          </cell>
        </row>
      </sheetData>
      <sheetData sheetId="2794">
        <row r="5">
          <cell r="I5">
            <v>0</v>
          </cell>
        </row>
      </sheetData>
      <sheetData sheetId="2795">
        <row r="5">
          <cell r="I5">
            <v>0</v>
          </cell>
        </row>
      </sheetData>
      <sheetData sheetId="2796">
        <row r="5">
          <cell r="I5">
            <v>0</v>
          </cell>
        </row>
      </sheetData>
      <sheetData sheetId="2797">
        <row r="5">
          <cell r="I5">
            <v>0</v>
          </cell>
        </row>
      </sheetData>
      <sheetData sheetId="2798">
        <row r="5">
          <cell r="I5">
            <v>0</v>
          </cell>
        </row>
      </sheetData>
      <sheetData sheetId="2799">
        <row r="5">
          <cell r="I5">
            <v>0</v>
          </cell>
        </row>
      </sheetData>
      <sheetData sheetId="2800">
        <row r="5">
          <cell r="I5">
            <v>0</v>
          </cell>
        </row>
      </sheetData>
      <sheetData sheetId="2801">
        <row r="5">
          <cell r="I5">
            <v>0</v>
          </cell>
        </row>
      </sheetData>
      <sheetData sheetId="2802">
        <row r="5">
          <cell r="I5">
            <v>0</v>
          </cell>
        </row>
      </sheetData>
      <sheetData sheetId="2803">
        <row r="5">
          <cell r="I5">
            <v>0</v>
          </cell>
        </row>
      </sheetData>
      <sheetData sheetId="2804">
        <row r="5">
          <cell r="I5">
            <v>0</v>
          </cell>
        </row>
      </sheetData>
      <sheetData sheetId="2805">
        <row r="5">
          <cell r="I5">
            <v>0</v>
          </cell>
        </row>
      </sheetData>
      <sheetData sheetId="2806">
        <row r="5">
          <cell r="I5">
            <v>0</v>
          </cell>
        </row>
      </sheetData>
      <sheetData sheetId="2807">
        <row r="5">
          <cell r="I5">
            <v>0</v>
          </cell>
        </row>
      </sheetData>
      <sheetData sheetId="2808">
        <row r="5">
          <cell r="I5">
            <v>0</v>
          </cell>
        </row>
      </sheetData>
      <sheetData sheetId="2809">
        <row r="5">
          <cell r="I5">
            <v>0</v>
          </cell>
        </row>
      </sheetData>
      <sheetData sheetId="2810">
        <row r="5">
          <cell r="I5">
            <v>0</v>
          </cell>
        </row>
      </sheetData>
      <sheetData sheetId="2811">
        <row r="5">
          <cell r="I5">
            <v>0</v>
          </cell>
        </row>
      </sheetData>
      <sheetData sheetId="2812">
        <row r="5">
          <cell r="I5">
            <v>0</v>
          </cell>
        </row>
      </sheetData>
      <sheetData sheetId="2813">
        <row r="5">
          <cell r="I5">
            <v>0</v>
          </cell>
        </row>
      </sheetData>
      <sheetData sheetId="2814">
        <row r="5">
          <cell r="I5">
            <v>0</v>
          </cell>
        </row>
      </sheetData>
      <sheetData sheetId="2815">
        <row r="5">
          <cell r="I5">
            <v>0</v>
          </cell>
        </row>
      </sheetData>
      <sheetData sheetId="2816">
        <row r="5">
          <cell r="I5">
            <v>0</v>
          </cell>
        </row>
      </sheetData>
      <sheetData sheetId="2817">
        <row r="5">
          <cell r="I5">
            <v>0</v>
          </cell>
        </row>
      </sheetData>
      <sheetData sheetId="2818">
        <row r="5">
          <cell r="I5">
            <v>0</v>
          </cell>
        </row>
      </sheetData>
      <sheetData sheetId="2819">
        <row r="5">
          <cell r="I5">
            <v>0</v>
          </cell>
        </row>
      </sheetData>
      <sheetData sheetId="2820">
        <row r="5">
          <cell r="I5">
            <v>0</v>
          </cell>
        </row>
      </sheetData>
      <sheetData sheetId="2821">
        <row r="5">
          <cell r="I5">
            <v>0</v>
          </cell>
        </row>
      </sheetData>
      <sheetData sheetId="2822">
        <row r="5">
          <cell r="I5">
            <v>0</v>
          </cell>
        </row>
      </sheetData>
      <sheetData sheetId="2823">
        <row r="5">
          <cell r="I5">
            <v>0</v>
          </cell>
        </row>
      </sheetData>
      <sheetData sheetId="2824">
        <row r="5">
          <cell r="I5">
            <v>0</v>
          </cell>
        </row>
      </sheetData>
      <sheetData sheetId="2825">
        <row r="5">
          <cell r="I5">
            <v>0</v>
          </cell>
        </row>
      </sheetData>
      <sheetData sheetId="2826">
        <row r="5">
          <cell r="I5">
            <v>0</v>
          </cell>
        </row>
      </sheetData>
      <sheetData sheetId="2827">
        <row r="5">
          <cell r="I5">
            <v>0</v>
          </cell>
        </row>
      </sheetData>
      <sheetData sheetId="2828">
        <row r="5">
          <cell r="I5">
            <v>0</v>
          </cell>
        </row>
      </sheetData>
      <sheetData sheetId="2829">
        <row r="5">
          <cell r="I5">
            <v>0</v>
          </cell>
        </row>
      </sheetData>
      <sheetData sheetId="2830">
        <row r="5">
          <cell r="I5">
            <v>0</v>
          </cell>
        </row>
      </sheetData>
      <sheetData sheetId="2831">
        <row r="5">
          <cell r="I5">
            <v>0</v>
          </cell>
        </row>
      </sheetData>
      <sheetData sheetId="2832">
        <row r="5">
          <cell r="I5">
            <v>0</v>
          </cell>
        </row>
      </sheetData>
      <sheetData sheetId="2833">
        <row r="5">
          <cell r="I5">
            <v>0</v>
          </cell>
        </row>
      </sheetData>
      <sheetData sheetId="2834">
        <row r="5">
          <cell r="I5">
            <v>0</v>
          </cell>
        </row>
      </sheetData>
      <sheetData sheetId="2835">
        <row r="5">
          <cell r="I5">
            <v>0</v>
          </cell>
        </row>
      </sheetData>
      <sheetData sheetId="2836">
        <row r="5">
          <cell r="I5">
            <v>0</v>
          </cell>
        </row>
      </sheetData>
      <sheetData sheetId="2837">
        <row r="5">
          <cell r="I5">
            <v>0</v>
          </cell>
        </row>
      </sheetData>
      <sheetData sheetId="2838">
        <row r="5">
          <cell r="I5">
            <v>0</v>
          </cell>
        </row>
      </sheetData>
      <sheetData sheetId="2839">
        <row r="5">
          <cell r="I5">
            <v>0</v>
          </cell>
        </row>
      </sheetData>
      <sheetData sheetId="2840">
        <row r="5">
          <cell r="I5">
            <v>0</v>
          </cell>
        </row>
      </sheetData>
      <sheetData sheetId="2841">
        <row r="5">
          <cell r="I5">
            <v>0</v>
          </cell>
        </row>
      </sheetData>
      <sheetData sheetId="2842">
        <row r="5">
          <cell r="I5">
            <v>0</v>
          </cell>
        </row>
      </sheetData>
      <sheetData sheetId="2843">
        <row r="5">
          <cell r="I5">
            <v>0</v>
          </cell>
        </row>
      </sheetData>
      <sheetData sheetId="2844">
        <row r="5">
          <cell r="I5">
            <v>0</v>
          </cell>
        </row>
      </sheetData>
      <sheetData sheetId="2845">
        <row r="5">
          <cell r="I5">
            <v>0</v>
          </cell>
        </row>
      </sheetData>
      <sheetData sheetId="2846">
        <row r="5">
          <cell r="I5">
            <v>0</v>
          </cell>
        </row>
      </sheetData>
      <sheetData sheetId="2847">
        <row r="5">
          <cell r="I5">
            <v>0</v>
          </cell>
        </row>
      </sheetData>
      <sheetData sheetId="2848">
        <row r="5">
          <cell r="I5">
            <v>0</v>
          </cell>
        </row>
      </sheetData>
      <sheetData sheetId="2849">
        <row r="5">
          <cell r="I5">
            <v>0</v>
          </cell>
        </row>
      </sheetData>
      <sheetData sheetId="2850">
        <row r="5">
          <cell r="I5">
            <v>0</v>
          </cell>
        </row>
      </sheetData>
      <sheetData sheetId="2851">
        <row r="5">
          <cell r="I5">
            <v>0</v>
          </cell>
        </row>
      </sheetData>
      <sheetData sheetId="2852">
        <row r="5">
          <cell r="I5">
            <v>0</v>
          </cell>
        </row>
      </sheetData>
      <sheetData sheetId="2853">
        <row r="5">
          <cell r="I5">
            <v>0</v>
          </cell>
        </row>
      </sheetData>
      <sheetData sheetId="2854">
        <row r="5">
          <cell r="I5">
            <v>0</v>
          </cell>
        </row>
      </sheetData>
      <sheetData sheetId="2855">
        <row r="5">
          <cell r="I5">
            <v>0</v>
          </cell>
        </row>
      </sheetData>
      <sheetData sheetId="2856">
        <row r="5">
          <cell r="I5">
            <v>0</v>
          </cell>
        </row>
      </sheetData>
      <sheetData sheetId="2857">
        <row r="5">
          <cell r="I5">
            <v>0</v>
          </cell>
        </row>
      </sheetData>
      <sheetData sheetId="2858">
        <row r="5">
          <cell r="I5">
            <v>0</v>
          </cell>
        </row>
      </sheetData>
      <sheetData sheetId="2859">
        <row r="5">
          <cell r="I5">
            <v>0</v>
          </cell>
        </row>
      </sheetData>
      <sheetData sheetId="2860">
        <row r="5">
          <cell r="I5">
            <v>0</v>
          </cell>
        </row>
      </sheetData>
      <sheetData sheetId="2861">
        <row r="5">
          <cell r="I5">
            <v>0</v>
          </cell>
        </row>
      </sheetData>
      <sheetData sheetId="2862">
        <row r="5">
          <cell r="I5">
            <v>0</v>
          </cell>
        </row>
      </sheetData>
      <sheetData sheetId="2863">
        <row r="5">
          <cell r="I5">
            <v>0</v>
          </cell>
        </row>
      </sheetData>
      <sheetData sheetId="2864">
        <row r="5">
          <cell r="I5">
            <v>0</v>
          </cell>
        </row>
      </sheetData>
      <sheetData sheetId="2865">
        <row r="5">
          <cell r="I5">
            <v>0</v>
          </cell>
        </row>
      </sheetData>
      <sheetData sheetId="2866">
        <row r="5">
          <cell r="I5">
            <v>0</v>
          </cell>
        </row>
      </sheetData>
      <sheetData sheetId="2867">
        <row r="5">
          <cell r="I5">
            <v>0</v>
          </cell>
        </row>
      </sheetData>
      <sheetData sheetId="2868">
        <row r="5">
          <cell r="I5">
            <v>0</v>
          </cell>
        </row>
      </sheetData>
      <sheetData sheetId="2869">
        <row r="5">
          <cell r="I5">
            <v>0</v>
          </cell>
        </row>
      </sheetData>
      <sheetData sheetId="2870">
        <row r="5">
          <cell r="I5">
            <v>0</v>
          </cell>
        </row>
      </sheetData>
      <sheetData sheetId="2871">
        <row r="5">
          <cell r="I5">
            <v>0</v>
          </cell>
        </row>
      </sheetData>
      <sheetData sheetId="2872">
        <row r="5">
          <cell r="I5">
            <v>0</v>
          </cell>
        </row>
      </sheetData>
      <sheetData sheetId="2873">
        <row r="5">
          <cell r="I5">
            <v>0</v>
          </cell>
        </row>
      </sheetData>
      <sheetData sheetId="2874">
        <row r="5">
          <cell r="I5">
            <v>0</v>
          </cell>
        </row>
      </sheetData>
      <sheetData sheetId="2875">
        <row r="5">
          <cell r="I5">
            <v>0</v>
          </cell>
        </row>
      </sheetData>
      <sheetData sheetId="2876">
        <row r="5">
          <cell r="I5">
            <v>0</v>
          </cell>
        </row>
      </sheetData>
      <sheetData sheetId="2877">
        <row r="5">
          <cell r="I5">
            <v>0</v>
          </cell>
        </row>
      </sheetData>
      <sheetData sheetId="2878">
        <row r="5">
          <cell r="I5">
            <v>0</v>
          </cell>
        </row>
      </sheetData>
      <sheetData sheetId="2879">
        <row r="5">
          <cell r="I5">
            <v>0</v>
          </cell>
        </row>
      </sheetData>
      <sheetData sheetId="2880">
        <row r="5">
          <cell r="I5">
            <v>0</v>
          </cell>
        </row>
      </sheetData>
      <sheetData sheetId="2881">
        <row r="5">
          <cell r="I5">
            <v>0</v>
          </cell>
        </row>
      </sheetData>
      <sheetData sheetId="2882">
        <row r="5">
          <cell r="I5">
            <v>0</v>
          </cell>
        </row>
      </sheetData>
      <sheetData sheetId="2883">
        <row r="5">
          <cell r="I5">
            <v>0</v>
          </cell>
        </row>
      </sheetData>
      <sheetData sheetId="2884">
        <row r="5">
          <cell r="I5">
            <v>0</v>
          </cell>
        </row>
      </sheetData>
      <sheetData sheetId="2885">
        <row r="5">
          <cell r="I5">
            <v>0</v>
          </cell>
        </row>
      </sheetData>
      <sheetData sheetId="2886">
        <row r="5">
          <cell r="I5">
            <v>0</v>
          </cell>
        </row>
      </sheetData>
      <sheetData sheetId="2887">
        <row r="5">
          <cell r="I5">
            <v>0</v>
          </cell>
        </row>
      </sheetData>
      <sheetData sheetId="2888">
        <row r="5">
          <cell r="I5">
            <v>0</v>
          </cell>
        </row>
      </sheetData>
      <sheetData sheetId="2889">
        <row r="5">
          <cell r="I5">
            <v>0</v>
          </cell>
        </row>
      </sheetData>
      <sheetData sheetId="2890">
        <row r="19">
          <cell r="J19">
            <v>1.0499999999999999E-3</v>
          </cell>
        </row>
      </sheetData>
      <sheetData sheetId="2891">
        <row r="19">
          <cell r="J19">
            <v>1.0499999999999999E-3</v>
          </cell>
        </row>
      </sheetData>
      <sheetData sheetId="2892">
        <row r="5">
          <cell r="I5">
            <v>0</v>
          </cell>
        </row>
      </sheetData>
      <sheetData sheetId="2893">
        <row r="5">
          <cell r="I5">
            <v>0</v>
          </cell>
        </row>
      </sheetData>
      <sheetData sheetId="2894">
        <row r="5">
          <cell r="I5">
            <v>0</v>
          </cell>
        </row>
      </sheetData>
      <sheetData sheetId="2895">
        <row r="19">
          <cell r="J19">
            <v>1.0499999999999999E-3</v>
          </cell>
        </row>
      </sheetData>
      <sheetData sheetId="2896">
        <row r="5">
          <cell r="I5">
            <v>0</v>
          </cell>
        </row>
      </sheetData>
      <sheetData sheetId="2897">
        <row r="5">
          <cell r="I5">
            <v>0</v>
          </cell>
        </row>
      </sheetData>
      <sheetData sheetId="2898">
        <row r="5">
          <cell r="I5">
            <v>0</v>
          </cell>
        </row>
      </sheetData>
      <sheetData sheetId="2899">
        <row r="5">
          <cell r="I5">
            <v>0</v>
          </cell>
        </row>
      </sheetData>
      <sheetData sheetId="2900">
        <row r="5">
          <cell r="I5">
            <v>0</v>
          </cell>
        </row>
      </sheetData>
      <sheetData sheetId="2901">
        <row r="5">
          <cell r="I5">
            <v>0</v>
          </cell>
        </row>
      </sheetData>
      <sheetData sheetId="2902">
        <row r="5">
          <cell r="I5">
            <v>0</v>
          </cell>
        </row>
      </sheetData>
      <sheetData sheetId="2903">
        <row r="5">
          <cell r="I5">
            <v>0</v>
          </cell>
        </row>
      </sheetData>
      <sheetData sheetId="2904">
        <row r="5">
          <cell r="I5">
            <v>0</v>
          </cell>
        </row>
      </sheetData>
      <sheetData sheetId="2905">
        <row r="5">
          <cell r="I5">
            <v>0</v>
          </cell>
        </row>
      </sheetData>
      <sheetData sheetId="2906">
        <row r="5">
          <cell r="I5">
            <v>0</v>
          </cell>
        </row>
      </sheetData>
      <sheetData sheetId="2907">
        <row r="5">
          <cell r="I5">
            <v>0</v>
          </cell>
        </row>
      </sheetData>
      <sheetData sheetId="2908">
        <row r="5">
          <cell r="I5">
            <v>0</v>
          </cell>
        </row>
      </sheetData>
      <sheetData sheetId="2909">
        <row r="5">
          <cell r="I5">
            <v>0</v>
          </cell>
        </row>
      </sheetData>
      <sheetData sheetId="2910">
        <row r="5">
          <cell r="I5">
            <v>0</v>
          </cell>
        </row>
      </sheetData>
      <sheetData sheetId="2911">
        <row r="5">
          <cell r="I5">
            <v>0</v>
          </cell>
        </row>
      </sheetData>
      <sheetData sheetId="2912">
        <row r="5">
          <cell r="I5">
            <v>0</v>
          </cell>
        </row>
      </sheetData>
      <sheetData sheetId="2913">
        <row r="5">
          <cell r="I5">
            <v>0</v>
          </cell>
        </row>
      </sheetData>
      <sheetData sheetId="2914">
        <row r="5">
          <cell r="I5">
            <v>0</v>
          </cell>
        </row>
      </sheetData>
      <sheetData sheetId="2915">
        <row r="19">
          <cell r="J19">
            <v>1.0499999999999999E-3</v>
          </cell>
        </row>
      </sheetData>
      <sheetData sheetId="2916">
        <row r="5">
          <cell r="I5">
            <v>0</v>
          </cell>
        </row>
      </sheetData>
      <sheetData sheetId="2917">
        <row r="19">
          <cell r="J19">
            <v>1.0499999999999999E-3</v>
          </cell>
        </row>
      </sheetData>
      <sheetData sheetId="2918">
        <row r="19">
          <cell r="J19">
            <v>1.0499999999999999E-3</v>
          </cell>
        </row>
      </sheetData>
      <sheetData sheetId="2919">
        <row r="5">
          <cell r="I5">
            <v>0</v>
          </cell>
        </row>
      </sheetData>
      <sheetData sheetId="2920">
        <row r="5">
          <cell r="I5">
            <v>0</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5">
          <cell r="I5">
            <v>0</v>
          </cell>
        </row>
      </sheetData>
      <sheetData sheetId="2927">
        <row r="19">
          <cell r="J19">
            <v>1.0499999999999999E-3</v>
          </cell>
        </row>
      </sheetData>
      <sheetData sheetId="2928">
        <row r="19">
          <cell r="J19">
            <v>1.0499999999999999E-3</v>
          </cell>
        </row>
      </sheetData>
      <sheetData sheetId="2929">
        <row r="5">
          <cell r="I5">
            <v>0</v>
          </cell>
        </row>
      </sheetData>
      <sheetData sheetId="2930">
        <row r="5">
          <cell r="I5">
            <v>0</v>
          </cell>
        </row>
      </sheetData>
      <sheetData sheetId="2931">
        <row r="5">
          <cell r="I5">
            <v>0</v>
          </cell>
        </row>
      </sheetData>
      <sheetData sheetId="2932">
        <row r="19">
          <cell r="J19">
            <v>1.0499999999999999E-3</v>
          </cell>
        </row>
      </sheetData>
      <sheetData sheetId="2933">
        <row r="5">
          <cell r="I5">
            <v>0</v>
          </cell>
        </row>
      </sheetData>
      <sheetData sheetId="2934">
        <row r="5">
          <cell r="I5">
            <v>0</v>
          </cell>
        </row>
      </sheetData>
      <sheetData sheetId="2935">
        <row r="5">
          <cell r="I5">
            <v>0</v>
          </cell>
        </row>
      </sheetData>
      <sheetData sheetId="2936">
        <row r="5">
          <cell r="I5">
            <v>0</v>
          </cell>
        </row>
      </sheetData>
      <sheetData sheetId="2937">
        <row r="19">
          <cell r="J19">
            <v>1.0499999999999999E-3</v>
          </cell>
        </row>
      </sheetData>
      <sheetData sheetId="2938">
        <row r="19">
          <cell r="J19">
            <v>1.0499999999999999E-3</v>
          </cell>
        </row>
      </sheetData>
      <sheetData sheetId="2939">
        <row r="5">
          <cell r="I5">
            <v>0</v>
          </cell>
        </row>
      </sheetData>
      <sheetData sheetId="2940">
        <row r="5">
          <cell r="I5">
            <v>0</v>
          </cell>
        </row>
      </sheetData>
      <sheetData sheetId="2941">
        <row r="19">
          <cell r="J19">
            <v>1.0499999999999999E-3</v>
          </cell>
        </row>
      </sheetData>
      <sheetData sheetId="2942">
        <row r="5">
          <cell r="I5">
            <v>0</v>
          </cell>
        </row>
      </sheetData>
      <sheetData sheetId="2943">
        <row r="19">
          <cell r="J19">
            <v>1.0499999999999999E-3</v>
          </cell>
        </row>
      </sheetData>
      <sheetData sheetId="2944">
        <row r="19">
          <cell r="J19">
            <v>1.0499999999999999E-3</v>
          </cell>
        </row>
      </sheetData>
      <sheetData sheetId="2945">
        <row r="5">
          <cell r="I5">
            <v>0</v>
          </cell>
        </row>
      </sheetData>
      <sheetData sheetId="2946">
        <row r="19">
          <cell r="J19">
            <v>1.0499999999999999E-3</v>
          </cell>
        </row>
      </sheetData>
      <sheetData sheetId="2947">
        <row r="5">
          <cell r="I5">
            <v>0</v>
          </cell>
        </row>
      </sheetData>
      <sheetData sheetId="2948">
        <row r="19">
          <cell r="J19">
            <v>1.0499999999999999E-3</v>
          </cell>
        </row>
      </sheetData>
      <sheetData sheetId="2949">
        <row r="19">
          <cell r="J19">
            <v>1.0499999999999999E-3</v>
          </cell>
        </row>
      </sheetData>
      <sheetData sheetId="2950">
        <row r="5">
          <cell r="I5">
            <v>0</v>
          </cell>
        </row>
      </sheetData>
      <sheetData sheetId="2951">
        <row r="5">
          <cell r="I5">
            <v>0</v>
          </cell>
        </row>
      </sheetData>
      <sheetData sheetId="2952">
        <row r="5">
          <cell r="I5">
            <v>0</v>
          </cell>
        </row>
      </sheetData>
      <sheetData sheetId="2953">
        <row r="5">
          <cell r="I5">
            <v>0</v>
          </cell>
        </row>
      </sheetData>
      <sheetData sheetId="2954">
        <row r="19">
          <cell r="J19">
            <v>1.0499999999999999E-3</v>
          </cell>
        </row>
      </sheetData>
      <sheetData sheetId="2955">
        <row r="5">
          <cell r="I5">
            <v>0</v>
          </cell>
        </row>
      </sheetData>
      <sheetData sheetId="2956">
        <row r="5">
          <cell r="I5">
            <v>0</v>
          </cell>
        </row>
      </sheetData>
      <sheetData sheetId="2957">
        <row r="19">
          <cell r="J19">
            <v>1.0499999999999999E-3</v>
          </cell>
        </row>
      </sheetData>
      <sheetData sheetId="2958">
        <row r="5">
          <cell r="I5">
            <v>0</v>
          </cell>
        </row>
      </sheetData>
      <sheetData sheetId="2959">
        <row r="5">
          <cell r="I5">
            <v>0</v>
          </cell>
        </row>
      </sheetData>
      <sheetData sheetId="2960">
        <row r="5">
          <cell r="I5">
            <v>0</v>
          </cell>
        </row>
      </sheetData>
      <sheetData sheetId="2961">
        <row r="19">
          <cell r="J19">
            <v>1.0499999999999999E-3</v>
          </cell>
        </row>
      </sheetData>
      <sheetData sheetId="2962">
        <row r="5">
          <cell r="I5">
            <v>0</v>
          </cell>
        </row>
      </sheetData>
      <sheetData sheetId="2963">
        <row r="5">
          <cell r="I5">
            <v>0</v>
          </cell>
        </row>
      </sheetData>
      <sheetData sheetId="2964">
        <row r="5">
          <cell r="I5">
            <v>0</v>
          </cell>
        </row>
      </sheetData>
      <sheetData sheetId="2965">
        <row r="19">
          <cell r="J19">
            <v>1.0499999999999999E-3</v>
          </cell>
        </row>
      </sheetData>
      <sheetData sheetId="2966">
        <row r="19">
          <cell r="J19">
            <v>1.0499999999999999E-3</v>
          </cell>
        </row>
      </sheetData>
      <sheetData sheetId="2967">
        <row r="5">
          <cell r="I5">
            <v>0</v>
          </cell>
        </row>
      </sheetData>
      <sheetData sheetId="2968">
        <row r="5">
          <cell r="I5">
            <v>0</v>
          </cell>
        </row>
      </sheetData>
      <sheetData sheetId="2969">
        <row r="5">
          <cell r="I5">
            <v>0</v>
          </cell>
        </row>
      </sheetData>
      <sheetData sheetId="2970">
        <row r="19">
          <cell r="J19">
            <v>1.0499999999999999E-3</v>
          </cell>
        </row>
      </sheetData>
      <sheetData sheetId="2971">
        <row r="5">
          <cell r="I5">
            <v>0</v>
          </cell>
        </row>
      </sheetData>
      <sheetData sheetId="2972">
        <row r="5">
          <cell r="I5">
            <v>0</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5">
          <cell r="I5">
            <v>0</v>
          </cell>
        </row>
      </sheetData>
      <sheetData sheetId="2979">
        <row r="19">
          <cell r="J19">
            <v>1.0499999999999999E-3</v>
          </cell>
        </row>
      </sheetData>
      <sheetData sheetId="2980">
        <row r="5">
          <cell r="I5">
            <v>0</v>
          </cell>
        </row>
      </sheetData>
      <sheetData sheetId="2981">
        <row r="19">
          <cell r="J19">
            <v>1.0499999999999999E-3</v>
          </cell>
        </row>
      </sheetData>
      <sheetData sheetId="2982">
        <row r="19">
          <cell r="J19">
            <v>1.0499999999999999E-3</v>
          </cell>
        </row>
      </sheetData>
      <sheetData sheetId="2983">
        <row r="5">
          <cell r="I5">
            <v>0</v>
          </cell>
        </row>
      </sheetData>
      <sheetData sheetId="2984">
        <row r="5">
          <cell r="I5">
            <v>0</v>
          </cell>
        </row>
      </sheetData>
      <sheetData sheetId="2985">
        <row r="5">
          <cell r="I5">
            <v>0</v>
          </cell>
        </row>
      </sheetData>
      <sheetData sheetId="2986">
        <row r="5">
          <cell r="I5">
            <v>0</v>
          </cell>
        </row>
      </sheetData>
      <sheetData sheetId="2987">
        <row r="5">
          <cell r="I5">
            <v>0</v>
          </cell>
        </row>
      </sheetData>
      <sheetData sheetId="2988">
        <row r="5">
          <cell r="I5">
            <v>0</v>
          </cell>
        </row>
      </sheetData>
      <sheetData sheetId="2989">
        <row r="19">
          <cell r="J19">
            <v>1.0499999999999999E-3</v>
          </cell>
        </row>
      </sheetData>
      <sheetData sheetId="2990">
        <row r="19">
          <cell r="J19">
            <v>1.0499999999999999E-3</v>
          </cell>
        </row>
      </sheetData>
      <sheetData sheetId="2991">
        <row r="5">
          <cell r="I5">
            <v>0</v>
          </cell>
        </row>
      </sheetData>
      <sheetData sheetId="2992">
        <row r="5">
          <cell r="I5">
            <v>0</v>
          </cell>
        </row>
      </sheetData>
      <sheetData sheetId="2993">
        <row r="5">
          <cell r="I5">
            <v>0</v>
          </cell>
        </row>
      </sheetData>
      <sheetData sheetId="2994">
        <row r="19">
          <cell r="J19">
            <v>1.0499999999999999E-3</v>
          </cell>
        </row>
      </sheetData>
      <sheetData sheetId="2995">
        <row r="5">
          <cell r="I5">
            <v>0</v>
          </cell>
        </row>
      </sheetData>
      <sheetData sheetId="2996">
        <row r="5">
          <cell r="I5">
            <v>0</v>
          </cell>
        </row>
      </sheetData>
      <sheetData sheetId="2997">
        <row r="19">
          <cell r="J19">
            <v>1.0499999999999999E-3</v>
          </cell>
        </row>
      </sheetData>
      <sheetData sheetId="2998">
        <row r="5">
          <cell r="I5">
            <v>0</v>
          </cell>
        </row>
      </sheetData>
      <sheetData sheetId="2999">
        <row r="5">
          <cell r="I5">
            <v>0</v>
          </cell>
        </row>
      </sheetData>
      <sheetData sheetId="3000">
        <row r="5">
          <cell r="I5">
            <v>0</v>
          </cell>
        </row>
      </sheetData>
      <sheetData sheetId="3001">
        <row r="5">
          <cell r="I5">
            <v>0</v>
          </cell>
        </row>
      </sheetData>
      <sheetData sheetId="3002">
        <row r="5">
          <cell r="I5">
            <v>0</v>
          </cell>
        </row>
      </sheetData>
      <sheetData sheetId="3003">
        <row r="5">
          <cell r="I5">
            <v>0</v>
          </cell>
        </row>
      </sheetData>
      <sheetData sheetId="3004">
        <row r="5">
          <cell r="I5">
            <v>0</v>
          </cell>
        </row>
      </sheetData>
      <sheetData sheetId="3005">
        <row r="19">
          <cell r="J19">
            <v>1.0499999999999999E-3</v>
          </cell>
        </row>
      </sheetData>
      <sheetData sheetId="3006">
        <row r="19">
          <cell r="J19">
            <v>1.0499999999999999E-3</v>
          </cell>
        </row>
      </sheetData>
      <sheetData sheetId="3007">
        <row r="5">
          <cell r="I5">
            <v>0</v>
          </cell>
        </row>
      </sheetData>
      <sheetData sheetId="3008">
        <row r="5">
          <cell r="I5">
            <v>0</v>
          </cell>
        </row>
      </sheetData>
      <sheetData sheetId="3009">
        <row r="5">
          <cell r="I5">
            <v>0</v>
          </cell>
        </row>
      </sheetData>
      <sheetData sheetId="3010">
        <row r="5">
          <cell r="I5">
            <v>0</v>
          </cell>
        </row>
      </sheetData>
      <sheetData sheetId="3011">
        <row r="5">
          <cell r="I5">
            <v>0</v>
          </cell>
        </row>
      </sheetData>
      <sheetData sheetId="3012">
        <row r="5">
          <cell r="I5">
            <v>0</v>
          </cell>
        </row>
      </sheetData>
      <sheetData sheetId="3013">
        <row r="5">
          <cell r="I5">
            <v>0</v>
          </cell>
        </row>
      </sheetData>
      <sheetData sheetId="3014">
        <row r="19">
          <cell r="J19">
            <v>1.0499999999999999E-3</v>
          </cell>
        </row>
      </sheetData>
      <sheetData sheetId="3015">
        <row r="19">
          <cell r="J19">
            <v>1.0499999999999999E-3</v>
          </cell>
        </row>
      </sheetData>
      <sheetData sheetId="3016">
        <row r="5">
          <cell r="I5">
            <v>0</v>
          </cell>
        </row>
      </sheetData>
      <sheetData sheetId="3017">
        <row r="5">
          <cell r="I5">
            <v>0</v>
          </cell>
        </row>
      </sheetData>
      <sheetData sheetId="3018">
        <row r="5">
          <cell r="I5">
            <v>0</v>
          </cell>
        </row>
      </sheetData>
      <sheetData sheetId="3019">
        <row r="5">
          <cell r="I5">
            <v>0</v>
          </cell>
        </row>
      </sheetData>
      <sheetData sheetId="3020">
        <row r="5">
          <cell r="I5">
            <v>0</v>
          </cell>
        </row>
      </sheetData>
      <sheetData sheetId="3021">
        <row r="5">
          <cell r="I5">
            <v>0</v>
          </cell>
        </row>
      </sheetData>
      <sheetData sheetId="3022">
        <row r="19">
          <cell r="J19">
            <v>1.0499999999999999E-3</v>
          </cell>
        </row>
      </sheetData>
      <sheetData sheetId="3023">
        <row r="19">
          <cell r="J19">
            <v>1.0499999999999999E-3</v>
          </cell>
        </row>
      </sheetData>
      <sheetData sheetId="3024">
        <row r="5">
          <cell r="I5">
            <v>0</v>
          </cell>
        </row>
      </sheetData>
      <sheetData sheetId="3025">
        <row r="5">
          <cell r="I5">
            <v>0</v>
          </cell>
        </row>
      </sheetData>
      <sheetData sheetId="3026">
        <row r="5">
          <cell r="I5">
            <v>0</v>
          </cell>
        </row>
      </sheetData>
      <sheetData sheetId="3027">
        <row r="5">
          <cell r="I5">
            <v>0</v>
          </cell>
        </row>
      </sheetData>
      <sheetData sheetId="3028">
        <row r="5">
          <cell r="I5">
            <v>0</v>
          </cell>
        </row>
      </sheetData>
      <sheetData sheetId="3029">
        <row r="5">
          <cell r="I5">
            <v>0</v>
          </cell>
        </row>
      </sheetData>
      <sheetData sheetId="3030">
        <row r="5">
          <cell r="I5">
            <v>0</v>
          </cell>
        </row>
      </sheetData>
      <sheetData sheetId="3031">
        <row r="19">
          <cell r="J19">
            <v>1.0499999999999999E-3</v>
          </cell>
        </row>
      </sheetData>
      <sheetData sheetId="3032">
        <row r="5">
          <cell r="I5">
            <v>0</v>
          </cell>
        </row>
      </sheetData>
      <sheetData sheetId="3033">
        <row r="5">
          <cell r="I5">
            <v>0</v>
          </cell>
        </row>
      </sheetData>
      <sheetData sheetId="3034">
        <row r="5">
          <cell r="I5">
            <v>0</v>
          </cell>
        </row>
      </sheetData>
      <sheetData sheetId="3035">
        <row r="19">
          <cell r="J19">
            <v>1.0499999999999999E-3</v>
          </cell>
        </row>
      </sheetData>
      <sheetData sheetId="3036">
        <row r="5">
          <cell r="I5">
            <v>0</v>
          </cell>
        </row>
      </sheetData>
      <sheetData sheetId="3037">
        <row r="5">
          <cell r="I5">
            <v>0</v>
          </cell>
        </row>
      </sheetData>
      <sheetData sheetId="3038">
        <row r="19">
          <cell r="J19">
            <v>1.0499999999999999E-3</v>
          </cell>
        </row>
      </sheetData>
      <sheetData sheetId="3039">
        <row r="19">
          <cell r="J19">
            <v>1.0499999999999999E-3</v>
          </cell>
        </row>
      </sheetData>
      <sheetData sheetId="3040">
        <row r="5">
          <cell r="I5">
            <v>0</v>
          </cell>
        </row>
      </sheetData>
      <sheetData sheetId="3041">
        <row r="5">
          <cell r="I5">
            <v>0</v>
          </cell>
        </row>
      </sheetData>
      <sheetData sheetId="3042">
        <row r="5">
          <cell r="I5">
            <v>0</v>
          </cell>
        </row>
      </sheetData>
      <sheetData sheetId="3043">
        <row r="5">
          <cell r="I5">
            <v>0</v>
          </cell>
        </row>
      </sheetData>
      <sheetData sheetId="3044">
        <row r="5">
          <cell r="I5">
            <v>0</v>
          </cell>
        </row>
      </sheetData>
      <sheetData sheetId="3045">
        <row r="5">
          <cell r="I5">
            <v>0</v>
          </cell>
        </row>
      </sheetData>
      <sheetData sheetId="3046">
        <row r="5">
          <cell r="I5">
            <v>0</v>
          </cell>
        </row>
      </sheetData>
      <sheetData sheetId="3047">
        <row r="5">
          <cell r="I5">
            <v>0</v>
          </cell>
        </row>
      </sheetData>
      <sheetData sheetId="3048">
        <row r="5">
          <cell r="I5">
            <v>0</v>
          </cell>
        </row>
      </sheetData>
      <sheetData sheetId="3049">
        <row r="5">
          <cell r="I5">
            <v>0</v>
          </cell>
        </row>
      </sheetData>
      <sheetData sheetId="3050">
        <row r="5">
          <cell r="I5">
            <v>0</v>
          </cell>
        </row>
      </sheetData>
      <sheetData sheetId="3051">
        <row r="5">
          <cell r="I5">
            <v>0</v>
          </cell>
        </row>
      </sheetData>
      <sheetData sheetId="3052">
        <row r="5">
          <cell r="I5">
            <v>0</v>
          </cell>
        </row>
      </sheetData>
      <sheetData sheetId="3053">
        <row r="5">
          <cell r="I5">
            <v>0</v>
          </cell>
        </row>
      </sheetData>
      <sheetData sheetId="3054">
        <row r="5">
          <cell r="I5">
            <v>0</v>
          </cell>
        </row>
      </sheetData>
      <sheetData sheetId="3055">
        <row r="5">
          <cell r="I5">
            <v>0</v>
          </cell>
        </row>
      </sheetData>
      <sheetData sheetId="3056">
        <row r="5">
          <cell r="I5">
            <v>0</v>
          </cell>
        </row>
      </sheetData>
      <sheetData sheetId="3057">
        <row r="5">
          <cell r="I5">
            <v>0</v>
          </cell>
        </row>
      </sheetData>
      <sheetData sheetId="3058">
        <row r="5">
          <cell r="I5">
            <v>0</v>
          </cell>
        </row>
      </sheetData>
      <sheetData sheetId="3059">
        <row r="5">
          <cell r="I5">
            <v>0</v>
          </cell>
        </row>
      </sheetData>
      <sheetData sheetId="3060">
        <row r="5">
          <cell r="I5">
            <v>0</v>
          </cell>
        </row>
      </sheetData>
      <sheetData sheetId="3061">
        <row r="5">
          <cell r="I5">
            <v>0</v>
          </cell>
        </row>
      </sheetData>
      <sheetData sheetId="3062">
        <row r="5">
          <cell r="I5">
            <v>0</v>
          </cell>
        </row>
      </sheetData>
      <sheetData sheetId="3063">
        <row r="5">
          <cell r="I5">
            <v>0</v>
          </cell>
        </row>
      </sheetData>
      <sheetData sheetId="3064">
        <row r="5">
          <cell r="I5">
            <v>0</v>
          </cell>
        </row>
      </sheetData>
      <sheetData sheetId="3065">
        <row r="5">
          <cell r="I5">
            <v>0</v>
          </cell>
        </row>
      </sheetData>
      <sheetData sheetId="3066">
        <row r="5">
          <cell r="I5">
            <v>0</v>
          </cell>
        </row>
      </sheetData>
      <sheetData sheetId="3067">
        <row r="5">
          <cell r="I5">
            <v>0</v>
          </cell>
        </row>
      </sheetData>
      <sheetData sheetId="3068">
        <row r="5">
          <cell r="I5">
            <v>0</v>
          </cell>
        </row>
      </sheetData>
      <sheetData sheetId="3069">
        <row r="5">
          <cell r="I5">
            <v>0</v>
          </cell>
        </row>
      </sheetData>
      <sheetData sheetId="3070">
        <row r="5">
          <cell r="I5">
            <v>0</v>
          </cell>
        </row>
      </sheetData>
      <sheetData sheetId="3071">
        <row r="5">
          <cell r="I5">
            <v>0</v>
          </cell>
        </row>
      </sheetData>
      <sheetData sheetId="3072">
        <row r="5">
          <cell r="I5">
            <v>0</v>
          </cell>
        </row>
      </sheetData>
      <sheetData sheetId="3073">
        <row r="5">
          <cell r="I5">
            <v>0</v>
          </cell>
        </row>
      </sheetData>
      <sheetData sheetId="3074">
        <row r="5">
          <cell r="I5">
            <v>0</v>
          </cell>
        </row>
      </sheetData>
      <sheetData sheetId="3075">
        <row r="5">
          <cell r="I5">
            <v>0</v>
          </cell>
        </row>
      </sheetData>
      <sheetData sheetId="3076">
        <row r="5">
          <cell r="I5">
            <v>0</v>
          </cell>
        </row>
      </sheetData>
      <sheetData sheetId="3077">
        <row r="5">
          <cell r="I5">
            <v>0</v>
          </cell>
        </row>
      </sheetData>
      <sheetData sheetId="3078">
        <row r="5">
          <cell r="I5">
            <v>0</v>
          </cell>
        </row>
      </sheetData>
      <sheetData sheetId="3079">
        <row r="5">
          <cell r="I5">
            <v>0</v>
          </cell>
        </row>
      </sheetData>
      <sheetData sheetId="3080">
        <row r="5">
          <cell r="I5">
            <v>0</v>
          </cell>
        </row>
      </sheetData>
      <sheetData sheetId="3081">
        <row r="5">
          <cell r="I5">
            <v>0</v>
          </cell>
        </row>
      </sheetData>
      <sheetData sheetId="3082">
        <row r="5">
          <cell r="I5">
            <v>0</v>
          </cell>
        </row>
      </sheetData>
      <sheetData sheetId="3083">
        <row r="5">
          <cell r="I5">
            <v>0</v>
          </cell>
        </row>
      </sheetData>
      <sheetData sheetId="3084">
        <row r="5">
          <cell r="I5">
            <v>0</v>
          </cell>
        </row>
      </sheetData>
      <sheetData sheetId="3085">
        <row r="5">
          <cell r="I5">
            <v>0</v>
          </cell>
        </row>
      </sheetData>
      <sheetData sheetId="3086">
        <row r="5">
          <cell r="I5">
            <v>0</v>
          </cell>
        </row>
      </sheetData>
      <sheetData sheetId="3087">
        <row r="5">
          <cell r="I5">
            <v>0</v>
          </cell>
        </row>
      </sheetData>
      <sheetData sheetId="3088">
        <row r="5">
          <cell r="I5">
            <v>0</v>
          </cell>
        </row>
      </sheetData>
      <sheetData sheetId="3089">
        <row r="5">
          <cell r="I5">
            <v>0</v>
          </cell>
        </row>
      </sheetData>
      <sheetData sheetId="3090">
        <row r="5">
          <cell r="I5">
            <v>0</v>
          </cell>
        </row>
      </sheetData>
      <sheetData sheetId="3091">
        <row r="5">
          <cell r="I5">
            <v>0</v>
          </cell>
        </row>
      </sheetData>
      <sheetData sheetId="3092">
        <row r="5">
          <cell r="I5">
            <v>0</v>
          </cell>
        </row>
      </sheetData>
      <sheetData sheetId="3093">
        <row r="5">
          <cell r="I5">
            <v>0</v>
          </cell>
        </row>
      </sheetData>
      <sheetData sheetId="3094">
        <row r="5">
          <cell r="I5">
            <v>0</v>
          </cell>
        </row>
      </sheetData>
      <sheetData sheetId="3095">
        <row r="5">
          <cell r="I5">
            <v>0</v>
          </cell>
        </row>
      </sheetData>
      <sheetData sheetId="3096">
        <row r="5">
          <cell r="I5">
            <v>0</v>
          </cell>
        </row>
      </sheetData>
      <sheetData sheetId="3097">
        <row r="5">
          <cell r="I5">
            <v>0</v>
          </cell>
        </row>
      </sheetData>
      <sheetData sheetId="3098">
        <row r="5">
          <cell r="I5">
            <v>0</v>
          </cell>
        </row>
      </sheetData>
      <sheetData sheetId="3099">
        <row r="5">
          <cell r="I5">
            <v>0</v>
          </cell>
        </row>
      </sheetData>
      <sheetData sheetId="3100">
        <row r="5">
          <cell r="I5">
            <v>0</v>
          </cell>
        </row>
      </sheetData>
      <sheetData sheetId="3101">
        <row r="5">
          <cell r="I5">
            <v>0</v>
          </cell>
        </row>
      </sheetData>
      <sheetData sheetId="3102">
        <row r="5">
          <cell r="I5">
            <v>0</v>
          </cell>
        </row>
      </sheetData>
      <sheetData sheetId="3103">
        <row r="5">
          <cell r="I5">
            <v>0</v>
          </cell>
        </row>
      </sheetData>
      <sheetData sheetId="3104">
        <row r="5">
          <cell r="I5">
            <v>0</v>
          </cell>
        </row>
      </sheetData>
      <sheetData sheetId="3105">
        <row r="5">
          <cell r="I5">
            <v>0</v>
          </cell>
        </row>
      </sheetData>
      <sheetData sheetId="3106">
        <row r="5">
          <cell r="I5">
            <v>0</v>
          </cell>
        </row>
      </sheetData>
      <sheetData sheetId="3107">
        <row r="5">
          <cell r="I5">
            <v>0</v>
          </cell>
        </row>
      </sheetData>
      <sheetData sheetId="3108">
        <row r="5">
          <cell r="I5">
            <v>0</v>
          </cell>
        </row>
      </sheetData>
      <sheetData sheetId="3109">
        <row r="5">
          <cell r="I5">
            <v>0</v>
          </cell>
        </row>
      </sheetData>
      <sheetData sheetId="3110">
        <row r="5">
          <cell r="I5">
            <v>0</v>
          </cell>
        </row>
      </sheetData>
      <sheetData sheetId="3111">
        <row r="5">
          <cell r="I5">
            <v>0</v>
          </cell>
        </row>
      </sheetData>
      <sheetData sheetId="3112">
        <row r="5">
          <cell r="I5">
            <v>0</v>
          </cell>
        </row>
      </sheetData>
      <sheetData sheetId="3113">
        <row r="5">
          <cell r="I5">
            <v>0</v>
          </cell>
        </row>
      </sheetData>
      <sheetData sheetId="3114">
        <row r="5">
          <cell r="I5">
            <v>0</v>
          </cell>
        </row>
      </sheetData>
      <sheetData sheetId="3115">
        <row r="5">
          <cell r="I5">
            <v>0</v>
          </cell>
        </row>
      </sheetData>
      <sheetData sheetId="3116">
        <row r="5">
          <cell r="I5">
            <v>0</v>
          </cell>
        </row>
      </sheetData>
      <sheetData sheetId="3117">
        <row r="5">
          <cell r="I5">
            <v>0</v>
          </cell>
        </row>
      </sheetData>
      <sheetData sheetId="3118">
        <row r="5">
          <cell r="I5">
            <v>0</v>
          </cell>
        </row>
      </sheetData>
      <sheetData sheetId="3119">
        <row r="5">
          <cell r="I5">
            <v>0</v>
          </cell>
        </row>
      </sheetData>
      <sheetData sheetId="3120">
        <row r="5">
          <cell r="I5">
            <v>0</v>
          </cell>
        </row>
      </sheetData>
      <sheetData sheetId="3121">
        <row r="5">
          <cell r="I5">
            <v>0</v>
          </cell>
        </row>
      </sheetData>
      <sheetData sheetId="3122">
        <row r="5">
          <cell r="I5">
            <v>0</v>
          </cell>
        </row>
      </sheetData>
      <sheetData sheetId="3123">
        <row r="5">
          <cell r="I5">
            <v>0</v>
          </cell>
        </row>
      </sheetData>
      <sheetData sheetId="3124">
        <row r="5">
          <cell r="I5">
            <v>0</v>
          </cell>
        </row>
      </sheetData>
      <sheetData sheetId="3125">
        <row r="5">
          <cell r="I5">
            <v>0</v>
          </cell>
        </row>
      </sheetData>
      <sheetData sheetId="3126">
        <row r="5">
          <cell r="I5">
            <v>0</v>
          </cell>
        </row>
      </sheetData>
      <sheetData sheetId="3127">
        <row r="5">
          <cell r="I5">
            <v>0</v>
          </cell>
        </row>
      </sheetData>
      <sheetData sheetId="3128">
        <row r="5">
          <cell r="I5">
            <v>0</v>
          </cell>
        </row>
      </sheetData>
      <sheetData sheetId="3129">
        <row r="5">
          <cell r="I5">
            <v>0</v>
          </cell>
        </row>
      </sheetData>
      <sheetData sheetId="3130">
        <row r="5">
          <cell r="I5">
            <v>0</v>
          </cell>
        </row>
      </sheetData>
      <sheetData sheetId="3131">
        <row r="5">
          <cell r="I5">
            <v>0</v>
          </cell>
        </row>
      </sheetData>
      <sheetData sheetId="3132">
        <row r="5">
          <cell r="I5">
            <v>0</v>
          </cell>
        </row>
      </sheetData>
      <sheetData sheetId="3133">
        <row r="5">
          <cell r="I5">
            <v>0</v>
          </cell>
        </row>
      </sheetData>
      <sheetData sheetId="3134">
        <row r="5">
          <cell r="I5">
            <v>0</v>
          </cell>
        </row>
      </sheetData>
      <sheetData sheetId="3135">
        <row r="5">
          <cell r="I5">
            <v>0</v>
          </cell>
        </row>
      </sheetData>
      <sheetData sheetId="3136">
        <row r="5">
          <cell r="I5">
            <v>0</v>
          </cell>
        </row>
      </sheetData>
      <sheetData sheetId="3137">
        <row r="5">
          <cell r="I5">
            <v>0</v>
          </cell>
        </row>
      </sheetData>
      <sheetData sheetId="3138">
        <row r="5">
          <cell r="I5">
            <v>0</v>
          </cell>
        </row>
      </sheetData>
      <sheetData sheetId="3139">
        <row r="5">
          <cell r="I5">
            <v>0</v>
          </cell>
        </row>
      </sheetData>
      <sheetData sheetId="3140">
        <row r="5">
          <cell r="I5">
            <v>0</v>
          </cell>
        </row>
      </sheetData>
      <sheetData sheetId="3141">
        <row r="5">
          <cell r="I5">
            <v>0</v>
          </cell>
        </row>
      </sheetData>
      <sheetData sheetId="3142">
        <row r="5">
          <cell r="I5">
            <v>0</v>
          </cell>
        </row>
      </sheetData>
      <sheetData sheetId="3143">
        <row r="5">
          <cell r="I5">
            <v>0</v>
          </cell>
        </row>
      </sheetData>
      <sheetData sheetId="3144">
        <row r="5">
          <cell r="I5">
            <v>0</v>
          </cell>
        </row>
      </sheetData>
      <sheetData sheetId="3145">
        <row r="5">
          <cell r="I5">
            <v>0</v>
          </cell>
        </row>
      </sheetData>
      <sheetData sheetId="3146">
        <row r="5">
          <cell r="I5">
            <v>0</v>
          </cell>
        </row>
      </sheetData>
      <sheetData sheetId="3147">
        <row r="5">
          <cell r="I5">
            <v>0</v>
          </cell>
        </row>
      </sheetData>
      <sheetData sheetId="3148">
        <row r="5">
          <cell r="I5">
            <v>0</v>
          </cell>
        </row>
      </sheetData>
      <sheetData sheetId="3149">
        <row r="5">
          <cell r="I5">
            <v>0</v>
          </cell>
        </row>
      </sheetData>
      <sheetData sheetId="3150">
        <row r="5">
          <cell r="I5">
            <v>0</v>
          </cell>
        </row>
      </sheetData>
      <sheetData sheetId="3151">
        <row r="5">
          <cell r="I5">
            <v>0</v>
          </cell>
        </row>
      </sheetData>
      <sheetData sheetId="3152">
        <row r="5">
          <cell r="I5">
            <v>0</v>
          </cell>
        </row>
      </sheetData>
      <sheetData sheetId="3153">
        <row r="5">
          <cell r="I5">
            <v>0</v>
          </cell>
        </row>
      </sheetData>
      <sheetData sheetId="3154">
        <row r="5">
          <cell r="I5">
            <v>0</v>
          </cell>
        </row>
      </sheetData>
      <sheetData sheetId="3155">
        <row r="5">
          <cell r="I5">
            <v>0</v>
          </cell>
        </row>
      </sheetData>
      <sheetData sheetId="3156">
        <row r="5">
          <cell r="I5">
            <v>0</v>
          </cell>
        </row>
      </sheetData>
      <sheetData sheetId="3157">
        <row r="5">
          <cell r="I5">
            <v>0</v>
          </cell>
        </row>
      </sheetData>
      <sheetData sheetId="3158">
        <row r="5">
          <cell r="I5">
            <v>0</v>
          </cell>
        </row>
      </sheetData>
      <sheetData sheetId="3159">
        <row r="5">
          <cell r="I5">
            <v>0</v>
          </cell>
        </row>
      </sheetData>
      <sheetData sheetId="3160">
        <row r="5">
          <cell r="I5">
            <v>0</v>
          </cell>
        </row>
      </sheetData>
      <sheetData sheetId="3161">
        <row r="5">
          <cell r="I5">
            <v>0</v>
          </cell>
        </row>
      </sheetData>
      <sheetData sheetId="3162">
        <row r="5">
          <cell r="I5">
            <v>0</v>
          </cell>
        </row>
      </sheetData>
      <sheetData sheetId="3163">
        <row r="5">
          <cell r="I5">
            <v>0</v>
          </cell>
        </row>
      </sheetData>
      <sheetData sheetId="3164">
        <row r="5">
          <cell r="I5">
            <v>0</v>
          </cell>
        </row>
      </sheetData>
      <sheetData sheetId="3165">
        <row r="5">
          <cell r="I5">
            <v>0</v>
          </cell>
        </row>
      </sheetData>
      <sheetData sheetId="3166">
        <row r="5">
          <cell r="I5">
            <v>0</v>
          </cell>
        </row>
      </sheetData>
      <sheetData sheetId="3167">
        <row r="5">
          <cell r="I5">
            <v>0</v>
          </cell>
        </row>
      </sheetData>
      <sheetData sheetId="3168">
        <row r="5">
          <cell r="I5">
            <v>0</v>
          </cell>
        </row>
      </sheetData>
      <sheetData sheetId="3169">
        <row r="5">
          <cell r="I5">
            <v>0</v>
          </cell>
        </row>
      </sheetData>
      <sheetData sheetId="3170">
        <row r="5">
          <cell r="I5">
            <v>0</v>
          </cell>
        </row>
      </sheetData>
      <sheetData sheetId="3171">
        <row r="5">
          <cell r="I5">
            <v>0</v>
          </cell>
        </row>
      </sheetData>
      <sheetData sheetId="3172">
        <row r="5">
          <cell r="I5">
            <v>0</v>
          </cell>
        </row>
      </sheetData>
      <sheetData sheetId="3173">
        <row r="5">
          <cell r="I5">
            <v>0</v>
          </cell>
        </row>
      </sheetData>
      <sheetData sheetId="3174">
        <row r="5">
          <cell r="I5">
            <v>0</v>
          </cell>
        </row>
      </sheetData>
      <sheetData sheetId="3175">
        <row r="5">
          <cell r="I5">
            <v>0</v>
          </cell>
        </row>
      </sheetData>
      <sheetData sheetId="3176">
        <row r="5">
          <cell r="I5">
            <v>0</v>
          </cell>
        </row>
      </sheetData>
      <sheetData sheetId="3177">
        <row r="5">
          <cell r="I5">
            <v>0</v>
          </cell>
        </row>
      </sheetData>
      <sheetData sheetId="3178">
        <row r="5">
          <cell r="I5">
            <v>0</v>
          </cell>
        </row>
      </sheetData>
      <sheetData sheetId="3179">
        <row r="5">
          <cell r="I5">
            <v>0</v>
          </cell>
        </row>
      </sheetData>
      <sheetData sheetId="3180">
        <row r="5">
          <cell r="I5">
            <v>0</v>
          </cell>
        </row>
      </sheetData>
      <sheetData sheetId="3181">
        <row r="5">
          <cell r="I5">
            <v>0</v>
          </cell>
        </row>
      </sheetData>
      <sheetData sheetId="3182">
        <row r="5">
          <cell r="I5">
            <v>0</v>
          </cell>
        </row>
      </sheetData>
      <sheetData sheetId="3183">
        <row r="5">
          <cell r="I5">
            <v>0</v>
          </cell>
        </row>
      </sheetData>
      <sheetData sheetId="3184">
        <row r="5">
          <cell r="I5">
            <v>0</v>
          </cell>
        </row>
      </sheetData>
      <sheetData sheetId="3185">
        <row r="5">
          <cell r="I5">
            <v>0</v>
          </cell>
        </row>
      </sheetData>
      <sheetData sheetId="3186">
        <row r="5">
          <cell r="I5">
            <v>0</v>
          </cell>
        </row>
      </sheetData>
      <sheetData sheetId="3187">
        <row r="5">
          <cell r="I5">
            <v>0</v>
          </cell>
        </row>
      </sheetData>
      <sheetData sheetId="3188">
        <row r="5">
          <cell r="I5">
            <v>0</v>
          </cell>
        </row>
      </sheetData>
      <sheetData sheetId="3189">
        <row r="5">
          <cell r="I5">
            <v>0</v>
          </cell>
        </row>
      </sheetData>
      <sheetData sheetId="3190">
        <row r="5">
          <cell r="I5">
            <v>0</v>
          </cell>
        </row>
      </sheetData>
      <sheetData sheetId="3191">
        <row r="5">
          <cell r="I5">
            <v>0</v>
          </cell>
        </row>
      </sheetData>
      <sheetData sheetId="3192">
        <row r="5">
          <cell r="I5">
            <v>0</v>
          </cell>
        </row>
      </sheetData>
      <sheetData sheetId="3193">
        <row r="5">
          <cell r="I5">
            <v>0</v>
          </cell>
        </row>
      </sheetData>
      <sheetData sheetId="3194">
        <row r="5">
          <cell r="I5">
            <v>0</v>
          </cell>
        </row>
      </sheetData>
      <sheetData sheetId="3195">
        <row r="5">
          <cell r="I5">
            <v>0</v>
          </cell>
        </row>
      </sheetData>
      <sheetData sheetId="3196">
        <row r="5">
          <cell r="I5">
            <v>0</v>
          </cell>
        </row>
      </sheetData>
      <sheetData sheetId="3197">
        <row r="5">
          <cell r="I5">
            <v>0</v>
          </cell>
        </row>
      </sheetData>
      <sheetData sheetId="3198">
        <row r="5">
          <cell r="I5">
            <v>0</v>
          </cell>
        </row>
      </sheetData>
      <sheetData sheetId="3199">
        <row r="5">
          <cell r="I5">
            <v>0</v>
          </cell>
        </row>
      </sheetData>
      <sheetData sheetId="3200">
        <row r="5">
          <cell r="I5">
            <v>0</v>
          </cell>
        </row>
      </sheetData>
      <sheetData sheetId="3201">
        <row r="5">
          <cell r="I5">
            <v>0</v>
          </cell>
        </row>
      </sheetData>
      <sheetData sheetId="3202">
        <row r="5">
          <cell r="I5">
            <v>0</v>
          </cell>
        </row>
      </sheetData>
      <sheetData sheetId="3203">
        <row r="5">
          <cell r="I5">
            <v>0</v>
          </cell>
        </row>
      </sheetData>
      <sheetData sheetId="3204">
        <row r="5">
          <cell r="I5">
            <v>0</v>
          </cell>
        </row>
      </sheetData>
      <sheetData sheetId="3205">
        <row r="5">
          <cell r="I5">
            <v>0</v>
          </cell>
        </row>
      </sheetData>
      <sheetData sheetId="3206">
        <row r="5">
          <cell r="I5">
            <v>0</v>
          </cell>
        </row>
      </sheetData>
      <sheetData sheetId="3207">
        <row r="5">
          <cell r="I5">
            <v>0</v>
          </cell>
        </row>
      </sheetData>
      <sheetData sheetId="3208">
        <row r="5">
          <cell r="I5">
            <v>0</v>
          </cell>
        </row>
      </sheetData>
      <sheetData sheetId="3209">
        <row r="5">
          <cell r="I5">
            <v>0</v>
          </cell>
        </row>
      </sheetData>
      <sheetData sheetId="3210">
        <row r="5">
          <cell r="I5">
            <v>0</v>
          </cell>
        </row>
      </sheetData>
      <sheetData sheetId="3211">
        <row r="5">
          <cell r="I5">
            <v>0</v>
          </cell>
        </row>
      </sheetData>
      <sheetData sheetId="3212">
        <row r="5">
          <cell r="I5">
            <v>0</v>
          </cell>
        </row>
      </sheetData>
      <sheetData sheetId="3213">
        <row r="5">
          <cell r="I5">
            <v>0</v>
          </cell>
        </row>
      </sheetData>
      <sheetData sheetId="3214">
        <row r="5">
          <cell r="I5">
            <v>0</v>
          </cell>
        </row>
      </sheetData>
      <sheetData sheetId="3215">
        <row r="5">
          <cell r="I5">
            <v>0</v>
          </cell>
        </row>
      </sheetData>
      <sheetData sheetId="3216">
        <row r="5">
          <cell r="I5">
            <v>0</v>
          </cell>
        </row>
      </sheetData>
      <sheetData sheetId="3217">
        <row r="5">
          <cell r="I5">
            <v>0</v>
          </cell>
        </row>
      </sheetData>
      <sheetData sheetId="3218">
        <row r="5">
          <cell r="I5">
            <v>0</v>
          </cell>
        </row>
      </sheetData>
      <sheetData sheetId="3219">
        <row r="5">
          <cell r="I5">
            <v>0</v>
          </cell>
        </row>
      </sheetData>
      <sheetData sheetId="3220">
        <row r="5">
          <cell r="I5">
            <v>0</v>
          </cell>
        </row>
      </sheetData>
      <sheetData sheetId="3221">
        <row r="5">
          <cell r="I5">
            <v>0</v>
          </cell>
        </row>
      </sheetData>
      <sheetData sheetId="3222">
        <row r="5">
          <cell r="I5">
            <v>0</v>
          </cell>
        </row>
      </sheetData>
      <sheetData sheetId="3223">
        <row r="5">
          <cell r="I5">
            <v>0</v>
          </cell>
        </row>
      </sheetData>
      <sheetData sheetId="3224">
        <row r="5">
          <cell r="I5">
            <v>0</v>
          </cell>
        </row>
      </sheetData>
      <sheetData sheetId="3225">
        <row r="5">
          <cell r="I5">
            <v>0</v>
          </cell>
        </row>
      </sheetData>
      <sheetData sheetId="3226">
        <row r="5">
          <cell r="I5">
            <v>0</v>
          </cell>
        </row>
      </sheetData>
      <sheetData sheetId="3227">
        <row r="5">
          <cell r="I5">
            <v>0</v>
          </cell>
        </row>
      </sheetData>
      <sheetData sheetId="3228">
        <row r="5">
          <cell r="I5">
            <v>0</v>
          </cell>
        </row>
      </sheetData>
      <sheetData sheetId="3229">
        <row r="5">
          <cell r="I5">
            <v>0</v>
          </cell>
        </row>
      </sheetData>
      <sheetData sheetId="3230">
        <row r="5">
          <cell r="I5">
            <v>0</v>
          </cell>
        </row>
      </sheetData>
      <sheetData sheetId="3231">
        <row r="5">
          <cell r="I5">
            <v>0</v>
          </cell>
        </row>
      </sheetData>
      <sheetData sheetId="3232">
        <row r="5">
          <cell r="I5">
            <v>0</v>
          </cell>
        </row>
      </sheetData>
      <sheetData sheetId="3233">
        <row r="5">
          <cell r="I5">
            <v>0</v>
          </cell>
        </row>
      </sheetData>
      <sheetData sheetId="3234">
        <row r="5">
          <cell r="I5">
            <v>0</v>
          </cell>
        </row>
      </sheetData>
      <sheetData sheetId="3235">
        <row r="5">
          <cell r="I5">
            <v>0</v>
          </cell>
        </row>
      </sheetData>
      <sheetData sheetId="3236">
        <row r="5">
          <cell r="I5">
            <v>0</v>
          </cell>
        </row>
      </sheetData>
      <sheetData sheetId="3237">
        <row r="5">
          <cell r="I5">
            <v>0</v>
          </cell>
        </row>
      </sheetData>
      <sheetData sheetId="3238">
        <row r="5">
          <cell r="I5">
            <v>0</v>
          </cell>
        </row>
      </sheetData>
      <sheetData sheetId="3239">
        <row r="5">
          <cell r="I5">
            <v>0</v>
          </cell>
        </row>
      </sheetData>
      <sheetData sheetId="3240">
        <row r="5">
          <cell r="I5">
            <v>0</v>
          </cell>
        </row>
      </sheetData>
      <sheetData sheetId="3241">
        <row r="5">
          <cell r="I5">
            <v>0</v>
          </cell>
        </row>
      </sheetData>
      <sheetData sheetId="3242">
        <row r="5">
          <cell r="I5">
            <v>0</v>
          </cell>
        </row>
      </sheetData>
      <sheetData sheetId="3243">
        <row r="5">
          <cell r="I5">
            <v>0</v>
          </cell>
        </row>
      </sheetData>
      <sheetData sheetId="3244">
        <row r="5">
          <cell r="I5">
            <v>0</v>
          </cell>
        </row>
      </sheetData>
      <sheetData sheetId="3245">
        <row r="5">
          <cell r="I5">
            <v>0</v>
          </cell>
        </row>
      </sheetData>
      <sheetData sheetId="3246">
        <row r="5">
          <cell r="I5">
            <v>0</v>
          </cell>
        </row>
      </sheetData>
      <sheetData sheetId="3247">
        <row r="5">
          <cell r="I5">
            <v>0</v>
          </cell>
        </row>
      </sheetData>
      <sheetData sheetId="3248">
        <row r="5">
          <cell r="I5">
            <v>0</v>
          </cell>
        </row>
      </sheetData>
      <sheetData sheetId="3249">
        <row r="5">
          <cell r="I5">
            <v>0</v>
          </cell>
        </row>
      </sheetData>
      <sheetData sheetId="3250">
        <row r="5">
          <cell r="I5">
            <v>0</v>
          </cell>
        </row>
      </sheetData>
      <sheetData sheetId="3251">
        <row r="5">
          <cell r="I5">
            <v>0</v>
          </cell>
        </row>
      </sheetData>
      <sheetData sheetId="3252">
        <row r="5">
          <cell r="I5">
            <v>0</v>
          </cell>
        </row>
      </sheetData>
      <sheetData sheetId="3253">
        <row r="5">
          <cell r="I5">
            <v>0</v>
          </cell>
        </row>
      </sheetData>
      <sheetData sheetId="3254">
        <row r="5">
          <cell r="I5">
            <v>0</v>
          </cell>
        </row>
      </sheetData>
      <sheetData sheetId="3255">
        <row r="5">
          <cell r="I5">
            <v>0</v>
          </cell>
        </row>
      </sheetData>
      <sheetData sheetId="3256">
        <row r="5">
          <cell r="I5">
            <v>0</v>
          </cell>
        </row>
      </sheetData>
      <sheetData sheetId="3257">
        <row r="5">
          <cell r="I5">
            <v>0</v>
          </cell>
        </row>
      </sheetData>
      <sheetData sheetId="3258">
        <row r="5">
          <cell r="I5">
            <v>0</v>
          </cell>
        </row>
      </sheetData>
      <sheetData sheetId="3259">
        <row r="5">
          <cell r="I5">
            <v>0</v>
          </cell>
        </row>
      </sheetData>
      <sheetData sheetId="3260">
        <row r="5">
          <cell r="I5">
            <v>0</v>
          </cell>
        </row>
      </sheetData>
      <sheetData sheetId="3261">
        <row r="5">
          <cell r="I5">
            <v>0</v>
          </cell>
        </row>
      </sheetData>
      <sheetData sheetId="3262">
        <row r="19">
          <cell r="J19">
            <v>1.0499999999999999E-3</v>
          </cell>
        </row>
      </sheetData>
      <sheetData sheetId="3263">
        <row r="5">
          <cell r="I5">
            <v>0</v>
          </cell>
        </row>
      </sheetData>
      <sheetData sheetId="3264">
        <row r="5">
          <cell r="I5">
            <v>0</v>
          </cell>
        </row>
      </sheetData>
      <sheetData sheetId="3265">
        <row r="19">
          <cell r="J19">
            <v>1.0499999999999999E-3</v>
          </cell>
        </row>
      </sheetData>
      <sheetData sheetId="3266">
        <row r="19">
          <cell r="J19">
            <v>1.0499999999999999E-3</v>
          </cell>
        </row>
      </sheetData>
      <sheetData sheetId="3267">
        <row r="5">
          <cell r="I5">
            <v>0</v>
          </cell>
        </row>
      </sheetData>
      <sheetData sheetId="3268">
        <row r="5">
          <cell r="I5">
            <v>0</v>
          </cell>
        </row>
      </sheetData>
      <sheetData sheetId="3269">
        <row r="19">
          <cell r="J19">
            <v>1.0499999999999999E-3</v>
          </cell>
        </row>
      </sheetData>
      <sheetData sheetId="3270">
        <row r="5">
          <cell r="I5">
            <v>0</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5">
          <cell r="I5">
            <v>0</v>
          </cell>
        </row>
      </sheetData>
      <sheetData sheetId="3276">
        <row r="5">
          <cell r="I5">
            <v>0</v>
          </cell>
        </row>
      </sheetData>
      <sheetData sheetId="3277">
        <row r="5">
          <cell r="I5">
            <v>0</v>
          </cell>
        </row>
      </sheetData>
      <sheetData sheetId="3278">
        <row r="5">
          <cell r="I5">
            <v>0</v>
          </cell>
        </row>
      </sheetData>
      <sheetData sheetId="3279">
        <row r="5">
          <cell r="I5">
            <v>0</v>
          </cell>
        </row>
      </sheetData>
      <sheetData sheetId="3280">
        <row r="19">
          <cell r="J19">
            <v>1.0499999999999999E-3</v>
          </cell>
        </row>
      </sheetData>
      <sheetData sheetId="3281">
        <row r="19">
          <cell r="J19">
            <v>1.0499999999999999E-3</v>
          </cell>
        </row>
      </sheetData>
      <sheetData sheetId="3282">
        <row r="5">
          <cell r="I5">
            <v>0</v>
          </cell>
        </row>
      </sheetData>
      <sheetData sheetId="3283">
        <row r="5">
          <cell r="I5">
            <v>0</v>
          </cell>
        </row>
      </sheetData>
      <sheetData sheetId="3284">
        <row r="5">
          <cell r="I5">
            <v>0</v>
          </cell>
        </row>
      </sheetData>
      <sheetData sheetId="3285">
        <row r="5">
          <cell r="I5">
            <v>0</v>
          </cell>
        </row>
      </sheetData>
      <sheetData sheetId="3286">
        <row r="19">
          <cell r="J19">
            <v>1.0499999999999999E-3</v>
          </cell>
        </row>
      </sheetData>
      <sheetData sheetId="3287">
        <row r="5">
          <cell r="I5">
            <v>0</v>
          </cell>
        </row>
      </sheetData>
      <sheetData sheetId="3288">
        <row r="5">
          <cell r="I5">
            <v>0</v>
          </cell>
        </row>
      </sheetData>
      <sheetData sheetId="3289">
        <row r="19">
          <cell r="J19">
            <v>1.0499999999999999E-3</v>
          </cell>
        </row>
      </sheetData>
      <sheetData sheetId="3290">
        <row r="5">
          <cell r="I5">
            <v>0</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5">
          <cell r="I5">
            <v>0</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5">
          <cell r="I5">
            <v>0</v>
          </cell>
        </row>
      </sheetData>
      <sheetData sheetId="3424">
        <row r="5">
          <cell r="I5">
            <v>0</v>
          </cell>
        </row>
      </sheetData>
      <sheetData sheetId="3425">
        <row r="5">
          <cell r="I5">
            <v>0</v>
          </cell>
        </row>
      </sheetData>
      <sheetData sheetId="3426">
        <row r="5">
          <cell r="I5">
            <v>0</v>
          </cell>
        </row>
      </sheetData>
      <sheetData sheetId="3427">
        <row r="5">
          <cell r="I5">
            <v>0</v>
          </cell>
        </row>
      </sheetData>
      <sheetData sheetId="3428">
        <row r="5">
          <cell r="I5">
            <v>0</v>
          </cell>
        </row>
      </sheetData>
      <sheetData sheetId="3429">
        <row r="5">
          <cell r="I5">
            <v>0</v>
          </cell>
        </row>
      </sheetData>
      <sheetData sheetId="3430">
        <row r="5">
          <cell r="I5">
            <v>0</v>
          </cell>
        </row>
      </sheetData>
      <sheetData sheetId="3431">
        <row r="5">
          <cell r="I5">
            <v>0</v>
          </cell>
        </row>
      </sheetData>
      <sheetData sheetId="3432">
        <row r="5">
          <cell r="I5">
            <v>0</v>
          </cell>
        </row>
      </sheetData>
      <sheetData sheetId="3433">
        <row r="5">
          <cell r="I5">
            <v>0</v>
          </cell>
        </row>
      </sheetData>
      <sheetData sheetId="3434">
        <row r="5">
          <cell r="I5">
            <v>0</v>
          </cell>
        </row>
      </sheetData>
      <sheetData sheetId="3435">
        <row r="5">
          <cell r="I5">
            <v>0</v>
          </cell>
        </row>
      </sheetData>
      <sheetData sheetId="3436">
        <row r="5">
          <cell r="I5">
            <v>0</v>
          </cell>
        </row>
      </sheetData>
      <sheetData sheetId="3437">
        <row r="5">
          <cell r="I5">
            <v>0</v>
          </cell>
        </row>
      </sheetData>
      <sheetData sheetId="3438">
        <row r="5">
          <cell r="I5">
            <v>0</v>
          </cell>
        </row>
      </sheetData>
      <sheetData sheetId="3439">
        <row r="5">
          <cell r="I5">
            <v>0</v>
          </cell>
        </row>
      </sheetData>
      <sheetData sheetId="3440">
        <row r="5">
          <cell r="I5">
            <v>0</v>
          </cell>
        </row>
      </sheetData>
      <sheetData sheetId="3441">
        <row r="5">
          <cell r="I5">
            <v>0</v>
          </cell>
        </row>
      </sheetData>
      <sheetData sheetId="3442">
        <row r="5">
          <cell r="I5">
            <v>0</v>
          </cell>
        </row>
      </sheetData>
      <sheetData sheetId="3443">
        <row r="5">
          <cell r="I5">
            <v>0</v>
          </cell>
        </row>
      </sheetData>
      <sheetData sheetId="3444">
        <row r="5">
          <cell r="I5">
            <v>0</v>
          </cell>
        </row>
      </sheetData>
      <sheetData sheetId="3445">
        <row r="5">
          <cell r="I5">
            <v>0</v>
          </cell>
        </row>
      </sheetData>
      <sheetData sheetId="3446">
        <row r="5">
          <cell r="I5">
            <v>0</v>
          </cell>
        </row>
      </sheetData>
      <sheetData sheetId="3447">
        <row r="5">
          <cell r="I5">
            <v>0</v>
          </cell>
        </row>
      </sheetData>
      <sheetData sheetId="3448">
        <row r="5">
          <cell r="I5">
            <v>0</v>
          </cell>
        </row>
      </sheetData>
      <sheetData sheetId="3449">
        <row r="5">
          <cell r="I5">
            <v>0</v>
          </cell>
        </row>
      </sheetData>
      <sheetData sheetId="3450">
        <row r="5">
          <cell r="I5">
            <v>0</v>
          </cell>
        </row>
      </sheetData>
      <sheetData sheetId="3451">
        <row r="5">
          <cell r="I5">
            <v>0</v>
          </cell>
        </row>
      </sheetData>
      <sheetData sheetId="3452">
        <row r="5">
          <cell r="I5">
            <v>0</v>
          </cell>
        </row>
      </sheetData>
      <sheetData sheetId="3453">
        <row r="5">
          <cell r="I5">
            <v>0</v>
          </cell>
        </row>
      </sheetData>
      <sheetData sheetId="3454">
        <row r="5">
          <cell r="I5">
            <v>0</v>
          </cell>
        </row>
      </sheetData>
      <sheetData sheetId="3455">
        <row r="5">
          <cell r="I5">
            <v>0</v>
          </cell>
        </row>
      </sheetData>
      <sheetData sheetId="3456">
        <row r="5">
          <cell r="I5">
            <v>0</v>
          </cell>
        </row>
      </sheetData>
      <sheetData sheetId="3457">
        <row r="5">
          <cell r="I5">
            <v>0</v>
          </cell>
        </row>
      </sheetData>
      <sheetData sheetId="3458">
        <row r="5">
          <cell r="I5">
            <v>0</v>
          </cell>
        </row>
      </sheetData>
      <sheetData sheetId="3459">
        <row r="5">
          <cell r="I5">
            <v>0</v>
          </cell>
        </row>
      </sheetData>
      <sheetData sheetId="3460">
        <row r="5">
          <cell r="I5">
            <v>0</v>
          </cell>
        </row>
      </sheetData>
      <sheetData sheetId="3461">
        <row r="5">
          <cell r="I5">
            <v>0</v>
          </cell>
        </row>
      </sheetData>
      <sheetData sheetId="3462">
        <row r="5">
          <cell r="I5">
            <v>0</v>
          </cell>
        </row>
      </sheetData>
      <sheetData sheetId="3463">
        <row r="5">
          <cell r="I5">
            <v>0</v>
          </cell>
        </row>
      </sheetData>
      <sheetData sheetId="3464">
        <row r="5">
          <cell r="I5">
            <v>0</v>
          </cell>
        </row>
      </sheetData>
      <sheetData sheetId="3465">
        <row r="5">
          <cell r="I5">
            <v>0</v>
          </cell>
        </row>
      </sheetData>
      <sheetData sheetId="3466">
        <row r="5">
          <cell r="I5">
            <v>0</v>
          </cell>
        </row>
      </sheetData>
      <sheetData sheetId="3467">
        <row r="5">
          <cell r="I5">
            <v>0</v>
          </cell>
        </row>
      </sheetData>
      <sheetData sheetId="3468">
        <row r="5">
          <cell r="I5">
            <v>0</v>
          </cell>
        </row>
      </sheetData>
      <sheetData sheetId="3469">
        <row r="5">
          <cell r="I5">
            <v>0</v>
          </cell>
        </row>
      </sheetData>
      <sheetData sheetId="3470">
        <row r="5">
          <cell r="I5">
            <v>0</v>
          </cell>
        </row>
      </sheetData>
      <sheetData sheetId="3471">
        <row r="5">
          <cell r="I5">
            <v>0</v>
          </cell>
        </row>
      </sheetData>
      <sheetData sheetId="3472">
        <row r="5">
          <cell r="I5">
            <v>0</v>
          </cell>
        </row>
      </sheetData>
      <sheetData sheetId="3473">
        <row r="5">
          <cell r="I5">
            <v>0</v>
          </cell>
        </row>
      </sheetData>
      <sheetData sheetId="3474">
        <row r="5">
          <cell r="I5">
            <v>0</v>
          </cell>
        </row>
      </sheetData>
      <sheetData sheetId="3475">
        <row r="5">
          <cell r="I5">
            <v>0</v>
          </cell>
        </row>
      </sheetData>
      <sheetData sheetId="3476">
        <row r="5">
          <cell r="I5">
            <v>0</v>
          </cell>
        </row>
      </sheetData>
      <sheetData sheetId="3477">
        <row r="5">
          <cell r="I5">
            <v>0</v>
          </cell>
        </row>
      </sheetData>
      <sheetData sheetId="3478">
        <row r="5">
          <cell r="I5">
            <v>0</v>
          </cell>
        </row>
      </sheetData>
      <sheetData sheetId="3479">
        <row r="5">
          <cell r="I5">
            <v>0</v>
          </cell>
        </row>
      </sheetData>
      <sheetData sheetId="3480">
        <row r="5">
          <cell r="I5">
            <v>0</v>
          </cell>
        </row>
      </sheetData>
      <sheetData sheetId="3481">
        <row r="5">
          <cell r="I5">
            <v>0</v>
          </cell>
        </row>
      </sheetData>
      <sheetData sheetId="3482">
        <row r="5">
          <cell r="I5">
            <v>0</v>
          </cell>
        </row>
      </sheetData>
      <sheetData sheetId="3483">
        <row r="5">
          <cell r="I5">
            <v>0</v>
          </cell>
        </row>
      </sheetData>
      <sheetData sheetId="3484">
        <row r="5">
          <cell r="I5">
            <v>0</v>
          </cell>
        </row>
      </sheetData>
      <sheetData sheetId="3485">
        <row r="5">
          <cell r="I5">
            <v>0</v>
          </cell>
        </row>
      </sheetData>
      <sheetData sheetId="3486">
        <row r="5">
          <cell r="I5">
            <v>0</v>
          </cell>
        </row>
      </sheetData>
      <sheetData sheetId="3487">
        <row r="5">
          <cell r="I5">
            <v>0</v>
          </cell>
        </row>
      </sheetData>
      <sheetData sheetId="3488">
        <row r="5">
          <cell r="I5">
            <v>0</v>
          </cell>
        </row>
      </sheetData>
      <sheetData sheetId="3489">
        <row r="5">
          <cell r="I5">
            <v>0</v>
          </cell>
        </row>
      </sheetData>
      <sheetData sheetId="3490">
        <row r="5">
          <cell r="I5">
            <v>0</v>
          </cell>
        </row>
      </sheetData>
      <sheetData sheetId="3491">
        <row r="5">
          <cell r="I5">
            <v>0</v>
          </cell>
        </row>
      </sheetData>
      <sheetData sheetId="3492">
        <row r="5">
          <cell r="I5">
            <v>0</v>
          </cell>
        </row>
      </sheetData>
      <sheetData sheetId="3493">
        <row r="5">
          <cell r="I5">
            <v>0</v>
          </cell>
        </row>
      </sheetData>
      <sheetData sheetId="3494">
        <row r="5">
          <cell r="I5">
            <v>0</v>
          </cell>
        </row>
      </sheetData>
      <sheetData sheetId="3495">
        <row r="5">
          <cell r="I5">
            <v>0</v>
          </cell>
        </row>
      </sheetData>
      <sheetData sheetId="3496">
        <row r="5">
          <cell r="I5">
            <v>0</v>
          </cell>
        </row>
      </sheetData>
      <sheetData sheetId="3497">
        <row r="5">
          <cell r="I5">
            <v>0</v>
          </cell>
        </row>
      </sheetData>
      <sheetData sheetId="3498">
        <row r="5">
          <cell r="I5">
            <v>0</v>
          </cell>
        </row>
      </sheetData>
      <sheetData sheetId="3499">
        <row r="5">
          <cell r="I5">
            <v>0</v>
          </cell>
        </row>
      </sheetData>
      <sheetData sheetId="3500">
        <row r="5">
          <cell r="I5">
            <v>0</v>
          </cell>
        </row>
      </sheetData>
      <sheetData sheetId="3501">
        <row r="5">
          <cell r="I5">
            <v>0</v>
          </cell>
        </row>
      </sheetData>
      <sheetData sheetId="3502">
        <row r="5">
          <cell r="I5">
            <v>0</v>
          </cell>
        </row>
      </sheetData>
      <sheetData sheetId="3503">
        <row r="5">
          <cell r="I5">
            <v>0</v>
          </cell>
        </row>
      </sheetData>
      <sheetData sheetId="3504">
        <row r="5">
          <cell r="I5">
            <v>0</v>
          </cell>
        </row>
      </sheetData>
      <sheetData sheetId="3505">
        <row r="5">
          <cell r="I5">
            <v>0</v>
          </cell>
        </row>
      </sheetData>
      <sheetData sheetId="3506">
        <row r="5">
          <cell r="I5">
            <v>0</v>
          </cell>
        </row>
      </sheetData>
      <sheetData sheetId="3507">
        <row r="5">
          <cell r="I5">
            <v>0</v>
          </cell>
        </row>
      </sheetData>
      <sheetData sheetId="3508">
        <row r="5">
          <cell r="I5">
            <v>0</v>
          </cell>
        </row>
      </sheetData>
      <sheetData sheetId="3509">
        <row r="5">
          <cell r="I5">
            <v>0</v>
          </cell>
        </row>
      </sheetData>
      <sheetData sheetId="3510">
        <row r="5">
          <cell r="I5">
            <v>0</v>
          </cell>
        </row>
      </sheetData>
      <sheetData sheetId="3511">
        <row r="5">
          <cell r="I5">
            <v>0</v>
          </cell>
        </row>
      </sheetData>
      <sheetData sheetId="3512">
        <row r="5">
          <cell r="I5">
            <v>0</v>
          </cell>
        </row>
      </sheetData>
      <sheetData sheetId="3513">
        <row r="5">
          <cell r="I5">
            <v>0</v>
          </cell>
        </row>
      </sheetData>
      <sheetData sheetId="3514">
        <row r="5">
          <cell r="I5">
            <v>0</v>
          </cell>
        </row>
      </sheetData>
      <sheetData sheetId="3515">
        <row r="5">
          <cell r="I5">
            <v>0</v>
          </cell>
        </row>
      </sheetData>
      <sheetData sheetId="3516">
        <row r="5">
          <cell r="I5">
            <v>0</v>
          </cell>
        </row>
      </sheetData>
      <sheetData sheetId="3517">
        <row r="5">
          <cell r="I5">
            <v>0</v>
          </cell>
        </row>
      </sheetData>
      <sheetData sheetId="3518">
        <row r="5">
          <cell r="I5">
            <v>0</v>
          </cell>
        </row>
      </sheetData>
      <sheetData sheetId="3519">
        <row r="5">
          <cell r="I5">
            <v>0</v>
          </cell>
        </row>
      </sheetData>
      <sheetData sheetId="3520">
        <row r="5">
          <cell r="I5">
            <v>0</v>
          </cell>
        </row>
      </sheetData>
      <sheetData sheetId="3521">
        <row r="5">
          <cell r="I5">
            <v>0</v>
          </cell>
        </row>
      </sheetData>
      <sheetData sheetId="3522">
        <row r="5">
          <cell r="I5">
            <v>0</v>
          </cell>
        </row>
      </sheetData>
      <sheetData sheetId="3523">
        <row r="5">
          <cell r="I5">
            <v>0</v>
          </cell>
        </row>
      </sheetData>
      <sheetData sheetId="3524">
        <row r="5">
          <cell r="I5">
            <v>0</v>
          </cell>
        </row>
      </sheetData>
      <sheetData sheetId="3525">
        <row r="5">
          <cell r="I5">
            <v>0</v>
          </cell>
        </row>
      </sheetData>
      <sheetData sheetId="3526">
        <row r="5">
          <cell r="I5">
            <v>0</v>
          </cell>
        </row>
      </sheetData>
      <sheetData sheetId="3527">
        <row r="5">
          <cell r="I5">
            <v>0</v>
          </cell>
        </row>
      </sheetData>
      <sheetData sheetId="3528">
        <row r="5">
          <cell r="I5">
            <v>0</v>
          </cell>
        </row>
      </sheetData>
      <sheetData sheetId="3529">
        <row r="5">
          <cell r="I5">
            <v>0</v>
          </cell>
        </row>
      </sheetData>
      <sheetData sheetId="3530">
        <row r="5">
          <cell r="I5">
            <v>0</v>
          </cell>
        </row>
      </sheetData>
      <sheetData sheetId="3531">
        <row r="5">
          <cell r="I5">
            <v>0</v>
          </cell>
        </row>
      </sheetData>
      <sheetData sheetId="3532">
        <row r="5">
          <cell r="I5">
            <v>0</v>
          </cell>
        </row>
      </sheetData>
      <sheetData sheetId="3533">
        <row r="5">
          <cell r="I5">
            <v>0</v>
          </cell>
        </row>
      </sheetData>
      <sheetData sheetId="3534">
        <row r="5">
          <cell r="I5">
            <v>0</v>
          </cell>
        </row>
      </sheetData>
      <sheetData sheetId="3535">
        <row r="5">
          <cell r="I5">
            <v>0</v>
          </cell>
        </row>
      </sheetData>
      <sheetData sheetId="3536">
        <row r="5">
          <cell r="I5">
            <v>0</v>
          </cell>
        </row>
      </sheetData>
      <sheetData sheetId="3537">
        <row r="5">
          <cell r="I5">
            <v>0</v>
          </cell>
        </row>
      </sheetData>
      <sheetData sheetId="3538">
        <row r="5">
          <cell r="I5">
            <v>0</v>
          </cell>
        </row>
      </sheetData>
      <sheetData sheetId="3539">
        <row r="5">
          <cell r="I5">
            <v>0</v>
          </cell>
        </row>
      </sheetData>
      <sheetData sheetId="3540">
        <row r="5">
          <cell r="I5">
            <v>0</v>
          </cell>
        </row>
      </sheetData>
      <sheetData sheetId="3541">
        <row r="5">
          <cell r="I5">
            <v>0</v>
          </cell>
        </row>
      </sheetData>
      <sheetData sheetId="3542">
        <row r="5">
          <cell r="I5">
            <v>0</v>
          </cell>
        </row>
      </sheetData>
      <sheetData sheetId="3543">
        <row r="5">
          <cell r="I5">
            <v>0</v>
          </cell>
        </row>
      </sheetData>
      <sheetData sheetId="3544">
        <row r="5">
          <cell r="I5">
            <v>0</v>
          </cell>
        </row>
      </sheetData>
      <sheetData sheetId="3545">
        <row r="5">
          <cell r="I5">
            <v>0</v>
          </cell>
        </row>
      </sheetData>
      <sheetData sheetId="3546">
        <row r="5">
          <cell r="I5">
            <v>0</v>
          </cell>
        </row>
      </sheetData>
      <sheetData sheetId="3547">
        <row r="5">
          <cell r="I5">
            <v>0</v>
          </cell>
        </row>
      </sheetData>
      <sheetData sheetId="3548">
        <row r="5">
          <cell r="I5">
            <v>0</v>
          </cell>
        </row>
      </sheetData>
      <sheetData sheetId="3549">
        <row r="5">
          <cell r="I5">
            <v>0</v>
          </cell>
        </row>
      </sheetData>
      <sheetData sheetId="3550">
        <row r="5">
          <cell r="I5">
            <v>0</v>
          </cell>
        </row>
      </sheetData>
      <sheetData sheetId="3551">
        <row r="5">
          <cell r="I5">
            <v>0</v>
          </cell>
        </row>
      </sheetData>
      <sheetData sheetId="3552">
        <row r="5">
          <cell r="I5">
            <v>0</v>
          </cell>
        </row>
      </sheetData>
      <sheetData sheetId="3553">
        <row r="5">
          <cell r="I5">
            <v>0</v>
          </cell>
        </row>
      </sheetData>
      <sheetData sheetId="3554">
        <row r="5">
          <cell r="I5">
            <v>0</v>
          </cell>
        </row>
      </sheetData>
      <sheetData sheetId="3555">
        <row r="5">
          <cell r="I5">
            <v>0</v>
          </cell>
        </row>
      </sheetData>
      <sheetData sheetId="3556">
        <row r="5">
          <cell r="I5">
            <v>0</v>
          </cell>
        </row>
      </sheetData>
      <sheetData sheetId="3557">
        <row r="5">
          <cell r="I5">
            <v>0</v>
          </cell>
        </row>
      </sheetData>
      <sheetData sheetId="3558">
        <row r="5">
          <cell r="I5">
            <v>0</v>
          </cell>
        </row>
      </sheetData>
      <sheetData sheetId="3559">
        <row r="5">
          <cell r="I5">
            <v>0</v>
          </cell>
        </row>
      </sheetData>
      <sheetData sheetId="3560">
        <row r="5">
          <cell r="I5">
            <v>0</v>
          </cell>
        </row>
      </sheetData>
      <sheetData sheetId="3561">
        <row r="5">
          <cell r="I5">
            <v>0</v>
          </cell>
        </row>
      </sheetData>
      <sheetData sheetId="3562">
        <row r="5">
          <cell r="I5">
            <v>0</v>
          </cell>
        </row>
      </sheetData>
      <sheetData sheetId="3563">
        <row r="5">
          <cell r="I5">
            <v>0</v>
          </cell>
        </row>
      </sheetData>
      <sheetData sheetId="3564">
        <row r="5">
          <cell r="I5">
            <v>0</v>
          </cell>
        </row>
      </sheetData>
      <sheetData sheetId="3565">
        <row r="5">
          <cell r="I5">
            <v>0</v>
          </cell>
        </row>
      </sheetData>
      <sheetData sheetId="3566">
        <row r="5">
          <cell r="I5">
            <v>0</v>
          </cell>
        </row>
      </sheetData>
      <sheetData sheetId="3567">
        <row r="5">
          <cell r="I5">
            <v>0</v>
          </cell>
        </row>
      </sheetData>
      <sheetData sheetId="3568">
        <row r="5">
          <cell r="I5">
            <v>0</v>
          </cell>
        </row>
      </sheetData>
      <sheetData sheetId="3569">
        <row r="5">
          <cell r="I5">
            <v>0</v>
          </cell>
        </row>
      </sheetData>
      <sheetData sheetId="3570">
        <row r="5">
          <cell r="I5">
            <v>0</v>
          </cell>
        </row>
      </sheetData>
      <sheetData sheetId="3571">
        <row r="5">
          <cell r="I5">
            <v>0</v>
          </cell>
        </row>
      </sheetData>
      <sheetData sheetId="3572">
        <row r="5">
          <cell r="I5">
            <v>0</v>
          </cell>
        </row>
      </sheetData>
      <sheetData sheetId="3573">
        <row r="5">
          <cell r="I5">
            <v>0</v>
          </cell>
        </row>
      </sheetData>
      <sheetData sheetId="3574">
        <row r="5">
          <cell r="I5">
            <v>0</v>
          </cell>
        </row>
      </sheetData>
      <sheetData sheetId="3575">
        <row r="5">
          <cell r="I5">
            <v>0</v>
          </cell>
        </row>
      </sheetData>
      <sheetData sheetId="3576">
        <row r="5">
          <cell r="I5">
            <v>0</v>
          </cell>
        </row>
      </sheetData>
      <sheetData sheetId="3577">
        <row r="5">
          <cell r="I5">
            <v>0</v>
          </cell>
        </row>
      </sheetData>
      <sheetData sheetId="3578">
        <row r="5">
          <cell r="I5">
            <v>0</v>
          </cell>
        </row>
      </sheetData>
      <sheetData sheetId="3579">
        <row r="5">
          <cell r="I5">
            <v>0</v>
          </cell>
        </row>
      </sheetData>
      <sheetData sheetId="3580">
        <row r="5">
          <cell r="I5">
            <v>0</v>
          </cell>
        </row>
      </sheetData>
      <sheetData sheetId="3581">
        <row r="5">
          <cell r="I5">
            <v>0</v>
          </cell>
        </row>
      </sheetData>
      <sheetData sheetId="3582">
        <row r="5">
          <cell r="I5">
            <v>0</v>
          </cell>
        </row>
      </sheetData>
      <sheetData sheetId="3583">
        <row r="5">
          <cell r="I5">
            <v>0</v>
          </cell>
        </row>
      </sheetData>
      <sheetData sheetId="3584">
        <row r="5">
          <cell r="I5">
            <v>0</v>
          </cell>
        </row>
      </sheetData>
      <sheetData sheetId="3585">
        <row r="5">
          <cell r="I5">
            <v>0</v>
          </cell>
        </row>
      </sheetData>
      <sheetData sheetId="3586">
        <row r="5">
          <cell r="I5">
            <v>0</v>
          </cell>
        </row>
      </sheetData>
      <sheetData sheetId="3587">
        <row r="5">
          <cell r="I5">
            <v>0</v>
          </cell>
        </row>
      </sheetData>
      <sheetData sheetId="3588">
        <row r="5">
          <cell r="I5">
            <v>0</v>
          </cell>
        </row>
      </sheetData>
      <sheetData sheetId="3589">
        <row r="5">
          <cell r="I5">
            <v>0</v>
          </cell>
        </row>
      </sheetData>
      <sheetData sheetId="3590">
        <row r="5">
          <cell r="I5">
            <v>0</v>
          </cell>
        </row>
      </sheetData>
      <sheetData sheetId="3591">
        <row r="5">
          <cell r="I5">
            <v>0</v>
          </cell>
        </row>
      </sheetData>
      <sheetData sheetId="3592">
        <row r="5">
          <cell r="I5">
            <v>0</v>
          </cell>
        </row>
      </sheetData>
      <sheetData sheetId="3593">
        <row r="5">
          <cell r="I5">
            <v>0</v>
          </cell>
        </row>
      </sheetData>
      <sheetData sheetId="3594">
        <row r="5">
          <cell r="I5">
            <v>0</v>
          </cell>
        </row>
      </sheetData>
      <sheetData sheetId="3595">
        <row r="5">
          <cell r="I5">
            <v>0</v>
          </cell>
        </row>
      </sheetData>
      <sheetData sheetId="3596">
        <row r="5">
          <cell r="I5">
            <v>0</v>
          </cell>
        </row>
      </sheetData>
      <sheetData sheetId="3597">
        <row r="5">
          <cell r="I5">
            <v>0</v>
          </cell>
        </row>
      </sheetData>
      <sheetData sheetId="3598">
        <row r="5">
          <cell r="I5">
            <v>0</v>
          </cell>
        </row>
      </sheetData>
      <sheetData sheetId="3599">
        <row r="5">
          <cell r="I5">
            <v>0</v>
          </cell>
        </row>
      </sheetData>
      <sheetData sheetId="3600">
        <row r="5">
          <cell r="I5">
            <v>0</v>
          </cell>
        </row>
      </sheetData>
      <sheetData sheetId="3601">
        <row r="5">
          <cell r="I5">
            <v>0</v>
          </cell>
        </row>
      </sheetData>
      <sheetData sheetId="3602">
        <row r="5">
          <cell r="I5">
            <v>0</v>
          </cell>
        </row>
      </sheetData>
      <sheetData sheetId="3603">
        <row r="5">
          <cell r="I5">
            <v>0</v>
          </cell>
        </row>
      </sheetData>
      <sheetData sheetId="3604">
        <row r="5">
          <cell r="I5">
            <v>0</v>
          </cell>
        </row>
      </sheetData>
      <sheetData sheetId="3605">
        <row r="5">
          <cell r="I5">
            <v>0</v>
          </cell>
        </row>
      </sheetData>
      <sheetData sheetId="3606">
        <row r="5">
          <cell r="I5">
            <v>0</v>
          </cell>
        </row>
      </sheetData>
      <sheetData sheetId="3607">
        <row r="5">
          <cell r="I5">
            <v>0</v>
          </cell>
        </row>
      </sheetData>
      <sheetData sheetId="3608">
        <row r="5">
          <cell r="I5">
            <v>0</v>
          </cell>
        </row>
      </sheetData>
      <sheetData sheetId="3609">
        <row r="5">
          <cell r="I5">
            <v>0</v>
          </cell>
        </row>
      </sheetData>
      <sheetData sheetId="3610">
        <row r="5">
          <cell r="I5">
            <v>0</v>
          </cell>
        </row>
      </sheetData>
      <sheetData sheetId="3611">
        <row r="5">
          <cell r="I5">
            <v>0</v>
          </cell>
        </row>
      </sheetData>
      <sheetData sheetId="3612">
        <row r="5">
          <cell r="I5">
            <v>0</v>
          </cell>
        </row>
      </sheetData>
      <sheetData sheetId="3613">
        <row r="5">
          <cell r="I5">
            <v>0</v>
          </cell>
        </row>
      </sheetData>
      <sheetData sheetId="3614">
        <row r="5">
          <cell r="I5">
            <v>0</v>
          </cell>
        </row>
      </sheetData>
      <sheetData sheetId="3615">
        <row r="5">
          <cell r="I5">
            <v>0</v>
          </cell>
        </row>
      </sheetData>
      <sheetData sheetId="3616">
        <row r="5">
          <cell r="I5">
            <v>0</v>
          </cell>
        </row>
      </sheetData>
      <sheetData sheetId="3617">
        <row r="5">
          <cell r="I5">
            <v>0</v>
          </cell>
        </row>
      </sheetData>
      <sheetData sheetId="3618">
        <row r="5">
          <cell r="I5">
            <v>0</v>
          </cell>
        </row>
      </sheetData>
      <sheetData sheetId="3619">
        <row r="5">
          <cell r="I5">
            <v>0</v>
          </cell>
        </row>
      </sheetData>
      <sheetData sheetId="3620">
        <row r="5">
          <cell r="I5">
            <v>0</v>
          </cell>
        </row>
      </sheetData>
      <sheetData sheetId="3621">
        <row r="5">
          <cell r="I5">
            <v>0</v>
          </cell>
        </row>
      </sheetData>
      <sheetData sheetId="3622">
        <row r="5">
          <cell r="I5">
            <v>0</v>
          </cell>
        </row>
      </sheetData>
      <sheetData sheetId="3623">
        <row r="5">
          <cell r="I5">
            <v>0</v>
          </cell>
        </row>
      </sheetData>
      <sheetData sheetId="3624">
        <row r="5">
          <cell r="I5">
            <v>0</v>
          </cell>
        </row>
      </sheetData>
      <sheetData sheetId="3625">
        <row r="5">
          <cell r="I5">
            <v>0</v>
          </cell>
        </row>
      </sheetData>
      <sheetData sheetId="3626">
        <row r="5">
          <cell r="I5">
            <v>0</v>
          </cell>
        </row>
      </sheetData>
      <sheetData sheetId="3627">
        <row r="5">
          <cell r="I5">
            <v>0</v>
          </cell>
        </row>
      </sheetData>
      <sheetData sheetId="3628">
        <row r="5">
          <cell r="I5">
            <v>0</v>
          </cell>
        </row>
      </sheetData>
      <sheetData sheetId="3629">
        <row r="5">
          <cell r="I5">
            <v>0</v>
          </cell>
        </row>
      </sheetData>
      <sheetData sheetId="3630">
        <row r="5">
          <cell r="I5">
            <v>0</v>
          </cell>
        </row>
      </sheetData>
      <sheetData sheetId="3631">
        <row r="5">
          <cell r="I5">
            <v>0</v>
          </cell>
        </row>
      </sheetData>
      <sheetData sheetId="3632">
        <row r="5">
          <cell r="I5">
            <v>0</v>
          </cell>
        </row>
      </sheetData>
      <sheetData sheetId="3633">
        <row r="5">
          <cell r="I5">
            <v>0</v>
          </cell>
        </row>
      </sheetData>
      <sheetData sheetId="3634">
        <row r="5">
          <cell r="I5">
            <v>0</v>
          </cell>
        </row>
      </sheetData>
      <sheetData sheetId="3635">
        <row r="5">
          <cell r="I5">
            <v>0</v>
          </cell>
        </row>
      </sheetData>
      <sheetData sheetId="3636">
        <row r="5">
          <cell r="I5">
            <v>0</v>
          </cell>
        </row>
      </sheetData>
      <sheetData sheetId="3637">
        <row r="5">
          <cell r="I5">
            <v>0</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5">
          <cell r="I5">
            <v>0</v>
          </cell>
        </row>
      </sheetData>
      <sheetData sheetId="3642">
        <row r="5">
          <cell r="I5">
            <v>0</v>
          </cell>
        </row>
      </sheetData>
      <sheetData sheetId="3643">
        <row r="19">
          <cell r="J19">
            <v>1.0499999999999999E-3</v>
          </cell>
        </row>
      </sheetData>
      <sheetData sheetId="3644">
        <row r="19">
          <cell r="J19">
            <v>1.0499999999999999E-3</v>
          </cell>
        </row>
      </sheetData>
      <sheetData sheetId="3645">
        <row r="5">
          <cell r="I5">
            <v>0</v>
          </cell>
        </row>
      </sheetData>
      <sheetData sheetId="3646">
        <row r="5">
          <cell r="I5">
            <v>0</v>
          </cell>
        </row>
      </sheetData>
      <sheetData sheetId="3647">
        <row r="19">
          <cell r="J19">
            <v>1.0499999999999999E-3</v>
          </cell>
        </row>
      </sheetData>
      <sheetData sheetId="3648">
        <row r="5">
          <cell r="I5">
            <v>0</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5">
          <cell r="I5">
            <v>0</v>
          </cell>
        </row>
      </sheetData>
      <sheetData sheetId="3654">
        <row r="5">
          <cell r="I5">
            <v>0</v>
          </cell>
        </row>
      </sheetData>
      <sheetData sheetId="3655">
        <row r="5">
          <cell r="I5">
            <v>0</v>
          </cell>
        </row>
      </sheetData>
      <sheetData sheetId="3656">
        <row r="5">
          <cell r="I5">
            <v>0</v>
          </cell>
        </row>
      </sheetData>
      <sheetData sheetId="3657">
        <row r="5">
          <cell r="I5">
            <v>0</v>
          </cell>
        </row>
      </sheetData>
      <sheetData sheetId="3658">
        <row r="19">
          <cell r="J19">
            <v>1.0499999999999999E-3</v>
          </cell>
        </row>
      </sheetData>
      <sheetData sheetId="3659">
        <row r="19">
          <cell r="J19">
            <v>1.0499999999999999E-3</v>
          </cell>
        </row>
      </sheetData>
      <sheetData sheetId="3660">
        <row r="5">
          <cell r="I5">
            <v>0</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5">
          <cell r="I5">
            <v>0</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5">
          <cell r="I5">
            <v>0</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5">
          <cell r="I5">
            <v>0</v>
          </cell>
        </row>
      </sheetData>
      <sheetData sheetId="3802">
        <row r="5">
          <cell r="I5">
            <v>0</v>
          </cell>
        </row>
      </sheetData>
      <sheetData sheetId="3803">
        <row r="5">
          <cell r="I5">
            <v>0</v>
          </cell>
        </row>
      </sheetData>
      <sheetData sheetId="3804">
        <row r="5">
          <cell r="I5">
            <v>0</v>
          </cell>
        </row>
      </sheetData>
      <sheetData sheetId="3805">
        <row r="5">
          <cell r="I5">
            <v>0</v>
          </cell>
        </row>
      </sheetData>
      <sheetData sheetId="3806">
        <row r="5">
          <cell r="I5">
            <v>0</v>
          </cell>
        </row>
      </sheetData>
      <sheetData sheetId="3807">
        <row r="5">
          <cell r="I5">
            <v>0</v>
          </cell>
        </row>
      </sheetData>
      <sheetData sheetId="3808">
        <row r="5">
          <cell r="I5">
            <v>0</v>
          </cell>
        </row>
      </sheetData>
      <sheetData sheetId="3809">
        <row r="5">
          <cell r="I5">
            <v>0</v>
          </cell>
        </row>
      </sheetData>
      <sheetData sheetId="3810">
        <row r="5">
          <cell r="I5">
            <v>0</v>
          </cell>
        </row>
      </sheetData>
      <sheetData sheetId="3811">
        <row r="5">
          <cell r="I5">
            <v>0</v>
          </cell>
        </row>
      </sheetData>
      <sheetData sheetId="3812">
        <row r="5">
          <cell r="I5">
            <v>0</v>
          </cell>
        </row>
      </sheetData>
      <sheetData sheetId="3813">
        <row r="5">
          <cell r="I5">
            <v>0</v>
          </cell>
        </row>
      </sheetData>
      <sheetData sheetId="3814">
        <row r="5">
          <cell r="I5">
            <v>0</v>
          </cell>
        </row>
      </sheetData>
      <sheetData sheetId="3815">
        <row r="5">
          <cell r="I5">
            <v>0</v>
          </cell>
        </row>
      </sheetData>
      <sheetData sheetId="3816">
        <row r="5">
          <cell r="I5">
            <v>0</v>
          </cell>
        </row>
      </sheetData>
      <sheetData sheetId="3817">
        <row r="5">
          <cell r="I5">
            <v>0</v>
          </cell>
        </row>
      </sheetData>
      <sheetData sheetId="3818">
        <row r="5">
          <cell r="I5">
            <v>0</v>
          </cell>
        </row>
      </sheetData>
      <sheetData sheetId="3819">
        <row r="5">
          <cell r="I5">
            <v>0</v>
          </cell>
        </row>
      </sheetData>
      <sheetData sheetId="3820">
        <row r="5">
          <cell r="I5">
            <v>0</v>
          </cell>
        </row>
      </sheetData>
      <sheetData sheetId="3821">
        <row r="5">
          <cell r="I5">
            <v>0</v>
          </cell>
        </row>
      </sheetData>
      <sheetData sheetId="3822">
        <row r="5">
          <cell r="I5">
            <v>0</v>
          </cell>
        </row>
      </sheetData>
      <sheetData sheetId="3823">
        <row r="5">
          <cell r="I5">
            <v>0</v>
          </cell>
        </row>
      </sheetData>
      <sheetData sheetId="3824">
        <row r="5">
          <cell r="I5">
            <v>0</v>
          </cell>
        </row>
      </sheetData>
      <sheetData sheetId="3825">
        <row r="5">
          <cell r="I5">
            <v>0</v>
          </cell>
        </row>
      </sheetData>
      <sheetData sheetId="3826">
        <row r="5">
          <cell r="I5">
            <v>0</v>
          </cell>
        </row>
      </sheetData>
      <sheetData sheetId="3827">
        <row r="5">
          <cell r="I5">
            <v>0</v>
          </cell>
        </row>
      </sheetData>
      <sheetData sheetId="3828">
        <row r="5">
          <cell r="I5">
            <v>0</v>
          </cell>
        </row>
      </sheetData>
      <sheetData sheetId="3829">
        <row r="5">
          <cell r="I5">
            <v>0</v>
          </cell>
        </row>
      </sheetData>
      <sheetData sheetId="3830">
        <row r="5">
          <cell r="I5">
            <v>0</v>
          </cell>
        </row>
      </sheetData>
      <sheetData sheetId="3831">
        <row r="5">
          <cell r="I5">
            <v>0</v>
          </cell>
        </row>
      </sheetData>
      <sheetData sheetId="3832">
        <row r="5">
          <cell r="I5">
            <v>0</v>
          </cell>
        </row>
      </sheetData>
      <sheetData sheetId="3833">
        <row r="5">
          <cell r="I5">
            <v>0</v>
          </cell>
        </row>
      </sheetData>
      <sheetData sheetId="3834">
        <row r="5">
          <cell r="I5">
            <v>0</v>
          </cell>
        </row>
      </sheetData>
      <sheetData sheetId="3835">
        <row r="5">
          <cell r="I5">
            <v>0</v>
          </cell>
        </row>
      </sheetData>
      <sheetData sheetId="3836">
        <row r="5">
          <cell r="I5">
            <v>0</v>
          </cell>
        </row>
      </sheetData>
      <sheetData sheetId="3837">
        <row r="5">
          <cell r="I5">
            <v>0</v>
          </cell>
        </row>
      </sheetData>
      <sheetData sheetId="3838">
        <row r="5">
          <cell r="I5">
            <v>0</v>
          </cell>
        </row>
      </sheetData>
      <sheetData sheetId="3839">
        <row r="5">
          <cell r="I5">
            <v>0</v>
          </cell>
        </row>
      </sheetData>
      <sheetData sheetId="3840">
        <row r="5">
          <cell r="I5">
            <v>0</v>
          </cell>
        </row>
      </sheetData>
      <sheetData sheetId="3841">
        <row r="5">
          <cell r="I5">
            <v>0</v>
          </cell>
        </row>
      </sheetData>
      <sheetData sheetId="3842">
        <row r="5">
          <cell r="I5">
            <v>0</v>
          </cell>
        </row>
      </sheetData>
      <sheetData sheetId="3843">
        <row r="5">
          <cell r="I5">
            <v>0</v>
          </cell>
        </row>
      </sheetData>
      <sheetData sheetId="3844">
        <row r="5">
          <cell r="I5">
            <v>0</v>
          </cell>
        </row>
      </sheetData>
      <sheetData sheetId="3845">
        <row r="5">
          <cell r="I5">
            <v>0</v>
          </cell>
        </row>
      </sheetData>
      <sheetData sheetId="3846">
        <row r="5">
          <cell r="I5">
            <v>0</v>
          </cell>
        </row>
      </sheetData>
      <sheetData sheetId="3847">
        <row r="5">
          <cell r="I5">
            <v>0</v>
          </cell>
        </row>
      </sheetData>
      <sheetData sheetId="3848">
        <row r="5">
          <cell r="I5">
            <v>0</v>
          </cell>
        </row>
      </sheetData>
      <sheetData sheetId="3849">
        <row r="5">
          <cell r="I5">
            <v>0</v>
          </cell>
        </row>
      </sheetData>
      <sheetData sheetId="3850">
        <row r="5">
          <cell r="I5">
            <v>0</v>
          </cell>
        </row>
      </sheetData>
      <sheetData sheetId="3851">
        <row r="5">
          <cell r="I5">
            <v>0</v>
          </cell>
        </row>
      </sheetData>
      <sheetData sheetId="3852">
        <row r="5">
          <cell r="I5">
            <v>0</v>
          </cell>
        </row>
      </sheetData>
      <sheetData sheetId="3853">
        <row r="5">
          <cell r="I5">
            <v>0</v>
          </cell>
        </row>
      </sheetData>
      <sheetData sheetId="3854">
        <row r="5">
          <cell r="I5">
            <v>0</v>
          </cell>
        </row>
      </sheetData>
      <sheetData sheetId="3855">
        <row r="5">
          <cell r="I5">
            <v>0</v>
          </cell>
        </row>
      </sheetData>
      <sheetData sheetId="3856">
        <row r="5">
          <cell r="I5">
            <v>0</v>
          </cell>
        </row>
      </sheetData>
      <sheetData sheetId="3857">
        <row r="5">
          <cell r="I5">
            <v>0</v>
          </cell>
        </row>
      </sheetData>
      <sheetData sheetId="3858">
        <row r="5">
          <cell r="I5">
            <v>0</v>
          </cell>
        </row>
      </sheetData>
      <sheetData sheetId="3859">
        <row r="5">
          <cell r="I5">
            <v>0</v>
          </cell>
        </row>
      </sheetData>
      <sheetData sheetId="3860">
        <row r="5">
          <cell r="I5">
            <v>0</v>
          </cell>
        </row>
      </sheetData>
      <sheetData sheetId="3861">
        <row r="5">
          <cell r="I5">
            <v>0</v>
          </cell>
        </row>
      </sheetData>
      <sheetData sheetId="3862">
        <row r="5">
          <cell r="I5">
            <v>0</v>
          </cell>
        </row>
      </sheetData>
      <sheetData sheetId="3863">
        <row r="5">
          <cell r="I5">
            <v>0</v>
          </cell>
        </row>
      </sheetData>
      <sheetData sheetId="3864">
        <row r="5">
          <cell r="I5">
            <v>0</v>
          </cell>
        </row>
      </sheetData>
      <sheetData sheetId="3865">
        <row r="5">
          <cell r="I5">
            <v>0</v>
          </cell>
        </row>
      </sheetData>
      <sheetData sheetId="3866">
        <row r="5">
          <cell r="I5">
            <v>0</v>
          </cell>
        </row>
      </sheetData>
      <sheetData sheetId="3867">
        <row r="5">
          <cell r="I5">
            <v>0</v>
          </cell>
        </row>
      </sheetData>
      <sheetData sheetId="3868">
        <row r="5">
          <cell r="I5">
            <v>0</v>
          </cell>
        </row>
      </sheetData>
      <sheetData sheetId="3869">
        <row r="5">
          <cell r="I5">
            <v>0</v>
          </cell>
        </row>
      </sheetData>
      <sheetData sheetId="3870">
        <row r="5">
          <cell r="I5">
            <v>0</v>
          </cell>
        </row>
      </sheetData>
      <sheetData sheetId="3871">
        <row r="5">
          <cell r="I5">
            <v>0</v>
          </cell>
        </row>
      </sheetData>
      <sheetData sheetId="3872">
        <row r="5">
          <cell r="I5">
            <v>0</v>
          </cell>
        </row>
      </sheetData>
      <sheetData sheetId="3873">
        <row r="5">
          <cell r="I5">
            <v>0</v>
          </cell>
        </row>
      </sheetData>
      <sheetData sheetId="3874">
        <row r="5">
          <cell r="I5">
            <v>0</v>
          </cell>
        </row>
      </sheetData>
      <sheetData sheetId="3875">
        <row r="5">
          <cell r="I5">
            <v>0</v>
          </cell>
        </row>
      </sheetData>
      <sheetData sheetId="3876">
        <row r="5">
          <cell r="I5">
            <v>0</v>
          </cell>
        </row>
      </sheetData>
      <sheetData sheetId="3877">
        <row r="5">
          <cell r="I5">
            <v>0</v>
          </cell>
        </row>
      </sheetData>
      <sheetData sheetId="3878">
        <row r="5">
          <cell r="I5">
            <v>0</v>
          </cell>
        </row>
      </sheetData>
      <sheetData sheetId="3879">
        <row r="5">
          <cell r="I5">
            <v>0</v>
          </cell>
        </row>
      </sheetData>
      <sheetData sheetId="3880">
        <row r="5">
          <cell r="I5">
            <v>0</v>
          </cell>
        </row>
      </sheetData>
      <sheetData sheetId="3881">
        <row r="5">
          <cell r="I5">
            <v>0</v>
          </cell>
        </row>
      </sheetData>
      <sheetData sheetId="3882">
        <row r="5">
          <cell r="I5">
            <v>0</v>
          </cell>
        </row>
      </sheetData>
      <sheetData sheetId="3883">
        <row r="5">
          <cell r="I5">
            <v>0</v>
          </cell>
        </row>
      </sheetData>
      <sheetData sheetId="3884">
        <row r="5">
          <cell r="I5">
            <v>0</v>
          </cell>
        </row>
      </sheetData>
      <sheetData sheetId="3885">
        <row r="5">
          <cell r="I5">
            <v>0</v>
          </cell>
        </row>
      </sheetData>
      <sheetData sheetId="3886">
        <row r="5">
          <cell r="I5">
            <v>0</v>
          </cell>
        </row>
      </sheetData>
      <sheetData sheetId="3887">
        <row r="5">
          <cell r="I5">
            <v>0</v>
          </cell>
        </row>
      </sheetData>
      <sheetData sheetId="3888">
        <row r="5">
          <cell r="I5">
            <v>0</v>
          </cell>
        </row>
      </sheetData>
      <sheetData sheetId="3889">
        <row r="5">
          <cell r="I5">
            <v>0</v>
          </cell>
        </row>
      </sheetData>
      <sheetData sheetId="3890">
        <row r="5">
          <cell r="I5">
            <v>0</v>
          </cell>
        </row>
      </sheetData>
      <sheetData sheetId="3891">
        <row r="5">
          <cell r="I5">
            <v>0</v>
          </cell>
        </row>
      </sheetData>
      <sheetData sheetId="3892">
        <row r="5">
          <cell r="I5">
            <v>0</v>
          </cell>
        </row>
      </sheetData>
      <sheetData sheetId="3893">
        <row r="5">
          <cell r="I5">
            <v>0</v>
          </cell>
        </row>
      </sheetData>
      <sheetData sheetId="3894">
        <row r="5">
          <cell r="I5">
            <v>0</v>
          </cell>
        </row>
      </sheetData>
      <sheetData sheetId="3895">
        <row r="5">
          <cell r="I5">
            <v>0</v>
          </cell>
        </row>
      </sheetData>
      <sheetData sheetId="3896">
        <row r="5">
          <cell r="I5">
            <v>0</v>
          </cell>
        </row>
      </sheetData>
      <sheetData sheetId="3897">
        <row r="5">
          <cell r="I5">
            <v>0</v>
          </cell>
        </row>
      </sheetData>
      <sheetData sheetId="3898">
        <row r="5">
          <cell r="I5">
            <v>0</v>
          </cell>
        </row>
      </sheetData>
      <sheetData sheetId="3899">
        <row r="5">
          <cell r="I5">
            <v>0</v>
          </cell>
        </row>
      </sheetData>
      <sheetData sheetId="3900">
        <row r="5">
          <cell r="I5">
            <v>0</v>
          </cell>
        </row>
      </sheetData>
      <sheetData sheetId="3901">
        <row r="5">
          <cell r="I5">
            <v>0</v>
          </cell>
        </row>
      </sheetData>
      <sheetData sheetId="3902">
        <row r="5">
          <cell r="I5">
            <v>0</v>
          </cell>
        </row>
      </sheetData>
      <sheetData sheetId="3903">
        <row r="5">
          <cell r="I5">
            <v>0</v>
          </cell>
        </row>
      </sheetData>
      <sheetData sheetId="3904">
        <row r="5">
          <cell r="I5">
            <v>0</v>
          </cell>
        </row>
      </sheetData>
      <sheetData sheetId="3905">
        <row r="5">
          <cell r="I5">
            <v>0</v>
          </cell>
        </row>
      </sheetData>
      <sheetData sheetId="3906">
        <row r="5">
          <cell r="I5">
            <v>0</v>
          </cell>
        </row>
      </sheetData>
      <sheetData sheetId="3907">
        <row r="5">
          <cell r="I5">
            <v>0</v>
          </cell>
        </row>
      </sheetData>
      <sheetData sheetId="3908">
        <row r="5">
          <cell r="I5">
            <v>0</v>
          </cell>
        </row>
      </sheetData>
      <sheetData sheetId="3909">
        <row r="5">
          <cell r="I5">
            <v>0</v>
          </cell>
        </row>
      </sheetData>
      <sheetData sheetId="3910">
        <row r="5">
          <cell r="I5">
            <v>0</v>
          </cell>
        </row>
      </sheetData>
      <sheetData sheetId="3911">
        <row r="5">
          <cell r="I5">
            <v>0</v>
          </cell>
        </row>
      </sheetData>
      <sheetData sheetId="3912">
        <row r="5">
          <cell r="I5">
            <v>0</v>
          </cell>
        </row>
      </sheetData>
      <sheetData sheetId="3913">
        <row r="5">
          <cell r="I5">
            <v>0</v>
          </cell>
        </row>
      </sheetData>
      <sheetData sheetId="3914">
        <row r="5">
          <cell r="I5">
            <v>0</v>
          </cell>
        </row>
      </sheetData>
      <sheetData sheetId="3915">
        <row r="5">
          <cell r="I5">
            <v>0</v>
          </cell>
        </row>
      </sheetData>
      <sheetData sheetId="3916">
        <row r="5">
          <cell r="I5">
            <v>0</v>
          </cell>
        </row>
      </sheetData>
      <sheetData sheetId="3917">
        <row r="5">
          <cell r="I5">
            <v>0</v>
          </cell>
        </row>
      </sheetData>
      <sheetData sheetId="3918">
        <row r="5">
          <cell r="I5">
            <v>0</v>
          </cell>
        </row>
      </sheetData>
      <sheetData sheetId="3919">
        <row r="5">
          <cell r="I5">
            <v>0</v>
          </cell>
        </row>
      </sheetData>
      <sheetData sheetId="3920">
        <row r="5">
          <cell r="I5">
            <v>0</v>
          </cell>
        </row>
      </sheetData>
      <sheetData sheetId="3921">
        <row r="5">
          <cell r="I5">
            <v>0</v>
          </cell>
        </row>
      </sheetData>
      <sheetData sheetId="3922">
        <row r="5">
          <cell r="I5">
            <v>0</v>
          </cell>
        </row>
      </sheetData>
      <sheetData sheetId="3923">
        <row r="5">
          <cell r="I5">
            <v>0</v>
          </cell>
        </row>
      </sheetData>
      <sheetData sheetId="3924">
        <row r="5">
          <cell r="I5">
            <v>0</v>
          </cell>
        </row>
      </sheetData>
      <sheetData sheetId="3925">
        <row r="5">
          <cell r="I5">
            <v>0</v>
          </cell>
        </row>
      </sheetData>
      <sheetData sheetId="3926">
        <row r="5">
          <cell r="I5">
            <v>0</v>
          </cell>
        </row>
      </sheetData>
      <sheetData sheetId="3927">
        <row r="5">
          <cell r="I5">
            <v>0</v>
          </cell>
        </row>
      </sheetData>
      <sheetData sheetId="3928">
        <row r="5">
          <cell r="I5">
            <v>0</v>
          </cell>
        </row>
      </sheetData>
      <sheetData sheetId="3929">
        <row r="5">
          <cell r="I5">
            <v>0</v>
          </cell>
        </row>
      </sheetData>
      <sheetData sheetId="3930">
        <row r="5">
          <cell r="I5">
            <v>0</v>
          </cell>
        </row>
      </sheetData>
      <sheetData sheetId="3931">
        <row r="5">
          <cell r="I5">
            <v>0</v>
          </cell>
        </row>
      </sheetData>
      <sheetData sheetId="3932">
        <row r="5">
          <cell r="I5">
            <v>0</v>
          </cell>
        </row>
      </sheetData>
      <sheetData sheetId="3933">
        <row r="5">
          <cell r="I5">
            <v>0</v>
          </cell>
        </row>
      </sheetData>
      <sheetData sheetId="3934">
        <row r="5">
          <cell r="I5">
            <v>0</v>
          </cell>
        </row>
      </sheetData>
      <sheetData sheetId="3935">
        <row r="5">
          <cell r="I5">
            <v>0</v>
          </cell>
        </row>
      </sheetData>
      <sheetData sheetId="3936">
        <row r="5">
          <cell r="I5">
            <v>0</v>
          </cell>
        </row>
      </sheetData>
      <sheetData sheetId="3937">
        <row r="5">
          <cell r="I5">
            <v>0</v>
          </cell>
        </row>
      </sheetData>
      <sheetData sheetId="3938">
        <row r="5">
          <cell r="I5">
            <v>0</v>
          </cell>
        </row>
      </sheetData>
      <sheetData sheetId="3939">
        <row r="5">
          <cell r="I5">
            <v>0</v>
          </cell>
        </row>
      </sheetData>
      <sheetData sheetId="3940">
        <row r="5">
          <cell r="I5">
            <v>0</v>
          </cell>
        </row>
      </sheetData>
      <sheetData sheetId="3941">
        <row r="5">
          <cell r="I5">
            <v>0</v>
          </cell>
        </row>
      </sheetData>
      <sheetData sheetId="3942">
        <row r="5">
          <cell r="I5">
            <v>0</v>
          </cell>
        </row>
      </sheetData>
      <sheetData sheetId="3943">
        <row r="5">
          <cell r="I5">
            <v>0</v>
          </cell>
        </row>
      </sheetData>
      <sheetData sheetId="3944">
        <row r="5">
          <cell r="I5">
            <v>0</v>
          </cell>
        </row>
      </sheetData>
      <sheetData sheetId="3945">
        <row r="5">
          <cell r="I5">
            <v>0</v>
          </cell>
        </row>
      </sheetData>
      <sheetData sheetId="3946">
        <row r="5">
          <cell r="I5">
            <v>0</v>
          </cell>
        </row>
      </sheetData>
      <sheetData sheetId="3947">
        <row r="5">
          <cell r="I5">
            <v>0</v>
          </cell>
        </row>
      </sheetData>
      <sheetData sheetId="3948">
        <row r="5">
          <cell r="I5">
            <v>0</v>
          </cell>
        </row>
      </sheetData>
      <sheetData sheetId="3949">
        <row r="5">
          <cell r="I5">
            <v>0</v>
          </cell>
        </row>
      </sheetData>
      <sheetData sheetId="3950">
        <row r="5">
          <cell r="I5">
            <v>0</v>
          </cell>
        </row>
      </sheetData>
      <sheetData sheetId="3951">
        <row r="5">
          <cell r="I5">
            <v>0</v>
          </cell>
        </row>
      </sheetData>
      <sheetData sheetId="3952">
        <row r="5">
          <cell r="I5">
            <v>0</v>
          </cell>
        </row>
      </sheetData>
      <sheetData sheetId="3953">
        <row r="5">
          <cell r="I5">
            <v>0</v>
          </cell>
        </row>
      </sheetData>
      <sheetData sheetId="3954">
        <row r="5">
          <cell r="I5">
            <v>0</v>
          </cell>
        </row>
      </sheetData>
      <sheetData sheetId="3955">
        <row r="5">
          <cell r="I5">
            <v>0</v>
          </cell>
        </row>
      </sheetData>
      <sheetData sheetId="3956">
        <row r="5">
          <cell r="I5">
            <v>0</v>
          </cell>
        </row>
      </sheetData>
      <sheetData sheetId="3957">
        <row r="5">
          <cell r="I5">
            <v>0</v>
          </cell>
        </row>
      </sheetData>
      <sheetData sheetId="3958">
        <row r="5">
          <cell r="I5">
            <v>0</v>
          </cell>
        </row>
      </sheetData>
      <sheetData sheetId="3959">
        <row r="5">
          <cell r="I5">
            <v>0</v>
          </cell>
        </row>
      </sheetData>
      <sheetData sheetId="3960">
        <row r="5">
          <cell r="I5">
            <v>0</v>
          </cell>
        </row>
      </sheetData>
      <sheetData sheetId="3961">
        <row r="5">
          <cell r="I5">
            <v>0</v>
          </cell>
        </row>
      </sheetData>
      <sheetData sheetId="3962">
        <row r="5">
          <cell r="I5">
            <v>0</v>
          </cell>
        </row>
      </sheetData>
      <sheetData sheetId="3963">
        <row r="5">
          <cell r="I5">
            <v>0</v>
          </cell>
        </row>
      </sheetData>
      <sheetData sheetId="3964">
        <row r="5">
          <cell r="I5">
            <v>0</v>
          </cell>
        </row>
      </sheetData>
      <sheetData sheetId="3965">
        <row r="5">
          <cell r="I5">
            <v>0</v>
          </cell>
        </row>
      </sheetData>
      <sheetData sheetId="3966">
        <row r="5">
          <cell r="I5">
            <v>0</v>
          </cell>
        </row>
      </sheetData>
      <sheetData sheetId="3967">
        <row r="5">
          <cell r="I5">
            <v>0</v>
          </cell>
        </row>
      </sheetData>
      <sheetData sheetId="3968">
        <row r="5">
          <cell r="I5">
            <v>0</v>
          </cell>
        </row>
      </sheetData>
      <sheetData sheetId="3969">
        <row r="5">
          <cell r="I5">
            <v>0</v>
          </cell>
        </row>
      </sheetData>
      <sheetData sheetId="3970">
        <row r="5">
          <cell r="I5">
            <v>0</v>
          </cell>
        </row>
      </sheetData>
      <sheetData sheetId="3971">
        <row r="5">
          <cell r="I5">
            <v>0</v>
          </cell>
        </row>
      </sheetData>
      <sheetData sheetId="3972">
        <row r="5">
          <cell r="I5">
            <v>0</v>
          </cell>
        </row>
      </sheetData>
      <sheetData sheetId="3973">
        <row r="5">
          <cell r="I5">
            <v>0</v>
          </cell>
        </row>
      </sheetData>
      <sheetData sheetId="3974">
        <row r="5">
          <cell r="I5">
            <v>0</v>
          </cell>
        </row>
      </sheetData>
      <sheetData sheetId="3975">
        <row r="5">
          <cell r="I5">
            <v>0</v>
          </cell>
        </row>
      </sheetData>
      <sheetData sheetId="3976">
        <row r="5">
          <cell r="I5">
            <v>0</v>
          </cell>
        </row>
      </sheetData>
      <sheetData sheetId="3977">
        <row r="5">
          <cell r="I5">
            <v>0</v>
          </cell>
        </row>
      </sheetData>
      <sheetData sheetId="3978">
        <row r="5">
          <cell r="I5">
            <v>0</v>
          </cell>
        </row>
      </sheetData>
      <sheetData sheetId="3979">
        <row r="5">
          <cell r="I5">
            <v>0</v>
          </cell>
        </row>
      </sheetData>
      <sheetData sheetId="3980">
        <row r="5">
          <cell r="I5">
            <v>0</v>
          </cell>
        </row>
      </sheetData>
      <sheetData sheetId="3981">
        <row r="5">
          <cell r="I5">
            <v>0</v>
          </cell>
        </row>
      </sheetData>
      <sheetData sheetId="3982">
        <row r="5">
          <cell r="I5">
            <v>0</v>
          </cell>
        </row>
      </sheetData>
      <sheetData sheetId="3983">
        <row r="5">
          <cell r="I5">
            <v>0</v>
          </cell>
        </row>
      </sheetData>
      <sheetData sheetId="3984">
        <row r="5">
          <cell r="I5">
            <v>0</v>
          </cell>
        </row>
      </sheetData>
      <sheetData sheetId="3985">
        <row r="5">
          <cell r="I5">
            <v>0</v>
          </cell>
        </row>
      </sheetData>
      <sheetData sheetId="3986">
        <row r="5">
          <cell r="I5">
            <v>0</v>
          </cell>
        </row>
      </sheetData>
      <sheetData sheetId="3987">
        <row r="5">
          <cell r="I5">
            <v>0</v>
          </cell>
        </row>
      </sheetData>
      <sheetData sheetId="3988">
        <row r="5">
          <cell r="I5">
            <v>0</v>
          </cell>
        </row>
      </sheetData>
      <sheetData sheetId="3989">
        <row r="5">
          <cell r="I5">
            <v>0</v>
          </cell>
        </row>
      </sheetData>
      <sheetData sheetId="3990">
        <row r="5">
          <cell r="I5">
            <v>0</v>
          </cell>
        </row>
      </sheetData>
      <sheetData sheetId="3991">
        <row r="5">
          <cell r="I5">
            <v>0</v>
          </cell>
        </row>
      </sheetData>
      <sheetData sheetId="3992">
        <row r="5">
          <cell r="I5">
            <v>0</v>
          </cell>
        </row>
      </sheetData>
      <sheetData sheetId="3993">
        <row r="5">
          <cell r="I5">
            <v>0</v>
          </cell>
        </row>
      </sheetData>
      <sheetData sheetId="3994">
        <row r="5">
          <cell r="I5">
            <v>0</v>
          </cell>
        </row>
      </sheetData>
      <sheetData sheetId="3995">
        <row r="5">
          <cell r="I5">
            <v>0</v>
          </cell>
        </row>
      </sheetData>
      <sheetData sheetId="3996">
        <row r="5">
          <cell r="I5">
            <v>0</v>
          </cell>
        </row>
      </sheetData>
      <sheetData sheetId="3997">
        <row r="5">
          <cell r="I5">
            <v>0</v>
          </cell>
        </row>
      </sheetData>
      <sheetData sheetId="3998">
        <row r="5">
          <cell r="I5">
            <v>0</v>
          </cell>
        </row>
      </sheetData>
      <sheetData sheetId="3999">
        <row r="5">
          <cell r="I5">
            <v>0</v>
          </cell>
        </row>
      </sheetData>
      <sheetData sheetId="4000">
        <row r="5">
          <cell r="I5">
            <v>0</v>
          </cell>
        </row>
      </sheetData>
      <sheetData sheetId="4001">
        <row r="5">
          <cell r="I5">
            <v>0</v>
          </cell>
        </row>
      </sheetData>
      <sheetData sheetId="4002">
        <row r="5">
          <cell r="I5">
            <v>0</v>
          </cell>
        </row>
      </sheetData>
      <sheetData sheetId="4003">
        <row r="5">
          <cell r="I5">
            <v>0</v>
          </cell>
        </row>
      </sheetData>
      <sheetData sheetId="4004">
        <row r="5">
          <cell r="I5">
            <v>0</v>
          </cell>
        </row>
      </sheetData>
      <sheetData sheetId="4005">
        <row r="5">
          <cell r="I5">
            <v>0</v>
          </cell>
        </row>
      </sheetData>
      <sheetData sheetId="4006">
        <row r="5">
          <cell r="I5">
            <v>0</v>
          </cell>
        </row>
      </sheetData>
      <sheetData sheetId="4007">
        <row r="5">
          <cell r="I5">
            <v>0</v>
          </cell>
        </row>
      </sheetData>
      <sheetData sheetId="4008">
        <row r="5">
          <cell r="I5">
            <v>0</v>
          </cell>
        </row>
      </sheetData>
      <sheetData sheetId="4009">
        <row r="5">
          <cell r="I5">
            <v>0</v>
          </cell>
        </row>
      </sheetData>
      <sheetData sheetId="4010">
        <row r="5">
          <cell r="I5">
            <v>0</v>
          </cell>
        </row>
      </sheetData>
      <sheetData sheetId="4011">
        <row r="5">
          <cell r="I5">
            <v>0</v>
          </cell>
        </row>
      </sheetData>
      <sheetData sheetId="4012">
        <row r="5">
          <cell r="I5">
            <v>0</v>
          </cell>
        </row>
      </sheetData>
      <sheetData sheetId="4013">
        <row r="5">
          <cell r="I5">
            <v>0</v>
          </cell>
        </row>
      </sheetData>
      <sheetData sheetId="4014">
        <row r="5">
          <cell r="I5">
            <v>0</v>
          </cell>
        </row>
      </sheetData>
      <sheetData sheetId="4015">
        <row r="5">
          <cell r="I5">
            <v>0</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5">
          <cell r="I5">
            <v>0</v>
          </cell>
        </row>
      </sheetData>
      <sheetData sheetId="4020">
        <row r="5">
          <cell r="I5">
            <v>0</v>
          </cell>
        </row>
      </sheetData>
      <sheetData sheetId="4021">
        <row r="19">
          <cell r="J19">
            <v>1.0499999999999999E-3</v>
          </cell>
        </row>
      </sheetData>
      <sheetData sheetId="4022">
        <row r="19">
          <cell r="J19">
            <v>1.0499999999999999E-3</v>
          </cell>
        </row>
      </sheetData>
      <sheetData sheetId="4023">
        <row r="5">
          <cell r="I5">
            <v>0</v>
          </cell>
        </row>
      </sheetData>
      <sheetData sheetId="4024">
        <row r="5">
          <cell r="I5">
            <v>0</v>
          </cell>
        </row>
      </sheetData>
      <sheetData sheetId="4025">
        <row r="19">
          <cell r="J19">
            <v>1.0499999999999999E-3</v>
          </cell>
        </row>
      </sheetData>
      <sheetData sheetId="4026">
        <row r="5">
          <cell r="I5">
            <v>0</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5">
          <cell r="I5">
            <v>0</v>
          </cell>
        </row>
      </sheetData>
      <sheetData sheetId="4032">
        <row r="5">
          <cell r="I5">
            <v>0</v>
          </cell>
        </row>
      </sheetData>
      <sheetData sheetId="4033">
        <row r="5">
          <cell r="I5">
            <v>0</v>
          </cell>
        </row>
      </sheetData>
      <sheetData sheetId="4034">
        <row r="5">
          <cell r="I5">
            <v>0</v>
          </cell>
        </row>
      </sheetData>
      <sheetData sheetId="4035">
        <row r="5">
          <cell r="I5">
            <v>0</v>
          </cell>
        </row>
      </sheetData>
      <sheetData sheetId="4036">
        <row r="19">
          <cell r="J19">
            <v>1.0499999999999999E-3</v>
          </cell>
        </row>
      </sheetData>
      <sheetData sheetId="4037">
        <row r="19">
          <cell r="J19">
            <v>1.0499999999999999E-3</v>
          </cell>
        </row>
      </sheetData>
      <sheetData sheetId="4038">
        <row r="5">
          <cell r="I5">
            <v>0</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5">
          <cell r="I5">
            <v>0</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5">
          <cell r="I5">
            <v>0</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5">
          <cell r="I5">
            <v>0</v>
          </cell>
        </row>
      </sheetData>
      <sheetData sheetId="4180">
        <row r="5">
          <cell r="I5">
            <v>0</v>
          </cell>
        </row>
      </sheetData>
      <sheetData sheetId="4181">
        <row r="5">
          <cell r="I5">
            <v>0</v>
          </cell>
        </row>
      </sheetData>
      <sheetData sheetId="4182">
        <row r="5">
          <cell r="I5">
            <v>0</v>
          </cell>
        </row>
      </sheetData>
      <sheetData sheetId="4183">
        <row r="5">
          <cell r="I5">
            <v>0</v>
          </cell>
        </row>
      </sheetData>
      <sheetData sheetId="4184">
        <row r="5">
          <cell r="I5">
            <v>0</v>
          </cell>
        </row>
      </sheetData>
      <sheetData sheetId="4185">
        <row r="5">
          <cell r="I5">
            <v>0</v>
          </cell>
        </row>
      </sheetData>
      <sheetData sheetId="4186">
        <row r="5">
          <cell r="I5">
            <v>0</v>
          </cell>
        </row>
      </sheetData>
      <sheetData sheetId="4187">
        <row r="5">
          <cell r="I5">
            <v>0</v>
          </cell>
        </row>
      </sheetData>
      <sheetData sheetId="4188">
        <row r="5">
          <cell r="I5">
            <v>0</v>
          </cell>
        </row>
      </sheetData>
      <sheetData sheetId="4189">
        <row r="5">
          <cell r="I5">
            <v>0</v>
          </cell>
        </row>
      </sheetData>
      <sheetData sheetId="4190">
        <row r="5">
          <cell r="I5">
            <v>0</v>
          </cell>
        </row>
      </sheetData>
      <sheetData sheetId="4191">
        <row r="5">
          <cell r="I5">
            <v>0</v>
          </cell>
        </row>
      </sheetData>
      <sheetData sheetId="4192">
        <row r="5">
          <cell r="I5">
            <v>0</v>
          </cell>
        </row>
      </sheetData>
      <sheetData sheetId="4193">
        <row r="5">
          <cell r="I5">
            <v>0</v>
          </cell>
        </row>
      </sheetData>
      <sheetData sheetId="4194">
        <row r="5">
          <cell r="I5">
            <v>0</v>
          </cell>
        </row>
      </sheetData>
      <sheetData sheetId="4195">
        <row r="5">
          <cell r="I5">
            <v>0</v>
          </cell>
        </row>
      </sheetData>
      <sheetData sheetId="4196">
        <row r="5">
          <cell r="I5">
            <v>0</v>
          </cell>
        </row>
      </sheetData>
      <sheetData sheetId="4197">
        <row r="5">
          <cell r="I5">
            <v>0</v>
          </cell>
        </row>
      </sheetData>
      <sheetData sheetId="4198">
        <row r="5">
          <cell r="I5">
            <v>0</v>
          </cell>
        </row>
      </sheetData>
      <sheetData sheetId="4199">
        <row r="5">
          <cell r="I5">
            <v>0</v>
          </cell>
        </row>
      </sheetData>
      <sheetData sheetId="4200">
        <row r="5">
          <cell r="I5">
            <v>0</v>
          </cell>
        </row>
      </sheetData>
      <sheetData sheetId="4201">
        <row r="5">
          <cell r="I5">
            <v>0</v>
          </cell>
        </row>
      </sheetData>
      <sheetData sheetId="4202">
        <row r="5">
          <cell r="I5">
            <v>0</v>
          </cell>
        </row>
      </sheetData>
      <sheetData sheetId="4203">
        <row r="5">
          <cell r="I5">
            <v>0</v>
          </cell>
        </row>
      </sheetData>
      <sheetData sheetId="4204">
        <row r="5">
          <cell r="I5">
            <v>0</v>
          </cell>
        </row>
      </sheetData>
      <sheetData sheetId="4205">
        <row r="5">
          <cell r="I5">
            <v>0</v>
          </cell>
        </row>
      </sheetData>
      <sheetData sheetId="4206">
        <row r="5">
          <cell r="I5">
            <v>0</v>
          </cell>
        </row>
      </sheetData>
      <sheetData sheetId="4207">
        <row r="5">
          <cell r="I5">
            <v>0</v>
          </cell>
        </row>
      </sheetData>
      <sheetData sheetId="4208">
        <row r="5">
          <cell r="I5">
            <v>0</v>
          </cell>
        </row>
      </sheetData>
      <sheetData sheetId="4209">
        <row r="5">
          <cell r="I5">
            <v>0</v>
          </cell>
        </row>
      </sheetData>
      <sheetData sheetId="4210">
        <row r="5">
          <cell r="I5">
            <v>0</v>
          </cell>
        </row>
      </sheetData>
      <sheetData sheetId="4211">
        <row r="5">
          <cell r="I5">
            <v>0</v>
          </cell>
        </row>
      </sheetData>
      <sheetData sheetId="4212">
        <row r="5">
          <cell r="I5">
            <v>0</v>
          </cell>
        </row>
      </sheetData>
      <sheetData sheetId="4213">
        <row r="5">
          <cell r="I5">
            <v>0</v>
          </cell>
        </row>
      </sheetData>
      <sheetData sheetId="4214">
        <row r="5">
          <cell r="I5">
            <v>0</v>
          </cell>
        </row>
      </sheetData>
      <sheetData sheetId="4215">
        <row r="5">
          <cell r="I5">
            <v>0</v>
          </cell>
        </row>
      </sheetData>
      <sheetData sheetId="4216">
        <row r="5">
          <cell r="I5">
            <v>0</v>
          </cell>
        </row>
      </sheetData>
      <sheetData sheetId="4217">
        <row r="5">
          <cell r="I5">
            <v>0</v>
          </cell>
        </row>
      </sheetData>
      <sheetData sheetId="4218">
        <row r="5">
          <cell r="I5">
            <v>0</v>
          </cell>
        </row>
      </sheetData>
      <sheetData sheetId="4219">
        <row r="5">
          <cell r="I5">
            <v>0</v>
          </cell>
        </row>
      </sheetData>
      <sheetData sheetId="4220">
        <row r="5">
          <cell r="I5">
            <v>0</v>
          </cell>
        </row>
      </sheetData>
      <sheetData sheetId="4221">
        <row r="5">
          <cell r="I5">
            <v>0</v>
          </cell>
        </row>
      </sheetData>
      <sheetData sheetId="4222">
        <row r="5">
          <cell r="I5">
            <v>0</v>
          </cell>
        </row>
      </sheetData>
      <sheetData sheetId="4223">
        <row r="5">
          <cell r="I5">
            <v>0</v>
          </cell>
        </row>
      </sheetData>
      <sheetData sheetId="4224">
        <row r="5">
          <cell r="I5">
            <v>0</v>
          </cell>
        </row>
      </sheetData>
      <sheetData sheetId="4225">
        <row r="5">
          <cell r="I5">
            <v>0</v>
          </cell>
        </row>
      </sheetData>
      <sheetData sheetId="4226">
        <row r="5">
          <cell r="I5">
            <v>0</v>
          </cell>
        </row>
      </sheetData>
      <sheetData sheetId="4227">
        <row r="5">
          <cell r="I5">
            <v>0</v>
          </cell>
        </row>
      </sheetData>
      <sheetData sheetId="4228">
        <row r="5">
          <cell r="I5">
            <v>0</v>
          </cell>
        </row>
      </sheetData>
      <sheetData sheetId="4229">
        <row r="5">
          <cell r="I5">
            <v>0</v>
          </cell>
        </row>
      </sheetData>
      <sheetData sheetId="4230">
        <row r="5">
          <cell r="I5">
            <v>0</v>
          </cell>
        </row>
      </sheetData>
      <sheetData sheetId="4231">
        <row r="5">
          <cell r="I5">
            <v>0</v>
          </cell>
        </row>
      </sheetData>
      <sheetData sheetId="4232">
        <row r="5">
          <cell r="I5">
            <v>0</v>
          </cell>
        </row>
      </sheetData>
      <sheetData sheetId="4233">
        <row r="5">
          <cell r="I5">
            <v>0</v>
          </cell>
        </row>
      </sheetData>
      <sheetData sheetId="4234">
        <row r="5">
          <cell r="I5">
            <v>0</v>
          </cell>
        </row>
      </sheetData>
      <sheetData sheetId="4235">
        <row r="5">
          <cell r="I5">
            <v>0</v>
          </cell>
        </row>
      </sheetData>
      <sheetData sheetId="4236">
        <row r="5">
          <cell r="I5">
            <v>0</v>
          </cell>
        </row>
      </sheetData>
      <sheetData sheetId="4237">
        <row r="5">
          <cell r="I5">
            <v>0</v>
          </cell>
        </row>
      </sheetData>
      <sheetData sheetId="4238">
        <row r="5">
          <cell r="I5">
            <v>0</v>
          </cell>
        </row>
      </sheetData>
      <sheetData sheetId="4239">
        <row r="5">
          <cell r="I5">
            <v>0</v>
          </cell>
        </row>
      </sheetData>
      <sheetData sheetId="4240">
        <row r="5">
          <cell r="I5">
            <v>0</v>
          </cell>
        </row>
      </sheetData>
      <sheetData sheetId="4241">
        <row r="5">
          <cell r="I5">
            <v>0</v>
          </cell>
        </row>
      </sheetData>
      <sheetData sheetId="4242">
        <row r="5">
          <cell r="I5">
            <v>0</v>
          </cell>
        </row>
      </sheetData>
      <sheetData sheetId="4243">
        <row r="5">
          <cell r="I5">
            <v>0</v>
          </cell>
        </row>
      </sheetData>
      <sheetData sheetId="4244">
        <row r="5">
          <cell r="I5">
            <v>0</v>
          </cell>
        </row>
      </sheetData>
      <sheetData sheetId="4245">
        <row r="5">
          <cell r="I5">
            <v>0</v>
          </cell>
        </row>
      </sheetData>
      <sheetData sheetId="4246">
        <row r="5">
          <cell r="I5">
            <v>0</v>
          </cell>
        </row>
      </sheetData>
      <sheetData sheetId="4247">
        <row r="5">
          <cell r="I5">
            <v>0</v>
          </cell>
        </row>
      </sheetData>
      <sheetData sheetId="4248">
        <row r="5">
          <cell r="I5">
            <v>0</v>
          </cell>
        </row>
      </sheetData>
      <sheetData sheetId="4249">
        <row r="5">
          <cell r="I5">
            <v>0</v>
          </cell>
        </row>
      </sheetData>
      <sheetData sheetId="4250">
        <row r="5">
          <cell r="I5">
            <v>0</v>
          </cell>
        </row>
      </sheetData>
      <sheetData sheetId="4251">
        <row r="5">
          <cell r="I5">
            <v>0</v>
          </cell>
        </row>
      </sheetData>
      <sheetData sheetId="4252">
        <row r="5">
          <cell r="I5">
            <v>0</v>
          </cell>
        </row>
      </sheetData>
      <sheetData sheetId="4253">
        <row r="5">
          <cell r="I5">
            <v>0</v>
          </cell>
        </row>
      </sheetData>
      <sheetData sheetId="4254">
        <row r="5">
          <cell r="I5">
            <v>0</v>
          </cell>
        </row>
      </sheetData>
      <sheetData sheetId="4255">
        <row r="5">
          <cell r="I5">
            <v>0</v>
          </cell>
        </row>
      </sheetData>
      <sheetData sheetId="4256">
        <row r="5">
          <cell r="I5">
            <v>0</v>
          </cell>
        </row>
      </sheetData>
      <sheetData sheetId="4257">
        <row r="5">
          <cell r="I5">
            <v>0</v>
          </cell>
        </row>
      </sheetData>
      <sheetData sheetId="4258">
        <row r="5">
          <cell r="I5">
            <v>0</v>
          </cell>
        </row>
      </sheetData>
      <sheetData sheetId="4259">
        <row r="5">
          <cell r="I5">
            <v>0</v>
          </cell>
        </row>
      </sheetData>
      <sheetData sheetId="4260">
        <row r="5">
          <cell r="I5">
            <v>0</v>
          </cell>
        </row>
      </sheetData>
      <sheetData sheetId="4261">
        <row r="5">
          <cell r="I5">
            <v>0</v>
          </cell>
        </row>
      </sheetData>
      <sheetData sheetId="4262">
        <row r="5">
          <cell r="I5">
            <v>0</v>
          </cell>
        </row>
      </sheetData>
      <sheetData sheetId="4263">
        <row r="5">
          <cell r="I5">
            <v>0</v>
          </cell>
        </row>
      </sheetData>
      <sheetData sheetId="4264">
        <row r="5">
          <cell r="I5">
            <v>0</v>
          </cell>
        </row>
      </sheetData>
      <sheetData sheetId="4265">
        <row r="5">
          <cell r="I5">
            <v>0</v>
          </cell>
        </row>
      </sheetData>
      <sheetData sheetId="4266">
        <row r="5">
          <cell r="I5">
            <v>0</v>
          </cell>
        </row>
      </sheetData>
      <sheetData sheetId="4267">
        <row r="5">
          <cell r="I5">
            <v>0</v>
          </cell>
        </row>
      </sheetData>
      <sheetData sheetId="4268">
        <row r="5">
          <cell r="I5">
            <v>0</v>
          </cell>
        </row>
      </sheetData>
      <sheetData sheetId="4269">
        <row r="5">
          <cell r="I5">
            <v>0</v>
          </cell>
        </row>
      </sheetData>
      <sheetData sheetId="4270">
        <row r="5">
          <cell r="I5">
            <v>0</v>
          </cell>
        </row>
      </sheetData>
      <sheetData sheetId="4271">
        <row r="5">
          <cell r="I5">
            <v>0</v>
          </cell>
        </row>
      </sheetData>
      <sheetData sheetId="4272">
        <row r="5">
          <cell r="I5">
            <v>0</v>
          </cell>
        </row>
      </sheetData>
      <sheetData sheetId="4273">
        <row r="5">
          <cell r="I5">
            <v>0</v>
          </cell>
        </row>
      </sheetData>
      <sheetData sheetId="4274">
        <row r="5">
          <cell r="I5">
            <v>0</v>
          </cell>
        </row>
      </sheetData>
      <sheetData sheetId="4275">
        <row r="5">
          <cell r="I5">
            <v>0</v>
          </cell>
        </row>
      </sheetData>
      <sheetData sheetId="4276">
        <row r="5">
          <cell r="I5">
            <v>0</v>
          </cell>
        </row>
      </sheetData>
      <sheetData sheetId="4277">
        <row r="5">
          <cell r="I5">
            <v>0</v>
          </cell>
        </row>
      </sheetData>
      <sheetData sheetId="4278">
        <row r="5">
          <cell r="I5">
            <v>0</v>
          </cell>
        </row>
      </sheetData>
      <sheetData sheetId="4279">
        <row r="5">
          <cell r="I5">
            <v>0</v>
          </cell>
        </row>
      </sheetData>
      <sheetData sheetId="4280">
        <row r="5">
          <cell r="I5">
            <v>0</v>
          </cell>
        </row>
      </sheetData>
      <sheetData sheetId="4281">
        <row r="5">
          <cell r="I5">
            <v>0</v>
          </cell>
        </row>
      </sheetData>
      <sheetData sheetId="4282">
        <row r="5">
          <cell r="I5">
            <v>0</v>
          </cell>
        </row>
      </sheetData>
      <sheetData sheetId="4283">
        <row r="5">
          <cell r="I5">
            <v>0</v>
          </cell>
        </row>
      </sheetData>
      <sheetData sheetId="4284">
        <row r="5">
          <cell r="I5">
            <v>0</v>
          </cell>
        </row>
      </sheetData>
      <sheetData sheetId="4285">
        <row r="5">
          <cell r="I5">
            <v>0</v>
          </cell>
        </row>
      </sheetData>
      <sheetData sheetId="4286">
        <row r="5">
          <cell r="I5">
            <v>0</v>
          </cell>
        </row>
      </sheetData>
      <sheetData sheetId="4287">
        <row r="5">
          <cell r="I5">
            <v>0</v>
          </cell>
        </row>
      </sheetData>
      <sheetData sheetId="4288">
        <row r="5">
          <cell r="I5">
            <v>0</v>
          </cell>
        </row>
      </sheetData>
      <sheetData sheetId="4289">
        <row r="5">
          <cell r="I5">
            <v>0</v>
          </cell>
        </row>
      </sheetData>
      <sheetData sheetId="4290">
        <row r="5">
          <cell r="I5">
            <v>0</v>
          </cell>
        </row>
      </sheetData>
      <sheetData sheetId="4291">
        <row r="5">
          <cell r="I5">
            <v>0</v>
          </cell>
        </row>
      </sheetData>
      <sheetData sheetId="4292">
        <row r="5">
          <cell r="I5">
            <v>0</v>
          </cell>
        </row>
      </sheetData>
      <sheetData sheetId="4293">
        <row r="5">
          <cell r="I5">
            <v>0</v>
          </cell>
        </row>
      </sheetData>
      <sheetData sheetId="4294">
        <row r="5">
          <cell r="I5">
            <v>0</v>
          </cell>
        </row>
      </sheetData>
      <sheetData sheetId="4295">
        <row r="5">
          <cell r="I5">
            <v>0</v>
          </cell>
        </row>
      </sheetData>
      <sheetData sheetId="4296">
        <row r="5">
          <cell r="I5">
            <v>0</v>
          </cell>
        </row>
      </sheetData>
      <sheetData sheetId="4297">
        <row r="5">
          <cell r="I5">
            <v>0</v>
          </cell>
        </row>
      </sheetData>
      <sheetData sheetId="4298">
        <row r="5">
          <cell r="I5">
            <v>0</v>
          </cell>
        </row>
      </sheetData>
      <sheetData sheetId="4299">
        <row r="5">
          <cell r="I5">
            <v>0</v>
          </cell>
        </row>
      </sheetData>
      <sheetData sheetId="4300">
        <row r="5">
          <cell r="I5">
            <v>0</v>
          </cell>
        </row>
      </sheetData>
      <sheetData sheetId="4301">
        <row r="5">
          <cell r="I5">
            <v>0</v>
          </cell>
        </row>
      </sheetData>
      <sheetData sheetId="4302">
        <row r="5">
          <cell r="I5">
            <v>0</v>
          </cell>
        </row>
      </sheetData>
      <sheetData sheetId="4303">
        <row r="5">
          <cell r="I5">
            <v>0</v>
          </cell>
        </row>
      </sheetData>
      <sheetData sheetId="4304">
        <row r="5">
          <cell r="I5">
            <v>0</v>
          </cell>
        </row>
      </sheetData>
      <sheetData sheetId="4305">
        <row r="5">
          <cell r="I5">
            <v>0</v>
          </cell>
        </row>
      </sheetData>
      <sheetData sheetId="4306">
        <row r="5">
          <cell r="I5">
            <v>0</v>
          </cell>
        </row>
      </sheetData>
      <sheetData sheetId="4307">
        <row r="5">
          <cell r="I5">
            <v>0</v>
          </cell>
        </row>
      </sheetData>
      <sheetData sheetId="4308">
        <row r="5">
          <cell r="I5">
            <v>0</v>
          </cell>
        </row>
      </sheetData>
      <sheetData sheetId="4309">
        <row r="5">
          <cell r="I5">
            <v>0</v>
          </cell>
        </row>
      </sheetData>
      <sheetData sheetId="4310">
        <row r="5">
          <cell r="I5">
            <v>0</v>
          </cell>
        </row>
      </sheetData>
      <sheetData sheetId="4311">
        <row r="5">
          <cell r="I5">
            <v>0</v>
          </cell>
        </row>
      </sheetData>
      <sheetData sheetId="4312">
        <row r="5">
          <cell r="I5">
            <v>0</v>
          </cell>
        </row>
      </sheetData>
      <sheetData sheetId="4313">
        <row r="5">
          <cell r="I5">
            <v>0</v>
          </cell>
        </row>
      </sheetData>
      <sheetData sheetId="4314">
        <row r="5">
          <cell r="I5">
            <v>0</v>
          </cell>
        </row>
      </sheetData>
      <sheetData sheetId="4315">
        <row r="5">
          <cell r="I5">
            <v>0</v>
          </cell>
        </row>
      </sheetData>
      <sheetData sheetId="4316">
        <row r="5">
          <cell r="I5">
            <v>0</v>
          </cell>
        </row>
      </sheetData>
      <sheetData sheetId="4317">
        <row r="5">
          <cell r="I5">
            <v>0</v>
          </cell>
        </row>
      </sheetData>
      <sheetData sheetId="4318">
        <row r="5">
          <cell r="I5">
            <v>0</v>
          </cell>
        </row>
      </sheetData>
      <sheetData sheetId="4319">
        <row r="5">
          <cell r="I5">
            <v>0</v>
          </cell>
        </row>
      </sheetData>
      <sheetData sheetId="4320">
        <row r="5">
          <cell r="I5">
            <v>0</v>
          </cell>
        </row>
      </sheetData>
      <sheetData sheetId="4321">
        <row r="5">
          <cell r="I5">
            <v>0</v>
          </cell>
        </row>
      </sheetData>
      <sheetData sheetId="4322">
        <row r="5">
          <cell r="I5">
            <v>0</v>
          </cell>
        </row>
      </sheetData>
      <sheetData sheetId="4323">
        <row r="5">
          <cell r="I5">
            <v>0</v>
          </cell>
        </row>
      </sheetData>
      <sheetData sheetId="4324">
        <row r="5">
          <cell r="I5">
            <v>0</v>
          </cell>
        </row>
      </sheetData>
      <sheetData sheetId="4325">
        <row r="5">
          <cell r="I5">
            <v>0</v>
          </cell>
        </row>
      </sheetData>
      <sheetData sheetId="4326">
        <row r="5">
          <cell r="I5">
            <v>0</v>
          </cell>
        </row>
      </sheetData>
      <sheetData sheetId="4327">
        <row r="5">
          <cell r="I5">
            <v>0</v>
          </cell>
        </row>
      </sheetData>
      <sheetData sheetId="4328">
        <row r="5">
          <cell r="I5">
            <v>0</v>
          </cell>
        </row>
      </sheetData>
      <sheetData sheetId="4329">
        <row r="5">
          <cell r="I5">
            <v>0</v>
          </cell>
        </row>
      </sheetData>
      <sheetData sheetId="4330">
        <row r="5">
          <cell r="I5">
            <v>0</v>
          </cell>
        </row>
      </sheetData>
      <sheetData sheetId="4331">
        <row r="5">
          <cell r="I5">
            <v>0</v>
          </cell>
        </row>
      </sheetData>
      <sheetData sheetId="4332">
        <row r="5">
          <cell r="I5">
            <v>0</v>
          </cell>
        </row>
      </sheetData>
      <sheetData sheetId="4333">
        <row r="5">
          <cell r="I5">
            <v>0</v>
          </cell>
        </row>
      </sheetData>
      <sheetData sheetId="4334">
        <row r="5">
          <cell r="I5">
            <v>0</v>
          </cell>
        </row>
      </sheetData>
      <sheetData sheetId="4335">
        <row r="5">
          <cell r="I5">
            <v>0</v>
          </cell>
        </row>
      </sheetData>
      <sheetData sheetId="4336">
        <row r="5">
          <cell r="I5">
            <v>0</v>
          </cell>
        </row>
      </sheetData>
      <sheetData sheetId="4337">
        <row r="5">
          <cell r="I5">
            <v>0</v>
          </cell>
        </row>
      </sheetData>
      <sheetData sheetId="4338">
        <row r="5">
          <cell r="I5">
            <v>0</v>
          </cell>
        </row>
      </sheetData>
      <sheetData sheetId="4339">
        <row r="5">
          <cell r="I5">
            <v>0</v>
          </cell>
        </row>
      </sheetData>
      <sheetData sheetId="4340">
        <row r="5">
          <cell r="I5">
            <v>0</v>
          </cell>
        </row>
      </sheetData>
      <sheetData sheetId="4341">
        <row r="5">
          <cell r="I5">
            <v>0</v>
          </cell>
        </row>
      </sheetData>
      <sheetData sheetId="4342">
        <row r="5">
          <cell r="I5">
            <v>0</v>
          </cell>
        </row>
      </sheetData>
      <sheetData sheetId="4343">
        <row r="5">
          <cell r="I5">
            <v>0</v>
          </cell>
        </row>
      </sheetData>
      <sheetData sheetId="4344">
        <row r="5">
          <cell r="I5">
            <v>0</v>
          </cell>
        </row>
      </sheetData>
      <sheetData sheetId="4345">
        <row r="5">
          <cell r="I5">
            <v>0</v>
          </cell>
        </row>
      </sheetData>
      <sheetData sheetId="4346">
        <row r="5">
          <cell r="I5">
            <v>0</v>
          </cell>
        </row>
      </sheetData>
      <sheetData sheetId="4347">
        <row r="5">
          <cell r="I5">
            <v>0</v>
          </cell>
        </row>
      </sheetData>
      <sheetData sheetId="4348">
        <row r="5">
          <cell r="I5">
            <v>0</v>
          </cell>
        </row>
      </sheetData>
      <sheetData sheetId="4349">
        <row r="5">
          <cell r="I5">
            <v>0</v>
          </cell>
        </row>
      </sheetData>
      <sheetData sheetId="4350">
        <row r="5">
          <cell r="I5">
            <v>0</v>
          </cell>
        </row>
      </sheetData>
      <sheetData sheetId="4351">
        <row r="5">
          <cell r="I5">
            <v>0</v>
          </cell>
        </row>
      </sheetData>
      <sheetData sheetId="4352">
        <row r="5">
          <cell r="I5">
            <v>0</v>
          </cell>
        </row>
      </sheetData>
      <sheetData sheetId="4353">
        <row r="5">
          <cell r="I5">
            <v>0</v>
          </cell>
        </row>
      </sheetData>
      <sheetData sheetId="4354">
        <row r="5">
          <cell r="I5">
            <v>0</v>
          </cell>
        </row>
      </sheetData>
      <sheetData sheetId="4355">
        <row r="5">
          <cell r="I5">
            <v>0</v>
          </cell>
        </row>
      </sheetData>
      <sheetData sheetId="4356">
        <row r="5">
          <cell r="I5">
            <v>0</v>
          </cell>
        </row>
      </sheetData>
      <sheetData sheetId="4357">
        <row r="5">
          <cell r="I5">
            <v>0</v>
          </cell>
        </row>
      </sheetData>
      <sheetData sheetId="4358">
        <row r="5">
          <cell r="I5">
            <v>0</v>
          </cell>
        </row>
      </sheetData>
      <sheetData sheetId="4359">
        <row r="5">
          <cell r="I5">
            <v>0</v>
          </cell>
        </row>
      </sheetData>
      <sheetData sheetId="4360">
        <row r="5">
          <cell r="I5">
            <v>0</v>
          </cell>
        </row>
      </sheetData>
      <sheetData sheetId="4361">
        <row r="5">
          <cell r="I5">
            <v>0</v>
          </cell>
        </row>
      </sheetData>
      <sheetData sheetId="4362">
        <row r="5">
          <cell r="I5">
            <v>0</v>
          </cell>
        </row>
      </sheetData>
      <sheetData sheetId="4363">
        <row r="5">
          <cell r="I5">
            <v>0</v>
          </cell>
        </row>
      </sheetData>
      <sheetData sheetId="4364">
        <row r="5">
          <cell r="I5">
            <v>0</v>
          </cell>
        </row>
      </sheetData>
      <sheetData sheetId="4365">
        <row r="5">
          <cell r="I5">
            <v>0</v>
          </cell>
        </row>
      </sheetData>
      <sheetData sheetId="4366">
        <row r="5">
          <cell r="I5">
            <v>0</v>
          </cell>
        </row>
      </sheetData>
      <sheetData sheetId="4367">
        <row r="5">
          <cell r="I5">
            <v>0</v>
          </cell>
        </row>
      </sheetData>
      <sheetData sheetId="4368">
        <row r="5">
          <cell r="I5">
            <v>0</v>
          </cell>
        </row>
      </sheetData>
      <sheetData sheetId="4369">
        <row r="5">
          <cell r="I5">
            <v>0</v>
          </cell>
        </row>
      </sheetData>
      <sheetData sheetId="4370">
        <row r="5">
          <cell r="I5">
            <v>0</v>
          </cell>
        </row>
      </sheetData>
      <sheetData sheetId="4371">
        <row r="5">
          <cell r="I5">
            <v>0</v>
          </cell>
        </row>
      </sheetData>
      <sheetData sheetId="4372">
        <row r="5">
          <cell r="I5">
            <v>0</v>
          </cell>
        </row>
      </sheetData>
      <sheetData sheetId="4373">
        <row r="5">
          <cell r="I5">
            <v>0</v>
          </cell>
        </row>
      </sheetData>
      <sheetData sheetId="4374">
        <row r="5">
          <cell r="I5">
            <v>0</v>
          </cell>
        </row>
      </sheetData>
      <sheetData sheetId="4375">
        <row r="5">
          <cell r="I5">
            <v>0</v>
          </cell>
        </row>
      </sheetData>
      <sheetData sheetId="4376">
        <row r="5">
          <cell r="I5">
            <v>0</v>
          </cell>
        </row>
      </sheetData>
      <sheetData sheetId="4377">
        <row r="5">
          <cell r="I5">
            <v>0</v>
          </cell>
        </row>
      </sheetData>
      <sheetData sheetId="4378">
        <row r="5">
          <cell r="I5">
            <v>0</v>
          </cell>
        </row>
      </sheetData>
      <sheetData sheetId="4379">
        <row r="5">
          <cell r="I5">
            <v>0</v>
          </cell>
        </row>
      </sheetData>
      <sheetData sheetId="4380">
        <row r="5">
          <cell r="I5">
            <v>0</v>
          </cell>
        </row>
      </sheetData>
      <sheetData sheetId="4381">
        <row r="5">
          <cell r="I5">
            <v>0</v>
          </cell>
        </row>
      </sheetData>
      <sheetData sheetId="4382">
        <row r="5">
          <cell r="I5">
            <v>0</v>
          </cell>
        </row>
      </sheetData>
      <sheetData sheetId="4383">
        <row r="5">
          <cell r="I5">
            <v>0</v>
          </cell>
        </row>
      </sheetData>
      <sheetData sheetId="4384">
        <row r="5">
          <cell r="I5">
            <v>0</v>
          </cell>
        </row>
      </sheetData>
      <sheetData sheetId="4385">
        <row r="5">
          <cell r="I5">
            <v>0</v>
          </cell>
        </row>
      </sheetData>
      <sheetData sheetId="4386">
        <row r="5">
          <cell r="I5">
            <v>0</v>
          </cell>
        </row>
      </sheetData>
      <sheetData sheetId="4387">
        <row r="5">
          <cell r="I5">
            <v>0</v>
          </cell>
        </row>
      </sheetData>
      <sheetData sheetId="4388">
        <row r="5">
          <cell r="I5">
            <v>0</v>
          </cell>
        </row>
      </sheetData>
      <sheetData sheetId="4389">
        <row r="5">
          <cell r="I5">
            <v>0</v>
          </cell>
        </row>
      </sheetData>
      <sheetData sheetId="4390">
        <row r="5">
          <cell r="I5">
            <v>0</v>
          </cell>
        </row>
      </sheetData>
      <sheetData sheetId="4391">
        <row r="5">
          <cell r="I5">
            <v>0</v>
          </cell>
        </row>
      </sheetData>
      <sheetData sheetId="4392">
        <row r="5">
          <cell r="I5">
            <v>0</v>
          </cell>
        </row>
      </sheetData>
      <sheetData sheetId="4393">
        <row r="5">
          <cell r="I5">
            <v>0</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5">
          <cell r="I5">
            <v>0</v>
          </cell>
        </row>
      </sheetData>
      <sheetData sheetId="4398">
        <row r="5">
          <cell r="I5">
            <v>0</v>
          </cell>
        </row>
      </sheetData>
      <sheetData sheetId="4399">
        <row r="19">
          <cell r="J19">
            <v>1.0499999999999999E-3</v>
          </cell>
        </row>
      </sheetData>
      <sheetData sheetId="4400">
        <row r="19">
          <cell r="J19">
            <v>1.0499999999999999E-3</v>
          </cell>
        </row>
      </sheetData>
      <sheetData sheetId="4401">
        <row r="5">
          <cell r="I5">
            <v>0</v>
          </cell>
        </row>
      </sheetData>
      <sheetData sheetId="4402">
        <row r="5">
          <cell r="I5">
            <v>0</v>
          </cell>
        </row>
      </sheetData>
      <sheetData sheetId="4403">
        <row r="19">
          <cell r="J19">
            <v>1.0499999999999999E-3</v>
          </cell>
        </row>
      </sheetData>
      <sheetData sheetId="4404">
        <row r="5">
          <cell r="I5">
            <v>0</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5">
          <cell r="I5">
            <v>0</v>
          </cell>
        </row>
      </sheetData>
      <sheetData sheetId="4410">
        <row r="5">
          <cell r="I5">
            <v>0</v>
          </cell>
        </row>
      </sheetData>
      <sheetData sheetId="4411">
        <row r="5">
          <cell r="I5">
            <v>0</v>
          </cell>
        </row>
      </sheetData>
      <sheetData sheetId="4412">
        <row r="5">
          <cell r="I5">
            <v>0</v>
          </cell>
        </row>
      </sheetData>
      <sheetData sheetId="4413">
        <row r="5">
          <cell r="I5">
            <v>0</v>
          </cell>
        </row>
      </sheetData>
      <sheetData sheetId="4414">
        <row r="19">
          <cell r="J19">
            <v>1.0499999999999999E-3</v>
          </cell>
        </row>
      </sheetData>
      <sheetData sheetId="4415">
        <row r="19">
          <cell r="J19">
            <v>1.0499999999999999E-3</v>
          </cell>
        </row>
      </sheetData>
      <sheetData sheetId="4416">
        <row r="5">
          <cell r="I5">
            <v>0</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5">
          <cell r="I5">
            <v>0</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5">
          <cell r="I5">
            <v>0</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5">
          <cell r="I5">
            <v>0</v>
          </cell>
        </row>
      </sheetData>
      <sheetData sheetId="4651">
        <row r="5">
          <cell r="I5">
            <v>0</v>
          </cell>
        </row>
      </sheetData>
      <sheetData sheetId="4652">
        <row r="5">
          <cell r="I5">
            <v>0</v>
          </cell>
        </row>
      </sheetData>
      <sheetData sheetId="4653">
        <row r="5">
          <cell r="I5">
            <v>0</v>
          </cell>
        </row>
      </sheetData>
      <sheetData sheetId="4654">
        <row r="5">
          <cell r="I5">
            <v>0</v>
          </cell>
        </row>
      </sheetData>
      <sheetData sheetId="4655">
        <row r="5">
          <cell r="I5">
            <v>0</v>
          </cell>
        </row>
      </sheetData>
      <sheetData sheetId="4656">
        <row r="5">
          <cell r="I5">
            <v>0</v>
          </cell>
        </row>
      </sheetData>
      <sheetData sheetId="4657">
        <row r="5">
          <cell r="I5">
            <v>0</v>
          </cell>
        </row>
      </sheetData>
      <sheetData sheetId="4658">
        <row r="5">
          <cell r="I5">
            <v>0</v>
          </cell>
        </row>
      </sheetData>
      <sheetData sheetId="4659">
        <row r="5">
          <cell r="I5">
            <v>0</v>
          </cell>
        </row>
      </sheetData>
      <sheetData sheetId="4660">
        <row r="5">
          <cell r="I5">
            <v>0</v>
          </cell>
        </row>
      </sheetData>
      <sheetData sheetId="4661">
        <row r="5">
          <cell r="I5">
            <v>0</v>
          </cell>
        </row>
      </sheetData>
      <sheetData sheetId="4662">
        <row r="5">
          <cell r="I5">
            <v>0</v>
          </cell>
        </row>
      </sheetData>
      <sheetData sheetId="4663">
        <row r="5">
          <cell r="I5">
            <v>0</v>
          </cell>
        </row>
      </sheetData>
      <sheetData sheetId="4664">
        <row r="5">
          <cell r="I5">
            <v>0</v>
          </cell>
        </row>
      </sheetData>
      <sheetData sheetId="4665">
        <row r="5">
          <cell r="I5">
            <v>0</v>
          </cell>
        </row>
      </sheetData>
      <sheetData sheetId="4666">
        <row r="5">
          <cell r="I5">
            <v>0</v>
          </cell>
        </row>
      </sheetData>
      <sheetData sheetId="4667">
        <row r="5">
          <cell r="I5">
            <v>0</v>
          </cell>
        </row>
      </sheetData>
      <sheetData sheetId="4668">
        <row r="5">
          <cell r="I5">
            <v>0</v>
          </cell>
        </row>
      </sheetData>
      <sheetData sheetId="4669">
        <row r="5">
          <cell r="I5">
            <v>0</v>
          </cell>
        </row>
      </sheetData>
      <sheetData sheetId="4670">
        <row r="5">
          <cell r="I5">
            <v>0</v>
          </cell>
        </row>
      </sheetData>
      <sheetData sheetId="4671">
        <row r="5">
          <cell r="I5">
            <v>0</v>
          </cell>
        </row>
      </sheetData>
      <sheetData sheetId="4672">
        <row r="5">
          <cell r="I5">
            <v>0</v>
          </cell>
        </row>
      </sheetData>
      <sheetData sheetId="4673">
        <row r="5">
          <cell r="I5">
            <v>0</v>
          </cell>
        </row>
      </sheetData>
      <sheetData sheetId="4674">
        <row r="5">
          <cell r="I5">
            <v>0</v>
          </cell>
        </row>
      </sheetData>
      <sheetData sheetId="4675">
        <row r="5">
          <cell r="I5">
            <v>0</v>
          </cell>
        </row>
      </sheetData>
      <sheetData sheetId="4676">
        <row r="5">
          <cell r="I5">
            <v>0</v>
          </cell>
        </row>
      </sheetData>
      <sheetData sheetId="4677">
        <row r="5">
          <cell r="I5">
            <v>0</v>
          </cell>
        </row>
      </sheetData>
      <sheetData sheetId="4678">
        <row r="5">
          <cell r="I5">
            <v>0</v>
          </cell>
        </row>
      </sheetData>
      <sheetData sheetId="4679">
        <row r="5">
          <cell r="I5">
            <v>0</v>
          </cell>
        </row>
      </sheetData>
      <sheetData sheetId="4680">
        <row r="5">
          <cell r="I5">
            <v>0</v>
          </cell>
        </row>
      </sheetData>
      <sheetData sheetId="4681">
        <row r="5">
          <cell r="I5">
            <v>0</v>
          </cell>
        </row>
      </sheetData>
      <sheetData sheetId="4682">
        <row r="5">
          <cell r="I5">
            <v>0</v>
          </cell>
        </row>
      </sheetData>
      <sheetData sheetId="4683">
        <row r="5">
          <cell r="I5">
            <v>0</v>
          </cell>
        </row>
      </sheetData>
      <sheetData sheetId="4684">
        <row r="5">
          <cell r="I5">
            <v>0</v>
          </cell>
        </row>
      </sheetData>
      <sheetData sheetId="4685">
        <row r="5">
          <cell r="I5">
            <v>0</v>
          </cell>
        </row>
      </sheetData>
      <sheetData sheetId="4686">
        <row r="5">
          <cell r="I5">
            <v>0</v>
          </cell>
        </row>
      </sheetData>
      <sheetData sheetId="4687">
        <row r="5">
          <cell r="I5">
            <v>0</v>
          </cell>
        </row>
      </sheetData>
      <sheetData sheetId="4688">
        <row r="5">
          <cell r="I5">
            <v>0</v>
          </cell>
        </row>
      </sheetData>
      <sheetData sheetId="4689">
        <row r="5">
          <cell r="I5">
            <v>0</v>
          </cell>
        </row>
      </sheetData>
      <sheetData sheetId="4690">
        <row r="5">
          <cell r="I5">
            <v>0</v>
          </cell>
        </row>
      </sheetData>
      <sheetData sheetId="4691">
        <row r="5">
          <cell r="I5">
            <v>0</v>
          </cell>
        </row>
      </sheetData>
      <sheetData sheetId="4692">
        <row r="5">
          <cell r="I5">
            <v>0</v>
          </cell>
        </row>
      </sheetData>
      <sheetData sheetId="4693">
        <row r="5">
          <cell r="I5">
            <v>0</v>
          </cell>
        </row>
      </sheetData>
      <sheetData sheetId="4694">
        <row r="5">
          <cell r="I5">
            <v>0</v>
          </cell>
        </row>
      </sheetData>
      <sheetData sheetId="4695">
        <row r="5">
          <cell r="I5">
            <v>0</v>
          </cell>
        </row>
      </sheetData>
      <sheetData sheetId="4696">
        <row r="5">
          <cell r="I5">
            <v>0</v>
          </cell>
        </row>
      </sheetData>
      <sheetData sheetId="4697">
        <row r="5">
          <cell r="I5">
            <v>0</v>
          </cell>
        </row>
      </sheetData>
      <sheetData sheetId="4698">
        <row r="5">
          <cell r="I5">
            <v>0</v>
          </cell>
        </row>
      </sheetData>
      <sheetData sheetId="4699">
        <row r="5">
          <cell r="I5">
            <v>0</v>
          </cell>
        </row>
      </sheetData>
      <sheetData sheetId="4700">
        <row r="5">
          <cell r="I5">
            <v>0</v>
          </cell>
        </row>
      </sheetData>
      <sheetData sheetId="4701">
        <row r="5">
          <cell r="I5">
            <v>0</v>
          </cell>
        </row>
      </sheetData>
      <sheetData sheetId="4702">
        <row r="5">
          <cell r="I5">
            <v>0</v>
          </cell>
        </row>
      </sheetData>
      <sheetData sheetId="4703">
        <row r="5">
          <cell r="I5">
            <v>0</v>
          </cell>
        </row>
      </sheetData>
      <sheetData sheetId="4704">
        <row r="5">
          <cell r="I5">
            <v>0</v>
          </cell>
        </row>
      </sheetData>
      <sheetData sheetId="4705">
        <row r="5">
          <cell r="I5">
            <v>0</v>
          </cell>
        </row>
      </sheetData>
      <sheetData sheetId="4706">
        <row r="5">
          <cell r="I5">
            <v>0</v>
          </cell>
        </row>
      </sheetData>
      <sheetData sheetId="4707">
        <row r="5">
          <cell r="I5">
            <v>0</v>
          </cell>
        </row>
      </sheetData>
      <sheetData sheetId="4708">
        <row r="5">
          <cell r="I5">
            <v>0</v>
          </cell>
        </row>
      </sheetData>
      <sheetData sheetId="4709">
        <row r="5">
          <cell r="I5">
            <v>0</v>
          </cell>
        </row>
      </sheetData>
      <sheetData sheetId="4710">
        <row r="5">
          <cell r="I5">
            <v>0</v>
          </cell>
        </row>
      </sheetData>
      <sheetData sheetId="4711">
        <row r="5">
          <cell r="I5">
            <v>0</v>
          </cell>
        </row>
      </sheetData>
      <sheetData sheetId="4712">
        <row r="5">
          <cell r="I5">
            <v>0</v>
          </cell>
        </row>
      </sheetData>
      <sheetData sheetId="4713">
        <row r="5">
          <cell r="I5">
            <v>0</v>
          </cell>
        </row>
      </sheetData>
      <sheetData sheetId="4714">
        <row r="5">
          <cell r="I5">
            <v>0</v>
          </cell>
        </row>
      </sheetData>
      <sheetData sheetId="4715">
        <row r="5">
          <cell r="I5">
            <v>0</v>
          </cell>
        </row>
      </sheetData>
      <sheetData sheetId="4716">
        <row r="5">
          <cell r="I5">
            <v>0</v>
          </cell>
        </row>
      </sheetData>
      <sheetData sheetId="4717">
        <row r="5">
          <cell r="I5">
            <v>0</v>
          </cell>
        </row>
      </sheetData>
      <sheetData sheetId="4718">
        <row r="5">
          <cell r="I5">
            <v>0</v>
          </cell>
        </row>
      </sheetData>
      <sheetData sheetId="4719">
        <row r="5">
          <cell r="I5">
            <v>0</v>
          </cell>
        </row>
      </sheetData>
      <sheetData sheetId="4720">
        <row r="5">
          <cell r="I5">
            <v>0</v>
          </cell>
        </row>
      </sheetData>
      <sheetData sheetId="4721">
        <row r="5">
          <cell r="I5">
            <v>0</v>
          </cell>
        </row>
      </sheetData>
      <sheetData sheetId="4722">
        <row r="5">
          <cell r="I5">
            <v>0</v>
          </cell>
        </row>
      </sheetData>
      <sheetData sheetId="4723">
        <row r="5">
          <cell r="I5">
            <v>0</v>
          </cell>
        </row>
      </sheetData>
      <sheetData sheetId="4724">
        <row r="5">
          <cell r="I5">
            <v>0</v>
          </cell>
        </row>
      </sheetData>
      <sheetData sheetId="4725">
        <row r="5">
          <cell r="I5">
            <v>0</v>
          </cell>
        </row>
      </sheetData>
      <sheetData sheetId="4726">
        <row r="5">
          <cell r="I5">
            <v>0</v>
          </cell>
        </row>
      </sheetData>
      <sheetData sheetId="4727">
        <row r="5">
          <cell r="I5">
            <v>0</v>
          </cell>
        </row>
      </sheetData>
      <sheetData sheetId="4728">
        <row r="5">
          <cell r="I5">
            <v>0</v>
          </cell>
        </row>
      </sheetData>
      <sheetData sheetId="4729">
        <row r="5">
          <cell r="I5">
            <v>0</v>
          </cell>
        </row>
      </sheetData>
      <sheetData sheetId="4730">
        <row r="5">
          <cell r="I5">
            <v>0</v>
          </cell>
        </row>
      </sheetData>
      <sheetData sheetId="4731">
        <row r="5">
          <cell r="I5">
            <v>0</v>
          </cell>
        </row>
      </sheetData>
      <sheetData sheetId="4732">
        <row r="5">
          <cell r="I5">
            <v>0</v>
          </cell>
        </row>
      </sheetData>
      <sheetData sheetId="4733">
        <row r="5">
          <cell r="I5">
            <v>0</v>
          </cell>
        </row>
      </sheetData>
      <sheetData sheetId="4734">
        <row r="5">
          <cell r="I5">
            <v>0</v>
          </cell>
        </row>
      </sheetData>
      <sheetData sheetId="4735">
        <row r="5">
          <cell r="I5">
            <v>0</v>
          </cell>
        </row>
      </sheetData>
      <sheetData sheetId="4736">
        <row r="5">
          <cell r="I5">
            <v>0</v>
          </cell>
        </row>
      </sheetData>
      <sheetData sheetId="4737">
        <row r="5">
          <cell r="I5">
            <v>0</v>
          </cell>
        </row>
      </sheetData>
      <sheetData sheetId="4738">
        <row r="5">
          <cell r="I5">
            <v>0</v>
          </cell>
        </row>
      </sheetData>
      <sheetData sheetId="4739">
        <row r="5">
          <cell r="I5">
            <v>0</v>
          </cell>
        </row>
      </sheetData>
      <sheetData sheetId="4740">
        <row r="5">
          <cell r="I5">
            <v>0</v>
          </cell>
        </row>
      </sheetData>
      <sheetData sheetId="4741">
        <row r="5">
          <cell r="I5">
            <v>0</v>
          </cell>
        </row>
      </sheetData>
      <sheetData sheetId="4742">
        <row r="5">
          <cell r="I5">
            <v>0</v>
          </cell>
        </row>
      </sheetData>
      <sheetData sheetId="4743">
        <row r="5">
          <cell r="I5">
            <v>0</v>
          </cell>
        </row>
      </sheetData>
      <sheetData sheetId="4744">
        <row r="5">
          <cell r="I5">
            <v>0</v>
          </cell>
        </row>
      </sheetData>
      <sheetData sheetId="4745">
        <row r="5">
          <cell r="I5">
            <v>0</v>
          </cell>
        </row>
      </sheetData>
      <sheetData sheetId="4746">
        <row r="5">
          <cell r="I5">
            <v>0</v>
          </cell>
        </row>
      </sheetData>
      <sheetData sheetId="4747">
        <row r="5">
          <cell r="I5">
            <v>0</v>
          </cell>
        </row>
      </sheetData>
      <sheetData sheetId="4748">
        <row r="5">
          <cell r="I5">
            <v>0</v>
          </cell>
        </row>
      </sheetData>
      <sheetData sheetId="4749">
        <row r="5">
          <cell r="I5">
            <v>0</v>
          </cell>
        </row>
      </sheetData>
      <sheetData sheetId="4750">
        <row r="5">
          <cell r="I5">
            <v>0</v>
          </cell>
        </row>
      </sheetData>
      <sheetData sheetId="4751">
        <row r="5">
          <cell r="I5">
            <v>0</v>
          </cell>
        </row>
      </sheetData>
      <sheetData sheetId="4752">
        <row r="5">
          <cell r="I5">
            <v>0</v>
          </cell>
        </row>
      </sheetData>
      <sheetData sheetId="4753">
        <row r="5">
          <cell r="I5">
            <v>0</v>
          </cell>
        </row>
      </sheetData>
      <sheetData sheetId="4754">
        <row r="5">
          <cell r="I5">
            <v>0</v>
          </cell>
        </row>
      </sheetData>
      <sheetData sheetId="4755">
        <row r="5">
          <cell r="I5">
            <v>0</v>
          </cell>
        </row>
      </sheetData>
      <sheetData sheetId="4756">
        <row r="5">
          <cell r="I5">
            <v>0</v>
          </cell>
        </row>
      </sheetData>
      <sheetData sheetId="4757">
        <row r="5">
          <cell r="I5">
            <v>0</v>
          </cell>
        </row>
      </sheetData>
      <sheetData sheetId="4758">
        <row r="5">
          <cell r="I5">
            <v>0</v>
          </cell>
        </row>
      </sheetData>
      <sheetData sheetId="4759">
        <row r="5">
          <cell r="I5">
            <v>0</v>
          </cell>
        </row>
      </sheetData>
      <sheetData sheetId="4760">
        <row r="5">
          <cell r="I5">
            <v>0</v>
          </cell>
        </row>
      </sheetData>
      <sheetData sheetId="4761">
        <row r="5">
          <cell r="I5">
            <v>0</v>
          </cell>
        </row>
      </sheetData>
      <sheetData sheetId="4762">
        <row r="5">
          <cell r="I5">
            <v>0</v>
          </cell>
        </row>
      </sheetData>
      <sheetData sheetId="4763">
        <row r="5">
          <cell r="I5">
            <v>0</v>
          </cell>
        </row>
      </sheetData>
      <sheetData sheetId="4764">
        <row r="5">
          <cell r="I5">
            <v>0</v>
          </cell>
        </row>
      </sheetData>
      <sheetData sheetId="4765">
        <row r="19">
          <cell r="J19">
            <v>1.0499999999999999E-3</v>
          </cell>
        </row>
      </sheetData>
      <sheetData sheetId="4766">
        <row r="5">
          <cell r="I5">
            <v>0</v>
          </cell>
        </row>
      </sheetData>
      <sheetData sheetId="4767">
        <row r="5">
          <cell r="I5">
            <v>0</v>
          </cell>
        </row>
      </sheetData>
      <sheetData sheetId="4768">
        <row r="5">
          <cell r="I5">
            <v>0</v>
          </cell>
        </row>
      </sheetData>
      <sheetData sheetId="4769">
        <row r="5">
          <cell r="I5">
            <v>0</v>
          </cell>
        </row>
      </sheetData>
      <sheetData sheetId="4770">
        <row r="5">
          <cell r="I5">
            <v>0</v>
          </cell>
        </row>
      </sheetData>
      <sheetData sheetId="4771">
        <row r="5">
          <cell r="I5">
            <v>0</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5">
          <cell r="I5">
            <v>0</v>
          </cell>
        </row>
      </sheetData>
      <sheetData sheetId="4780">
        <row r="5">
          <cell r="I5">
            <v>0</v>
          </cell>
        </row>
      </sheetData>
      <sheetData sheetId="4781">
        <row r="19">
          <cell r="J19">
            <v>1.0499999999999999E-3</v>
          </cell>
        </row>
      </sheetData>
      <sheetData sheetId="4782">
        <row r="5">
          <cell r="I5">
            <v>0</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5">
          <cell r="I5">
            <v>0</v>
          </cell>
        </row>
      </sheetData>
      <sheetData sheetId="4788">
        <row r="5">
          <cell r="I5">
            <v>0</v>
          </cell>
        </row>
      </sheetData>
      <sheetData sheetId="4789">
        <row r="5">
          <cell r="I5">
            <v>0</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5">
          <cell r="I5">
            <v>0</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5">
          <cell r="I5">
            <v>0</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ow r="19">
          <cell r="J19">
            <v>1.0499999999999999E-3</v>
          </cell>
        </row>
      </sheetData>
      <sheetData sheetId="4838">
        <row r="19">
          <cell r="J19">
            <v>1.0499999999999999E-3</v>
          </cell>
        </row>
      </sheetData>
      <sheetData sheetId="4839">
        <row r="19">
          <cell r="J19">
            <v>1.0499999999999999E-3</v>
          </cell>
        </row>
      </sheetData>
      <sheetData sheetId="4840">
        <row r="19">
          <cell r="J19">
            <v>1.0499999999999999E-3</v>
          </cell>
        </row>
      </sheetData>
      <sheetData sheetId="4841">
        <row r="19">
          <cell r="J19">
            <v>1.0499999999999999E-3</v>
          </cell>
        </row>
      </sheetData>
      <sheetData sheetId="4842">
        <row r="19">
          <cell r="J19">
            <v>1.0499999999999999E-3</v>
          </cell>
        </row>
      </sheetData>
      <sheetData sheetId="4843">
        <row r="19">
          <cell r="J19">
            <v>1.0499999999999999E-3</v>
          </cell>
        </row>
      </sheetData>
      <sheetData sheetId="4844">
        <row r="19">
          <cell r="J19">
            <v>1.0499999999999999E-3</v>
          </cell>
        </row>
      </sheetData>
      <sheetData sheetId="4845">
        <row r="19">
          <cell r="J19">
            <v>1.0499999999999999E-3</v>
          </cell>
        </row>
      </sheetData>
      <sheetData sheetId="4846">
        <row r="19">
          <cell r="J19">
            <v>1.0499999999999999E-3</v>
          </cell>
        </row>
      </sheetData>
      <sheetData sheetId="4847">
        <row r="19">
          <cell r="J19">
            <v>1.0499999999999999E-3</v>
          </cell>
        </row>
      </sheetData>
      <sheetData sheetId="4848">
        <row r="19">
          <cell r="J19">
            <v>1.0499999999999999E-3</v>
          </cell>
        </row>
      </sheetData>
      <sheetData sheetId="4849">
        <row r="19">
          <cell r="J19">
            <v>1.0499999999999999E-3</v>
          </cell>
        </row>
      </sheetData>
      <sheetData sheetId="4850">
        <row r="19">
          <cell r="J19">
            <v>1.0499999999999999E-3</v>
          </cell>
        </row>
      </sheetData>
      <sheetData sheetId="4851">
        <row r="19">
          <cell r="J19">
            <v>1.0499999999999999E-3</v>
          </cell>
        </row>
      </sheetData>
      <sheetData sheetId="4852">
        <row r="19">
          <cell r="J19">
            <v>1.0499999999999999E-3</v>
          </cell>
        </row>
      </sheetData>
      <sheetData sheetId="4853">
        <row r="19">
          <cell r="J19">
            <v>1.0499999999999999E-3</v>
          </cell>
        </row>
      </sheetData>
      <sheetData sheetId="4854">
        <row r="19">
          <cell r="J19">
            <v>1.0499999999999999E-3</v>
          </cell>
        </row>
      </sheetData>
      <sheetData sheetId="4855">
        <row r="19">
          <cell r="J19">
            <v>1.0499999999999999E-3</v>
          </cell>
        </row>
      </sheetData>
      <sheetData sheetId="4856">
        <row r="19">
          <cell r="J19">
            <v>1.0499999999999999E-3</v>
          </cell>
        </row>
      </sheetData>
      <sheetData sheetId="4857">
        <row r="19">
          <cell r="J19">
            <v>1.0499999999999999E-3</v>
          </cell>
        </row>
      </sheetData>
      <sheetData sheetId="4858">
        <row r="19">
          <cell r="J19">
            <v>1.0499999999999999E-3</v>
          </cell>
        </row>
      </sheetData>
      <sheetData sheetId="4859">
        <row r="19">
          <cell r="J19">
            <v>1.0499999999999999E-3</v>
          </cell>
        </row>
      </sheetData>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5">
          <cell r="I5">
            <v>0</v>
          </cell>
        </row>
      </sheetData>
      <sheetData sheetId="4898">
        <row r="5">
          <cell r="I5">
            <v>0</v>
          </cell>
        </row>
      </sheetData>
      <sheetData sheetId="4899">
        <row r="19">
          <cell r="J19">
            <v>1.0499999999999999E-3</v>
          </cell>
        </row>
      </sheetData>
      <sheetData sheetId="4900">
        <row r="19">
          <cell r="J19">
            <v>1.0499999999999999E-3</v>
          </cell>
        </row>
      </sheetData>
      <sheetData sheetId="4901">
        <row r="5">
          <cell r="I5">
            <v>0</v>
          </cell>
        </row>
      </sheetData>
      <sheetData sheetId="4902">
        <row r="19">
          <cell r="J19">
            <v>1.0499999999999999E-3</v>
          </cell>
        </row>
      </sheetData>
      <sheetData sheetId="4903">
        <row r="5">
          <cell r="I5">
            <v>0</v>
          </cell>
        </row>
      </sheetData>
      <sheetData sheetId="4904">
        <row r="5">
          <cell r="I5">
            <v>0</v>
          </cell>
        </row>
      </sheetData>
      <sheetData sheetId="4905">
        <row r="19">
          <cell r="J19">
            <v>1.0499999999999999E-3</v>
          </cell>
        </row>
      </sheetData>
      <sheetData sheetId="4906">
        <row r="19">
          <cell r="J19">
            <v>1.0499999999999999E-3</v>
          </cell>
        </row>
      </sheetData>
      <sheetData sheetId="4907">
        <row r="5">
          <cell r="I5">
            <v>0</v>
          </cell>
        </row>
      </sheetData>
      <sheetData sheetId="4908">
        <row r="19">
          <cell r="J19">
            <v>1.0499999999999999E-3</v>
          </cell>
        </row>
      </sheetData>
      <sheetData sheetId="4909">
        <row r="19">
          <cell r="J19">
            <v>1.0499999999999999E-3</v>
          </cell>
        </row>
      </sheetData>
      <sheetData sheetId="4910">
        <row r="19">
          <cell r="J19">
            <v>1.0499999999999999E-3</v>
          </cell>
        </row>
      </sheetData>
      <sheetData sheetId="4911">
        <row r="19">
          <cell r="J19">
            <v>1.0499999999999999E-3</v>
          </cell>
        </row>
      </sheetData>
      <sheetData sheetId="4912">
        <row r="19">
          <cell r="J19">
            <v>1.0499999999999999E-3</v>
          </cell>
        </row>
      </sheetData>
      <sheetData sheetId="4913">
        <row r="19">
          <cell r="J19">
            <v>1.0499999999999999E-3</v>
          </cell>
        </row>
      </sheetData>
      <sheetData sheetId="4914">
        <row r="19">
          <cell r="J19">
            <v>1.0499999999999999E-3</v>
          </cell>
        </row>
      </sheetData>
      <sheetData sheetId="4915">
        <row r="5">
          <cell r="I5">
            <v>0</v>
          </cell>
        </row>
      </sheetData>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ow r="5">
          <cell r="I5">
            <v>0</v>
          </cell>
        </row>
      </sheetData>
      <sheetData sheetId="4943">
        <row r="5">
          <cell r="I5">
            <v>0</v>
          </cell>
        </row>
      </sheetData>
      <sheetData sheetId="4944">
        <row r="5">
          <cell r="I5">
            <v>0</v>
          </cell>
        </row>
      </sheetData>
      <sheetData sheetId="4945">
        <row r="19">
          <cell r="J19">
            <v>1.0499999999999999E-3</v>
          </cell>
        </row>
      </sheetData>
      <sheetData sheetId="4946">
        <row r="5">
          <cell r="I5">
            <v>0</v>
          </cell>
        </row>
      </sheetData>
      <sheetData sheetId="4947">
        <row r="5">
          <cell r="I5">
            <v>0</v>
          </cell>
        </row>
      </sheetData>
      <sheetData sheetId="4948">
        <row r="5">
          <cell r="I5">
            <v>0</v>
          </cell>
        </row>
      </sheetData>
      <sheetData sheetId="4949">
        <row r="5">
          <cell r="I5">
            <v>0</v>
          </cell>
        </row>
      </sheetData>
      <sheetData sheetId="4950">
        <row r="5">
          <cell r="I5">
            <v>0</v>
          </cell>
        </row>
      </sheetData>
      <sheetData sheetId="4951">
        <row r="19">
          <cell r="J19">
            <v>1.0499999999999999E-3</v>
          </cell>
        </row>
      </sheetData>
      <sheetData sheetId="4952">
        <row r="5">
          <cell r="I5">
            <v>0</v>
          </cell>
        </row>
      </sheetData>
      <sheetData sheetId="4953">
        <row r="5">
          <cell r="I5">
            <v>0</v>
          </cell>
        </row>
      </sheetData>
      <sheetData sheetId="4954">
        <row r="5">
          <cell r="I5">
            <v>0</v>
          </cell>
        </row>
      </sheetData>
      <sheetData sheetId="4955">
        <row r="19">
          <cell r="J19">
            <v>1.0499999999999999E-3</v>
          </cell>
        </row>
      </sheetData>
      <sheetData sheetId="4956">
        <row r="5">
          <cell r="I5">
            <v>0</v>
          </cell>
        </row>
      </sheetData>
      <sheetData sheetId="4957">
        <row r="5">
          <cell r="I5">
            <v>0</v>
          </cell>
        </row>
      </sheetData>
      <sheetData sheetId="4958">
        <row r="5">
          <cell r="I5">
            <v>0</v>
          </cell>
        </row>
      </sheetData>
      <sheetData sheetId="4959">
        <row r="5">
          <cell r="I5">
            <v>0</v>
          </cell>
        </row>
      </sheetData>
      <sheetData sheetId="4960">
        <row r="5">
          <cell r="I5">
            <v>0</v>
          </cell>
        </row>
      </sheetData>
      <sheetData sheetId="4961">
        <row r="5">
          <cell r="I5">
            <v>0</v>
          </cell>
        </row>
      </sheetData>
      <sheetData sheetId="4962">
        <row r="5">
          <cell r="I5">
            <v>0</v>
          </cell>
        </row>
      </sheetData>
      <sheetData sheetId="4963">
        <row r="5">
          <cell r="I5">
            <v>0</v>
          </cell>
        </row>
      </sheetData>
      <sheetData sheetId="4964">
        <row r="5">
          <cell r="I5">
            <v>0</v>
          </cell>
        </row>
      </sheetData>
      <sheetData sheetId="4965">
        <row r="5">
          <cell r="I5">
            <v>0</v>
          </cell>
        </row>
      </sheetData>
      <sheetData sheetId="4966">
        <row r="5">
          <cell r="I5">
            <v>0</v>
          </cell>
        </row>
      </sheetData>
      <sheetData sheetId="4967">
        <row r="5">
          <cell r="I5">
            <v>0</v>
          </cell>
        </row>
      </sheetData>
      <sheetData sheetId="4968">
        <row r="5">
          <cell r="I5">
            <v>0</v>
          </cell>
        </row>
      </sheetData>
      <sheetData sheetId="4969">
        <row r="5">
          <cell r="I5">
            <v>0</v>
          </cell>
        </row>
      </sheetData>
      <sheetData sheetId="4970">
        <row r="5">
          <cell r="I5">
            <v>0</v>
          </cell>
        </row>
      </sheetData>
      <sheetData sheetId="4971">
        <row r="19">
          <cell r="J19">
            <v>1.0499999999999999E-3</v>
          </cell>
        </row>
      </sheetData>
      <sheetData sheetId="4972">
        <row r="5">
          <cell r="I5">
            <v>0</v>
          </cell>
        </row>
      </sheetData>
      <sheetData sheetId="4973">
        <row r="5">
          <cell r="I5">
            <v>0</v>
          </cell>
        </row>
      </sheetData>
      <sheetData sheetId="4974">
        <row r="5">
          <cell r="I5">
            <v>0</v>
          </cell>
        </row>
      </sheetData>
      <sheetData sheetId="4975">
        <row r="19">
          <cell r="J19">
            <v>1.0499999999999999E-3</v>
          </cell>
        </row>
      </sheetData>
      <sheetData sheetId="4976">
        <row r="5">
          <cell r="I5">
            <v>0</v>
          </cell>
        </row>
      </sheetData>
      <sheetData sheetId="4977">
        <row r="5">
          <cell r="I5">
            <v>0</v>
          </cell>
        </row>
      </sheetData>
      <sheetData sheetId="4978">
        <row r="5">
          <cell r="I5">
            <v>0</v>
          </cell>
        </row>
      </sheetData>
      <sheetData sheetId="4979">
        <row r="5">
          <cell r="I5">
            <v>0</v>
          </cell>
        </row>
      </sheetData>
      <sheetData sheetId="4980">
        <row r="5">
          <cell r="I5">
            <v>0</v>
          </cell>
        </row>
      </sheetData>
      <sheetData sheetId="4981">
        <row r="5">
          <cell r="I5">
            <v>0</v>
          </cell>
        </row>
      </sheetData>
      <sheetData sheetId="4982">
        <row r="5">
          <cell r="I5">
            <v>0</v>
          </cell>
        </row>
      </sheetData>
      <sheetData sheetId="4983">
        <row r="5">
          <cell r="I5">
            <v>0</v>
          </cell>
        </row>
      </sheetData>
      <sheetData sheetId="4984">
        <row r="5">
          <cell r="I5">
            <v>0</v>
          </cell>
        </row>
      </sheetData>
      <sheetData sheetId="4985">
        <row r="5">
          <cell r="I5">
            <v>0</v>
          </cell>
        </row>
      </sheetData>
      <sheetData sheetId="4986">
        <row r="19">
          <cell r="J19">
            <v>1.0499999999999999E-3</v>
          </cell>
        </row>
      </sheetData>
      <sheetData sheetId="4987">
        <row r="19">
          <cell r="J19">
            <v>1.0499999999999999E-3</v>
          </cell>
        </row>
      </sheetData>
      <sheetData sheetId="4988">
        <row r="5">
          <cell r="I5">
            <v>0</v>
          </cell>
        </row>
      </sheetData>
      <sheetData sheetId="4989">
        <row r="5">
          <cell r="I5">
            <v>0</v>
          </cell>
        </row>
      </sheetData>
      <sheetData sheetId="4990">
        <row r="5">
          <cell r="I5">
            <v>0</v>
          </cell>
        </row>
      </sheetData>
      <sheetData sheetId="4991">
        <row r="19">
          <cell r="J19">
            <v>1.0499999999999999E-3</v>
          </cell>
        </row>
      </sheetData>
      <sheetData sheetId="4992">
        <row r="5">
          <cell r="I5">
            <v>0</v>
          </cell>
        </row>
      </sheetData>
      <sheetData sheetId="4993">
        <row r="5">
          <cell r="I5">
            <v>0</v>
          </cell>
        </row>
      </sheetData>
      <sheetData sheetId="4994">
        <row r="5">
          <cell r="I5">
            <v>0</v>
          </cell>
        </row>
      </sheetData>
      <sheetData sheetId="4995">
        <row r="19">
          <cell r="J19">
            <v>1.0499999999999999E-3</v>
          </cell>
        </row>
      </sheetData>
      <sheetData sheetId="4996">
        <row r="5">
          <cell r="I5">
            <v>0</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5">
          <cell r="I5">
            <v>0</v>
          </cell>
        </row>
      </sheetData>
      <sheetData sheetId="5001">
        <row r="5">
          <cell r="I5">
            <v>0</v>
          </cell>
        </row>
      </sheetData>
      <sheetData sheetId="5002">
        <row r="19">
          <cell r="J19">
            <v>1.0499999999999999E-3</v>
          </cell>
        </row>
      </sheetData>
      <sheetData sheetId="5003">
        <row r="19">
          <cell r="J19">
            <v>1.0499999999999999E-3</v>
          </cell>
        </row>
      </sheetData>
      <sheetData sheetId="5004">
        <row r="5">
          <cell r="I5">
            <v>0</v>
          </cell>
        </row>
      </sheetData>
      <sheetData sheetId="5005">
        <row r="5">
          <cell r="I5">
            <v>0</v>
          </cell>
        </row>
      </sheetData>
      <sheetData sheetId="5006">
        <row r="19">
          <cell r="J19">
            <v>1.0499999999999999E-3</v>
          </cell>
        </row>
      </sheetData>
      <sheetData sheetId="5007">
        <row r="19">
          <cell r="J19">
            <v>1.0499999999999999E-3</v>
          </cell>
        </row>
      </sheetData>
      <sheetData sheetId="5008">
        <row r="5">
          <cell r="I5">
            <v>0</v>
          </cell>
        </row>
      </sheetData>
      <sheetData sheetId="5009">
        <row r="5">
          <cell r="I5">
            <v>0</v>
          </cell>
        </row>
      </sheetData>
      <sheetData sheetId="5010">
        <row r="19">
          <cell r="J19">
            <v>1.0499999999999999E-3</v>
          </cell>
        </row>
      </sheetData>
      <sheetData sheetId="5011">
        <row r="19">
          <cell r="J19">
            <v>1.0499999999999999E-3</v>
          </cell>
        </row>
      </sheetData>
      <sheetData sheetId="5012">
        <row r="5">
          <cell r="I5">
            <v>0</v>
          </cell>
        </row>
      </sheetData>
      <sheetData sheetId="5013">
        <row r="5">
          <cell r="I5">
            <v>0</v>
          </cell>
        </row>
      </sheetData>
      <sheetData sheetId="5014">
        <row r="19">
          <cell r="J19">
            <v>1.0499999999999999E-3</v>
          </cell>
        </row>
      </sheetData>
      <sheetData sheetId="5015">
        <row r="19">
          <cell r="J19">
            <v>1.0499999999999999E-3</v>
          </cell>
        </row>
      </sheetData>
      <sheetData sheetId="5016">
        <row r="5">
          <cell r="I5">
            <v>0</v>
          </cell>
        </row>
      </sheetData>
      <sheetData sheetId="5017">
        <row r="5">
          <cell r="I5">
            <v>0</v>
          </cell>
        </row>
      </sheetData>
      <sheetData sheetId="5018">
        <row r="19">
          <cell r="J19">
            <v>1.0499999999999999E-3</v>
          </cell>
        </row>
      </sheetData>
      <sheetData sheetId="5019">
        <row r="19">
          <cell r="J19">
            <v>1.0499999999999999E-3</v>
          </cell>
        </row>
      </sheetData>
      <sheetData sheetId="5020">
        <row r="5">
          <cell r="I5">
            <v>0</v>
          </cell>
        </row>
      </sheetData>
      <sheetData sheetId="5021">
        <row r="5">
          <cell r="I5">
            <v>0</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5">
          <cell r="I5">
            <v>0</v>
          </cell>
        </row>
      </sheetData>
      <sheetData sheetId="5026">
        <row r="19">
          <cell r="J19">
            <v>1.0499999999999999E-3</v>
          </cell>
        </row>
      </sheetData>
      <sheetData sheetId="5027">
        <row r="19">
          <cell r="J19">
            <v>1.0499999999999999E-3</v>
          </cell>
        </row>
      </sheetData>
      <sheetData sheetId="5028">
        <row r="5">
          <cell r="I5">
            <v>0</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5">
          <cell r="I5">
            <v>0</v>
          </cell>
        </row>
      </sheetData>
      <sheetData sheetId="5033">
        <row r="5">
          <cell r="I5">
            <v>0</v>
          </cell>
        </row>
      </sheetData>
      <sheetData sheetId="5034">
        <row r="19">
          <cell r="J19">
            <v>1.0499999999999999E-3</v>
          </cell>
        </row>
      </sheetData>
      <sheetData sheetId="5035">
        <row r="19">
          <cell r="J19">
            <v>1.0499999999999999E-3</v>
          </cell>
        </row>
      </sheetData>
      <sheetData sheetId="5036">
        <row r="5">
          <cell r="I5">
            <v>0</v>
          </cell>
        </row>
      </sheetData>
      <sheetData sheetId="5037">
        <row r="5">
          <cell r="I5">
            <v>0</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5">
          <cell r="I5">
            <v>0</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5">
          <cell r="I5">
            <v>0</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5">
          <cell r="I5">
            <v>0</v>
          </cell>
        </row>
      </sheetData>
      <sheetData sheetId="5053">
        <row r="5">
          <cell r="I5">
            <v>0</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5">
          <cell r="I5">
            <v>0</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ow r="19">
          <cell r="J19">
            <v>1.0499999999999999E-3</v>
          </cell>
        </row>
      </sheetData>
      <sheetData sheetId="7126">
        <row r="19">
          <cell r="J19">
            <v>1.0499999999999999E-3</v>
          </cell>
        </row>
      </sheetData>
      <sheetData sheetId="7127">
        <row r="19">
          <cell r="J19">
            <v>1.0499999999999999E-3</v>
          </cell>
        </row>
      </sheetData>
      <sheetData sheetId="7128">
        <row r="19">
          <cell r="J19">
            <v>1.0499999999999999E-3</v>
          </cell>
        </row>
      </sheetData>
      <sheetData sheetId="7129">
        <row r="19">
          <cell r="J19">
            <v>1.0499999999999999E-3</v>
          </cell>
        </row>
      </sheetData>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efreshError="1"/>
      <sheetData sheetId="7846" refreshError="1"/>
      <sheetData sheetId="7847">
        <row r="19">
          <cell r="J19">
            <v>1.0499999999999999E-3</v>
          </cell>
        </row>
      </sheetData>
      <sheetData sheetId="7848">
        <row r="19">
          <cell r="J19">
            <v>1.0499999999999999E-3</v>
          </cell>
        </row>
      </sheetData>
      <sheetData sheetId="7849" refreshError="1"/>
      <sheetData sheetId="7850" refreshError="1"/>
      <sheetData sheetId="7851">
        <row r="19">
          <cell r="J19">
            <v>1.0499999999999999E-3</v>
          </cell>
        </row>
      </sheetData>
      <sheetData sheetId="7852">
        <row r="19">
          <cell r="J19">
            <v>1.0499999999999999E-3</v>
          </cell>
        </row>
      </sheetData>
      <sheetData sheetId="7853" refreshError="1"/>
      <sheetData sheetId="7854" refreshError="1"/>
      <sheetData sheetId="7855">
        <row r="19">
          <cell r="J19">
            <v>1.0499999999999999E-3</v>
          </cell>
        </row>
      </sheetData>
      <sheetData sheetId="7856">
        <row r="19">
          <cell r="J19">
            <v>1.0499999999999999E-3</v>
          </cell>
        </row>
      </sheetData>
      <sheetData sheetId="7857">
        <row r="19">
          <cell r="J19">
            <v>1.0499999999999999E-3</v>
          </cell>
        </row>
      </sheetData>
      <sheetData sheetId="7858">
        <row r="19">
          <cell r="J19">
            <v>1.0499999999999999E-3</v>
          </cell>
        </row>
      </sheetData>
      <sheetData sheetId="7859">
        <row r="19">
          <cell r="J19">
            <v>1.0499999999999999E-3</v>
          </cell>
        </row>
      </sheetData>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ow r="19">
          <cell r="J19">
            <v>1.0499999999999999E-3</v>
          </cell>
        </row>
      </sheetData>
      <sheetData sheetId="7894">
        <row r="19">
          <cell r="J19">
            <v>1.0499999999999999E-3</v>
          </cell>
        </row>
      </sheetData>
      <sheetData sheetId="7895">
        <row r="19">
          <cell r="J19">
            <v>1.0499999999999999E-3</v>
          </cell>
        </row>
      </sheetData>
      <sheetData sheetId="7896">
        <row r="19">
          <cell r="J19">
            <v>1.0499999999999999E-3</v>
          </cell>
        </row>
      </sheetData>
      <sheetData sheetId="7897">
        <row r="19">
          <cell r="J19">
            <v>1.0499999999999999E-3</v>
          </cell>
        </row>
      </sheetData>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5">
          <cell r="I5">
            <v>0</v>
          </cell>
        </row>
      </sheetData>
      <sheetData sheetId="8345">
        <row r="5">
          <cell r="I5">
            <v>0</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5">
          <cell r="I5">
            <v>0</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5">
          <cell r="I5">
            <v>0</v>
          </cell>
        </row>
      </sheetData>
      <sheetData sheetId="8726">
        <row r="19">
          <cell r="J19">
            <v>1.0499999999999999E-3</v>
          </cell>
        </row>
      </sheetData>
      <sheetData sheetId="8727">
        <row r="19">
          <cell r="J19">
            <v>1.0499999999999999E-3</v>
          </cell>
        </row>
      </sheetData>
      <sheetData sheetId="8728">
        <row r="5">
          <cell r="I5">
            <v>0</v>
          </cell>
        </row>
      </sheetData>
      <sheetData sheetId="8729">
        <row r="5">
          <cell r="I5">
            <v>0</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5">
          <cell r="I5">
            <v>0</v>
          </cell>
        </row>
      </sheetData>
      <sheetData sheetId="8742">
        <row r="19">
          <cell r="J19">
            <v>1.0499999999999999E-3</v>
          </cell>
        </row>
      </sheetData>
      <sheetData sheetId="8743">
        <row r="5">
          <cell r="I5">
            <v>0</v>
          </cell>
        </row>
      </sheetData>
      <sheetData sheetId="8744">
        <row r="19">
          <cell r="J19">
            <v>1.0499999999999999E-3</v>
          </cell>
        </row>
      </sheetData>
      <sheetData sheetId="8745">
        <row r="5">
          <cell r="I5">
            <v>0</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5">
          <cell r="I5">
            <v>0</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5">
          <cell r="I5">
            <v>0</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sheetData sheetId="9388"/>
      <sheetData sheetId="9389"/>
      <sheetData sheetId="9390"/>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ow r="19">
          <cell r="J19">
            <v>1.0499999999999999E-3</v>
          </cell>
        </row>
      </sheetData>
      <sheetData sheetId="9777" refreshError="1"/>
      <sheetData sheetId="9778">
        <row r="19">
          <cell r="J19">
            <v>1.0499999999999999E-3</v>
          </cell>
        </row>
      </sheetData>
      <sheetData sheetId="9779">
        <row r="19">
          <cell r="J19">
            <v>1.0499999999999999E-3</v>
          </cell>
        </row>
      </sheetData>
      <sheetData sheetId="9780">
        <row r="19">
          <cell r="J19">
            <v>1.0499999999999999E-3</v>
          </cell>
        </row>
      </sheetData>
      <sheetData sheetId="9781">
        <row r="19">
          <cell r="J19">
            <v>1.0499999999999999E-3</v>
          </cell>
        </row>
      </sheetData>
      <sheetData sheetId="9782">
        <row r="19">
          <cell r="J19">
            <v>1.0499999999999999E-3</v>
          </cell>
        </row>
      </sheetData>
      <sheetData sheetId="9783">
        <row r="19">
          <cell r="J19">
            <v>1.0499999999999999E-3</v>
          </cell>
        </row>
      </sheetData>
      <sheetData sheetId="9784">
        <row r="19">
          <cell r="J19">
            <v>1.0499999999999999E-3</v>
          </cell>
        </row>
      </sheetData>
      <sheetData sheetId="9785" refreshError="1"/>
      <sheetData sheetId="9786" refreshError="1"/>
      <sheetData sheetId="9787" refreshError="1"/>
      <sheetData sheetId="9788">
        <row r="19">
          <cell r="J19">
            <v>1.0499999999999999E-3</v>
          </cell>
        </row>
      </sheetData>
      <sheetData sheetId="9789">
        <row r="19">
          <cell r="J19">
            <v>1.0499999999999999E-3</v>
          </cell>
        </row>
      </sheetData>
      <sheetData sheetId="9790">
        <row r="19">
          <cell r="J19">
            <v>1.0499999999999999E-3</v>
          </cell>
        </row>
      </sheetData>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ow r="19">
          <cell r="J19">
            <v>1.0499999999999999E-3</v>
          </cell>
        </row>
      </sheetData>
      <sheetData sheetId="10294" refreshError="1"/>
      <sheetData sheetId="10295" refreshError="1"/>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5">
          <cell r="I5">
            <v>0</v>
          </cell>
        </row>
      </sheetData>
      <sheetData sheetId="10301">
        <row r="5">
          <cell r="I5">
            <v>0</v>
          </cell>
        </row>
      </sheetData>
      <sheetData sheetId="10302">
        <row r="19">
          <cell r="J19">
            <v>1.0499999999999999E-3</v>
          </cell>
        </row>
      </sheetData>
      <sheetData sheetId="10303">
        <row r="5">
          <cell r="I5">
            <v>0</v>
          </cell>
        </row>
      </sheetData>
      <sheetData sheetId="10304">
        <row r="5">
          <cell r="I5">
            <v>0</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5">
          <cell r="I5">
            <v>0</v>
          </cell>
        </row>
      </sheetData>
      <sheetData sheetId="10312">
        <row r="19">
          <cell r="J19">
            <v>1.0499999999999999E-3</v>
          </cell>
        </row>
      </sheetData>
      <sheetData sheetId="10313">
        <row r="19">
          <cell r="J19">
            <v>1.0499999999999999E-3</v>
          </cell>
        </row>
      </sheetData>
      <sheetData sheetId="10314">
        <row r="5">
          <cell r="I5">
            <v>0</v>
          </cell>
        </row>
      </sheetData>
      <sheetData sheetId="10315">
        <row r="5">
          <cell r="I5">
            <v>0</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5">
          <cell r="I5">
            <v>0</v>
          </cell>
        </row>
      </sheetData>
      <sheetData sheetId="10323">
        <row r="19">
          <cell r="J19">
            <v>1.0499999999999999E-3</v>
          </cell>
        </row>
      </sheetData>
      <sheetData sheetId="10324">
        <row r="19">
          <cell r="J19">
            <v>1.0499999999999999E-3</v>
          </cell>
        </row>
      </sheetData>
      <sheetData sheetId="10325">
        <row r="5">
          <cell r="I5">
            <v>0</v>
          </cell>
        </row>
      </sheetData>
      <sheetData sheetId="10326">
        <row r="5">
          <cell r="I5">
            <v>0</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5">
          <cell r="I5">
            <v>0</v>
          </cell>
        </row>
      </sheetData>
      <sheetData sheetId="10334">
        <row r="19">
          <cell r="J19">
            <v>1.0499999999999999E-3</v>
          </cell>
        </row>
      </sheetData>
      <sheetData sheetId="10335">
        <row r="19">
          <cell r="J19">
            <v>1.0499999999999999E-3</v>
          </cell>
        </row>
      </sheetData>
      <sheetData sheetId="10336">
        <row r="5">
          <cell r="I5">
            <v>0</v>
          </cell>
        </row>
      </sheetData>
      <sheetData sheetId="10337">
        <row r="5">
          <cell r="I5">
            <v>0</v>
          </cell>
        </row>
      </sheetData>
      <sheetData sheetId="10338">
        <row r="5">
          <cell r="I5">
            <v>0</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5">
          <cell r="I5">
            <v>0</v>
          </cell>
        </row>
      </sheetData>
      <sheetData sheetId="10347">
        <row r="5">
          <cell r="I5">
            <v>0</v>
          </cell>
        </row>
      </sheetData>
      <sheetData sheetId="10348">
        <row r="5">
          <cell r="I5">
            <v>0</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5">
          <cell r="I5">
            <v>0</v>
          </cell>
        </row>
      </sheetData>
      <sheetData sheetId="10359">
        <row r="5">
          <cell r="I5">
            <v>0</v>
          </cell>
        </row>
      </sheetData>
      <sheetData sheetId="10360">
        <row r="5">
          <cell r="I5">
            <v>0</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5">
          <cell r="I5">
            <v>0</v>
          </cell>
        </row>
      </sheetData>
      <sheetData sheetId="10370">
        <row r="5">
          <cell r="I5">
            <v>0</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5">
          <cell r="I5">
            <v>0</v>
          </cell>
        </row>
      </sheetData>
      <sheetData sheetId="10381">
        <row r="5">
          <cell r="I5">
            <v>0</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5">
          <cell r="I5">
            <v>0</v>
          </cell>
        </row>
      </sheetData>
      <sheetData sheetId="10392">
        <row r="5">
          <cell r="I5">
            <v>0</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5">
          <cell r="I5">
            <v>0</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5">
          <cell r="I5">
            <v>0</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5">
          <cell r="I5">
            <v>0</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ow r="19">
          <cell r="J19">
            <v>1.0499999999999999E-3</v>
          </cell>
        </row>
      </sheetData>
      <sheetData sheetId="10566">
        <row r="19">
          <cell r="J19">
            <v>1.0499999999999999E-3</v>
          </cell>
        </row>
      </sheetData>
      <sheetData sheetId="10567">
        <row r="19">
          <cell r="J19">
            <v>1.0499999999999999E-3</v>
          </cell>
        </row>
      </sheetData>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efreshError="1"/>
      <sheetData sheetId="10581" refreshError="1"/>
      <sheetData sheetId="10582" refreshError="1"/>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5">
          <cell r="I5">
            <v>0</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5">
          <cell r="I5">
            <v>0</v>
          </cell>
        </row>
      </sheetData>
      <sheetData sheetId="10616">
        <row r="19">
          <cell r="J19">
            <v>1.0499999999999999E-3</v>
          </cell>
        </row>
      </sheetData>
      <sheetData sheetId="10617">
        <row r="5">
          <cell r="I5">
            <v>0</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5">
          <cell r="I5">
            <v>0</v>
          </cell>
        </row>
      </sheetData>
      <sheetData sheetId="10643">
        <row r="19">
          <cell r="J19">
            <v>1.0499999999999999E-3</v>
          </cell>
        </row>
      </sheetData>
      <sheetData sheetId="10644">
        <row r="5">
          <cell r="I5">
            <v>0</v>
          </cell>
        </row>
      </sheetData>
      <sheetData sheetId="10645">
        <row r="5">
          <cell r="I5">
            <v>0</v>
          </cell>
        </row>
      </sheetData>
      <sheetData sheetId="10646">
        <row r="5">
          <cell r="I5">
            <v>0</v>
          </cell>
        </row>
      </sheetData>
      <sheetData sheetId="10647">
        <row r="5">
          <cell r="I5">
            <v>0</v>
          </cell>
        </row>
      </sheetData>
      <sheetData sheetId="10648">
        <row r="5">
          <cell r="I5">
            <v>0</v>
          </cell>
        </row>
      </sheetData>
      <sheetData sheetId="10649">
        <row r="5">
          <cell r="I5">
            <v>0</v>
          </cell>
        </row>
      </sheetData>
      <sheetData sheetId="10650">
        <row r="5">
          <cell r="I5">
            <v>0</v>
          </cell>
        </row>
      </sheetData>
      <sheetData sheetId="10651">
        <row r="5">
          <cell r="I5">
            <v>0</v>
          </cell>
        </row>
      </sheetData>
      <sheetData sheetId="10652">
        <row r="5">
          <cell r="I5">
            <v>0</v>
          </cell>
        </row>
      </sheetData>
      <sheetData sheetId="10653">
        <row r="5">
          <cell r="I5">
            <v>0</v>
          </cell>
        </row>
      </sheetData>
      <sheetData sheetId="10654">
        <row r="5">
          <cell r="I5">
            <v>0</v>
          </cell>
        </row>
      </sheetData>
      <sheetData sheetId="10655">
        <row r="5">
          <cell r="I5">
            <v>0</v>
          </cell>
        </row>
      </sheetData>
      <sheetData sheetId="10656">
        <row r="5">
          <cell r="I5">
            <v>0</v>
          </cell>
        </row>
      </sheetData>
      <sheetData sheetId="10657">
        <row r="5">
          <cell r="I5">
            <v>0</v>
          </cell>
        </row>
      </sheetData>
      <sheetData sheetId="10658">
        <row r="5">
          <cell r="I5">
            <v>0</v>
          </cell>
        </row>
      </sheetData>
      <sheetData sheetId="10659">
        <row r="5">
          <cell r="I5">
            <v>0</v>
          </cell>
        </row>
      </sheetData>
      <sheetData sheetId="10660">
        <row r="5">
          <cell r="I5">
            <v>0</v>
          </cell>
        </row>
      </sheetData>
      <sheetData sheetId="10661">
        <row r="5">
          <cell r="I5">
            <v>0</v>
          </cell>
        </row>
      </sheetData>
      <sheetData sheetId="10662">
        <row r="5">
          <cell r="I5">
            <v>0</v>
          </cell>
        </row>
      </sheetData>
      <sheetData sheetId="10663">
        <row r="5">
          <cell r="I5">
            <v>0</v>
          </cell>
        </row>
      </sheetData>
      <sheetData sheetId="10664">
        <row r="5">
          <cell r="I5">
            <v>0</v>
          </cell>
        </row>
      </sheetData>
      <sheetData sheetId="10665">
        <row r="5">
          <cell r="I5">
            <v>0</v>
          </cell>
        </row>
      </sheetData>
      <sheetData sheetId="10666">
        <row r="5">
          <cell r="I5">
            <v>0</v>
          </cell>
        </row>
      </sheetData>
      <sheetData sheetId="10667">
        <row r="5">
          <cell r="I5">
            <v>0</v>
          </cell>
        </row>
      </sheetData>
      <sheetData sheetId="10668">
        <row r="5">
          <cell r="I5">
            <v>0</v>
          </cell>
        </row>
      </sheetData>
      <sheetData sheetId="10669">
        <row r="5">
          <cell r="I5">
            <v>0</v>
          </cell>
        </row>
      </sheetData>
      <sheetData sheetId="10670">
        <row r="5">
          <cell r="I5">
            <v>0</v>
          </cell>
        </row>
      </sheetData>
      <sheetData sheetId="10671">
        <row r="5">
          <cell r="I5">
            <v>0</v>
          </cell>
        </row>
      </sheetData>
      <sheetData sheetId="10672">
        <row r="5">
          <cell r="I5">
            <v>0</v>
          </cell>
        </row>
      </sheetData>
      <sheetData sheetId="10673">
        <row r="5">
          <cell r="I5">
            <v>0</v>
          </cell>
        </row>
      </sheetData>
      <sheetData sheetId="10674">
        <row r="5">
          <cell r="I5">
            <v>0</v>
          </cell>
        </row>
      </sheetData>
      <sheetData sheetId="10675">
        <row r="5">
          <cell r="I5">
            <v>0</v>
          </cell>
        </row>
      </sheetData>
      <sheetData sheetId="10676">
        <row r="5">
          <cell r="I5">
            <v>0</v>
          </cell>
        </row>
      </sheetData>
      <sheetData sheetId="10677">
        <row r="5">
          <cell r="I5">
            <v>0</v>
          </cell>
        </row>
      </sheetData>
      <sheetData sheetId="10678">
        <row r="5">
          <cell r="I5">
            <v>0</v>
          </cell>
        </row>
      </sheetData>
      <sheetData sheetId="10679">
        <row r="5">
          <cell r="I5">
            <v>0</v>
          </cell>
        </row>
      </sheetData>
      <sheetData sheetId="10680">
        <row r="5">
          <cell r="I5">
            <v>0</v>
          </cell>
        </row>
      </sheetData>
      <sheetData sheetId="10681">
        <row r="5">
          <cell r="I5">
            <v>0</v>
          </cell>
        </row>
      </sheetData>
      <sheetData sheetId="10682">
        <row r="5">
          <cell r="I5">
            <v>0</v>
          </cell>
        </row>
      </sheetData>
      <sheetData sheetId="10683">
        <row r="5">
          <cell r="I5">
            <v>0</v>
          </cell>
        </row>
      </sheetData>
      <sheetData sheetId="10684">
        <row r="5">
          <cell r="I5">
            <v>0</v>
          </cell>
        </row>
      </sheetData>
      <sheetData sheetId="10685">
        <row r="5">
          <cell r="I5">
            <v>0</v>
          </cell>
        </row>
      </sheetData>
      <sheetData sheetId="10686">
        <row r="5">
          <cell r="I5">
            <v>0</v>
          </cell>
        </row>
      </sheetData>
      <sheetData sheetId="10687">
        <row r="5">
          <cell r="I5">
            <v>0</v>
          </cell>
        </row>
      </sheetData>
      <sheetData sheetId="10688">
        <row r="5">
          <cell r="I5">
            <v>0</v>
          </cell>
        </row>
      </sheetData>
      <sheetData sheetId="10689">
        <row r="5">
          <cell r="I5">
            <v>0</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0</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ow r="19">
          <cell r="J19">
            <v>1.0499999999999999E-3</v>
          </cell>
        </row>
      </sheetData>
      <sheetData sheetId="10955">
        <row r="19">
          <cell r="J19">
            <v>1.0499999999999999E-3</v>
          </cell>
        </row>
      </sheetData>
      <sheetData sheetId="10956">
        <row r="19">
          <cell r="J19">
            <v>1.0499999999999999E-3</v>
          </cell>
        </row>
      </sheetData>
      <sheetData sheetId="10957">
        <row r="19">
          <cell r="J19">
            <v>1.0499999999999999E-3</v>
          </cell>
        </row>
      </sheetData>
      <sheetData sheetId="10958">
        <row r="19">
          <cell r="J19">
            <v>1.0499999999999999E-3</v>
          </cell>
        </row>
      </sheetData>
      <sheetData sheetId="10959">
        <row r="19">
          <cell r="J19">
            <v>1.0499999999999999E-3</v>
          </cell>
        </row>
      </sheetData>
      <sheetData sheetId="10960">
        <row r="19">
          <cell r="J19">
            <v>1.0499999999999999E-3</v>
          </cell>
        </row>
      </sheetData>
      <sheetData sheetId="10961">
        <row r="19">
          <cell r="J19">
            <v>1.0499999999999999E-3</v>
          </cell>
        </row>
      </sheetData>
      <sheetData sheetId="10962">
        <row r="19">
          <cell r="J19">
            <v>1.0499999999999999E-3</v>
          </cell>
        </row>
      </sheetData>
      <sheetData sheetId="10963">
        <row r="19">
          <cell r="J19">
            <v>1.0499999999999999E-3</v>
          </cell>
        </row>
      </sheetData>
      <sheetData sheetId="10964">
        <row r="19">
          <cell r="J19">
            <v>1.0499999999999999E-3</v>
          </cell>
        </row>
      </sheetData>
      <sheetData sheetId="10965">
        <row r="19">
          <cell r="J19">
            <v>1.0499999999999999E-3</v>
          </cell>
        </row>
      </sheetData>
      <sheetData sheetId="10966">
        <row r="19">
          <cell r="J19">
            <v>1.0499999999999999E-3</v>
          </cell>
        </row>
      </sheetData>
      <sheetData sheetId="10967">
        <row r="19">
          <cell r="J19">
            <v>1.0499999999999999E-3</v>
          </cell>
        </row>
      </sheetData>
      <sheetData sheetId="10968">
        <row r="19">
          <cell r="J19">
            <v>1.0499999999999999E-3</v>
          </cell>
        </row>
      </sheetData>
      <sheetData sheetId="10969" refreshError="1"/>
      <sheetData sheetId="10970" refreshError="1"/>
      <sheetData sheetId="10971" refreshError="1"/>
      <sheetData sheetId="10972" refreshError="1"/>
      <sheetData sheetId="10973" refreshError="1"/>
      <sheetData sheetId="10974">
        <row r="19">
          <cell r="J19">
            <v>1.0499999999999999E-3</v>
          </cell>
        </row>
      </sheetData>
      <sheetData sheetId="10975">
        <row r="19">
          <cell r="J19">
            <v>1.0499999999999999E-3</v>
          </cell>
        </row>
      </sheetData>
      <sheetData sheetId="10976">
        <row r="19">
          <cell r="J19">
            <v>1.0499999999999999E-3</v>
          </cell>
        </row>
      </sheetData>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sheetData sheetId="11093"/>
      <sheetData sheetId="11094"/>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ow r="5">
          <cell r="I5">
            <v>0</v>
          </cell>
        </row>
      </sheetData>
      <sheetData sheetId="11109">
        <row r="5">
          <cell r="I5">
            <v>0</v>
          </cell>
        </row>
      </sheetData>
      <sheetData sheetId="11110" refreshError="1"/>
      <sheetData sheetId="11111" refreshError="1"/>
      <sheetData sheetId="11112">
        <row r="5">
          <cell r="I5">
            <v>0</v>
          </cell>
        </row>
      </sheetData>
      <sheetData sheetId="11113">
        <row r="5">
          <cell r="I5">
            <v>0</v>
          </cell>
        </row>
      </sheetData>
      <sheetData sheetId="11114">
        <row r="5">
          <cell r="I5">
            <v>0</v>
          </cell>
        </row>
      </sheetData>
      <sheetData sheetId="11115">
        <row r="5">
          <cell r="I5">
            <v>0</v>
          </cell>
        </row>
      </sheetData>
      <sheetData sheetId="11116">
        <row r="5">
          <cell r="I5">
            <v>0</v>
          </cell>
        </row>
      </sheetData>
      <sheetData sheetId="11117">
        <row r="5">
          <cell r="I5">
            <v>0</v>
          </cell>
        </row>
      </sheetData>
      <sheetData sheetId="11118">
        <row r="5">
          <cell r="I5">
            <v>0</v>
          </cell>
        </row>
      </sheetData>
      <sheetData sheetId="11119">
        <row r="5">
          <cell r="I5">
            <v>0</v>
          </cell>
        </row>
      </sheetData>
      <sheetData sheetId="11120">
        <row r="5">
          <cell r="I5">
            <v>0</v>
          </cell>
        </row>
      </sheetData>
      <sheetData sheetId="11121">
        <row r="5">
          <cell r="I5">
            <v>0</v>
          </cell>
        </row>
      </sheetData>
      <sheetData sheetId="11122">
        <row r="5">
          <cell r="I5">
            <v>0</v>
          </cell>
        </row>
      </sheetData>
      <sheetData sheetId="11123">
        <row r="5">
          <cell r="I5">
            <v>0</v>
          </cell>
        </row>
      </sheetData>
      <sheetData sheetId="11124">
        <row r="5">
          <cell r="I5">
            <v>0</v>
          </cell>
        </row>
      </sheetData>
      <sheetData sheetId="11125">
        <row r="19">
          <cell r="J19">
            <v>1.0499999999999999E-3</v>
          </cell>
        </row>
      </sheetData>
      <sheetData sheetId="11126">
        <row r="19">
          <cell r="J19">
            <v>1.0499999999999999E-3</v>
          </cell>
        </row>
      </sheetData>
      <sheetData sheetId="11127">
        <row r="19">
          <cell r="J19">
            <v>1.0499999999999999E-3</v>
          </cell>
        </row>
      </sheetData>
      <sheetData sheetId="11128">
        <row r="19">
          <cell r="J19">
            <v>1.0499999999999999E-3</v>
          </cell>
        </row>
      </sheetData>
      <sheetData sheetId="11129">
        <row r="19">
          <cell r="J19">
            <v>1.0499999999999999E-3</v>
          </cell>
        </row>
      </sheetData>
      <sheetData sheetId="11130">
        <row r="19">
          <cell r="J19">
            <v>1.0499999999999999E-3</v>
          </cell>
        </row>
      </sheetData>
      <sheetData sheetId="11131" refreshError="1"/>
      <sheetData sheetId="11132" refreshError="1"/>
      <sheetData sheetId="11133" refreshError="1"/>
      <sheetData sheetId="11134" refreshError="1"/>
      <sheetData sheetId="11135" refreshError="1"/>
      <sheetData sheetId="11136">
        <row r="5">
          <cell r="I5">
            <v>0</v>
          </cell>
        </row>
      </sheetData>
      <sheetData sheetId="11137">
        <row r="5">
          <cell r="I5">
            <v>0</v>
          </cell>
        </row>
      </sheetData>
      <sheetData sheetId="11138">
        <row r="5">
          <cell r="I5">
            <v>0</v>
          </cell>
        </row>
      </sheetData>
      <sheetData sheetId="11139">
        <row r="5">
          <cell r="I5">
            <v>0</v>
          </cell>
        </row>
      </sheetData>
      <sheetData sheetId="11140">
        <row r="19">
          <cell r="J19">
            <v>1.0499999999999999E-3</v>
          </cell>
        </row>
      </sheetData>
      <sheetData sheetId="11141">
        <row r="19">
          <cell r="J19">
            <v>1.0499999999999999E-3</v>
          </cell>
        </row>
      </sheetData>
      <sheetData sheetId="11142">
        <row r="19">
          <cell r="J19">
            <v>1.0499999999999999E-3</v>
          </cell>
        </row>
      </sheetData>
      <sheetData sheetId="11143">
        <row r="19">
          <cell r="J19">
            <v>1.0499999999999999E-3</v>
          </cell>
        </row>
      </sheetData>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ow r="5">
          <cell r="I5">
            <v>0</v>
          </cell>
        </row>
      </sheetData>
      <sheetData sheetId="11154">
        <row r="5">
          <cell r="I5">
            <v>0</v>
          </cell>
        </row>
      </sheetData>
      <sheetData sheetId="11155">
        <row r="5">
          <cell r="I5">
            <v>0</v>
          </cell>
        </row>
      </sheetData>
      <sheetData sheetId="11156">
        <row r="5">
          <cell r="I5">
            <v>0</v>
          </cell>
        </row>
      </sheetData>
      <sheetData sheetId="11157">
        <row r="19">
          <cell r="J19">
            <v>1.0499999999999999E-3</v>
          </cell>
        </row>
      </sheetData>
      <sheetData sheetId="11158">
        <row r="19">
          <cell r="J19">
            <v>1.0499999999999999E-3</v>
          </cell>
        </row>
      </sheetData>
      <sheetData sheetId="11159">
        <row r="19">
          <cell r="J19">
            <v>1.0499999999999999E-3</v>
          </cell>
        </row>
      </sheetData>
      <sheetData sheetId="11160">
        <row r="19">
          <cell r="J19">
            <v>1.0499999999999999E-3</v>
          </cell>
        </row>
      </sheetData>
      <sheetData sheetId="11161" refreshError="1"/>
      <sheetData sheetId="11162" refreshError="1"/>
      <sheetData sheetId="11163" refreshError="1"/>
      <sheetData sheetId="11164">
        <row r="19">
          <cell r="J19">
            <v>1.0499999999999999E-3</v>
          </cell>
        </row>
      </sheetData>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ow r="19">
          <cell r="J19">
            <v>1.0499999999999999E-3</v>
          </cell>
        </row>
      </sheetData>
      <sheetData sheetId="11259" refreshError="1"/>
      <sheetData sheetId="11260" refreshError="1"/>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5">
          <cell r="I5">
            <v>0</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sheetData sheetId="11319"/>
      <sheetData sheetId="11320"/>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ow r="19">
          <cell r="J19">
            <v>1.0499999999999999E-3</v>
          </cell>
        </row>
      </sheetData>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ow r="19">
          <cell r="J19">
            <v>1.0499999999999999E-3</v>
          </cell>
        </row>
      </sheetData>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ow r="19">
          <cell r="J19">
            <v>1.0499999999999999E-3</v>
          </cell>
        </row>
      </sheetData>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sheetData sheetId="11568"/>
      <sheetData sheetId="11569"/>
      <sheetData sheetId="11570"/>
      <sheetData sheetId="11571" refreshError="1"/>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row r="19">
          <cell r="J19">
            <v>1.0499999999999999E-3</v>
          </cell>
        </row>
      </sheetData>
      <sheetData sheetId="11579">
        <row r="19">
          <cell r="J19">
            <v>1.0499999999999999E-3</v>
          </cell>
        </row>
      </sheetData>
      <sheetData sheetId="11580">
        <row r="19">
          <cell r="J19">
            <v>1.0499999999999999E-3</v>
          </cell>
        </row>
      </sheetData>
      <sheetData sheetId="11581">
        <row r="19">
          <cell r="J19">
            <v>1.0499999999999999E-3</v>
          </cell>
        </row>
      </sheetData>
      <sheetData sheetId="11582">
        <row r="19">
          <cell r="J19">
            <v>1.0499999999999999E-3</v>
          </cell>
        </row>
      </sheetData>
      <sheetData sheetId="11583">
        <row r="19">
          <cell r="J19">
            <v>1.0499999999999999E-3</v>
          </cell>
        </row>
      </sheetData>
      <sheetData sheetId="11584">
        <row r="19">
          <cell r="J19">
            <v>1.0499999999999999E-3</v>
          </cell>
        </row>
      </sheetData>
      <sheetData sheetId="11585">
        <row r="19">
          <cell r="J19">
            <v>1.0499999999999999E-3</v>
          </cell>
        </row>
      </sheetData>
      <sheetData sheetId="11586">
        <row r="19">
          <cell r="J19">
            <v>1.0499999999999999E-3</v>
          </cell>
        </row>
      </sheetData>
      <sheetData sheetId="11587">
        <row r="19">
          <cell r="J19">
            <v>1.0499999999999999E-3</v>
          </cell>
        </row>
      </sheetData>
      <sheetData sheetId="11588">
        <row r="19">
          <cell r="J19">
            <v>1.0499999999999999E-3</v>
          </cell>
        </row>
      </sheetData>
      <sheetData sheetId="11589">
        <row r="19">
          <cell r="J19">
            <v>1.0499999999999999E-3</v>
          </cell>
        </row>
      </sheetData>
      <sheetData sheetId="11590">
        <row r="19">
          <cell r="J19">
            <v>1.0499999999999999E-3</v>
          </cell>
        </row>
      </sheetData>
      <sheetData sheetId="11591">
        <row r="19">
          <cell r="J19">
            <v>1.0499999999999999E-3</v>
          </cell>
        </row>
      </sheetData>
      <sheetData sheetId="11592">
        <row r="19">
          <cell r="J19">
            <v>1.0499999999999999E-3</v>
          </cell>
        </row>
      </sheetData>
      <sheetData sheetId="11593">
        <row r="19">
          <cell r="J19">
            <v>1.0499999999999999E-3</v>
          </cell>
        </row>
      </sheetData>
      <sheetData sheetId="11594">
        <row r="19">
          <cell r="J19">
            <v>1.0499999999999999E-3</v>
          </cell>
        </row>
      </sheetData>
      <sheetData sheetId="11595">
        <row r="19">
          <cell r="J19">
            <v>1.0499999999999999E-3</v>
          </cell>
        </row>
      </sheetData>
      <sheetData sheetId="11596">
        <row r="19">
          <cell r="J19">
            <v>1.0499999999999999E-3</v>
          </cell>
        </row>
      </sheetData>
      <sheetData sheetId="11597">
        <row r="19">
          <cell r="J19">
            <v>1.0499999999999999E-3</v>
          </cell>
        </row>
      </sheetData>
      <sheetData sheetId="11598">
        <row r="19">
          <cell r="J19">
            <v>1.0499999999999999E-3</v>
          </cell>
        </row>
      </sheetData>
      <sheetData sheetId="11599">
        <row r="19">
          <cell r="J19">
            <v>1.0499999999999999E-3</v>
          </cell>
        </row>
      </sheetData>
      <sheetData sheetId="11600">
        <row r="19">
          <cell r="J19">
            <v>1.0499999999999999E-3</v>
          </cell>
        </row>
      </sheetData>
      <sheetData sheetId="11601">
        <row r="19">
          <cell r="J19">
            <v>1.0499999999999999E-3</v>
          </cell>
        </row>
      </sheetData>
      <sheetData sheetId="11602">
        <row r="19">
          <cell r="J19">
            <v>1.0499999999999999E-3</v>
          </cell>
        </row>
      </sheetData>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row r="19">
          <cell r="J19">
            <v>1.0499999999999999E-3</v>
          </cell>
        </row>
      </sheetData>
      <sheetData sheetId="11611">
        <row r="19">
          <cell r="J19">
            <v>1.0499999999999999E-3</v>
          </cell>
        </row>
      </sheetData>
      <sheetData sheetId="11612">
        <row r="19">
          <cell r="J19">
            <v>1.0499999999999999E-3</v>
          </cell>
        </row>
      </sheetData>
      <sheetData sheetId="11613">
        <row r="19">
          <cell r="J19">
            <v>1.0499999999999999E-3</v>
          </cell>
        </row>
      </sheetData>
      <sheetData sheetId="11614">
        <row r="19">
          <cell r="J19">
            <v>1.0499999999999999E-3</v>
          </cell>
        </row>
      </sheetData>
      <sheetData sheetId="11615">
        <row r="19">
          <cell r="J19">
            <v>1.0499999999999999E-3</v>
          </cell>
        </row>
      </sheetData>
      <sheetData sheetId="11616">
        <row r="19">
          <cell r="J19">
            <v>1.0499999999999999E-3</v>
          </cell>
        </row>
      </sheetData>
      <sheetData sheetId="11617">
        <row r="19">
          <cell r="J19">
            <v>1.0499999999999999E-3</v>
          </cell>
        </row>
      </sheetData>
      <sheetData sheetId="11618">
        <row r="19">
          <cell r="J19">
            <v>1.0499999999999999E-3</v>
          </cell>
        </row>
      </sheetData>
      <sheetData sheetId="11619">
        <row r="19">
          <cell r="J19">
            <v>1.0499999999999999E-3</v>
          </cell>
        </row>
      </sheetData>
      <sheetData sheetId="11620">
        <row r="19">
          <cell r="J19">
            <v>1.0499999999999999E-3</v>
          </cell>
        </row>
      </sheetData>
      <sheetData sheetId="11621">
        <row r="19">
          <cell r="J19">
            <v>1.0499999999999999E-3</v>
          </cell>
        </row>
      </sheetData>
      <sheetData sheetId="11622">
        <row r="19">
          <cell r="J19">
            <v>1.0499999999999999E-3</v>
          </cell>
        </row>
      </sheetData>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row r="19">
          <cell r="J19">
            <v>1.0499999999999999E-3</v>
          </cell>
        </row>
      </sheetData>
      <sheetData sheetId="11795"/>
      <sheetData sheetId="11796"/>
      <sheetData sheetId="11797">
        <row r="19">
          <cell r="J19">
            <v>1.0499999999999999E-3</v>
          </cell>
        </row>
      </sheetData>
      <sheetData sheetId="11798"/>
      <sheetData sheetId="11799">
        <row r="19">
          <cell r="J19">
            <v>1.0499999999999999E-3</v>
          </cell>
        </row>
      </sheetData>
      <sheetData sheetId="11800"/>
      <sheetData sheetId="11801">
        <row r="19">
          <cell r="J19">
            <v>1.0499999999999999E-3</v>
          </cell>
        </row>
      </sheetData>
      <sheetData sheetId="11802">
        <row r="19">
          <cell r="J19">
            <v>1.0499999999999999E-3</v>
          </cell>
        </row>
      </sheetData>
      <sheetData sheetId="11803"/>
      <sheetData sheetId="11804">
        <row r="19">
          <cell r="J19">
            <v>1.0499999999999999E-3</v>
          </cell>
        </row>
      </sheetData>
      <sheetData sheetId="11805">
        <row r="19">
          <cell r="J19">
            <v>1.0499999999999999E-3</v>
          </cell>
        </row>
      </sheetData>
      <sheetData sheetId="11806"/>
      <sheetData sheetId="11807"/>
      <sheetData sheetId="11808"/>
      <sheetData sheetId="11809" refreshError="1"/>
      <sheetData sheetId="11810" refreshError="1"/>
      <sheetData sheetId="11811" refreshError="1"/>
      <sheetData sheetId="11812" refreshError="1"/>
      <sheetData sheetId="11813" refreshError="1"/>
      <sheetData sheetId="11814" refreshError="1"/>
      <sheetData sheetId="11815">
        <row r="19">
          <cell r="J19">
            <v>1.0499999999999999E-3</v>
          </cell>
        </row>
      </sheetData>
      <sheetData sheetId="11816">
        <row r="19">
          <cell r="J19">
            <v>1.0499999999999999E-3</v>
          </cell>
        </row>
      </sheetData>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ow r="19">
          <cell r="J19">
            <v>1.0499999999999999E-3</v>
          </cell>
        </row>
      </sheetData>
      <sheetData sheetId="11829">
        <row r="19">
          <cell r="J19">
            <v>1.0499999999999999E-3</v>
          </cell>
        </row>
      </sheetData>
      <sheetData sheetId="11830">
        <row r="19">
          <cell r="J19">
            <v>1.0499999999999999E-3</v>
          </cell>
        </row>
      </sheetData>
      <sheetData sheetId="11831">
        <row r="19">
          <cell r="J19">
            <v>1.0499999999999999E-3</v>
          </cell>
        </row>
      </sheetData>
      <sheetData sheetId="11832">
        <row r="19">
          <cell r="J19">
            <v>1.0499999999999999E-3</v>
          </cell>
        </row>
      </sheetData>
      <sheetData sheetId="11833">
        <row r="19">
          <cell r="J19">
            <v>1.0499999999999999E-3</v>
          </cell>
        </row>
      </sheetData>
      <sheetData sheetId="11834">
        <row r="19">
          <cell r="J19">
            <v>1.0499999999999999E-3</v>
          </cell>
        </row>
      </sheetData>
      <sheetData sheetId="11835">
        <row r="19">
          <cell r="J19">
            <v>1.0499999999999999E-3</v>
          </cell>
        </row>
      </sheetData>
      <sheetData sheetId="11836">
        <row r="19">
          <cell r="J19">
            <v>1.0499999999999999E-3</v>
          </cell>
        </row>
      </sheetData>
      <sheetData sheetId="11837">
        <row r="19">
          <cell r="J19">
            <v>1.0499999999999999E-3</v>
          </cell>
        </row>
      </sheetData>
      <sheetData sheetId="11838">
        <row r="19">
          <cell r="J19">
            <v>1.0499999999999999E-3</v>
          </cell>
        </row>
      </sheetData>
      <sheetData sheetId="11839">
        <row r="19">
          <cell r="J19">
            <v>1.0499999999999999E-3</v>
          </cell>
        </row>
      </sheetData>
      <sheetData sheetId="11840">
        <row r="19">
          <cell r="J19">
            <v>1.0499999999999999E-3</v>
          </cell>
        </row>
      </sheetData>
      <sheetData sheetId="11841">
        <row r="19">
          <cell r="J19">
            <v>1.0499999999999999E-3</v>
          </cell>
        </row>
      </sheetData>
      <sheetData sheetId="11842">
        <row r="19">
          <cell r="J19">
            <v>1.0499999999999999E-3</v>
          </cell>
        </row>
      </sheetData>
      <sheetData sheetId="11843">
        <row r="19">
          <cell r="J19">
            <v>1.0499999999999999E-3</v>
          </cell>
        </row>
      </sheetData>
      <sheetData sheetId="11844">
        <row r="19">
          <cell r="J19">
            <v>1.0499999999999999E-3</v>
          </cell>
        </row>
      </sheetData>
      <sheetData sheetId="11845">
        <row r="19">
          <cell r="J19">
            <v>1.0499999999999999E-3</v>
          </cell>
        </row>
      </sheetData>
      <sheetData sheetId="11846">
        <row r="19">
          <cell r="J19">
            <v>1.0499999999999999E-3</v>
          </cell>
        </row>
      </sheetData>
      <sheetData sheetId="11847">
        <row r="19">
          <cell r="J19">
            <v>1.0499999999999999E-3</v>
          </cell>
        </row>
      </sheetData>
      <sheetData sheetId="11848">
        <row r="19">
          <cell r="J19">
            <v>1.0499999999999999E-3</v>
          </cell>
        </row>
      </sheetData>
      <sheetData sheetId="11849">
        <row r="19">
          <cell r="J19">
            <v>1.0499999999999999E-3</v>
          </cell>
        </row>
      </sheetData>
      <sheetData sheetId="11850">
        <row r="19">
          <cell r="J19">
            <v>1.0499999999999999E-3</v>
          </cell>
        </row>
      </sheetData>
      <sheetData sheetId="11851">
        <row r="19">
          <cell r="J19">
            <v>1.0499999999999999E-3</v>
          </cell>
        </row>
      </sheetData>
      <sheetData sheetId="11852">
        <row r="19">
          <cell r="J19">
            <v>1.0499999999999999E-3</v>
          </cell>
        </row>
      </sheetData>
      <sheetData sheetId="11853">
        <row r="19">
          <cell r="J19">
            <v>1.0499999999999999E-3</v>
          </cell>
        </row>
      </sheetData>
      <sheetData sheetId="11854">
        <row r="19">
          <cell r="J19">
            <v>1.0499999999999999E-3</v>
          </cell>
        </row>
      </sheetData>
      <sheetData sheetId="11855">
        <row r="19">
          <cell r="J19">
            <v>1.0499999999999999E-3</v>
          </cell>
        </row>
      </sheetData>
      <sheetData sheetId="11856">
        <row r="19">
          <cell r="J19">
            <v>1.0499999999999999E-3</v>
          </cell>
        </row>
      </sheetData>
      <sheetData sheetId="11857">
        <row r="19">
          <cell r="J19">
            <v>1.0499999999999999E-3</v>
          </cell>
        </row>
      </sheetData>
      <sheetData sheetId="11858">
        <row r="19">
          <cell r="J19">
            <v>1.0499999999999999E-3</v>
          </cell>
        </row>
      </sheetData>
      <sheetData sheetId="11859">
        <row r="19">
          <cell r="J19">
            <v>1.0499999999999999E-3</v>
          </cell>
        </row>
      </sheetData>
      <sheetData sheetId="11860">
        <row r="19">
          <cell r="J19">
            <v>1.0499999999999999E-3</v>
          </cell>
        </row>
      </sheetData>
      <sheetData sheetId="11861">
        <row r="19">
          <cell r="J19">
            <v>1.0499999999999999E-3</v>
          </cell>
        </row>
      </sheetData>
      <sheetData sheetId="11862">
        <row r="19">
          <cell r="J19">
            <v>1.0499999999999999E-3</v>
          </cell>
        </row>
      </sheetData>
      <sheetData sheetId="11863">
        <row r="19">
          <cell r="J19">
            <v>1.0499999999999999E-3</v>
          </cell>
        </row>
      </sheetData>
      <sheetData sheetId="11864">
        <row r="19">
          <cell r="J19">
            <v>1.0499999999999999E-3</v>
          </cell>
        </row>
      </sheetData>
      <sheetData sheetId="11865">
        <row r="19">
          <cell r="J19">
            <v>1.0499999999999999E-3</v>
          </cell>
        </row>
      </sheetData>
      <sheetData sheetId="11866">
        <row r="19">
          <cell r="J19">
            <v>1.0499999999999999E-3</v>
          </cell>
        </row>
      </sheetData>
      <sheetData sheetId="11867">
        <row r="19">
          <cell r="J19">
            <v>1.0499999999999999E-3</v>
          </cell>
        </row>
      </sheetData>
      <sheetData sheetId="11868">
        <row r="19">
          <cell r="J19">
            <v>1.0499999999999999E-3</v>
          </cell>
        </row>
      </sheetData>
      <sheetData sheetId="11869">
        <row r="19">
          <cell r="J19">
            <v>1.0499999999999999E-3</v>
          </cell>
        </row>
      </sheetData>
      <sheetData sheetId="11870">
        <row r="19">
          <cell r="J19">
            <v>1.0499999999999999E-3</v>
          </cell>
        </row>
      </sheetData>
      <sheetData sheetId="11871">
        <row r="19">
          <cell r="J19">
            <v>1.0499999999999999E-3</v>
          </cell>
        </row>
      </sheetData>
      <sheetData sheetId="11872">
        <row r="19">
          <cell r="J19">
            <v>1.0499999999999999E-3</v>
          </cell>
        </row>
      </sheetData>
      <sheetData sheetId="11873">
        <row r="19">
          <cell r="J19">
            <v>1.0499999999999999E-3</v>
          </cell>
        </row>
      </sheetData>
      <sheetData sheetId="11874">
        <row r="19">
          <cell r="J19">
            <v>1.0499999999999999E-3</v>
          </cell>
        </row>
      </sheetData>
      <sheetData sheetId="11875">
        <row r="19">
          <cell r="J19">
            <v>1.0499999999999999E-3</v>
          </cell>
        </row>
      </sheetData>
      <sheetData sheetId="11876">
        <row r="19">
          <cell r="J19">
            <v>1.0499999999999999E-3</v>
          </cell>
        </row>
      </sheetData>
      <sheetData sheetId="11877">
        <row r="19">
          <cell r="J19">
            <v>1.0499999999999999E-3</v>
          </cell>
        </row>
      </sheetData>
      <sheetData sheetId="11878"/>
      <sheetData sheetId="11879"/>
      <sheetData sheetId="11880"/>
      <sheetData sheetId="11881"/>
      <sheetData sheetId="11882"/>
      <sheetData sheetId="11883">
        <row r="19">
          <cell r="J19">
            <v>1.0499999999999999E-3</v>
          </cell>
        </row>
      </sheetData>
      <sheetData sheetId="11884">
        <row r="19">
          <cell r="J19">
            <v>1.0499999999999999E-3</v>
          </cell>
        </row>
      </sheetData>
      <sheetData sheetId="11885">
        <row r="19">
          <cell r="J19">
            <v>1.0499999999999999E-3</v>
          </cell>
        </row>
      </sheetData>
      <sheetData sheetId="11886">
        <row r="19">
          <cell r="J19">
            <v>1.0499999999999999E-3</v>
          </cell>
        </row>
      </sheetData>
      <sheetData sheetId="11887">
        <row r="19">
          <cell r="J19">
            <v>1.0499999999999999E-3</v>
          </cell>
        </row>
      </sheetData>
      <sheetData sheetId="11888">
        <row r="19">
          <cell r="J19">
            <v>1.0499999999999999E-3</v>
          </cell>
        </row>
      </sheetData>
      <sheetData sheetId="11889">
        <row r="19">
          <cell r="J19">
            <v>1.0499999999999999E-3</v>
          </cell>
        </row>
      </sheetData>
      <sheetData sheetId="11890">
        <row r="19">
          <cell r="J19">
            <v>1.0499999999999999E-3</v>
          </cell>
        </row>
      </sheetData>
      <sheetData sheetId="11891">
        <row r="19">
          <cell r="J19">
            <v>1.0499999999999999E-3</v>
          </cell>
        </row>
      </sheetData>
      <sheetData sheetId="11892">
        <row r="19">
          <cell r="J19">
            <v>1.0499999999999999E-3</v>
          </cell>
        </row>
      </sheetData>
      <sheetData sheetId="11893">
        <row r="19">
          <cell r="J19">
            <v>1.0499999999999999E-3</v>
          </cell>
        </row>
      </sheetData>
      <sheetData sheetId="11894"/>
      <sheetData sheetId="11895"/>
      <sheetData sheetId="11896">
        <row r="19">
          <cell r="J19">
            <v>1.0499999999999999E-3</v>
          </cell>
        </row>
      </sheetData>
      <sheetData sheetId="11897">
        <row r="19">
          <cell r="J19">
            <v>1.0499999999999999E-3</v>
          </cell>
        </row>
      </sheetData>
      <sheetData sheetId="11898">
        <row r="19">
          <cell r="J19">
            <v>1.0499999999999999E-3</v>
          </cell>
        </row>
      </sheetData>
      <sheetData sheetId="11899">
        <row r="19">
          <cell r="J19">
            <v>1.0499999999999999E-3</v>
          </cell>
        </row>
      </sheetData>
      <sheetData sheetId="11900">
        <row r="19">
          <cell r="J19">
            <v>1.0499999999999999E-3</v>
          </cell>
        </row>
      </sheetData>
      <sheetData sheetId="11901">
        <row r="19">
          <cell r="J19">
            <v>1.0499999999999999E-3</v>
          </cell>
        </row>
      </sheetData>
      <sheetData sheetId="11902">
        <row r="19">
          <cell r="J19">
            <v>1.0499999999999999E-3</v>
          </cell>
        </row>
      </sheetData>
      <sheetData sheetId="11903">
        <row r="19">
          <cell r="J19">
            <v>1.0499999999999999E-3</v>
          </cell>
        </row>
      </sheetData>
      <sheetData sheetId="11904">
        <row r="19">
          <cell r="J19">
            <v>1.0499999999999999E-3</v>
          </cell>
        </row>
      </sheetData>
      <sheetData sheetId="11905">
        <row r="19">
          <cell r="J19">
            <v>1.0499999999999999E-3</v>
          </cell>
        </row>
      </sheetData>
      <sheetData sheetId="11906">
        <row r="19">
          <cell r="J19">
            <v>1.0499999999999999E-3</v>
          </cell>
        </row>
      </sheetData>
      <sheetData sheetId="11907">
        <row r="19">
          <cell r="J19">
            <v>1.0499999999999999E-3</v>
          </cell>
        </row>
      </sheetData>
      <sheetData sheetId="11908">
        <row r="19">
          <cell r="J19">
            <v>1.0499999999999999E-3</v>
          </cell>
        </row>
      </sheetData>
      <sheetData sheetId="11909">
        <row r="19">
          <cell r="J19">
            <v>1.0499999999999999E-3</v>
          </cell>
        </row>
      </sheetData>
      <sheetData sheetId="11910">
        <row r="19">
          <cell r="J19">
            <v>1.0499999999999999E-3</v>
          </cell>
        </row>
      </sheetData>
      <sheetData sheetId="11911">
        <row r="19">
          <cell r="J19">
            <v>1.0499999999999999E-3</v>
          </cell>
        </row>
      </sheetData>
      <sheetData sheetId="11912">
        <row r="19">
          <cell r="J19">
            <v>1.0499999999999999E-3</v>
          </cell>
        </row>
      </sheetData>
      <sheetData sheetId="11913">
        <row r="19">
          <cell r="J19">
            <v>1.0499999999999999E-3</v>
          </cell>
        </row>
      </sheetData>
      <sheetData sheetId="11914">
        <row r="19">
          <cell r="J19">
            <v>1.0499999999999999E-3</v>
          </cell>
        </row>
      </sheetData>
      <sheetData sheetId="11915">
        <row r="19">
          <cell r="J19">
            <v>1.0499999999999999E-3</v>
          </cell>
        </row>
      </sheetData>
      <sheetData sheetId="11916">
        <row r="19">
          <cell r="J19">
            <v>1.0499999999999999E-3</v>
          </cell>
        </row>
      </sheetData>
      <sheetData sheetId="11917">
        <row r="19">
          <cell r="J19">
            <v>1.0499999999999999E-3</v>
          </cell>
        </row>
      </sheetData>
      <sheetData sheetId="11918">
        <row r="19">
          <cell r="J19">
            <v>1.0499999999999999E-3</v>
          </cell>
        </row>
      </sheetData>
      <sheetData sheetId="11919">
        <row r="19">
          <cell r="J19">
            <v>1.0499999999999999E-3</v>
          </cell>
        </row>
      </sheetData>
      <sheetData sheetId="11920">
        <row r="19">
          <cell r="J19">
            <v>1.0499999999999999E-3</v>
          </cell>
        </row>
      </sheetData>
      <sheetData sheetId="11921">
        <row r="19">
          <cell r="J19">
            <v>1.0499999999999999E-3</v>
          </cell>
        </row>
      </sheetData>
      <sheetData sheetId="11922">
        <row r="19">
          <cell r="J19">
            <v>1.0499999999999999E-3</v>
          </cell>
        </row>
      </sheetData>
      <sheetData sheetId="11923">
        <row r="19">
          <cell r="J19">
            <v>1.0499999999999999E-3</v>
          </cell>
        </row>
      </sheetData>
      <sheetData sheetId="11924">
        <row r="19">
          <cell r="J19">
            <v>1.0499999999999999E-3</v>
          </cell>
        </row>
      </sheetData>
      <sheetData sheetId="11925">
        <row r="19">
          <cell r="J19">
            <v>1.0499999999999999E-3</v>
          </cell>
        </row>
      </sheetData>
      <sheetData sheetId="11926">
        <row r="19">
          <cell r="J19">
            <v>1.0499999999999999E-3</v>
          </cell>
        </row>
      </sheetData>
      <sheetData sheetId="11927">
        <row r="19">
          <cell r="J19">
            <v>1.0499999999999999E-3</v>
          </cell>
        </row>
      </sheetData>
      <sheetData sheetId="11928">
        <row r="19">
          <cell r="J19">
            <v>1.0499999999999999E-3</v>
          </cell>
        </row>
      </sheetData>
      <sheetData sheetId="11929">
        <row r="19">
          <cell r="J19">
            <v>1.0499999999999999E-3</v>
          </cell>
        </row>
      </sheetData>
      <sheetData sheetId="11930">
        <row r="19">
          <cell r="J19">
            <v>1.0499999999999999E-3</v>
          </cell>
        </row>
      </sheetData>
      <sheetData sheetId="11931">
        <row r="19">
          <cell r="J19">
            <v>1.0499999999999999E-3</v>
          </cell>
        </row>
      </sheetData>
      <sheetData sheetId="11932">
        <row r="19">
          <cell r="J19">
            <v>1.0499999999999999E-3</v>
          </cell>
        </row>
      </sheetData>
      <sheetData sheetId="11933">
        <row r="19">
          <cell r="J19">
            <v>1.0499999999999999E-3</v>
          </cell>
        </row>
      </sheetData>
      <sheetData sheetId="11934">
        <row r="19">
          <cell r="J19">
            <v>1.0499999999999999E-3</v>
          </cell>
        </row>
      </sheetData>
      <sheetData sheetId="11935">
        <row r="19">
          <cell r="J19">
            <v>1.0499999999999999E-3</v>
          </cell>
        </row>
      </sheetData>
      <sheetData sheetId="11936">
        <row r="19">
          <cell r="J19">
            <v>1.0499999999999999E-3</v>
          </cell>
        </row>
      </sheetData>
      <sheetData sheetId="11937">
        <row r="19">
          <cell r="J19">
            <v>1.0499999999999999E-3</v>
          </cell>
        </row>
      </sheetData>
      <sheetData sheetId="11938">
        <row r="19">
          <cell r="J19">
            <v>1.0499999999999999E-3</v>
          </cell>
        </row>
      </sheetData>
      <sheetData sheetId="11939">
        <row r="19">
          <cell r="J19">
            <v>1.0499999999999999E-3</v>
          </cell>
        </row>
      </sheetData>
      <sheetData sheetId="11940">
        <row r="19">
          <cell r="J19">
            <v>1.0499999999999999E-3</v>
          </cell>
        </row>
      </sheetData>
      <sheetData sheetId="11941">
        <row r="19">
          <cell r="J19">
            <v>1.0499999999999999E-3</v>
          </cell>
        </row>
      </sheetData>
      <sheetData sheetId="11942">
        <row r="19">
          <cell r="J19">
            <v>1.0499999999999999E-3</v>
          </cell>
        </row>
      </sheetData>
      <sheetData sheetId="11943">
        <row r="19">
          <cell r="J19">
            <v>1.0499999999999999E-3</v>
          </cell>
        </row>
      </sheetData>
      <sheetData sheetId="11944">
        <row r="19">
          <cell r="J19">
            <v>1.0499999999999999E-3</v>
          </cell>
        </row>
      </sheetData>
      <sheetData sheetId="11945">
        <row r="19">
          <cell r="J19">
            <v>1.0499999999999999E-3</v>
          </cell>
        </row>
      </sheetData>
      <sheetData sheetId="11946">
        <row r="19">
          <cell r="J19">
            <v>1.0499999999999999E-3</v>
          </cell>
        </row>
      </sheetData>
      <sheetData sheetId="11947">
        <row r="19">
          <cell r="J19">
            <v>1.0499999999999999E-3</v>
          </cell>
        </row>
      </sheetData>
      <sheetData sheetId="11948">
        <row r="19">
          <cell r="J19">
            <v>1.0499999999999999E-3</v>
          </cell>
        </row>
      </sheetData>
      <sheetData sheetId="11949">
        <row r="19">
          <cell r="J19">
            <v>1.0499999999999999E-3</v>
          </cell>
        </row>
      </sheetData>
      <sheetData sheetId="11950">
        <row r="19">
          <cell r="J19">
            <v>1.0499999999999999E-3</v>
          </cell>
        </row>
      </sheetData>
      <sheetData sheetId="11951">
        <row r="19">
          <cell r="J19">
            <v>1.0499999999999999E-3</v>
          </cell>
        </row>
      </sheetData>
      <sheetData sheetId="11952">
        <row r="19">
          <cell r="J19">
            <v>1.0499999999999999E-3</v>
          </cell>
        </row>
      </sheetData>
      <sheetData sheetId="11953">
        <row r="19">
          <cell r="J19">
            <v>1.0499999999999999E-3</v>
          </cell>
        </row>
      </sheetData>
      <sheetData sheetId="11954">
        <row r="19">
          <cell r="J19">
            <v>1.0499999999999999E-3</v>
          </cell>
        </row>
      </sheetData>
      <sheetData sheetId="11955">
        <row r="19">
          <cell r="J19">
            <v>1.0499999999999999E-3</v>
          </cell>
        </row>
      </sheetData>
      <sheetData sheetId="11956">
        <row r="19">
          <cell r="J19">
            <v>1.0499999999999999E-3</v>
          </cell>
        </row>
      </sheetData>
      <sheetData sheetId="11957">
        <row r="19">
          <cell r="J19">
            <v>1.0499999999999999E-3</v>
          </cell>
        </row>
      </sheetData>
      <sheetData sheetId="11958">
        <row r="19">
          <cell r="J19">
            <v>1.0499999999999999E-3</v>
          </cell>
        </row>
      </sheetData>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row r="19">
          <cell r="J19">
            <v>1.0499999999999999E-3</v>
          </cell>
        </row>
      </sheetData>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row r="19">
          <cell r="J19">
            <v>1.0499999999999999E-3</v>
          </cell>
        </row>
      </sheetData>
      <sheetData sheetId="12137">
        <row r="19">
          <cell r="J19">
            <v>1.0499999999999999E-3</v>
          </cell>
        </row>
      </sheetData>
      <sheetData sheetId="12138"/>
      <sheetData sheetId="12139">
        <row r="19">
          <cell r="J19">
            <v>1.0499999999999999E-3</v>
          </cell>
        </row>
      </sheetData>
      <sheetData sheetId="12140">
        <row r="19">
          <cell r="J19">
            <v>1.0499999999999999E-3</v>
          </cell>
        </row>
      </sheetData>
      <sheetData sheetId="12141"/>
      <sheetData sheetId="12142">
        <row r="19">
          <cell r="J19">
            <v>1.0499999999999999E-3</v>
          </cell>
        </row>
      </sheetData>
      <sheetData sheetId="12143">
        <row r="19">
          <cell r="J19">
            <v>1.0499999999999999E-3</v>
          </cell>
        </row>
      </sheetData>
      <sheetData sheetId="12144"/>
      <sheetData sheetId="12145"/>
      <sheetData sheetId="12146">
        <row r="19">
          <cell r="J19">
            <v>1.0499999999999999E-3</v>
          </cell>
        </row>
      </sheetData>
      <sheetData sheetId="12147"/>
      <sheetData sheetId="12148"/>
      <sheetData sheetId="12149">
        <row r="19">
          <cell r="J19">
            <v>1.0499999999999999E-3</v>
          </cell>
        </row>
      </sheetData>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row r="19">
          <cell r="J19">
            <v>1.0499999999999999E-3</v>
          </cell>
        </row>
      </sheetData>
      <sheetData sheetId="12164">
        <row r="19">
          <cell r="J19">
            <v>1.0499999999999999E-3</v>
          </cell>
        </row>
      </sheetData>
      <sheetData sheetId="12165"/>
      <sheetData sheetId="12166">
        <row r="19">
          <cell r="J19">
            <v>1.0499999999999999E-3</v>
          </cell>
        </row>
      </sheetData>
      <sheetData sheetId="12167">
        <row r="19">
          <cell r="J19">
            <v>1.0499999999999999E-3</v>
          </cell>
        </row>
      </sheetData>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row r="19">
          <cell r="J19">
            <v>1.0499999999999999E-3</v>
          </cell>
        </row>
      </sheetData>
      <sheetData sheetId="12199"/>
      <sheetData sheetId="12200"/>
      <sheetData sheetId="12201">
        <row r="19">
          <cell r="J19">
            <v>1.0499999999999999E-3</v>
          </cell>
        </row>
      </sheetData>
      <sheetData sheetId="12202"/>
      <sheetData sheetId="12203"/>
      <sheetData sheetId="12204"/>
      <sheetData sheetId="12205"/>
      <sheetData sheetId="12206"/>
      <sheetData sheetId="12207"/>
      <sheetData sheetId="12208"/>
      <sheetData sheetId="12209"/>
      <sheetData sheetId="12210">
        <row r="19">
          <cell r="J19">
            <v>1.0499999999999999E-3</v>
          </cell>
        </row>
      </sheetData>
      <sheetData sheetId="12211"/>
      <sheetData sheetId="12212"/>
      <sheetData sheetId="12213">
        <row r="19">
          <cell r="J19">
            <v>1.0499999999999999E-3</v>
          </cell>
        </row>
      </sheetData>
      <sheetData sheetId="12214">
        <row r="19">
          <cell r="J19">
            <v>1.0499999999999999E-3</v>
          </cell>
        </row>
      </sheetData>
      <sheetData sheetId="12215">
        <row r="19">
          <cell r="J19">
            <v>1.0499999999999999E-3</v>
          </cell>
        </row>
      </sheetData>
      <sheetData sheetId="12216">
        <row r="19">
          <cell r="J19">
            <v>1.0499999999999999E-3</v>
          </cell>
        </row>
      </sheetData>
      <sheetData sheetId="12217">
        <row r="19">
          <cell r="J19">
            <v>1.0499999999999999E-3</v>
          </cell>
        </row>
      </sheetData>
      <sheetData sheetId="12218">
        <row r="19">
          <cell r="J19">
            <v>1.0499999999999999E-3</v>
          </cell>
        </row>
      </sheetData>
      <sheetData sheetId="12219">
        <row r="19">
          <cell r="J19">
            <v>1.0499999999999999E-3</v>
          </cell>
        </row>
      </sheetData>
      <sheetData sheetId="12220">
        <row r="19">
          <cell r="J19">
            <v>1.0499999999999999E-3</v>
          </cell>
        </row>
      </sheetData>
      <sheetData sheetId="12221">
        <row r="19">
          <cell r="J19">
            <v>1.0499999999999999E-3</v>
          </cell>
        </row>
      </sheetData>
      <sheetData sheetId="12222">
        <row r="19">
          <cell r="J19">
            <v>1.0499999999999999E-3</v>
          </cell>
        </row>
      </sheetData>
      <sheetData sheetId="12223">
        <row r="19">
          <cell r="J19">
            <v>1.0499999999999999E-3</v>
          </cell>
        </row>
      </sheetData>
      <sheetData sheetId="12224">
        <row r="19">
          <cell r="J19">
            <v>1.0499999999999999E-3</v>
          </cell>
        </row>
      </sheetData>
      <sheetData sheetId="12225">
        <row r="19">
          <cell r="J19">
            <v>1.0499999999999999E-3</v>
          </cell>
        </row>
      </sheetData>
      <sheetData sheetId="12226">
        <row r="19">
          <cell r="J19">
            <v>1.0499999999999999E-3</v>
          </cell>
        </row>
      </sheetData>
      <sheetData sheetId="12227">
        <row r="19">
          <cell r="J19">
            <v>1.0499999999999999E-3</v>
          </cell>
        </row>
      </sheetData>
      <sheetData sheetId="12228"/>
      <sheetData sheetId="12229">
        <row r="19">
          <cell r="J19">
            <v>1.0499999999999999E-3</v>
          </cell>
        </row>
      </sheetData>
      <sheetData sheetId="12230">
        <row r="19">
          <cell r="J19">
            <v>1.0499999999999999E-3</v>
          </cell>
        </row>
      </sheetData>
      <sheetData sheetId="12231">
        <row r="19">
          <cell r="J19">
            <v>1.0499999999999999E-3</v>
          </cell>
        </row>
      </sheetData>
      <sheetData sheetId="12232">
        <row r="19">
          <cell r="J19">
            <v>1.0499999999999999E-3</v>
          </cell>
        </row>
      </sheetData>
      <sheetData sheetId="12233">
        <row r="19">
          <cell r="J19">
            <v>1.0499999999999999E-3</v>
          </cell>
        </row>
      </sheetData>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row r="19">
          <cell r="J19">
            <v>1.0499999999999999E-3</v>
          </cell>
        </row>
      </sheetData>
      <sheetData sheetId="12249">
        <row r="19">
          <cell r="J19">
            <v>1.0499999999999999E-3</v>
          </cell>
        </row>
      </sheetData>
      <sheetData sheetId="12250"/>
      <sheetData sheetId="12251">
        <row r="19">
          <cell r="J19">
            <v>1.0499999999999999E-3</v>
          </cell>
        </row>
      </sheetData>
      <sheetData sheetId="12252">
        <row r="19">
          <cell r="J19">
            <v>1.0499999999999999E-3</v>
          </cell>
        </row>
      </sheetData>
      <sheetData sheetId="12253"/>
      <sheetData sheetId="12254">
        <row r="19">
          <cell r="J19">
            <v>1.0499999999999999E-3</v>
          </cell>
        </row>
      </sheetData>
      <sheetData sheetId="12255">
        <row r="19">
          <cell r="J19">
            <v>1.0499999999999999E-3</v>
          </cell>
        </row>
      </sheetData>
      <sheetData sheetId="12256"/>
      <sheetData sheetId="12257">
        <row r="19">
          <cell r="J19">
            <v>1.0499999999999999E-3</v>
          </cell>
        </row>
      </sheetData>
      <sheetData sheetId="12258">
        <row r="19">
          <cell r="J19">
            <v>1.0499999999999999E-3</v>
          </cell>
        </row>
      </sheetData>
      <sheetData sheetId="12259">
        <row r="19">
          <cell r="J19">
            <v>1.0499999999999999E-3</v>
          </cell>
        </row>
      </sheetData>
      <sheetData sheetId="12260">
        <row r="19">
          <cell r="J19">
            <v>1.0499999999999999E-3</v>
          </cell>
        </row>
      </sheetData>
      <sheetData sheetId="12261">
        <row r="19">
          <cell r="J19">
            <v>1.0499999999999999E-3</v>
          </cell>
        </row>
      </sheetData>
      <sheetData sheetId="12262"/>
      <sheetData sheetId="12263"/>
      <sheetData sheetId="12264">
        <row r="19">
          <cell r="J19">
            <v>1.0499999999999999E-3</v>
          </cell>
        </row>
      </sheetData>
      <sheetData sheetId="12265"/>
      <sheetData sheetId="12266"/>
      <sheetData sheetId="12267">
        <row r="19">
          <cell r="J19">
            <v>1.0499999999999999E-3</v>
          </cell>
        </row>
      </sheetData>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row r="19">
          <cell r="J19">
            <v>1.0499999999999999E-3</v>
          </cell>
        </row>
      </sheetData>
      <sheetData sheetId="12282">
        <row r="19">
          <cell r="J19">
            <v>1.0499999999999999E-3</v>
          </cell>
        </row>
      </sheetData>
      <sheetData sheetId="12283">
        <row r="19">
          <cell r="J19">
            <v>1.0499999999999999E-3</v>
          </cell>
        </row>
      </sheetData>
      <sheetData sheetId="12284">
        <row r="19">
          <cell r="J19">
            <v>1.0499999999999999E-3</v>
          </cell>
        </row>
      </sheetData>
      <sheetData sheetId="12285">
        <row r="19">
          <cell r="J19">
            <v>1.0499999999999999E-3</v>
          </cell>
        </row>
      </sheetData>
      <sheetData sheetId="12286">
        <row r="19">
          <cell r="J19">
            <v>1.0499999999999999E-3</v>
          </cell>
        </row>
      </sheetData>
      <sheetData sheetId="12287">
        <row r="19">
          <cell r="J19">
            <v>1.0499999999999999E-3</v>
          </cell>
        </row>
      </sheetData>
      <sheetData sheetId="12288">
        <row r="19">
          <cell r="J19">
            <v>1.0499999999999999E-3</v>
          </cell>
        </row>
      </sheetData>
      <sheetData sheetId="12289">
        <row r="19">
          <cell r="J19">
            <v>1.0499999999999999E-3</v>
          </cell>
        </row>
      </sheetData>
      <sheetData sheetId="12290">
        <row r="19">
          <cell r="J19">
            <v>1.0499999999999999E-3</v>
          </cell>
        </row>
      </sheetData>
      <sheetData sheetId="12291">
        <row r="19">
          <cell r="J19">
            <v>1.0499999999999999E-3</v>
          </cell>
        </row>
      </sheetData>
      <sheetData sheetId="12292">
        <row r="19">
          <cell r="J19">
            <v>1.0499999999999999E-3</v>
          </cell>
        </row>
      </sheetData>
      <sheetData sheetId="12293">
        <row r="19">
          <cell r="J19">
            <v>1.0499999999999999E-3</v>
          </cell>
        </row>
      </sheetData>
      <sheetData sheetId="12294">
        <row r="19">
          <cell r="J19">
            <v>1.0499999999999999E-3</v>
          </cell>
        </row>
      </sheetData>
      <sheetData sheetId="12295">
        <row r="19">
          <cell r="J19">
            <v>1.0499999999999999E-3</v>
          </cell>
        </row>
      </sheetData>
      <sheetData sheetId="12296">
        <row r="19">
          <cell r="J19">
            <v>1.0499999999999999E-3</v>
          </cell>
        </row>
      </sheetData>
      <sheetData sheetId="12297">
        <row r="19">
          <cell r="J19">
            <v>1.0499999999999999E-3</v>
          </cell>
        </row>
      </sheetData>
      <sheetData sheetId="12298">
        <row r="19">
          <cell r="J19">
            <v>1.0499999999999999E-3</v>
          </cell>
        </row>
      </sheetData>
      <sheetData sheetId="12299">
        <row r="19">
          <cell r="J19">
            <v>1.0499999999999999E-3</v>
          </cell>
        </row>
      </sheetData>
      <sheetData sheetId="12300">
        <row r="19">
          <cell r="J19">
            <v>1.0499999999999999E-3</v>
          </cell>
        </row>
      </sheetData>
      <sheetData sheetId="12301"/>
      <sheetData sheetId="12302">
        <row r="19">
          <cell r="J19">
            <v>1.0499999999999999E-3</v>
          </cell>
        </row>
      </sheetData>
      <sheetData sheetId="12303">
        <row r="19">
          <cell r="J19">
            <v>1.0499999999999999E-3</v>
          </cell>
        </row>
      </sheetData>
      <sheetData sheetId="12304">
        <row r="19">
          <cell r="J19">
            <v>1.0499999999999999E-3</v>
          </cell>
        </row>
      </sheetData>
      <sheetData sheetId="12305">
        <row r="19">
          <cell r="J19">
            <v>1.0499999999999999E-3</v>
          </cell>
        </row>
      </sheetData>
      <sheetData sheetId="12306">
        <row r="19">
          <cell r="J19">
            <v>1.0499999999999999E-3</v>
          </cell>
        </row>
      </sheetData>
      <sheetData sheetId="12307">
        <row r="19">
          <cell r="J19">
            <v>1.0499999999999999E-3</v>
          </cell>
        </row>
      </sheetData>
      <sheetData sheetId="12308">
        <row r="19">
          <cell r="J19">
            <v>1.0499999999999999E-3</v>
          </cell>
        </row>
      </sheetData>
      <sheetData sheetId="12309">
        <row r="19">
          <cell r="J19">
            <v>1.0499999999999999E-3</v>
          </cell>
        </row>
      </sheetData>
      <sheetData sheetId="12310">
        <row r="19">
          <cell r="J19">
            <v>1.0499999999999999E-3</v>
          </cell>
        </row>
      </sheetData>
      <sheetData sheetId="12311">
        <row r="19">
          <cell r="J19">
            <v>1.0499999999999999E-3</v>
          </cell>
        </row>
      </sheetData>
      <sheetData sheetId="12312">
        <row r="19">
          <cell r="J19">
            <v>1.0499999999999999E-3</v>
          </cell>
        </row>
      </sheetData>
      <sheetData sheetId="12313">
        <row r="19">
          <cell r="J19">
            <v>1.0499999999999999E-3</v>
          </cell>
        </row>
      </sheetData>
      <sheetData sheetId="12314">
        <row r="19">
          <cell r="J19">
            <v>1.0499999999999999E-3</v>
          </cell>
        </row>
      </sheetData>
      <sheetData sheetId="12315">
        <row r="19">
          <cell r="J19">
            <v>1.0499999999999999E-3</v>
          </cell>
        </row>
      </sheetData>
      <sheetData sheetId="12316">
        <row r="19">
          <cell r="J19">
            <v>1.0499999999999999E-3</v>
          </cell>
        </row>
      </sheetData>
      <sheetData sheetId="12317">
        <row r="19">
          <cell r="J19">
            <v>1.0499999999999999E-3</v>
          </cell>
        </row>
      </sheetData>
      <sheetData sheetId="12318">
        <row r="19">
          <cell r="J19">
            <v>1.0499999999999999E-3</v>
          </cell>
        </row>
      </sheetData>
      <sheetData sheetId="12319">
        <row r="19">
          <cell r="J19">
            <v>1.0499999999999999E-3</v>
          </cell>
        </row>
      </sheetData>
      <sheetData sheetId="12320">
        <row r="19">
          <cell r="J19">
            <v>1.0499999999999999E-3</v>
          </cell>
        </row>
      </sheetData>
      <sheetData sheetId="12321">
        <row r="19">
          <cell r="J19">
            <v>1.0499999999999999E-3</v>
          </cell>
        </row>
      </sheetData>
      <sheetData sheetId="12322">
        <row r="19">
          <cell r="J19">
            <v>1.0499999999999999E-3</v>
          </cell>
        </row>
      </sheetData>
      <sheetData sheetId="12323"/>
      <sheetData sheetId="12324"/>
      <sheetData sheetId="12325">
        <row r="19">
          <cell r="J19">
            <v>1.0499999999999999E-3</v>
          </cell>
        </row>
      </sheetData>
      <sheetData sheetId="12326"/>
      <sheetData sheetId="12327"/>
      <sheetData sheetId="12328">
        <row r="19">
          <cell r="J19">
            <v>1.0499999999999999E-3</v>
          </cell>
        </row>
      </sheetData>
      <sheetData sheetId="12329">
        <row r="19">
          <cell r="J19">
            <v>1.0499999999999999E-3</v>
          </cell>
        </row>
      </sheetData>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row r="19">
          <cell r="J19">
            <v>1.0499999999999999E-3</v>
          </cell>
        </row>
      </sheetData>
      <sheetData sheetId="12357">
        <row r="19">
          <cell r="J19">
            <v>1.0499999999999999E-3</v>
          </cell>
        </row>
      </sheetData>
      <sheetData sheetId="12358">
        <row r="19">
          <cell r="J19">
            <v>1.0499999999999999E-3</v>
          </cell>
        </row>
      </sheetData>
      <sheetData sheetId="12359">
        <row r="19">
          <cell r="J19">
            <v>1.0499999999999999E-3</v>
          </cell>
        </row>
      </sheetData>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row r="19">
          <cell r="J19">
            <v>1.0499999999999999E-3</v>
          </cell>
        </row>
      </sheetData>
      <sheetData sheetId="12391"/>
      <sheetData sheetId="12392"/>
      <sheetData sheetId="12393">
        <row r="19">
          <cell r="J19">
            <v>1.0499999999999999E-3</v>
          </cell>
        </row>
      </sheetData>
      <sheetData sheetId="12394"/>
      <sheetData sheetId="12395">
        <row r="19">
          <cell r="J19">
            <v>1.0499999999999999E-3</v>
          </cell>
        </row>
      </sheetData>
      <sheetData sheetId="12396"/>
      <sheetData sheetId="12397"/>
      <sheetData sheetId="12398">
        <row r="19">
          <cell r="J19">
            <v>1.0499999999999999E-3</v>
          </cell>
        </row>
      </sheetData>
      <sheetData sheetId="12399">
        <row r="19">
          <cell r="J19">
            <v>1.0499999999999999E-3</v>
          </cell>
        </row>
      </sheetData>
      <sheetData sheetId="12400">
        <row r="19">
          <cell r="J19">
            <v>1.0499999999999999E-3</v>
          </cell>
        </row>
      </sheetData>
      <sheetData sheetId="12401">
        <row r="19">
          <cell r="J19">
            <v>1.0499999999999999E-3</v>
          </cell>
        </row>
      </sheetData>
      <sheetData sheetId="12402">
        <row r="19">
          <cell r="J19">
            <v>1.0499999999999999E-3</v>
          </cell>
        </row>
      </sheetData>
      <sheetData sheetId="12403">
        <row r="19">
          <cell r="J19">
            <v>1.0499999999999999E-3</v>
          </cell>
        </row>
      </sheetData>
      <sheetData sheetId="12404">
        <row r="19">
          <cell r="J19">
            <v>1.0499999999999999E-3</v>
          </cell>
        </row>
      </sheetData>
      <sheetData sheetId="12405">
        <row r="19">
          <cell r="J19">
            <v>1.0499999999999999E-3</v>
          </cell>
        </row>
      </sheetData>
      <sheetData sheetId="12406">
        <row r="19">
          <cell r="J19">
            <v>1.0499999999999999E-3</v>
          </cell>
        </row>
      </sheetData>
      <sheetData sheetId="12407">
        <row r="19">
          <cell r="J19">
            <v>1.0499999999999999E-3</v>
          </cell>
        </row>
      </sheetData>
      <sheetData sheetId="12408">
        <row r="19">
          <cell r="J19">
            <v>1.0499999999999999E-3</v>
          </cell>
        </row>
      </sheetData>
      <sheetData sheetId="12409">
        <row r="19">
          <cell r="J19">
            <v>1.0499999999999999E-3</v>
          </cell>
        </row>
      </sheetData>
      <sheetData sheetId="12410">
        <row r="19">
          <cell r="J19">
            <v>1.0499999999999999E-3</v>
          </cell>
        </row>
      </sheetData>
      <sheetData sheetId="12411">
        <row r="19">
          <cell r="J19">
            <v>1.0499999999999999E-3</v>
          </cell>
        </row>
      </sheetData>
      <sheetData sheetId="12412">
        <row r="19">
          <cell r="J19">
            <v>1.0499999999999999E-3</v>
          </cell>
        </row>
      </sheetData>
      <sheetData sheetId="12413"/>
      <sheetData sheetId="12414">
        <row r="19">
          <cell r="J19">
            <v>1.0499999999999999E-3</v>
          </cell>
        </row>
      </sheetData>
      <sheetData sheetId="12415">
        <row r="19">
          <cell r="J19">
            <v>1.0499999999999999E-3</v>
          </cell>
        </row>
      </sheetData>
      <sheetData sheetId="12416"/>
      <sheetData sheetId="12417">
        <row r="19">
          <cell r="J19">
            <v>1.0499999999999999E-3</v>
          </cell>
        </row>
      </sheetData>
      <sheetData sheetId="12418">
        <row r="19">
          <cell r="J19">
            <v>1.0499999999999999E-3</v>
          </cell>
        </row>
      </sheetData>
      <sheetData sheetId="12419"/>
      <sheetData sheetId="12420"/>
      <sheetData sheetId="12421"/>
      <sheetData sheetId="12422">
        <row r="19">
          <cell r="J19">
            <v>1.0499999999999999E-3</v>
          </cell>
        </row>
      </sheetData>
      <sheetData sheetId="12423">
        <row r="19">
          <cell r="J19">
            <v>1.0499999999999999E-3</v>
          </cell>
        </row>
      </sheetData>
      <sheetData sheetId="12424"/>
      <sheetData sheetId="12425"/>
      <sheetData sheetId="12426"/>
      <sheetData sheetId="12427"/>
      <sheetData sheetId="12428"/>
      <sheetData sheetId="12429"/>
      <sheetData sheetId="12430"/>
      <sheetData sheetId="12431"/>
      <sheetData sheetId="12432"/>
      <sheetData sheetId="12433">
        <row r="19">
          <cell r="J19">
            <v>1.0499999999999999E-3</v>
          </cell>
        </row>
      </sheetData>
      <sheetData sheetId="12434">
        <row r="19">
          <cell r="J19">
            <v>1.0499999999999999E-3</v>
          </cell>
        </row>
      </sheetData>
      <sheetData sheetId="12435"/>
      <sheetData sheetId="12436">
        <row r="19">
          <cell r="J19">
            <v>1.0499999999999999E-3</v>
          </cell>
        </row>
      </sheetData>
      <sheetData sheetId="12437">
        <row r="19">
          <cell r="J19">
            <v>1.0499999999999999E-3</v>
          </cell>
        </row>
      </sheetData>
      <sheetData sheetId="12438"/>
      <sheetData sheetId="12439">
        <row r="19">
          <cell r="J19">
            <v>1.0499999999999999E-3</v>
          </cell>
        </row>
      </sheetData>
      <sheetData sheetId="12440">
        <row r="19">
          <cell r="J19">
            <v>1.0499999999999999E-3</v>
          </cell>
        </row>
      </sheetData>
      <sheetData sheetId="12441"/>
      <sheetData sheetId="12442">
        <row r="19">
          <cell r="J19">
            <v>1.0499999999999999E-3</v>
          </cell>
        </row>
      </sheetData>
      <sheetData sheetId="12443">
        <row r="19">
          <cell r="J19">
            <v>1.0499999999999999E-3</v>
          </cell>
        </row>
      </sheetData>
      <sheetData sheetId="12444"/>
      <sheetData sheetId="12445">
        <row r="19">
          <cell r="J19">
            <v>1.0499999999999999E-3</v>
          </cell>
        </row>
      </sheetData>
      <sheetData sheetId="12446">
        <row r="19">
          <cell r="J19">
            <v>1.0499999999999999E-3</v>
          </cell>
        </row>
      </sheetData>
      <sheetData sheetId="12447"/>
      <sheetData sheetId="12448"/>
      <sheetData sheetId="12449">
        <row r="19">
          <cell r="J19">
            <v>1.0499999999999999E-3</v>
          </cell>
        </row>
      </sheetData>
      <sheetData sheetId="12450"/>
      <sheetData sheetId="12451"/>
      <sheetData sheetId="12452">
        <row r="19">
          <cell r="J19">
            <v>1.0499999999999999E-3</v>
          </cell>
        </row>
      </sheetData>
      <sheetData sheetId="12453"/>
      <sheetData sheetId="12454"/>
      <sheetData sheetId="12455"/>
      <sheetData sheetId="12456">
        <row r="19">
          <cell r="J19">
            <v>1.0499999999999999E-3</v>
          </cell>
        </row>
      </sheetData>
      <sheetData sheetId="12457"/>
      <sheetData sheetId="12458"/>
      <sheetData sheetId="12459"/>
      <sheetData sheetId="12460"/>
      <sheetData sheetId="12461"/>
      <sheetData sheetId="12462"/>
      <sheetData sheetId="12463"/>
      <sheetData sheetId="12464"/>
      <sheetData sheetId="12465"/>
      <sheetData sheetId="12466">
        <row r="19">
          <cell r="J19">
            <v>1.0499999999999999E-3</v>
          </cell>
        </row>
      </sheetData>
      <sheetData sheetId="12467">
        <row r="19">
          <cell r="J19">
            <v>1.0499999999999999E-3</v>
          </cell>
        </row>
      </sheetData>
      <sheetData sheetId="12468">
        <row r="19">
          <cell r="J19">
            <v>1.0499999999999999E-3</v>
          </cell>
        </row>
      </sheetData>
      <sheetData sheetId="12469">
        <row r="19">
          <cell r="J19">
            <v>1.0499999999999999E-3</v>
          </cell>
        </row>
      </sheetData>
      <sheetData sheetId="12470">
        <row r="19">
          <cell r="J19">
            <v>1.0499999999999999E-3</v>
          </cell>
        </row>
      </sheetData>
      <sheetData sheetId="12471">
        <row r="19">
          <cell r="J19">
            <v>1.0499999999999999E-3</v>
          </cell>
        </row>
      </sheetData>
      <sheetData sheetId="12472">
        <row r="19">
          <cell r="J19">
            <v>1.0499999999999999E-3</v>
          </cell>
        </row>
      </sheetData>
      <sheetData sheetId="12473">
        <row r="19">
          <cell r="J19">
            <v>1.0499999999999999E-3</v>
          </cell>
        </row>
      </sheetData>
      <sheetData sheetId="12474">
        <row r="19">
          <cell r="J19">
            <v>1.0499999999999999E-3</v>
          </cell>
        </row>
      </sheetData>
      <sheetData sheetId="12475">
        <row r="19">
          <cell r="J19">
            <v>1.0499999999999999E-3</v>
          </cell>
        </row>
      </sheetData>
      <sheetData sheetId="12476">
        <row r="19">
          <cell r="J19">
            <v>1.0499999999999999E-3</v>
          </cell>
        </row>
      </sheetData>
      <sheetData sheetId="12477">
        <row r="19">
          <cell r="J19">
            <v>1.0499999999999999E-3</v>
          </cell>
        </row>
      </sheetData>
      <sheetData sheetId="12478">
        <row r="19">
          <cell r="J19">
            <v>0</v>
          </cell>
        </row>
      </sheetData>
      <sheetData sheetId="12479">
        <row r="19">
          <cell r="J19">
            <v>0</v>
          </cell>
        </row>
      </sheetData>
      <sheetData sheetId="12480">
        <row r="19">
          <cell r="J19">
            <v>0</v>
          </cell>
        </row>
      </sheetData>
      <sheetData sheetId="12481">
        <row r="19">
          <cell r="J19">
            <v>0</v>
          </cell>
        </row>
      </sheetData>
      <sheetData sheetId="12482">
        <row r="19">
          <cell r="J19">
            <v>0</v>
          </cell>
        </row>
      </sheetData>
      <sheetData sheetId="12483">
        <row r="19">
          <cell r="J19">
            <v>0</v>
          </cell>
        </row>
      </sheetData>
      <sheetData sheetId="12484">
        <row r="19">
          <cell r="J19">
            <v>0</v>
          </cell>
        </row>
      </sheetData>
      <sheetData sheetId="12485">
        <row r="19">
          <cell r="J19">
            <v>0</v>
          </cell>
        </row>
      </sheetData>
      <sheetData sheetId="12486">
        <row r="19">
          <cell r="J19">
            <v>0</v>
          </cell>
        </row>
      </sheetData>
      <sheetData sheetId="12487">
        <row r="19">
          <cell r="J19">
            <v>0</v>
          </cell>
        </row>
      </sheetData>
      <sheetData sheetId="12488">
        <row r="19">
          <cell r="J19">
            <v>1.0499999999999999E-3</v>
          </cell>
        </row>
      </sheetData>
      <sheetData sheetId="12489">
        <row r="19">
          <cell r="J19">
            <v>1.0499999999999999E-3</v>
          </cell>
        </row>
      </sheetData>
      <sheetData sheetId="12490">
        <row r="19">
          <cell r="J19">
            <v>1.0499999999999999E-3</v>
          </cell>
        </row>
      </sheetData>
      <sheetData sheetId="12491">
        <row r="19">
          <cell r="J19">
            <v>1.0499999999999999E-3</v>
          </cell>
        </row>
      </sheetData>
      <sheetData sheetId="12492">
        <row r="19">
          <cell r="J19">
            <v>1.0499999999999999E-3</v>
          </cell>
        </row>
      </sheetData>
      <sheetData sheetId="12493">
        <row r="19">
          <cell r="J19">
            <v>1.0499999999999999E-3</v>
          </cell>
        </row>
      </sheetData>
      <sheetData sheetId="12494">
        <row r="19">
          <cell r="J19">
            <v>1.0499999999999999E-3</v>
          </cell>
        </row>
      </sheetData>
      <sheetData sheetId="12495">
        <row r="19">
          <cell r="J19">
            <v>1.0499999999999999E-3</v>
          </cell>
        </row>
      </sheetData>
      <sheetData sheetId="12496">
        <row r="19">
          <cell r="J19">
            <v>1.0499999999999999E-3</v>
          </cell>
        </row>
      </sheetData>
      <sheetData sheetId="12497"/>
      <sheetData sheetId="12498">
        <row r="19">
          <cell r="J19">
            <v>1.0499999999999999E-3</v>
          </cell>
        </row>
      </sheetData>
      <sheetData sheetId="12499">
        <row r="19">
          <cell r="J19">
            <v>1.0499999999999999E-3</v>
          </cell>
        </row>
      </sheetData>
      <sheetData sheetId="12500"/>
      <sheetData sheetId="12501">
        <row r="19">
          <cell r="J19">
            <v>1.0499999999999999E-3</v>
          </cell>
        </row>
      </sheetData>
      <sheetData sheetId="12502">
        <row r="19">
          <cell r="J19">
            <v>1.0499999999999999E-3</v>
          </cell>
        </row>
      </sheetData>
      <sheetData sheetId="12503">
        <row r="19">
          <cell r="J19">
            <v>1.0499999999999999E-3</v>
          </cell>
        </row>
      </sheetData>
      <sheetData sheetId="12504">
        <row r="19">
          <cell r="J19">
            <v>1.0499999999999999E-3</v>
          </cell>
        </row>
      </sheetData>
      <sheetData sheetId="12505">
        <row r="19">
          <cell r="J19">
            <v>1.0499999999999999E-3</v>
          </cell>
        </row>
      </sheetData>
      <sheetData sheetId="12506">
        <row r="19">
          <cell r="J19">
            <v>1.0499999999999999E-3</v>
          </cell>
        </row>
      </sheetData>
      <sheetData sheetId="12507"/>
      <sheetData sheetId="12508"/>
      <sheetData sheetId="12509">
        <row r="19">
          <cell r="J19">
            <v>1.0499999999999999E-3</v>
          </cell>
        </row>
      </sheetData>
      <sheetData sheetId="12510"/>
      <sheetData sheetId="12511"/>
      <sheetData sheetId="12512">
        <row r="19">
          <cell r="J19">
            <v>1.0499999999999999E-3</v>
          </cell>
        </row>
      </sheetData>
      <sheetData sheetId="12513"/>
      <sheetData sheetId="12514"/>
      <sheetData sheetId="12515">
        <row r="19">
          <cell r="J19">
            <v>0</v>
          </cell>
        </row>
      </sheetData>
      <sheetData sheetId="12516">
        <row r="19">
          <cell r="J19">
            <v>0</v>
          </cell>
        </row>
      </sheetData>
      <sheetData sheetId="12517">
        <row r="19">
          <cell r="J19">
            <v>0</v>
          </cell>
        </row>
      </sheetData>
      <sheetData sheetId="12518">
        <row r="19">
          <cell r="J19">
            <v>0</v>
          </cell>
        </row>
      </sheetData>
      <sheetData sheetId="12519">
        <row r="19">
          <cell r="J19">
            <v>0</v>
          </cell>
        </row>
      </sheetData>
      <sheetData sheetId="12520">
        <row r="19">
          <cell r="J19">
            <v>0</v>
          </cell>
        </row>
      </sheetData>
      <sheetData sheetId="12521">
        <row r="19">
          <cell r="J19">
            <v>0</v>
          </cell>
        </row>
      </sheetData>
      <sheetData sheetId="12522">
        <row r="19">
          <cell r="J19">
            <v>0</v>
          </cell>
        </row>
      </sheetData>
      <sheetData sheetId="12523">
        <row r="19">
          <cell r="J19">
            <v>0</v>
          </cell>
        </row>
      </sheetData>
      <sheetData sheetId="12524">
        <row r="19">
          <cell r="J19">
            <v>0</v>
          </cell>
        </row>
      </sheetData>
      <sheetData sheetId="12525">
        <row r="19">
          <cell r="J19">
            <v>0</v>
          </cell>
        </row>
      </sheetData>
      <sheetData sheetId="12526">
        <row r="19">
          <cell r="J19">
            <v>0</v>
          </cell>
        </row>
      </sheetData>
      <sheetData sheetId="12527">
        <row r="19">
          <cell r="J19">
            <v>0</v>
          </cell>
        </row>
      </sheetData>
      <sheetData sheetId="12528">
        <row r="19">
          <cell r="J19">
            <v>0</v>
          </cell>
        </row>
      </sheetData>
      <sheetData sheetId="12529">
        <row r="19">
          <cell r="J19">
            <v>0</v>
          </cell>
        </row>
      </sheetData>
      <sheetData sheetId="12530">
        <row r="19">
          <cell r="J19">
            <v>0</v>
          </cell>
        </row>
      </sheetData>
      <sheetData sheetId="12531">
        <row r="19">
          <cell r="J19">
            <v>0</v>
          </cell>
        </row>
      </sheetData>
      <sheetData sheetId="12532">
        <row r="19">
          <cell r="J19">
            <v>0</v>
          </cell>
        </row>
      </sheetData>
      <sheetData sheetId="12533">
        <row r="19">
          <cell r="J19">
            <v>0</v>
          </cell>
        </row>
      </sheetData>
      <sheetData sheetId="12534">
        <row r="19">
          <cell r="J19">
            <v>0</v>
          </cell>
        </row>
      </sheetData>
      <sheetData sheetId="12535">
        <row r="19">
          <cell r="J19">
            <v>0</v>
          </cell>
        </row>
      </sheetData>
      <sheetData sheetId="12536">
        <row r="19">
          <cell r="J19">
            <v>0</v>
          </cell>
        </row>
      </sheetData>
      <sheetData sheetId="12537">
        <row r="19">
          <cell r="J19">
            <v>0</v>
          </cell>
        </row>
      </sheetData>
      <sheetData sheetId="12538">
        <row r="19">
          <cell r="J19">
            <v>0</v>
          </cell>
        </row>
      </sheetData>
      <sheetData sheetId="12539">
        <row r="19">
          <cell r="J19">
            <v>0</v>
          </cell>
        </row>
      </sheetData>
      <sheetData sheetId="12540">
        <row r="19">
          <cell r="J19">
            <v>0</v>
          </cell>
        </row>
      </sheetData>
      <sheetData sheetId="12541">
        <row r="19">
          <cell r="J19">
            <v>0</v>
          </cell>
        </row>
      </sheetData>
      <sheetData sheetId="12542">
        <row r="19">
          <cell r="J19">
            <v>0</v>
          </cell>
        </row>
      </sheetData>
      <sheetData sheetId="12543"/>
      <sheetData sheetId="12544">
        <row r="19">
          <cell r="J19">
            <v>0</v>
          </cell>
        </row>
      </sheetData>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row r="19">
          <cell r="J19">
            <v>0</v>
          </cell>
        </row>
      </sheetData>
      <sheetData sheetId="12574">
        <row r="19">
          <cell r="J19">
            <v>0</v>
          </cell>
        </row>
      </sheetData>
      <sheetData sheetId="12575">
        <row r="19">
          <cell r="J19">
            <v>1.0499999999999999E-3</v>
          </cell>
        </row>
      </sheetData>
      <sheetData sheetId="12576">
        <row r="19">
          <cell r="J19">
            <v>1.0499999999999999E-3</v>
          </cell>
        </row>
      </sheetData>
      <sheetData sheetId="12577">
        <row r="19">
          <cell r="J19">
            <v>1.0499999999999999E-3</v>
          </cell>
        </row>
      </sheetData>
      <sheetData sheetId="12578">
        <row r="19">
          <cell r="J19">
            <v>1.0499999999999999E-3</v>
          </cell>
        </row>
      </sheetData>
      <sheetData sheetId="12579">
        <row r="19">
          <cell r="J19">
            <v>1.0499999999999999E-3</v>
          </cell>
        </row>
      </sheetData>
      <sheetData sheetId="12580">
        <row r="19">
          <cell r="J19">
            <v>1.0499999999999999E-3</v>
          </cell>
        </row>
      </sheetData>
      <sheetData sheetId="12581">
        <row r="19">
          <cell r="J19">
            <v>1.0499999999999999E-3</v>
          </cell>
        </row>
      </sheetData>
      <sheetData sheetId="12582">
        <row r="19">
          <cell r="J19">
            <v>1.0499999999999999E-3</v>
          </cell>
        </row>
      </sheetData>
      <sheetData sheetId="12583">
        <row r="19">
          <cell r="J19">
            <v>1.0499999999999999E-3</v>
          </cell>
        </row>
      </sheetData>
      <sheetData sheetId="12584">
        <row r="19">
          <cell r="J19">
            <v>1.0499999999999999E-3</v>
          </cell>
        </row>
      </sheetData>
      <sheetData sheetId="12585">
        <row r="19">
          <cell r="J19">
            <v>1.0499999999999999E-3</v>
          </cell>
        </row>
      </sheetData>
      <sheetData sheetId="12586">
        <row r="19">
          <cell r="J19">
            <v>1.0499999999999999E-3</v>
          </cell>
        </row>
      </sheetData>
      <sheetData sheetId="12587">
        <row r="19">
          <cell r="J19">
            <v>0</v>
          </cell>
        </row>
      </sheetData>
      <sheetData sheetId="12588"/>
      <sheetData sheetId="12589"/>
      <sheetData sheetId="12590">
        <row r="19">
          <cell r="J19">
            <v>0</v>
          </cell>
        </row>
      </sheetData>
      <sheetData sheetId="12591"/>
      <sheetData sheetId="12592"/>
      <sheetData sheetId="12593">
        <row r="19">
          <cell r="J19">
            <v>1.0499999999999999E-3</v>
          </cell>
        </row>
      </sheetData>
      <sheetData sheetId="12594">
        <row r="19">
          <cell r="J19">
            <v>1.0499999999999999E-3</v>
          </cell>
        </row>
      </sheetData>
      <sheetData sheetId="12595">
        <row r="19">
          <cell r="J19">
            <v>1.0499999999999999E-3</v>
          </cell>
        </row>
      </sheetData>
      <sheetData sheetId="12596">
        <row r="19">
          <cell r="J19">
            <v>1.0499999999999999E-3</v>
          </cell>
        </row>
      </sheetData>
      <sheetData sheetId="12597">
        <row r="19">
          <cell r="J19">
            <v>1.0499999999999999E-3</v>
          </cell>
        </row>
      </sheetData>
      <sheetData sheetId="12598">
        <row r="19">
          <cell r="J19">
            <v>1.0499999999999999E-3</v>
          </cell>
        </row>
      </sheetData>
      <sheetData sheetId="12599"/>
      <sheetData sheetId="12600"/>
      <sheetData sheetId="12601"/>
      <sheetData sheetId="12602"/>
      <sheetData sheetId="12603">
        <row r="19">
          <cell r="J19">
            <v>1.0499999999999999E-3</v>
          </cell>
        </row>
      </sheetData>
      <sheetData sheetId="12604">
        <row r="19">
          <cell r="J19">
            <v>1.0499999999999999E-3</v>
          </cell>
        </row>
      </sheetData>
      <sheetData sheetId="12605"/>
      <sheetData sheetId="12606"/>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sheetData sheetId="12620" refreshError="1"/>
      <sheetData sheetId="12621" refreshError="1"/>
      <sheetData sheetId="12622" refreshError="1"/>
      <sheetData sheetId="12623" refreshError="1"/>
      <sheetData sheetId="12624" refreshError="1"/>
      <sheetData sheetId="12625" refreshError="1"/>
      <sheetData sheetId="12626">
        <row r="5">
          <cell r="I5">
            <v>0</v>
          </cell>
        </row>
      </sheetData>
      <sheetData sheetId="12627">
        <row r="5">
          <cell r="I5">
            <v>0</v>
          </cell>
        </row>
      </sheetData>
      <sheetData sheetId="12628">
        <row r="5">
          <cell r="I5">
            <v>0</v>
          </cell>
        </row>
      </sheetData>
      <sheetData sheetId="12629">
        <row r="5">
          <cell r="I5">
            <v>0</v>
          </cell>
        </row>
      </sheetData>
      <sheetData sheetId="12630">
        <row r="5">
          <cell r="I5">
            <v>0</v>
          </cell>
        </row>
      </sheetData>
      <sheetData sheetId="12631">
        <row r="5">
          <cell r="I5">
            <v>0</v>
          </cell>
        </row>
      </sheetData>
      <sheetData sheetId="12632">
        <row r="5">
          <cell r="I5">
            <v>0</v>
          </cell>
        </row>
      </sheetData>
      <sheetData sheetId="12633">
        <row r="5">
          <cell r="I5">
            <v>0</v>
          </cell>
        </row>
      </sheetData>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ow r="19">
          <cell r="J19">
            <v>1.0499999999999999E-3</v>
          </cell>
        </row>
      </sheetData>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ow r="19">
          <cell r="J19">
            <v>1.0499999999999999E-3</v>
          </cell>
        </row>
      </sheetData>
      <sheetData sheetId="12663" refreshError="1"/>
      <sheetData sheetId="12664"/>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ow r="5">
          <cell r="I5">
            <v>0</v>
          </cell>
        </row>
      </sheetData>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sheetData sheetId="12723">
        <row r="19">
          <cell r="J19">
            <v>1.0499999999999999E-3</v>
          </cell>
        </row>
      </sheetData>
      <sheetData sheetId="12724"/>
      <sheetData sheetId="12725"/>
      <sheetData sheetId="12726"/>
      <sheetData sheetId="12727"/>
      <sheetData sheetId="12728"/>
      <sheetData sheetId="12729"/>
      <sheetData sheetId="12730"/>
      <sheetData sheetId="12731"/>
      <sheetData sheetId="12732">
        <row r="19">
          <cell r="J19">
            <v>1.0499999999999999E-3</v>
          </cell>
        </row>
      </sheetData>
      <sheetData sheetId="12733"/>
      <sheetData sheetId="12734"/>
      <sheetData sheetId="12735"/>
      <sheetData sheetId="12736"/>
      <sheetData sheetId="12737"/>
      <sheetData sheetId="12738"/>
      <sheetData sheetId="12739">
        <row r="19">
          <cell r="J19">
            <v>1.0499999999999999E-3</v>
          </cell>
        </row>
      </sheetData>
      <sheetData sheetId="12740"/>
      <sheetData sheetId="12741"/>
      <sheetData sheetId="12742">
        <row r="19">
          <cell r="J19">
            <v>1.0499999999999999E-3</v>
          </cell>
        </row>
      </sheetData>
      <sheetData sheetId="12743">
        <row r="19">
          <cell r="J19">
            <v>1.0499999999999999E-3</v>
          </cell>
        </row>
      </sheetData>
      <sheetData sheetId="12744">
        <row r="19">
          <cell r="J19">
            <v>1.0499999999999999E-3</v>
          </cell>
        </row>
      </sheetData>
      <sheetData sheetId="12745">
        <row r="19">
          <cell r="J19">
            <v>1.0499999999999999E-3</v>
          </cell>
        </row>
      </sheetData>
      <sheetData sheetId="12746">
        <row r="19">
          <cell r="J19">
            <v>1.0499999999999999E-3</v>
          </cell>
        </row>
      </sheetData>
      <sheetData sheetId="12747">
        <row r="19">
          <cell r="J19">
            <v>1.0499999999999999E-3</v>
          </cell>
        </row>
      </sheetData>
      <sheetData sheetId="12748">
        <row r="19">
          <cell r="J19">
            <v>1.0499999999999999E-3</v>
          </cell>
        </row>
      </sheetData>
      <sheetData sheetId="12749"/>
      <sheetData sheetId="12750" refreshError="1"/>
      <sheetData sheetId="12751"/>
      <sheetData sheetId="12752"/>
      <sheetData sheetId="12753"/>
      <sheetData sheetId="12754"/>
      <sheetData sheetId="12755" refreshError="1"/>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refreshError="1"/>
      <sheetData sheetId="12821" refreshError="1"/>
      <sheetData sheetId="12822" refreshError="1"/>
      <sheetData sheetId="12823" refreshError="1"/>
      <sheetData sheetId="12824" refreshError="1"/>
      <sheetData sheetId="12825" refreshError="1"/>
      <sheetData sheetId="12826"/>
      <sheetData sheetId="12827"/>
      <sheetData sheetId="12828">
        <row r="19">
          <cell r="J19">
            <v>1.0499999999999999E-3</v>
          </cell>
        </row>
      </sheetData>
      <sheetData sheetId="12829">
        <row r="19">
          <cell r="J19">
            <v>1.0499999999999999E-3</v>
          </cell>
        </row>
      </sheetData>
      <sheetData sheetId="12830">
        <row r="19">
          <cell r="J19">
            <v>1.0499999999999999E-3</v>
          </cell>
        </row>
      </sheetData>
      <sheetData sheetId="12831">
        <row r="19">
          <cell r="J19">
            <v>1.0499999999999999E-3</v>
          </cell>
        </row>
      </sheetData>
      <sheetData sheetId="12832">
        <row r="19">
          <cell r="J19">
            <v>1.0499999999999999E-3</v>
          </cell>
        </row>
      </sheetData>
      <sheetData sheetId="12833">
        <row r="19">
          <cell r="J19">
            <v>1.0499999999999999E-3</v>
          </cell>
        </row>
      </sheetData>
      <sheetData sheetId="12834">
        <row r="19">
          <cell r="J19">
            <v>1.0499999999999999E-3</v>
          </cell>
        </row>
      </sheetData>
      <sheetData sheetId="12835">
        <row r="19">
          <cell r="J19">
            <v>1.0499999999999999E-3</v>
          </cell>
        </row>
      </sheetData>
      <sheetData sheetId="12836"/>
      <sheetData sheetId="12837"/>
      <sheetData sheetId="12838"/>
      <sheetData sheetId="12839">
        <row r="19">
          <cell r="J19">
            <v>1.0499999999999999E-3</v>
          </cell>
        </row>
      </sheetData>
      <sheetData sheetId="12840">
        <row r="19">
          <cell r="J19">
            <v>1.0499999999999999E-3</v>
          </cell>
        </row>
      </sheetData>
      <sheetData sheetId="12841">
        <row r="19">
          <cell r="J19">
            <v>1.0499999999999999E-3</v>
          </cell>
        </row>
      </sheetData>
      <sheetData sheetId="12842"/>
      <sheetData sheetId="12843">
        <row r="19">
          <cell r="J19">
            <v>1.0499999999999999E-3</v>
          </cell>
        </row>
      </sheetData>
      <sheetData sheetId="12844">
        <row r="19">
          <cell r="J19">
            <v>1.0499999999999999E-3</v>
          </cell>
        </row>
      </sheetData>
      <sheetData sheetId="12845">
        <row r="19">
          <cell r="J19">
            <v>1.0499999999999999E-3</v>
          </cell>
        </row>
      </sheetData>
      <sheetData sheetId="12846">
        <row r="19">
          <cell r="J19">
            <v>1.0499999999999999E-3</v>
          </cell>
        </row>
      </sheetData>
      <sheetData sheetId="12847"/>
      <sheetData sheetId="12848">
        <row r="19">
          <cell r="J19">
            <v>1.0499999999999999E-3</v>
          </cell>
        </row>
      </sheetData>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row r="19">
          <cell r="J19">
            <v>1.0499999999999999E-3</v>
          </cell>
        </row>
      </sheetData>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row r="19">
          <cell r="J19">
            <v>1.0499999999999999E-3</v>
          </cell>
        </row>
      </sheetData>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row r="19">
          <cell r="J19">
            <v>1.0499999999999999E-3</v>
          </cell>
        </row>
      </sheetData>
      <sheetData sheetId="13164">
        <row r="19">
          <cell r="J19">
            <v>1.0499999999999999E-3</v>
          </cell>
        </row>
      </sheetData>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row r="19">
          <cell r="J19">
            <v>1.0499999999999999E-3</v>
          </cell>
        </row>
      </sheetData>
      <sheetData sheetId="13209"/>
      <sheetData sheetId="13210"/>
      <sheetData sheetId="13211"/>
      <sheetData sheetId="13212"/>
      <sheetData sheetId="13213"/>
      <sheetData sheetId="13214"/>
      <sheetData sheetId="13215"/>
      <sheetData sheetId="13216" refreshError="1"/>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refreshError="1"/>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refreshError="1"/>
      <sheetData sheetId="13309" refreshError="1"/>
      <sheetData sheetId="13310" refreshError="1"/>
      <sheetData sheetId="13311">
        <row r="19">
          <cell r="J19">
            <v>1.0499999999999999E-3</v>
          </cell>
        </row>
      </sheetData>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ow r="19">
          <cell r="J19">
            <v>1.0499999999999999E-3</v>
          </cell>
        </row>
      </sheetData>
      <sheetData sheetId="13337" refreshError="1"/>
      <sheetData sheetId="13338" refreshError="1"/>
      <sheetData sheetId="13339" refreshError="1"/>
      <sheetData sheetId="13340" refreshError="1"/>
      <sheetData sheetId="13341" refreshError="1"/>
      <sheetData sheetId="13342" refreshError="1"/>
      <sheetData sheetId="13343">
        <row r="19">
          <cell r="J19">
            <v>1.0499999999999999E-3</v>
          </cell>
        </row>
      </sheetData>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ow r="19">
          <cell r="J19">
            <v>1.0499999999999999E-3</v>
          </cell>
        </row>
      </sheetData>
      <sheetData sheetId="13368">
        <row r="19">
          <cell r="J19">
            <v>1.0499999999999999E-3</v>
          </cell>
        </row>
      </sheetData>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ow r="19">
          <cell r="J19">
            <v>1.0499999999999999E-3</v>
          </cell>
        </row>
      </sheetData>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sheetData sheetId="1339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sheetData sheetId="13442"/>
      <sheetData sheetId="13443"/>
      <sheetData sheetId="13444"/>
      <sheetData sheetId="13445"/>
      <sheetData sheetId="13446"/>
      <sheetData sheetId="13447"/>
      <sheetData sheetId="13448"/>
      <sheetData sheetId="13449"/>
      <sheetData sheetId="13450"/>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sheetData sheetId="13492"/>
      <sheetData sheetId="13493"/>
      <sheetData sheetId="13494"/>
      <sheetData sheetId="13495"/>
      <sheetData sheetId="13496"/>
      <sheetData sheetId="13497"/>
      <sheetData sheetId="13498"/>
      <sheetData sheetId="13499"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wordsdata"/>
      <sheetName val="CCNs"/>
      <sheetName val="analysis-superstructure"/>
      <sheetName val="PRECAST lightconc-II"/>
      <sheetName val="Workmanship"/>
      <sheetName val="Details"/>
      <sheetName val="RateAnalysis"/>
      <sheetName val="Instructions"/>
      <sheetName val="물량산출페"/>
      <sheetName val="CHIFLET"/>
      <sheetName val="RANGE"/>
      <sheetName val="cover page"/>
      <sheetName val="Balance Sheet"/>
      <sheetName val="Consolidated"/>
      <sheetName val="3"/>
      <sheetName val="FORM7"/>
      <sheetName val="S1"/>
      <sheetName val="Katsayılar"/>
      <sheetName val="DATE"/>
      <sheetName val="수주추정"/>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Wqty"/>
      <sheetName val="DWtbl"/>
      <sheetName val="IFarea"/>
      <sheetName val="IFqty"/>
      <sheetName val="IFtbl"/>
      <sheetName val="InWqty"/>
      <sheetName val="Door"/>
      <sheetName val="Fintbl"/>
      <sheetName val="BQSC-CFA"/>
      <sheetName val="CFA"/>
      <sheetName val="Extract"/>
      <sheetName val="#REF"/>
      <sheetName val="_REF"/>
      <sheetName val="Details"/>
      <sheetName val="Summary"/>
      <sheetName val="DT"/>
      <sheetName val="Sheet1"/>
      <sheetName val="eval"/>
      <sheetName val="ArMainSeb"/>
      <sheetName val="ERECTION"/>
      <sheetName val="EX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r"/>
      <sheetName val="recon "/>
      <sheetName val="04-05"/>
      <sheetName val="05-06"/>
      <sheetName val=" 04 - 0 5"/>
      <sheetName val="05 -  0 6 "/>
      <sheetName val="TOTAL"/>
      <sheetName val="Statement"/>
      <sheetName val="Macro"/>
      <sheetName val="Micro"/>
      <sheetName val="Prelims Rose"/>
      <sheetName val="P&amp;M"/>
      <sheetName val="Materials"/>
      <sheetName val="Safety"/>
      <sheetName val="Indian tools"/>
      <sheetName val="COST-SFT- FOR COS"/>
      <sheetName val="RMC Backup"/>
      <sheetName val="MS ITEMS"/>
      <sheetName val="German tools "/>
      <sheetName val="Runners"/>
      <sheetName val="Plywood"/>
      <sheetName val="Lab"/>
      <sheetName val="OTHER PRELIM"/>
      <sheetName val="MOBILISATION"/>
      <sheetName val="Scaff-Rose"/>
      <sheetName val="SALARY Company -Rose"/>
      <sheetName val="NMR"/>
      <sheetName val="PETTY CASH-Rose"/>
      <sheetName val="Security-Rose"/>
      <sheetName val="Site Operating Expenses"/>
      <sheetName val="Scaff_Rose"/>
      <sheetName val="Break up Sheet"/>
      <sheetName val="Fin Sum"/>
      <sheetName val="final abstract"/>
      <sheetName val="SBI(Siliguri)"/>
      <sheetName val="D5"/>
      <sheetName val="Rate analysis"/>
      <sheetName val="beam-reinft"/>
      <sheetName val="GM &amp; TA"/>
      <sheetName val="Civil Boq"/>
      <sheetName val="IV-Utility"/>
      <sheetName val="jobhist"/>
      <sheetName val="Data sheet"/>
      <sheetName val="Qty Tracking With Rate"/>
      <sheetName val="COST"/>
      <sheetName val="gf"/>
      <sheetName val="Analy_7-10"/>
      <sheetName val="Main-Material"/>
      <sheetName val="analysis"/>
      <sheetName val="13. Steel - Ratio"/>
      <sheetName val="D5-P&amp;L"/>
      <sheetName val="NLD - Assum"/>
      <sheetName val="Introduction"/>
      <sheetName val="Model (Not Merged)"/>
      <sheetName val="Summary year Plan"/>
      <sheetName val="CFForecast detail"/>
      <sheetName val="PRECAST lightconc-II"/>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Labour bills -Excav,Conc &amp; Rft"/>
      <sheetName val="Prelim-Breakup"/>
      <sheetName val="Safety material - Prorata"/>
      <sheetName val="SAFETTY ITEMS"/>
      <sheetName val="Mobilisation (2)"/>
      <sheetName val="NMR Alt"/>
      <sheetName val="Security,Acc &amp; mobile charges"/>
      <sheetName val="Backup - Mobilisation (2)"/>
      <sheetName val="GM &amp; TA"/>
      <sheetName val="Staff Salary"/>
      <sheetName val="Accts Prov"/>
      <sheetName val="Premobilisation"/>
      <sheetName val="P &amp; M "/>
      <sheetName val="C class items "/>
      <sheetName val="German tools"/>
      <sheetName val="Indian Tools"/>
      <sheetName val="Backup - Mobilisation"/>
      <sheetName val="Lab equipments"/>
      <sheetName val="Petty cash expenses"/>
      <sheetName val="Petty cash-Abstract"/>
      <sheetName val="Batch material"/>
      <sheetName val="Micro"/>
      <sheetName val="Macro"/>
      <sheetName val="Scaff-Rose"/>
      <sheetName val="wordsdata"/>
      <sheetName val="細目"/>
      <sheetName val="Fin Sum"/>
      <sheetName val="Break up Sheet"/>
      <sheetName val="est"/>
      <sheetName val="Boq_ structure "/>
      <sheetName val="SBI(Siliguri)"/>
      <sheetName val="NLD - Assum"/>
      <sheetName val="final abstract"/>
      <sheetName val="Civil Boq"/>
      <sheetName val="D5"/>
      <sheetName val="D5-P&amp;L"/>
      <sheetName val="Introduction"/>
      <sheetName val="Model (Not Merged)"/>
      <sheetName val="seT"/>
      <sheetName val="Analy_7-10"/>
      <sheetName val="analysis-superstructure"/>
      <sheetName val="Pile cap"/>
      <sheetName val="keyword"/>
      <sheetName val="Parametry"/>
      <sheetName val="RateAnalysis"/>
      <sheetName val="Consolidated"/>
      <sheetName val="Wag&amp;Sal"/>
      <sheetName val="_Labour_bills_-Excav,Conc_&amp;_Rft"/>
      <sheetName val="Safety_material_-_Prorata"/>
      <sheetName val="SAFETTY_ITEMS"/>
      <sheetName val="Mobilisation_(2)"/>
      <sheetName val="NMR_Alt"/>
      <sheetName val="Security,Acc_&amp;_mobile_charges"/>
      <sheetName val="Backup_-_Mobilisation_(2)"/>
      <sheetName val="GM_&amp;_TA"/>
      <sheetName val="Staff_Salary"/>
      <sheetName val="Accts_Prov"/>
      <sheetName val="P_&amp;_M_"/>
      <sheetName val="C_class_items_"/>
      <sheetName val="German_tools"/>
      <sheetName val="Indian_Tools"/>
      <sheetName val="Backup_-_Mobilisation"/>
      <sheetName val="Lab_equipments"/>
      <sheetName val="Petty_cash_expenses"/>
      <sheetName val="Petty_cash-Abstract"/>
      <sheetName val="Batch_material"/>
      <sheetName val="Fin_Sum"/>
      <sheetName val="Break_up_Sheet"/>
      <sheetName val="Boq__structure_"/>
      <sheetName val="NLD_-_Assum"/>
      <sheetName val="final_abstract"/>
      <sheetName val="Civil_Boq"/>
      <sheetName val="Model_(Not_Merged)"/>
      <sheetName val="Pile_cap"/>
      <sheetName val="Sheet1"/>
      <sheetName val="PRECAST lightconc-II"/>
      <sheetName val="GS"/>
      <sheetName val="Unit cost- Drain-Protection-2"/>
      <sheetName val="Unit cost- Drain-Protection-1 "/>
      <sheetName val="HL8"/>
      <sheetName val="Totowa commitment"/>
      <sheetName val="Quote Sheet"/>
      <sheetName val="Load Details(B1)"/>
      <sheetName val="Data sheet"/>
      <sheetName val="Data_sheet"/>
      <sheetName val="labour_rates"/>
      <sheetName val="Supplier"/>
      <sheetName val="_Labour_bills_-Excav,Conc_&amp;_Rf1"/>
      <sheetName val="Safety_material_-_Prorata1"/>
      <sheetName val="SAFETTY_ITEMS1"/>
      <sheetName val="Mobilisation_(2)1"/>
      <sheetName val="NMR_Alt1"/>
      <sheetName val="Security,Acc_&amp;_mobile_charges1"/>
      <sheetName val="Backup_-_Mobilisation_(2)1"/>
      <sheetName val="GM_&amp;_TA1"/>
      <sheetName val="Staff_Salary1"/>
      <sheetName val="Accts_Prov1"/>
      <sheetName val="P_&amp;_M_1"/>
      <sheetName val="C_class_items_1"/>
      <sheetName val="German_tools1"/>
      <sheetName val="Indian_Tools1"/>
      <sheetName val="Backup_-_Mobilisation1"/>
      <sheetName val="Lab_equipments1"/>
      <sheetName val="Petty_cash_expenses1"/>
      <sheetName val="Petty_cash-Abstract1"/>
      <sheetName val="Batch_material1"/>
      <sheetName val="Fin_Sum1"/>
      <sheetName val="Break_up_Sheet1"/>
      <sheetName val="Boq__structure_1"/>
      <sheetName val="NLD_-_Assum1"/>
      <sheetName val="final_abstract1"/>
      <sheetName val="Civil_Boq1"/>
      <sheetName val="Model_(Not_Merged)1"/>
      <sheetName val="Data_sheet1"/>
      <sheetName val="Headings"/>
      <sheetName val="Rate analysis"/>
      <sheetName val="labour coeff"/>
      <sheetName val="Basement Budget"/>
      <sheetName val="p&amp;m"/>
      <sheetName val="Summary year Plan"/>
      <sheetName val="Footings"/>
      <sheetName val="Ward areas"/>
      <sheetName val="D-F"/>
      <sheetName val="Control"/>
      <sheetName val="_Labour_bills_-Excav,Conc_&amp;_Rf2"/>
      <sheetName val="Safety_material_-_Prorata2"/>
      <sheetName val="SAFETTY_ITEMS2"/>
      <sheetName val="Mobilisation_(2)2"/>
      <sheetName val="NMR_Alt2"/>
      <sheetName val="Security,Acc_&amp;_mobile_charges2"/>
      <sheetName val="Backup_-_Mobilisation_(2)2"/>
      <sheetName val="GM_&amp;_TA2"/>
      <sheetName val="Staff_Salary2"/>
      <sheetName val="Accts_Prov2"/>
      <sheetName val="P_&amp;_M_2"/>
      <sheetName val="C_class_items_2"/>
      <sheetName val="German_tools2"/>
      <sheetName val="Indian_Tools2"/>
      <sheetName val="Backup_-_Mobilisation2"/>
      <sheetName val="Lab_equipments2"/>
      <sheetName val="Petty_cash_expenses2"/>
      <sheetName val="Petty_cash-Abstract2"/>
      <sheetName val="Batch_material2"/>
      <sheetName val="Fin_Sum2"/>
      <sheetName val="Break_up_Sheet2"/>
      <sheetName val="Boq__structure_2"/>
      <sheetName val="NLD_-_Assum2"/>
      <sheetName val="final_abstract2"/>
      <sheetName val="Civil_Boq2"/>
      <sheetName val="Model_(Not_Merged)2"/>
      <sheetName val="Pile_cap1"/>
      <sheetName val="Totowa_commitment"/>
      <sheetName val="Quote_Sheet"/>
      <sheetName val="Load_Details(B1)"/>
      <sheetName val="Data_sheet2"/>
      <sheetName val="Balance Sheet"/>
      <sheetName val="입찰내역 발주처 양식"/>
      <sheetName val="Project Data"/>
      <sheetName val="CHIFLET"/>
      <sheetName val="改加胶玻璃、室外栏杆"/>
      <sheetName val="Invoice summary"/>
      <sheetName val="_Labour_bills_-Excav,Conc_&amp;_Rf3"/>
      <sheetName val="Safety_material_-_Prorata3"/>
      <sheetName val="SAFETTY_ITEMS3"/>
      <sheetName val="Mobilisation_(2)3"/>
      <sheetName val="NMR_Alt3"/>
      <sheetName val="Security,Acc_&amp;_mobile_charges3"/>
      <sheetName val="Backup_-_Mobilisation_(2)3"/>
      <sheetName val="GM_&amp;_TA3"/>
      <sheetName val="Staff_Salary3"/>
      <sheetName val="Accts_Prov3"/>
      <sheetName val="P_&amp;_M_3"/>
      <sheetName val="C_class_items_3"/>
      <sheetName val="German_tools3"/>
      <sheetName val="Indian_Tools3"/>
      <sheetName val="Backup_-_Mobilisation3"/>
      <sheetName val="Lab_equipments3"/>
      <sheetName val="Petty_cash_expenses3"/>
      <sheetName val="Petty_cash-Abstract3"/>
      <sheetName val="Batch_material3"/>
      <sheetName val="Fin_Sum3"/>
      <sheetName val="Break_up_Sheet3"/>
      <sheetName val="Boq__structure_3"/>
      <sheetName val="NLD_-_Assum3"/>
      <sheetName val="final_abstract3"/>
      <sheetName val="Civil_Boq3"/>
      <sheetName val="Model_(Not_Merged)3"/>
      <sheetName val="Pile_cap2"/>
      <sheetName val="PRECAST_lightconc-II"/>
      <sheetName val="Unit_cost-_Drain-Protection-2"/>
      <sheetName val="Unit_cost-_Drain-Protection-1_"/>
      <sheetName val="Totowa_commitment1"/>
      <sheetName val="Quote_Sheet1"/>
      <sheetName val="Load_Details(B1)1"/>
      <sheetName val="Data_sheet3"/>
      <sheetName val="Rate_analysis"/>
      <sheetName val="labour_coeff"/>
      <sheetName val="Basement_Budget"/>
      <sheetName val="Summary_year_Plan"/>
      <sheetName val="Ward_areas"/>
      <sheetName val="Balance_Sheet"/>
      <sheetName val="Project Man."/>
      <sheetName val="_Labour_bills_-Excav,Conc_&amp;_Rf4"/>
      <sheetName val="Safety_material_-_Prorata4"/>
      <sheetName val="SAFETTY_ITEMS4"/>
      <sheetName val="Mobilisation_(2)4"/>
      <sheetName val="NMR_Alt4"/>
      <sheetName val="Security,Acc_&amp;_mobile_charges4"/>
      <sheetName val="Backup_-_Mobilisation_(2)4"/>
      <sheetName val="GM_&amp;_TA4"/>
      <sheetName val="Staff_Salary4"/>
      <sheetName val="Accts_Prov4"/>
      <sheetName val="P_&amp;_M_4"/>
      <sheetName val="C_class_items_4"/>
      <sheetName val="German_tools4"/>
      <sheetName val="Indian_Tools4"/>
      <sheetName val="Backup_-_Mobilisation4"/>
      <sheetName val="Lab_equipments4"/>
      <sheetName val="Petty_cash_expenses4"/>
      <sheetName val="Petty_cash-Abstract4"/>
      <sheetName val="Batch_material4"/>
      <sheetName val="Fin_Sum4"/>
      <sheetName val="Break_up_Sheet4"/>
      <sheetName val="Boq__structure_4"/>
      <sheetName val="NLD_-_Assum4"/>
      <sheetName val="final_abstract4"/>
      <sheetName val="Civil_Boq4"/>
      <sheetName val="Model_(Not_Merged)4"/>
      <sheetName val="Pile_cap3"/>
      <sheetName val="Totowa_commitment2"/>
      <sheetName val="Quote_Sheet2"/>
      <sheetName val="Load_Details(B1)2"/>
      <sheetName val="Data_sheet4"/>
      <sheetName val="Rate_analysis1"/>
      <sheetName val="labour_coeff1"/>
      <sheetName val="Basement_Budget1"/>
      <sheetName val="Summary_year_Plan1"/>
      <sheetName val="Ward_areas1"/>
      <sheetName val="Balance_Sheet1"/>
      <sheetName val="Names"/>
      <sheetName val="Inter unit set off"/>
      <sheetName val="입찰내역_발주처_양식"/>
      <sheetName val="입찰내역_발주처_양식1"/>
      <sheetName val="PRECAST_lightconc-II1"/>
      <sheetName val="Unit_cost-_Drain-Protection-21"/>
      <sheetName val="Unit_cost-_Drain-Protection-1_1"/>
      <sheetName val="FIN-QTY"/>
      <sheetName val="eval"/>
      <sheetName val="COLUMN"/>
      <sheetName val="RA-markate"/>
      <sheetName val="Design"/>
      <sheetName val="Labor abs-NMR"/>
      <sheetName val="Attributes"/>
      <sheetName val="concrete"/>
      <sheetName val="SPT vs PHI"/>
      <sheetName val="FB-can-7.2.09"/>
      <sheetName val="US RCP Sep"/>
      <sheetName val="PURCHASE REQUISITION STATUS"/>
      <sheetName val="XREF"/>
      <sheetName val="master"/>
      <sheetName val="Arch"/>
      <sheetName val="CA"/>
      <sheetName val="Construction"/>
      <sheetName val="Tie Beams "/>
      <sheetName val="Stair-Data"/>
      <sheetName val="13M TRUSS-TOP CHORD"/>
      <sheetName val="Source - Never delete"/>
      <sheetName val="Boq"/>
      <sheetName val="Data"/>
      <sheetName val="AN3"/>
      <sheetName val="見積書 8月５日提出"/>
      <sheetName val="G29A"/>
      <sheetName val="VENDOR LIST"/>
      <sheetName val="Summary"/>
      <sheetName val="预算封面"/>
      <sheetName val="材料单价"/>
      <sheetName val="2A"/>
      <sheetName val="材料数量"/>
      <sheetName val="rebrand"/>
      <sheetName val="Risk"/>
      <sheetName val="Storage Units"/>
      <sheetName val="T&amp;M"/>
      <sheetName val="AOR"/>
      <sheetName val="11. Weekly Progress"/>
      <sheetName val="9"/>
      <sheetName val="ctc"/>
      <sheetName val="ELECTRICAL BOQ"/>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row r="5">
          <cell r="F5" t="str">
            <v>No of Days</v>
          </cell>
        </row>
      </sheetData>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sheetData sheetId="206"/>
      <sheetData sheetId="207"/>
      <sheetData sheetId="208"/>
      <sheetData sheetId="209">
        <row r="5">
          <cell r="F5" t="str">
            <v>No of Days</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sheetData sheetId="242"/>
      <sheetData sheetId="243"/>
      <sheetData sheetId="244"/>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refreshError="1"/>
      <sheetData sheetId="285" refreshError="1"/>
      <sheetData sheetId="28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2"/>
      <sheetName val="rates"/>
      <sheetName val="MTP"/>
      <sheetName val="MTP1"/>
      <sheetName val="Main"/>
      <sheetName val="Data"/>
      <sheetName val="B2_2"/>
    </sheetNames>
    <sheetDataSet>
      <sheetData sheetId="0">
        <row r="3265">
          <cell r="K3265">
            <v>737825</v>
          </cell>
        </row>
      </sheetData>
      <sheetData sheetId="1" refreshError="1"/>
      <sheetData sheetId="2" refreshError="1"/>
      <sheetData sheetId="3" refreshError="1"/>
      <sheetData sheetId="4" refreshError="1"/>
      <sheetData sheetId="5" refreshError="1"/>
      <sheetData sheetId="6">
        <row r="3265">
          <cell r="K3265">
            <v>737825</v>
          </cell>
        </row>
      </sheetData>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FORM7"/>
      <sheetName val="PRECAST lightconc-II"/>
      <sheetName val="wordsdata"/>
      <sheetName val="Workmanship"/>
      <sheetName val="Instructions"/>
      <sheetName val="C3"/>
      <sheetName val="Details"/>
      <sheetName val="RateAnalysis"/>
      <sheetName val="Balance Sheet"/>
      <sheetName val="Consolidated"/>
      <sheetName val="S1"/>
      <sheetName val="물량산출페"/>
      <sheetName val="analysis-superstructure"/>
      <sheetName val="CCNs"/>
      <sheetName val="細目"/>
      <sheetName val="FWBS7000,8000"/>
      <sheetName val="ANALYSER"/>
      <sheetName val="Sum(Cost)"/>
      <sheetName val="입력"/>
      <sheetName val="영업소실적"/>
      <sheetName val="노임단가"/>
      <sheetName val="6호기"/>
      <sheetName val="95신규호표"/>
      <sheetName val="DATE"/>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INPUTBOX"/>
      <sheetName val="요율금액"/>
      <sheetName val="갑지"/>
      <sheetName val="집계표"/>
      <sheetName val="전자정보관"/>
      <sheetName val="일반행정업무 서비스"/>
      <sheetName val="대민업무 서비스"/>
      <sheetName val="멀티미디어 서비스"/>
      <sheetName val="검색서비스"/>
      <sheetName val="전화교환서비스"/>
      <sheetName val="LAN"/>
      <sheetName val="CATV"/>
      <sheetName val="AV서비스"/>
      <sheetName val="Security"/>
      <sheetName val="통합배선"/>
      <sheetName val="CCTV서비스"/>
      <sheetName val="change"/>
      <sheetName val="직노"/>
      <sheetName val="소일위대가코드표"/>
      <sheetName val="코드관리"/>
      <sheetName val="Site Expenses"/>
      <sheetName val="wordsdata"/>
      <sheetName val="cover page"/>
      <sheetName val="Views_Pool"/>
      <sheetName val="Details"/>
      <sheetName val="Unit_Name"/>
      <sheetName val="IPS new"/>
      <sheetName val="C3"/>
      <sheetName val="QUOTE_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집계표"/>
      <sheetName val="코드관리"/>
      <sheetName val="#3E1_GCR"/>
      <sheetName val="Workmanshi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
  <sheetViews>
    <sheetView view="pageBreakPreview" zoomScaleNormal="100" zoomScaleSheetLayoutView="100" workbookViewId="0">
      <selection activeCell="F17" sqref="F17"/>
    </sheetView>
  </sheetViews>
  <sheetFormatPr defaultRowHeight="14.5"/>
  <cols>
    <col min="1" max="1" width="3.453125" style="128" customWidth="1"/>
    <col min="2" max="2" width="33" bestFit="1" customWidth="1"/>
    <col min="3" max="3" width="17.54296875" style="125" bestFit="1" customWidth="1"/>
    <col min="4" max="7" width="13.81640625" style="125" customWidth="1"/>
    <col min="8" max="8" width="8.453125" style="125" customWidth="1"/>
    <col min="9" max="9" width="15.36328125" style="125" customWidth="1"/>
    <col min="11" max="11" width="11.08984375" bestFit="1" customWidth="1"/>
    <col min="12" max="12" width="13.08984375" style="125" customWidth="1"/>
  </cols>
  <sheetData>
    <row r="1" spans="1:12">
      <c r="A1" s="129" t="s">
        <v>173</v>
      </c>
    </row>
    <row r="2" spans="1:12">
      <c r="A2" s="129" t="s">
        <v>172</v>
      </c>
      <c r="I2" s="541">
        <v>44927</v>
      </c>
    </row>
    <row r="3" spans="1:12">
      <c r="A3" s="129" t="s">
        <v>163</v>
      </c>
      <c r="I3" s="542" t="s">
        <v>595</v>
      </c>
    </row>
    <row r="5" spans="1:12" s="130" customFormat="1">
      <c r="A5" s="701" t="s">
        <v>167</v>
      </c>
      <c r="B5" s="701" t="s">
        <v>3</v>
      </c>
      <c r="C5" s="703" t="s">
        <v>169</v>
      </c>
      <c r="D5" s="704" t="s">
        <v>563</v>
      </c>
      <c r="E5" s="704" t="s">
        <v>553</v>
      </c>
      <c r="F5" s="698" t="s">
        <v>575</v>
      </c>
      <c r="G5" s="699"/>
      <c r="H5" s="699"/>
      <c r="I5" s="700"/>
      <c r="L5" s="470"/>
    </row>
    <row r="6" spans="1:12">
      <c r="A6" s="701"/>
      <c r="B6" s="702"/>
      <c r="C6" s="702"/>
      <c r="D6" s="705"/>
      <c r="E6" s="705"/>
      <c r="F6" s="136" t="s">
        <v>170</v>
      </c>
      <c r="G6" s="136" t="s">
        <v>55</v>
      </c>
      <c r="H6" s="697" t="s">
        <v>574</v>
      </c>
      <c r="I6" s="697"/>
    </row>
    <row r="7" spans="1:12" s="131" customFormat="1" ht="24" customHeight="1">
      <c r="A7" s="137">
        <v>1</v>
      </c>
      <c r="B7" s="138" t="s">
        <v>164</v>
      </c>
      <c r="C7" s="139">
        <v>1196825</v>
      </c>
      <c r="D7" s="139">
        <v>563395</v>
      </c>
      <c r="E7" s="139">
        <f>+Irrigation!H25</f>
        <v>633430</v>
      </c>
      <c r="F7" s="139">
        <f>Irrigation!J25</f>
        <v>523120.78600000002</v>
      </c>
      <c r="G7" s="139">
        <f>I7-F7</f>
        <v>32293.576999999874</v>
      </c>
      <c r="H7" s="143">
        <f>I7/E7</f>
        <v>0.8768362139462923</v>
      </c>
      <c r="I7" s="139">
        <f>+Irrigation!L25</f>
        <v>555414.3629999999</v>
      </c>
      <c r="K7" s="131">
        <f>Irrigation!J25</f>
        <v>523120.78600000002</v>
      </c>
      <c r="L7" s="471"/>
    </row>
    <row r="8" spans="1:12" s="131" customFormat="1" ht="24" customHeight="1">
      <c r="A8" s="140">
        <v>2</v>
      </c>
      <c r="B8" s="141" t="s">
        <v>166</v>
      </c>
      <c r="C8" s="142">
        <v>558972</v>
      </c>
      <c r="D8" s="142">
        <f>+Hardscape!D6</f>
        <v>195640</v>
      </c>
      <c r="E8" s="142">
        <f>+Hardscape!E6</f>
        <v>363332</v>
      </c>
      <c r="F8" s="142">
        <f>SUM(Hardscape!F8)</f>
        <v>422483.92959999997</v>
      </c>
      <c r="G8" s="142">
        <f t="shared" ref="G8:G10" si="0">I8-F8</f>
        <v>0</v>
      </c>
      <c r="H8" s="144">
        <f t="shared" ref="H8:H10" si="1">I8/E8</f>
        <v>1.1628040734094436</v>
      </c>
      <c r="I8" s="142">
        <f>SUM(Hardscape!I8)</f>
        <v>422483.92959999997</v>
      </c>
      <c r="K8" s="755">
        <f>Hardscape!F8</f>
        <v>422483.92959999997</v>
      </c>
      <c r="L8" s="471"/>
    </row>
    <row r="9" spans="1:12" s="131" customFormat="1" ht="24" customHeight="1">
      <c r="A9" s="140">
        <v>3</v>
      </c>
      <c r="B9" s="141" t="s">
        <v>507</v>
      </c>
      <c r="C9" s="142">
        <f>+Hardscape!C7</f>
        <v>0</v>
      </c>
      <c r="D9" s="142">
        <f>+Hardscape!D7</f>
        <v>0</v>
      </c>
      <c r="E9" s="142">
        <f>+Hardscape!E7</f>
        <v>0</v>
      </c>
      <c r="F9" s="142"/>
      <c r="G9" s="142">
        <f t="shared" si="0"/>
        <v>0</v>
      </c>
      <c r="H9" s="144" t="e">
        <f t="shared" si="1"/>
        <v>#DIV/0!</v>
      </c>
      <c r="I9" s="142"/>
      <c r="L9" s="471"/>
    </row>
    <row r="10" spans="1:12" s="131" customFormat="1" ht="24" customHeight="1">
      <c r="A10" s="140">
        <v>4</v>
      </c>
      <c r="B10" s="141" t="s">
        <v>165</v>
      </c>
      <c r="C10" s="142">
        <v>4593498</v>
      </c>
      <c r="D10" s="142">
        <v>1923038</v>
      </c>
      <c r="E10" s="142">
        <f>+Softscape!E16</f>
        <v>2670460</v>
      </c>
      <c r="F10" s="142">
        <f>Softscape!F16</f>
        <v>978594.0612009688</v>
      </c>
      <c r="G10" s="142">
        <f t="shared" si="0"/>
        <v>108627.02964191174</v>
      </c>
      <c r="H10" s="144">
        <f t="shared" si="1"/>
        <v>0.40712876839304113</v>
      </c>
      <c r="I10" s="142">
        <f>+Softscape!H16</f>
        <v>1087221.0908428805</v>
      </c>
      <c r="K10" s="755">
        <f>Softscape!F16</f>
        <v>978594.0612009688</v>
      </c>
      <c r="L10" s="471"/>
    </row>
    <row r="11" spans="1:12" s="131" customFormat="1" ht="24" customHeight="1">
      <c r="A11" s="140"/>
      <c r="B11" s="696" t="s">
        <v>593</v>
      </c>
      <c r="C11" s="142"/>
      <c r="D11" s="142"/>
      <c r="E11" s="142"/>
      <c r="F11" s="142"/>
      <c r="G11" s="142"/>
      <c r="H11" s="144"/>
      <c r="I11" s="142"/>
      <c r="L11" s="471"/>
    </row>
    <row r="12" spans="1:12" s="131" customFormat="1" ht="24" customHeight="1">
      <c r="A12" s="690">
        <v>5</v>
      </c>
      <c r="B12" s="691" t="s">
        <v>594</v>
      </c>
      <c r="C12" s="692"/>
      <c r="D12" s="693">
        <f>SUM(Softscape!D8:D9,Softscape!D13)</f>
        <v>1923038.4400000004</v>
      </c>
      <c r="E12" s="693">
        <f>SUM(Softscape!E13)</f>
        <v>576910.96</v>
      </c>
      <c r="F12" s="692">
        <v>0</v>
      </c>
      <c r="G12" s="694">
        <f t="shared" ref="G12" si="2">I12-F12</f>
        <v>50881.006410000002</v>
      </c>
      <c r="H12" s="695">
        <f t="shared" ref="H12" si="3">I12/E12</f>
        <v>8.8195596786720787E-2</v>
      </c>
      <c r="I12" s="694">
        <f>SUM(Softscape!H8:H9)*0.65</f>
        <v>50881.006410000002</v>
      </c>
      <c r="L12" s="471"/>
    </row>
    <row r="13" spans="1:12" s="132" customFormat="1" ht="22.25" customHeight="1">
      <c r="A13" s="134"/>
      <c r="B13" s="135" t="s">
        <v>171</v>
      </c>
      <c r="C13" s="136">
        <f>SUM(C7:C10)</f>
        <v>6349295</v>
      </c>
      <c r="D13" s="136">
        <f>SUM(D7:D10)</f>
        <v>2682073</v>
      </c>
      <c r="E13" s="136">
        <f>SUM(E7:E10)</f>
        <v>3667222</v>
      </c>
      <c r="F13" s="136">
        <f>SUM(F7:F10)-F12</f>
        <v>1924198.7768009687</v>
      </c>
      <c r="G13" s="136">
        <f>SUM(G7:G10)-G12</f>
        <v>90039.600231911609</v>
      </c>
      <c r="H13" s="145">
        <f>I13/E13</f>
        <v>0.5492545520922596</v>
      </c>
      <c r="I13" s="136">
        <f>SUM(I7:I10)-I12</f>
        <v>2014238.3770328804</v>
      </c>
      <c r="K13" s="132">
        <f>SUM(K7:K11)</f>
        <v>1924198.7768009687</v>
      </c>
      <c r="L13" s="472"/>
    </row>
    <row r="15" spans="1:12">
      <c r="F15" s="125">
        <v>1890383.0378701766</v>
      </c>
    </row>
    <row r="17" spans="6:6">
      <c r="F17" s="125">
        <f>F13-F15</f>
        <v>33815.738930792082</v>
      </c>
    </row>
    <row r="19" spans="6:6">
      <c r="F19" s="127"/>
    </row>
    <row r="21" spans="6:6">
      <c r="F21" s="127"/>
    </row>
  </sheetData>
  <mergeCells count="7">
    <mergeCell ref="H6:I6"/>
    <mergeCell ref="F5:I5"/>
    <mergeCell ref="A5:A6"/>
    <mergeCell ref="B5:B6"/>
    <mergeCell ref="C5:C6"/>
    <mergeCell ref="D5:D6"/>
    <mergeCell ref="E5:E6"/>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0"/>
  <sheetViews>
    <sheetView view="pageBreakPreview" topLeftCell="A10" zoomScaleNormal="90" zoomScaleSheetLayoutView="100" workbookViewId="0">
      <selection activeCell="J18" sqref="J18:J23"/>
    </sheetView>
  </sheetViews>
  <sheetFormatPr defaultRowHeight="14.5"/>
  <cols>
    <col min="1" max="1" width="6.08984375" customWidth="1"/>
    <col min="2" max="2" width="19.54296875" customWidth="1"/>
    <col min="3" max="3" width="7.1796875" customWidth="1"/>
    <col min="4" max="4" width="9.1796875" customWidth="1"/>
    <col min="5" max="12" width="12.453125" customWidth="1"/>
    <col min="13" max="13" width="12.453125" style="128" customWidth="1"/>
    <col min="14" max="14" width="12.453125" customWidth="1"/>
  </cols>
  <sheetData>
    <row r="1" spans="1:14" ht="15.5">
      <c r="A1" s="710" t="s">
        <v>173</v>
      </c>
      <c r="B1" s="710"/>
      <c r="C1" s="710"/>
      <c r="D1" s="710"/>
      <c r="E1" s="710"/>
      <c r="F1" s="587"/>
      <c r="G1" s="587"/>
      <c r="H1" s="587"/>
      <c r="I1" s="587"/>
      <c r="J1" s="587"/>
      <c r="K1" s="587"/>
      <c r="L1" s="587"/>
      <c r="M1" s="665"/>
      <c r="N1" s="587"/>
    </row>
    <row r="2" spans="1:14" ht="15.5">
      <c r="A2" s="588" t="s">
        <v>579</v>
      </c>
      <c r="B2" s="587"/>
      <c r="C2" s="711"/>
      <c r="D2" s="711"/>
      <c r="E2" s="711"/>
      <c r="F2" s="711"/>
      <c r="G2" s="711"/>
      <c r="H2" s="711"/>
      <c r="I2" s="711"/>
      <c r="J2" s="711"/>
      <c r="K2" s="587"/>
      <c r="L2" s="587"/>
      <c r="M2" s="665"/>
      <c r="N2" s="541"/>
    </row>
    <row r="3" spans="1:14" ht="16" thickBot="1">
      <c r="A3" s="588" t="s">
        <v>580</v>
      </c>
      <c r="B3" s="589"/>
      <c r="C3" s="587"/>
      <c r="D3" s="587"/>
      <c r="E3" s="587"/>
      <c r="F3" s="587"/>
      <c r="G3" s="587"/>
      <c r="H3" s="587"/>
      <c r="I3" s="587"/>
      <c r="J3" s="587"/>
      <c r="K3" s="587"/>
      <c r="L3" s="590"/>
      <c r="M3" s="666"/>
      <c r="N3" s="650"/>
    </row>
    <row r="4" spans="1:14" ht="16" thickTop="1">
      <c r="A4" s="591" t="s">
        <v>2</v>
      </c>
      <c r="B4" s="592" t="s">
        <v>3</v>
      </c>
      <c r="C4" s="593" t="s">
        <v>4</v>
      </c>
      <c r="D4" s="593" t="s">
        <v>5</v>
      </c>
      <c r="E4" s="594" t="s">
        <v>6</v>
      </c>
      <c r="F4" s="595" t="s">
        <v>581</v>
      </c>
      <c r="G4" s="595" t="s">
        <v>587</v>
      </c>
      <c r="H4" s="595" t="s">
        <v>582</v>
      </c>
      <c r="I4" s="712" t="s">
        <v>170</v>
      </c>
      <c r="J4" s="713"/>
      <c r="K4" s="708" t="s">
        <v>583</v>
      </c>
      <c r="L4" s="714"/>
      <c r="M4" s="708" t="s">
        <v>55</v>
      </c>
      <c r="N4" s="709" t="s">
        <v>584</v>
      </c>
    </row>
    <row r="5" spans="1:14" ht="15.5">
      <c r="A5" s="596"/>
      <c r="B5" s="597"/>
      <c r="C5" s="598"/>
      <c r="D5" s="598"/>
      <c r="E5" s="599"/>
      <c r="F5" s="600" t="s">
        <v>585</v>
      </c>
      <c r="G5" s="600" t="s">
        <v>588</v>
      </c>
      <c r="H5" s="600" t="s">
        <v>585</v>
      </c>
      <c r="I5" s="600" t="s">
        <v>57</v>
      </c>
      <c r="J5" s="600" t="s">
        <v>7</v>
      </c>
      <c r="K5" s="600" t="s">
        <v>57</v>
      </c>
      <c r="L5" s="600" t="s">
        <v>7</v>
      </c>
      <c r="M5" s="600" t="s">
        <v>57</v>
      </c>
      <c r="N5" s="662" t="s">
        <v>7</v>
      </c>
    </row>
    <row r="6" spans="1:14" ht="31">
      <c r="A6" s="601"/>
      <c r="B6" s="602" t="s">
        <v>520</v>
      </c>
      <c r="C6" s="603"/>
      <c r="D6" s="603"/>
      <c r="E6" s="604"/>
      <c r="F6" s="605"/>
      <c r="G6" s="605"/>
      <c r="H6" s="605"/>
      <c r="I6" s="605"/>
      <c r="J6" s="606"/>
      <c r="K6" s="607"/>
      <c r="L6" s="608"/>
      <c r="M6" s="667"/>
      <c r="N6" s="609"/>
    </row>
    <row r="7" spans="1:14" ht="15.5">
      <c r="A7" s="610" t="s">
        <v>22</v>
      </c>
      <c r="B7" s="611" t="s">
        <v>23</v>
      </c>
      <c r="C7" s="612">
        <v>1</v>
      </c>
      <c r="D7" s="613" t="s">
        <v>24</v>
      </c>
      <c r="E7" s="614">
        <v>77750</v>
      </c>
      <c r="F7" s="615">
        <v>77750</v>
      </c>
      <c r="G7" s="615">
        <f>F7-H7</f>
        <v>0</v>
      </c>
      <c r="H7" s="615">
        <v>77750</v>
      </c>
      <c r="I7" s="628">
        <v>1</v>
      </c>
      <c r="J7" s="616">
        <f>I7*H7</f>
        <v>77750</v>
      </c>
      <c r="K7" s="617">
        <f>'Irrigation System Breakdown'!U7</f>
        <v>1</v>
      </c>
      <c r="L7" s="618">
        <f>(K7*H7)</f>
        <v>77750</v>
      </c>
      <c r="M7" s="663">
        <f>N7/H7</f>
        <v>0</v>
      </c>
      <c r="N7" s="649">
        <f>L7-J7</f>
        <v>0</v>
      </c>
    </row>
    <row r="8" spans="1:14" ht="15.5">
      <c r="A8" s="619" t="s">
        <v>25</v>
      </c>
      <c r="B8" s="620" t="s">
        <v>26</v>
      </c>
      <c r="C8" s="621">
        <v>1</v>
      </c>
      <c r="D8" s="622" t="s">
        <v>24</v>
      </c>
      <c r="E8" s="614">
        <v>125000</v>
      </c>
      <c r="F8" s="615">
        <v>125000</v>
      </c>
      <c r="G8" s="615">
        <f t="shared" ref="G8:G22" si="0">F8-H8</f>
        <v>0</v>
      </c>
      <c r="H8" s="615">
        <v>125000</v>
      </c>
      <c r="I8" s="628">
        <v>1</v>
      </c>
      <c r="J8" s="616">
        <f t="shared" ref="J8:J23" si="1">I8*H8</f>
        <v>125000</v>
      </c>
      <c r="K8" s="617">
        <f>'Irrigation System Breakdown'!U9</f>
        <v>1</v>
      </c>
      <c r="L8" s="618">
        <f t="shared" ref="L8:L20" si="2">(K8*H8)</f>
        <v>125000</v>
      </c>
      <c r="M8" s="663">
        <f t="shared" ref="M8:M21" si="3">N8/H8</f>
        <v>0</v>
      </c>
      <c r="N8" s="649">
        <f t="shared" ref="N8:N23" si="4">L8-J8</f>
        <v>0</v>
      </c>
    </row>
    <row r="9" spans="1:14" ht="31">
      <c r="A9" s="619" t="s">
        <v>27</v>
      </c>
      <c r="B9" s="623" t="s">
        <v>567</v>
      </c>
      <c r="C9" s="621">
        <v>1</v>
      </c>
      <c r="D9" s="622" t="s">
        <v>24</v>
      </c>
      <c r="E9" s="624">
        <v>55501.54</v>
      </c>
      <c r="F9" s="615">
        <v>55501.54</v>
      </c>
      <c r="G9" s="615">
        <f t="shared" si="0"/>
        <v>0</v>
      </c>
      <c r="H9" s="615">
        <v>55501.54</v>
      </c>
      <c r="I9" s="628">
        <v>0.9</v>
      </c>
      <c r="J9" s="616">
        <f t="shared" si="1"/>
        <v>49951.385999999999</v>
      </c>
      <c r="K9" s="617">
        <f>'Irrigation System Breakdown'!U11</f>
        <v>0.95</v>
      </c>
      <c r="L9" s="618">
        <f t="shared" si="2"/>
        <v>52726.462999999996</v>
      </c>
      <c r="M9" s="663">
        <f t="shared" si="3"/>
        <v>4.9999999999999954E-2</v>
      </c>
      <c r="N9" s="649">
        <f t="shared" si="4"/>
        <v>2775.0769999999975</v>
      </c>
    </row>
    <row r="10" spans="1:14" ht="15.5">
      <c r="A10" s="619" t="s">
        <v>29</v>
      </c>
      <c r="B10" s="623" t="s">
        <v>556</v>
      </c>
      <c r="C10" s="621">
        <v>1</v>
      </c>
      <c r="D10" s="622" t="s">
        <v>24</v>
      </c>
      <c r="E10" s="624">
        <v>60273.459999999992</v>
      </c>
      <c r="F10" s="615">
        <v>60273.459999999992</v>
      </c>
      <c r="G10" s="615">
        <f t="shared" si="0"/>
        <v>0</v>
      </c>
      <c r="H10" s="615">
        <v>60273.459999999992</v>
      </c>
      <c r="I10" s="628">
        <v>1</v>
      </c>
      <c r="J10" s="616">
        <f t="shared" si="1"/>
        <v>60273.459999999992</v>
      </c>
      <c r="K10" s="617">
        <f>'Irrigation System Breakdown'!U13</f>
        <v>1</v>
      </c>
      <c r="L10" s="618">
        <f t="shared" si="2"/>
        <v>60273.459999999992</v>
      </c>
      <c r="M10" s="617">
        <f t="shared" si="3"/>
        <v>0</v>
      </c>
      <c r="N10" s="664">
        <f t="shared" si="4"/>
        <v>0</v>
      </c>
    </row>
    <row r="11" spans="1:14" ht="15.5">
      <c r="A11" s="619"/>
      <c r="B11" s="625" t="s">
        <v>449</v>
      </c>
      <c r="C11" s="621"/>
      <c r="D11" s="622"/>
      <c r="E11" s="624"/>
      <c r="F11" s="615"/>
      <c r="G11" s="615">
        <f t="shared" si="0"/>
        <v>0</v>
      </c>
      <c r="H11" s="615">
        <v>0</v>
      </c>
      <c r="I11" s="615"/>
      <c r="J11" s="616"/>
      <c r="K11" s="617"/>
      <c r="L11" s="614"/>
      <c r="M11" s="617"/>
      <c r="N11" s="626"/>
    </row>
    <row r="12" spans="1:14" ht="31">
      <c r="A12" s="619" t="s">
        <v>30</v>
      </c>
      <c r="B12" s="623" t="s">
        <v>591</v>
      </c>
      <c r="C12" s="621">
        <v>1</v>
      </c>
      <c r="D12" s="622" t="s">
        <v>24</v>
      </c>
      <c r="E12" s="627">
        <v>148000</v>
      </c>
      <c r="F12" s="615">
        <v>148000</v>
      </c>
      <c r="G12" s="615">
        <f t="shared" si="0"/>
        <v>131234.56</v>
      </c>
      <c r="H12" s="615">
        <v>16765.440000000002</v>
      </c>
      <c r="I12" s="628">
        <v>1</v>
      </c>
      <c r="J12" s="616">
        <f t="shared" si="1"/>
        <v>16765.440000000002</v>
      </c>
      <c r="K12" s="617">
        <f>'Irrigation System Breakdown'!U15</f>
        <v>1</v>
      </c>
      <c r="L12" s="618">
        <f t="shared" si="2"/>
        <v>16765.440000000002</v>
      </c>
      <c r="M12" s="631">
        <f t="shared" si="3"/>
        <v>0</v>
      </c>
      <c r="N12" s="664">
        <f t="shared" si="4"/>
        <v>0</v>
      </c>
    </row>
    <row r="13" spans="1:14" ht="15.5">
      <c r="A13" s="619" t="s">
        <v>32</v>
      </c>
      <c r="B13" s="623" t="s">
        <v>31</v>
      </c>
      <c r="C13" s="621">
        <v>1</v>
      </c>
      <c r="D13" s="622" t="s">
        <v>24</v>
      </c>
      <c r="E13" s="627">
        <v>127400</v>
      </c>
      <c r="F13" s="615"/>
      <c r="G13" s="615">
        <f t="shared" si="0"/>
        <v>0</v>
      </c>
      <c r="H13" s="615">
        <v>0</v>
      </c>
      <c r="I13" s="628"/>
      <c r="J13" s="616"/>
      <c r="K13" s="617"/>
      <c r="L13" s="624"/>
      <c r="M13" s="631"/>
      <c r="N13" s="629"/>
    </row>
    <row r="14" spans="1:14" ht="31">
      <c r="A14" s="619"/>
      <c r="B14" s="630" t="s">
        <v>568</v>
      </c>
      <c r="C14" s="631">
        <v>0.5</v>
      </c>
      <c r="D14" s="622"/>
      <c r="E14" s="624"/>
      <c r="F14" s="615">
        <v>63700</v>
      </c>
      <c r="G14" s="615">
        <f t="shared" si="0"/>
        <v>47775</v>
      </c>
      <c r="H14" s="615">
        <v>15925</v>
      </c>
      <c r="I14" s="628">
        <v>1</v>
      </c>
      <c r="J14" s="616">
        <f t="shared" si="1"/>
        <v>15925</v>
      </c>
      <c r="K14" s="617">
        <f>'Irrigation System Breakdown'!U18</f>
        <v>1</v>
      </c>
      <c r="L14" s="618">
        <f t="shared" si="2"/>
        <v>15925</v>
      </c>
      <c r="M14" s="631">
        <f t="shared" si="3"/>
        <v>0</v>
      </c>
      <c r="N14" s="664">
        <f t="shared" si="4"/>
        <v>0</v>
      </c>
    </row>
    <row r="15" spans="1:14" ht="31">
      <c r="A15" s="619"/>
      <c r="B15" s="630" t="s">
        <v>569</v>
      </c>
      <c r="C15" s="631">
        <v>0.3</v>
      </c>
      <c r="D15" s="622"/>
      <c r="E15" s="624"/>
      <c r="F15" s="615">
        <v>38220</v>
      </c>
      <c r="G15" s="615">
        <f>F15-H15</f>
        <v>0</v>
      </c>
      <c r="H15" s="615">
        <v>38220</v>
      </c>
      <c r="I15" s="628">
        <v>0.3</v>
      </c>
      <c r="J15" s="616">
        <f t="shared" si="1"/>
        <v>11466</v>
      </c>
      <c r="K15" s="617">
        <f>'Irrigation System Breakdown'!U19</f>
        <v>1</v>
      </c>
      <c r="L15" s="618">
        <f t="shared" si="2"/>
        <v>38220</v>
      </c>
      <c r="M15" s="631">
        <f t="shared" si="3"/>
        <v>0.7</v>
      </c>
      <c r="N15" s="664">
        <f t="shared" si="4"/>
        <v>26754</v>
      </c>
    </row>
    <row r="16" spans="1:14" ht="31">
      <c r="A16" s="619"/>
      <c r="B16" s="630" t="s">
        <v>570</v>
      </c>
      <c r="C16" s="631">
        <v>0.2</v>
      </c>
      <c r="D16" s="622"/>
      <c r="E16" s="624"/>
      <c r="F16" s="615">
        <v>25480</v>
      </c>
      <c r="G16" s="615">
        <f t="shared" si="0"/>
        <v>0</v>
      </c>
      <c r="H16" s="615">
        <v>25480</v>
      </c>
      <c r="I16" s="628">
        <v>0</v>
      </c>
      <c r="J16" s="616">
        <f t="shared" si="1"/>
        <v>0</v>
      </c>
      <c r="K16" s="617">
        <f>'Irrigation System Breakdown'!U20</f>
        <v>0</v>
      </c>
      <c r="L16" s="618">
        <f t="shared" si="2"/>
        <v>0</v>
      </c>
      <c r="M16" s="631">
        <f t="shared" si="3"/>
        <v>0</v>
      </c>
      <c r="N16" s="664">
        <f t="shared" si="4"/>
        <v>0</v>
      </c>
    </row>
    <row r="17" spans="1:14" ht="31">
      <c r="A17" s="619"/>
      <c r="B17" s="625" t="s">
        <v>521</v>
      </c>
      <c r="C17" s="621"/>
      <c r="D17" s="622"/>
      <c r="E17" s="632">
        <v>552900</v>
      </c>
      <c r="F17" s="615"/>
      <c r="G17" s="615">
        <f>F17-H17</f>
        <v>0</v>
      </c>
      <c r="H17" s="615">
        <v>0</v>
      </c>
      <c r="I17" s="615"/>
      <c r="J17" s="616"/>
      <c r="K17" s="617"/>
      <c r="L17" s="614"/>
      <c r="M17" s="617"/>
      <c r="N17" s="626"/>
    </row>
    <row r="18" spans="1:14" ht="15.5">
      <c r="A18" s="619" t="s">
        <v>33</v>
      </c>
      <c r="B18" s="623" t="s">
        <v>365</v>
      </c>
      <c r="C18" s="631">
        <v>0.1</v>
      </c>
      <c r="D18" s="622" t="s">
        <v>24</v>
      </c>
      <c r="E18" s="624">
        <v>55290</v>
      </c>
      <c r="F18" s="615">
        <v>55290</v>
      </c>
      <c r="G18" s="615">
        <f t="shared" si="0"/>
        <v>0</v>
      </c>
      <c r="H18" s="615">
        <v>55290</v>
      </c>
      <c r="I18" s="628">
        <v>0.85</v>
      </c>
      <c r="J18" s="616">
        <f t="shared" si="1"/>
        <v>46996.5</v>
      </c>
      <c r="K18" s="617">
        <f>'Irrigation System Breakdown'!U22</f>
        <v>0.9</v>
      </c>
      <c r="L18" s="618">
        <f t="shared" si="2"/>
        <v>49761</v>
      </c>
      <c r="M18" s="631">
        <f t="shared" si="3"/>
        <v>0.05</v>
      </c>
      <c r="N18" s="664">
        <f t="shared" si="4"/>
        <v>2764.5</v>
      </c>
    </row>
    <row r="19" spans="1:14" ht="15.5">
      <c r="A19" s="619" t="s">
        <v>35</v>
      </c>
      <c r="B19" s="623" t="s">
        <v>34</v>
      </c>
      <c r="C19" s="631">
        <v>0.65</v>
      </c>
      <c r="D19" s="622" t="s">
        <v>24</v>
      </c>
      <c r="E19" s="624">
        <v>359385</v>
      </c>
      <c r="F19" s="615">
        <v>359385</v>
      </c>
      <c r="G19" s="615">
        <f t="shared" si="0"/>
        <v>359385</v>
      </c>
      <c r="H19" s="615">
        <v>0</v>
      </c>
      <c r="I19" s="628">
        <v>0</v>
      </c>
      <c r="J19" s="616">
        <f t="shared" si="1"/>
        <v>0</v>
      </c>
      <c r="K19" s="617">
        <f>'Irrigation System Breakdown'!U24</f>
        <v>1</v>
      </c>
      <c r="L19" s="618">
        <f t="shared" si="2"/>
        <v>0</v>
      </c>
      <c r="M19" s="631"/>
      <c r="N19" s="664">
        <f t="shared" si="4"/>
        <v>0</v>
      </c>
    </row>
    <row r="20" spans="1:14" ht="15.5">
      <c r="A20" s="619" t="s">
        <v>37</v>
      </c>
      <c r="B20" s="623" t="s">
        <v>36</v>
      </c>
      <c r="C20" s="631">
        <v>0.15</v>
      </c>
      <c r="D20" s="622" t="s">
        <v>24</v>
      </c>
      <c r="E20" s="624">
        <v>82935</v>
      </c>
      <c r="F20" s="615">
        <v>82935</v>
      </c>
      <c r="G20" s="615">
        <f t="shared" si="0"/>
        <v>0</v>
      </c>
      <c r="H20" s="615">
        <v>82935</v>
      </c>
      <c r="I20" s="628">
        <v>0.7</v>
      </c>
      <c r="J20" s="616">
        <f t="shared" si="1"/>
        <v>58054.499999999993</v>
      </c>
      <c r="K20" s="617">
        <f>'Irrigation System Breakdown'!U26</f>
        <v>0.7</v>
      </c>
      <c r="L20" s="618">
        <f t="shared" si="2"/>
        <v>58054.499999999993</v>
      </c>
      <c r="M20" s="631">
        <f t="shared" si="3"/>
        <v>0</v>
      </c>
      <c r="N20" s="664">
        <f t="shared" si="4"/>
        <v>0</v>
      </c>
    </row>
    <row r="21" spans="1:14" ht="15.5">
      <c r="A21" s="619" t="s">
        <v>39</v>
      </c>
      <c r="B21" s="623" t="s">
        <v>38</v>
      </c>
      <c r="C21" s="631">
        <v>0.1</v>
      </c>
      <c r="D21" s="622" t="s">
        <v>24</v>
      </c>
      <c r="E21" s="624">
        <v>55290</v>
      </c>
      <c r="F21" s="615">
        <v>55290</v>
      </c>
      <c r="G21" s="615">
        <f t="shared" si="0"/>
        <v>0</v>
      </c>
      <c r="H21" s="615">
        <v>55290</v>
      </c>
      <c r="I21" s="628">
        <v>0.65</v>
      </c>
      <c r="J21" s="616">
        <f t="shared" si="1"/>
        <v>35938.5</v>
      </c>
      <c r="K21" s="617">
        <f>'Irrigation System Breakdown'!U28</f>
        <v>0.65</v>
      </c>
      <c r="L21" s="618">
        <f>(K21*H21)</f>
        <v>35938.5</v>
      </c>
      <c r="M21" s="631">
        <f t="shared" si="3"/>
        <v>0</v>
      </c>
      <c r="N21" s="664">
        <f t="shared" si="4"/>
        <v>0</v>
      </c>
    </row>
    <row r="22" spans="1:14" ht="15.5">
      <c r="A22" s="619"/>
      <c r="B22" s="706" t="s">
        <v>522</v>
      </c>
      <c r="C22" s="707"/>
      <c r="D22" s="622"/>
      <c r="E22" s="633"/>
      <c r="F22" s="615"/>
      <c r="G22" s="615">
        <f t="shared" si="0"/>
        <v>0</v>
      </c>
      <c r="H22" s="615">
        <v>0</v>
      </c>
      <c r="I22" s="615"/>
      <c r="J22" s="616"/>
      <c r="K22" s="617"/>
      <c r="L22" s="624"/>
      <c r="M22" s="631"/>
      <c r="N22" s="629"/>
    </row>
    <row r="23" spans="1:14" ht="15.5">
      <c r="A23" s="619" t="s">
        <v>41</v>
      </c>
      <c r="B23" s="623" t="s">
        <v>40</v>
      </c>
      <c r="C23" s="621">
        <v>1</v>
      </c>
      <c r="D23" s="622" t="s">
        <v>24</v>
      </c>
      <c r="E23" s="624">
        <v>50000</v>
      </c>
      <c r="F23" s="634">
        <v>50000</v>
      </c>
      <c r="G23" s="615">
        <v>25000</v>
      </c>
      <c r="H23" s="615">
        <v>25000</v>
      </c>
      <c r="I23" s="628">
        <v>1</v>
      </c>
      <c r="J23" s="616">
        <f t="shared" si="1"/>
        <v>25000</v>
      </c>
      <c r="K23" s="635">
        <f>'Irrigation System Breakdown'!U30</f>
        <v>1</v>
      </c>
      <c r="L23" s="618">
        <f>(K23*H23)</f>
        <v>25000</v>
      </c>
      <c r="M23" s="631">
        <f>N23/H23</f>
        <v>0</v>
      </c>
      <c r="N23" s="664">
        <f t="shared" si="4"/>
        <v>0</v>
      </c>
    </row>
    <row r="24" spans="1:14" ht="15.5">
      <c r="A24" s="636"/>
      <c r="B24" s="637"/>
      <c r="C24" s="638"/>
      <c r="D24" s="638"/>
      <c r="E24" s="638"/>
      <c r="F24" s="637"/>
      <c r="G24" s="637"/>
      <c r="H24" s="639">
        <v>0</v>
      </c>
      <c r="I24" s="637"/>
      <c r="J24" s="640"/>
      <c r="K24" s="641"/>
      <c r="L24" s="642"/>
      <c r="M24" s="668"/>
      <c r="N24" s="643"/>
    </row>
    <row r="25" spans="1:14" ht="16" thickBot="1">
      <c r="A25" s="644"/>
      <c r="B25" s="645" t="s">
        <v>586</v>
      </c>
      <c r="C25" s="646"/>
      <c r="D25" s="646"/>
      <c r="E25" s="646"/>
      <c r="F25" s="676">
        <v>1196825</v>
      </c>
      <c r="G25" s="676">
        <f>SUM(G7:G24)</f>
        <v>563394.56000000006</v>
      </c>
      <c r="H25" s="676">
        <f>ROUND(SUM(H7:H24),0)</f>
        <v>633430</v>
      </c>
      <c r="I25" s="676"/>
      <c r="J25" s="677">
        <f>SUM(J6:J24)</f>
        <v>523120.78600000002</v>
      </c>
      <c r="K25" s="678"/>
      <c r="L25" s="677">
        <f>SUM(L6:L24)</f>
        <v>555414.3629999999</v>
      </c>
      <c r="M25" s="647"/>
      <c r="N25" s="648">
        <f>SUM(N6:N24)</f>
        <v>32293.576999999997</v>
      </c>
    </row>
    <row r="26" spans="1:14" ht="15" thickTop="1">
      <c r="L26" s="126">
        <v>562914.36</v>
      </c>
    </row>
    <row r="27" spans="1:14">
      <c r="L27" s="126">
        <f>L26-L25</f>
        <v>7499.9970000000903</v>
      </c>
    </row>
    <row r="30" spans="1:14">
      <c r="L30" s="126"/>
    </row>
  </sheetData>
  <mergeCells count="6">
    <mergeCell ref="B22:C22"/>
    <mergeCell ref="M4:N4"/>
    <mergeCell ref="A1:E1"/>
    <mergeCell ref="C2:J2"/>
    <mergeCell ref="I4:J4"/>
    <mergeCell ref="K4:L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1"/>
  <sheetViews>
    <sheetView view="pageBreakPreview" zoomScaleNormal="100" zoomScaleSheetLayoutView="100" workbookViewId="0">
      <selection activeCell="E6" sqref="E6:E11"/>
    </sheetView>
  </sheetViews>
  <sheetFormatPr defaultRowHeight="14.5"/>
  <cols>
    <col min="1" max="1" width="5.54296875" customWidth="1"/>
    <col min="2" max="2" width="46" bestFit="1" customWidth="1"/>
    <col min="3" max="5" width="18.54296875" style="125" customWidth="1"/>
    <col min="6" max="9" width="14.6328125" style="125" customWidth="1"/>
  </cols>
  <sheetData>
    <row r="1" spans="1:9">
      <c r="A1" t="str">
        <f>+SUMMARY!A1</f>
        <v>PROJECT: PLOT 18 - DORCHESTER HOTEL &amp; RESIDENCIES</v>
      </c>
    </row>
    <row r="2" spans="1:9">
      <c r="A2" t="str">
        <f>+SUMMARY!A2</f>
        <v>LANDSCAPE PACKAGES BY: FIONA ENVIRONS</v>
      </c>
      <c r="H2" s="541"/>
    </row>
    <row r="3" spans="1:9">
      <c r="A3" t="s">
        <v>564</v>
      </c>
      <c r="H3" s="542"/>
    </row>
    <row r="5" spans="1:9" s="520" customFormat="1" ht="41.4" customHeight="1">
      <c r="A5" s="521" t="s">
        <v>555</v>
      </c>
      <c r="B5" s="521" t="s">
        <v>554</v>
      </c>
      <c r="C5" s="371" t="s">
        <v>562</v>
      </c>
      <c r="D5" s="371" t="s">
        <v>563</v>
      </c>
      <c r="E5" s="371" t="s">
        <v>553</v>
      </c>
      <c r="F5" s="371" t="s">
        <v>170</v>
      </c>
      <c r="G5" s="371" t="s">
        <v>55</v>
      </c>
      <c r="H5" s="371" t="s">
        <v>56</v>
      </c>
      <c r="I5" s="518"/>
    </row>
    <row r="6" spans="1:9">
      <c r="A6" s="545" t="s">
        <v>138</v>
      </c>
      <c r="B6" s="546" t="s">
        <v>512</v>
      </c>
      <c r="C6" s="547">
        <f>+'Valuation (WFA)'!D8</f>
        <v>27000</v>
      </c>
      <c r="D6" s="547">
        <f>+'Valuation (WFA)'!F8</f>
        <v>0</v>
      </c>
      <c r="E6" s="547">
        <f>+'Valuation (WFA)'!G8</f>
        <v>27000</v>
      </c>
      <c r="F6" s="547">
        <v>0</v>
      </c>
      <c r="G6" s="547">
        <f>H6-F6</f>
        <v>0</v>
      </c>
      <c r="H6" s="547">
        <v>0</v>
      </c>
    </row>
    <row r="7" spans="1:9">
      <c r="A7" s="523" t="s">
        <v>139</v>
      </c>
      <c r="B7" s="524" t="s">
        <v>185</v>
      </c>
      <c r="C7" s="525">
        <f>+'Valuation (WFA)'!D9</f>
        <v>212640</v>
      </c>
      <c r="D7" s="525">
        <f>+'Valuation (WFA)'!F9</f>
        <v>0</v>
      </c>
      <c r="E7" s="525">
        <f>+'Valuation (WFA)'!G9</f>
        <v>212640</v>
      </c>
      <c r="F7" s="525">
        <f>SUM('Softscape Progress '!N9,'Softscape Progress '!N57,'Softscape Progress '!N99,'Softscape Progress '!N188,'Softscape Progress '!N193)</f>
        <v>175501.3584924</v>
      </c>
      <c r="G7" s="525">
        <f t="shared" ref="G7:G13" si="0">H7-F7</f>
        <v>10389.849507599982</v>
      </c>
      <c r="H7" s="525">
        <f>+'Softscape Progress '!Q9+'Softscape Progress '!Q57+'Softscape Progress '!Q99+'Softscape Progress '!Q143+'Softscape Progress '!Q156+'Softscape Progress '!Q188+'Softscape Progress '!Q193+'Softscape Progress '!Q205</f>
        <v>185891.20799999998</v>
      </c>
    </row>
    <row r="8" spans="1:9">
      <c r="A8" s="523" t="s">
        <v>141</v>
      </c>
      <c r="B8" s="524" t="s">
        <v>513</v>
      </c>
      <c r="C8" s="525">
        <f>+'Valuation (WFA)'!D10</f>
        <v>2969061</v>
      </c>
      <c r="D8" s="525">
        <f>C8*0.65</f>
        <v>1929889.6500000001</v>
      </c>
      <c r="E8" s="525">
        <f>C8-D8</f>
        <v>1039171.3499999999</v>
      </c>
      <c r="F8" s="525">
        <v>0</v>
      </c>
      <c r="G8" s="525">
        <f t="shared" si="0"/>
        <v>68343</v>
      </c>
      <c r="H8" s="525">
        <f>SUM('Softscape Progress '!Q11:Q24,'Softscape Progress '!Q37:Q42)</f>
        <v>68343</v>
      </c>
    </row>
    <row r="9" spans="1:9">
      <c r="A9" s="523" t="s">
        <v>142</v>
      </c>
      <c r="B9" s="524" t="s">
        <v>514</v>
      </c>
      <c r="C9" s="525">
        <f>+'Valuation (WFA)'!D11</f>
        <v>877015</v>
      </c>
      <c r="D9" s="525">
        <f>C9*0.65</f>
        <v>570059.75</v>
      </c>
      <c r="E9" s="525">
        <f>C9-D9</f>
        <v>306955.25</v>
      </c>
      <c r="F9" s="525">
        <v>0</v>
      </c>
      <c r="G9" s="525">
        <f t="shared" si="0"/>
        <v>9935.4714000000004</v>
      </c>
      <c r="H9" s="525">
        <f>SUM('Softscape Progress '!Q26:Q31,'Softscape Progress '!Q47:Q54)</f>
        <v>9935.4714000000004</v>
      </c>
    </row>
    <row r="10" spans="1:9">
      <c r="A10" s="523" t="s">
        <v>144</v>
      </c>
      <c r="B10" s="524" t="s">
        <v>515</v>
      </c>
      <c r="C10" s="525">
        <f>+'Valuation (WFA)'!D12</f>
        <v>45000</v>
      </c>
      <c r="D10" s="525">
        <f>+'Valuation (WFA)'!F12</f>
        <v>0</v>
      </c>
      <c r="E10" s="525">
        <f>+'Valuation (WFA)'!G12</f>
        <v>45000</v>
      </c>
      <c r="F10" s="525">
        <v>0</v>
      </c>
      <c r="G10" s="525">
        <f t="shared" si="0"/>
        <v>0</v>
      </c>
      <c r="H10" s="525">
        <v>0</v>
      </c>
    </row>
    <row r="11" spans="1:9">
      <c r="A11" s="523" t="s">
        <v>147</v>
      </c>
      <c r="B11" s="524" t="s">
        <v>516</v>
      </c>
      <c r="C11" s="525">
        <f>+'Valuation (WFA)'!D13</f>
        <v>180000</v>
      </c>
      <c r="D11" s="525">
        <f>+'Valuation (WFA)'!F13</f>
        <v>0</v>
      </c>
      <c r="E11" s="525">
        <f>+'Valuation (WFA)'!G13</f>
        <v>180000</v>
      </c>
      <c r="F11" s="525">
        <v>0</v>
      </c>
      <c r="G11" s="525">
        <f t="shared" si="0"/>
        <v>0</v>
      </c>
      <c r="H11" s="525">
        <v>0</v>
      </c>
    </row>
    <row r="12" spans="1:9">
      <c r="A12" s="552" t="s">
        <v>148</v>
      </c>
      <c r="B12" s="549" t="s">
        <v>517</v>
      </c>
      <c r="C12" s="550">
        <f>+'Valuation (WFA)'!D14</f>
        <v>282782</v>
      </c>
      <c r="D12" s="550">
        <f>+'Valuation (WFA)'!F14</f>
        <v>0</v>
      </c>
      <c r="E12" s="550">
        <f>+'Valuation (WFA)'!G14</f>
        <v>282782</v>
      </c>
      <c r="F12" s="550">
        <f>'Softscape Progress '!N279</f>
        <v>226181.74270856884</v>
      </c>
      <c r="G12" s="550">
        <f t="shared" si="0"/>
        <v>19958.708734311775</v>
      </c>
      <c r="H12" s="550">
        <f>+'Softscape Progress '!Q249</f>
        <v>246140.45144288061</v>
      </c>
    </row>
    <row r="13" spans="1:9">
      <c r="A13" s="552" t="s">
        <v>149</v>
      </c>
      <c r="B13" s="291" t="s">
        <v>589</v>
      </c>
      <c r="C13" s="680"/>
      <c r="D13" s="680">
        <f>-E13</f>
        <v>-576910.96</v>
      </c>
      <c r="E13" s="680">
        <v>576910.96</v>
      </c>
      <c r="F13" s="680">
        <v>576910.96</v>
      </c>
      <c r="G13" s="550">
        <f t="shared" si="0"/>
        <v>0</v>
      </c>
      <c r="H13" s="680">
        <v>576910.96</v>
      </c>
    </row>
    <row r="14" spans="1:9">
      <c r="A14" s="548"/>
      <c r="B14" s="688" t="s">
        <v>592</v>
      </c>
      <c r="C14" s="680"/>
      <c r="D14" s="680"/>
      <c r="E14" s="680"/>
      <c r="F14" s="680"/>
      <c r="G14" s="680"/>
      <c r="H14" s="680"/>
    </row>
    <row r="15" spans="1:9">
      <c r="A15" s="548"/>
      <c r="B15" s="291" t="str">
        <f>'Valuation (WFA)'!B23</f>
        <v>Installation of tree anchoring system</v>
      </c>
      <c r="C15" s="680">
        <f>'Valuation (WFA)'!D23</f>
        <v>96330</v>
      </c>
      <c r="D15" s="680">
        <f>'Valuation (WFA)'!F23</f>
        <v>0</v>
      </c>
      <c r="E15" s="680">
        <f>'Valuation (WFA)'!G23</f>
        <v>96330</v>
      </c>
      <c r="F15" s="680">
        <f>'Softscape Progress '!N275</f>
        <v>0</v>
      </c>
      <c r="G15" s="680">
        <f>'Softscape Progress '!O275</f>
        <v>2671.5</v>
      </c>
      <c r="H15" s="680">
        <f>'Softscape Progress '!Q275</f>
        <v>2671.5</v>
      </c>
    </row>
    <row r="16" spans="1:9">
      <c r="A16" s="551"/>
      <c r="B16" s="538" t="s">
        <v>171</v>
      </c>
      <c r="C16" s="133">
        <f>SUM(C6:C12)</f>
        <v>4593498</v>
      </c>
      <c r="D16" s="133">
        <f>SUM(D6:D13)</f>
        <v>1923038.4400000004</v>
      </c>
      <c r="E16" s="133">
        <f>ROUND(SUM(E6:E13),0)</f>
        <v>2670460</v>
      </c>
      <c r="F16" s="133">
        <f t="shared" ref="F16:G16" si="1">SUM(F6:F13)</f>
        <v>978594.0612009688</v>
      </c>
      <c r="G16" s="133">
        <f t="shared" si="1"/>
        <v>108627.02964191175</v>
      </c>
      <c r="H16" s="133">
        <f>SUM(H6:H13)</f>
        <v>1087221.0908428805</v>
      </c>
    </row>
    <row r="17" spans="2:4">
      <c r="B17" s="689"/>
    </row>
    <row r="21" spans="2:4">
      <c r="D21" s="679"/>
    </row>
  </sheetData>
  <phoneticPr fontId="56"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7"/>
  <sheetViews>
    <sheetView view="pageBreakPreview" zoomScaleNormal="100" zoomScaleSheetLayoutView="100" workbookViewId="0">
      <selection activeCell="M11" sqref="M11"/>
    </sheetView>
  </sheetViews>
  <sheetFormatPr defaultRowHeight="14.5"/>
  <cols>
    <col min="1" max="1" width="5.6328125" customWidth="1"/>
    <col min="2" max="2" width="19.90625" bestFit="1" customWidth="1"/>
    <col min="3" max="3" width="13.08984375" bestFit="1" customWidth="1"/>
    <col min="4" max="4" width="14.6328125" customWidth="1"/>
    <col min="5" max="5" width="8.08984375" customWidth="1"/>
    <col min="6" max="6" width="17.36328125" customWidth="1"/>
    <col min="8" max="8" width="11.08984375" bestFit="1" customWidth="1"/>
  </cols>
  <sheetData>
    <row r="1" spans="1:8">
      <c r="A1" t="str">
        <f>+SUMMARY!A1</f>
        <v>PROJECT: PLOT 18 - DORCHESTER HOTEL &amp; RESIDENCIES</v>
      </c>
    </row>
    <row r="2" spans="1:8">
      <c r="A2" t="str">
        <f>+SUMMARY!A2</f>
        <v>LANDSCAPE PACKAGES BY: FIONA ENVIRONS</v>
      </c>
      <c r="F2" s="543">
        <f>+SUMMARY!I2</f>
        <v>44927</v>
      </c>
    </row>
    <row r="3" spans="1:8">
      <c r="A3" t="s">
        <v>561</v>
      </c>
      <c r="F3" s="544" t="str">
        <f>+SUMMARY!I3</f>
        <v>KCE PC 12</v>
      </c>
    </row>
    <row r="5" spans="1:8" s="519" customFormat="1" ht="23.4" customHeight="1">
      <c r="A5" s="134" t="s">
        <v>137</v>
      </c>
      <c r="B5" s="134" t="s">
        <v>2</v>
      </c>
      <c r="C5" s="521" t="s">
        <v>560</v>
      </c>
      <c r="D5" s="134"/>
      <c r="E5" s="521" t="s">
        <v>57</v>
      </c>
      <c r="F5" s="521" t="s">
        <v>559</v>
      </c>
    </row>
    <row r="6" spans="1:8">
      <c r="A6" s="522"/>
      <c r="B6" s="522"/>
      <c r="C6" s="522"/>
      <c r="D6" s="522"/>
      <c r="E6" s="522"/>
      <c r="F6" s="522"/>
    </row>
    <row r="7" spans="1:8">
      <c r="A7" s="523" t="s">
        <v>138</v>
      </c>
      <c r="B7" s="524" t="s">
        <v>23</v>
      </c>
      <c r="C7" s="525">
        <v>77750</v>
      </c>
      <c r="D7" s="524"/>
      <c r="E7" s="526">
        <v>0</v>
      </c>
      <c r="F7" s="527">
        <f>E7*C7</f>
        <v>0</v>
      </c>
    </row>
    <row r="8" spans="1:8">
      <c r="A8" s="523" t="s">
        <v>139</v>
      </c>
      <c r="B8" s="524" t="s">
        <v>140</v>
      </c>
      <c r="C8" s="525">
        <v>125000</v>
      </c>
      <c r="D8" s="524"/>
      <c r="E8" s="526">
        <v>0</v>
      </c>
      <c r="F8" s="527">
        <f>E8*C8</f>
        <v>0</v>
      </c>
    </row>
    <row r="9" spans="1:8">
      <c r="A9" s="523" t="s">
        <v>141</v>
      </c>
      <c r="B9" s="524" t="s">
        <v>28</v>
      </c>
      <c r="C9" s="527">
        <f>55775-273.46</f>
        <v>55501.54</v>
      </c>
      <c r="D9" s="524"/>
      <c r="E9" s="526">
        <v>0</v>
      </c>
      <c r="F9" s="527">
        <f>E9*C9</f>
        <v>0</v>
      </c>
    </row>
    <row r="10" spans="1:8">
      <c r="A10" s="523" t="s">
        <v>142</v>
      </c>
      <c r="B10" s="524" t="s">
        <v>143</v>
      </c>
      <c r="C10" s="524"/>
      <c r="D10" s="524"/>
      <c r="E10" s="524"/>
      <c r="F10" s="524"/>
    </row>
    <row r="11" spans="1:8">
      <c r="A11" s="523" t="s">
        <v>144</v>
      </c>
      <c r="B11" s="524" t="s">
        <v>145</v>
      </c>
      <c r="C11" s="524"/>
      <c r="D11" s="524"/>
      <c r="E11" s="524"/>
      <c r="F11" s="524"/>
    </row>
    <row r="12" spans="1:8">
      <c r="A12" s="523" t="s">
        <v>147</v>
      </c>
      <c r="B12" s="524" t="s">
        <v>556</v>
      </c>
      <c r="C12" s="527">
        <v>60273.459999999992</v>
      </c>
      <c r="D12" s="524"/>
      <c r="E12" s="524"/>
      <c r="F12" s="524"/>
    </row>
    <row r="13" spans="1:8" ht="13.75" customHeight="1">
      <c r="A13" s="528"/>
      <c r="B13" s="529" t="s">
        <v>520</v>
      </c>
      <c r="C13" s="530"/>
      <c r="D13" s="531">
        <f>SUM(C7:C12)</f>
        <v>318525</v>
      </c>
      <c r="E13" s="532"/>
      <c r="F13" s="532"/>
    </row>
    <row r="14" spans="1:8">
      <c r="A14" s="523" t="s">
        <v>148</v>
      </c>
      <c r="B14" s="524" t="s">
        <v>146</v>
      </c>
      <c r="C14" s="525">
        <v>148000</v>
      </c>
      <c r="D14" s="524"/>
      <c r="E14" s="533">
        <v>0.9</v>
      </c>
      <c r="F14" s="527">
        <f>E14*C14</f>
        <v>133200</v>
      </c>
    </row>
    <row r="15" spans="1:8">
      <c r="A15" s="523" t="s">
        <v>149</v>
      </c>
      <c r="B15" s="524" t="s">
        <v>31</v>
      </c>
      <c r="C15" s="525">
        <v>127400</v>
      </c>
      <c r="D15" s="524"/>
      <c r="E15" s="533">
        <v>0.5</v>
      </c>
      <c r="F15" s="527">
        <f>E15*C15</f>
        <v>63700</v>
      </c>
    </row>
    <row r="16" spans="1:8" s="130" customFormat="1" ht="13.75" customHeight="1">
      <c r="A16" s="534"/>
      <c r="B16" s="529" t="s">
        <v>449</v>
      </c>
      <c r="C16" s="531"/>
      <c r="D16" s="531">
        <f>SUM(C14:C15)</f>
        <v>275400</v>
      </c>
      <c r="E16" s="529"/>
      <c r="F16" s="529"/>
      <c r="H16"/>
    </row>
    <row r="17" spans="1:8">
      <c r="A17" s="523" t="s">
        <v>150</v>
      </c>
      <c r="B17" s="524" t="s">
        <v>365</v>
      </c>
      <c r="C17" s="525">
        <v>552900</v>
      </c>
      <c r="D17" s="527">
        <v>82935</v>
      </c>
      <c r="E17" s="524"/>
      <c r="F17" s="527">
        <f>E17*D17</f>
        <v>0</v>
      </c>
    </row>
    <row r="18" spans="1:8">
      <c r="A18" s="523" t="s">
        <v>151</v>
      </c>
      <c r="B18" s="524" t="s">
        <v>34</v>
      </c>
      <c r="C18" s="524"/>
      <c r="D18" s="527">
        <v>248805</v>
      </c>
      <c r="E18" s="533">
        <v>0.95</v>
      </c>
      <c r="F18" s="527">
        <f t="shared" ref="F18:F20" si="0">E18*D18</f>
        <v>236364.75</v>
      </c>
    </row>
    <row r="19" spans="1:8">
      <c r="A19" s="523" t="s">
        <v>152</v>
      </c>
      <c r="B19" s="524" t="s">
        <v>36</v>
      </c>
      <c r="C19" s="524"/>
      <c r="D19" s="527">
        <v>82935</v>
      </c>
      <c r="E19" s="524"/>
      <c r="F19" s="527">
        <f t="shared" si="0"/>
        <v>0</v>
      </c>
    </row>
    <row r="20" spans="1:8">
      <c r="A20" s="523" t="s">
        <v>557</v>
      </c>
      <c r="B20" s="524" t="s">
        <v>38</v>
      </c>
      <c r="C20" s="524"/>
      <c r="D20" s="527">
        <v>138225</v>
      </c>
      <c r="E20" s="524"/>
      <c r="F20" s="527">
        <f t="shared" si="0"/>
        <v>0</v>
      </c>
    </row>
    <row r="21" spans="1:8" s="130" customFormat="1" ht="13.75" customHeight="1">
      <c r="A21" s="534"/>
      <c r="B21" s="529" t="s">
        <v>521</v>
      </c>
      <c r="C21" s="531"/>
      <c r="D21" s="531">
        <f>SUM(C17:C20)</f>
        <v>552900</v>
      </c>
      <c r="E21" s="529"/>
      <c r="F21" s="529"/>
      <c r="H21" s="470"/>
    </row>
    <row r="22" spans="1:8">
      <c r="A22" s="523" t="s">
        <v>558</v>
      </c>
      <c r="B22" s="524" t="s">
        <v>40</v>
      </c>
      <c r="C22" s="525">
        <v>50000</v>
      </c>
      <c r="D22" s="527">
        <v>50000</v>
      </c>
      <c r="E22" s="533">
        <v>0.95</v>
      </c>
      <c r="F22" s="527">
        <f>E22*C22</f>
        <v>47500</v>
      </c>
    </row>
    <row r="23" spans="1:8" s="130" customFormat="1" ht="13.75" customHeight="1">
      <c r="A23" s="535"/>
      <c r="B23" s="536" t="s">
        <v>522</v>
      </c>
      <c r="C23" s="537"/>
      <c r="D23" s="537">
        <f>SUM(C22)</f>
        <v>50000</v>
      </c>
      <c r="E23" s="536"/>
      <c r="F23" s="536"/>
      <c r="H23" s="470"/>
    </row>
    <row r="24" spans="1:8" s="130" customFormat="1">
      <c r="A24" s="538"/>
      <c r="B24" s="538" t="s">
        <v>171</v>
      </c>
      <c r="C24" s="539">
        <f>SUM(C7:C23)</f>
        <v>1196825</v>
      </c>
      <c r="D24" s="539">
        <f>+D13+D16+D21+D23</f>
        <v>1196825</v>
      </c>
      <c r="E24" s="540">
        <f>F24/C24</f>
        <v>0.40170012324274645</v>
      </c>
      <c r="F24" s="133">
        <f>SUM(F14:F23)</f>
        <v>480764.75</v>
      </c>
    </row>
    <row r="27" spans="1:8">
      <c r="C27" s="126"/>
      <c r="F27" s="125"/>
    </row>
    <row r="29" spans="1:8">
      <c r="F29" s="126"/>
    </row>
    <row r="38" spans="4:4">
      <c r="D38" t="s">
        <v>153</v>
      </c>
    </row>
    <row r="39" spans="4:4">
      <c r="D39" t="s">
        <v>154</v>
      </c>
    </row>
    <row r="40" spans="4:4">
      <c r="D40" t="s">
        <v>155</v>
      </c>
    </row>
    <row r="41" spans="4:4">
      <c r="D41" t="s">
        <v>156</v>
      </c>
    </row>
    <row r="42" spans="4:4">
      <c r="D42" t="s">
        <v>157</v>
      </c>
    </row>
    <row r="43" spans="4:4">
      <c r="D43" t="s">
        <v>158</v>
      </c>
    </row>
    <row r="44" spans="4:4">
      <c r="D44" t="s">
        <v>159</v>
      </c>
    </row>
    <row r="45" spans="4:4">
      <c r="D45" t="s">
        <v>160</v>
      </c>
    </row>
    <row r="46" spans="4:4">
      <c r="D46" t="s">
        <v>161</v>
      </c>
    </row>
    <row r="47" spans="4:4">
      <c r="D47" t="s">
        <v>162</v>
      </c>
    </row>
  </sheetData>
  <phoneticPr fontId="56" type="noConversion"/>
  <pageMargins left="0.7" right="0.7" top="0.75" bottom="0.75" header="0.3" footer="0.3"/>
  <pageSetup scale="7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
  <sheetViews>
    <sheetView view="pageBreakPreview" zoomScaleNormal="100" zoomScaleSheetLayoutView="100" workbookViewId="0">
      <selection activeCell="I7" sqref="I7"/>
    </sheetView>
  </sheetViews>
  <sheetFormatPr defaultRowHeight="14.5"/>
  <cols>
    <col min="1" max="1" width="6" customWidth="1"/>
    <col min="2" max="2" width="46" bestFit="1" customWidth="1"/>
    <col min="3" max="5" width="18.54296875" style="125" customWidth="1"/>
    <col min="6" max="7" width="14.6328125" style="125" customWidth="1"/>
    <col min="8" max="8" width="7.36328125" style="125" customWidth="1"/>
    <col min="9" max="9" width="14.6328125" style="125" customWidth="1"/>
    <col min="10" max="10" width="4.81640625" style="125" customWidth="1"/>
    <col min="11" max="11" width="14.81640625" customWidth="1"/>
  </cols>
  <sheetData>
    <row r="1" spans="1:11">
      <c r="A1" t="str">
        <f>+SUMMARY!A1</f>
        <v>PROJECT: PLOT 18 - DORCHESTER HOTEL &amp; RESIDENCIES</v>
      </c>
    </row>
    <row r="2" spans="1:11">
      <c r="A2" t="str">
        <f>+SUMMARY!A2</f>
        <v>LANDSCAPE PACKAGES BY: FIONA ENVIRONS</v>
      </c>
      <c r="I2" s="541"/>
    </row>
    <row r="3" spans="1:11">
      <c r="A3" t="s">
        <v>565</v>
      </c>
    </row>
    <row r="5" spans="1:11" s="520" customFormat="1" ht="41.4" customHeight="1">
      <c r="A5" s="521" t="s">
        <v>555</v>
      </c>
      <c r="B5" s="521" t="s">
        <v>554</v>
      </c>
      <c r="C5" s="371" t="s">
        <v>562</v>
      </c>
      <c r="D5" s="371" t="s">
        <v>563</v>
      </c>
      <c r="E5" s="371" t="s">
        <v>553</v>
      </c>
      <c r="F5" s="371" t="s">
        <v>170</v>
      </c>
      <c r="G5" s="371" t="s">
        <v>55</v>
      </c>
      <c r="H5" s="682" t="s">
        <v>57</v>
      </c>
      <c r="I5" s="371" t="s">
        <v>56</v>
      </c>
      <c r="J5" s="518"/>
    </row>
    <row r="6" spans="1:11">
      <c r="A6" s="545" t="s">
        <v>144</v>
      </c>
      <c r="B6" s="524" t="s">
        <v>523</v>
      </c>
      <c r="C6" s="525">
        <f>+'Valuation (WFA)'!D22</f>
        <v>558972</v>
      </c>
      <c r="D6" s="525">
        <f>+'Valuation (WFA)'!F22</f>
        <v>195640</v>
      </c>
      <c r="E6" s="525">
        <f>+'Valuation (WFA)'!G22</f>
        <v>363332</v>
      </c>
      <c r="F6" s="525">
        <f>SUM('Softscape Progress '!N291)</f>
        <v>422483.92959999997</v>
      </c>
      <c r="G6" s="525">
        <f t="shared" ref="G6:G7" si="0">I6-F6</f>
        <v>0</v>
      </c>
      <c r="H6" s="683">
        <f>'Softscape Progress '!P289</f>
        <v>0.83199999999999996</v>
      </c>
      <c r="I6" s="525">
        <f>SUM('Softscape Progress '!Q291)</f>
        <v>422483.92959999997</v>
      </c>
    </row>
    <row r="7" spans="1:11">
      <c r="A7" s="548"/>
      <c r="B7" s="549"/>
      <c r="C7" s="550"/>
      <c r="D7" s="550"/>
      <c r="E7" s="550"/>
      <c r="F7" s="550"/>
      <c r="G7" s="550"/>
      <c r="H7" s="684"/>
      <c r="I7" s="550"/>
    </row>
    <row r="8" spans="1:11">
      <c r="A8" s="551"/>
      <c r="B8" s="538" t="s">
        <v>566</v>
      </c>
      <c r="C8" s="133">
        <f t="shared" ref="C8:I8" si="1">SUM(C6:C7)</f>
        <v>558972</v>
      </c>
      <c r="D8" s="133">
        <f t="shared" si="1"/>
        <v>195640</v>
      </c>
      <c r="E8" s="133">
        <f t="shared" si="1"/>
        <v>363332</v>
      </c>
      <c r="F8" s="133">
        <f t="shared" si="1"/>
        <v>422483.92959999997</v>
      </c>
      <c r="G8" s="133">
        <f t="shared" si="1"/>
        <v>0</v>
      </c>
      <c r="H8" s="133"/>
      <c r="I8" s="133">
        <f t="shared" si="1"/>
        <v>422483.92959999997</v>
      </c>
      <c r="K8" s="541"/>
    </row>
    <row r="9" spans="1:11">
      <c r="I9" s="125">
        <v>464526.17</v>
      </c>
    </row>
    <row r="10" spans="1:11">
      <c r="I10" s="125">
        <f>I9-I8</f>
        <v>42042.24040000001</v>
      </c>
    </row>
  </sheetData>
  <phoneticPr fontId="56"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B36"/>
  <sheetViews>
    <sheetView showGridLines="0" view="pageBreakPreview" zoomScale="90" zoomScaleNormal="100" zoomScaleSheetLayoutView="90" workbookViewId="0">
      <pane xSplit="6" ySplit="6" topLeftCell="G7" activePane="bottomRight" state="frozen"/>
      <selection activeCell="G23" sqref="G23"/>
      <selection pane="topRight" activeCell="G23" sqref="G23"/>
      <selection pane="bottomLeft" activeCell="G23" sqref="G23"/>
      <selection pane="bottomRight" activeCell="U28" sqref="U28"/>
    </sheetView>
  </sheetViews>
  <sheetFormatPr defaultColWidth="9.08984375" defaultRowHeight="13"/>
  <cols>
    <col min="1" max="1" width="6.08984375" style="3" customWidth="1"/>
    <col min="2" max="2" width="41.36328125" style="3" customWidth="1"/>
    <col min="3" max="3" width="9" style="3" customWidth="1"/>
    <col min="4" max="4" width="6.08984375" style="3" customWidth="1"/>
    <col min="5" max="5" width="12.54296875" style="3" bestFit="1" customWidth="1"/>
    <col min="6" max="6" width="12.54296875" style="3" customWidth="1"/>
    <col min="7" max="7" width="6.54296875" style="562" customWidth="1"/>
    <col min="8" max="18" width="6.54296875" style="553" customWidth="1"/>
    <col min="19" max="19" width="6.6328125" style="553" customWidth="1"/>
    <col min="20" max="20" width="6.54296875" style="553" customWidth="1"/>
    <col min="21" max="21" width="12.54296875" style="4" customWidth="1"/>
    <col min="22" max="22" width="12.54296875" style="3" customWidth="1"/>
    <col min="23" max="23" width="15.81640625" style="3" customWidth="1"/>
    <col min="24" max="24" width="13.36328125" style="3" customWidth="1"/>
    <col min="25" max="25" width="11" style="3" customWidth="1"/>
    <col min="26" max="27" width="9.08984375" style="3"/>
    <col min="28" max="28" width="12" style="3" customWidth="1"/>
    <col min="29" max="16384" width="9.08984375" style="3"/>
  </cols>
  <sheetData>
    <row r="1" spans="1:25">
      <c r="A1" s="1" t="str">
        <f>+Softscape!A1</f>
        <v>PROJECT: PLOT 18 - DORCHESTER HOTEL &amp; RESIDENCIES</v>
      </c>
      <c r="B1" s="2"/>
      <c r="G1" s="553"/>
    </row>
    <row r="2" spans="1:25">
      <c r="A2" s="1" t="str">
        <f>+Softscape!A2</f>
        <v>LANDSCAPE PACKAGES BY: FIONA ENVIRONS</v>
      </c>
      <c r="B2" s="2"/>
      <c r="G2" s="553"/>
    </row>
    <row r="3" spans="1:25">
      <c r="A3" s="1" t="s">
        <v>576</v>
      </c>
      <c r="B3" s="2"/>
      <c r="G3" s="553"/>
    </row>
    <row r="4" spans="1:25" ht="13.5" thickBot="1">
      <c r="G4" s="553"/>
      <c r="U4" s="553"/>
      <c r="V4" s="553"/>
      <c r="W4" s="553"/>
      <c r="X4" s="553"/>
      <c r="Y4" s="553"/>
    </row>
    <row r="5" spans="1:25" ht="15.75" customHeight="1" thickTop="1">
      <c r="A5" s="5" t="s">
        <v>2</v>
      </c>
      <c r="B5" s="6" t="s">
        <v>3</v>
      </c>
      <c r="C5" s="7" t="s">
        <v>4</v>
      </c>
      <c r="D5" s="8" t="s">
        <v>5</v>
      </c>
      <c r="E5" s="9" t="s">
        <v>6</v>
      </c>
      <c r="F5" s="10" t="s">
        <v>7</v>
      </c>
      <c r="G5" s="724" t="s">
        <v>364</v>
      </c>
      <c r="H5" s="715" t="s">
        <v>8</v>
      </c>
      <c r="I5" s="715" t="s">
        <v>9</v>
      </c>
      <c r="J5" s="715" t="s">
        <v>10</v>
      </c>
      <c r="K5" s="715" t="s">
        <v>11</v>
      </c>
      <c r="L5" s="715" t="s">
        <v>12</v>
      </c>
      <c r="M5" s="715" t="s">
        <v>13</v>
      </c>
      <c r="N5" s="715" t="s">
        <v>14</v>
      </c>
      <c r="O5" s="715" t="s">
        <v>15</v>
      </c>
      <c r="P5" s="715" t="s">
        <v>16</v>
      </c>
      <c r="Q5" s="715" t="s">
        <v>17</v>
      </c>
      <c r="R5" s="715" t="s">
        <v>18</v>
      </c>
      <c r="S5" s="715" t="s">
        <v>19</v>
      </c>
      <c r="T5" s="726" t="s">
        <v>20</v>
      </c>
      <c r="U5" s="720" t="s">
        <v>571</v>
      </c>
      <c r="V5" s="722" t="s">
        <v>572</v>
      </c>
    </row>
    <row r="6" spans="1:25" ht="16.5" customHeight="1" thickBot="1">
      <c r="A6" s="11"/>
      <c r="B6" s="12"/>
      <c r="C6" s="13"/>
      <c r="D6" s="14"/>
      <c r="E6" s="15"/>
      <c r="F6" s="16" t="s">
        <v>21</v>
      </c>
      <c r="G6" s="725"/>
      <c r="H6" s="716"/>
      <c r="I6" s="716"/>
      <c r="J6" s="716"/>
      <c r="K6" s="716"/>
      <c r="L6" s="716"/>
      <c r="M6" s="716"/>
      <c r="N6" s="716"/>
      <c r="O6" s="716"/>
      <c r="P6" s="716"/>
      <c r="Q6" s="716"/>
      <c r="R6" s="716"/>
      <c r="S6" s="716"/>
      <c r="T6" s="727"/>
      <c r="U6" s="721"/>
      <c r="V6" s="723"/>
    </row>
    <row r="7" spans="1:25">
      <c r="A7" s="576" t="s">
        <v>22</v>
      </c>
      <c r="B7" s="3" t="s">
        <v>23</v>
      </c>
      <c r="C7" s="577">
        <v>1</v>
      </c>
      <c r="D7" s="554" t="s">
        <v>24</v>
      </c>
      <c r="E7" s="3">
        <v>77750</v>
      </c>
      <c r="F7" s="25">
        <f>+E7</f>
        <v>77750</v>
      </c>
      <c r="G7" s="565"/>
      <c r="H7" s="566"/>
      <c r="I7" s="566"/>
      <c r="J7" s="566"/>
      <c r="K7" s="566"/>
      <c r="L7" s="566"/>
      <c r="M7" s="566"/>
      <c r="N7" s="566"/>
      <c r="O7" s="567"/>
      <c r="P7" s="567"/>
      <c r="Q7" s="567"/>
      <c r="R7" s="567"/>
      <c r="S7" s="567"/>
      <c r="T7" s="567"/>
      <c r="U7" s="567">
        <v>1</v>
      </c>
      <c r="V7" s="555">
        <f>U7*F7</f>
        <v>77750</v>
      </c>
    </row>
    <row r="8" spans="1:25">
      <c r="A8" s="576"/>
      <c r="C8" s="577"/>
      <c r="D8" s="554"/>
      <c r="F8" s="25"/>
      <c r="G8" s="565"/>
      <c r="H8" s="566"/>
      <c r="I8" s="566"/>
      <c r="J8" s="566"/>
      <c r="K8" s="566"/>
      <c r="L8" s="566"/>
      <c r="M8" s="566"/>
      <c r="N8" s="566"/>
      <c r="O8" s="567"/>
      <c r="P8" s="567"/>
      <c r="Q8" s="567"/>
      <c r="R8" s="567"/>
      <c r="S8" s="567"/>
      <c r="T8" s="567"/>
      <c r="U8" s="567"/>
      <c r="V8" s="555"/>
    </row>
    <row r="9" spans="1:25" s="27" customFormat="1">
      <c r="A9" s="20" t="s">
        <v>25</v>
      </c>
      <c r="B9" s="578" t="s">
        <v>26</v>
      </c>
      <c r="C9" s="22">
        <v>1</v>
      </c>
      <c r="D9" s="23" t="s">
        <v>24</v>
      </c>
      <c r="E9" s="579">
        <v>125000</v>
      </c>
      <c r="F9" s="25">
        <f t="shared" ref="F9:F30" si="0">+E9</f>
        <v>125000</v>
      </c>
      <c r="G9" s="564"/>
      <c r="H9" s="568"/>
      <c r="I9" s="568"/>
      <c r="J9" s="568"/>
      <c r="K9" s="568"/>
      <c r="L9" s="568"/>
      <c r="M9" s="568"/>
      <c r="N9" s="568"/>
      <c r="O9" s="569"/>
      <c r="P9" s="569"/>
      <c r="Q9" s="569"/>
      <c r="R9" s="569"/>
      <c r="S9" s="569"/>
      <c r="T9" s="569"/>
      <c r="U9" s="567">
        <v>1</v>
      </c>
      <c r="V9" s="555">
        <f>U9*F9</f>
        <v>125000</v>
      </c>
    </row>
    <row r="10" spans="1:25" s="27" customFormat="1">
      <c r="A10" s="580"/>
      <c r="B10" s="581"/>
      <c r="C10" s="581"/>
      <c r="D10" s="581"/>
      <c r="E10" s="582"/>
      <c r="F10" s="25"/>
      <c r="G10" s="564"/>
      <c r="H10" s="568"/>
      <c r="I10" s="568"/>
      <c r="J10" s="568"/>
      <c r="K10" s="568"/>
      <c r="L10" s="568"/>
      <c r="M10" s="568"/>
      <c r="N10" s="568"/>
      <c r="O10" s="569"/>
      <c r="P10" s="569"/>
      <c r="Q10" s="569"/>
      <c r="R10" s="569"/>
      <c r="S10" s="569"/>
      <c r="T10" s="569"/>
      <c r="U10" s="567"/>
      <c r="V10" s="555"/>
    </row>
    <row r="11" spans="1:25" s="27" customFormat="1">
      <c r="A11" s="20" t="s">
        <v>27</v>
      </c>
      <c r="B11" s="21" t="s">
        <v>567</v>
      </c>
      <c r="C11" s="22">
        <v>1</v>
      </c>
      <c r="D11" s="23" t="s">
        <v>24</v>
      </c>
      <c r="E11" s="24">
        <v>55501.54</v>
      </c>
      <c r="F11" s="25">
        <f t="shared" si="0"/>
        <v>55501.54</v>
      </c>
      <c r="G11" s="564"/>
      <c r="H11" s="568"/>
      <c r="I11" s="568"/>
      <c r="J11" s="568"/>
      <c r="K11" s="568"/>
      <c r="L11" s="568"/>
      <c r="M11" s="568"/>
      <c r="N11" s="568"/>
      <c r="O11" s="569"/>
      <c r="P11" s="569"/>
      <c r="Q11" s="569"/>
      <c r="R11" s="569"/>
      <c r="S11" s="569"/>
      <c r="T11" s="569"/>
      <c r="U11" s="567">
        <v>0.95</v>
      </c>
      <c r="V11" s="26">
        <f>U11*F11</f>
        <v>52726.462999999996</v>
      </c>
    </row>
    <row r="12" spans="1:25" s="27" customFormat="1">
      <c r="A12" s="20"/>
      <c r="B12" s="21"/>
      <c r="C12" s="22"/>
      <c r="D12" s="23"/>
      <c r="E12" s="24"/>
      <c r="F12" s="25"/>
      <c r="G12" s="564"/>
      <c r="H12" s="568"/>
      <c r="I12" s="568"/>
      <c r="J12" s="568"/>
      <c r="K12" s="568"/>
      <c r="L12" s="568"/>
      <c r="M12" s="568"/>
      <c r="N12" s="568"/>
      <c r="O12" s="569"/>
      <c r="P12" s="569"/>
      <c r="Q12" s="569"/>
      <c r="R12" s="569"/>
      <c r="S12" s="569"/>
      <c r="T12" s="569"/>
      <c r="U12" s="567"/>
      <c r="V12" s="555"/>
    </row>
    <row r="13" spans="1:25" s="27" customFormat="1">
      <c r="A13" s="20" t="s">
        <v>29</v>
      </c>
      <c r="B13" s="21" t="s">
        <v>556</v>
      </c>
      <c r="C13" s="22">
        <v>1</v>
      </c>
      <c r="D13" s="23" t="s">
        <v>24</v>
      </c>
      <c r="E13" s="24">
        <v>60273.459999999992</v>
      </c>
      <c r="F13" s="25">
        <f>+E13</f>
        <v>60273.459999999992</v>
      </c>
      <c r="G13" s="564"/>
      <c r="H13" s="568"/>
      <c r="I13" s="568"/>
      <c r="J13" s="568"/>
      <c r="K13" s="568"/>
      <c r="L13" s="568"/>
      <c r="M13" s="568"/>
      <c r="N13" s="568"/>
      <c r="O13" s="569"/>
      <c r="P13" s="569"/>
      <c r="Q13" s="569"/>
      <c r="R13" s="569"/>
      <c r="S13" s="569"/>
      <c r="T13" s="569"/>
      <c r="U13" s="567">
        <v>1</v>
      </c>
      <c r="V13" s="26">
        <f>U13*F13</f>
        <v>60273.459999999992</v>
      </c>
    </row>
    <row r="14" spans="1:25" s="27" customFormat="1">
      <c r="A14" s="20"/>
      <c r="B14" s="21"/>
      <c r="C14" s="22"/>
      <c r="D14" s="23"/>
      <c r="E14" s="24"/>
      <c r="F14" s="25"/>
      <c r="G14" s="564"/>
      <c r="H14" s="568"/>
      <c r="I14" s="568"/>
      <c r="J14" s="568"/>
      <c r="K14" s="568"/>
      <c r="L14" s="568"/>
      <c r="M14" s="568"/>
      <c r="N14" s="568"/>
      <c r="O14" s="569"/>
      <c r="P14" s="569"/>
      <c r="Q14" s="569"/>
      <c r="R14" s="569"/>
      <c r="S14" s="569"/>
      <c r="T14" s="569"/>
      <c r="U14" s="567"/>
      <c r="V14" s="583"/>
    </row>
    <row r="15" spans="1:25" s="27" customFormat="1">
      <c r="A15" s="20" t="s">
        <v>30</v>
      </c>
      <c r="B15" s="21" t="s">
        <v>591</v>
      </c>
      <c r="C15" s="22">
        <v>1</v>
      </c>
      <c r="D15" s="23" t="s">
        <v>24</v>
      </c>
      <c r="E15" s="24">
        <v>148000</v>
      </c>
      <c r="F15" s="25">
        <f t="shared" si="0"/>
        <v>148000</v>
      </c>
      <c r="G15" s="564">
        <v>1</v>
      </c>
      <c r="H15" s="568">
        <v>1</v>
      </c>
      <c r="I15" s="568">
        <v>1</v>
      </c>
      <c r="J15" s="568">
        <v>1</v>
      </c>
      <c r="K15" s="568">
        <v>1</v>
      </c>
      <c r="L15" s="568">
        <v>1</v>
      </c>
      <c r="M15" s="568">
        <v>1</v>
      </c>
      <c r="N15" s="568">
        <v>1</v>
      </c>
      <c r="O15" s="568">
        <v>1</v>
      </c>
      <c r="P15" s="568">
        <v>1</v>
      </c>
      <c r="Q15" s="568">
        <v>1</v>
      </c>
      <c r="R15" s="568">
        <v>1</v>
      </c>
      <c r="S15" s="568">
        <v>1</v>
      </c>
      <c r="T15" s="568">
        <v>1</v>
      </c>
      <c r="U15" s="567">
        <f>SUM(G15:T15)/14</f>
        <v>1</v>
      </c>
      <c r="V15" s="26">
        <f>U15*F15</f>
        <v>148000</v>
      </c>
    </row>
    <row r="16" spans="1:25" s="27" customFormat="1">
      <c r="A16" s="20"/>
      <c r="B16" s="21"/>
      <c r="C16" s="22"/>
      <c r="D16" s="23"/>
      <c r="E16" s="24"/>
      <c r="F16" s="25"/>
      <c r="G16" s="564"/>
      <c r="H16" s="568"/>
      <c r="I16" s="568"/>
      <c r="J16" s="568"/>
      <c r="K16" s="568"/>
      <c r="L16" s="568"/>
      <c r="M16" s="568"/>
      <c r="N16" s="568"/>
      <c r="O16" s="569"/>
      <c r="P16" s="569"/>
      <c r="Q16" s="569"/>
      <c r="R16" s="569"/>
      <c r="S16" s="569"/>
      <c r="T16" s="569"/>
      <c r="U16" s="567"/>
      <c r="V16" s="555"/>
    </row>
    <row r="17" spans="1:28" s="27" customFormat="1">
      <c r="A17" s="20" t="s">
        <v>32</v>
      </c>
      <c r="B17" s="21" t="s">
        <v>31</v>
      </c>
      <c r="C17" s="22">
        <v>1</v>
      </c>
      <c r="D17" s="23" t="s">
        <v>24</v>
      </c>
      <c r="E17" s="24">
        <v>127400</v>
      </c>
      <c r="F17" s="25"/>
      <c r="G17" s="564"/>
      <c r="H17" s="568"/>
      <c r="I17" s="568"/>
      <c r="J17" s="568"/>
      <c r="K17" s="568"/>
      <c r="L17" s="568"/>
      <c r="M17" s="568"/>
      <c r="N17" s="568"/>
      <c r="O17" s="569"/>
      <c r="P17" s="569"/>
      <c r="Q17" s="569"/>
      <c r="R17" s="569"/>
      <c r="S17" s="569"/>
      <c r="T17" s="569"/>
      <c r="U17" s="567"/>
      <c r="V17" s="26"/>
    </row>
    <row r="18" spans="1:28" s="370" customFormat="1">
      <c r="A18" s="20"/>
      <c r="B18" s="584" t="s">
        <v>568</v>
      </c>
      <c r="C18" s="585">
        <v>0.5</v>
      </c>
      <c r="D18" s="23"/>
      <c r="E18" s="24"/>
      <c r="F18" s="25">
        <f>C18*E17</f>
        <v>63700</v>
      </c>
      <c r="G18" s="564">
        <v>1</v>
      </c>
      <c r="H18" s="568">
        <v>1</v>
      </c>
      <c r="I18" s="568">
        <v>1</v>
      </c>
      <c r="J18" s="568">
        <v>1</v>
      </c>
      <c r="K18" s="568">
        <v>1</v>
      </c>
      <c r="L18" s="568">
        <v>1</v>
      </c>
      <c r="M18" s="568">
        <v>1</v>
      </c>
      <c r="N18" s="568">
        <v>1</v>
      </c>
      <c r="O18" s="568">
        <v>1</v>
      </c>
      <c r="P18" s="568">
        <v>1</v>
      </c>
      <c r="Q18" s="568">
        <v>1</v>
      </c>
      <c r="R18" s="568">
        <v>1</v>
      </c>
      <c r="S18" s="568">
        <v>1</v>
      </c>
      <c r="T18" s="568">
        <v>1</v>
      </c>
      <c r="U18" s="567">
        <v>1</v>
      </c>
      <c r="V18" s="26">
        <f>U18*F18</f>
        <v>63700</v>
      </c>
      <c r="W18" s="27"/>
      <c r="X18" s="27"/>
    </row>
    <row r="19" spans="1:28" s="27" customFormat="1">
      <c r="A19" s="20"/>
      <c r="B19" s="584" t="s">
        <v>569</v>
      </c>
      <c r="C19" s="585">
        <v>0.3</v>
      </c>
      <c r="D19" s="23"/>
      <c r="E19" s="24"/>
      <c r="F19" s="25">
        <f>C19*E17</f>
        <v>38220</v>
      </c>
      <c r="G19" s="564">
        <v>1</v>
      </c>
      <c r="H19" s="568">
        <v>1</v>
      </c>
      <c r="I19" s="568">
        <v>1</v>
      </c>
      <c r="J19" s="568">
        <v>1</v>
      </c>
      <c r="K19" s="568">
        <v>1</v>
      </c>
      <c r="L19" s="568">
        <v>1</v>
      </c>
      <c r="M19" s="568">
        <v>1</v>
      </c>
      <c r="N19" s="568">
        <v>1</v>
      </c>
      <c r="O19" s="568">
        <v>1</v>
      </c>
      <c r="P19" s="568">
        <v>1</v>
      </c>
      <c r="Q19" s="568">
        <v>1</v>
      </c>
      <c r="R19" s="568">
        <v>1</v>
      </c>
      <c r="S19" s="568">
        <v>1</v>
      </c>
      <c r="T19" s="568">
        <v>1</v>
      </c>
      <c r="U19" s="567">
        <v>1</v>
      </c>
      <c r="V19" s="26">
        <f>U19*F19</f>
        <v>38220</v>
      </c>
    </row>
    <row r="20" spans="1:28" s="27" customFormat="1">
      <c r="A20" s="20"/>
      <c r="B20" s="584" t="s">
        <v>570</v>
      </c>
      <c r="C20" s="585">
        <v>0.2</v>
      </c>
      <c r="D20" s="23"/>
      <c r="E20" s="24"/>
      <c r="F20" s="25">
        <f>C20*E17</f>
        <v>25480</v>
      </c>
      <c r="G20" s="564">
        <v>0</v>
      </c>
      <c r="H20" s="568">
        <v>0</v>
      </c>
      <c r="I20" s="568">
        <v>0</v>
      </c>
      <c r="J20" s="568">
        <v>0</v>
      </c>
      <c r="K20" s="568">
        <v>0</v>
      </c>
      <c r="L20" s="568">
        <v>0</v>
      </c>
      <c r="M20" s="568">
        <v>0</v>
      </c>
      <c r="N20" s="568">
        <v>0</v>
      </c>
      <c r="O20" s="568">
        <v>0</v>
      </c>
      <c r="P20" s="568">
        <v>0</v>
      </c>
      <c r="Q20" s="568">
        <v>0</v>
      </c>
      <c r="R20" s="568">
        <v>0</v>
      </c>
      <c r="S20" s="568">
        <v>0</v>
      </c>
      <c r="T20" s="568">
        <v>0</v>
      </c>
      <c r="U20" s="567">
        <f>SUM(G20:T20)/14</f>
        <v>0</v>
      </c>
      <c r="V20" s="26">
        <f>U20*F20</f>
        <v>0</v>
      </c>
    </row>
    <row r="21" spans="1:28" s="27" customFormat="1">
      <c r="A21" s="20"/>
      <c r="B21" s="21"/>
      <c r="C21" s="22"/>
      <c r="D21" s="23"/>
      <c r="E21" s="24"/>
      <c r="F21" s="25"/>
      <c r="G21" s="564"/>
      <c r="H21" s="568"/>
      <c r="I21" s="568"/>
      <c r="J21" s="568"/>
      <c r="K21" s="568"/>
      <c r="L21" s="568"/>
      <c r="M21" s="568"/>
      <c r="N21" s="568"/>
      <c r="O21" s="569"/>
      <c r="P21" s="569"/>
      <c r="Q21" s="569"/>
      <c r="R21" s="569"/>
      <c r="S21" s="569"/>
      <c r="T21" s="569"/>
      <c r="U21" s="567"/>
      <c r="V21" s="555"/>
    </row>
    <row r="22" spans="1:28" s="27" customFormat="1">
      <c r="A22" s="20" t="s">
        <v>33</v>
      </c>
      <c r="B22" s="21" t="s">
        <v>365</v>
      </c>
      <c r="C22" s="22">
        <v>1</v>
      </c>
      <c r="D22" s="23" t="s">
        <v>24</v>
      </c>
      <c r="E22" s="24">
        <v>82935</v>
      </c>
      <c r="F22" s="25">
        <v>55290</v>
      </c>
      <c r="G22" s="564"/>
      <c r="H22" s="568"/>
      <c r="I22" s="568"/>
      <c r="J22" s="568"/>
      <c r="K22" s="568"/>
      <c r="L22" s="568"/>
      <c r="M22" s="568"/>
      <c r="N22" s="568"/>
      <c r="O22" s="569"/>
      <c r="P22" s="569"/>
      <c r="Q22" s="569"/>
      <c r="R22" s="569"/>
      <c r="S22" s="569"/>
      <c r="T22" s="569"/>
      <c r="U22" s="567">
        <v>0.9</v>
      </c>
      <c r="V22" s="26">
        <f>U22*F22</f>
        <v>49761</v>
      </c>
    </row>
    <row r="23" spans="1:28" s="27" customFormat="1">
      <c r="A23" s="20"/>
      <c r="B23" s="21"/>
      <c r="C23" s="22"/>
      <c r="D23" s="23"/>
      <c r="F23" s="25"/>
      <c r="G23" s="564"/>
      <c r="H23" s="568"/>
      <c r="I23" s="568"/>
      <c r="J23" s="568"/>
      <c r="K23" s="568"/>
      <c r="L23" s="568"/>
      <c r="M23" s="568"/>
      <c r="N23" s="568"/>
      <c r="O23" s="569"/>
      <c r="P23" s="569"/>
      <c r="Q23" s="569"/>
      <c r="R23" s="569"/>
      <c r="S23" s="569"/>
      <c r="T23" s="569"/>
      <c r="U23" s="567"/>
      <c r="V23" s="555"/>
    </row>
    <row r="24" spans="1:28" s="27" customFormat="1">
      <c r="A24" s="20" t="s">
        <v>35</v>
      </c>
      <c r="B24" s="21" t="s">
        <v>34</v>
      </c>
      <c r="C24" s="22">
        <v>1</v>
      </c>
      <c r="D24" s="23" t="s">
        <v>24</v>
      </c>
      <c r="E24" s="24">
        <v>248805</v>
      </c>
      <c r="F24" s="25">
        <v>359385</v>
      </c>
      <c r="G24" s="564">
        <v>1</v>
      </c>
      <c r="H24" s="568">
        <v>1</v>
      </c>
      <c r="I24" s="568">
        <v>1</v>
      </c>
      <c r="J24" s="568">
        <v>1</v>
      </c>
      <c r="K24" s="568">
        <v>1</v>
      </c>
      <c r="L24" s="568">
        <v>1</v>
      </c>
      <c r="M24" s="568">
        <v>1</v>
      </c>
      <c r="N24" s="568">
        <v>1</v>
      </c>
      <c r="O24" s="568">
        <v>1</v>
      </c>
      <c r="P24" s="568">
        <v>1</v>
      </c>
      <c r="Q24" s="568">
        <v>1</v>
      </c>
      <c r="R24" s="568">
        <v>1</v>
      </c>
      <c r="S24" s="568">
        <v>1</v>
      </c>
      <c r="T24" s="568">
        <v>1</v>
      </c>
      <c r="U24" s="567">
        <f>SUM(G24:T24)/14</f>
        <v>1</v>
      </c>
      <c r="V24" s="26">
        <f>U24*F24</f>
        <v>359385</v>
      </c>
    </row>
    <row r="25" spans="1:28" s="27" customFormat="1">
      <c r="A25" s="20"/>
      <c r="C25" s="22"/>
      <c r="D25" s="23"/>
      <c r="F25" s="25"/>
      <c r="G25" s="570"/>
      <c r="H25" s="571"/>
      <c r="I25" s="571"/>
      <c r="J25" s="571"/>
      <c r="K25" s="571"/>
      <c r="L25" s="571"/>
      <c r="M25" s="571"/>
      <c r="N25" s="571"/>
      <c r="O25" s="572"/>
      <c r="P25" s="572"/>
      <c r="Q25" s="572"/>
      <c r="R25" s="572"/>
      <c r="S25" s="572"/>
      <c r="T25" s="572"/>
      <c r="U25" s="586"/>
      <c r="V25" s="26"/>
    </row>
    <row r="26" spans="1:28" s="27" customFormat="1">
      <c r="A26" s="20" t="s">
        <v>37</v>
      </c>
      <c r="B26" s="21" t="s">
        <v>36</v>
      </c>
      <c r="C26" s="22">
        <v>1</v>
      </c>
      <c r="D26" s="23" t="s">
        <v>24</v>
      </c>
      <c r="E26" s="24">
        <v>82935</v>
      </c>
      <c r="F26" s="25">
        <f t="shared" si="0"/>
        <v>82935</v>
      </c>
      <c r="G26" s="570">
        <v>0.5</v>
      </c>
      <c r="H26" s="571">
        <v>0.5</v>
      </c>
      <c r="I26" s="571">
        <v>0.5</v>
      </c>
      <c r="J26" s="571">
        <v>0.5</v>
      </c>
      <c r="K26" s="571">
        <v>0.5</v>
      </c>
      <c r="L26" s="571">
        <v>0.5</v>
      </c>
      <c r="M26" s="571">
        <v>0.5</v>
      </c>
      <c r="N26" s="571">
        <v>0.5</v>
      </c>
      <c r="O26" s="571">
        <v>0.5</v>
      </c>
      <c r="P26" s="571">
        <v>0.5</v>
      </c>
      <c r="Q26" s="571">
        <v>0.5</v>
      </c>
      <c r="R26" s="571">
        <v>0.5</v>
      </c>
      <c r="S26" s="571">
        <v>0.5</v>
      </c>
      <c r="T26" s="571">
        <v>0.5</v>
      </c>
      <c r="U26" s="567">
        <v>0.7</v>
      </c>
      <c r="V26" s="26">
        <f t="shared" ref="V26:V30" si="1">U26*F26</f>
        <v>58054.499999999993</v>
      </c>
    </row>
    <row r="27" spans="1:28" s="27" customFormat="1">
      <c r="A27" s="20"/>
      <c r="C27" s="22"/>
      <c r="D27" s="23"/>
      <c r="E27" s="24"/>
      <c r="F27" s="25"/>
      <c r="G27" s="570"/>
      <c r="H27" s="571"/>
      <c r="I27" s="571"/>
      <c r="J27" s="571"/>
      <c r="K27" s="571"/>
      <c r="L27" s="571"/>
      <c r="M27" s="571"/>
      <c r="N27" s="571"/>
      <c r="O27" s="571"/>
      <c r="P27" s="571"/>
      <c r="Q27" s="571"/>
      <c r="R27" s="571"/>
      <c r="S27" s="571"/>
      <c r="T27" s="571"/>
      <c r="U27" s="567"/>
      <c r="V27" s="26"/>
    </row>
    <row r="28" spans="1:28" s="27" customFormat="1">
      <c r="A28" s="20" t="s">
        <v>39</v>
      </c>
      <c r="B28" s="21" t="s">
        <v>38</v>
      </c>
      <c r="C28" s="22">
        <v>1</v>
      </c>
      <c r="D28" s="23" t="s">
        <v>24</v>
      </c>
      <c r="E28" s="24">
        <v>138225</v>
      </c>
      <c r="F28" s="25">
        <v>55290</v>
      </c>
      <c r="G28" s="570">
        <v>0.5</v>
      </c>
      <c r="H28" s="571">
        <v>0.5</v>
      </c>
      <c r="I28" s="571">
        <v>0.5</v>
      </c>
      <c r="J28" s="571">
        <v>0.5</v>
      </c>
      <c r="K28" s="571">
        <v>0.5</v>
      </c>
      <c r="L28" s="571">
        <v>0.5</v>
      </c>
      <c r="M28" s="571">
        <v>0.5</v>
      </c>
      <c r="N28" s="571">
        <v>0.5</v>
      </c>
      <c r="O28" s="571">
        <v>0.5</v>
      </c>
      <c r="P28" s="571">
        <v>0.5</v>
      </c>
      <c r="Q28" s="571">
        <v>0.5</v>
      </c>
      <c r="R28" s="571">
        <v>0.5</v>
      </c>
      <c r="S28" s="571">
        <v>0.5</v>
      </c>
      <c r="T28" s="571">
        <v>0.5</v>
      </c>
      <c r="U28" s="567">
        <v>0.65</v>
      </c>
      <c r="V28" s="26">
        <f t="shared" si="1"/>
        <v>35938.5</v>
      </c>
    </row>
    <row r="29" spans="1:28" s="27" customFormat="1">
      <c r="A29" s="20"/>
      <c r="B29" s="21"/>
      <c r="C29" s="22"/>
      <c r="D29" s="23"/>
      <c r="F29" s="25"/>
      <c r="G29" s="570"/>
      <c r="H29" s="571"/>
      <c r="I29" s="571"/>
      <c r="J29" s="571"/>
      <c r="K29" s="571"/>
      <c r="L29" s="571"/>
      <c r="M29" s="571"/>
      <c r="N29" s="571"/>
      <c r="O29" s="572"/>
      <c r="P29" s="572"/>
      <c r="Q29" s="572"/>
      <c r="R29" s="572"/>
      <c r="S29" s="572"/>
      <c r="T29" s="572"/>
      <c r="U29" s="586"/>
      <c r="V29" s="26"/>
    </row>
    <row r="30" spans="1:28" s="27" customFormat="1">
      <c r="A30" s="20" t="s">
        <v>41</v>
      </c>
      <c r="B30" s="21" t="s">
        <v>40</v>
      </c>
      <c r="C30" s="22">
        <v>1</v>
      </c>
      <c r="D30" s="23" t="s">
        <v>24</v>
      </c>
      <c r="E30" s="24">
        <v>50000</v>
      </c>
      <c r="F30" s="25">
        <f t="shared" si="0"/>
        <v>50000</v>
      </c>
      <c r="G30" s="570">
        <v>0.5</v>
      </c>
      <c r="H30" s="571">
        <v>0.5</v>
      </c>
      <c r="I30" s="571">
        <v>0.5</v>
      </c>
      <c r="J30" s="571">
        <v>0.5</v>
      </c>
      <c r="K30" s="571">
        <v>0.5</v>
      </c>
      <c r="L30" s="571">
        <v>0.5</v>
      </c>
      <c r="M30" s="571">
        <v>0.5</v>
      </c>
      <c r="N30" s="571">
        <v>0.5</v>
      </c>
      <c r="O30" s="571">
        <v>0.5</v>
      </c>
      <c r="P30" s="571">
        <v>0.5</v>
      </c>
      <c r="Q30" s="571">
        <v>0.5</v>
      </c>
      <c r="R30" s="571">
        <v>0.5</v>
      </c>
      <c r="S30" s="571">
        <v>0.5</v>
      </c>
      <c r="T30" s="571">
        <v>0.5</v>
      </c>
      <c r="U30" s="28">
        <v>1</v>
      </c>
      <c r="V30" s="26">
        <f t="shared" si="1"/>
        <v>50000</v>
      </c>
    </row>
    <row r="31" spans="1:28">
      <c r="A31" s="17"/>
      <c r="B31" s="18"/>
      <c r="C31" s="18"/>
      <c r="D31" s="18"/>
      <c r="E31" s="18"/>
      <c r="F31" s="19"/>
      <c r="G31" s="573"/>
      <c r="H31" s="574"/>
      <c r="I31" s="574"/>
      <c r="J31" s="574"/>
      <c r="K31" s="574"/>
      <c r="L31" s="574"/>
      <c r="M31" s="574"/>
      <c r="N31" s="574"/>
      <c r="O31" s="575"/>
      <c r="P31" s="575"/>
      <c r="Q31" s="575"/>
      <c r="R31" s="575"/>
      <c r="S31" s="575"/>
      <c r="T31" s="574"/>
      <c r="U31" s="31"/>
      <c r="V31" s="29"/>
      <c r="W31" s="27"/>
      <c r="X31" s="27"/>
      <c r="AB31" s="30"/>
    </row>
    <row r="32" spans="1:28">
      <c r="A32" s="32"/>
      <c r="B32" s="33"/>
      <c r="C32" s="33"/>
      <c r="D32" s="33"/>
      <c r="E32" s="33"/>
      <c r="F32" s="34"/>
      <c r="G32" s="556"/>
      <c r="H32" s="556"/>
      <c r="I32" s="556"/>
      <c r="J32" s="556"/>
      <c r="K32" s="556"/>
      <c r="L32" s="556"/>
      <c r="M32" s="556"/>
      <c r="N32" s="556"/>
      <c r="O32" s="557"/>
      <c r="P32" s="557"/>
      <c r="Q32" s="557"/>
      <c r="R32" s="557"/>
      <c r="S32" s="557"/>
      <c r="T32" s="558"/>
      <c r="U32" s="728"/>
      <c r="V32" s="717">
        <f>SUM(V7:V31)</f>
        <v>1118808.923</v>
      </c>
      <c r="W32" s="27"/>
      <c r="Z32" s="719"/>
      <c r="AB32" s="30"/>
    </row>
    <row r="33" spans="1:28" ht="15.75" customHeight="1" thickBot="1">
      <c r="A33" s="35"/>
      <c r="B33" s="36" t="s">
        <v>52</v>
      </c>
      <c r="C33" s="36"/>
      <c r="D33" s="36"/>
      <c r="E33" s="36"/>
      <c r="F33" s="37">
        <f>SUM(F7:F31)</f>
        <v>1196825</v>
      </c>
      <c r="G33" s="559"/>
      <c r="H33" s="559"/>
      <c r="I33" s="559"/>
      <c r="J33" s="559"/>
      <c r="K33" s="559"/>
      <c r="L33" s="559"/>
      <c r="M33" s="559"/>
      <c r="N33" s="559"/>
      <c r="O33" s="560"/>
      <c r="P33" s="560"/>
      <c r="Q33" s="560"/>
      <c r="R33" s="560"/>
      <c r="S33" s="560"/>
      <c r="T33" s="561"/>
      <c r="U33" s="729"/>
      <c r="V33" s="718"/>
      <c r="W33" s="27"/>
      <c r="Z33" s="719"/>
      <c r="AB33" s="30"/>
    </row>
    <row r="34" spans="1:28" ht="13.5" thickTop="1"/>
    <row r="36" spans="1:28">
      <c r="F36" s="372">
        <f>F33-V32</f>
        <v>78016.077000000048</v>
      </c>
    </row>
  </sheetData>
  <autoFilter ref="A6:F33" xr:uid="{00000000-0009-0000-0000-000006000000}"/>
  <mergeCells count="19">
    <mergeCell ref="L5:L6"/>
    <mergeCell ref="M5:M6"/>
    <mergeCell ref="S5:S6"/>
    <mergeCell ref="T5:T6"/>
    <mergeCell ref="U32:U33"/>
    <mergeCell ref="N5:N6"/>
    <mergeCell ref="O5:O6"/>
    <mergeCell ref="G5:G6"/>
    <mergeCell ref="H5:H6"/>
    <mergeCell ref="I5:I6"/>
    <mergeCell ref="J5:J6"/>
    <mergeCell ref="K5:K6"/>
    <mergeCell ref="P5:P6"/>
    <mergeCell ref="Q5:Q6"/>
    <mergeCell ref="R5:R6"/>
    <mergeCell ref="V32:V33"/>
    <mergeCell ref="Z32:Z33"/>
    <mergeCell ref="U5:U6"/>
    <mergeCell ref="V5:V6"/>
  </mergeCells>
  <pageMargins left="0.39370078740157499" right="0.39370078740157499" top="0.39370078740157499" bottom="0.39370078740157499" header="0.31496062992126" footer="0.23622047244094499"/>
  <pageSetup paperSize="9" scale="68" orientation="landscape" r:id="rId1"/>
  <headerFooter>
    <oddFooter>&amp;LPlot 18 Bill of Quantities&amp;C1/&amp;P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S291"/>
  <sheetViews>
    <sheetView tabSelected="1" view="pageBreakPreview" zoomScale="85" zoomScaleNormal="110" zoomScaleSheetLayoutView="85" workbookViewId="0">
      <pane xSplit="4" ySplit="5" topLeftCell="I268" activePane="bottomRight" state="frozen"/>
      <selection activeCell="L26" sqref="L26"/>
      <selection pane="topRight" activeCell="L26" sqref="L26"/>
      <selection pane="bottomLeft" activeCell="L26" sqref="L26"/>
      <selection pane="bottomRight" activeCell="L281" sqref="L281"/>
    </sheetView>
  </sheetViews>
  <sheetFormatPr defaultColWidth="9.36328125" defaultRowHeight="13"/>
  <cols>
    <col min="1" max="1" width="4" style="385" bestFit="1" customWidth="1"/>
    <col min="2" max="2" width="41.453125" style="383" customWidth="1"/>
    <col min="3" max="3" width="7.90625" style="386" customWidth="1"/>
    <col min="4" max="4" width="7.6328125" style="381" bestFit="1" customWidth="1"/>
    <col min="5" max="5" width="13.08984375" style="384" hidden="1" customWidth="1"/>
    <col min="6" max="7" width="13.08984375" style="381" hidden="1" customWidth="1"/>
    <col min="8" max="8" width="12.453125" style="381" hidden="1" customWidth="1"/>
    <col min="9" max="9" width="11.90625" style="381" customWidth="1"/>
    <col min="10" max="10" width="17.453125" style="387" bestFit="1" customWidth="1"/>
    <col min="11" max="11" width="20.81640625" style="381" hidden="1" customWidth="1"/>
    <col min="12" max="12" width="16.08984375" style="381" bestFit="1" customWidth="1"/>
    <col min="13" max="13" width="5.1796875" style="378" customWidth="1"/>
    <col min="14" max="15" width="16.08984375" style="381" bestFit="1" customWidth="1"/>
    <col min="16" max="16" width="8.1796875" style="651" customWidth="1"/>
    <col min="17" max="17" width="16.08984375" style="381" bestFit="1" customWidth="1"/>
    <col min="18" max="16384" width="9.36328125" style="378"/>
  </cols>
  <sheetData>
    <row r="1" spans="1:17" s="373" customFormat="1" ht="14.5">
      <c r="A1" s="467" t="str">
        <f>+Hardscape!A1</f>
        <v>PROJECT: PLOT 18 - DORCHESTER HOTEL &amp; RESIDENCIES</v>
      </c>
      <c r="B1" s="467"/>
      <c r="C1" s="381"/>
      <c r="D1" s="381"/>
      <c r="E1" s="381"/>
      <c r="F1" s="381"/>
      <c r="G1" s="381"/>
      <c r="H1" s="381"/>
      <c r="I1" s="381"/>
      <c r="J1" s="381"/>
      <c r="K1" s="381"/>
      <c r="L1" s="381"/>
      <c r="N1" s="381"/>
      <c r="O1" s="381"/>
      <c r="P1" s="651"/>
      <c r="Q1" s="381"/>
    </row>
    <row r="2" spans="1:17" s="373" customFormat="1" ht="14.5">
      <c r="A2" s="467" t="str">
        <f>+Hardscape!A2</f>
        <v>LANDSCAPE PACKAGES BY: FIONA ENVIRONS</v>
      </c>
      <c r="B2" s="467"/>
      <c r="C2" s="381"/>
      <c r="D2" s="381"/>
      <c r="E2" s="381"/>
      <c r="F2" s="381"/>
      <c r="G2" s="381"/>
      <c r="H2" s="381"/>
      <c r="I2" s="381"/>
      <c r="J2" s="381"/>
      <c r="K2" s="381"/>
      <c r="L2" s="381"/>
      <c r="N2" s="381"/>
      <c r="O2" s="381"/>
      <c r="P2" s="651"/>
      <c r="Q2" s="381"/>
    </row>
    <row r="3" spans="1:17" s="373" customFormat="1" ht="14.5">
      <c r="A3" s="467" t="s">
        <v>578</v>
      </c>
      <c r="B3" s="467"/>
      <c r="C3" s="381"/>
      <c r="D3" s="381"/>
      <c r="E3" s="381"/>
      <c r="F3" s="381"/>
      <c r="G3" s="381"/>
      <c r="H3" s="381"/>
      <c r="I3" s="381"/>
      <c r="J3" s="381"/>
      <c r="K3" s="381"/>
      <c r="L3" s="382"/>
      <c r="N3" s="382"/>
      <c r="O3" s="382"/>
      <c r="P3" s="651"/>
      <c r="Q3" s="382"/>
    </row>
    <row r="4" spans="1:17" s="373" customFormat="1">
      <c r="A4" s="381"/>
      <c r="B4" s="383"/>
      <c r="C4" s="381"/>
      <c r="D4" s="381"/>
      <c r="E4" s="381"/>
      <c r="F4" s="730"/>
      <c r="G4" s="730"/>
      <c r="H4" s="730"/>
      <c r="I4" s="730"/>
      <c r="J4" s="730"/>
      <c r="K4" s="381"/>
      <c r="L4" s="381"/>
      <c r="N4" s="381"/>
      <c r="O4" s="381"/>
      <c r="P4" s="651"/>
      <c r="Q4" s="381"/>
    </row>
    <row r="5" spans="1:17" s="373" customFormat="1" ht="26">
      <c r="A5" s="388" t="s">
        <v>369</v>
      </c>
      <c r="B5" s="388" t="s">
        <v>370</v>
      </c>
      <c r="C5" s="389" t="s">
        <v>371</v>
      </c>
      <c r="D5" s="389" t="s">
        <v>178</v>
      </c>
      <c r="E5" s="390" t="s">
        <v>372</v>
      </c>
      <c r="F5" s="391" t="s">
        <v>373</v>
      </c>
      <c r="G5" s="392" t="s">
        <v>374</v>
      </c>
      <c r="H5" s="393" t="s">
        <v>375</v>
      </c>
      <c r="I5" s="390" t="s">
        <v>376</v>
      </c>
      <c r="J5" s="390" t="s">
        <v>377</v>
      </c>
      <c r="K5" s="390" t="s">
        <v>573</v>
      </c>
      <c r="L5" s="390" t="s">
        <v>379</v>
      </c>
      <c r="N5" s="390" t="s">
        <v>54</v>
      </c>
      <c r="O5" s="390" t="s">
        <v>55</v>
      </c>
      <c r="P5" s="652"/>
      <c r="Q5" s="390" t="s">
        <v>56</v>
      </c>
    </row>
    <row r="6" spans="1:17" s="375" customFormat="1">
      <c r="A6" s="394"/>
      <c r="B6" s="395" t="s">
        <v>180</v>
      </c>
      <c r="C6" s="394"/>
      <c r="D6" s="396"/>
      <c r="E6" s="397"/>
      <c r="F6" s="397"/>
      <c r="G6" s="398"/>
      <c r="H6" s="397"/>
      <c r="I6" s="397"/>
      <c r="J6" s="397"/>
      <c r="K6" s="397"/>
      <c r="L6" s="397"/>
      <c r="N6" s="397" t="s">
        <v>168</v>
      </c>
      <c r="O6" s="397" t="s">
        <v>168</v>
      </c>
      <c r="P6" s="653" t="s">
        <v>57</v>
      </c>
      <c r="Q6" s="397" t="s">
        <v>168</v>
      </c>
    </row>
    <row r="7" spans="1:17" s="375" customFormat="1">
      <c r="A7" s="399"/>
      <c r="B7" s="400" t="s">
        <v>59</v>
      </c>
      <c r="C7" s="399"/>
      <c r="D7" s="401"/>
      <c r="E7" s="402"/>
      <c r="F7" s="402"/>
      <c r="G7" s="402"/>
      <c r="H7" s="402"/>
      <c r="I7" s="402"/>
      <c r="J7" s="402"/>
      <c r="K7" s="402"/>
      <c r="L7" s="402"/>
      <c r="N7" s="402"/>
      <c r="O7" s="402"/>
      <c r="P7" s="654"/>
      <c r="Q7" s="402"/>
    </row>
    <row r="8" spans="1:17" s="375" customFormat="1" ht="14.5">
      <c r="A8" s="394" t="s">
        <v>22</v>
      </c>
      <c r="B8" s="403" t="s">
        <v>182</v>
      </c>
      <c r="C8" s="394" t="s">
        <v>488</v>
      </c>
      <c r="D8" s="396">
        <v>1548</v>
      </c>
      <c r="E8" s="404" t="s">
        <v>380</v>
      </c>
      <c r="F8" s="397"/>
      <c r="G8" s="398"/>
      <c r="H8" s="397"/>
      <c r="I8" s="397"/>
      <c r="J8" s="397"/>
      <c r="K8" s="397"/>
      <c r="L8" s="397"/>
      <c r="N8" s="397"/>
      <c r="O8" s="397"/>
      <c r="P8" s="653"/>
      <c r="Q8" s="397"/>
    </row>
    <row r="9" spans="1:17" s="375" customFormat="1" ht="14.5">
      <c r="A9" s="394" t="s">
        <v>25</v>
      </c>
      <c r="B9" s="403" t="s">
        <v>185</v>
      </c>
      <c r="C9" s="394" t="s">
        <v>488</v>
      </c>
      <c r="D9" s="396">
        <v>1548</v>
      </c>
      <c r="E9" s="404">
        <v>45</v>
      </c>
      <c r="F9" s="397">
        <f>+D9*E9</f>
        <v>69660</v>
      </c>
      <c r="G9" s="398">
        <v>15</v>
      </c>
      <c r="H9" s="397">
        <f>+G9*D9</f>
        <v>23220</v>
      </c>
      <c r="I9" s="397">
        <f>+E9+G9</f>
        <v>60</v>
      </c>
      <c r="J9" s="397">
        <f t="shared" ref="J9:J16" si="0">+F9+H9</f>
        <v>92880</v>
      </c>
      <c r="K9" s="397">
        <v>0</v>
      </c>
      <c r="L9" s="397">
        <f>+J9-K9</f>
        <v>92880</v>
      </c>
      <c r="N9" s="756">
        <v>87920.207999999999</v>
      </c>
      <c r="O9" s="397">
        <f>Q9-N9</f>
        <v>0</v>
      </c>
      <c r="P9" s="653">
        <v>0.9466</v>
      </c>
      <c r="Q9" s="397">
        <f>P9*D9*I9</f>
        <v>87920.207999999999</v>
      </c>
    </row>
    <row r="10" spans="1:17" s="375" customFormat="1">
      <c r="A10" s="394"/>
      <c r="B10" s="395" t="s">
        <v>186</v>
      </c>
      <c r="C10" s="394"/>
      <c r="D10" s="396"/>
      <c r="E10" s="404"/>
      <c r="F10" s="397"/>
      <c r="G10" s="398"/>
      <c r="H10" s="397"/>
      <c r="I10" s="397"/>
      <c r="J10" s="397"/>
      <c r="K10" s="397"/>
      <c r="L10" s="397">
        <f t="shared" ref="L10:L73" si="1">+J10-K10</f>
        <v>0</v>
      </c>
      <c r="N10" s="397"/>
      <c r="O10" s="397">
        <f t="shared" ref="O10:O73" si="2">Q10-N10</f>
        <v>0</v>
      </c>
      <c r="P10" s="653"/>
      <c r="Q10" s="397"/>
    </row>
    <row r="11" spans="1:17" s="375" customFormat="1" ht="52">
      <c r="A11" s="394" t="s">
        <v>27</v>
      </c>
      <c r="B11" s="403" t="s">
        <v>489</v>
      </c>
      <c r="C11" s="394" t="s">
        <v>49</v>
      </c>
      <c r="D11" s="396">
        <v>10</v>
      </c>
      <c r="E11" s="405">
        <v>1710</v>
      </c>
      <c r="F11" s="397">
        <f t="shared" ref="F11:F16" si="3">+D11*E11</f>
        <v>17100</v>
      </c>
      <c r="G11" s="398">
        <v>300</v>
      </c>
      <c r="H11" s="397">
        <f t="shared" ref="H11:H16" si="4">+G11*D11</f>
        <v>3000</v>
      </c>
      <c r="I11" s="397">
        <f t="shared" ref="I11:I16" si="5">+E11+G11</f>
        <v>2010</v>
      </c>
      <c r="J11" s="397">
        <f t="shared" si="0"/>
        <v>20100</v>
      </c>
      <c r="K11" s="397">
        <v>13065</v>
      </c>
      <c r="L11" s="397">
        <f t="shared" si="1"/>
        <v>7035</v>
      </c>
      <c r="N11" s="397"/>
      <c r="O11" s="397">
        <f t="shared" si="2"/>
        <v>6030</v>
      </c>
      <c r="P11" s="653">
        <v>0.3</v>
      </c>
      <c r="Q11" s="397">
        <f>P11*D11*I11</f>
        <v>6030</v>
      </c>
    </row>
    <row r="12" spans="1:17" s="375" customFormat="1" ht="26">
      <c r="A12" s="394" t="s">
        <v>29</v>
      </c>
      <c r="B12" s="403" t="s">
        <v>381</v>
      </c>
      <c r="C12" s="394" t="s">
        <v>49</v>
      </c>
      <c r="D12" s="396">
        <v>66</v>
      </c>
      <c r="E12" s="405">
        <v>2160</v>
      </c>
      <c r="F12" s="397">
        <f t="shared" si="3"/>
        <v>142560</v>
      </c>
      <c r="G12" s="398">
        <v>300</v>
      </c>
      <c r="H12" s="397">
        <f t="shared" si="4"/>
        <v>19800</v>
      </c>
      <c r="I12" s="397">
        <f t="shared" si="5"/>
        <v>2460</v>
      </c>
      <c r="J12" s="397">
        <f t="shared" si="0"/>
        <v>162360</v>
      </c>
      <c r="K12" s="397">
        <v>105534</v>
      </c>
      <c r="L12" s="397">
        <f t="shared" si="1"/>
        <v>56826</v>
      </c>
      <c r="N12" s="397"/>
      <c r="O12" s="397">
        <f t="shared" si="2"/>
        <v>8118.0000000000009</v>
      </c>
      <c r="P12" s="653">
        <v>0.05</v>
      </c>
      <c r="Q12" s="397">
        <f>P12*D12*I12</f>
        <v>8118.0000000000009</v>
      </c>
    </row>
    <row r="13" spans="1:17" s="375" customFormat="1" ht="39">
      <c r="A13" s="394" t="s">
        <v>30</v>
      </c>
      <c r="B13" s="403" t="s">
        <v>490</v>
      </c>
      <c r="C13" s="394" t="s">
        <v>49</v>
      </c>
      <c r="D13" s="396">
        <v>4</v>
      </c>
      <c r="E13" s="404">
        <v>3360</v>
      </c>
      <c r="F13" s="397">
        <f t="shared" si="3"/>
        <v>13440</v>
      </c>
      <c r="G13" s="398">
        <v>300</v>
      </c>
      <c r="H13" s="397">
        <f t="shared" si="4"/>
        <v>1200</v>
      </c>
      <c r="I13" s="397">
        <f t="shared" si="5"/>
        <v>3660</v>
      </c>
      <c r="J13" s="397">
        <f t="shared" si="0"/>
        <v>14640</v>
      </c>
      <c r="K13" s="397">
        <v>9516</v>
      </c>
      <c r="L13" s="397">
        <f t="shared" si="1"/>
        <v>5124</v>
      </c>
      <c r="N13" s="397"/>
      <c r="O13" s="397">
        <f t="shared" si="2"/>
        <v>2928</v>
      </c>
      <c r="P13" s="653">
        <v>0.2</v>
      </c>
      <c r="Q13" s="397">
        <f>P13*D13*I13</f>
        <v>2928</v>
      </c>
    </row>
    <row r="14" spans="1:17" s="375" customFormat="1" ht="26">
      <c r="A14" s="394" t="s">
        <v>32</v>
      </c>
      <c r="B14" s="403" t="s">
        <v>190</v>
      </c>
      <c r="C14" s="394" t="s">
        <v>49</v>
      </c>
      <c r="D14" s="396">
        <v>31</v>
      </c>
      <c r="E14" s="404">
        <v>1080</v>
      </c>
      <c r="F14" s="397">
        <f t="shared" si="3"/>
        <v>33480</v>
      </c>
      <c r="G14" s="398">
        <v>300</v>
      </c>
      <c r="H14" s="397">
        <f t="shared" si="4"/>
        <v>9300</v>
      </c>
      <c r="I14" s="397">
        <f t="shared" si="5"/>
        <v>1380</v>
      </c>
      <c r="J14" s="397">
        <f t="shared" si="0"/>
        <v>42780</v>
      </c>
      <c r="K14" s="397">
        <v>27807</v>
      </c>
      <c r="L14" s="397">
        <f t="shared" si="1"/>
        <v>14973</v>
      </c>
      <c r="N14" s="397"/>
      <c r="O14" s="397">
        <f t="shared" si="2"/>
        <v>0</v>
      </c>
      <c r="P14" s="653"/>
      <c r="Q14" s="397"/>
    </row>
    <row r="15" spans="1:17" s="375" customFormat="1" ht="26">
      <c r="A15" s="394" t="s">
        <v>33</v>
      </c>
      <c r="B15" s="403" t="s">
        <v>191</v>
      </c>
      <c r="C15" s="394" t="s">
        <v>49</v>
      </c>
      <c r="D15" s="396">
        <v>6</v>
      </c>
      <c r="E15" s="404">
        <v>1980</v>
      </c>
      <c r="F15" s="397">
        <f t="shared" si="3"/>
        <v>11880</v>
      </c>
      <c r="G15" s="398">
        <v>300</v>
      </c>
      <c r="H15" s="397">
        <f t="shared" si="4"/>
        <v>1800</v>
      </c>
      <c r="I15" s="397">
        <f t="shared" si="5"/>
        <v>2280</v>
      </c>
      <c r="J15" s="397">
        <f t="shared" si="0"/>
        <v>13680</v>
      </c>
      <c r="K15" s="397">
        <v>8892</v>
      </c>
      <c r="L15" s="397">
        <f t="shared" si="1"/>
        <v>4788</v>
      </c>
      <c r="N15" s="397"/>
      <c r="O15" s="397">
        <f t="shared" si="2"/>
        <v>3420</v>
      </c>
      <c r="P15" s="653">
        <v>0.25</v>
      </c>
      <c r="Q15" s="397">
        <f>P15*D15*I15</f>
        <v>3420</v>
      </c>
    </row>
    <row r="16" spans="1:17" s="375" customFormat="1" ht="26">
      <c r="A16" s="394" t="s">
        <v>35</v>
      </c>
      <c r="B16" s="403" t="s">
        <v>382</v>
      </c>
      <c r="C16" s="394" t="s">
        <v>49</v>
      </c>
      <c r="D16" s="396">
        <v>22</v>
      </c>
      <c r="E16" s="404">
        <v>3960</v>
      </c>
      <c r="F16" s="397">
        <f t="shared" si="3"/>
        <v>87120</v>
      </c>
      <c r="G16" s="398">
        <v>300</v>
      </c>
      <c r="H16" s="397">
        <f t="shared" si="4"/>
        <v>6600</v>
      </c>
      <c r="I16" s="397">
        <f t="shared" si="5"/>
        <v>4260</v>
      </c>
      <c r="J16" s="397">
        <f t="shared" si="0"/>
        <v>93720</v>
      </c>
      <c r="K16" s="397">
        <v>60918</v>
      </c>
      <c r="L16" s="397">
        <f t="shared" si="1"/>
        <v>32802</v>
      </c>
      <c r="N16" s="397"/>
      <c r="O16" s="397">
        <f t="shared" si="2"/>
        <v>0</v>
      </c>
      <c r="P16" s="653"/>
      <c r="Q16" s="397"/>
    </row>
    <row r="17" spans="1:17" s="375" customFormat="1">
      <c r="A17" s="394"/>
      <c r="B17" s="395" t="s">
        <v>193</v>
      </c>
      <c r="C17" s="394"/>
      <c r="D17" s="396"/>
      <c r="E17" s="404"/>
      <c r="F17" s="397"/>
      <c r="G17" s="398"/>
      <c r="H17" s="397"/>
      <c r="I17" s="397"/>
      <c r="J17" s="397"/>
      <c r="K17" s="397">
        <v>0</v>
      </c>
      <c r="L17" s="397">
        <f t="shared" si="1"/>
        <v>0</v>
      </c>
      <c r="N17" s="397"/>
      <c r="O17" s="397">
        <f t="shared" si="2"/>
        <v>0</v>
      </c>
      <c r="P17" s="653"/>
      <c r="Q17" s="397"/>
    </row>
    <row r="18" spans="1:17" s="375" customFormat="1">
      <c r="A18" s="394"/>
      <c r="B18" s="395" t="s">
        <v>194</v>
      </c>
      <c r="C18" s="394"/>
      <c r="D18" s="396"/>
      <c r="E18" s="404"/>
      <c r="F18" s="397"/>
      <c r="G18" s="398"/>
      <c r="H18" s="397"/>
      <c r="I18" s="397"/>
      <c r="J18" s="397"/>
      <c r="K18" s="397"/>
      <c r="L18" s="397">
        <f t="shared" si="1"/>
        <v>0</v>
      </c>
      <c r="N18" s="397"/>
      <c r="O18" s="397">
        <f t="shared" si="2"/>
        <v>0</v>
      </c>
      <c r="P18" s="653"/>
      <c r="Q18" s="397"/>
    </row>
    <row r="19" spans="1:17" s="375" customFormat="1" ht="39">
      <c r="A19" s="394" t="s">
        <v>39</v>
      </c>
      <c r="B19" s="403" t="s">
        <v>491</v>
      </c>
      <c r="C19" s="394" t="s">
        <v>49</v>
      </c>
      <c r="D19" s="396">
        <v>33</v>
      </c>
      <c r="E19" s="404">
        <v>2880</v>
      </c>
      <c r="F19" s="397">
        <f>+D19*E19</f>
        <v>95040</v>
      </c>
      <c r="G19" s="398">
        <v>300</v>
      </c>
      <c r="H19" s="397">
        <f>+G19*D19</f>
        <v>9900</v>
      </c>
      <c r="I19" s="397">
        <f>+E19+G19</f>
        <v>3180</v>
      </c>
      <c r="J19" s="397">
        <f t="shared" ref="J19:J49" si="6">+F19+H19</f>
        <v>104940</v>
      </c>
      <c r="K19" s="397">
        <v>68211</v>
      </c>
      <c r="L19" s="397">
        <f t="shared" si="1"/>
        <v>36729</v>
      </c>
      <c r="N19" s="397"/>
      <c r="O19" s="397">
        <f t="shared" si="2"/>
        <v>20988</v>
      </c>
      <c r="P19" s="653">
        <v>0.2</v>
      </c>
      <c r="Q19" s="397">
        <f>P19*D19*I19</f>
        <v>20988</v>
      </c>
    </row>
    <row r="20" spans="1:17" s="375" customFormat="1" ht="26">
      <c r="A20" s="394" t="s">
        <v>41</v>
      </c>
      <c r="B20" s="403" t="s">
        <v>383</v>
      </c>
      <c r="C20" s="394" t="s">
        <v>49</v>
      </c>
      <c r="D20" s="396">
        <v>52</v>
      </c>
      <c r="E20" s="404">
        <v>990</v>
      </c>
      <c r="F20" s="397">
        <f>+D20*E20</f>
        <v>51480</v>
      </c>
      <c r="G20" s="398">
        <v>300</v>
      </c>
      <c r="H20" s="397">
        <f>+G20*D20</f>
        <v>15600</v>
      </c>
      <c r="I20" s="397">
        <f>+E20+G20</f>
        <v>1290</v>
      </c>
      <c r="J20" s="397">
        <f t="shared" si="6"/>
        <v>67080</v>
      </c>
      <c r="K20" s="397">
        <v>43602</v>
      </c>
      <c r="L20" s="397">
        <f t="shared" si="1"/>
        <v>23478</v>
      </c>
      <c r="N20" s="397"/>
      <c r="O20" s="397">
        <f t="shared" si="2"/>
        <v>6708</v>
      </c>
      <c r="P20" s="653">
        <v>0.1</v>
      </c>
      <c r="Q20" s="397">
        <f>P20*D20*I20</f>
        <v>6708</v>
      </c>
    </row>
    <row r="21" spans="1:17" s="375" customFormat="1">
      <c r="A21" s="394"/>
      <c r="B21" s="395" t="s">
        <v>197</v>
      </c>
      <c r="C21" s="394"/>
      <c r="D21" s="396"/>
      <c r="E21" s="404"/>
      <c r="F21" s="397"/>
      <c r="G21" s="398"/>
      <c r="H21" s="397"/>
      <c r="I21" s="397"/>
      <c r="J21" s="397"/>
      <c r="K21" s="397"/>
      <c r="L21" s="397">
        <f t="shared" si="1"/>
        <v>0</v>
      </c>
      <c r="N21" s="397"/>
      <c r="O21" s="397">
        <f t="shared" si="2"/>
        <v>0</v>
      </c>
      <c r="P21" s="653"/>
      <c r="Q21" s="397"/>
    </row>
    <row r="22" spans="1:17" s="375" customFormat="1" ht="39">
      <c r="A22" s="394" t="s">
        <v>42</v>
      </c>
      <c r="B22" s="403" t="s">
        <v>492</v>
      </c>
      <c r="C22" s="394" t="s">
        <v>49</v>
      </c>
      <c r="D22" s="396">
        <v>43</v>
      </c>
      <c r="E22" s="404">
        <v>2880</v>
      </c>
      <c r="F22" s="397">
        <f>+D22*E22</f>
        <v>123840</v>
      </c>
      <c r="G22" s="398">
        <v>300</v>
      </c>
      <c r="H22" s="397">
        <f>+G22*D22</f>
        <v>12900</v>
      </c>
      <c r="I22" s="397">
        <f>+E22+G22</f>
        <v>3180</v>
      </c>
      <c r="J22" s="397">
        <f t="shared" si="6"/>
        <v>136740</v>
      </c>
      <c r="K22" s="397">
        <v>88881</v>
      </c>
      <c r="L22" s="397">
        <f t="shared" si="1"/>
        <v>47859</v>
      </c>
      <c r="N22" s="397"/>
      <c r="O22" s="397">
        <f t="shared" si="2"/>
        <v>0</v>
      </c>
      <c r="P22" s="653"/>
      <c r="Q22" s="397"/>
    </row>
    <row r="23" spans="1:17" s="375" customFormat="1" ht="39">
      <c r="A23" s="394" t="s">
        <v>43</v>
      </c>
      <c r="B23" s="403" t="s">
        <v>199</v>
      </c>
      <c r="C23" s="394" t="s">
        <v>49</v>
      </c>
      <c r="D23" s="396">
        <v>43</v>
      </c>
      <c r="E23" s="404">
        <v>2880</v>
      </c>
      <c r="F23" s="397">
        <f>+D23*E23</f>
        <v>123840</v>
      </c>
      <c r="G23" s="398">
        <v>300</v>
      </c>
      <c r="H23" s="397">
        <f>+G23*D23</f>
        <v>12900</v>
      </c>
      <c r="I23" s="397">
        <f>+E23+G23</f>
        <v>3180</v>
      </c>
      <c r="J23" s="397">
        <f t="shared" si="6"/>
        <v>136740</v>
      </c>
      <c r="K23" s="397">
        <v>88881</v>
      </c>
      <c r="L23" s="397">
        <f t="shared" si="1"/>
        <v>47859</v>
      </c>
      <c r="N23" s="397"/>
      <c r="O23" s="397">
        <f t="shared" si="2"/>
        <v>6837</v>
      </c>
      <c r="P23" s="653">
        <v>0.05</v>
      </c>
      <c r="Q23" s="397">
        <f>P23*D23*I23</f>
        <v>6837</v>
      </c>
    </row>
    <row r="24" spans="1:17" s="375" customFormat="1" ht="26">
      <c r="A24" s="394" t="s">
        <v>44</v>
      </c>
      <c r="B24" s="403" t="s">
        <v>384</v>
      </c>
      <c r="C24" s="394" t="s">
        <v>49</v>
      </c>
      <c r="D24" s="396">
        <v>43</v>
      </c>
      <c r="E24" s="404">
        <v>1710</v>
      </c>
      <c r="F24" s="397">
        <f>+D24*E24</f>
        <v>73530</v>
      </c>
      <c r="G24" s="398">
        <v>300</v>
      </c>
      <c r="H24" s="397">
        <f>+G24*D24</f>
        <v>12900</v>
      </c>
      <c r="I24" s="397">
        <f>+E24+G24</f>
        <v>2010</v>
      </c>
      <c r="J24" s="397">
        <f t="shared" si="6"/>
        <v>86430</v>
      </c>
      <c r="K24" s="397">
        <v>56179.5</v>
      </c>
      <c r="L24" s="397">
        <f t="shared" si="1"/>
        <v>30250.5</v>
      </c>
      <c r="N24" s="397"/>
      <c r="O24" s="397">
        <f t="shared" si="2"/>
        <v>4321.5</v>
      </c>
      <c r="P24" s="653">
        <v>0.05</v>
      </c>
      <c r="Q24" s="397">
        <f>P24*D24*I24</f>
        <v>4321.5</v>
      </c>
    </row>
    <row r="25" spans="1:17" s="375" customFormat="1">
      <c r="A25" s="394"/>
      <c r="B25" s="395" t="s">
        <v>201</v>
      </c>
      <c r="C25" s="394"/>
      <c r="D25" s="396"/>
      <c r="E25" s="404"/>
      <c r="F25" s="397"/>
      <c r="G25" s="398"/>
      <c r="H25" s="397"/>
      <c r="I25" s="397"/>
      <c r="J25" s="397"/>
      <c r="K25" s="397"/>
      <c r="L25" s="397">
        <f t="shared" si="1"/>
        <v>0</v>
      </c>
      <c r="N25" s="397"/>
      <c r="O25" s="397">
        <f t="shared" si="2"/>
        <v>0</v>
      </c>
      <c r="P25" s="653"/>
      <c r="Q25" s="397"/>
    </row>
    <row r="26" spans="1:17" s="375" customFormat="1" ht="26">
      <c r="A26" s="394" t="s">
        <v>45</v>
      </c>
      <c r="B26" s="403" t="s">
        <v>202</v>
      </c>
      <c r="C26" s="394" t="s">
        <v>95</v>
      </c>
      <c r="D26" s="396">
        <v>1088</v>
      </c>
      <c r="E26" s="404">
        <v>8</v>
      </c>
      <c r="F26" s="397">
        <f>+D26*E26</f>
        <v>8704</v>
      </c>
      <c r="G26" s="398">
        <v>50</v>
      </c>
      <c r="H26" s="397">
        <f>+G26*D26</f>
        <v>54400</v>
      </c>
      <c r="I26" s="397">
        <f>+E26+G26</f>
        <v>58</v>
      </c>
      <c r="J26" s="397">
        <f t="shared" si="6"/>
        <v>63104</v>
      </c>
      <c r="K26" s="397">
        <v>41017.599999999999</v>
      </c>
      <c r="L26" s="397">
        <f t="shared" si="1"/>
        <v>22086.400000000001</v>
      </c>
      <c r="N26" s="397"/>
      <c r="O26" s="397">
        <f t="shared" si="2"/>
        <v>0</v>
      </c>
      <c r="P26" s="653"/>
      <c r="Q26" s="397"/>
    </row>
    <row r="27" spans="1:17" s="375" customFormat="1" ht="26">
      <c r="A27" s="394" t="s">
        <v>46</v>
      </c>
      <c r="B27" s="403" t="s">
        <v>203</v>
      </c>
      <c r="C27" s="394" t="s">
        <v>49</v>
      </c>
      <c r="D27" s="396">
        <v>21</v>
      </c>
      <c r="E27" s="404">
        <v>21.6</v>
      </c>
      <c r="F27" s="397">
        <f>+D27*E27</f>
        <v>453.6</v>
      </c>
      <c r="G27" s="398">
        <v>25</v>
      </c>
      <c r="H27" s="397">
        <f>+G27*D27</f>
        <v>525</v>
      </c>
      <c r="I27" s="397">
        <f>+E27+G27</f>
        <v>46.6</v>
      </c>
      <c r="J27" s="397">
        <f t="shared" si="6"/>
        <v>978.6</v>
      </c>
      <c r="K27" s="397">
        <v>636.09</v>
      </c>
      <c r="L27" s="397">
        <f t="shared" si="1"/>
        <v>342.51</v>
      </c>
      <c r="N27" s="397"/>
      <c r="O27" s="397">
        <f t="shared" si="2"/>
        <v>0</v>
      </c>
      <c r="P27" s="653"/>
      <c r="Q27" s="397"/>
    </row>
    <row r="28" spans="1:17" s="375" customFormat="1" ht="26">
      <c r="A28" s="394" t="s">
        <v>47</v>
      </c>
      <c r="B28" s="403" t="s">
        <v>385</v>
      </c>
      <c r="C28" s="394" t="s">
        <v>95</v>
      </c>
      <c r="D28" s="396">
        <v>179.33</v>
      </c>
      <c r="E28" s="404">
        <v>28.8</v>
      </c>
      <c r="F28" s="397">
        <f>+D28*E28</f>
        <v>5164.7040000000006</v>
      </c>
      <c r="G28" s="398">
        <v>50</v>
      </c>
      <c r="H28" s="397">
        <f>+G28*D28</f>
        <v>8966.5</v>
      </c>
      <c r="I28" s="397">
        <f>+E28+G28</f>
        <v>78.8</v>
      </c>
      <c r="J28" s="397">
        <f t="shared" si="6"/>
        <v>14131.204000000002</v>
      </c>
      <c r="K28" s="397">
        <v>9185.2826000000005</v>
      </c>
      <c r="L28" s="397">
        <f t="shared" si="1"/>
        <v>4945.9214000000011</v>
      </c>
      <c r="N28" s="397"/>
      <c r="O28" s="397">
        <f t="shared" si="2"/>
        <v>4945.9214000000002</v>
      </c>
      <c r="P28" s="653">
        <v>0.35</v>
      </c>
      <c r="Q28" s="397">
        <f>P28*D28*I28</f>
        <v>4945.9214000000002</v>
      </c>
    </row>
    <row r="29" spans="1:17" s="375" customFormat="1" ht="26">
      <c r="A29" s="394" t="s">
        <v>48</v>
      </c>
      <c r="B29" s="403" t="s">
        <v>386</v>
      </c>
      <c r="C29" s="394" t="s">
        <v>95</v>
      </c>
      <c r="D29" s="396">
        <v>274.89</v>
      </c>
      <c r="E29" s="404">
        <v>32.4</v>
      </c>
      <c r="F29" s="397">
        <f>+D29*E29</f>
        <v>8906.4359999999997</v>
      </c>
      <c r="G29" s="398">
        <v>50</v>
      </c>
      <c r="H29" s="397">
        <f>+G29*D29</f>
        <v>13744.5</v>
      </c>
      <c r="I29" s="397">
        <f>+E29+G29</f>
        <v>82.4</v>
      </c>
      <c r="J29" s="397">
        <f t="shared" si="6"/>
        <v>22650.936000000002</v>
      </c>
      <c r="K29" s="397">
        <v>14723.108400000001</v>
      </c>
      <c r="L29" s="397">
        <f t="shared" si="1"/>
        <v>7927.8276000000005</v>
      </c>
      <c r="N29" s="397"/>
      <c r="O29" s="397">
        <f t="shared" si="2"/>
        <v>3397.6404000000002</v>
      </c>
      <c r="P29" s="653">
        <v>0.15</v>
      </c>
      <c r="Q29" s="397">
        <f>P29*D29*I29</f>
        <v>3397.6404000000002</v>
      </c>
    </row>
    <row r="30" spans="1:17" s="375" customFormat="1" ht="26">
      <c r="A30" s="394" t="s">
        <v>22</v>
      </c>
      <c r="B30" s="403" t="s">
        <v>208</v>
      </c>
      <c r="C30" s="394" t="s">
        <v>95</v>
      </c>
      <c r="D30" s="396">
        <v>116.75</v>
      </c>
      <c r="E30" s="404">
        <v>21.6</v>
      </c>
      <c r="F30" s="397">
        <f>+D30*E30</f>
        <v>2521.8000000000002</v>
      </c>
      <c r="G30" s="398">
        <v>50</v>
      </c>
      <c r="H30" s="397">
        <f>+G30*D30</f>
        <v>5837.5</v>
      </c>
      <c r="I30" s="397">
        <f>+E30+G30</f>
        <v>71.599999999999994</v>
      </c>
      <c r="J30" s="397">
        <f t="shared" si="6"/>
        <v>8359.2999999999993</v>
      </c>
      <c r="K30" s="397">
        <v>5433.5450000000001</v>
      </c>
      <c r="L30" s="397">
        <f t="shared" si="1"/>
        <v>2925.7549999999992</v>
      </c>
      <c r="N30" s="397"/>
      <c r="O30" s="397">
        <f t="shared" si="2"/>
        <v>0</v>
      </c>
      <c r="P30" s="653"/>
      <c r="Q30" s="397"/>
    </row>
    <row r="31" spans="1:17" s="375" customFormat="1">
      <c r="A31" s="394"/>
      <c r="B31" s="395" t="s">
        <v>209</v>
      </c>
      <c r="C31" s="394"/>
      <c r="D31" s="396"/>
      <c r="E31" s="404"/>
      <c r="F31" s="397"/>
      <c r="G31" s="398"/>
      <c r="H31" s="397"/>
      <c r="I31" s="397"/>
      <c r="J31" s="397"/>
      <c r="K31" s="397"/>
      <c r="L31" s="397">
        <f t="shared" si="1"/>
        <v>0</v>
      </c>
      <c r="N31" s="397"/>
      <c r="O31" s="397">
        <f t="shared" si="2"/>
        <v>0</v>
      </c>
      <c r="P31" s="653"/>
      <c r="Q31" s="397"/>
    </row>
    <row r="32" spans="1:17" s="375" customFormat="1" ht="26">
      <c r="A32" s="394" t="s">
        <v>25</v>
      </c>
      <c r="B32" s="403" t="s">
        <v>210</v>
      </c>
      <c r="C32" s="394" t="s">
        <v>95</v>
      </c>
      <c r="D32" s="396">
        <v>213.26</v>
      </c>
      <c r="E32" s="404">
        <v>18</v>
      </c>
      <c r="F32" s="397">
        <f>+D32*E32</f>
        <v>3838.68</v>
      </c>
      <c r="G32" s="398">
        <v>50</v>
      </c>
      <c r="H32" s="397">
        <f>+G32*D32</f>
        <v>10663</v>
      </c>
      <c r="I32" s="397">
        <f>+E32+G32</f>
        <v>68</v>
      </c>
      <c r="J32" s="397">
        <f t="shared" si="6"/>
        <v>14501.68</v>
      </c>
      <c r="K32" s="397">
        <v>9426.0920000000006</v>
      </c>
      <c r="L32" s="397">
        <f t="shared" si="1"/>
        <v>5075.5879999999997</v>
      </c>
      <c r="N32" s="397"/>
      <c r="O32" s="397">
        <f t="shared" si="2"/>
        <v>0</v>
      </c>
      <c r="P32" s="653"/>
      <c r="Q32" s="397"/>
    </row>
    <row r="33" spans="1:17" s="375" customFormat="1">
      <c r="A33" s="394"/>
      <c r="B33" s="395" t="s">
        <v>211</v>
      </c>
      <c r="C33" s="394"/>
      <c r="D33" s="396"/>
      <c r="E33" s="404"/>
      <c r="F33" s="397"/>
      <c r="G33" s="398"/>
      <c r="H33" s="397"/>
      <c r="I33" s="397"/>
      <c r="J33" s="397"/>
      <c r="K33" s="397"/>
      <c r="L33" s="397">
        <f t="shared" si="1"/>
        <v>0</v>
      </c>
      <c r="N33" s="397"/>
      <c r="O33" s="397">
        <f t="shared" si="2"/>
        <v>0</v>
      </c>
      <c r="P33" s="653"/>
      <c r="Q33" s="397"/>
    </row>
    <row r="34" spans="1:17" s="375" customFormat="1" ht="26">
      <c r="A34" s="394" t="s">
        <v>27</v>
      </c>
      <c r="B34" s="403" t="s">
        <v>212</v>
      </c>
      <c r="C34" s="394" t="s">
        <v>213</v>
      </c>
      <c r="D34" s="396">
        <v>11</v>
      </c>
      <c r="E34" s="404">
        <v>27</v>
      </c>
      <c r="F34" s="397">
        <f>+D34*E34</f>
        <v>297</v>
      </c>
      <c r="G34" s="398">
        <v>25</v>
      </c>
      <c r="H34" s="397">
        <f>+G34*D34</f>
        <v>275</v>
      </c>
      <c r="I34" s="397">
        <f>+E34+G34</f>
        <v>52</v>
      </c>
      <c r="J34" s="397">
        <f t="shared" si="6"/>
        <v>572</v>
      </c>
      <c r="K34" s="397">
        <v>371.8</v>
      </c>
      <c r="L34" s="397">
        <f t="shared" si="1"/>
        <v>200.2</v>
      </c>
      <c r="N34" s="397"/>
      <c r="O34" s="397">
        <f t="shared" si="2"/>
        <v>0</v>
      </c>
      <c r="P34" s="653"/>
      <c r="Q34" s="397"/>
    </row>
    <row r="35" spans="1:17" s="375" customFormat="1" ht="26">
      <c r="A35" s="394" t="s">
        <v>29</v>
      </c>
      <c r="B35" s="403" t="s">
        <v>387</v>
      </c>
      <c r="C35" s="394" t="s">
        <v>213</v>
      </c>
      <c r="D35" s="396">
        <v>13</v>
      </c>
      <c r="E35" s="404">
        <v>32.4</v>
      </c>
      <c r="F35" s="397">
        <f>+D35*E35</f>
        <v>421.2</v>
      </c>
      <c r="G35" s="398">
        <v>25</v>
      </c>
      <c r="H35" s="397">
        <f>+G35*D35</f>
        <v>325</v>
      </c>
      <c r="I35" s="397">
        <f>+E35+G35</f>
        <v>57.4</v>
      </c>
      <c r="J35" s="397">
        <f t="shared" si="6"/>
        <v>746.2</v>
      </c>
      <c r="K35" s="397">
        <v>485.03000000000003</v>
      </c>
      <c r="L35" s="397">
        <f t="shared" si="1"/>
        <v>261.17</v>
      </c>
      <c r="N35" s="397"/>
      <c r="O35" s="397">
        <f t="shared" si="2"/>
        <v>0</v>
      </c>
      <c r="P35" s="653"/>
      <c r="Q35" s="397"/>
    </row>
    <row r="36" spans="1:17" s="375" customFormat="1">
      <c r="A36" s="394"/>
      <c r="B36" s="395" t="s">
        <v>186</v>
      </c>
      <c r="C36" s="394"/>
      <c r="D36" s="396"/>
      <c r="E36" s="404"/>
      <c r="F36" s="397"/>
      <c r="G36" s="398"/>
      <c r="H36" s="397"/>
      <c r="I36" s="397"/>
      <c r="J36" s="397"/>
      <c r="K36" s="397"/>
      <c r="L36" s="397">
        <f t="shared" si="1"/>
        <v>0</v>
      </c>
      <c r="N36" s="397"/>
      <c r="O36" s="397">
        <f t="shared" si="2"/>
        <v>0</v>
      </c>
      <c r="P36" s="653"/>
      <c r="Q36" s="397"/>
    </row>
    <row r="37" spans="1:17" s="375" customFormat="1" ht="39">
      <c r="A37" s="394" t="s">
        <v>32</v>
      </c>
      <c r="B37" s="403" t="s">
        <v>493</v>
      </c>
      <c r="C37" s="397" t="s">
        <v>49</v>
      </c>
      <c r="D37" s="396">
        <v>3</v>
      </c>
      <c r="E37" s="405">
        <v>1710</v>
      </c>
      <c r="F37" s="397">
        <f t="shared" ref="F37:F42" si="7">+D37*E37</f>
        <v>5130</v>
      </c>
      <c r="G37" s="398">
        <v>300</v>
      </c>
      <c r="H37" s="397">
        <f t="shared" ref="H37:H42" si="8">+G37*D37</f>
        <v>900</v>
      </c>
      <c r="I37" s="397">
        <f t="shared" ref="I37:I42" si="9">+E37+G37</f>
        <v>2010</v>
      </c>
      <c r="J37" s="397">
        <f t="shared" si="6"/>
        <v>6030</v>
      </c>
      <c r="K37" s="397">
        <v>3919.5</v>
      </c>
      <c r="L37" s="397">
        <f t="shared" si="1"/>
        <v>2110.5</v>
      </c>
      <c r="N37" s="397"/>
      <c r="O37" s="397">
        <f t="shared" si="2"/>
        <v>2110.4999999999995</v>
      </c>
      <c r="P37" s="653">
        <v>0.35</v>
      </c>
      <c r="Q37" s="397">
        <f>P37*D37*I37</f>
        <v>2110.4999999999995</v>
      </c>
    </row>
    <row r="38" spans="1:17" s="375" customFormat="1" ht="26">
      <c r="A38" s="394" t="s">
        <v>33</v>
      </c>
      <c r="B38" s="403" t="s">
        <v>388</v>
      </c>
      <c r="C38" s="397" t="s">
        <v>49</v>
      </c>
      <c r="D38" s="396">
        <v>5</v>
      </c>
      <c r="E38" s="405">
        <v>2160</v>
      </c>
      <c r="F38" s="397">
        <f t="shared" si="7"/>
        <v>10800</v>
      </c>
      <c r="G38" s="398">
        <v>300</v>
      </c>
      <c r="H38" s="397">
        <f t="shared" si="8"/>
        <v>1500</v>
      </c>
      <c r="I38" s="397">
        <f t="shared" si="9"/>
        <v>2460</v>
      </c>
      <c r="J38" s="397">
        <f t="shared" si="6"/>
        <v>12300</v>
      </c>
      <c r="K38" s="397">
        <v>7995</v>
      </c>
      <c r="L38" s="397">
        <f t="shared" si="1"/>
        <v>4305</v>
      </c>
      <c r="N38" s="397"/>
      <c r="O38" s="397">
        <f t="shared" si="2"/>
        <v>0</v>
      </c>
      <c r="P38" s="653"/>
      <c r="Q38" s="397"/>
    </row>
    <row r="39" spans="1:17" s="375" customFormat="1" ht="39">
      <c r="A39" s="394" t="s">
        <v>35</v>
      </c>
      <c r="B39" s="403" t="s">
        <v>494</v>
      </c>
      <c r="C39" s="397" t="s">
        <v>49</v>
      </c>
      <c r="D39" s="396">
        <v>3</v>
      </c>
      <c r="E39" s="405">
        <v>2880</v>
      </c>
      <c r="F39" s="397">
        <f t="shared" si="7"/>
        <v>8640</v>
      </c>
      <c r="G39" s="398">
        <v>300</v>
      </c>
      <c r="H39" s="397">
        <f t="shared" si="8"/>
        <v>900</v>
      </c>
      <c r="I39" s="397">
        <f t="shared" si="9"/>
        <v>3180</v>
      </c>
      <c r="J39" s="397">
        <f t="shared" si="6"/>
        <v>9540</v>
      </c>
      <c r="K39" s="397">
        <v>6201</v>
      </c>
      <c r="L39" s="397">
        <f t="shared" si="1"/>
        <v>3339</v>
      </c>
      <c r="N39" s="397"/>
      <c r="O39" s="397">
        <f t="shared" si="2"/>
        <v>3338.9999999999995</v>
      </c>
      <c r="P39" s="653">
        <v>0.35</v>
      </c>
      <c r="Q39" s="397">
        <f>P39*D39*I39</f>
        <v>3338.9999999999995</v>
      </c>
    </row>
    <row r="40" spans="1:17" s="375" customFormat="1" ht="26">
      <c r="A40" s="394" t="s">
        <v>39</v>
      </c>
      <c r="B40" s="403" t="s">
        <v>389</v>
      </c>
      <c r="C40" s="397" t="s">
        <v>49</v>
      </c>
      <c r="D40" s="396">
        <v>4</v>
      </c>
      <c r="E40" s="404">
        <v>1080</v>
      </c>
      <c r="F40" s="397">
        <f t="shared" si="7"/>
        <v>4320</v>
      </c>
      <c r="G40" s="398">
        <v>300</v>
      </c>
      <c r="H40" s="397">
        <f t="shared" si="8"/>
        <v>1200</v>
      </c>
      <c r="I40" s="397">
        <f t="shared" si="9"/>
        <v>1380</v>
      </c>
      <c r="J40" s="397">
        <f t="shared" si="6"/>
        <v>5520</v>
      </c>
      <c r="K40" s="397">
        <v>3588</v>
      </c>
      <c r="L40" s="397">
        <f t="shared" si="1"/>
        <v>1932</v>
      </c>
      <c r="N40" s="397"/>
      <c r="O40" s="397">
        <f t="shared" si="2"/>
        <v>0</v>
      </c>
      <c r="P40" s="653"/>
      <c r="Q40" s="397"/>
    </row>
    <row r="41" spans="1:17" s="375" customFormat="1" ht="26">
      <c r="A41" s="394" t="s">
        <v>41</v>
      </c>
      <c r="B41" s="403" t="s">
        <v>390</v>
      </c>
      <c r="C41" s="397" t="s">
        <v>49</v>
      </c>
      <c r="D41" s="396">
        <v>9</v>
      </c>
      <c r="E41" s="404">
        <v>1980</v>
      </c>
      <c r="F41" s="397">
        <f t="shared" si="7"/>
        <v>17820</v>
      </c>
      <c r="G41" s="398">
        <v>300</v>
      </c>
      <c r="H41" s="397">
        <f t="shared" si="8"/>
        <v>2700</v>
      </c>
      <c r="I41" s="397">
        <f t="shared" si="9"/>
        <v>2280</v>
      </c>
      <c r="J41" s="397">
        <f t="shared" si="6"/>
        <v>20520</v>
      </c>
      <c r="K41" s="397">
        <v>13338</v>
      </c>
      <c r="L41" s="397">
        <f t="shared" si="1"/>
        <v>7182</v>
      </c>
      <c r="N41" s="397"/>
      <c r="O41" s="397">
        <f t="shared" si="2"/>
        <v>2052</v>
      </c>
      <c r="P41" s="653">
        <v>0.1</v>
      </c>
      <c r="Q41" s="397">
        <f>P41*D41*I41</f>
        <v>2052</v>
      </c>
    </row>
    <row r="42" spans="1:17" s="375" customFormat="1" ht="26">
      <c r="A42" s="394" t="s">
        <v>42</v>
      </c>
      <c r="B42" s="403" t="s">
        <v>391</v>
      </c>
      <c r="C42" s="397" t="s">
        <v>49</v>
      </c>
      <c r="D42" s="396">
        <v>7</v>
      </c>
      <c r="E42" s="404">
        <v>3960</v>
      </c>
      <c r="F42" s="397">
        <f t="shared" si="7"/>
        <v>27720</v>
      </c>
      <c r="G42" s="398">
        <v>300</v>
      </c>
      <c r="H42" s="397">
        <f t="shared" si="8"/>
        <v>2100</v>
      </c>
      <c r="I42" s="397">
        <f t="shared" si="9"/>
        <v>4260</v>
      </c>
      <c r="J42" s="397">
        <f t="shared" si="6"/>
        <v>29820</v>
      </c>
      <c r="K42" s="397">
        <v>19383</v>
      </c>
      <c r="L42" s="397">
        <f t="shared" si="1"/>
        <v>10437</v>
      </c>
      <c r="N42" s="397"/>
      <c r="O42" s="397">
        <f t="shared" si="2"/>
        <v>1491.0000000000002</v>
      </c>
      <c r="P42" s="653">
        <v>0.05</v>
      </c>
      <c r="Q42" s="397">
        <f>P42*D42*I42</f>
        <v>1491.0000000000002</v>
      </c>
    </row>
    <row r="43" spans="1:17" s="375" customFormat="1">
      <c r="A43" s="394"/>
      <c r="B43" s="395" t="s">
        <v>223</v>
      </c>
      <c r="C43" s="394"/>
      <c r="D43" s="396"/>
      <c r="E43" s="404"/>
      <c r="F43" s="397"/>
      <c r="G43" s="398"/>
      <c r="H43" s="397"/>
      <c r="I43" s="397"/>
      <c r="J43" s="397"/>
      <c r="K43" s="397"/>
      <c r="L43" s="397">
        <f t="shared" si="1"/>
        <v>0</v>
      </c>
      <c r="N43" s="397"/>
      <c r="O43" s="397">
        <f t="shared" si="2"/>
        <v>0</v>
      </c>
      <c r="P43" s="653"/>
      <c r="Q43" s="397"/>
    </row>
    <row r="44" spans="1:17" s="375" customFormat="1" ht="26">
      <c r="A44" s="394" t="s">
        <v>43</v>
      </c>
      <c r="B44" s="403" t="s">
        <v>392</v>
      </c>
      <c r="C44" s="394" t="s">
        <v>49</v>
      </c>
      <c r="D44" s="396">
        <v>79</v>
      </c>
      <c r="E44" s="404">
        <v>10.8</v>
      </c>
      <c r="F44" s="397">
        <f t="shared" ref="F44:F49" si="10">+D44*E44</f>
        <v>853.2</v>
      </c>
      <c r="G44" s="398">
        <v>25</v>
      </c>
      <c r="H44" s="397">
        <f t="shared" ref="H44:H49" si="11">+G44*D44</f>
        <v>1975</v>
      </c>
      <c r="I44" s="397">
        <f t="shared" ref="I44:I49" si="12">+E44+G44</f>
        <v>35.799999999999997</v>
      </c>
      <c r="J44" s="397">
        <f t="shared" si="6"/>
        <v>2828.2</v>
      </c>
      <c r="K44" s="397">
        <v>1838.33</v>
      </c>
      <c r="L44" s="397">
        <f t="shared" si="1"/>
        <v>989.86999999999989</v>
      </c>
      <c r="N44" s="397"/>
      <c r="O44" s="397">
        <f t="shared" si="2"/>
        <v>0</v>
      </c>
      <c r="P44" s="653"/>
      <c r="Q44" s="397"/>
    </row>
    <row r="45" spans="1:17" s="375" customFormat="1" ht="26">
      <c r="A45" s="394" t="s">
        <v>44</v>
      </c>
      <c r="B45" s="403" t="s">
        <v>393</v>
      </c>
      <c r="C45" s="394" t="s">
        <v>49</v>
      </c>
      <c r="D45" s="396">
        <v>7</v>
      </c>
      <c r="E45" s="404">
        <v>990</v>
      </c>
      <c r="F45" s="397">
        <f t="shared" si="10"/>
        <v>6930</v>
      </c>
      <c r="G45" s="398">
        <v>300</v>
      </c>
      <c r="H45" s="397">
        <f t="shared" si="11"/>
        <v>2100</v>
      </c>
      <c r="I45" s="397">
        <f t="shared" si="12"/>
        <v>1290</v>
      </c>
      <c r="J45" s="397">
        <f t="shared" si="6"/>
        <v>9030</v>
      </c>
      <c r="K45" s="397">
        <v>5869.5</v>
      </c>
      <c r="L45" s="397">
        <f t="shared" si="1"/>
        <v>3160.5</v>
      </c>
      <c r="N45" s="397"/>
      <c r="O45" s="397">
        <f t="shared" si="2"/>
        <v>0</v>
      </c>
      <c r="P45" s="653"/>
      <c r="Q45" s="397"/>
    </row>
    <row r="46" spans="1:17" s="375" customFormat="1" ht="26">
      <c r="A46" s="394" t="s">
        <v>45</v>
      </c>
      <c r="B46" s="403" t="s">
        <v>394</v>
      </c>
      <c r="C46" s="394" t="s">
        <v>49</v>
      </c>
      <c r="D46" s="396">
        <v>79</v>
      </c>
      <c r="E46" s="404">
        <v>117</v>
      </c>
      <c r="F46" s="397">
        <f t="shared" si="10"/>
        <v>9243</v>
      </c>
      <c r="G46" s="398">
        <v>50</v>
      </c>
      <c r="H46" s="397">
        <f t="shared" si="11"/>
        <v>3950</v>
      </c>
      <c r="I46" s="397">
        <f t="shared" si="12"/>
        <v>167</v>
      </c>
      <c r="J46" s="397">
        <f t="shared" si="6"/>
        <v>13193</v>
      </c>
      <c r="K46" s="397">
        <v>8575.4500000000007</v>
      </c>
      <c r="L46" s="397">
        <f t="shared" si="1"/>
        <v>4617.5499999999993</v>
      </c>
      <c r="N46" s="397"/>
      <c r="O46" s="397">
        <f t="shared" si="2"/>
        <v>0</v>
      </c>
      <c r="P46" s="653"/>
      <c r="Q46" s="397"/>
    </row>
    <row r="47" spans="1:17" s="375" customFormat="1" ht="26">
      <c r="A47" s="394" t="s">
        <v>46</v>
      </c>
      <c r="B47" s="403" t="s">
        <v>227</v>
      </c>
      <c r="C47" s="397" t="s">
        <v>95</v>
      </c>
      <c r="D47" s="396">
        <v>19.66</v>
      </c>
      <c r="E47" s="404">
        <v>32.4</v>
      </c>
      <c r="F47" s="397">
        <f t="shared" si="10"/>
        <v>636.98399999999992</v>
      </c>
      <c r="G47" s="398">
        <v>50</v>
      </c>
      <c r="H47" s="397">
        <f t="shared" si="11"/>
        <v>983</v>
      </c>
      <c r="I47" s="397">
        <f t="shared" si="12"/>
        <v>82.4</v>
      </c>
      <c r="J47" s="397">
        <f t="shared" si="6"/>
        <v>1619.9839999999999</v>
      </c>
      <c r="K47" s="397">
        <v>1052.9895999999999</v>
      </c>
      <c r="L47" s="397">
        <f t="shared" si="1"/>
        <v>566.99440000000004</v>
      </c>
      <c r="N47" s="397"/>
      <c r="O47" s="397">
        <f t="shared" si="2"/>
        <v>323.99680000000006</v>
      </c>
      <c r="P47" s="653">
        <v>0.2</v>
      </c>
      <c r="Q47" s="397">
        <f>P47*D47*I47</f>
        <v>323.99680000000006</v>
      </c>
    </row>
    <row r="48" spans="1:17" s="375" customFormat="1" ht="26">
      <c r="A48" s="394" t="s">
        <v>47</v>
      </c>
      <c r="B48" s="403" t="s">
        <v>228</v>
      </c>
      <c r="C48" s="397" t="s">
        <v>95</v>
      </c>
      <c r="D48" s="396">
        <v>19.66</v>
      </c>
      <c r="E48" s="404">
        <v>28.8</v>
      </c>
      <c r="F48" s="397">
        <f t="shared" si="10"/>
        <v>566.20799999999997</v>
      </c>
      <c r="G48" s="398">
        <v>50</v>
      </c>
      <c r="H48" s="397">
        <f t="shared" si="11"/>
        <v>983</v>
      </c>
      <c r="I48" s="397">
        <f t="shared" si="12"/>
        <v>78.8</v>
      </c>
      <c r="J48" s="397">
        <f t="shared" si="6"/>
        <v>1549.2080000000001</v>
      </c>
      <c r="K48" s="397">
        <v>1006.9852000000001</v>
      </c>
      <c r="L48" s="397">
        <f t="shared" si="1"/>
        <v>542.22280000000001</v>
      </c>
      <c r="N48" s="397"/>
      <c r="O48" s="397">
        <f t="shared" si="2"/>
        <v>542.22279999999989</v>
      </c>
      <c r="P48" s="653">
        <v>0.35</v>
      </c>
      <c r="Q48" s="397">
        <f>P48*D48*I48</f>
        <v>542.22279999999989</v>
      </c>
    </row>
    <row r="49" spans="1:17" s="375" customFormat="1" ht="26">
      <c r="A49" s="394" t="s">
        <v>22</v>
      </c>
      <c r="B49" s="403" t="s">
        <v>208</v>
      </c>
      <c r="C49" s="394" t="s">
        <v>95</v>
      </c>
      <c r="D49" s="396">
        <v>19.66</v>
      </c>
      <c r="E49" s="404">
        <v>21.6</v>
      </c>
      <c r="F49" s="397">
        <f t="shared" si="10"/>
        <v>424.65600000000001</v>
      </c>
      <c r="G49" s="398">
        <v>50</v>
      </c>
      <c r="H49" s="397">
        <f t="shared" si="11"/>
        <v>983</v>
      </c>
      <c r="I49" s="397">
        <f t="shared" si="12"/>
        <v>71.599999999999994</v>
      </c>
      <c r="J49" s="397">
        <f t="shared" si="6"/>
        <v>1407.6559999999999</v>
      </c>
      <c r="K49" s="397">
        <v>914.97640000000001</v>
      </c>
      <c r="L49" s="397">
        <f t="shared" si="1"/>
        <v>492.67959999999994</v>
      </c>
      <c r="N49" s="397"/>
      <c r="O49" s="397">
        <f t="shared" si="2"/>
        <v>0</v>
      </c>
      <c r="P49" s="653"/>
      <c r="Q49" s="397"/>
    </row>
    <row r="50" spans="1:17" s="375" customFormat="1">
      <c r="A50" s="394"/>
      <c r="B50" s="395" t="s">
        <v>230</v>
      </c>
      <c r="C50" s="394"/>
      <c r="D50" s="396"/>
      <c r="E50" s="404"/>
      <c r="F50" s="397"/>
      <c r="G50" s="398"/>
      <c r="H50" s="397"/>
      <c r="I50" s="397"/>
      <c r="J50" s="397"/>
      <c r="K50" s="397"/>
      <c r="L50" s="397">
        <f t="shared" si="1"/>
        <v>0</v>
      </c>
      <c r="N50" s="397"/>
      <c r="O50" s="397">
        <f t="shared" si="2"/>
        <v>0</v>
      </c>
      <c r="P50" s="653"/>
      <c r="Q50" s="397"/>
    </row>
    <row r="51" spans="1:17" s="375" customFormat="1" ht="26">
      <c r="A51" s="394" t="s">
        <v>25</v>
      </c>
      <c r="B51" s="403" t="s">
        <v>395</v>
      </c>
      <c r="C51" s="394" t="s">
        <v>49</v>
      </c>
      <c r="D51" s="396">
        <v>11</v>
      </c>
      <c r="E51" s="404">
        <v>10.8</v>
      </c>
      <c r="F51" s="397">
        <f>+D51*E51</f>
        <v>118.80000000000001</v>
      </c>
      <c r="G51" s="398">
        <v>25</v>
      </c>
      <c r="H51" s="397">
        <f>+G51*D51</f>
        <v>275</v>
      </c>
      <c r="I51" s="397">
        <f>+E51+G51</f>
        <v>35.799999999999997</v>
      </c>
      <c r="J51" s="397">
        <f t="shared" ref="J51:J81" si="13">+F51+H51</f>
        <v>393.8</v>
      </c>
      <c r="K51" s="397">
        <v>255.97000000000003</v>
      </c>
      <c r="L51" s="397">
        <f t="shared" si="1"/>
        <v>137.82999999999998</v>
      </c>
      <c r="N51" s="397"/>
      <c r="O51" s="397">
        <f t="shared" si="2"/>
        <v>0</v>
      </c>
      <c r="P51" s="653"/>
      <c r="Q51" s="397"/>
    </row>
    <row r="52" spans="1:17" s="375" customFormat="1" ht="26">
      <c r="A52" s="394" t="s">
        <v>27</v>
      </c>
      <c r="B52" s="403" t="s">
        <v>394</v>
      </c>
      <c r="C52" s="394" t="s">
        <v>49</v>
      </c>
      <c r="D52" s="396">
        <v>11</v>
      </c>
      <c r="E52" s="404">
        <v>117</v>
      </c>
      <c r="F52" s="397">
        <f>+D52*E52</f>
        <v>1287</v>
      </c>
      <c r="G52" s="398">
        <v>50</v>
      </c>
      <c r="H52" s="397">
        <f>+G52*D52</f>
        <v>550</v>
      </c>
      <c r="I52" s="397">
        <f>+E52+G52</f>
        <v>167</v>
      </c>
      <c r="J52" s="397">
        <f t="shared" si="13"/>
        <v>1837</v>
      </c>
      <c r="K52" s="397">
        <v>1194.05</v>
      </c>
      <c r="L52" s="397">
        <f t="shared" si="1"/>
        <v>642.95000000000005</v>
      </c>
      <c r="N52" s="397"/>
      <c r="O52" s="397">
        <f t="shared" si="2"/>
        <v>642.94999999999993</v>
      </c>
      <c r="P52" s="653">
        <v>0.35</v>
      </c>
      <c r="Q52" s="397">
        <f>P52*D52*I52</f>
        <v>642.94999999999993</v>
      </c>
    </row>
    <row r="53" spans="1:17" s="375" customFormat="1" ht="26">
      <c r="A53" s="394" t="s">
        <v>29</v>
      </c>
      <c r="B53" s="403" t="s">
        <v>231</v>
      </c>
      <c r="C53" s="394" t="s">
        <v>95</v>
      </c>
      <c r="D53" s="396">
        <v>3</v>
      </c>
      <c r="E53" s="404">
        <v>32.4</v>
      </c>
      <c r="F53" s="397">
        <f>+D53*E53</f>
        <v>97.199999999999989</v>
      </c>
      <c r="G53" s="398">
        <v>50</v>
      </c>
      <c r="H53" s="397">
        <f>+G53*D53</f>
        <v>150</v>
      </c>
      <c r="I53" s="397">
        <f>+E53+G53</f>
        <v>82.4</v>
      </c>
      <c r="J53" s="397">
        <f t="shared" si="13"/>
        <v>247.2</v>
      </c>
      <c r="K53" s="397">
        <v>160.68</v>
      </c>
      <c r="L53" s="397">
        <f t="shared" si="1"/>
        <v>86.519999999999982</v>
      </c>
      <c r="N53" s="397"/>
      <c r="O53" s="397">
        <f t="shared" si="2"/>
        <v>0</v>
      </c>
      <c r="P53" s="653"/>
      <c r="Q53" s="397"/>
    </row>
    <row r="54" spans="1:17" s="375" customFormat="1" ht="26">
      <c r="A54" s="394" t="s">
        <v>30</v>
      </c>
      <c r="B54" s="403" t="s">
        <v>232</v>
      </c>
      <c r="C54" s="394" t="s">
        <v>95</v>
      </c>
      <c r="D54" s="396">
        <v>3</v>
      </c>
      <c r="E54" s="404">
        <v>28.8</v>
      </c>
      <c r="F54" s="397">
        <f>+D54*E54</f>
        <v>86.4</v>
      </c>
      <c r="G54" s="398">
        <v>50</v>
      </c>
      <c r="H54" s="397">
        <f>+G54*D54</f>
        <v>150</v>
      </c>
      <c r="I54" s="397">
        <f>+E54+G54</f>
        <v>78.8</v>
      </c>
      <c r="J54" s="397">
        <f t="shared" si="13"/>
        <v>236.4</v>
      </c>
      <c r="K54" s="397">
        <v>153.66</v>
      </c>
      <c r="L54" s="397">
        <f t="shared" si="1"/>
        <v>82.740000000000009</v>
      </c>
      <c r="N54" s="397"/>
      <c r="O54" s="397">
        <f t="shared" si="2"/>
        <v>82.739999999999981</v>
      </c>
      <c r="P54" s="653">
        <v>0.35</v>
      </c>
      <c r="Q54" s="397">
        <f>P54*D54*I54</f>
        <v>82.739999999999981</v>
      </c>
    </row>
    <row r="55" spans="1:17" s="375" customFormat="1">
      <c r="A55" s="399"/>
      <c r="B55" s="400" t="s">
        <v>233</v>
      </c>
      <c r="C55" s="399"/>
      <c r="D55" s="401"/>
      <c r="E55" s="402"/>
      <c r="F55" s="402"/>
      <c r="G55" s="402"/>
      <c r="H55" s="402"/>
      <c r="I55" s="402"/>
      <c r="J55" s="402"/>
      <c r="K55" s="402"/>
      <c r="L55" s="402"/>
      <c r="N55" s="402"/>
      <c r="O55" s="402">
        <f t="shared" si="2"/>
        <v>0</v>
      </c>
      <c r="P55" s="654"/>
      <c r="Q55" s="402"/>
    </row>
    <row r="56" spans="1:17" s="375" customFormat="1" ht="14.5">
      <c r="A56" s="394" t="s">
        <v>22</v>
      </c>
      <c r="B56" s="403" t="s">
        <v>182</v>
      </c>
      <c r="C56" s="394" t="s">
        <v>488</v>
      </c>
      <c r="D56" s="396">
        <v>619</v>
      </c>
      <c r="E56" s="404" t="s">
        <v>396</v>
      </c>
      <c r="F56" s="397"/>
      <c r="G56" s="398"/>
      <c r="H56" s="397"/>
      <c r="I56" s="397"/>
      <c r="J56" s="397"/>
      <c r="K56" s="397"/>
      <c r="L56" s="397">
        <f t="shared" si="1"/>
        <v>0</v>
      </c>
      <c r="N56" s="397"/>
      <c r="O56" s="397">
        <f t="shared" si="2"/>
        <v>0</v>
      </c>
      <c r="P56" s="653"/>
      <c r="Q56" s="397"/>
    </row>
    <row r="57" spans="1:17" s="375" customFormat="1" ht="14.5">
      <c r="A57" s="394" t="s">
        <v>25</v>
      </c>
      <c r="B57" s="403" t="s">
        <v>185</v>
      </c>
      <c r="C57" s="394" t="s">
        <v>488</v>
      </c>
      <c r="D57" s="396">
        <v>619</v>
      </c>
      <c r="E57" s="404">
        <v>45</v>
      </c>
      <c r="F57" s="397">
        <f>+D57*E57</f>
        <v>27855</v>
      </c>
      <c r="G57" s="398">
        <v>15</v>
      </c>
      <c r="H57" s="397">
        <f>+G57*D57</f>
        <v>9285</v>
      </c>
      <c r="I57" s="397">
        <f>+E57+G57</f>
        <v>60</v>
      </c>
      <c r="J57" s="397">
        <f t="shared" si="13"/>
        <v>37140</v>
      </c>
      <c r="K57" s="397"/>
      <c r="L57" s="397">
        <f t="shared" si="1"/>
        <v>37140</v>
      </c>
      <c r="N57" s="756">
        <v>37140</v>
      </c>
      <c r="O57" s="397">
        <f t="shared" si="2"/>
        <v>0</v>
      </c>
      <c r="P57" s="653">
        <v>1</v>
      </c>
      <c r="Q57" s="397">
        <f>P57*D57*I57</f>
        <v>37140</v>
      </c>
    </row>
    <row r="58" spans="1:17" s="375" customFormat="1">
      <c r="A58" s="394"/>
      <c r="B58" s="395" t="s">
        <v>186</v>
      </c>
      <c r="C58" s="394"/>
      <c r="D58" s="396"/>
      <c r="E58" s="404"/>
      <c r="F58" s="397"/>
      <c r="G58" s="398"/>
      <c r="H58" s="397"/>
      <c r="I58" s="397"/>
      <c r="J58" s="397"/>
      <c r="K58" s="397"/>
      <c r="L58" s="397">
        <f t="shared" si="1"/>
        <v>0</v>
      </c>
      <c r="N58" s="397"/>
      <c r="O58" s="397">
        <f t="shared" si="2"/>
        <v>0</v>
      </c>
      <c r="P58" s="653"/>
      <c r="Q58" s="397"/>
    </row>
    <row r="59" spans="1:17" s="375" customFormat="1" ht="39">
      <c r="A59" s="394" t="s">
        <v>27</v>
      </c>
      <c r="B59" s="403" t="s">
        <v>495</v>
      </c>
      <c r="C59" s="394" t="s">
        <v>49</v>
      </c>
      <c r="D59" s="396">
        <v>9</v>
      </c>
      <c r="E59" s="405">
        <v>1710</v>
      </c>
      <c r="F59" s="397">
        <f t="shared" ref="F59:F67" si="14">+D59*E59</f>
        <v>15390</v>
      </c>
      <c r="G59" s="398">
        <v>300</v>
      </c>
      <c r="H59" s="397">
        <f t="shared" ref="H59:H67" si="15">+G59*D59</f>
        <v>2700</v>
      </c>
      <c r="I59" s="397">
        <f t="shared" ref="I59:I67" si="16">+E59+G59</f>
        <v>2010</v>
      </c>
      <c r="J59" s="397">
        <f t="shared" si="13"/>
        <v>18090</v>
      </c>
      <c r="K59" s="397">
        <v>11758.5</v>
      </c>
      <c r="L59" s="397">
        <f t="shared" si="1"/>
        <v>6331.5</v>
      </c>
      <c r="N59" s="397"/>
      <c r="O59" s="397">
        <f t="shared" si="2"/>
        <v>0</v>
      </c>
      <c r="P59" s="653"/>
      <c r="Q59" s="397"/>
    </row>
    <row r="60" spans="1:17" s="375" customFormat="1" ht="26">
      <c r="A60" s="394" t="s">
        <v>29</v>
      </c>
      <c r="B60" s="403" t="s">
        <v>397</v>
      </c>
      <c r="C60" s="394" t="s">
        <v>49</v>
      </c>
      <c r="D60" s="396">
        <v>34</v>
      </c>
      <c r="E60" s="405">
        <v>4500</v>
      </c>
      <c r="F60" s="397">
        <f t="shared" si="14"/>
        <v>153000</v>
      </c>
      <c r="G60" s="398">
        <v>300</v>
      </c>
      <c r="H60" s="397">
        <f t="shared" si="15"/>
        <v>10200</v>
      </c>
      <c r="I60" s="397">
        <f t="shared" si="16"/>
        <v>4800</v>
      </c>
      <c r="J60" s="397">
        <f t="shared" si="13"/>
        <v>163200</v>
      </c>
      <c r="K60" s="397">
        <v>106080</v>
      </c>
      <c r="L60" s="397">
        <f t="shared" si="1"/>
        <v>57120</v>
      </c>
      <c r="N60" s="397"/>
      <c r="O60" s="397">
        <f t="shared" si="2"/>
        <v>0</v>
      </c>
      <c r="P60" s="653"/>
      <c r="Q60" s="397"/>
    </row>
    <row r="61" spans="1:17" s="375" customFormat="1" ht="39">
      <c r="A61" s="394" t="s">
        <v>30</v>
      </c>
      <c r="B61" s="403" t="s">
        <v>496</v>
      </c>
      <c r="C61" s="394" t="s">
        <v>49</v>
      </c>
      <c r="D61" s="396">
        <v>30</v>
      </c>
      <c r="E61" s="404">
        <v>2880</v>
      </c>
      <c r="F61" s="397">
        <f t="shared" si="14"/>
        <v>86400</v>
      </c>
      <c r="G61" s="398">
        <v>300</v>
      </c>
      <c r="H61" s="397">
        <f t="shared" si="15"/>
        <v>9000</v>
      </c>
      <c r="I61" s="397">
        <f t="shared" si="16"/>
        <v>3180</v>
      </c>
      <c r="J61" s="397">
        <f t="shared" si="13"/>
        <v>95400</v>
      </c>
      <c r="K61" s="397">
        <v>62010</v>
      </c>
      <c r="L61" s="397">
        <f t="shared" si="1"/>
        <v>33390</v>
      </c>
      <c r="N61" s="397"/>
      <c r="O61" s="397">
        <f t="shared" si="2"/>
        <v>0</v>
      </c>
      <c r="P61" s="653"/>
      <c r="Q61" s="397"/>
    </row>
    <row r="62" spans="1:17" s="375" customFormat="1" ht="26">
      <c r="A62" s="394" t="s">
        <v>32</v>
      </c>
      <c r="B62" s="403" t="s">
        <v>389</v>
      </c>
      <c r="C62" s="394" t="s">
        <v>49</v>
      </c>
      <c r="D62" s="396">
        <v>10</v>
      </c>
      <c r="E62" s="404">
        <v>1080</v>
      </c>
      <c r="F62" s="397">
        <f t="shared" si="14"/>
        <v>10800</v>
      </c>
      <c r="G62" s="398">
        <v>300</v>
      </c>
      <c r="H62" s="397">
        <f t="shared" si="15"/>
        <v>3000</v>
      </c>
      <c r="I62" s="397">
        <f t="shared" si="16"/>
        <v>1380</v>
      </c>
      <c r="J62" s="397">
        <f t="shared" si="13"/>
        <v>13800</v>
      </c>
      <c r="K62" s="397">
        <v>8970</v>
      </c>
      <c r="L62" s="397">
        <f t="shared" si="1"/>
        <v>4830</v>
      </c>
      <c r="N62" s="397"/>
      <c r="O62" s="397">
        <f t="shared" si="2"/>
        <v>0</v>
      </c>
      <c r="P62" s="653"/>
      <c r="Q62" s="397"/>
    </row>
    <row r="63" spans="1:17" s="375" customFormat="1" ht="26">
      <c r="A63" s="394" t="s">
        <v>33</v>
      </c>
      <c r="B63" s="403" t="s">
        <v>238</v>
      </c>
      <c r="C63" s="394" t="s">
        <v>49</v>
      </c>
      <c r="D63" s="396">
        <v>16</v>
      </c>
      <c r="E63" s="404">
        <v>504</v>
      </c>
      <c r="F63" s="397">
        <f t="shared" si="14"/>
        <v>8064</v>
      </c>
      <c r="G63" s="398">
        <v>300</v>
      </c>
      <c r="H63" s="397">
        <f t="shared" si="15"/>
        <v>4800</v>
      </c>
      <c r="I63" s="397">
        <f t="shared" si="16"/>
        <v>804</v>
      </c>
      <c r="J63" s="397">
        <f t="shared" si="13"/>
        <v>12864</v>
      </c>
      <c r="K63" s="397">
        <v>8361.6</v>
      </c>
      <c r="L63" s="397">
        <f t="shared" si="1"/>
        <v>4502.3999999999996</v>
      </c>
      <c r="N63" s="397"/>
      <c r="O63" s="397">
        <f t="shared" si="2"/>
        <v>0</v>
      </c>
      <c r="P63" s="653"/>
      <c r="Q63" s="397"/>
    </row>
    <row r="64" spans="1:17" s="375" customFormat="1" ht="26">
      <c r="A64" s="394" t="s">
        <v>35</v>
      </c>
      <c r="B64" s="403" t="s">
        <v>239</v>
      </c>
      <c r="C64" s="394" t="s">
        <v>49</v>
      </c>
      <c r="D64" s="396">
        <v>7</v>
      </c>
      <c r="E64" s="404">
        <v>252</v>
      </c>
      <c r="F64" s="397">
        <f t="shared" si="14"/>
        <v>1764</v>
      </c>
      <c r="G64" s="398">
        <v>100</v>
      </c>
      <c r="H64" s="397">
        <f t="shared" si="15"/>
        <v>700</v>
      </c>
      <c r="I64" s="397">
        <f t="shared" si="16"/>
        <v>352</v>
      </c>
      <c r="J64" s="397">
        <f t="shared" si="13"/>
        <v>2464</v>
      </c>
      <c r="K64" s="397">
        <v>1601.6000000000001</v>
      </c>
      <c r="L64" s="397">
        <f t="shared" si="1"/>
        <v>862.39999999999986</v>
      </c>
      <c r="N64" s="397"/>
      <c r="O64" s="397">
        <f t="shared" si="2"/>
        <v>0</v>
      </c>
      <c r="P64" s="653"/>
      <c r="Q64" s="397"/>
    </row>
    <row r="65" spans="1:17" s="375" customFormat="1" ht="26">
      <c r="A65" s="394" t="s">
        <v>39</v>
      </c>
      <c r="B65" s="403" t="s">
        <v>398</v>
      </c>
      <c r="C65" s="394" t="s">
        <v>49</v>
      </c>
      <c r="D65" s="396">
        <v>29</v>
      </c>
      <c r="E65" s="404">
        <v>1980</v>
      </c>
      <c r="F65" s="397">
        <f t="shared" si="14"/>
        <v>57420</v>
      </c>
      <c r="G65" s="398">
        <v>300</v>
      </c>
      <c r="H65" s="397">
        <f t="shared" si="15"/>
        <v>8700</v>
      </c>
      <c r="I65" s="397">
        <f t="shared" si="16"/>
        <v>2280</v>
      </c>
      <c r="J65" s="397">
        <f t="shared" si="13"/>
        <v>66120</v>
      </c>
      <c r="K65" s="397">
        <v>42978</v>
      </c>
      <c r="L65" s="397">
        <f t="shared" si="1"/>
        <v>23142</v>
      </c>
      <c r="N65" s="397"/>
      <c r="O65" s="397">
        <f t="shared" si="2"/>
        <v>0</v>
      </c>
      <c r="P65" s="653"/>
      <c r="Q65" s="397"/>
    </row>
    <row r="66" spans="1:17" s="375" customFormat="1" ht="26">
      <c r="A66" s="394" t="s">
        <v>41</v>
      </c>
      <c r="B66" s="403" t="s">
        <v>241</v>
      </c>
      <c r="C66" s="394" t="s">
        <v>49</v>
      </c>
      <c r="D66" s="396">
        <v>18</v>
      </c>
      <c r="E66" s="404">
        <v>2700</v>
      </c>
      <c r="F66" s="397">
        <f t="shared" si="14"/>
        <v>48600</v>
      </c>
      <c r="G66" s="398">
        <v>300</v>
      </c>
      <c r="H66" s="397">
        <f t="shared" si="15"/>
        <v>5400</v>
      </c>
      <c r="I66" s="397">
        <f t="shared" si="16"/>
        <v>3000</v>
      </c>
      <c r="J66" s="397">
        <f t="shared" si="13"/>
        <v>54000</v>
      </c>
      <c r="K66" s="397">
        <v>35100</v>
      </c>
      <c r="L66" s="397">
        <f t="shared" si="1"/>
        <v>18900</v>
      </c>
      <c r="N66" s="397"/>
      <c r="O66" s="397">
        <f t="shared" si="2"/>
        <v>0</v>
      </c>
      <c r="P66" s="653"/>
      <c r="Q66" s="397"/>
    </row>
    <row r="67" spans="1:17" s="375" customFormat="1" ht="26">
      <c r="A67" s="394" t="s">
        <v>42</v>
      </c>
      <c r="B67" s="403" t="s">
        <v>243</v>
      </c>
      <c r="C67" s="394" t="s">
        <v>49</v>
      </c>
      <c r="D67" s="396">
        <v>12</v>
      </c>
      <c r="E67" s="404">
        <v>1800</v>
      </c>
      <c r="F67" s="397">
        <f t="shared" si="14"/>
        <v>21600</v>
      </c>
      <c r="G67" s="398">
        <v>300</v>
      </c>
      <c r="H67" s="397">
        <f t="shared" si="15"/>
        <v>3600</v>
      </c>
      <c r="I67" s="397">
        <f t="shared" si="16"/>
        <v>2100</v>
      </c>
      <c r="J67" s="397">
        <f t="shared" si="13"/>
        <v>25200</v>
      </c>
      <c r="K67" s="397">
        <v>16380</v>
      </c>
      <c r="L67" s="397">
        <f t="shared" si="1"/>
        <v>8820</v>
      </c>
      <c r="N67" s="397"/>
      <c r="O67" s="397">
        <f t="shared" si="2"/>
        <v>0</v>
      </c>
      <c r="P67" s="653"/>
      <c r="Q67" s="397"/>
    </row>
    <row r="68" spans="1:17" s="375" customFormat="1">
      <c r="A68" s="394"/>
      <c r="B68" s="395" t="s">
        <v>193</v>
      </c>
      <c r="C68" s="394"/>
      <c r="D68" s="396"/>
      <c r="E68" s="404"/>
      <c r="F68" s="397"/>
      <c r="G68" s="398"/>
      <c r="H68" s="397"/>
      <c r="I68" s="397"/>
      <c r="J68" s="397"/>
      <c r="K68" s="397"/>
      <c r="L68" s="397">
        <f t="shared" si="1"/>
        <v>0</v>
      </c>
      <c r="N68" s="397"/>
      <c r="O68" s="397">
        <f t="shared" si="2"/>
        <v>0</v>
      </c>
      <c r="P68" s="653"/>
      <c r="Q68" s="397"/>
    </row>
    <row r="69" spans="1:17" s="375" customFormat="1">
      <c r="A69" s="394"/>
      <c r="B69" s="395" t="s">
        <v>194</v>
      </c>
      <c r="C69" s="394"/>
      <c r="D69" s="396"/>
      <c r="E69" s="404"/>
      <c r="F69" s="397"/>
      <c r="G69" s="398"/>
      <c r="H69" s="397"/>
      <c r="I69" s="397"/>
      <c r="J69" s="397"/>
      <c r="K69" s="397"/>
      <c r="L69" s="397">
        <f t="shared" si="1"/>
        <v>0</v>
      </c>
      <c r="N69" s="397"/>
      <c r="O69" s="397">
        <f t="shared" si="2"/>
        <v>0</v>
      </c>
      <c r="P69" s="653"/>
      <c r="Q69" s="397"/>
    </row>
    <row r="70" spans="1:17" s="375" customFormat="1" ht="39">
      <c r="A70" s="394" t="s">
        <v>43</v>
      </c>
      <c r="B70" s="403" t="s">
        <v>497</v>
      </c>
      <c r="C70" s="394" t="s">
        <v>49</v>
      </c>
      <c r="D70" s="396">
        <v>41</v>
      </c>
      <c r="E70" s="404">
        <v>2880</v>
      </c>
      <c r="F70" s="397">
        <f>+D70*E70</f>
        <v>118080</v>
      </c>
      <c r="G70" s="398">
        <v>300</v>
      </c>
      <c r="H70" s="397">
        <f>+G70*D70</f>
        <v>12300</v>
      </c>
      <c r="I70" s="397">
        <f>+E70+G70</f>
        <v>3180</v>
      </c>
      <c r="J70" s="397">
        <f t="shared" si="13"/>
        <v>130380</v>
      </c>
      <c r="K70" s="397">
        <v>84747</v>
      </c>
      <c r="L70" s="397">
        <f t="shared" si="1"/>
        <v>45633</v>
      </c>
      <c r="N70" s="397"/>
      <c r="O70" s="397">
        <f t="shared" si="2"/>
        <v>0</v>
      </c>
      <c r="P70" s="653"/>
      <c r="Q70" s="397"/>
    </row>
    <row r="71" spans="1:17" s="375" customFormat="1" ht="26">
      <c r="A71" s="394" t="s">
        <v>44</v>
      </c>
      <c r="B71" s="403" t="s">
        <v>399</v>
      </c>
      <c r="C71" s="394" t="s">
        <v>49</v>
      </c>
      <c r="D71" s="396">
        <v>53</v>
      </c>
      <c r="E71" s="404">
        <v>990</v>
      </c>
      <c r="F71" s="397">
        <f>+D71*E71</f>
        <v>52470</v>
      </c>
      <c r="G71" s="398">
        <v>300</v>
      </c>
      <c r="H71" s="397">
        <f>+G71*D71</f>
        <v>15900</v>
      </c>
      <c r="I71" s="397">
        <f>+E71+G71</f>
        <v>1290</v>
      </c>
      <c r="J71" s="397">
        <f t="shared" si="13"/>
        <v>68370</v>
      </c>
      <c r="K71" s="397">
        <v>44440.5</v>
      </c>
      <c r="L71" s="397">
        <f t="shared" si="1"/>
        <v>23929.5</v>
      </c>
      <c r="N71" s="397"/>
      <c r="O71" s="397">
        <f t="shared" si="2"/>
        <v>0</v>
      </c>
      <c r="P71" s="653"/>
      <c r="Q71" s="397"/>
    </row>
    <row r="72" spans="1:17" s="375" customFormat="1">
      <c r="A72" s="394"/>
      <c r="B72" s="395" t="s">
        <v>197</v>
      </c>
      <c r="C72" s="394"/>
      <c r="D72" s="396"/>
      <c r="E72" s="404"/>
      <c r="F72" s="397"/>
      <c r="G72" s="398"/>
      <c r="H72" s="397"/>
      <c r="I72" s="397"/>
      <c r="J72" s="397"/>
      <c r="K72" s="397"/>
      <c r="L72" s="397">
        <f t="shared" si="1"/>
        <v>0</v>
      </c>
      <c r="N72" s="397"/>
      <c r="O72" s="397">
        <f t="shared" si="2"/>
        <v>0</v>
      </c>
      <c r="P72" s="653"/>
      <c r="Q72" s="397"/>
    </row>
    <row r="73" spans="1:17" s="375" customFormat="1" ht="39">
      <c r="A73" s="394" t="s">
        <v>45</v>
      </c>
      <c r="B73" s="403" t="s">
        <v>498</v>
      </c>
      <c r="C73" s="394" t="s">
        <v>49</v>
      </c>
      <c r="D73" s="396">
        <v>7</v>
      </c>
      <c r="E73" s="404">
        <v>2880</v>
      </c>
      <c r="F73" s="397">
        <f>+D73*E73</f>
        <v>20160</v>
      </c>
      <c r="G73" s="398">
        <v>300</v>
      </c>
      <c r="H73" s="397">
        <f t="shared" ref="H73:H81" si="17">+G73*D73</f>
        <v>2100</v>
      </c>
      <c r="I73" s="397">
        <f>+E73+G73</f>
        <v>3180</v>
      </c>
      <c r="J73" s="397">
        <f t="shared" si="13"/>
        <v>22260</v>
      </c>
      <c r="K73" s="397">
        <v>14469</v>
      </c>
      <c r="L73" s="397">
        <f t="shared" si="1"/>
        <v>7791</v>
      </c>
      <c r="N73" s="397"/>
      <c r="O73" s="397">
        <f t="shared" si="2"/>
        <v>0</v>
      </c>
      <c r="P73" s="653"/>
      <c r="Q73" s="397"/>
    </row>
    <row r="74" spans="1:17" s="375" customFormat="1" ht="26">
      <c r="A74" s="394" t="s">
        <v>46</v>
      </c>
      <c r="B74" s="403" t="s">
        <v>247</v>
      </c>
      <c r="C74" s="394" t="s">
        <v>49</v>
      </c>
      <c r="D74" s="396">
        <v>7</v>
      </c>
      <c r="E74" s="404">
        <v>2880</v>
      </c>
      <c r="F74" s="397">
        <f>+D74*E74</f>
        <v>20160</v>
      </c>
      <c r="G74" s="398">
        <v>300</v>
      </c>
      <c r="H74" s="397">
        <f t="shared" si="17"/>
        <v>2100</v>
      </c>
      <c r="I74" s="397">
        <f>+E74+G74</f>
        <v>3180</v>
      </c>
      <c r="J74" s="397">
        <f t="shared" si="13"/>
        <v>22260</v>
      </c>
      <c r="K74" s="397">
        <v>14469</v>
      </c>
      <c r="L74" s="397">
        <f t="shared" ref="L74:L137" si="18">+J74-K74</f>
        <v>7791</v>
      </c>
      <c r="N74" s="397"/>
      <c r="O74" s="397">
        <f t="shared" ref="O74:O137" si="19">Q74-N74</f>
        <v>0</v>
      </c>
      <c r="P74" s="653"/>
      <c r="Q74" s="397"/>
    </row>
    <row r="75" spans="1:17" s="375" customFormat="1" ht="26">
      <c r="A75" s="394" t="s">
        <v>47</v>
      </c>
      <c r="B75" s="403" t="s">
        <v>400</v>
      </c>
      <c r="C75" s="394" t="s">
        <v>49</v>
      </c>
      <c r="D75" s="396">
        <v>7</v>
      </c>
      <c r="E75" s="404">
        <v>1710</v>
      </c>
      <c r="F75" s="397">
        <f>+D75*E75</f>
        <v>11970</v>
      </c>
      <c r="G75" s="398">
        <v>300</v>
      </c>
      <c r="H75" s="397">
        <f t="shared" si="17"/>
        <v>2100</v>
      </c>
      <c r="I75" s="397">
        <f>+E75+G75</f>
        <v>2010</v>
      </c>
      <c r="J75" s="397">
        <f t="shared" si="13"/>
        <v>14070</v>
      </c>
      <c r="K75" s="397">
        <v>9145.5</v>
      </c>
      <c r="L75" s="397">
        <f t="shared" si="18"/>
        <v>4924.5</v>
      </c>
      <c r="N75" s="397"/>
      <c r="O75" s="397">
        <f t="shared" si="19"/>
        <v>0</v>
      </c>
      <c r="P75" s="653"/>
      <c r="Q75" s="397"/>
    </row>
    <row r="76" spans="1:17" s="375" customFormat="1">
      <c r="A76" s="394"/>
      <c r="B76" s="395" t="s">
        <v>201</v>
      </c>
      <c r="C76" s="394"/>
      <c r="D76" s="396"/>
      <c r="E76" s="404"/>
      <c r="F76" s="397"/>
      <c r="G76" s="398"/>
      <c r="H76" s="397">
        <f t="shared" si="17"/>
        <v>0</v>
      </c>
      <c r="I76" s="397"/>
      <c r="J76" s="397">
        <f t="shared" si="13"/>
        <v>0</v>
      </c>
      <c r="K76" s="397"/>
      <c r="L76" s="397">
        <f t="shared" si="18"/>
        <v>0</v>
      </c>
      <c r="N76" s="397"/>
      <c r="O76" s="397">
        <f t="shared" si="19"/>
        <v>0</v>
      </c>
      <c r="P76" s="653"/>
      <c r="Q76" s="397"/>
    </row>
    <row r="77" spans="1:17" s="375" customFormat="1" ht="26">
      <c r="A77" s="394" t="s">
        <v>22</v>
      </c>
      <c r="B77" s="403" t="s">
        <v>202</v>
      </c>
      <c r="C77" s="394" t="s">
        <v>499</v>
      </c>
      <c r="D77" s="396">
        <v>163</v>
      </c>
      <c r="E77" s="404">
        <v>8</v>
      </c>
      <c r="F77" s="397">
        <f>+D77*E77</f>
        <v>1304</v>
      </c>
      <c r="G77" s="398">
        <v>50</v>
      </c>
      <c r="H77" s="397">
        <f t="shared" si="17"/>
        <v>8150</v>
      </c>
      <c r="I77" s="397">
        <f>+E77+G77</f>
        <v>58</v>
      </c>
      <c r="J77" s="397">
        <f t="shared" si="13"/>
        <v>9454</v>
      </c>
      <c r="K77" s="397">
        <v>6145.1</v>
      </c>
      <c r="L77" s="397">
        <f t="shared" si="18"/>
        <v>3308.8999999999996</v>
      </c>
      <c r="N77" s="397"/>
      <c r="O77" s="397">
        <f t="shared" si="19"/>
        <v>0</v>
      </c>
      <c r="P77" s="653"/>
      <c r="Q77" s="397"/>
    </row>
    <row r="78" spans="1:17" s="375" customFormat="1" ht="26">
      <c r="A78" s="394" t="s">
        <v>25</v>
      </c>
      <c r="B78" s="403" t="s">
        <v>203</v>
      </c>
      <c r="C78" s="394" t="s">
        <v>499</v>
      </c>
      <c r="D78" s="396">
        <v>23</v>
      </c>
      <c r="E78" s="404">
        <v>86.4</v>
      </c>
      <c r="F78" s="397">
        <f>+D78*E78</f>
        <v>1987.2</v>
      </c>
      <c r="G78" s="398">
        <v>50</v>
      </c>
      <c r="H78" s="397">
        <f t="shared" si="17"/>
        <v>1150</v>
      </c>
      <c r="I78" s="397">
        <f>+E78+G78</f>
        <v>136.4</v>
      </c>
      <c r="J78" s="397">
        <f t="shared" si="13"/>
        <v>3137.2</v>
      </c>
      <c r="K78" s="397">
        <v>2039.18</v>
      </c>
      <c r="L78" s="397">
        <f t="shared" si="18"/>
        <v>1098.0199999999998</v>
      </c>
      <c r="N78" s="397"/>
      <c r="O78" s="397">
        <f t="shared" si="19"/>
        <v>0</v>
      </c>
      <c r="P78" s="653"/>
      <c r="Q78" s="397"/>
    </row>
    <row r="79" spans="1:17" s="375" customFormat="1" ht="26">
      <c r="A79" s="394" t="s">
        <v>27</v>
      </c>
      <c r="B79" s="403" t="s">
        <v>401</v>
      </c>
      <c r="C79" s="394" t="s">
        <v>499</v>
      </c>
      <c r="D79" s="396">
        <v>126</v>
      </c>
      <c r="E79" s="404">
        <v>28.8</v>
      </c>
      <c r="F79" s="397">
        <f>+D79*E79</f>
        <v>3628.8</v>
      </c>
      <c r="G79" s="398">
        <v>50</v>
      </c>
      <c r="H79" s="397">
        <f t="shared" si="17"/>
        <v>6300</v>
      </c>
      <c r="I79" s="397">
        <f>+E79+G79</f>
        <v>78.8</v>
      </c>
      <c r="J79" s="397">
        <f t="shared" si="13"/>
        <v>9928.7999999999993</v>
      </c>
      <c r="K79" s="397">
        <v>6453.7199999999993</v>
      </c>
      <c r="L79" s="397">
        <f t="shared" si="18"/>
        <v>3475.08</v>
      </c>
      <c r="N79" s="397"/>
      <c r="O79" s="397">
        <f t="shared" si="19"/>
        <v>0</v>
      </c>
      <c r="P79" s="653"/>
      <c r="Q79" s="397"/>
    </row>
    <row r="80" spans="1:17" s="375" customFormat="1" ht="26">
      <c r="A80" s="394" t="s">
        <v>29</v>
      </c>
      <c r="B80" s="403" t="s">
        <v>250</v>
      </c>
      <c r="C80" s="394" t="s">
        <v>499</v>
      </c>
      <c r="D80" s="396">
        <v>31</v>
      </c>
      <c r="E80" s="404">
        <v>28.8</v>
      </c>
      <c r="F80" s="397">
        <f>+D80*E80</f>
        <v>892.80000000000007</v>
      </c>
      <c r="G80" s="398">
        <v>50</v>
      </c>
      <c r="H80" s="397">
        <f t="shared" si="17"/>
        <v>1550</v>
      </c>
      <c r="I80" s="397">
        <f>+E80+G80</f>
        <v>78.8</v>
      </c>
      <c r="J80" s="397">
        <f t="shared" si="13"/>
        <v>2442.8000000000002</v>
      </c>
      <c r="K80" s="397">
        <v>1587.8200000000002</v>
      </c>
      <c r="L80" s="397">
        <f t="shared" si="18"/>
        <v>854.98</v>
      </c>
      <c r="N80" s="397"/>
      <c r="O80" s="397">
        <f t="shared" si="19"/>
        <v>0</v>
      </c>
      <c r="P80" s="653"/>
      <c r="Q80" s="397"/>
    </row>
    <row r="81" spans="1:17" s="375" customFormat="1" ht="26">
      <c r="A81" s="394" t="s">
        <v>30</v>
      </c>
      <c r="B81" s="403" t="s">
        <v>251</v>
      </c>
      <c r="C81" s="394" t="s">
        <v>499</v>
      </c>
      <c r="D81" s="396">
        <v>199</v>
      </c>
      <c r="E81" s="404">
        <v>21.6</v>
      </c>
      <c r="F81" s="397">
        <f>+D81*E81</f>
        <v>4298.4000000000005</v>
      </c>
      <c r="G81" s="398">
        <v>50</v>
      </c>
      <c r="H81" s="397">
        <f t="shared" si="17"/>
        <v>9950</v>
      </c>
      <c r="I81" s="397">
        <f>+E81+G81</f>
        <v>71.599999999999994</v>
      </c>
      <c r="J81" s="397">
        <f t="shared" si="13"/>
        <v>14248.400000000001</v>
      </c>
      <c r="K81" s="397">
        <v>9261.4600000000009</v>
      </c>
      <c r="L81" s="397">
        <f t="shared" si="18"/>
        <v>4986.9400000000005</v>
      </c>
      <c r="N81" s="397"/>
      <c r="O81" s="397">
        <f t="shared" si="19"/>
        <v>0</v>
      </c>
      <c r="P81" s="653"/>
      <c r="Q81" s="397"/>
    </row>
    <row r="82" spans="1:17" s="375" customFormat="1">
      <c r="A82" s="394"/>
      <c r="B82" s="395" t="s">
        <v>209</v>
      </c>
      <c r="C82" s="394"/>
      <c r="D82" s="396"/>
      <c r="E82" s="404"/>
      <c r="F82" s="397"/>
      <c r="G82" s="398"/>
      <c r="H82" s="397"/>
      <c r="I82" s="397"/>
      <c r="J82" s="397"/>
      <c r="K82" s="397"/>
      <c r="L82" s="397">
        <f t="shared" si="18"/>
        <v>0</v>
      </c>
      <c r="N82" s="397"/>
      <c r="O82" s="397">
        <f t="shared" si="19"/>
        <v>0</v>
      </c>
      <c r="P82" s="653"/>
      <c r="Q82" s="397"/>
    </row>
    <row r="83" spans="1:17" s="375" customFormat="1" ht="26">
      <c r="A83" s="394" t="s">
        <v>32</v>
      </c>
      <c r="B83" s="403" t="s">
        <v>252</v>
      </c>
      <c r="C83" s="394" t="s">
        <v>499</v>
      </c>
      <c r="D83" s="396">
        <v>107.31</v>
      </c>
      <c r="E83" s="404">
        <v>18</v>
      </c>
      <c r="F83" s="397">
        <f>+D83*E83</f>
        <v>1931.58</v>
      </c>
      <c r="G83" s="398">
        <v>50</v>
      </c>
      <c r="H83" s="397">
        <f>+G83*D83</f>
        <v>5365.5</v>
      </c>
      <c r="I83" s="397">
        <f>+E83+G83</f>
        <v>68</v>
      </c>
      <c r="J83" s="397">
        <f t="shared" ref="J83:J113" si="20">+F83+H83</f>
        <v>7297.08</v>
      </c>
      <c r="K83" s="397">
        <v>4743.1019999999999</v>
      </c>
      <c r="L83" s="397">
        <f t="shared" si="18"/>
        <v>2553.9780000000001</v>
      </c>
      <c r="N83" s="397"/>
      <c r="O83" s="397">
        <f t="shared" si="19"/>
        <v>0</v>
      </c>
      <c r="P83" s="653"/>
      <c r="Q83" s="397"/>
    </row>
    <row r="84" spans="1:17" s="375" customFormat="1">
      <c r="A84" s="394"/>
      <c r="B84" s="395" t="s">
        <v>253</v>
      </c>
      <c r="C84" s="394"/>
      <c r="D84" s="396"/>
      <c r="E84" s="404"/>
      <c r="F84" s="397"/>
      <c r="G84" s="398"/>
      <c r="H84" s="397"/>
      <c r="I84" s="397"/>
      <c r="J84" s="397"/>
      <c r="K84" s="397"/>
      <c r="L84" s="397">
        <f t="shared" si="18"/>
        <v>0</v>
      </c>
      <c r="N84" s="397"/>
      <c r="O84" s="397">
        <f t="shared" si="19"/>
        <v>0</v>
      </c>
      <c r="P84" s="653"/>
      <c r="Q84" s="397"/>
    </row>
    <row r="85" spans="1:17" s="375" customFormat="1">
      <c r="A85" s="394"/>
      <c r="B85" s="395" t="s">
        <v>254</v>
      </c>
      <c r="C85" s="394"/>
      <c r="D85" s="396"/>
      <c r="E85" s="404"/>
      <c r="F85" s="397"/>
      <c r="G85" s="398"/>
      <c r="H85" s="397"/>
      <c r="I85" s="397"/>
      <c r="J85" s="397"/>
      <c r="K85" s="397"/>
      <c r="L85" s="397">
        <f t="shared" si="18"/>
        <v>0</v>
      </c>
      <c r="N85" s="397"/>
      <c r="O85" s="397">
        <f t="shared" si="19"/>
        <v>0</v>
      </c>
      <c r="P85" s="653"/>
      <c r="Q85" s="397"/>
    </row>
    <row r="86" spans="1:17" s="375" customFormat="1">
      <c r="A86" s="394" t="s">
        <v>33</v>
      </c>
      <c r="B86" s="403" t="s">
        <v>500</v>
      </c>
      <c r="C86" s="394" t="s">
        <v>49</v>
      </c>
      <c r="D86" s="396">
        <v>13</v>
      </c>
      <c r="E86" s="404">
        <v>216</v>
      </c>
      <c r="F86" s="397">
        <f>+D86*E86</f>
        <v>2808</v>
      </c>
      <c r="G86" s="398">
        <v>100</v>
      </c>
      <c r="H86" s="397">
        <f>+G86*D86</f>
        <v>1300</v>
      </c>
      <c r="I86" s="397">
        <f>+E86+G86</f>
        <v>316</v>
      </c>
      <c r="J86" s="397">
        <f t="shared" si="20"/>
        <v>4108</v>
      </c>
      <c r="K86" s="397">
        <v>2670.2000000000003</v>
      </c>
      <c r="L86" s="397">
        <f t="shared" si="18"/>
        <v>1437.7999999999997</v>
      </c>
      <c r="N86" s="397"/>
      <c r="O86" s="397">
        <f t="shared" si="19"/>
        <v>0</v>
      </c>
      <c r="P86" s="653"/>
      <c r="Q86" s="397"/>
    </row>
    <row r="87" spans="1:17" s="375" customFormat="1">
      <c r="A87" s="394"/>
      <c r="B87" s="395" t="s">
        <v>258</v>
      </c>
      <c r="C87" s="394"/>
      <c r="D87" s="396"/>
      <c r="E87" s="404"/>
      <c r="F87" s="397"/>
      <c r="G87" s="398"/>
      <c r="H87" s="397"/>
      <c r="I87" s="397"/>
      <c r="J87" s="397"/>
      <c r="K87" s="397"/>
      <c r="L87" s="397">
        <f t="shared" si="18"/>
        <v>0</v>
      </c>
      <c r="N87" s="397"/>
      <c r="O87" s="397">
        <f t="shared" si="19"/>
        <v>0</v>
      </c>
      <c r="P87" s="653"/>
      <c r="Q87" s="397"/>
    </row>
    <row r="88" spans="1:17" s="375" customFormat="1">
      <c r="A88" s="394" t="s">
        <v>35</v>
      </c>
      <c r="B88" s="403" t="s">
        <v>259</v>
      </c>
      <c r="C88" s="394" t="s">
        <v>49</v>
      </c>
      <c r="D88" s="396">
        <v>78</v>
      </c>
      <c r="E88" s="404">
        <v>135</v>
      </c>
      <c r="F88" s="397">
        <f>+D88*E88</f>
        <v>10530</v>
      </c>
      <c r="G88" s="398">
        <v>100</v>
      </c>
      <c r="H88" s="397">
        <f>+G88*D88</f>
        <v>7800</v>
      </c>
      <c r="I88" s="397">
        <f>+E88+G88</f>
        <v>235</v>
      </c>
      <c r="J88" s="397">
        <f t="shared" si="20"/>
        <v>18330</v>
      </c>
      <c r="K88" s="397">
        <v>11914.5</v>
      </c>
      <c r="L88" s="397">
        <f t="shared" si="18"/>
        <v>6415.5</v>
      </c>
      <c r="N88" s="397"/>
      <c r="O88" s="397">
        <f t="shared" si="19"/>
        <v>0</v>
      </c>
      <c r="P88" s="653"/>
      <c r="Q88" s="397"/>
    </row>
    <row r="89" spans="1:17" s="375" customFormat="1">
      <c r="A89" s="394"/>
      <c r="B89" s="395" t="s">
        <v>201</v>
      </c>
      <c r="C89" s="394"/>
      <c r="D89" s="396"/>
      <c r="E89" s="404"/>
      <c r="F89" s="397"/>
      <c r="G89" s="398"/>
      <c r="H89" s="397"/>
      <c r="I89" s="397"/>
      <c r="J89" s="397"/>
      <c r="K89" s="397"/>
      <c r="L89" s="397">
        <f t="shared" si="18"/>
        <v>0</v>
      </c>
      <c r="N89" s="397"/>
      <c r="O89" s="397">
        <f t="shared" si="19"/>
        <v>0</v>
      </c>
      <c r="P89" s="653"/>
      <c r="Q89" s="397"/>
    </row>
    <row r="90" spans="1:17" s="375" customFormat="1">
      <c r="A90" s="394" t="s">
        <v>39</v>
      </c>
      <c r="B90" s="403" t="s">
        <v>402</v>
      </c>
      <c r="C90" s="394" t="s">
        <v>95</v>
      </c>
      <c r="D90" s="396">
        <v>54.49</v>
      </c>
      <c r="E90" s="404">
        <v>5.0399999999999991</v>
      </c>
      <c r="F90" s="397">
        <f>+D90*E90</f>
        <v>274.62959999999998</v>
      </c>
      <c r="G90" s="398">
        <v>50</v>
      </c>
      <c r="H90" s="397">
        <f>+G90*D90</f>
        <v>2724.5</v>
      </c>
      <c r="I90" s="397">
        <f>+E90+G90</f>
        <v>55.04</v>
      </c>
      <c r="J90" s="397">
        <f t="shared" si="20"/>
        <v>2999.1296000000002</v>
      </c>
      <c r="K90" s="397">
        <v>1949.4342400000003</v>
      </c>
      <c r="L90" s="397">
        <f t="shared" si="18"/>
        <v>1049.6953599999999</v>
      </c>
      <c r="N90" s="397"/>
      <c r="O90" s="397">
        <f t="shared" si="19"/>
        <v>0</v>
      </c>
      <c r="P90" s="653"/>
      <c r="Q90" s="397"/>
    </row>
    <row r="91" spans="1:17" s="375" customFormat="1" ht="26">
      <c r="A91" s="394" t="s">
        <v>41</v>
      </c>
      <c r="B91" s="403" t="s">
        <v>403</v>
      </c>
      <c r="C91" s="394" t="s">
        <v>95</v>
      </c>
      <c r="D91" s="396">
        <v>11.2</v>
      </c>
      <c r="E91" s="404">
        <v>32.4</v>
      </c>
      <c r="F91" s="397">
        <f>+D91*E91</f>
        <v>362.87999999999994</v>
      </c>
      <c r="G91" s="398">
        <v>50</v>
      </c>
      <c r="H91" s="397">
        <f>+G91*D91</f>
        <v>560</v>
      </c>
      <c r="I91" s="397">
        <f>+E91+G91</f>
        <v>82.4</v>
      </c>
      <c r="J91" s="397">
        <f t="shared" si="20"/>
        <v>922.87999999999988</v>
      </c>
      <c r="K91" s="397">
        <v>599.87199999999996</v>
      </c>
      <c r="L91" s="397">
        <f t="shared" si="18"/>
        <v>323.00799999999992</v>
      </c>
      <c r="N91" s="397"/>
      <c r="O91" s="397">
        <f t="shared" si="19"/>
        <v>0</v>
      </c>
      <c r="P91" s="653"/>
      <c r="Q91" s="397"/>
    </row>
    <row r="92" spans="1:17" s="375" customFormat="1">
      <c r="A92" s="394"/>
      <c r="B92" s="395" t="s">
        <v>262</v>
      </c>
      <c r="C92" s="394"/>
      <c r="D92" s="396"/>
      <c r="E92" s="404"/>
      <c r="F92" s="397"/>
      <c r="G92" s="398"/>
      <c r="H92" s="397"/>
      <c r="I92" s="397"/>
      <c r="J92" s="397"/>
      <c r="K92" s="397"/>
      <c r="L92" s="397">
        <f t="shared" si="18"/>
        <v>0</v>
      </c>
      <c r="N92" s="397"/>
      <c r="O92" s="397">
        <f t="shared" si="19"/>
        <v>0</v>
      </c>
      <c r="P92" s="653"/>
      <c r="Q92" s="397"/>
    </row>
    <row r="93" spans="1:17" s="375" customFormat="1">
      <c r="A93" s="394" t="s">
        <v>42</v>
      </c>
      <c r="B93" s="403" t="s">
        <v>263</v>
      </c>
      <c r="C93" s="394" t="s">
        <v>49</v>
      </c>
      <c r="D93" s="396">
        <v>12</v>
      </c>
      <c r="E93" s="404">
        <v>270</v>
      </c>
      <c r="F93" s="397">
        <f>+D93*E93</f>
        <v>3240</v>
      </c>
      <c r="G93" s="398">
        <v>25</v>
      </c>
      <c r="H93" s="397">
        <f>+G93*D93</f>
        <v>300</v>
      </c>
      <c r="I93" s="397">
        <f>+E93+G93</f>
        <v>295</v>
      </c>
      <c r="J93" s="397">
        <f t="shared" si="20"/>
        <v>3540</v>
      </c>
      <c r="K93" s="397">
        <v>2301</v>
      </c>
      <c r="L93" s="397">
        <f t="shared" si="18"/>
        <v>1239</v>
      </c>
      <c r="N93" s="397"/>
      <c r="O93" s="397">
        <f t="shared" si="19"/>
        <v>0</v>
      </c>
      <c r="P93" s="653"/>
      <c r="Q93" s="397"/>
    </row>
    <row r="94" spans="1:17" s="375" customFormat="1" ht="26">
      <c r="A94" s="394" t="s">
        <v>43</v>
      </c>
      <c r="B94" s="403" t="s">
        <v>264</v>
      </c>
      <c r="C94" s="394" t="s">
        <v>49</v>
      </c>
      <c r="D94" s="396">
        <v>40</v>
      </c>
      <c r="E94" s="404">
        <v>135</v>
      </c>
      <c r="F94" s="397">
        <f>+D94*E94</f>
        <v>5400</v>
      </c>
      <c r="G94" s="398">
        <v>25</v>
      </c>
      <c r="H94" s="397">
        <f>+G94*D94</f>
        <v>1000</v>
      </c>
      <c r="I94" s="397">
        <f>+E94+G94</f>
        <v>160</v>
      </c>
      <c r="J94" s="397">
        <f t="shared" si="20"/>
        <v>6400</v>
      </c>
      <c r="K94" s="397">
        <v>4160</v>
      </c>
      <c r="L94" s="397">
        <f t="shared" si="18"/>
        <v>2240</v>
      </c>
      <c r="N94" s="397"/>
      <c r="O94" s="397">
        <f t="shared" si="19"/>
        <v>0</v>
      </c>
      <c r="P94" s="653"/>
      <c r="Q94" s="397"/>
    </row>
    <row r="95" spans="1:17" s="375" customFormat="1">
      <c r="A95" s="394" t="s">
        <v>44</v>
      </c>
      <c r="B95" s="403" t="s">
        <v>404</v>
      </c>
      <c r="C95" s="394" t="s">
        <v>49</v>
      </c>
      <c r="D95" s="396">
        <v>18</v>
      </c>
      <c r="E95" s="404">
        <v>90</v>
      </c>
      <c r="F95" s="397">
        <f>+D95*E95</f>
        <v>1620</v>
      </c>
      <c r="G95" s="398">
        <v>25</v>
      </c>
      <c r="H95" s="397">
        <f>+G95*D95</f>
        <v>450</v>
      </c>
      <c r="I95" s="397">
        <f>+E95+G95</f>
        <v>115</v>
      </c>
      <c r="J95" s="397">
        <f t="shared" si="20"/>
        <v>2070</v>
      </c>
      <c r="K95" s="397">
        <v>1345.5</v>
      </c>
      <c r="L95" s="397">
        <f t="shared" si="18"/>
        <v>724.5</v>
      </c>
      <c r="N95" s="397"/>
      <c r="O95" s="397">
        <f t="shared" si="19"/>
        <v>0</v>
      </c>
      <c r="P95" s="653"/>
      <c r="Q95" s="397"/>
    </row>
    <row r="96" spans="1:17" s="375" customFormat="1">
      <c r="A96" s="394" t="s">
        <v>45</v>
      </c>
      <c r="B96" s="403" t="s">
        <v>266</v>
      </c>
      <c r="C96" s="394" t="s">
        <v>49</v>
      </c>
      <c r="D96" s="396">
        <v>41</v>
      </c>
      <c r="E96" s="404">
        <v>288</v>
      </c>
      <c r="F96" s="397">
        <f>+D96*E96</f>
        <v>11808</v>
      </c>
      <c r="G96" s="398">
        <v>25</v>
      </c>
      <c r="H96" s="397">
        <f>+G96*D96</f>
        <v>1025</v>
      </c>
      <c r="I96" s="397">
        <f>+E96+G96</f>
        <v>313</v>
      </c>
      <c r="J96" s="397">
        <f t="shared" si="20"/>
        <v>12833</v>
      </c>
      <c r="K96" s="397">
        <v>8341.4500000000007</v>
      </c>
      <c r="L96" s="397">
        <f t="shared" si="18"/>
        <v>4491.5499999999993</v>
      </c>
      <c r="N96" s="397"/>
      <c r="O96" s="397">
        <f t="shared" si="19"/>
        <v>0</v>
      </c>
      <c r="P96" s="653"/>
      <c r="Q96" s="397"/>
    </row>
    <row r="97" spans="1:17" s="375" customFormat="1">
      <c r="A97" s="399"/>
      <c r="B97" s="400" t="s">
        <v>267</v>
      </c>
      <c r="C97" s="399"/>
      <c r="D97" s="401"/>
      <c r="E97" s="402"/>
      <c r="F97" s="402"/>
      <c r="G97" s="402"/>
      <c r="H97" s="402"/>
      <c r="I97" s="402"/>
      <c r="J97" s="402"/>
      <c r="K97" s="402"/>
      <c r="L97" s="402"/>
      <c r="N97" s="402"/>
      <c r="O97" s="402">
        <f t="shared" si="19"/>
        <v>0</v>
      </c>
      <c r="P97" s="654"/>
      <c r="Q97" s="402"/>
    </row>
    <row r="98" spans="1:17" s="375" customFormat="1" ht="14.5">
      <c r="A98" s="394" t="s">
        <v>22</v>
      </c>
      <c r="B98" s="403" t="s">
        <v>182</v>
      </c>
      <c r="C98" s="394" t="s">
        <v>488</v>
      </c>
      <c r="D98" s="396">
        <f>714+120</f>
        <v>834</v>
      </c>
      <c r="E98" s="404"/>
      <c r="F98" s="397"/>
      <c r="G98" s="398"/>
      <c r="H98" s="397"/>
      <c r="I98" s="397"/>
      <c r="J98" s="397"/>
      <c r="K98" s="397"/>
      <c r="L98" s="397">
        <f t="shared" si="18"/>
        <v>0</v>
      </c>
      <c r="N98" s="397"/>
      <c r="O98" s="397">
        <f t="shared" si="19"/>
        <v>0</v>
      </c>
      <c r="P98" s="653"/>
      <c r="Q98" s="397"/>
    </row>
    <row r="99" spans="1:17" s="375" customFormat="1" ht="14.5">
      <c r="A99" s="394" t="s">
        <v>25</v>
      </c>
      <c r="B99" s="403" t="s">
        <v>185</v>
      </c>
      <c r="C99" s="394" t="s">
        <v>488</v>
      </c>
      <c r="D99" s="396">
        <f>714+120</f>
        <v>834</v>
      </c>
      <c r="E99" s="404">
        <v>45</v>
      </c>
      <c r="F99" s="397">
        <f>+D99*E99</f>
        <v>37530</v>
      </c>
      <c r="G99" s="398">
        <v>15</v>
      </c>
      <c r="H99" s="397">
        <f>+G99*D99</f>
        <v>12510</v>
      </c>
      <c r="I99" s="397">
        <f>+E99+G99</f>
        <v>60</v>
      </c>
      <c r="J99" s="397">
        <f t="shared" si="20"/>
        <v>50040</v>
      </c>
      <c r="K99" s="397"/>
      <c r="L99" s="397">
        <f t="shared" si="18"/>
        <v>50040</v>
      </c>
      <c r="N99" s="756">
        <v>40232.150492399996</v>
      </c>
      <c r="O99" s="397">
        <f t="shared" si="19"/>
        <v>4803.8495076000036</v>
      </c>
      <c r="P99" s="653">
        <v>0.9</v>
      </c>
      <c r="Q99" s="397">
        <f>P99*D99*I99</f>
        <v>45036</v>
      </c>
    </row>
    <row r="100" spans="1:17" s="375" customFormat="1">
      <c r="A100" s="394"/>
      <c r="B100" s="395" t="s">
        <v>186</v>
      </c>
      <c r="C100" s="394"/>
      <c r="D100" s="396"/>
      <c r="E100" s="404"/>
      <c r="F100" s="397"/>
      <c r="G100" s="398"/>
      <c r="H100" s="397"/>
      <c r="I100" s="397"/>
      <c r="J100" s="397"/>
      <c r="K100" s="397"/>
      <c r="L100" s="397">
        <f t="shared" si="18"/>
        <v>0</v>
      </c>
      <c r="N100" s="397"/>
      <c r="O100" s="397">
        <f t="shared" si="19"/>
        <v>0</v>
      </c>
      <c r="P100" s="653"/>
      <c r="Q100" s="397"/>
    </row>
    <row r="101" spans="1:17" s="375" customFormat="1" ht="39">
      <c r="A101" s="394" t="s">
        <v>27</v>
      </c>
      <c r="B101" s="403" t="s">
        <v>501</v>
      </c>
      <c r="C101" s="394" t="s">
        <v>49</v>
      </c>
      <c r="D101" s="396">
        <v>55</v>
      </c>
      <c r="E101" s="404">
        <v>2880</v>
      </c>
      <c r="F101" s="397">
        <f>+D101*E101</f>
        <v>158400</v>
      </c>
      <c r="G101" s="398">
        <v>300</v>
      </c>
      <c r="H101" s="397">
        <f>+G101*D101</f>
        <v>16500</v>
      </c>
      <c r="I101" s="397">
        <f>+E101+G101</f>
        <v>3180</v>
      </c>
      <c r="J101" s="397">
        <f t="shared" si="20"/>
        <v>174900</v>
      </c>
      <c r="K101" s="397">
        <v>113685</v>
      </c>
      <c r="L101" s="397">
        <f t="shared" si="18"/>
        <v>61215</v>
      </c>
      <c r="N101" s="397"/>
      <c r="O101" s="397">
        <f t="shared" si="19"/>
        <v>0</v>
      </c>
      <c r="P101" s="653"/>
      <c r="Q101" s="397"/>
    </row>
    <row r="102" spans="1:17" s="375" customFormat="1" ht="39">
      <c r="A102" s="394" t="s">
        <v>29</v>
      </c>
      <c r="B102" s="403" t="s">
        <v>269</v>
      </c>
      <c r="C102" s="394" t="s">
        <v>49</v>
      </c>
      <c r="D102" s="396">
        <v>16</v>
      </c>
      <c r="E102" s="404">
        <v>600</v>
      </c>
      <c r="F102" s="397">
        <f>+D102*E102</f>
        <v>9600</v>
      </c>
      <c r="G102" s="398">
        <v>300</v>
      </c>
      <c r="H102" s="397">
        <f>+G102*D102</f>
        <v>4800</v>
      </c>
      <c r="I102" s="397">
        <f>+E102+G102</f>
        <v>900</v>
      </c>
      <c r="J102" s="397">
        <f t="shared" si="20"/>
        <v>14400</v>
      </c>
      <c r="K102" s="397">
        <v>9360</v>
      </c>
      <c r="L102" s="397">
        <f t="shared" si="18"/>
        <v>5040</v>
      </c>
      <c r="N102" s="397"/>
      <c r="O102" s="397">
        <f t="shared" si="19"/>
        <v>0</v>
      </c>
      <c r="P102" s="653"/>
      <c r="Q102" s="397"/>
    </row>
    <row r="103" spans="1:17" s="375" customFormat="1" ht="26">
      <c r="A103" s="394" t="s">
        <v>30</v>
      </c>
      <c r="B103" s="403" t="s">
        <v>405</v>
      </c>
      <c r="C103" s="394" t="s">
        <v>49</v>
      </c>
      <c r="D103" s="396">
        <v>34</v>
      </c>
      <c r="E103" s="404">
        <v>8100</v>
      </c>
      <c r="F103" s="397">
        <f>+D103*E103</f>
        <v>275400</v>
      </c>
      <c r="G103" s="398">
        <v>300</v>
      </c>
      <c r="H103" s="397">
        <f>+G103*D103</f>
        <v>10200</v>
      </c>
      <c r="I103" s="397">
        <f>+E103+G103</f>
        <v>8400</v>
      </c>
      <c r="J103" s="397">
        <f t="shared" si="20"/>
        <v>285600</v>
      </c>
      <c r="K103" s="397">
        <v>185640</v>
      </c>
      <c r="L103" s="397">
        <f t="shared" si="18"/>
        <v>99960</v>
      </c>
      <c r="N103" s="397"/>
      <c r="O103" s="397">
        <f t="shared" si="19"/>
        <v>0</v>
      </c>
      <c r="P103" s="653"/>
      <c r="Q103" s="397"/>
    </row>
    <row r="104" spans="1:17" s="375" customFormat="1">
      <c r="A104" s="394"/>
      <c r="B104" s="395" t="s">
        <v>254</v>
      </c>
      <c r="C104" s="394"/>
      <c r="D104" s="396"/>
      <c r="E104" s="404"/>
      <c r="F104" s="397"/>
      <c r="G104" s="398"/>
      <c r="H104" s="397">
        <f>+G104*D104</f>
        <v>0</v>
      </c>
      <c r="I104" s="397"/>
      <c r="J104" s="397">
        <f t="shared" si="20"/>
        <v>0</v>
      </c>
      <c r="K104" s="397"/>
      <c r="L104" s="397">
        <f t="shared" si="18"/>
        <v>0</v>
      </c>
      <c r="N104" s="397"/>
      <c r="O104" s="397">
        <f t="shared" si="19"/>
        <v>0</v>
      </c>
      <c r="P104" s="653"/>
      <c r="Q104" s="397"/>
    </row>
    <row r="105" spans="1:17" s="375" customFormat="1" ht="26">
      <c r="A105" s="394" t="s">
        <v>32</v>
      </c>
      <c r="B105" s="403" t="s">
        <v>406</v>
      </c>
      <c r="C105" s="394" t="s">
        <v>49</v>
      </c>
      <c r="D105" s="396">
        <v>7</v>
      </c>
      <c r="E105" s="404">
        <v>2700</v>
      </c>
      <c r="F105" s="397">
        <f>+D105*E105</f>
        <v>18900</v>
      </c>
      <c r="G105" s="398">
        <v>300</v>
      </c>
      <c r="H105" s="397">
        <f>+G105*D105</f>
        <v>2100</v>
      </c>
      <c r="I105" s="397">
        <f>+E105+G105</f>
        <v>3000</v>
      </c>
      <c r="J105" s="397">
        <f t="shared" si="20"/>
        <v>21000</v>
      </c>
      <c r="K105" s="397">
        <v>13650</v>
      </c>
      <c r="L105" s="397">
        <f t="shared" si="18"/>
        <v>7350</v>
      </c>
      <c r="N105" s="397"/>
      <c r="O105" s="397">
        <f t="shared" si="19"/>
        <v>0</v>
      </c>
      <c r="P105" s="653"/>
      <c r="Q105" s="397"/>
    </row>
    <row r="106" spans="1:17" s="375" customFormat="1">
      <c r="A106" s="394"/>
      <c r="B106" s="395" t="s">
        <v>273</v>
      </c>
      <c r="C106" s="394"/>
      <c r="D106" s="396"/>
      <c r="E106" s="404"/>
      <c r="F106" s="397"/>
      <c r="G106" s="398"/>
      <c r="H106" s="397"/>
      <c r="I106" s="397"/>
      <c r="J106" s="397"/>
      <c r="K106" s="397"/>
      <c r="L106" s="397">
        <f t="shared" si="18"/>
        <v>0</v>
      </c>
      <c r="N106" s="397"/>
      <c r="O106" s="397">
        <f t="shared" si="19"/>
        <v>0</v>
      </c>
      <c r="P106" s="653"/>
      <c r="Q106" s="397"/>
    </row>
    <row r="107" spans="1:17" s="375" customFormat="1" ht="26">
      <c r="A107" s="394" t="s">
        <v>33</v>
      </c>
      <c r="B107" s="403" t="s">
        <v>502</v>
      </c>
      <c r="C107" s="394" t="s">
        <v>49</v>
      </c>
      <c r="D107" s="396">
        <v>115</v>
      </c>
      <c r="E107" s="404">
        <v>2350</v>
      </c>
      <c r="F107" s="397">
        <f>+D107*E107</f>
        <v>270250</v>
      </c>
      <c r="G107" s="398">
        <v>300</v>
      </c>
      <c r="H107" s="397">
        <f>+G107*D107</f>
        <v>34500</v>
      </c>
      <c r="I107" s="397">
        <f>+E107+G107</f>
        <v>2650</v>
      </c>
      <c r="J107" s="397">
        <f t="shared" si="20"/>
        <v>304750</v>
      </c>
      <c r="K107" s="397">
        <v>198087.5</v>
      </c>
      <c r="L107" s="397">
        <f t="shared" si="18"/>
        <v>106662.5</v>
      </c>
      <c r="N107" s="397"/>
      <c r="O107" s="397">
        <f t="shared" si="19"/>
        <v>0</v>
      </c>
      <c r="P107" s="653"/>
      <c r="Q107" s="397"/>
    </row>
    <row r="108" spans="1:17" s="375" customFormat="1">
      <c r="A108" s="394"/>
      <c r="B108" s="395" t="s">
        <v>254</v>
      </c>
      <c r="C108" s="394"/>
      <c r="D108" s="396"/>
      <c r="E108" s="404"/>
      <c r="F108" s="397"/>
      <c r="G108" s="398"/>
      <c r="H108" s="397"/>
      <c r="I108" s="397"/>
      <c r="J108" s="397"/>
      <c r="K108" s="397"/>
      <c r="L108" s="397">
        <f t="shared" si="18"/>
        <v>0</v>
      </c>
      <c r="N108" s="397"/>
      <c r="O108" s="397">
        <f t="shared" si="19"/>
        <v>0</v>
      </c>
      <c r="P108" s="653"/>
      <c r="Q108" s="397"/>
    </row>
    <row r="109" spans="1:17" s="375" customFormat="1" ht="26">
      <c r="A109" s="394" t="s">
        <v>35</v>
      </c>
      <c r="B109" s="403" t="s">
        <v>275</v>
      </c>
      <c r="C109" s="394" t="s">
        <v>49</v>
      </c>
      <c r="D109" s="396">
        <v>93</v>
      </c>
      <c r="E109" s="404">
        <v>225</v>
      </c>
      <c r="F109" s="397">
        <f>+D109*E109</f>
        <v>20925</v>
      </c>
      <c r="G109" s="398">
        <v>150</v>
      </c>
      <c r="H109" s="397">
        <f>+G109*D109</f>
        <v>13950</v>
      </c>
      <c r="I109" s="397">
        <f>+E109+G109</f>
        <v>375</v>
      </c>
      <c r="J109" s="397">
        <f t="shared" si="20"/>
        <v>34875</v>
      </c>
      <c r="K109" s="397">
        <v>22668.75</v>
      </c>
      <c r="L109" s="397">
        <f t="shared" si="18"/>
        <v>12206.25</v>
      </c>
      <c r="N109" s="397"/>
      <c r="O109" s="397">
        <f t="shared" si="19"/>
        <v>0</v>
      </c>
      <c r="P109" s="653"/>
      <c r="Q109" s="397"/>
    </row>
    <row r="110" spans="1:17" s="375" customFormat="1">
      <c r="A110" s="394"/>
      <c r="B110" s="395" t="s">
        <v>276</v>
      </c>
      <c r="C110" s="394"/>
      <c r="D110" s="396"/>
      <c r="E110" s="404"/>
      <c r="F110" s="397"/>
      <c r="G110" s="398"/>
      <c r="H110" s="397"/>
      <c r="I110" s="397"/>
      <c r="J110" s="397"/>
      <c r="K110" s="397"/>
      <c r="L110" s="397">
        <f t="shared" si="18"/>
        <v>0</v>
      </c>
      <c r="N110" s="397"/>
      <c r="O110" s="397">
        <f t="shared" si="19"/>
        <v>0</v>
      </c>
      <c r="P110" s="653"/>
      <c r="Q110" s="397"/>
    </row>
    <row r="111" spans="1:17" s="375" customFormat="1" ht="26">
      <c r="A111" s="394" t="s">
        <v>39</v>
      </c>
      <c r="B111" s="403" t="s">
        <v>203</v>
      </c>
      <c r="C111" s="394" t="s">
        <v>95</v>
      </c>
      <c r="D111" s="396">
        <v>128.33000000000001</v>
      </c>
      <c r="E111" s="404">
        <v>86.4</v>
      </c>
      <c r="F111" s="397">
        <f>+D111*E111</f>
        <v>11087.712000000001</v>
      </c>
      <c r="G111" s="398">
        <v>50</v>
      </c>
      <c r="H111" s="397">
        <f>+G111*D111</f>
        <v>6416.5000000000009</v>
      </c>
      <c r="I111" s="397">
        <f>+E111+G111</f>
        <v>136.4</v>
      </c>
      <c r="J111" s="397">
        <f t="shared" si="20"/>
        <v>17504.212000000003</v>
      </c>
      <c r="K111" s="397">
        <v>11377.737800000003</v>
      </c>
      <c r="L111" s="397">
        <f t="shared" si="18"/>
        <v>6126.4742000000006</v>
      </c>
      <c r="N111" s="397"/>
      <c r="O111" s="397">
        <f t="shared" si="19"/>
        <v>0</v>
      </c>
      <c r="P111" s="653"/>
      <c r="Q111" s="397"/>
    </row>
    <row r="112" spans="1:17" s="375" customFormat="1">
      <c r="A112" s="394" t="s">
        <v>41</v>
      </c>
      <c r="B112" s="403" t="s">
        <v>277</v>
      </c>
      <c r="C112" s="394" t="s">
        <v>49</v>
      </c>
      <c r="D112" s="396">
        <v>184</v>
      </c>
      <c r="E112" s="404">
        <v>135</v>
      </c>
      <c r="F112" s="397">
        <f>+D112*E112</f>
        <v>24840</v>
      </c>
      <c r="G112" s="398">
        <v>25</v>
      </c>
      <c r="H112" s="397">
        <f>+G112*D112</f>
        <v>4600</v>
      </c>
      <c r="I112" s="397">
        <f>+E112+G112</f>
        <v>160</v>
      </c>
      <c r="J112" s="397">
        <f t="shared" si="20"/>
        <v>29440</v>
      </c>
      <c r="K112" s="397">
        <v>19136</v>
      </c>
      <c r="L112" s="397">
        <f t="shared" si="18"/>
        <v>10304</v>
      </c>
      <c r="N112" s="397"/>
      <c r="O112" s="397">
        <f t="shared" si="19"/>
        <v>0</v>
      </c>
      <c r="P112" s="653"/>
      <c r="Q112" s="397"/>
    </row>
    <row r="113" spans="1:17" s="375" customFormat="1" ht="26">
      <c r="A113" s="394" t="s">
        <v>42</v>
      </c>
      <c r="B113" s="403" t="s">
        <v>394</v>
      </c>
      <c r="C113" s="394" t="s">
        <v>49</v>
      </c>
      <c r="D113" s="396">
        <v>411</v>
      </c>
      <c r="E113" s="404">
        <v>117</v>
      </c>
      <c r="F113" s="397">
        <f>+D113*E113</f>
        <v>48087</v>
      </c>
      <c r="G113" s="398">
        <v>50</v>
      </c>
      <c r="H113" s="397">
        <f>+G113*D113</f>
        <v>20550</v>
      </c>
      <c r="I113" s="397">
        <f>+E113+G113</f>
        <v>167</v>
      </c>
      <c r="J113" s="397">
        <f t="shared" si="20"/>
        <v>68637</v>
      </c>
      <c r="K113" s="397">
        <v>44614.05</v>
      </c>
      <c r="L113" s="397">
        <f t="shared" si="18"/>
        <v>24022.949999999997</v>
      </c>
      <c r="N113" s="397"/>
      <c r="O113" s="397">
        <f t="shared" si="19"/>
        <v>0</v>
      </c>
      <c r="P113" s="653"/>
      <c r="Q113" s="397"/>
    </row>
    <row r="114" spans="1:17" s="375" customFormat="1">
      <c r="A114" s="394" t="s">
        <v>43</v>
      </c>
      <c r="B114" s="395" t="s">
        <v>278</v>
      </c>
      <c r="C114" s="394"/>
      <c r="D114" s="396"/>
      <c r="E114" s="404"/>
      <c r="F114" s="397"/>
      <c r="G114" s="398"/>
      <c r="H114" s="397"/>
      <c r="I114" s="397"/>
      <c r="J114" s="397"/>
      <c r="K114" s="397"/>
      <c r="L114" s="397">
        <f t="shared" si="18"/>
        <v>0</v>
      </c>
      <c r="N114" s="397"/>
      <c r="O114" s="397">
        <f t="shared" si="19"/>
        <v>0</v>
      </c>
      <c r="P114" s="653"/>
      <c r="Q114" s="397"/>
    </row>
    <row r="115" spans="1:17" s="375" customFormat="1">
      <c r="A115" s="394" t="s">
        <v>44</v>
      </c>
      <c r="B115" s="403" t="s">
        <v>279</v>
      </c>
      <c r="C115" s="394" t="s">
        <v>95</v>
      </c>
      <c r="D115" s="396">
        <v>20</v>
      </c>
      <c r="E115" s="404">
        <v>18</v>
      </c>
      <c r="F115" s="397">
        <f>+D115*E115</f>
        <v>360</v>
      </c>
      <c r="G115" s="398">
        <v>50</v>
      </c>
      <c r="H115" s="397">
        <f>+G115*D115</f>
        <v>1000</v>
      </c>
      <c r="I115" s="397">
        <f>+E115+G115</f>
        <v>68</v>
      </c>
      <c r="J115" s="397">
        <f t="shared" ref="J115:J128" si="21">+F115+H115</f>
        <v>1360</v>
      </c>
      <c r="K115" s="397">
        <v>884</v>
      </c>
      <c r="L115" s="397">
        <f t="shared" si="18"/>
        <v>476</v>
      </c>
      <c r="N115" s="397"/>
      <c r="O115" s="397">
        <f t="shared" si="19"/>
        <v>0</v>
      </c>
      <c r="P115" s="653"/>
      <c r="Q115" s="397"/>
    </row>
    <row r="116" spans="1:17" s="375" customFormat="1" ht="26">
      <c r="A116" s="394" t="s">
        <v>45</v>
      </c>
      <c r="B116" s="403" t="s">
        <v>280</v>
      </c>
      <c r="C116" s="394" t="s">
        <v>95</v>
      </c>
      <c r="D116" s="396">
        <v>20</v>
      </c>
      <c r="E116" s="404">
        <v>7.5599999999999987</v>
      </c>
      <c r="F116" s="397">
        <f>+D116*E116</f>
        <v>151.19999999999999</v>
      </c>
      <c r="G116" s="398">
        <v>50</v>
      </c>
      <c r="H116" s="397">
        <f>+G116*D116</f>
        <v>1000</v>
      </c>
      <c r="I116" s="397">
        <f>+E116+G116</f>
        <v>57.56</v>
      </c>
      <c r="J116" s="397">
        <f t="shared" si="21"/>
        <v>1151.2</v>
      </c>
      <c r="K116" s="397">
        <v>748.28000000000009</v>
      </c>
      <c r="L116" s="397">
        <f t="shared" si="18"/>
        <v>402.91999999999996</v>
      </c>
      <c r="N116" s="397"/>
      <c r="O116" s="397">
        <f t="shared" si="19"/>
        <v>0</v>
      </c>
      <c r="P116" s="653"/>
      <c r="Q116" s="397"/>
    </row>
    <row r="117" spans="1:17" s="375" customFormat="1">
      <c r="A117" s="394"/>
      <c r="B117" s="395" t="s">
        <v>201</v>
      </c>
      <c r="C117" s="394"/>
      <c r="D117" s="396"/>
      <c r="E117" s="404"/>
      <c r="F117" s="397"/>
      <c r="G117" s="398"/>
      <c r="H117" s="397"/>
      <c r="I117" s="397"/>
      <c r="J117" s="397"/>
      <c r="K117" s="397"/>
      <c r="L117" s="397">
        <f t="shared" si="18"/>
        <v>0</v>
      </c>
      <c r="N117" s="397"/>
      <c r="O117" s="397">
        <f t="shared" si="19"/>
        <v>0</v>
      </c>
      <c r="P117" s="653"/>
      <c r="Q117" s="397"/>
    </row>
    <row r="118" spans="1:17" s="375" customFormat="1" ht="26">
      <c r="A118" s="394" t="s">
        <v>22</v>
      </c>
      <c r="B118" s="403" t="s">
        <v>281</v>
      </c>
      <c r="C118" s="394" t="s">
        <v>95</v>
      </c>
      <c r="D118" s="396">
        <v>152</v>
      </c>
      <c r="E118" s="404">
        <v>8</v>
      </c>
      <c r="F118" s="397">
        <f>+D118*E118</f>
        <v>1216</v>
      </c>
      <c r="G118" s="398">
        <v>50</v>
      </c>
      <c r="H118" s="397">
        <f>+G118*D118</f>
        <v>7600</v>
      </c>
      <c r="I118" s="397">
        <f>+E118+G118</f>
        <v>58</v>
      </c>
      <c r="J118" s="397">
        <f t="shared" si="21"/>
        <v>8816</v>
      </c>
      <c r="K118" s="397">
        <v>5730.4000000000005</v>
      </c>
      <c r="L118" s="397">
        <f t="shared" si="18"/>
        <v>3085.5999999999995</v>
      </c>
      <c r="N118" s="397"/>
      <c r="O118" s="397">
        <f t="shared" si="19"/>
        <v>0</v>
      </c>
      <c r="P118" s="653"/>
      <c r="Q118" s="397"/>
    </row>
    <row r="119" spans="1:17" s="375" customFormat="1" ht="26">
      <c r="A119" s="394" t="s">
        <v>25</v>
      </c>
      <c r="B119" s="403" t="s">
        <v>407</v>
      </c>
      <c r="C119" s="394" t="s">
        <v>95</v>
      </c>
      <c r="D119" s="396">
        <v>276</v>
      </c>
      <c r="E119" s="404">
        <v>28.8</v>
      </c>
      <c r="F119" s="397">
        <f>+D119*E119</f>
        <v>7948.8</v>
      </c>
      <c r="G119" s="398">
        <v>50</v>
      </c>
      <c r="H119" s="397">
        <f>+G119*D119</f>
        <v>13800</v>
      </c>
      <c r="I119" s="397">
        <f>+E119+G119</f>
        <v>78.8</v>
      </c>
      <c r="J119" s="397">
        <f t="shared" si="21"/>
        <v>21748.799999999999</v>
      </c>
      <c r="K119" s="397">
        <v>14136.72</v>
      </c>
      <c r="L119" s="397">
        <f t="shared" si="18"/>
        <v>7612.08</v>
      </c>
      <c r="N119" s="397"/>
      <c r="O119" s="397">
        <f t="shared" si="19"/>
        <v>0</v>
      </c>
      <c r="P119" s="653"/>
      <c r="Q119" s="397"/>
    </row>
    <row r="120" spans="1:17" s="375" customFormat="1" ht="26">
      <c r="A120" s="394" t="s">
        <v>27</v>
      </c>
      <c r="B120" s="403" t="s">
        <v>283</v>
      </c>
      <c r="C120" s="394" t="s">
        <v>95</v>
      </c>
      <c r="D120" s="396">
        <v>343</v>
      </c>
      <c r="E120" s="404">
        <v>5.4</v>
      </c>
      <c r="F120" s="397">
        <f>+D120*E120</f>
        <v>1852.2</v>
      </c>
      <c r="G120" s="398">
        <v>50</v>
      </c>
      <c r="H120" s="397">
        <f>+G120*D120</f>
        <v>17150</v>
      </c>
      <c r="I120" s="397">
        <f>+E120+G120</f>
        <v>55.4</v>
      </c>
      <c r="J120" s="397">
        <f t="shared" si="21"/>
        <v>19002.2</v>
      </c>
      <c r="K120" s="397">
        <v>12351.43</v>
      </c>
      <c r="L120" s="397">
        <f t="shared" si="18"/>
        <v>6650.77</v>
      </c>
      <c r="N120" s="397"/>
      <c r="O120" s="397">
        <f t="shared" si="19"/>
        <v>0</v>
      </c>
      <c r="P120" s="653"/>
      <c r="Q120" s="397"/>
    </row>
    <row r="121" spans="1:17" s="375" customFormat="1">
      <c r="A121" s="394"/>
      <c r="B121" s="395" t="s">
        <v>262</v>
      </c>
      <c r="C121" s="394"/>
      <c r="D121" s="396"/>
      <c r="E121" s="404"/>
      <c r="F121" s="397"/>
      <c r="G121" s="398"/>
      <c r="H121" s="397"/>
      <c r="I121" s="397"/>
      <c r="J121" s="397"/>
      <c r="K121" s="397"/>
      <c r="L121" s="397">
        <f t="shared" si="18"/>
        <v>0</v>
      </c>
      <c r="N121" s="397"/>
      <c r="O121" s="397">
        <f t="shared" si="19"/>
        <v>0</v>
      </c>
      <c r="P121" s="653"/>
      <c r="Q121" s="397"/>
    </row>
    <row r="122" spans="1:17" s="375" customFormat="1" ht="26">
      <c r="A122" s="394" t="s">
        <v>29</v>
      </c>
      <c r="B122" s="403" t="s">
        <v>408</v>
      </c>
      <c r="C122" s="394" t="s">
        <v>49</v>
      </c>
      <c r="D122" s="396">
        <v>68</v>
      </c>
      <c r="E122" s="404">
        <v>990</v>
      </c>
      <c r="F122" s="397">
        <f>+D122*E122</f>
        <v>67320</v>
      </c>
      <c r="G122" s="398">
        <v>300</v>
      </c>
      <c r="H122" s="397">
        <f>+G122*D122</f>
        <v>20400</v>
      </c>
      <c r="I122" s="397">
        <f>+E122+G122</f>
        <v>1290</v>
      </c>
      <c r="J122" s="397">
        <f t="shared" si="21"/>
        <v>87720</v>
      </c>
      <c r="K122" s="397">
        <v>57018</v>
      </c>
      <c r="L122" s="397">
        <f t="shared" si="18"/>
        <v>30702</v>
      </c>
      <c r="N122" s="397"/>
      <c r="O122" s="397">
        <f t="shared" si="19"/>
        <v>0</v>
      </c>
      <c r="P122" s="653"/>
      <c r="Q122" s="397"/>
    </row>
    <row r="123" spans="1:17" s="375" customFormat="1">
      <c r="A123" s="399"/>
      <c r="B123" s="400" t="s">
        <v>285</v>
      </c>
      <c r="C123" s="399"/>
      <c r="D123" s="401"/>
      <c r="E123" s="402"/>
      <c r="F123" s="402"/>
      <c r="G123" s="402"/>
      <c r="H123" s="402"/>
      <c r="I123" s="402"/>
      <c r="J123" s="402"/>
      <c r="K123" s="402"/>
      <c r="L123" s="402"/>
      <c r="N123" s="402"/>
      <c r="O123" s="402">
        <f t="shared" si="19"/>
        <v>0</v>
      </c>
      <c r="P123" s="654"/>
      <c r="Q123" s="402"/>
    </row>
    <row r="124" spans="1:17" s="375" customFormat="1">
      <c r="A124" s="394"/>
      <c r="B124" s="395" t="s">
        <v>254</v>
      </c>
      <c r="C124" s="394"/>
      <c r="D124" s="396"/>
      <c r="E124" s="404"/>
      <c r="F124" s="397"/>
      <c r="G124" s="398"/>
      <c r="H124" s="397"/>
      <c r="I124" s="397"/>
      <c r="J124" s="397"/>
      <c r="K124" s="397"/>
      <c r="L124" s="397">
        <f t="shared" si="18"/>
        <v>0</v>
      </c>
      <c r="N124" s="397"/>
      <c r="O124" s="397">
        <f t="shared" si="19"/>
        <v>0</v>
      </c>
      <c r="P124" s="653"/>
      <c r="Q124" s="397"/>
    </row>
    <row r="125" spans="1:17" s="375" customFormat="1" ht="26">
      <c r="A125" s="394" t="s">
        <v>22</v>
      </c>
      <c r="B125" s="403" t="s">
        <v>286</v>
      </c>
      <c r="C125" s="394" t="s">
        <v>49</v>
      </c>
      <c r="D125" s="396">
        <v>20</v>
      </c>
      <c r="E125" s="404">
        <v>4500</v>
      </c>
      <c r="F125" s="397">
        <f>+D125*E125</f>
        <v>90000</v>
      </c>
      <c r="G125" s="398">
        <v>150</v>
      </c>
      <c r="H125" s="397">
        <f>+G125*D125</f>
        <v>3000</v>
      </c>
      <c r="I125" s="397">
        <f>+E125+G125</f>
        <v>4650</v>
      </c>
      <c r="J125" s="397">
        <f t="shared" si="21"/>
        <v>93000</v>
      </c>
      <c r="K125" s="397">
        <v>60450</v>
      </c>
      <c r="L125" s="397">
        <f t="shared" si="18"/>
        <v>32550</v>
      </c>
      <c r="N125" s="397"/>
      <c r="O125" s="397">
        <f t="shared" si="19"/>
        <v>0</v>
      </c>
      <c r="P125" s="653"/>
      <c r="Q125" s="397"/>
    </row>
    <row r="126" spans="1:17" s="375" customFormat="1" ht="26">
      <c r="A126" s="394" t="s">
        <v>25</v>
      </c>
      <c r="B126" s="403" t="s">
        <v>287</v>
      </c>
      <c r="C126" s="394" t="s">
        <v>49</v>
      </c>
      <c r="D126" s="396">
        <v>26</v>
      </c>
      <c r="E126" s="404">
        <v>6300</v>
      </c>
      <c r="F126" s="397">
        <f>+D126*E126</f>
        <v>163800</v>
      </c>
      <c r="G126" s="398">
        <v>300</v>
      </c>
      <c r="H126" s="397">
        <f>+G126*D126</f>
        <v>7800</v>
      </c>
      <c r="I126" s="397">
        <f>+E126+G126</f>
        <v>6600</v>
      </c>
      <c r="J126" s="397">
        <f t="shared" si="21"/>
        <v>171600</v>
      </c>
      <c r="K126" s="397">
        <v>111540</v>
      </c>
      <c r="L126" s="397">
        <f t="shared" si="18"/>
        <v>60060</v>
      </c>
      <c r="N126" s="397"/>
      <c r="O126" s="397">
        <f t="shared" si="19"/>
        <v>0</v>
      </c>
      <c r="P126" s="653"/>
      <c r="Q126" s="397"/>
    </row>
    <row r="127" spans="1:17" s="375" customFormat="1" ht="26">
      <c r="A127" s="394" t="s">
        <v>27</v>
      </c>
      <c r="B127" s="403" t="s">
        <v>288</v>
      </c>
      <c r="C127" s="394" t="s">
        <v>49</v>
      </c>
      <c r="D127" s="396">
        <v>7</v>
      </c>
      <c r="E127" s="404">
        <v>1980</v>
      </c>
      <c r="F127" s="397">
        <f>+D127*E127</f>
        <v>13860</v>
      </c>
      <c r="G127" s="398">
        <v>300</v>
      </c>
      <c r="H127" s="397">
        <f>+G127*D127</f>
        <v>2100</v>
      </c>
      <c r="I127" s="397">
        <f>+E127+G127</f>
        <v>2280</v>
      </c>
      <c r="J127" s="397">
        <f t="shared" si="21"/>
        <v>15960</v>
      </c>
      <c r="K127" s="397">
        <v>10374</v>
      </c>
      <c r="L127" s="397">
        <f t="shared" si="18"/>
        <v>5586</v>
      </c>
      <c r="N127" s="397"/>
      <c r="O127" s="397">
        <f t="shared" si="19"/>
        <v>0</v>
      </c>
      <c r="P127" s="653"/>
      <c r="Q127" s="397"/>
    </row>
    <row r="128" spans="1:17" s="375" customFormat="1" ht="39">
      <c r="A128" s="394" t="s">
        <v>29</v>
      </c>
      <c r="B128" s="403" t="s">
        <v>503</v>
      </c>
      <c r="C128" s="394" t="s">
        <v>49</v>
      </c>
      <c r="D128" s="396">
        <v>18</v>
      </c>
      <c r="E128" s="404">
        <v>810</v>
      </c>
      <c r="F128" s="397">
        <f>+D128*E128</f>
        <v>14580</v>
      </c>
      <c r="G128" s="398">
        <v>150</v>
      </c>
      <c r="H128" s="397">
        <f>+G128*D128</f>
        <v>2700</v>
      </c>
      <c r="I128" s="397">
        <f>+E128+G128</f>
        <v>960</v>
      </c>
      <c r="J128" s="397">
        <f t="shared" si="21"/>
        <v>17280</v>
      </c>
      <c r="K128" s="397">
        <v>11232</v>
      </c>
      <c r="L128" s="397">
        <f t="shared" si="18"/>
        <v>6048</v>
      </c>
      <c r="N128" s="397"/>
      <c r="O128" s="397">
        <f t="shared" si="19"/>
        <v>0</v>
      </c>
      <c r="P128" s="653"/>
      <c r="Q128" s="397"/>
    </row>
    <row r="129" spans="1:17" s="375" customFormat="1">
      <c r="A129" s="394"/>
      <c r="B129" s="395" t="s">
        <v>258</v>
      </c>
      <c r="C129" s="394"/>
      <c r="D129" s="396"/>
      <c r="E129" s="404"/>
      <c r="F129" s="397"/>
      <c r="G129" s="398"/>
      <c r="H129" s="397"/>
      <c r="I129" s="397"/>
      <c r="J129" s="397"/>
      <c r="K129" s="397">
        <v>0</v>
      </c>
      <c r="L129" s="397">
        <f t="shared" si="18"/>
        <v>0</v>
      </c>
      <c r="N129" s="397"/>
      <c r="O129" s="397">
        <f t="shared" si="19"/>
        <v>0</v>
      </c>
      <c r="P129" s="653"/>
      <c r="Q129" s="397"/>
    </row>
    <row r="130" spans="1:17" s="375" customFormat="1" ht="26">
      <c r="A130" s="394" t="s">
        <v>30</v>
      </c>
      <c r="B130" s="403" t="s">
        <v>290</v>
      </c>
      <c r="C130" s="394" t="s">
        <v>49</v>
      </c>
      <c r="D130" s="396">
        <v>220</v>
      </c>
      <c r="E130" s="404">
        <v>450</v>
      </c>
      <c r="F130" s="397">
        <f>+D130*E130</f>
        <v>99000</v>
      </c>
      <c r="G130" s="398">
        <v>100</v>
      </c>
      <c r="H130" s="397">
        <f>+G130*D130</f>
        <v>22000</v>
      </c>
      <c r="I130" s="397">
        <f>+E130+G130</f>
        <v>550</v>
      </c>
      <c r="J130" s="397">
        <f t="shared" ref="J130:J147" si="22">+F130+H130</f>
        <v>121000</v>
      </c>
      <c r="K130" s="397">
        <v>78650</v>
      </c>
      <c r="L130" s="397">
        <f t="shared" si="18"/>
        <v>42350</v>
      </c>
      <c r="N130" s="397"/>
      <c r="O130" s="397">
        <f t="shared" si="19"/>
        <v>0</v>
      </c>
      <c r="P130" s="653"/>
      <c r="Q130" s="397"/>
    </row>
    <row r="131" spans="1:17" s="375" customFormat="1">
      <c r="A131" s="394" t="s">
        <v>409</v>
      </c>
      <c r="B131" s="403" t="s">
        <v>504</v>
      </c>
      <c r="C131" s="394" t="s">
        <v>49</v>
      </c>
      <c r="D131" s="396">
        <v>104</v>
      </c>
      <c r="E131" s="404">
        <v>10.8</v>
      </c>
      <c r="F131" s="397">
        <f>+D131*E131</f>
        <v>1123.2</v>
      </c>
      <c r="G131" s="398">
        <v>25</v>
      </c>
      <c r="H131" s="397">
        <f>+G131*D131</f>
        <v>2600</v>
      </c>
      <c r="I131" s="397">
        <f>+E131+G131</f>
        <v>35.799999999999997</v>
      </c>
      <c r="J131" s="397">
        <f t="shared" si="22"/>
        <v>3723.2</v>
      </c>
      <c r="K131" s="397">
        <v>2420.08</v>
      </c>
      <c r="L131" s="397">
        <f t="shared" si="18"/>
        <v>1303.1199999999999</v>
      </c>
      <c r="N131" s="397"/>
      <c r="O131" s="397">
        <f t="shared" si="19"/>
        <v>0</v>
      </c>
      <c r="P131" s="653"/>
      <c r="Q131" s="397"/>
    </row>
    <row r="132" spans="1:17" s="375" customFormat="1" ht="26">
      <c r="A132" s="394" t="s">
        <v>32</v>
      </c>
      <c r="B132" s="403" t="s">
        <v>291</v>
      </c>
      <c r="C132" s="394" t="s">
        <v>49</v>
      </c>
      <c r="D132" s="396">
        <v>212</v>
      </c>
      <c r="E132" s="404">
        <v>21.6</v>
      </c>
      <c r="F132" s="397">
        <f>+D132*E132</f>
        <v>4579.2000000000007</v>
      </c>
      <c r="G132" s="398">
        <v>25</v>
      </c>
      <c r="H132" s="397">
        <f>+G132*D132</f>
        <v>5300</v>
      </c>
      <c r="I132" s="397">
        <f>+E132+G132</f>
        <v>46.6</v>
      </c>
      <c r="J132" s="397">
        <f t="shared" si="22"/>
        <v>9879.2000000000007</v>
      </c>
      <c r="K132" s="397">
        <v>6421.4800000000005</v>
      </c>
      <c r="L132" s="397">
        <f t="shared" si="18"/>
        <v>3457.7200000000003</v>
      </c>
      <c r="N132" s="397"/>
      <c r="O132" s="397">
        <f t="shared" si="19"/>
        <v>0</v>
      </c>
      <c r="P132" s="653"/>
      <c r="Q132" s="397"/>
    </row>
    <row r="133" spans="1:17" s="375" customFormat="1" ht="26">
      <c r="A133" s="394" t="s">
        <v>33</v>
      </c>
      <c r="B133" s="403" t="s">
        <v>292</v>
      </c>
      <c r="C133" s="394" t="s">
        <v>49</v>
      </c>
      <c r="D133" s="396">
        <v>73</v>
      </c>
      <c r="E133" s="404">
        <v>21.6</v>
      </c>
      <c r="F133" s="397">
        <f>+D133*E133</f>
        <v>1576.8000000000002</v>
      </c>
      <c r="G133" s="398">
        <v>25</v>
      </c>
      <c r="H133" s="397">
        <f>+G133*D133</f>
        <v>1825</v>
      </c>
      <c r="I133" s="397">
        <f>+E133+G133</f>
        <v>46.6</v>
      </c>
      <c r="J133" s="397">
        <f t="shared" si="22"/>
        <v>3401.8</v>
      </c>
      <c r="K133" s="397">
        <v>2211.17</v>
      </c>
      <c r="L133" s="397">
        <f t="shared" si="18"/>
        <v>1190.6300000000001</v>
      </c>
      <c r="N133" s="397"/>
      <c r="O133" s="397">
        <f t="shared" si="19"/>
        <v>0</v>
      </c>
      <c r="P133" s="653"/>
      <c r="Q133" s="397"/>
    </row>
    <row r="134" spans="1:17" s="375" customFormat="1">
      <c r="A134" s="394"/>
      <c r="B134" s="395" t="s">
        <v>201</v>
      </c>
      <c r="C134" s="394"/>
      <c r="D134" s="396"/>
      <c r="E134" s="404"/>
      <c r="F134" s="397"/>
      <c r="G134" s="398"/>
      <c r="H134" s="397"/>
      <c r="I134" s="397"/>
      <c r="J134" s="397"/>
      <c r="K134" s="397">
        <v>0</v>
      </c>
      <c r="L134" s="397">
        <f t="shared" si="18"/>
        <v>0</v>
      </c>
      <c r="N134" s="397"/>
      <c r="O134" s="397">
        <f t="shared" si="19"/>
        <v>0</v>
      </c>
      <c r="P134" s="653"/>
      <c r="Q134" s="397"/>
    </row>
    <row r="135" spans="1:17" s="375" customFormat="1" ht="14.5">
      <c r="A135" s="394" t="s">
        <v>39</v>
      </c>
      <c r="B135" s="403" t="s">
        <v>295</v>
      </c>
      <c r="C135" s="394" t="s">
        <v>499</v>
      </c>
      <c r="D135" s="396">
        <v>2.13</v>
      </c>
      <c r="E135" s="404">
        <v>12.96</v>
      </c>
      <c r="F135" s="397">
        <f>+D135*E135</f>
        <v>27.604800000000001</v>
      </c>
      <c r="G135" s="398">
        <v>50</v>
      </c>
      <c r="H135" s="397">
        <f>+G135*D135</f>
        <v>106.5</v>
      </c>
      <c r="I135" s="397">
        <f>+E135+G135</f>
        <v>62.96</v>
      </c>
      <c r="J135" s="397">
        <f t="shared" si="22"/>
        <v>134.10480000000001</v>
      </c>
      <c r="K135" s="397">
        <v>87.168120000000016</v>
      </c>
      <c r="L135" s="397">
        <f t="shared" si="18"/>
        <v>46.936679999999996</v>
      </c>
      <c r="N135" s="397"/>
      <c r="O135" s="397">
        <f t="shared" si="19"/>
        <v>0</v>
      </c>
      <c r="P135" s="653"/>
      <c r="Q135" s="397"/>
    </row>
    <row r="136" spans="1:17" s="375" customFormat="1" ht="14.5">
      <c r="A136" s="394" t="s">
        <v>41</v>
      </c>
      <c r="B136" s="403" t="s">
        <v>296</v>
      </c>
      <c r="C136" s="394" t="s">
        <v>499</v>
      </c>
      <c r="D136" s="396">
        <v>22</v>
      </c>
      <c r="E136" s="404">
        <v>32.4</v>
      </c>
      <c r="F136" s="397">
        <f>+D136*E136</f>
        <v>712.8</v>
      </c>
      <c r="G136" s="398">
        <v>50</v>
      </c>
      <c r="H136" s="397">
        <f>+G136*D136</f>
        <v>1100</v>
      </c>
      <c r="I136" s="397">
        <f>+E136+G136</f>
        <v>82.4</v>
      </c>
      <c r="J136" s="397">
        <f t="shared" si="22"/>
        <v>1812.8</v>
      </c>
      <c r="K136" s="397">
        <v>1178.32</v>
      </c>
      <c r="L136" s="397">
        <f t="shared" si="18"/>
        <v>634.48</v>
      </c>
      <c r="N136" s="397"/>
      <c r="O136" s="397">
        <f t="shared" si="19"/>
        <v>0</v>
      </c>
      <c r="P136" s="653"/>
      <c r="Q136" s="397"/>
    </row>
    <row r="137" spans="1:17" s="375" customFormat="1">
      <c r="A137" s="394"/>
      <c r="B137" s="395" t="s">
        <v>297</v>
      </c>
      <c r="C137" s="394"/>
      <c r="D137" s="396"/>
      <c r="E137" s="404"/>
      <c r="F137" s="397"/>
      <c r="G137" s="398"/>
      <c r="H137" s="397"/>
      <c r="I137" s="397"/>
      <c r="J137" s="397"/>
      <c r="K137" s="397">
        <v>0</v>
      </c>
      <c r="L137" s="397">
        <f t="shared" si="18"/>
        <v>0</v>
      </c>
      <c r="N137" s="397"/>
      <c r="O137" s="397">
        <f t="shared" si="19"/>
        <v>0</v>
      </c>
      <c r="P137" s="653"/>
      <c r="Q137" s="397"/>
    </row>
    <row r="138" spans="1:17" s="375" customFormat="1">
      <c r="A138" s="394" t="s">
        <v>42</v>
      </c>
      <c r="B138" s="403" t="s">
        <v>298</v>
      </c>
      <c r="C138" s="394" t="s">
        <v>49</v>
      </c>
      <c r="D138" s="396">
        <v>66</v>
      </c>
      <c r="E138" s="404">
        <v>21.6</v>
      </c>
      <c r="F138" s="397">
        <f>+D138*E138</f>
        <v>1425.6000000000001</v>
      </c>
      <c r="G138" s="398">
        <v>25</v>
      </c>
      <c r="H138" s="397">
        <f>+G138*D138</f>
        <v>1650</v>
      </c>
      <c r="I138" s="397">
        <f>+E138+G138</f>
        <v>46.6</v>
      </c>
      <c r="J138" s="397">
        <f t="shared" si="22"/>
        <v>3075.6000000000004</v>
      </c>
      <c r="K138" s="397">
        <v>1999.1400000000003</v>
      </c>
      <c r="L138" s="397">
        <f t="shared" ref="L138:L201" si="23">+J138-K138</f>
        <v>1076.46</v>
      </c>
      <c r="N138" s="397"/>
      <c r="O138" s="397">
        <f t="shared" ref="O138:O201" si="24">Q138-N138</f>
        <v>0</v>
      </c>
      <c r="P138" s="653"/>
      <c r="Q138" s="397"/>
    </row>
    <row r="139" spans="1:17" s="375" customFormat="1">
      <c r="A139" s="394" t="s">
        <v>43</v>
      </c>
      <c r="B139" s="403" t="s">
        <v>299</v>
      </c>
      <c r="C139" s="394" t="s">
        <v>95</v>
      </c>
      <c r="D139" s="396">
        <v>407</v>
      </c>
      <c r="E139" s="404">
        <v>7.5599999999999987</v>
      </c>
      <c r="F139" s="397">
        <f>+D139*E139</f>
        <v>3076.9199999999996</v>
      </c>
      <c r="G139" s="398">
        <v>50</v>
      </c>
      <c r="H139" s="397">
        <f>+G139*D139</f>
        <v>20350</v>
      </c>
      <c r="I139" s="397">
        <f>+E139+G139</f>
        <v>57.56</v>
      </c>
      <c r="J139" s="397">
        <f t="shared" si="22"/>
        <v>23426.92</v>
      </c>
      <c r="K139" s="397">
        <v>15227.498</v>
      </c>
      <c r="L139" s="397">
        <f t="shared" si="23"/>
        <v>8199.4219999999987</v>
      </c>
      <c r="N139" s="397"/>
      <c r="O139" s="397">
        <f t="shared" si="24"/>
        <v>0</v>
      </c>
      <c r="P139" s="653"/>
      <c r="Q139" s="397"/>
    </row>
    <row r="140" spans="1:17" s="375" customFormat="1">
      <c r="A140" s="399"/>
      <c r="B140" s="400" t="s">
        <v>300</v>
      </c>
      <c r="C140" s="399"/>
      <c r="D140" s="401"/>
      <c r="E140" s="402"/>
      <c r="F140" s="402"/>
      <c r="G140" s="402"/>
      <c r="H140" s="402"/>
      <c r="I140" s="402"/>
      <c r="J140" s="402"/>
      <c r="K140" s="402">
        <v>0</v>
      </c>
      <c r="L140" s="402">
        <f>+K140*$N$1</f>
        <v>0</v>
      </c>
      <c r="N140" s="402"/>
      <c r="O140" s="402">
        <f t="shared" si="24"/>
        <v>0</v>
      </c>
      <c r="P140" s="654"/>
      <c r="Q140" s="402"/>
    </row>
    <row r="141" spans="1:17" s="375" customFormat="1">
      <c r="A141" s="394"/>
      <c r="B141" s="395" t="s">
        <v>301</v>
      </c>
      <c r="C141" s="394"/>
      <c r="D141" s="396"/>
      <c r="E141" s="404"/>
      <c r="F141" s="397"/>
      <c r="G141" s="398"/>
      <c r="H141" s="397"/>
      <c r="I141" s="397"/>
      <c r="J141" s="397"/>
      <c r="K141" s="397">
        <v>0</v>
      </c>
      <c r="L141" s="397">
        <f t="shared" si="23"/>
        <v>0</v>
      </c>
      <c r="N141" s="397"/>
      <c r="O141" s="397">
        <f t="shared" si="24"/>
        <v>0</v>
      </c>
      <c r="P141" s="653"/>
      <c r="Q141" s="397"/>
    </row>
    <row r="142" spans="1:17" s="375" customFormat="1" ht="14.5">
      <c r="A142" s="394" t="s">
        <v>22</v>
      </c>
      <c r="B142" s="403" t="s">
        <v>182</v>
      </c>
      <c r="C142" s="394" t="s">
        <v>488</v>
      </c>
      <c r="D142" s="396">
        <v>75</v>
      </c>
      <c r="E142" s="404"/>
      <c r="F142" s="397"/>
      <c r="G142" s="398"/>
      <c r="H142" s="397"/>
      <c r="I142" s="397"/>
      <c r="J142" s="397"/>
      <c r="K142" s="397">
        <v>0</v>
      </c>
      <c r="L142" s="397">
        <f t="shared" si="23"/>
        <v>0</v>
      </c>
      <c r="N142" s="397"/>
      <c r="O142" s="397">
        <f t="shared" si="24"/>
        <v>0</v>
      </c>
      <c r="P142" s="653"/>
      <c r="Q142" s="397"/>
    </row>
    <row r="143" spans="1:17" s="375" customFormat="1" ht="14.5">
      <c r="A143" s="394" t="s">
        <v>25</v>
      </c>
      <c r="B143" s="403" t="s">
        <v>185</v>
      </c>
      <c r="C143" s="394" t="s">
        <v>488</v>
      </c>
      <c r="D143" s="396">
        <v>75</v>
      </c>
      <c r="E143" s="404">
        <v>45</v>
      </c>
      <c r="F143" s="397">
        <f>+D143*E143</f>
        <v>3375</v>
      </c>
      <c r="G143" s="398">
        <v>15</v>
      </c>
      <c r="H143" s="397">
        <f>+G143*D143</f>
        <v>1125</v>
      </c>
      <c r="I143" s="397">
        <f>+E143+G143</f>
        <v>60</v>
      </c>
      <c r="J143" s="397">
        <f t="shared" si="22"/>
        <v>4500</v>
      </c>
      <c r="K143" s="397"/>
      <c r="L143" s="397">
        <f t="shared" si="23"/>
        <v>4500</v>
      </c>
      <c r="N143" s="397"/>
      <c r="O143" s="397">
        <f t="shared" si="24"/>
        <v>225</v>
      </c>
      <c r="P143" s="653">
        <v>0.05</v>
      </c>
      <c r="Q143" s="397">
        <f>P143*D143*I143</f>
        <v>225</v>
      </c>
    </row>
    <row r="144" spans="1:17" s="375" customFormat="1" ht="26">
      <c r="A144" s="394" t="s">
        <v>27</v>
      </c>
      <c r="B144" s="403" t="s">
        <v>505</v>
      </c>
      <c r="C144" s="394" t="s">
        <v>49</v>
      </c>
      <c r="D144" s="396">
        <v>6</v>
      </c>
      <c r="E144" s="404">
        <v>2250</v>
      </c>
      <c r="F144" s="397">
        <f>+D144*E144</f>
        <v>13500</v>
      </c>
      <c r="G144" s="398">
        <v>300</v>
      </c>
      <c r="H144" s="397">
        <f>+G144*D144</f>
        <v>1800</v>
      </c>
      <c r="I144" s="397">
        <f>+E144+G144</f>
        <v>2550</v>
      </c>
      <c r="J144" s="397">
        <f t="shared" si="22"/>
        <v>15300</v>
      </c>
      <c r="K144" s="397">
        <v>9945</v>
      </c>
      <c r="L144" s="397">
        <f t="shared" si="23"/>
        <v>5355</v>
      </c>
      <c r="N144" s="397"/>
      <c r="O144" s="397">
        <f t="shared" si="24"/>
        <v>0</v>
      </c>
      <c r="P144" s="653"/>
      <c r="Q144" s="397"/>
    </row>
    <row r="145" spans="1:17" s="375" customFormat="1" ht="26">
      <c r="A145" s="394" t="s">
        <v>29</v>
      </c>
      <c r="B145" s="403" t="s">
        <v>237</v>
      </c>
      <c r="C145" s="394" t="s">
        <v>49</v>
      </c>
      <c r="D145" s="396">
        <v>11</v>
      </c>
      <c r="E145" s="404">
        <v>1080</v>
      </c>
      <c r="F145" s="397">
        <f>+D145*E145</f>
        <v>11880</v>
      </c>
      <c r="G145" s="398">
        <v>300</v>
      </c>
      <c r="H145" s="397">
        <f>+G145*D145</f>
        <v>3300</v>
      </c>
      <c r="I145" s="397">
        <f>+E145+G145</f>
        <v>1380</v>
      </c>
      <c r="J145" s="397">
        <f t="shared" si="22"/>
        <v>15180</v>
      </c>
      <c r="K145" s="397">
        <v>9867</v>
      </c>
      <c r="L145" s="397">
        <f t="shared" si="23"/>
        <v>5313</v>
      </c>
      <c r="N145" s="397"/>
      <c r="O145" s="397">
        <f t="shared" si="24"/>
        <v>0</v>
      </c>
      <c r="P145" s="653"/>
      <c r="Q145" s="397"/>
    </row>
    <row r="146" spans="1:17" s="375" customFormat="1" ht="26">
      <c r="A146" s="394" t="s">
        <v>30</v>
      </c>
      <c r="B146" s="403" t="s">
        <v>410</v>
      </c>
      <c r="C146" s="394" t="s">
        <v>49</v>
      </c>
      <c r="D146" s="396">
        <v>3</v>
      </c>
      <c r="E146" s="404">
        <v>1710</v>
      </c>
      <c r="F146" s="397">
        <f>+D146*E146</f>
        <v>5130</v>
      </c>
      <c r="G146" s="398">
        <v>300</v>
      </c>
      <c r="H146" s="397">
        <f>+G146*D146</f>
        <v>900</v>
      </c>
      <c r="I146" s="397">
        <f>+E146+G146</f>
        <v>2010</v>
      </c>
      <c r="J146" s="397">
        <f t="shared" si="22"/>
        <v>6030</v>
      </c>
      <c r="K146" s="397">
        <v>3919.5</v>
      </c>
      <c r="L146" s="397">
        <f t="shared" si="23"/>
        <v>2110.5</v>
      </c>
      <c r="N146" s="397"/>
      <c r="O146" s="397">
        <f t="shared" si="24"/>
        <v>0</v>
      </c>
      <c r="P146" s="653"/>
      <c r="Q146" s="397"/>
    </row>
    <row r="147" spans="1:17" s="375" customFormat="1" ht="26">
      <c r="A147" s="394" t="s">
        <v>32</v>
      </c>
      <c r="B147" s="403" t="s">
        <v>411</v>
      </c>
      <c r="C147" s="394" t="s">
        <v>49</v>
      </c>
      <c r="D147" s="396">
        <v>9</v>
      </c>
      <c r="E147" s="404">
        <v>1980</v>
      </c>
      <c r="F147" s="397">
        <f>+D147*E147</f>
        <v>17820</v>
      </c>
      <c r="G147" s="398">
        <v>300</v>
      </c>
      <c r="H147" s="397">
        <f>+G147*D147</f>
        <v>2700</v>
      </c>
      <c r="I147" s="397">
        <f>+E147+G147</f>
        <v>2280</v>
      </c>
      <c r="J147" s="397">
        <f t="shared" si="22"/>
        <v>20520</v>
      </c>
      <c r="K147" s="397">
        <v>13338</v>
      </c>
      <c r="L147" s="397">
        <f t="shared" si="23"/>
        <v>7182</v>
      </c>
      <c r="N147" s="397"/>
      <c r="O147" s="397">
        <f t="shared" si="24"/>
        <v>0</v>
      </c>
      <c r="P147" s="653"/>
      <c r="Q147" s="397"/>
    </row>
    <row r="148" spans="1:17" s="375" customFormat="1">
      <c r="A148" s="394"/>
      <c r="B148" s="395" t="s">
        <v>412</v>
      </c>
      <c r="C148" s="394"/>
      <c r="D148" s="396"/>
      <c r="E148" s="404"/>
      <c r="F148" s="397"/>
      <c r="G148" s="398"/>
      <c r="H148" s="397"/>
      <c r="I148" s="397"/>
      <c r="J148" s="397"/>
      <c r="K148" s="397">
        <v>0</v>
      </c>
      <c r="L148" s="397">
        <f t="shared" si="23"/>
        <v>0</v>
      </c>
      <c r="N148" s="397"/>
      <c r="O148" s="397">
        <f t="shared" si="24"/>
        <v>0</v>
      </c>
      <c r="P148" s="653"/>
      <c r="Q148" s="397"/>
    </row>
    <row r="149" spans="1:17" s="375" customFormat="1">
      <c r="A149" s="394"/>
      <c r="B149" s="403" t="s">
        <v>413</v>
      </c>
      <c r="C149" s="394" t="s">
        <v>49</v>
      </c>
      <c r="D149" s="396">
        <v>16</v>
      </c>
      <c r="E149" s="404">
        <v>135</v>
      </c>
      <c r="F149" s="397">
        <f>+D149*E149</f>
        <v>2160</v>
      </c>
      <c r="G149" s="398">
        <v>100</v>
      </c>
      <c r="H149" s="397">
        <f>+G149*D149</f>
        <v>1600</v>
      </c>
      <c r="I149" s="397">
        <f>+E149+G149</f>
        <v>235</v>
      </c>
      <c r="J149" s="397">
        <f>+F149+H149</f>
        <v>3760</v>
      </c>
      <c r="K149" s="397">
        <v>2444</v>
      </c>
      <c r="L149" s="397">
        <f t="shared" si="23"/>
        <v>1316</v>
      </c>
      <c r="N149" s="397"/>
      <c r="O149" s="397">
        <f t="shared" si="24"/>
        <v>0</v>
      </c>
      <c r="P149" s="653"/>
      <c r="Q149" s="397"/>
    </row>
    <row r="150" spans="1:17" s="375" customFormat="1">
      <c r="A150" s="394"/>
      <c r="B150" s="395" t="s">
        <v>262</v>
      </c>
      <c r="C150" s="394"/>
      <c r="D150" s="396"/>
      <c r="E150" s="404"/>
      <c r="F150" s="397">
        <f>+D150*E150</f>
        <v>0</v>
      </c>
      <c r="G150" s="398"/>
      <c r="H150" s="397"/>
      <c r="I150" s="397"/>
      <c r="J150" s="397"/>
      <c r="K150" s="397">
        <v>0</v>
      </c>
      <c r="L150" s="397">
        <f t="shared" si="23"/>
        <v>0</v>
      </c>
      <c r="N150" s="397"/>
      <c r="O150" s="397">
        <f t="shared" si="24"/>
        <v>0</v>
      </c>
      <c r="P150" s="653"/>
      <c r="Q150" s="397"/>
    </row>
    <row r="151" spans="1:17" s="375" customFormat="1" ht="26">
      <c r="A151" s="394" t="s">
        <v>33</v>
      </c>
      <c r="B151" s="403" t="s">
        <v>414</v>
      </c>
      <c r="C151" s="394" t="s">
        <v>49</v>
      </c>
      <c r="D151" s="396">
        <v>35</v>
      </c>
      <c r="E151" s="404">
        <v>117</v>
      </c>
      <c r="F151" s="397">
        <f>+D151*E151</f>
        <v>4095</v>
      </c>
      <c r="G151" s="398">
        <v>50</v>
      </c>
      <c r="H151" s="397">
        <f>+G151*D151</f>
        <v>1750</v>
      </c>
      <c r="I151" s="397">
        <f>+E151+G151</f>
        <v>167</v>
      </c>
      <c r="J151" s="397">
        <f>+F151+H151</f>
        <v>5845</v>
      </c>
      <c r="K151" s="397">
        <v>3799.25</v>
      </c>
      <c r="L151" s="397">
        <f t="shared" si="23"/>
        <v>2045.75</v>
      </c>
      <c r="N151" s="397"/>
      <c r="O151" s="397">
        <f t="shared" si="24"/>
        <v>0</v>
      </c>
      <c r="P151" s="653"/>
      <c r="Q151" s="397"/>
    </row>
    <row r="152" spans="1:17" s="375" customFormat="1">
      <c r="A152" s="394"/>
      <c r="B152" s="395" t="s">
        <v>306</v>
      </c>
      <c r="C152" s="394"/>
      <c r="D152" s="396"/>
      <c r="E152" s="404"/>
      <c r="F152" s="397"/>
      <c r="G152" s="398"/>
      <c r="H152" s="397"/>
      <c r="I152" s="397"/>
      <c r="J152" s="397"/>
      <c r="K152" s="397">
        <v>0</v>
      </c>
      <c r="L152" s="397">
        <f t="shared" si="23"/>
        <v>0</v>
      </c>
      <c r="N152" s="397"/>
      <c r="O152" s="397">
        <f t="shared" si="24"/>
        <v>0</v>
      </c>
      <c r="P152" s="653"/>
      <c r="Q152" s="397"/>
    </row>
    <row r="153" spans="1:17" s="375" customFormat="1">
      <c r="A153" s="394" t="s">
        <v>35</v>
      </c>
      <c r="B153" s="403" t="s">
        <v>307</v>
      </c>
      <c r="C153" s="394" t="s">
        <v>49</v>
      </c>
      <c r="D153" s="396">
        <v>470</v>
      </c>
      <c r="E153" s="404">
        <v>4.5</v>
      </c>
      <c r="F153" s="397">
        <f>+D153*E153</f>
        <v>2115</v>
      </c>
      <c r="G153" s="398">
        <v>25</v>
      </c>
      <c r="H153" s="397">
        <f>+G153*D153</f>
        <v>11750</v>
      </c>
      <c r="I153" s="397">
        <f>+E153+G153</f>
        <v>29.5</v>
      </c>
      <c r="J153" s="397">
        <f t="shared" ref="J153:J216" si="25">+F153+H153</f>
        <v>13865</v>
      </c>
      <c r="K153" s="397">
        <v>9012.25</v>
      </c>
      <c r="L153" s="397">
        <f t="shared" si="23"/>
        <v>4852.75</v>
      </c>
      <c r="N153" s="397"/>
      <c r="O153" s="397">
        <f t="shared" si="24"/>
        <v>0</v>
      </c>
      <c r="P153" s="653"/>
      <c r="Q153" s="397"/>
    </row>
    <row r="154" spans="1:17" s="375" customFormat="1">
      <c r="A154" s="399"/>
      <c r="B154" s="400" t="s">
        <v>308</v>
      </c>
      <c r="C154" s="399"/>
      <c r="D154" s="401"/>
      <c r="E154" s="402"/>
      <c r="F154" s="402"/>
      <c r="G154" s="402"/>
      <c r="H154" s="402"/>
      <c r="I154" s="402"/>
      <c r="J154" s="402"/>
      <c r="K154" s="402"/>
      <c r="L154" s="402"/>
      <c r="N154" s="402"/>
      <c r="O154" s="402">
        <f t="shared" si="24"/>
        <v>0</v>
      </c>
      <c r="P154" s="654"/>
      <c r="Q154" s="402"/>
    </row>
    <row r="155" spans="1:17" s="375" customFormat="1" ht="14.5">
      <c r="A155" s="394" t="s">
        <v>39</v>
      </c>
      <c r="B155" s="403" t="s">
        <v>182</v>
      </c>
      <c r="C155" s="394" t="s">
        <v>488</v>
      </c>
      <c r="D155" s="396">
        <v>100</v>
      </c>
      <c r="E155" s="404"/>
      <c r="F155" s="397"/>
      <c r="G155" s="398"/>
      <c r="H155" s="397"/>
      <c r="I155" s="397"/>
      <c r="J155" s="397"/>
      <c r="K155" s="397"/>
      <c r="L155" s="397">
        <f t="shared" si="23"/>
        <v>0</v>
      </c>
      <c r="N155" s="397"/>
      <c r="O155" s="397">
        <f t="shared" si="24"/>
        <v>0</v>
      </c>
      <c r="P155" s="653"/>
      <c r="Q155" s="397"/>
    </row>
    <row r="156" spans="1:17" s="375" customFormat="1" ht="14.5">
      <c r="A156" s="394" t="s">
        <v>41</v>
      </c>
      <c r="B156" s="403" t="s">
        <v>185</v>
      </c>
      <c r="C156" s="394" t="s">
        <v>488</v>
      </c>
      <c r="D156" s="396">
        <v>100</v>
      </c>
      <c r="E156" s="404">
        <v>45</v>
      </c>
      <c r="F156" s="397">
        <f>+D156*E156</f>
        <v>4500</v>
      </c>
      <c r="G156" s="398">
        <v>15</v>
      </c>
      <c r="H156" s="397">
        <f>+G156*D156</f>
        <v>1500</v>
      </c>
      <c r="I156" s="397">
        <f>+E156+G156</f>
        <v>60</v>
      </c>
      <c r="J156" s="397">
        <f t="shared" si="25"/>
        <v>6000</v>
      </c>
      <c r="K156" s="397"/>
      <c r="L156" s="397">
        <f t="shared" si="23"/>
        <v>6000</v>
      </c>
      <c r="N156" s="397"/>
      <c r="O156" s="397">
        <f t="shared" si="24"/>
        <v>0</v>
      </c>
      <c r="P156" s="653"/>
      <c r="Q156" s="397"/>
    </row>
    <row r="157" spans="1:17" s="375" customFormat="1">
      <c r="A157" s="394"/>
      <c r="B157" s="395" t="s">
        <v>254</v>
      </c>
      <c r="C157" s="394"/>
      <c r="D157" s="396"/>
      <c r="E157" s="404"/>
      <c r="F157" s="397"/>
      <c r="G157" s="398"/>
      <c r="H157" s="397"/>
      <c r="I157" s="397"/>
      <c r="J157" s="397"/>
      <c r="K157" s="397"/>
      <c r="L157" s="397">
        <f t="shared" si="23"/>
        <v>0</v>
      </c>
      <c r="N157" s="397"/>
      <c r="O157" s="397">
        <f t="shared" si="24"/>
        <v>0</v>
      </c>
      <c r="P157" s="653"/>
      <c r="Q157" s="397"/>
    </row>
    <row r="158" spans="1:17" s="375" customFormat="1" ht="26">
      <c r="A158" s="394" t="s">
        <v>42</v>
      </c>
      <c r="B158" s="403" t="s">
        <v>415</v>
      </c>
      <c r="C158" s="394" t="s">
        <v>49</v>
      </c>
      <c r="D158" s="396">
        <v>6</v>
      </c>
      <c r="E158" s="404">
        <v>2160</v>
      </c>
      <c r="F158" s="397">
        <f>+D158*E158</f>
        <v>12960</v>
      </c>
      <c r="G158" s="398">
        <v>300</v>
      </c>
      <c r="H158" s="397">
        <f>+G158*D158</f>
        <v>1800</v>
      </c>
      <c r="I158" s="397">
        <f>+E158+G158</f>
        <v>2460</v>
      </c>
      <c r="J158" s="397">
        <f t="shared" si="25"/>
        <v>14760</v>
      </c>
      <c r="K158" s="397">
        <v>9594</v>
      </c>
      <c r="L158" s="397">
        <f t="shared" si="23"/>
        <v>5166</v>
      </c>
      <c r="N158" s="397"/>
      <c r="O158" s="397">
        <f t="shared" si="24"/>
        <v>0</v>
      </c>
      <c r="P158" s="653"/>
      <c r="Q158" s="397"/>
    </row>
    <row r="159" spans="1:17" s="375" customFormat="1" ht="39">
      <c r="A159" s="394" t="s">
        <v>43</v>
      </c>
      <c r="B159" s="403" t="s">
        <v>506</v>
      </c>
      <c r="C159" s="394" t="s">
        <v>49</v>
      </c>
      <c r="D159" s="396">
        <v>5</v>
      </c>
      <c r="E159" s="404">
        <v>2880</v>
      </c>
      <c r="F159" s="397">
        <f>+D159*E159</f>
        <v>14400</v>
      </c>
      <c r="G159" s="398">
        <v>300</v>
      </c>
      <c r="H159" s="397">
        <f>+G159*D159</f>
        <v>1500</v>
      </c>
      <c r="I159" s="397">
        <f>+E159+G159</f>
        <v>3180</v>
      </c>
      <c r="J159" s="397">
        <f t="shared" si="25"/>
        <v>15900</v>
      </c>
      <c r="K159" s="397">
        <v>10335</v>
      </c>
      <c r="L159" s="397">
        <f t="shared" si="23"/>
        <v>5565</v>
      </c>
      <c r="N159" s="397"/>
      <c r="O159" s="397">
        <f t="shared" si="24"/>
        <v>0</v>
      </c>
      <c r="P159" s="653"/>
      <c r="Q159" s="397"/>
    </row>
    <row r="160" spans="1:17" s="375" customFormat="1" ht="26">
      <c r="A160" s="394" t="s">
        <v>44</v>
      </c>
      <c r="B160" s="403" t="s">
        <v>311</v>
      </c>
      <c r="C160" s="394" t="s">
        <v>49</v>
      </c>
      <c r="D160" s="396">
        <v>7</v>
      </c>
      <c r="E160" s="404">
        <v>3240</v>
      </c>
      <c r="F160" s="397">
        <f>+D160*E160</f>
        <v>22680</v>
      </c>
      <c r="G160" s="398">
        <v>300</v>
      </c>
      <c r="H160" s="397">
        <f>+G160*D160</f>
        <v>2100</v>
      </c>
      <c r="I160" s="397">
        <f>+E160+G160</f>
        <v>3540</v>
      </c>
      <c r="J160" s="397">
        <f t="shared" si="25"/>
        <v>24780</v>
      </c>
      <c r="K160" s="397">
        <v>16107</v>
      </c>
      <c r="L160" s="397">
        <f t="shared" si="23"/>
        <v>8673</v>
      </c>
      <c r="N160" s="397"/>
      <c r="O160" s="397">
        <f t="shared" si="24"/>
        <v>0</v>
      </c>
      <c r="P160" s="653"/>
      <c r="Q160" s="397"/>
    </row>
    <row r="161" spans="1:17" s="375" customFormat="1">
      <c r="A161" s="394"/>
      <c r="B161" s="395" t="s">
        <v>223</v>
      </c>
      <c r="C161" s="394"/>
      <c r="D161" s="396"/>
      <c r="E161" s="404"/>
      <c r="F161" s="397"/>
      <c r="G161" s="398"/>
      <c r="H161" s="397"/>
      <c r="I161" s="397"/>
      <c r="J161" s="397"/>
      <c r="K161" s="397"/>
      <c r="L161" s="397">
        <f t="shared" si="23"/>
        <v>0</v>
      </c>
      <c r="N161" s="397"/>
      <c r="O161" s="397">
        <f t="shared" si="24"/>
        <v>0</v>
      </c>
      <c r="P161" s="653"/>
      <c r="Q161" s="397"/>
    </row>
    <row r="162" spans="1:17" s="375" customFormat="1" ht="26">
      <c r="A162" s="394" t="s">
        <v>45</v>
      </c>
      <c r="B162" s="403" t="s">
        <v>312</v>
      </c>
      <c r="C162" s="394" t="s">
        <v>49</v>
      </c>
      <c r="D162" s="396">
        <v>182</v>
      </c>
      <c r="E162" s="404">
        <v>8.1</v>
      </c>
      <c r="F162" s="397">
        <f>+D162*E162</f>
        <v>1474.2</v>
      </c>
      <c r="G162" s="398">
        <v>25</v>
      </c>
      <c r="H162" s="397">
        <f>+G162*D162</f>
        <v>4550</v>
      </c>
      <c r="I162" s="397">
        <f>+E162+G162</f>
        <v>33.1</v>
      </c>
      <c r="J162" s="397">
        <f t="shared" si="25"/>
        <v>6024.2</v>
      </c>
      <c r="K162" s="397">
        <v>3915.73</v>
      </c>
      <c r="L162" s="397">
        <f t="shared" si="23"/>
        <v>2108.4699999999998</v>
      </c>
      <c r="N162" s="397"/>
      <c r="O162" s="397">
        <f t="shared" si="24"/>
        <v>0</v>
      </c>
      <c r="P162" s="653"/>
      <c r="Q162" s="397"/>
    </row>
    <row r="163" spans="1:17" s="375" customFormat="1" ht="26">
      <c r="A163" s="394" t="s">
        <v>46</v>
      </c>
      <c r="B163" s="403" t="s">
        <v>313</v>
      </c>
      <c r="C163" s="394" t="s">
        <v>49</v>
      </c>
      <c r="D163" s="396">
        <v>137</v>
      </c>
      <c r="E163" s="404">
        <v>7.2</v>
      </c>
      <c r="F163" s="397">
        <f>+D163*E163</f>
        <v>986.4</v>
      </c>
      <c r="G163" s="398">
        <v>25</v>
      </c>
      <c r="H163" s="397">
        <f>+G163*D163</f>
        <v>3425</v>
      </c>
      <c r="I163" s="397">
        <f>+E163+G163</f>
        <v>32.200000000000003</v>
      </c>
      <c r="J163" s="397">
        <f t="shared" si="25"/>
        <v>4411.3999999999996</v>
      </c>
      <c r="K163" s="397">
        <v>2867.41</v>
      </c>
      <c r="L163" s="397">
        <f t="shared" si="23"/>
        <v>1543.9899999999998</v>
      </c>
      <c r="N163" s="397"/>
      <c r="O163" s="397">
        <f t="shared" si="24"/>
        <v>0</v>
      </c>
      <c r="P163" s="653"/>
      <c r="Q163" s="397"/>
    </row>
    <row r="164" spans="1:17" s="375" customFormat="1" ht="26">
      <c r="A164" s="394" t="s">
        <v>47</v>
      </c>
      <c r="B164" s="403" t="s">
        <v>314</v>
      </c>
      <c r="C164" s="394" t="s">
        <v>49</v>
      </c>
      <c r="D164" s="396">
        <v>137</v>
      </c>
      <c r="E164" s="404">
        <v>324</v>
      </c>
      <c r="F164" s="397">
        <f>+D164*E164</f>
        <v>44388</v>
      </c>
      <c r="G164" s="398">
        <v>25</v>
      </c>
      <c r="H164" s="397">
        <f>+G164*D164</f>
        <v>3425</v>
      </c>
      <c r="I164" s="397">
        <f>+E164+G164</f>
        <v>349</v>
      </c>
      <c r="J164" s="397">
        <f t="shared" si="25"/>
        <v>47813</v>
      </c>
      <c r="K164" s="397">
        <v>31078.45</v>
      </c>
      <c r="L164" s="397">
        <f t="shared" si="23"/>
        <v>16734.55</v>
      </c>
      <c r="N164" s="397"/>
      <c r="O164" s="397">
        <f t="shared" si="24"/>
        <v>0</v>
      </c>
      <c r="P164" s="653"/>
      <c r="Q164" s="397"/>
    </row>
    <row r="165" spans="1:17" s="375" customFormat="1">
      <c r="A165" s="394"/>
      <c r="B165" s="403" t="s">
        <v>416</v>
      </c>
      <c r="C165" s="394" t="s">
        <v>49</v>
      </c>
      <c r="D165" s="396">
        <v>91</v>
      </c>
      <c r="E165" s="404">
        <v>12.6</v>
      </c>
      <c r="F165" s="397">
        <f>+D165*E165</f>
        <v>1146.5999999999999</v>
      </c>
      <c r="G165" s="398">
        <v>25</v>
      </c>
      <c r="H165" s="397">
        <f>+G165*D165</f>
        <v>2275</v>
      </c>
      <c r="I165" s="397">
        <f>+E165+G165</f>
        <v>37.6</v>
      </c>
      <c r="J165" s="397">
        <f t="shared" si="25"/>
        <v>3421.6</v>
      </c>
      <c r="K165" s="397">
        <v>2224.04</v>
      </c>
      <c r="L165" s="397">
        <f t="shared" si="23"/>
        <v>1197.56</v>
      </c>
      <c r="N165" s="397"/>
      <c r="O165" s="397">
        <f t="shared" si="24"/>
        <v>0</v>
      </c>
      <c r="P165" s="653"/>
      <c r="Q165" s="397"/>
    </row>
    <row r="166" spans="1:17" s="375" customFormat="1">
      <c r="A166" s="394" t="s">
        <v>50</v>
      </c>
      <c r="B166" s="403" t="s">
        <v>317</v>
      </c>
      <c r="C166" s="394" t="s">
        <v>49</v>
      </c>
      <c r="D166" s="396">
        <v>46</v>
      </c>
      <c r="E166" s="404">
        <v>198</v>
      </c>
      <c r="F166" s="397">
        <f>+D166*E166</f>
        <v>9108</v>
      </c>
      <c r="G166" s="398">
        <v>25</v>
      </c>
      <c r="H166" s="397">
        <f>+G166*D166</f>
        <v>1150</v>
      </c>
      <c r="I166" s="397">
        <f>+E166+G166</f>
        <v>223</v>
      </c>
      <c r="J166" s="397">
        <f t="shared" si="25"/>
        <v>10258</v>
      </c>
      <c r="K166" s="397">
        <v>6667.7</v>
      </c>
      <c r="L166" s="397">
        <f t="shared" si="23"/>
        <v>3590.3</v>
      </c>
      <c r="N166" s="397"/>
      <c r="O166" s="397">
        <f t="shared" si="24"/>
        <v>0</v>
      </c>
      <c r="P166" s="653"/>
      <c r="Q166" s="397"/>
    </row>
    <row r="167" spans="1:17" s="375" customFormat="1">
      <c r="A167" s="394"/>
      <c r="B167" s="395" t="s">
        <v>230</v>
      </c>
      <c r="C167" s="394"/>
      <c r="D167" s="396"/>
      <c r="E167" s="404"/>
      <c r="F167" s="397"/>
      <c r="G167" s="398"/>
      <c r="H167" s="397"/>
      <c r="I167" s="397"/>
      <c r="J167" s="397"/>
      <c r="K167" s="397"/>
      <c r="L167" s="397">
        <f t="shared" si="23"/>
        <v>0</v>
      </c>
      <c r="N167" s="397"/>
      <c r="O167" s="397">
        <f t="shared" si="24"/>
        <v>0</v>
      </c>
      <c r="P167" s="653"/>
      <c r="Q167" s="397"/>
    </row>
    <row r="168" spans="1:17" s="375" customFormat="1">
      <c r="A168" s="394" t="s">
        <v>22</v>
      </c>
      <c r="B168" s="403" t="s">
        <v>318</v>
      </c>
      <c r="C168" s="394" t="s">
        <v>49</v>
      </c>
      <c r="D168" s="396">
        <v>178</v>
      </c>
      <c r="E168" s="404">
        <v>5.4</v>
      </c>
      <c r="F168" s="397">
        <f>+D168*E168</f>
        <v>961.2</v>
      </c>
      <c r="G168" s="398">
        <v>25</v>
      </c>
      <c r="H168" s="397">
        <f>+G168*D168</f>
        <v>4450</v>
      </c>
      <c r="I168" s="397">
        <f>+E168+G168</f>
        <v>30.4</v>
      </c>
      <c r="J168" s="397">
        <f t="shared" si="25"/>
        <v>5411.2</v>
      </c>
      <c r="K168" s="397">
        <v>3517.28</v>
      </c>
      <c r="L168" s="397">
        <f t="shared" si="23"/>
        <v>1893.9199999999996</v>
      </c>
      <c r="N168" s="397"/>
      <c r="O168" s="397">
        <f t="shared" si="24"/>
        <v>0</v>
      </c>
      <c r="P168" s="653"/>
      <c r="Q168" s="397"/>
    </row>
    <row r="169" spans="1:17" s="375" customFormat="1">
      <c r="A169" s="394" t="s">
        <v>25</v>
      </c>
      <c r="B169" s="403" t="s">
        <v>319</v>
      </c>
      <c r="C169" s="394" t="s">
        <v>49</v>
      </c>
      <c r="D169" s="396">
        <v>45</v>
      </c>
      <c r="E169" s="404">
        <v>7.2</v>
      </c>
      <c r="F169" s="397">
        <f>+D169*E169</f>
        <v>324</v>
      </c>
      <c r="G169" s="398">
        <v>25</v>
      </c>
      <c r="H169" s="397">
        <f>+G169*D169</f>
        <v>1125</v>
      </c>
      <c r="I169" s="397">
        <f>+E169+G169</f>
        <v>32.200000000000003</v>
      </c>
      <c r="J169" s="397">
        <f t="shared" si="25"/>
        <v>1449</v>
      </c>
      <c r="K169" s="397">
        <v>941.85</v>
      </c>
      <c r="L169" s="397">
        <f t="shared" si="23"/>
        <v>507.15</v>
      </c>
      <c r="N169" s="397"/>
      <c r="O169" s="397">
        <f t="shared" si="24"/>
        <v>0</v>
      </c>
      <c r="P169" s="653"/>
      <c r="Q169" s="397"/>
    </row>
    <row r="170" spans="1:17" s="375" customFormat="1">
      <c r="A170" s="394" t="s">
        <v>27</v>
      </c>
      <c r="B170" s="403" t="s">
        <v>320</v>
      </c>
      <c r="C170" s="394" t="s">
        <v>49</v>
      </c>
      <c r="D170" s="396">
        <v>89</v>
      </c>
      <c r="E170" s="404">
        <v>27</v>
      </c>
      <c r="F170" s="397">
        <f>+D170*E170</f>
        <v>2403</v>
      </c>
      <c r="G170" s="398">
        <v>25</v>
      </c>
      <c r="H170" s="397">
        <f>+G170*D170</f>
        <v>2225</v>
      </c>
      <c r="I170" s="397">
        <f>+E170+G170</f>
        <v>52</v>
      </c>
      <c r="J170" s="397">
        <f t="shared" si="25"/>
        <v>4628</v>
      </c>
      <c r="K170" s="397">
        <v>3008.2000000000003</v>
      </c>
      <c r="L170" s="397">
        <f t="shared" si="23"/>
        <v>1619.7999999999997</v>
      </c>
      <c r="N170" s="397"/>
      <c r="O170" s="397">
        <f t="shared" si="24"/>
        <v>0</v>
      </c>
      <c r="P170" s="653"/>
      <c r="Q170" s="397"/>
    </row>
    <row r="171" spans="1:17" s="375" customFormat="1">
      <c r="A171" s="394" t="s">
        <v>29</v>
      </c>
      <c r="B171" s="403" t="s">
        <v>321</v>
      </c>
      <c r="C171" s="394" t="s">
        <v>49</v>
      </c>
      <c r="D171" s="396">
        <v>59</v>
      </c>
      <c r="E171" s="404">
        <v>81</v>
      </c>
      <c r="F171" s="397">
        <f>+D171*E171</f>
        <v>4779</v>
      </c>
      <c r="G171" s="398">
        <v>25</v>
      </c>
      <c r="H171" s="397">
        <f>+G171*D171</f>
        <v>1475</v>
      </c>
      <c r="I171" s="397">
        <f>+E171+G171</f>
        <v>106</v>
      </c>
      <c r="J171" s="397">
        <f t="shared" si="25"/>
        <v>6254</v>
      </c>
      <c r="K171" s="397">
        <v>4065.1000000000004</v>
      </c>
      <c r="L171" s="397">
        <f t="shared" si="23"/>
        <v>2188.8999999999996</v>
      </c>
      <c r="N171" s="397"/>
      <c r="O171" s="397">
        <f t="shared" si="24"/>
        <v>0</v>
      </c>
      <c r="P171" s="653"/>
      <c r="Q171" s="397"/>
    </row>
    <row r="172" spans="1:17" s="375" customFormat="1">
      <c r="A172" s="394" t="s">
        <v>30</v>
      </c>
      <c r="B172" s="403" t="s">
        <v>322</v>
      </c>
      <c r="C172" s="394" t="s">
        <v>49</v>
      </c>
      <c r="D172" s="396">
        <v>45</v>
      </c>
      <c r="E172" s="404">
        <v>45</v>
      </c>
      <c r="F172" s="397">
        <f>+D172*E172</f>
        <v>2025</v>
      </c>
      <c r="G172" s="398">
        <v>25</v>
      </c>
      <c r="H172" s="397">
        <f>+G172*D172</f>
        <v>1125</v>
      </c>
      <c r="I172" s="397">
        <f>+E172+G172</f>
        <v>70</v>
      </c>
      <c r="J172" s="397">
        <f t="shared" si="25"/>
        <v>3150</v>
      </c>
      <c r="K172" s="397">
        <v>2047.5</v>
      </c>
      <c r="L172" s="397">
        <f t="shared" si="23"/>
        <v>1102.5</v>
      </c>
      <c r="N172" s="397"/>
      <c r="O172" s="397">
        <f t="shared" si="24"/>
        <v>0</v>
      </c>
      <c r="P172" s="653"/>
      <c r="Q172" s="397"/>
    </row>
    <row r="173" spans="1:17" s="375" customFormat="1">
      <c r="A173" s="394"/>
      <c r="B173" s="395" t="s">
        <v>323</v>
      </c>
      <c r="C173" s="394"/>
      <c r="D173" s="396"/>
      <c r="E173" s="404"/>
      <c r="F173" s="397"/>
      <c r="G173" s="398"/>
      <c r="H173" s="397"/>
      <c r="I173" s="397"/>
      <c r="J173" s="397"/>
      <c r="K173" s="397"/>
      <c r="L173" s="397">
        <f t="shared" si="23"/>
        <v>0</v>
      </c>
      <c r="N173" s="397"/>
      <c r="O173" s="397">
        <f t="shared" si="24"/>
        <v>0</v>
      </c>
      <c r="P173" s="653"/>
      <c r="Q173" s="397"/>
    </row>
    <row r="174" spans="1:17" s="375" customFormat="1">
      <c r="A174" s="394" t="s">
        <v>32</v>
      </c>
      <c r="B174" s="403" t="s">
        <v>324</v>
      </c>
      <c r="C174" s="394" t="s">
        <v>49</v>
      </c>
      <c r="D174" s="396">
        <v>36</v>
      </c>
      <c r="E174" s="404">
        <v>12.6</v>
      </c>
      <c r="F174" s="397">
        <f>+D174*E174</f>
        <v>453.59999999999997</v>
      </c>
      <c r="G174" s="398">
        <v>25</v>
      </c>
      <c r="H174" s="397">
        <f>+G174*D174</f>
        <v>900</v>
      </c>
      <c r="I174" s="397">
        <f>+E174+G174</f>
        <v>37.6</v>
      </c>
      <c r="J174" s="397">
        <f t="shared" si="25"/>
        <v>1353.6</v>
      </c>
      <c r="K174" s="397">
        <v>879.83999999999992</v>
      </c>
      <c r="L174" s="397">
        <f t="shared" si="23"/>
        <v>473.76</v>
      </c>
      <c r="N174" s="397"/>
      <c r="O174" s="397">
        <f t="shared" si="24"/>
        <v>0</v>
      </c>
      <c r="P174" s="653"/>
      <c r="Q174" s="397"/>
    </row>
    <row r="175" spans="1:17" s="375" customFormat="1">
      <c r="A175" s="394" t="s">
        <v>33</v>
      </c>
      <c r="B175" s="403" t="s">
        <v>325</v>
      </c>
      <c r="C175" s="394" t="s">
        <v>49</v>
      </c>
      <c r="D175" s="396">
        <v>47</v>
      </c>
      <c r="E175" s="404">
        <v>5.4</v>
      </c>
      <c r="F175" s="397">
        <f>+D175*E175</f>
        <v>253.8</v>
      </c>
      <c r="G175" s="398">
        <v>25</v>
      </c>
      <c r="H175" s="397">
        <f>+G175*D175</f>
        <v>1175</v>
      </c>
      <c r="I175" s="397">
        <f>+E175+G175</f>
        <v>30.4</v>
      </c>
      <c r="J175" s="397">
        <f t="shared" si="25"/>
        <v>1428.8</v>
      </c>
      <c r="K175" s="397">
        <v>928.72</v>
      </c>
      <c r="L175" s="397">
        <f t="shared" si="23"/>
        <v>500.07999999999993</v>
      </c>
      <c r="N175" s="397"/>
      <c r="O175" s="397">
        <f t="shared" si="24"/>
        <v>0</v>
      </c>
      <c r="P175" s="653"/>
      <c r="Q175" s="397"/>
    </row>
    <row r="176" spans="1:17" s="375" customFormat="1">
      <c r="A176" s="394"/>
      <c r="B176" s="395" t="s">
        <v>326</v>
      </c>
      <c r="C176" s="394"/>
      <c r="D176" s="396"/>
      <c r="E176" s="404"/>
      <c r="F176" s="397"/>
      <c r="G176" s="398"/>
      <c r="H176" s="397"/>
      <c r="I176" s="397"/>
      <c r="J176" s="397"/>
      <c r="K176" s="397"/>
      <c r="L176" s="397">
        <f t="shared" si="23"/>
        <v>0</v>
      </c>
      <c r="N176" s="397"/>
      <c r="O176" s="397">
        <f t="shared" si="24"/>
        <v>0</v>
      </c>
      <c r="P176" s="653"/>
      <c r="Q176" s="397"/>
    </row>
    <row r="177" spans="1:17" s="375" customFormat="1" ht="26">
      <c r="A177" s="394" t="s">
        <v>35</v>
      </c>
      <c r="B177" s="403" t="s">
        <v>327</v>
      </c>
      <c r="C177" s="394" t="s">
        <v>49</v>
      </c>
      <c r="D177" s="396">
        <v>6</v>
      </c>
      <c r="E177" s="404">
        <v>8.1</v>
      </c>
      <c r="F177" s="397">
        <f>+D177*E177</f>
        <v>48.599999999999994</v>
      </c>
      <c r="G177" s="398">
        <v>25</v>
      </c>
      <c r="H177" s="397">
        <f>+G177*D177</f>
        <v>150</v>
      </c>
      <c r="I177" s="397">
        <f>+E177+G177</f>
        <v>33.1</v>
      </c>
      <c r="J177" s="397">
        <f t="shared" si="25"/>
        <v>198.6</v>
      </c>
      <c r="K177" s="397">
        <v>129.09</v>
      </c>
      <c r="L177" s="397">
        <f t="shared" si="23"/>
        <v>69.509999999999991</v>
      </c>
      <c r="N177" s="397"/>
      <c r="O177" s="397">
        <f t="shared" si="24"/>
        <v>0</v>
      </c>
      <c r="P177" s="653"/>
      <c r="Q177" s="397"/>
    </row>
    <row r="178" spans="1:17" s="375" customFormat="1">
      <c r="A178" s="394" t="s">
        <v>417</v>
      </c>
      <c r="B178" s="403" t="s">
        <v>418</v>
      </c>
      <c r="C178" s="394" t="s">
        <v>49</v>
      </c>
      <c r="D178" s="396">
        <v>63</v>
      </c>
      <c r="E178" s="404">
        <v>5.4</v>
      </c>
      <c r="F178" s="397">
        <f>+D178*E178</f>
        <v>340.20000000000005</v>
      </c>
      <c r="G178" s="398">
        <v>25</v>
      </c>
      <c r="H178" s="397">
        <f>+G178*D178</f>
        <v>1575</v>
      </c>
      <c r="I178" s="397">
        <f>+E178+G178</f>
        <v>30.4</v>
      </c>
      <c r="J178" s="397">
        <f t="shared" si="25"/>
        <v>1915.2</v>
      </c>
      <c r="K178" s="397">
        <v>1244.8800000000001</v>
      </c>
      <c r="L178" s="397">
        <f t="shared" si="23"/>
        <v>670.31999999999994</v>
      </c>
      <c r="N178" s="397"/>
      <c r="O178" s="397">
        <f t="shared" si="24"/>
        <v>0</v>
      </c>
      <c r="P178" s="653"/>
      <c r="Q178" s="397"/>
    </row>
    <row r="179" spans="1:17" s="375" customFormat="1">
      <c r="A179" s="394"/>
      <c r="B179" s="395" t="s">
        <v>328</v>
      </c>
      <c r="C179" s="394"/>
      <c r="D179" s="396"/>
      <c r="E179" s="404"/>
      <c r="F179" s="397"/>
      <c r="G179" s="398"/>
      <c r="H179" s="397"/>
      <c r="I179" s="397"/>
      <c r="J179" s="397"/>
      <c r="K179" s="397"/>
      <c r="L179" s="397">
        <f t="shared" si="23"/>
        <v>0</v>
      </c>
      <c r="N179" s="397"/>
      <c r="O179" s="397">
        <f t="shared" si="24"/>
        <v>0</v>
      </c>
      <c r="P179" s="653"/>
      <c r="Q179" s="397"/>
    </row>
    <row r="180" spans="1:17" s="375" customFormat="1">
      <c r="A180" s="394" t="s">
        <v>419</v>
      </c>
      <c r="B180" s="403" t="s">
        <v>420</v>
      </c>
      <c r="C180" s="394" t="s">
        <v>49</v>
      </c>
      <c r="D180" s="396">
        <v>8</v>
      </c>
      <c r="E180" s="404">
        <v>27</v>
      </c>
      <c r="F180" s="397">
        <f t="shared" ref="F180:F185" si="26">+D180*E180</f>
        <v>216</v>
      </c>
      <c r="G180" s="398">
        <v>25</v>
      </c>
      <c r="H180" s="397">
        <f t="shared" ref="H180:H185" si="27">+G180*D180</f>
        <v>200</v>
      </c>
      <c r="I180" s="397">
        <f t="shared" ref="I180:I185" si="28">+E180+G180</f>
        <v>52</v>
      </c>
      <c r="J180" s="397">
        <f t="shared" si="25"/>
        <v>416</v>
      </c>
      <c r="K180" s="397">
        <v>270.40000000000003</v>
      </c>
      <c r="L180" s="397">
        <f t="shared" si="23"/>
        <v>145.59999999999997</v>
      </c>
      <c r="N180" s="397"/>
      <c r="O180" s="397">
        <f t="shared" si="24"/>
        <v>0</v>
      </c>
      <c r="P180" s="653"/>
      <c r="Q180" s="397"/>
    </row>
    <row r="181" spans="1:17" s="375" customFormat="1">
      <c r="A181" s="394" t="s">
        <v>39</v>
      </c>
      <c r="B181" s="403" t="s">
        <v>324</v>
      </c>
      <c r="C181" s="394" t="s">
        <v>49</v>
      </c>
      <c r="D181" s="396">
        <v>4</v>
      </c>
      <c r="E181" s="404">
        <v>12.6</v>
      </c>
      <c r="F181" s="397">
        <f t="shared" si="26"/>
        <v>50.4</v>
      </c>
      <c r="G181" s="398">
        <v>25</v>
      </c>
      <c r="H181" s="397">
        <f t="shared" si="27"/>
        <v>100</v>
      </c>
      <c r="I181" s="397">
        <f t="shared" si="28"/>
        <v>37.6</v>
      </c>
      <c r="J181" s="397">
        <f t="shared" si="25"/>
        <v>150.4</v>
      </c>
      <c r="K181" s="397">
        <v>97.76</v>
      </c>
      <c r="L181" s="397">
        <f t="shared" si="23"/>
        <v>52.64</v>
      </c>
      <c r="N181" s="397"/>
      <c r="O181" s="397">
        <f t="shared" si="24"/>
        <v>0</v>
      </c>
      <c r="P181" s="653"/>
      <c r="Q181" s="397"/>
    </row>
    <row r="182" spans="1:17" s="375" customFormat="1">
      <c r="A182" s="394" t="s">
        <v>41</v>
      </c>
      <c r="B182" s="403" t="s">
        <v>329</v>
      </c>
      <c r="C182" s="394" t="s">
        <v>49</v>
      </c>
      <c r="D182" s="396">
        <v>16</v>
      </c>
      <c r="E182" s="404">
        <v>324</v>
      </c>
      <c r="F182" s="397">
        <f t="shared" si="26"/>
        <v>5184</v>
      </c>
      <c r="G182" s="398">
        <v>25</v>
      </c>
      <c r="H182" s="397">
        <f t="shared" si="27"/>
        <v>400</v>
      </c>
      <c r="I182" s="397">
        <f>+E182+G182</f>
        <v>349</v>
      </c>
      <c r="J182" s="397">
        <f t="shared" si="25"/>
        <v>5584</v>
      </c>
      <c r="K182" s="397">
        <v>3629.6</v>
      </c>
      <c r="L182" s="397">
        <f t="shared" si="23"/>
        <v>1954.4</v>
      </c>
      <c r="N182" s="397"/>
      <c r="O182" s="397">
        <f t="shared" si="24"/>
        <v>0</v>
      </c>
      <c r="P182" s="653"/>
      <c r="Q182" s="397"/>
    </row>
    <row r="183" spans="1:17" s="375" customFormat="1">
      <c r="A183" s="394" t="s">
        <v>42</v>
      </c>
      <c r="B183" s="403" t="s">
        <v>330</v>
      </c>
      <c r="C183" s="394" t="s">
        <v>49</v>
      </c>
      <c r="D183" s="396">
        <v>18</v>
      </c>
      <c r="E183" s="404">
        <v>153</v>
      </c>
      <c r="F183" s="397">
        <f t="shared" si="26"/>
        <v>2754</v>
      </c>
      <c r="G183" s="398">
        <v>25</v>
      </c>
      <c r="H183" s="397">
        <f t="shared" si="27"/>
        <v>450</v>
      </c>
      <c r="I183" s="397">
        <f t="shared" si="28"/>
        <v>178</v>
      </c>
      <c r="J183" s="397">
        <f t="shared" si="25"/>
        <v>3204</v>
      </c>
      <c r="K183" s="397">
        <v>2082.6</v>
      </c>
      <c r="L183" s="397">
        <f t="shared" si="23"/>
        <v>1121.4000000000001</v>
      </c>
      <c r="N183" s="397"/>
      <c r="O183" s="397">
        <f t="shared" si="24"/>
        <v>0</v>
      </c>
      <c r="P183" s="653"/>
      <c r="Q183" s="397"/>
    </row>
    <row r="184" spans="1:17" s="375" customFormat="1">
      <c r="A184" s="394" t="s">
        <v>43</v>
      </c>
      <c r="B184" s="403" t="s">
        <v>331</v>
      </c>
      <c r="C184" s="394" t="s">
        <v>49</v>
      </c>
      <c r="D184" s="396">
        <v>6</v>
      </c>
      <c r="E184" s="404">
        <v>12.6</v>
      </c>
      <c r="F184" s="397">
        <f t="shared" si="26"/>
        <v>75.599999999999994</v>
      </c>
      <c r="G184" s="398">
        <v>25</v>
      </c>
      <c r="H184" s="397">
        <f t="shared" si="27"/>
        <v>150</v>
      </c>
      <c r="I184" s="397">
        <f t="shared" si="28"/>
        <v>37.6</v>
      </c>
      <c r="J184" s="397">
        <f t="shared" si="25"/>
        <v>225.6</v>
      </c>
      <c r="K184" s="397">
        <v>146.64000000000001</v>
      </c>
      <c r="L184" s="397">
        <f t="shared" si="23"/>
        <v>78.95999999999998</v>
      </c>
      <c r="N184" s="397"/>
      <c r="O184" s="397">
        <f t="shared" si="24"/>
        <v>0</v>
      </c>
      <c r="P184" s="653"/>
      <c r="Q184" s="397"/>
    </row>
    <row r="185" spans="1:17" s="375" customFormat="1" ht="26">
      <c r="A185" s="394" t="s">
        <v>44</v>
      </c>
      <c r="B185" s="403" t="s">
        <v>421</v>
      </c>
      <c r="C185" s="394" t="s">
        <v>49</v>
      </c>
      <c r="D185" s="396">
        <v>24</v>
      </c>
      <c r="E185" s="404">
        <v>270</v>
      </c>
      <c r="F185" s="397">
        <f t="shared" si="26"/>
        <v>6480</v>
      </c>
      <c r="G185" s="398">
        <v>25</v>
      </c>
      <c r="H185" s="397">
        <f t="shared" si="27"/>
        <v>600</v>
      </c>
      <c r="I185" s="397">
        <f t="shared" si="28"/>
        <v>295</v>
      </c>
      <c r="J185" s="397">
        <f t="shared" si="25"/>
        <v>7080</v>
      </c>
      <c r="K185" s="397">
        <v>4602</v>
      </c>
      <c r="L185" s="397">
        <f t="shared" si="23"/>
        <v>2478</v>
      </c>
      <c r="N185" s="397"/>
      <c r="O185" s="397">
        <f t="shared" si="24"/>
        <v>0</v>
      </c>
      <c r="P185" s="653"/>
      <c r="Q185" s="397"/>
    </row>
    <row r="186" spans="1:17" s="375" customFormat="1">
      <c r="A186" s="399"/>
      <c r="B186" s="400" t="s">
        <v>333</v>
      </c>
      <c r="C186" s="399"/>
      <c r="D186" s="401"/>
      <c r="E186" s="402"/>
      <c r="F186" s="402"/>
      <c r="G186" s="402"/>
      <c r="H186" s="402"/>
      <c r="I186" s="402"/>
      <c r="J186" s="402"/>
      <c r="K186" s="402"/>
      <c r="L186" s="402"/>
      <c r="N186" s="402"/>
      <c r="O186" s="402">
        <f t="shared" si="24"/>
        <v>0</v>
      </c>
      <c r="P186" s="654"/>
      <c r="Q186" s="402"/>
    </row>
    <row r="187" spans="1:17" s="375" customFormat="1" ht="14.5">
      <c r="A187" s="394" t="s">
        <v>22</v>
      </c>
      <c r="B187" s="403" t="s">
        <v>182</v>
      </c>
      <c r="C187" s="394" t="s">
        <v>488</v>
      </c>
      <c r="D187" s="396">
        <v>35</v>
      </c>
      <c r="E187" s="404"/>
      <c r="F187" s="397"/>
      <c r="G187" s="398"/>
      <c r="H187" s="397"/>
      <c r="I187" s="397"/>
      <c r="J187" s="397"/>
      <c r="K187" s="397"/>
      <c r="L187" s="397">
        <f t="shared" si="23"/>
        <v>0</v>
      </c>
      <c r="N187" s="397"/>
      <c r="O187" s="397">
        <f t="shared" si="24"/>
        <v>0</v>
      </c>
      <c r="P187" s="653"/>
      <c r="Q187" s="397"/>
    </row>
    <row r="188" spans="1:17" s="375" customFormat="1" ht="14.5">
      <c r="A188" s="394" t="s">
        <v>25</v>
      </c>
      <c r="B188" s="403" t="s">
        <v>185</v>
      </c>
      <c r="C188" s="394" t="s">
        <v>488</v>
      </c>
      <c r="D188" s="396">
        <v>35</v>
      </c>
      <c r="E188" s="404">
        <v>45</v>
      </c>
      <c r="F188" s="397">
        <f>+D188*E188</f>
        <v>1575</v>
      </c>
      <c r="G188" s="398">
        <v>15</v>
      </c>
      <c r="H188" s="397">
        <f>+G188*D188</f>
        <v>525</v>
      </c>
      <c r="I188" s="397">
        <f>+E188+G188</f>
        <v>60</v>
      </c>
      <c r="J188" s="397">
        <f t="shared" si="25"/>
        <v>2100</v>
      </c>
      <c r="K188" s="397"/>
      <c r="L188" s="397">
        <f t="shared" si="23"/>
        <v>2100</v>
      </c>
      <c r="N188" s="756">
        <v>1155</v>
      </c>
      <c r="O188" s="397">
        <f t="shared" si="24"/>
        <v>735</v>
      </c>
      <c r="P188" s="653">
        <v>0.9</v>
      </c>
      <c r="Q188" s="397">
        <f>P188*D188*I188</f>
        <v>1890</v>
      </c>
    </row>
    <row r="189" spans="1:17" s="375" customFormat="1" ht="26">
      <c r="A189" s="394" t="s">
        <v>27</v>
      </c>
      <c r="B189" s="403" t="s">
        <v>422</v>
      </c>
      <c r="C189" s="394" t="s">
        <v>49</v>
      </c>
      <c r="D189" s="396">
        <v>9</v>
      </c>
      <c r="E189" s="404">
        <v>2700</v>
      </c>
      <c r="F189" s="397">
        <f>+D189*E189</f>
        <v>24300</v>
      </c>
      <c r="G189" s="398">
        <v>300</v>
      </c>
      <c r="H189" s="397">
        <f>+G189*D189</f>
        <v>2700</v>
      </c>
      <c r="I189" s="397">
        <f>+E189+G189</f>
        <v>3000</v>
      </c>
      <c r="J189" s="397">
        <f t="shared" si="25"/>
        <v>27000</v>
      </c>
      <c r="K189" s="397">
        <v>17550</v>
      </c>
      <c r="L189" s="397">
        <f t="shared" si="23"/>
        <v>9450</v>
      </c>
      <c r="N189" s="397"/>
      <c r="O189" s="397">
        <f t="shared" si="24"/>
        <v>0</v>
      </c>
      <c r="P189" s="653"/>
      <c r="Q189" s="397"/>
    </row>
    <row r="190" spans="1:17" s="375" customFormat="1">
      <c r="A190" s="394" t="s">
        <v>29</v>
      </c>
      <c r="B190" s="403" t="s">
        <v>336</v>
      </c>
      <c r="C190" s="394" t="s">
        <v>49</v>
      </c>
      <c r="D190" s="396">
        <v>114</v>
      </c>
      <c r="E190" s="404">
        <v>21.6</v>
      </c>
      <c r="F190" s="397">
        <f>+D190*E190</f>
        <v>2462.4</v>
      </c>
      <c r="G190" s="398">
        <v>25</v>
      </c>
      <c r="H190" s="397">
        <f>+G190*D190</f>
        <v>2850</v>
      </c>
      <c r="I190" s="397">
        <f>+E190+G190</f>
        <v>46.6</v>
      </c>
      <c r="J190" s="397">
        <f t="shared" si="25"/>
        <v>5312.4</v>
      </c>
      <c r="K190" s="397">
        <v>3453.06</v>
      </c>
      <c r="L190" s="397">
        <f t="shared" si="23"/>
        <v>1859.3399999999997</v>
      </c>
      <c r="N190" s="397"/>
      <c r="O190" s="397">
        <f t="shared" si="24"/>
        <v>0</v>
      </c>
      <c r="P190" s="653"/>
      <c r="Q190" s="397"/>
    </row>
    <row r="191" spans="1:17" s="375" customFormat="1">
      <c r="A191" s="399"/>
      <c r="B191" s="400" t="s">
        <v>337</v>
      </c>
      <c r="C191" s="399"/>
      <c r="D191" s="401"/>
      <c r="E191" s="402"/>
      <c r="F191" s="402"/>
      <c r="G191" s="402"/>
      <c r="H191" s="402"/>
      <c r="I191" s="402"/>
      <c r="J191" s="402"/>
      <c r="K191" s="402"/>
      <c r="L191" s="402"/>
      <c r="N191" s="402"/>
      <c r="O191" s="402">
        <f t="shared" si="24"/>
        <v>0</v>
      </c>
      <c r="P191" s="654"/>
      <c r="Q191" s="402"/>
    </row>
    <row r="192" spans="1:17" s="375" customFormat="1" ht="14.5">
      <c r="A192" s="394" t="s">
        <v>30</v>
      </c>
      <c r="B192" s="403" t="s">
        <v>182</v>
      </c>
      <c r="C192" s="394" t="s">
        <v>488</v>
      </c>
      <c r="D192" s="396">
        <v>300</v>
      </c>
      <c r="E192" s="404"/>
      <c r="F192" s="397"/>
      <c r="G192" s="398"/>
      <c r="H192" s="397"/>
      <c r="I192" s="397"/>
      <c r="J192" s="397"/>
      <c r="K192" s="397"/>
      <c r="L192" s="397">
        <f t="shared" si="23"/>
        <v>0</v>
      </c>
      <c r="N192" s="397"/>
      <c r="O192" s="397">
        <f t="shared" si="24"/>
        <v>0</v>
      </c>
      <c r="P192" s="653"/>
      <c r="Q192" s="397"/>
    </row>
    <row r="193" spans="1:17" s="375" customFormat="1" ht="14.5">
      <c r="A193" s="394" t="s">
        <v>32</v>
      </c>
      <c r="B193" s="403" t="s">
        <v>185</v>
      </c>
      <c r="C193" s="394" t="s">
        <v>488</v>
      </c>
      <c r="D193" s="396">
        <v>300</v>
      </c>
      <c r="E193" s="404">
        <v>45</v>
      </c>
      <c r="F193" s="397">
        <f>+D193*E193</f>
        <v>13500</v>
      </c>
      <c r="G193" s="398">
        <v>15</v>
      </c>
      <c r="H193" s="397">
        <f>+G193*D193</f>
        <v>4500</v>
      </c>
      <c r="I193" s="397">
        <f>+E193+G193</f>
        <v>60</v>
      </c>
      <c r="J193" s="397">
        <f t="shared" si="25"/>
        <v>18000</v>
      </c>
      <c r="K193" s="397"/>
      <c r="L193" s="397">
        <f t="shared" si="23"/>
        <v>18000</v>
      </c>
      <c r="N193" s="756">
        <v>9054</v>
      </c>
      <c r="O193" s="397">
        <f t="shared" si="24"/>
        <v>2646</v>
      </c>
      <c r="P193" s="653">
        <v>0.65</v>
      </c>
      <c r="Q193" s="397">
        <f>P193*D193*I193</f>
        <v>11700</v>
      </c>
    </row>
    <row r="194" spans="1:17" s="375" customFormat="1">
      <c r="A194" s="394"/>
      <c r="B194" s="395" t="s">
        <v>186</v>
      </c>
      <c r="C194" s="394"/>
      <c r="D194" s="396"/>
      <c r="E194" s="404"/>
      <c r="F194" s="397"/>
      <c r="G194" s="398"/>
      <c r="H194" s="397"/>
      <c r="I194" s="397"/>
      <c r="J194" s="397"/>
      <c r="K194" s="397"/>
      <c r="L194" s="397">
        <f t="shared" si="23"/>
        <v>0</v>
      </c>
      <c r="N194" s="397"/>
      <c r="O194" s="397">
        <f t="shared" si="24"/>
        <v>0</v>
      </c>
      <c r="P194" s="653"/>
      <c r="Q194" s="397"/>
    </row>
    <row r="195" spans="1:17" s="375" customFormat="1" ht="26">
      <c r="A195" s="394" t="s">
        <v>35</v>
      </c>
      <c r="B195" s="403" t="s">
        <v>423</v>
      </c>
      <c r="C195" s="394" t="s">
        <v>49</v>
      </c>
      <c r="D195" s="396">
        <v>15</v>
      </c>
      <c r="E195" s="404">
        <v>1080</v>
      </c>
      <c r="F195" s="397">
        <f>+D195*E195</f>
        <v>16200</v>
      </c>
      <c r="G195" s="398">
        <v>300</v>
      </c>
      <c r="H195" s="397">
        <f>+G195*D195</f>
        <v>4500</v>
      </c>
      <c r="I195" s="397">
        <f>+E195+G195</f>
        <v>1380</v>
      </c>
      <c r="J195" s="397">
        <f t="shared" si="25"/>
        <v>20700</v>
      </c>
      <c r="K195" s="397">
        <v>13455</v>
      </c>
      <c r="L195" s="397">
        <f t="shared" si="23"/>
        <v>7245</v>
      </c>
      <c r="N195" s="397"/>
      <c r="O195" s="397">
        <f t="shared" si="24"/>
        <v>0</v>
      </c>
      <c r="P195" s="653"/>
      <c r="Q195" s="397"/>
    </row>
    <row r="196" spans="1:17" s="375" customFormat="1">
      <c r="A196" s="394"/>
      <c r="B196" s="395" t="s">
        <v>258</v>
      </c>
      <c r="C196" s="394"/>
      <c r="D196" s="396"/>
      <c r="E196" s="404"/>
      <c r="F196" s="397"/>
      <c r="G196" s="398"/>
      <c r="H196" s="397"/>
      <c r="I196" s="397"/>
      <c r="J196" s="397"/>
      <c r="K196" s="397">
        <v>0</v>
      </c>
      <c r="L196" s="397">
        <f t="shared" si="23"/>
        <v>0</v>
      </c>
      <c r="N196" s="397"/>
      <c r="O196" s="397">
        <f t="shared" si="24"/>
        <v>0</v>
      </c>
      <c r="P196" s="653"/>
      <c r="Q196" s="397"/>
    </row>
    <row r="197" spans="1:17" s="375" customFormat="1">
      <c r="A197" s="394" t="s">
        <v>39</v>
      </c>
      <c r="B197" s="403" t="s">
        <v>338</v>
      </c>
      <c r="C197" s="394" t="s">
        <v>49</v>
      </c>
      <c r="D197" s="396">
        <f>29+37+21+28</f>
        <v>115</v>
      </c>
      <c r="E197" s="404">
        <v>135</v>
      </c>
      <c r="F197" s="397">
        <f>+D197*E197</f>
        <v>15525</v>
      </c>
      <c r="G197" s="398">
        <v>100</v>
      </c>
      <c r="H197" s="397">
        <f>+G197*D197</f>
        <v>11500</v>
      </c>
      <c r="I197" s="397">
        <f>+E197+G197</f>
        <v>235</v>
      </c>
      <c r="J197" s="397">
        <f t="shared" si="25"/>
        <v>27025</v>
      </c>
      <c r="K197" s="397">
        <v>17566.25</v>
      </c>
      <c r="L197" s="397">
        <f t="shared" si="23"/>
        <v>9458.75</v>
      </c>
      <c r="N197" s="397"/>
      <c r="O197" s="397">
        <f t="shared" si="24"/>
        <v>0</v>
      </c>
      <c r="P197" s="653"/>
      <c r="Q197" s="397"/>
    </row>
    <row r="198" spans="1:17" s="375" customFormat="1">
      <c r="A198" s="394"/>
      <c r="B198" s="395" t="s">
        <v>262</v>
      </c>
      <c r="C198" s="394"/>
      <c r="D198" s="396"/>
      <c r="E198" s="404"/>
      <c r="F198" s="397"/>
      <c r="G198" s="398"/>
      <c r="H198" s="397"/>
      <c r="I198" s="397"/>
      <c r="J198" s="397"/>
      <c r="K198" s="397">
        <v>0</v>
      </c>
      <c r="L198" s="397">
        <f t="shared" si="23"/>
        <v>0</v>
      </c>
      <c r="N198" s="397"/>
      <c r="O198" s="397">
        <f t="shared" si="24"/>
        <v>0</v>
      </c>
      <c r="P198" s="653"/>
      <c r="Q198" s="397"/>
    </row>
    <row r="199" spans="1:17" s="375" customFormat="1" ht="26">
      <c r="A199" s="394" t="s">
        <v>41</v>
      </c>
      <c r="B199" s="403" t="s">
        <v>424</v>
      </c>
      <c r="C199" s="394" t="s">
        <v>49</v>
      </c>
      <c r="D199" s="396">
        <v>7</v>
      </c>
      <c r="E199" s="404">
        <v>990</v>
      </c>
      <c r="F199" s="397">
        <f>+D199*E199</f>
        <v>6930</v>
      </c>
      <c r="G199" s="398">
        <v>300</v>
      </c>
      <c r="H199" s="397">
        <f>+G199*D199</f>
        <v>2100</v>
      </c>
      <c r="I199" s="397">
        <f>+E199+G199</f>
        <v>1290</v>
      </c>
      <c r="J199" s="397">
        <f t="shared" si="25"/>
        <v>9030</v>
      </c>
      <c r="K199" s="397">
        <v>5869.5</v>
      </c>
      <c r="L199" s="397">
        <f t="shared" si="23"/>
        <v>3160.5</v>
      </c>
      <c r="N199" s="397"/>
      <c r="O199" s="397">
        <f t="shared" si="24"/>
        <v>0</v>
      </c>
      <c r="P199" s="653"/>
      <c r="Q199" s="397"/>
    </row>
    <row r="200" spans="1:17" s="375" customFormat="1" ht="26">
      <c r="A200" s="394" t="s">
        <v>42</v>
      </c>
      <c r="B200" s="403" t="s">
        <v>394</v>
      </c>
      <c r="C200" s="394" t="s">
        <v>49</v>
      </c>
      <c r="D200" s="396">
        <v>26</v>
      </c>
      <c r="E200" s="404">
        <v>117</v>
      </c>
      <c r="F200" s="397">
        <f>+D200*E200</f>
        <v>3042</v>
      </c>
      <c r="G200" s="398">
        <v>50</v>
      </c>
      <c r="H200" s="397">
        <f>+G200*D200</f>
        <v>1300</v>
      </c>
      <c r="I200" s="397">
        <f>+E200+G200</f>
        <v>167</v>
      </c>
      <c r="J200" s="397">
        <f t="shared" si="25"/>
        <v>4342</v>
      </c>
      <c r="K200" s="397">
        <v>2822.3</v>
      </c>
      <c r="L200" s="397">
        <f t="shared" si="23"/>
        <v>1519.6999999999998</v>
      </c>
      <c r="N200" s="397"/>
      <c r="O200" s="397">
        <f t="shared" si="24"/>
        <v>0</v>
      </c>
      <c r="P200" s="653"/>
      <c r="Q200" s="397"/>
    </row>
    <row r="201" spans="1:17" s="375" customFormat="1">
      <c r="A201" s="394"/>
      <c r="B201" s="395" t="s">
        <v>326</v>
      </c>
      <c r="C201" s="394"/>
      <c r="D201" s="396"/>
      <c r="E201" s="404"/>
      <c r="F201" s="397"/>
      <c r="G201" s="398"/>
      <c r="H201" s="397"/>
      <c r="I201" s="397"/>
      <c r="J201" s="397"/>
      <c r="K201" s="397">
        <v>0</v>
      </c>
      <c r="L201" s="397">
        <f t="shared" si="23"/>
        <v>0</v>
      </c>
      <c r="N201" s="397"/>
      <c r="O201" s="397">
        <f t="shared" si="24"/>
        <v>0</v>
      </c>
      <c r="P201" s="653"/>
      <c r="Q201" s="397"/>
    </row>
    <row r="202" spans="1:17" s="375" customFormat="1">
      <c r="A202" s="394" t="s">
        <v>43</v>
      </c>
      <c r="B202" s="403" t="s">
        <v>341</v>
      </c>
      <c r="C202" s="394" t="s">
        <v>49</v>
      </c>
      <c r="D202" s="396">
        <v>307</v>
      </c>
      <c r="E202" s="404">
        <v>4.5</v>
      </c>
      <c r="F202" s="397">
        <f>+D202*E202</f>
        <v>1381.5</v>
      </c>
      <c r="G202" s="398">
        <v>25</v>
      </c>
      <c r="H202" s="397">
        <f>+G202*D202</f>
        <v>7675</v>
      </c>
      <c r="I202" s="397">
        <f>+E202+G202</f>
        <v>29.5</v>
      </c>
      <c r="J202" s="397">
        <f t="shared" si="25"/>
        <v>9056.5</v>
      </c>
      <c r="K202" s="397">
        <v>5886.7250000000004</v>
      </c>
      <c r="L202" s="397">
        <f t="shared" ref="L202:L216" si="29">+J202-K202</f>
        <v>3169.7749999999996</v>
      </c>
      <c r="N202" s="397"/>
      <c r="O202" s="397">
        <f t="shared" ref="O202:O254" si="30">Q202-N202</f>
        <v>0</v>
      </c>
      <c r="P202" s="653"/>
      <c r="Q202" s="397"/>
    </row>
    <row r="203" spans="1:17" s="375" customFormat="1">
      <c r="A203" s="399"/>
      <c r="B203" s="400" t="s">
        <v>342</v>
      </c>
      <c r="C203" s="399"/>
      <c r="D203" s="401"/>
      <c r="E203" s="402"/>
      <c r="F203" s="402"/>
      <c r="G203" s="402"/>
      <c r="H203" s="402"/>
      <c r="I203" s="402"/>
      <c r="J203" s="402"/>
      <c r="K203" s="402"/>
      <c r="L203" s="402"/>
      <c r="N203" s="402"/>
      <c r="O203" s="402">
        <f t="shared" si="30"/>
        <v>0</v>
      </c>
      <c r="P203" s="654"/>
      <c r="Q203" s="402"/>
    </row>
    <row r="204" spans="1:17" s="375" customFormat="1" ht="14.5">
      <c r="A204" s="394" t="s">
        <v>44</v>
      </c>
      <c r="B204" s="403" t="s">
        <v>182</v>
      </c>
      <c r="C204" s="394" t="s">
        <v>488</v>
      </c>
      <c r="D204" s="396">
        <v>33</v>
      </c>
      <c r="E204" s="404"/>
      <c r="F204" s="397"/>
      <c r="G204" s="398"/>
      <c r="H204" s="397"/>
      <c r="I204" s="397"/>
      <c r="J204" s="397"/>
      <c r="K204" s="397"/>
      <c r="L204" s="397">
        <f t="shared" si="29"/>
        <v>0</v>
      </c>
      <c r="N204" s="397"/>
      <c r="O204" s="397">
        <f t="shared" si="30"/>
        <v>0</v>
      </c>
      <c r="P204" s="653"/>
      <c r="Q204" s="397"/>
    </row>
    <row r="205" spans="1:17" s="375" customFormat="1" ht="14.5">
      <c r="A205" s="394" t="s">
        <v>45</v>
      </c>
      <c r="B205" s="403" t="s">
        <v>185</v>
      </c>
      <c r="C205" s="394" t="s">
        <v>488</v>
      </c>
      <c r="D205" s="396">
        <v>33</v>
      </c>
      <c r="E205" s="404">
        <v>45</v>
      </c>
      <c r="F205" s="397">
        <f>+D205*E205</f>
        <v>1485</v>
      </c>
      <c r="G205" s="398">
        <v>15</v>
      </c>
      <c r="H205" s="397">
        <f>+G205*D205</f>
        <v>495</v>
      </c>
      <c r="I205" s="397">
        <f>+E205+G205</f>
        <v>60</v>
      </c>
      <c r="J205" s="397">
        <f t="shared" si="25"/>
        <v>1980</v>
      </c>
      <c r="K205" s="397"/>
      <c r="L205" s="397">
        <f t="shared" si="29"/>
        <v>1980</v>
      </c>
      <c r="N205" s="397"/>
      <c r="O205" s="397">
        <f t="shared" si="30"/>
        <v>1980</v>
      </c>
      <c r="P205" s="653">
        <v>1</v>
      </c>
      <c r="Q205" s="397">
        <f>P205*D205*I205</f>
        <v>1980</v>
      </c>
    </row>
    <row r="206" spans="1:17" s="375" customFormat="1">
      <c r="A206" s="394"/>
      <c r="B206" s="406" t="s">
        <v>223</v>
      </c>
      <c r="C206" s="397"/>
      <c r="D206" s="397"/>
      <c r="E206" s="404"/>
      <c r="F206" s="397">
        <f>+D206*E206</f>
        <v>0</v>
      </c>
      <c r="G206" s="398"/>
      <c r="H206" s="397"/>
      <c r="I206" s="397"/>
      <c r="J206" s="397"/>
      <c r="K206" s="397"/>
      <c r="L206" s="397">
        <f t="shared" si="29"/>
        <v>0</v>
      </c>
      <c r="N206" s="397"/>
      <c r="O206" s="397">
        <f t="shared" si="30"/>
        <v>0</v>
      </c>
      <c r="P206" s="653"/>
      <c r="Q206" s="397"/>
    </row>
    <row r="207" spans="1:17" s="375" customFormat="1">
      <c r="A207" s="394"/>
      <c r="B207" s="407" t="s">
        <v>425</v>
      </c>
      <c r="C207" s="397" t="s">
        <v>49</v>
      </c>
      <c r="D207" s="397">
        <v>26</v>
      </c>
      <c r="E207" s="404">
        <v>117</v>
      </c>
      <c r="F207" s="397">
        <f>+D207*E207</f>
        <v>3042</v>
      </c>
      <c r="G207" s="398">
        <v>50</v>
      </c>
      <c r="H207" s="397">
        <f>+G207*D207</f>
        <v>1300</v>
      </c>
      <c r="I207" s="397">
        <f>+E207+G207</f>
        <v>167</v>
      </c>
      <c r="J207" s="397">
        <f t="shared" si="25"/>
        <v>4342</v>
      </c>
      <c r="K207" s="397">
        <v>2822.3</v>
      </c>
      <c r="L207" s="397">
        <f t="shared" si="29"/>
        <v>1519.6999999999998</v>
      </c>
      <c r="N207" s="397"/>
      <c r="O207" s="397">
        <f t="shared" si="30"/>
        <v>0</v>
      </c>
      <c r="P207" s="653"/>
      <c r="Q207" s="397"/>
    </row>
    <row r="208" spans="1:17" s="375" customFormat="1">
      <c r="A208" s="394"/>
      <c r="B208" s="407" t="s">
        <v>426</v>
      </c>
      <c r="C208" s="397" t="s">
        <v>49</v>
      </c>
      <c r="D208" s="397">
        <v>78</v>
      </c>
      <c r="E208" s="404">
        <v>7.2</v>
      </c>
      <c r="F208" s="397">
        <f>+D208*E208</f>
        <v>561.6</v>
      </c>
      <c r="G208" s="398">
        <v>25</v>
      </c>
      <c r="H208" s="397">
        <f>+G208*D208</f>
        <v>1950</v>
      </c>
      <c r="I208" s="397">
        <f>+E208+G208</f>
        <v>32.200000000000003</v>
      </c>
      <c r="J208" s="397">
        <f t="shared" si="25"/>
        <v>2511.6</v>
      </c>
      <c r="K208" s="397">
        <v>1632.54</v>
      </c>
      <c r="L208" s="397">
        <f t="shared" si="29"/>
        <v>879.06</v>
      </c>
      <c r="N208" s="397"/>
      <c r="O208" s="397">
        <f t="shared" si="30"/>
        <v>0</v>
      </c>
      <c r="P208" s="653"/>
      <c r="Q208" s="397"/>
    </row>
    <row r="209" spans="1:17" s="375" customFormat="1">
      <c r="A209" s="394"/>
      <c r="B209" s="406" t="s">
        <v>230</v>
      </c>
      <c r="C209" s="397"/>
      <c r="D209" s="397"/>
      <c r="E209" s="404"/>
      <c r="F209" s="397"/>
      <c r="G209" s="398"/>
      <c r="H209" s="397"/>
      <c r="I209" s="397"/>
      <c r="J209" s="397"/>
      <c r="K209" s="397"/>
      <c r="L209" s="397">
        <f t="shared" si="29"/>
        <v>0</v>
      </c>
      <c r="N209" s="397"/>
      <c r="O209" s="397">
        <f t="shared" si="30"/>
        <v>0</v>
      </c>
      <c r="P209" s="653"/>
      <c r="Q209" s="397"/>
    </row>
    <row r="210" spans="1:17" s="375" customFormat="1">
      <c r="A210" s="394"/>
      <c r="B210" s="407" t="s">
        <v>425</v>
      </c>
      <c r="C210" s="397" t="s">
        <v>49</v>
      </c>
      <c r="D210" s="397">
        <v>13</v>
      </c>
      <c r="E210" s="404">
        <v>117</v>
      </c>
      <c r="F210" s="397">
        <f>+D210*E210</f>
        <v>1521</v>
      </c>
      <c r="G210" s="398">
        <v>50</v>
      </c>
      <c r="H210" s="397">
        <f>+G210*D210</f>
        <v>650</v>
      </c>
      <c r="I210" s="397">
        <f>+E210+G210</f>
        <v>167</v>
      </c>
      <c r="J210" s="397">
        <f t="shared" si="25"/>
        <v>2171</v>
      </c>
      <c r="K210" s="397">
        <v>1411.15</v>
      </c>
      <c r="L210" s="397">
        <f t="shared" si="29"/>
        <v>759.84999999999991</v>
      </c>
      <c r="N210" s="397"/>
      <c r="O210" s="397">
        <f t="shared" si="30"/>
        <v>0</v>
      </c>
      <c r="P210" s="653"/>
      <c r="Q210" s="397"/>
    </row>
    <row r="211" spans="1:17" s="375" customFormat="1">
      <c r="A211" s="394"/>
      <c r="B211" s="407" t="s">
        <v>426</v>
      </c>
      <c r="C211" s="397" t="s">
        <v>49</v>
      </c>
      <c r="D211" s="397">
        <v>39</v>
      </c>
      <c r="E211" s="404">
        <v>7.2</v>
      </c>
      <c r="F211" s="397">
        <f>+D211*E211</f>
        <v>280.8</v>
      </c>
      <c r="G211" s="398">
        <v>25</v>
      </c>
      <c r="H211" s="397">
        <f>+G211*D211</f>
        <v>975</v>
      </c>
      <c r="I211" s="397">
        <f>+E211+G211</f>
        <v>32.200000000000003</v>
      </c>
      <c r="J211" s="397">
        <f t="shared" si="25"/>
        <v>1255.8</v>
      </c>
      <c r="K211" s="397">
        <v>816.27</v>
      </c>
      <c r="L211" s="397">
        <f t="shared" si="29"/>
        <v>439.53</v>
      </c>
      <c r="N211" s="397"/>
      <c r="O211" s="397">
        <f t="shared" si="30"/>
        <v>0</v>
      </c>
      <c r="P211" s="653"/>
      <c r="Q211" s="397"/>
    </row>
    <row r="212" spans="1:17" s="375" customFormat="1">
      <c r="A212" s="394"/>
      <c r="B212" s="407" t="s">
        <v>427</v>
      </c>
      <c r="C212" s="397" t="s">
        <v>49</v>
      </c>
      <c r="D212" s="397">
        <v>39</v>
      </c>
      <c r="E212" s="404">
        <v>8.1</v>
      </c>
      <c r="F212" s="397">
        <f>+D212*E212</f>
        <v>315.89999999999998</v>
      </c>
      <c r="G212" s="398">
        <v>25</v>
      </c>
      <c r="H212" s="397">
        <f>+G212*D212</f>
        <v>975</v>
      </c>
      <c r="I212" s="397">
        <f>+E212+G212</f>
        <v>33.1</v>
      </c>
      <c r="J212" s="397">
        <f t="shared" si="25"/>
        <v>1290.9000000000001</v>
      </c>
      <c r="K212" s="397">
        <v>839.08500000000004</v>
      </c>
      <c r="L212" s="397">
        <f t="shared" si="29"/>
        <v>451.81500000000005</v>
      </c>
      <c r="N212" s="397"/>
      <c r="O212" s="397">
        <f t="shared" si="30"/>
        <v>0</v>
      </c>
      <c r="P212" s="653"/>
      <c r="Q212" s="397"/>
    </row>
    <row r="213" spans="1:17" s="375" customFormat="1">
      <c r="A213" s="394"/>
      <c r="B213" s="395" t="s">
        <v>130</v>
      </c>
      <c r="C213" s="394"/>
      <c r="D213" s="396"/>
      <c r="E213" s="404"/>
      <c r="F213" s="397"/>
      <c r="G213" s="398"/>
      <c r="H213" s="397"/>
      <c r="I213" s="397"/>
      <c r="J213" s="397"/>
      <c r="K213" s="397"/>
      <c r="L213" s="397">
        <f t="shared" si="29"/>
        <v>0</v>
      </c>
      <c r="N213" s="397"/>
      <c r="O213" s="397">
        <f t="shared" si="30"/>
        <v>0</v>
      </c>
      <c r="P213" s="653"/>
      <c r="Q213" s="397"/>
    </row>
    <row r="214" spans="1:17" s="375" customFormat="1">
      <c r="A214" s="394" t="s">
        <v>22</v>
      </c>
      <c r="B214" s="403" t="s">
        <v>428</v>
      </c>
      <c r="C214" s="394" t="s">
        <v>2</v>
      </c>
      <c r="D214" s="396">
        <v>1</v>
      </c>
      <c r="E214" s="404">
        <v>45000</v>
      </c>
      <c r="F214" s="397">
        <f>+D214*E214</f>
        <v>45000</v>
      </c>
      <c r="G214" s="398"/>
      <c r="H214" s="397"/>
      <c r="I214" s="397"/>
      <c r="J214" s="397">
        <f t="shared" si="25"/>
        <v>45000</v>
      </c>
      <c r="K214" s="397"/>
      <c r="L214" s="397">
        <f t="shared" si="29"/>
        <v>45000</v>
      </c>
      <c r="N214" s="397"/>
      <c r="O214" s="397">
        <f t="shared" si="30"/>
        <v>0</v>
      </c>
      <c r="P214" s="653"/>
      <c r="Q214" s="397"/>
    </row>
    <row r="215" spans="1:17" s="375" customFormat="1">
      <c r="A215" s="394" t="s">
        <v>344</v>
      </c>
      <c r="B215" s="403" t="s">
        <v>429</v>
      </c>
      <c r="C215" s="394" t="s">
        <v>2</v>
      </c>
      <c r="D215" s="396">
        <v>1</v>
      </c>
      <c r="E215" s="404">
        <v>180000</v>
      </c>
      <c r="F215" s="397">
        <f>+D215*E215</f>
        <v>180000</v>
      </c>
      <c r="G215" s="398"/>
      <c r="H215" s="397"/>
      <c r="I215" s="397"/>
      <c r="J215" s="397">
        <f t="shared" si="25"/>
        <v>180000</v>
      </c>
      <c r="K215" s="397"/>
      <c r="L215" s="397">
        <f t="shared" si="29"/>
        <v>180000</v>
      </c>
      <c r="N215" s="397"/>
      <c r="O215" s="397">
        <f t="shared" si="30"/>
        <v>0</v>
      </c>
      <c r="P215" s="653"/>
      <c r="Q215" s="442"/>
    </row>
    <row r="216" spans="1:17" s="375" customFormat="1" ht="26">
      <c r="A216" s="394" t="s">
        <v>25</v>
      </c>
      <c r="B216" s="403" t="s">
        <v>346</v>
      </c>
      <c r="C216" s="394" t="s">
        <v>488</v>
      </c>
      <c r="D216" s="396">
        <v>600</v>
      </c>
      <c r="E216" s="404">
        <v>45</v>
      </c>
      <c r="F216" s="397">
        <f>+D216*E216</f>
        <v>27000</v>
      </c>
      <c r="G216" s="398"/>
      <c r="H216" s="397"/>
      <c r="I216" s="397"/>
      <c r="J216" s="397">
        <f t="shared" si="25"/>
        <v>27000</v>
      </c>
      <c r="K216" s="397"/>
      <c r="L216" s="397">
        <f t="shared" si="29"/>
        <v>27000</v>
      </c>
      <c r="N216" s="397"/>
      <c r="O216" s="397"/>
      <c r="P216" s="653">
        <v>0.05</v>
      </c>
      <c r="Q216" s="442">
        <f>P216*J216</f>
        <v>1350</v>
      </c>
    </row>
    <row r="217" spans="1:17" s="375" customFormat="1">
      <c r="A217" s="408"/>
      <c r="B217" s="409" t="s">
        <v>430</v>
      </c>
      <c r="C217" s="408"/>
      <c r="D217" s="410"/>
      <c r="E217" s="411"/>
      <c r="F217" s="411">
        <f>SUM(F6:F216)</f>
        <v>3561588.9944000002</v>
      </c>
      <c r="G217" s="411"/>
      <c r="H217" s="411">
        <f>SUM(H6:H216)</f>
        <v>749118.5</v>
      </c>
      <c r="I217" s="411"/>
      <c r="J217" s="411">
        <f>SUM(J6:J216)</f>
        <v>4310707.4944000002</v>
      </c>
      <c r="K217" s="411">
        <v>2499943.8713600002</v>
      </c>
      <c r="L217" s="411">
        <f>+J217-K217</f>
        <v>1810763.62304</v>
      </c>
      <c r="N217" s="411">
        <f>SUM(N8:N216)</f>
        <v>175501.3584924</v>
      </c>
      <c r="O217" s="411">
        <f t="shared" si="30"/>
        <v>90018.320907599962</v>
      </c>
      <c r="P217" s="655">
        <f>Q217/L217</f>
        <v>0.1466340918392387</v>
      </c>
      <c r="Q217" s="411">
        <f>SUM(Q6:Q216)</f>
        <v>265519.67939999996</v>
      </c>
    </row>
    <row r="218" spans="1:17" ht="14.5">
      <c r="A218" s="412"/>
      <c r="B218" s="413"/>
      <c r="C218" s="414"/>
      <c r="D218" s="414"/>
      <c r="E218" s="415"/>
      <c r="F218" s="416"/>
      <c r="G218" s="417"/>
      <c r="H218" s="416"/>
      <c r="I218" s="418"/>
      <c r="J218" s="418"/>
      <c r="K218" s="419"/>
      <c r="L218" s="419"/>
      <c r="N218" s="419"/>
      <c r="O218" s="661">
        <f t="shared" si="30"/>
        <v>0</v>
      </c>
      <c r="P218" s="656"/>
      <c r="Q218" s="419"/>
    </row>
    <row r="219" spans="1:17">
      <c r="A219" s="394"/>
      <c r="B219" s="437"/>
      <c r="C219" s="438"/>
      <c r="D219" s="419"/>
      <c r="E219" s="415"/>
      <c r="F219" s="419"/>
      <c r="G219" s="419"/>
      <c r="H219" s="419"/>
      <c r="I219" s="419"/>
      <c r="J219" s="439"/>
      <c r="K219" s="419"/>
      <c r="L219" s="419"/>
      <c r="N219" s="419"/>
      <c r="O219" s="661">
        <f t="shared" si="30"/>
        <v>0</v>
      </c>
      <c r="P219" s="656"/>
      <c r="Q219" s="419"/>
    </row>
    <row r="220" spans="1:17">
      <c r="A220" s="399"/>
      <c r="B220" s="440" t="s">
        <v>59</v>
      </c>
      <c r="C220" s="440"/>
      <c r="D220" s="440"/>
      <c r="E220" s="415"/>
      <c r="F220" s="419"/>
      <c r="G220" s="419"/>
      <c r="H220" s="419"/>
      <c r="I220" s="440"/>
      <c r="J220" s="441"/>
      <c r="K220" s="440"/>
      <c r="L220" s="441"/>
      <c r="N220" s="441"/>
      <c r="O220" s="441"/>
      <c r="P220" s="657"/>
      <c r="Q220" s="441"/>
    </row>
    <row r="221" spans="1:17" ht="14.5">
      <c r="A221" s="394" t="s">
        <v>22</v>
      </c>
      <c r="B221" s="403" t="s">
        <v>458</v>
      </c>
      <c r="C221" s="396" t="s">
        <v>499</v>
      </c>
      <c r="D221" s="394">
        <v>1056</v>
      </c>
      <c r="E221" s="415"/>
      <c r="F221" s="419"/>
      <c r="G221" s="419"/>
      <c r="H221" s="419"/>
      <c r="I221" s="397">
        <v>46</v>
      </c>
      <c r="J221" s="442">
        <f>D221*I221</f>
        <v>48576</v>
      </c>
      <c r="K221" s="397"/>
      <c r="L221" s="442">
        <f>J221</f>
        <v>48576</v>
      </c>
      <c r="N221" s="757">
        <v>46147.199999999997</v>
      </c>
      <c r="O221" s="442">
        <f t="shared" si="30"/>
        <v>0</v>
      </c>
      <c r="P221" s="658">
        <v>0.95</v>
      </c>
      <c r="Q221" s="442">
        <f t="shared" ref="Q221:Q222" si="31">P221*D221*I221</f>
        <v>46147.199999999997</v>
      </c>
    </row>
    <row r="222" spans="1:17" ht="26">
      <c r="A222" s="394" t="s">
        <v>25</v>
      </c>
      <c r="B222" s="403" t="s">
        <v>459</v>
      </c>
      <c r="C222" s="396" t="s">
        <v>499</v>
      </c>
      <c r="D222" s="394">
        <v>1056</v>
      </c>
      <c r="E222" s="415"/>
      <c r="F222" s="419"/>
      <c r="G222" s="419"/>
      <c r="H222" s="419"/>
      <c r="I222" s="443">
        <v>7.25</v>
      </c>
      <c r="J222" s="442">
        <f>D222*I222</f>
        <v>7656</v>
      </c>
      <c r="K222" s="443"/>
      <c r="L222" s="442">
        <f t="shared" ref="L222:L223" si="32">J222</f>
        <v>7656</v>
      </c>
      <c r="N222" s="757">
        <v>7273.2</v>
      </c>
      <c r="O222" s="442">
        <f t="shared" si="30"/>
        <v>0</v>
      </c>
      <c r="P222" s="658">
        <v>0.95</v>
      </c>
      <c r="Q222" s="442">
        <f t="shared" si="31"/>
        <v>7273.2</v>
      </c>
    </row>
    <row r="223" spans="1:17">
      <c r="A223" s="394" t="s">
        <v>27</v>
      </c>
      <c r="B223" s="403" t="s">
        <v>460</v>
      </c>
      <c r="C223" s="396" t="s">
        <v>49</v>
      </c>
      <c r="D223" s="394">
        <v>48</v>
      </c>
      <c r="E223" s="415"/>
      <c r="F223" s="419"/>
      <c r="G223" s="419"/>
      <c r="H223" s="419"/>
      <c r="I223" s="443"/>
      <c r="J223" s="442" t="s">
        <v>461</v>
      </c>
      <c r="K223" s="443"/>
      <c r="L223" s="442" t="str">
        <f t="shared" si="32"/>
        <v>N/A</v>
      </c>
      <c r="N223" s="442"/>
      <c r="O223" s="442">
        <f t="shared" si="30"/>
        <v>0</v>
      </c>
      <c r="P223" s="658"/>
      <c r="Q223" s="442"/>
    </row>
    <row r="224" spans="1:17">
      <c r="A224" s="399"/>
      <c r="B224" s="440" t="s">
        <v>103</v>
      </c>
      <c r="C224" s="440"/>
      <c r="D224" s="440"/>
      <c r="E224" s="415"/>
      <c r="F224" s="419"/>
      <c r="G224" s="419"/>
      <c r="H224" s="419"/>
      <c r="I224" s="440"/>
      <c r="J224" s="441"/>
      <c r="K224" s="440"/>
      <c r="L224" s="441"/>
      <c r="N224" s="441"/>
      <c r="O224" s="441"/>
      <c r="P224" s="657"/>
      <c r="Q224" s="441"/>
    </row>
    <row r="225" spans="1:19" ht="14.5">
      <c r="A225" s="394" t="s">
        <v>29</v>
      </c>
      <c r="B225" s="403" t="s">
        <v>458</v>
      </c>
      <c r="C225" s="396" t="s">
        <v>499</v>
      </c>
      <c r="D225" s="394">
        <v>1172</v>
      </c>
      <c r="E225" s="415"/>
      <c r="F225" s="419"/>
      <c r="G225" s="419"/>
      <c r="H225" s="419"/>
      <c r="I225" s="397">
        <v>46</v>
      </c>
      <c r="J225" s="442">
        <f t="shared" ref="J225:J226" si="33">D225*I225</f>
        <v>53912</v>
      </c>
      <c r="K225" s="397"/>
      <c r="L225" s="442">
        <f>J225</f>
        <v>53912</v>
      </c>
      <c r="N225" s="757">
        <v>49599.040000000001</v>
      </c>
      <c r="O225" s="442">
        <f t="shared" si="30"/>
        <v>1617.3599999999933</v>
      </c>
      <c r="P225" s="658">
        <v>0.95</v>
      </c>
      <c r="Q225" s="442">
        <f>P225*D225*I225</f>
        <v>51216.399999999994</v>
      </c>
    </row>
    <row r="226" spans="1:19" ht="26">
      <c r="A226" s="394" t="s">
        <v>30</v>
      </c>
      <c r="B226" s="403" t="s">
        <v>459</v>
      </c>
      <c r="C226" s="396" t="s">
        <v>499</v>
      </c>
      <c r="D226" s="394">
        <v>1172</v>
      </c>
      <c r="E226" s="415"/>
      <c r="F226" s="419"/>
      <c r="G226" s="419"/>
      <c r="H226" s="419"/>
      <c r="I226" s="397">
        <v>7.25</v>
      </c>
      <c r="J226" s="442">
        <f t="shared" si="33"/>
        <v>8497</v>
      </c>
      <c r="K226" s="397"/>
      <c r="L226" s="442">
        <f t="shared" ref="L226:L227" si="34">J226</f>
        <v>8497</v>
      </c>
      <c r="N226" s="757">
        <v>7817.24</v>
      </c>
      <c r="O226" s="442">
        <f t="shared" si="30"/>
        <v>254.90999999999894</v>
      </c>
      <c r="P226" s="658">
        <v>0.95</v>
      </c>
      <c r="Q226" s="442">
        <f>P226*D226*I226</f>
        <v>8072.1499999999987</v>
      </c>
    </row>
    <row r="227" spans="1:19">
      <c r="A227" s="394" t="s">
        <v>32</v>
      </c>
      <c r="B227" s="403" t="s">
        <v>460</v>
      </c>
      <c r="C227" s="396" t="s">
        <v>49</v>
      </c>
      <c r="D227" s="394">
        <v>32</v>
      </c>
      <c r="E227" s="415"/>
      <c r="F227" s="419"/>
      <c r="G227" s="419"/>
      <c r="H227" s="419"/>
      <c r="I227" s="397"/>
      <c r="J227" s="442" t="s">
        <v>461</v>
      </c>
      <c r="K227" s="397"/>
      <c r="L227" s="442" t="str">
        <f t="shared" si="34"/>
        <v>N/A</v>
      </c>
      <c r="N227" s="442"/>
      <c r="O227" s="442">
        <f t="shared" si="30"/>
        <v>0</v>
      </c>
      <c r="P227" s="658"/>
      <c r="Q227" s="442"/>
    </row>
    <row r="228" spans="1:19">
      <c r="A228" s="399"/>
      <c r="B228" s="440" t="s">
        <v>114</v>
      </c>
      <c r="C228" s="440"/>
      <c r="D228" s="440"/>
      <c r="E228" s="415"/>
      <c r="F228" s="419"/>
      <c r="G228" s="419"/>
      <c r="H228" s="419"/>
      <c r="I228" s="440"/>
      <c r="J228" s="441"/>
      <c r="K228" s="440"/>
      <c r="L228" s="441"/>
      <c r="N228" s="441"/>
      <c r="O228" s="441"/>
      <c r="P228" s="657"/>
      <c r="Q228" s="441"/>
    </row>
    <row r="229" spans="1:19" ht="14.5">
      <c r="A229" s="394" t="s">
        <v>33</v>
      </c>
      <c r="B229" s="403" t="s">
        <v>458</v>
      </c>
      <c r="C229" s="396" t="s">
        <v>499</v>
      </c>
      <c r="D229" s="394">
        <v>2765</v>
      </c>
      <c r="E229" s="415"/>
      <c r="F229" s="419"/>
      <c r="G229" s="419"/>
      <c r="H229" s="419"/>
      <c r="I229" s="397">
        <v>46</v>
      </c>
      <c r="J229" s="442">
        <f t="shared" ref="J229:J230" si="35">D229*I229</f>
        <v>127190</v>
      </c>
      <c r="K229" s="397"/>
      <c r="L229" s="442">
        <f>J229</f>
        <v>127190</v>
      </c>
      <c r="N229" s="757">
        <v>120830.5</v>
      </c>
      <c r="O229" s="442">
        <f t="shared" si="30"/>
        <v>0</v>
      </c>
      <c r="P229" s="658">
        <v>0.95</v>
      </c>
      <c r="Q229" s="442">
        <f t="shared" ref="Q229:Q230" si="36">P229*D229*I229</f>
        <v>120830.5</v>
      </c>
    </row>
    <row r="230" spans="1:19" ht="26">
      <c r="A230" s="394" t="s">
        <v>35</v>
      </c>
      <c r="B230" s="403" t="s">
        <v>459</v>
      </c>
      <c r="C230" s="396" t="s">
        <v>499</v>
      </c>
      <c r="D230" s="394">
        <v>2765</v>
      </c>
      <c r="E230" s="415"/>
      <c r="F230" s="419"/>
      <c r="G230" s="419"/>
      <c r="H230" s="419"/>
      <c r="I230" s="397">
        <v>7.25</v>
      </c>
      <c r="J230" s="442">
        <f t="shared" si="35"/>
        <v>20046.25</v>
      </c>
      <c r="K230" s="397"/>
      <c r="L230" s="442">
        <f t="shared" ref="L230:L231" si="37">J230</f>
        <v>20046.25</v>
      </c>
      <c r="N230" s="757">
        <v>19043.9375</v>
      </c>
      <c r="O230" s="442">
        <f t="shared" si="30"/>
        <v>0</v>
      </c>
      <c r="P230" s="658">
        <v>0.95</v>
      </c>
      <c r="Q230" s="442">
        <f t="shared" si="36"/>
        <v>19043.9375</v>
      </c>
    </row>
    <row r="231" spans="1:19">
      <c r="A231" s="394" t="s">
        <v>39</v>
      </c>
      <c r="B231" s="403" t="s">
        <v>460</v>
      </c>
      <c r="C231" s="396" t="s">
        <v>49</v>
      </c>
      <c r="D231" s="394">
        <v>138</v>
      </c>
      <c r="E231" s="415"/>
      <c r="F231" s="419"/>
      <c r="G231" s="419"/>
      <c r="H231" s="419"/>
      <c r="I231" s="397"/>
      <c r="J231" s="442" t="s">
        <v>461</v>
      </c>
      <c r="K231" s="397"/>
      <c r="L231" s="442" t="str">
        <f t="shared" si="37"/>
        <v>N/A</v>
      </c>
      <c r="N231" s="442"/>
      <c r="O231" s="442">
        <f t="shared" si="30"/>
        <v>0</v>
      </c>
      <c r="P231" s="658"/>
      <c r="Q231" s="442"/>
    </row>
    <row r="232" spans="1:19">
      <c r="A232" s="399"/>
      <c r="B232" s="440" t="s">
        <v>300</v>
      </c>
      <c r="C232" s="440"/>
      <c r="D232" s="440"/>
      <c r="E232" s="415"/>
      <c r="F232" s="419"/>
      <c r="G232" s="419"/>
      <c r="H232" s="419"/>
      <c r="I232" s="440"/>
      <c r="J232" s="441"/>
      <c r="K232" s="440"/>
      <c r="L232" s="441"/>
      <c r="N232" s="441"/>
      <c r="O232" s="441"/>
      <c r="P232" s="657"/>
      <c r="Q232" s="441"/>
    </row>
    <row r="233" spans="1:19" ht="14.5">
      <c r="A233" s="394" t="s">
        <v>41</v>
      </c>
      <c r="B233" s="403" t="s">
        <v>458</v>
      </c>
      <c r="C233" s="396" t="s">
        <v>499</v>
      </c>
      <c r="D233" s="394">
        <v>136</v>
      </c>
      <c r="E233" s="415"/>
      <c r="F233" s="419"/>
      <c r="G233" s="419"/>
      <c r="H233" s="419"/>
      <c r="I233" s="397">
        <v>46</v>
      </c>
      <c r="J233" s="442">
        <f t="shared" ref="J233:J234" si="38">D233*I233</f>
        <v>6256</v>
      </c>
      <c r="K233" s="397"/>
      <c r="L233" s="442">
        <f t="shared" ref="L233:L234" si="39">J233</f>
        <v>6256</v>
      </c>
      <c r="N233" s="442"/>
      <c r="O233" s="442">
        <f t="shared" si="30"/>
        <v>5317.5999999999995</v>
      </c>
      <c r="P233" s="658">
        <v>0.85</v>
      </c>
      <c r="Q233" s="442">
        <f t="shared" ref="Q233:Q234" si="40">P233*D233*I233</f>
        <v>5317.5999999999995</v>
      </c>
      <c r="S233" s="379">
        <f>+D234+D237+D240+D246</f>
        <v>958</v>
      </c>
    </row>
    <row r="234" spans="1:19" ht="26">
      <c r="A234" s="394" t="s">
        <v>42</v>
      </c>
      <c r="B234" s="403" t="s">
        <v>459</v>
      </c>
      <c r="C234" s="396" t="s">
        <v>499</v>
      </c>
      <c r="D234" s="394">
        <v>136</v>
      </c>
      <c r="E234" s="415"/>
      <c r="F234" s="419"/>
      <c r="G234" s="419"/>
      <c r="H234" s="419"/>
      <c r="I234" s="397">
        <v>7.25</v>
      </c>
      <c r="J234" s="442">
        <f t="shared" si="38"/>
        <v>986</v>
      </c>
      <c r="K234" s="397"/>
      <c r="L234" s="442">
        <f t="shared" si="39"/>
        <v>986</v>
      </c>
      <c r="N234" s="442"/>
      <c r="O234" s="442">
        <f t="shared" si="30"/>
        <v>838.09999999999991</v>
      </c>
      <c r="P234" s="658">
        <v>0.85</v>
      </c>
      <c r="Q234" s="442">
        <f t="shared" si="40"/>
        <v>838.09999999999991</v>
      </c>
    </row>
    <row r="235" spans="1:19">
      <c r="A235" s="399"/>
      <c r="B235" s="440" t="s">
        <v>308</v>
      </c>
      <c r="C235" s="440"/>
      <c r="D235" s="440"/>
      <c r="E235" s="415"/>
      <c r="F235" s="419"/>
      <c r="G235" s="419"/>
      <c r="H235" s="419"/>
      <c r="I235" s="440"/>
      <c r="J235" s="441"/>
      <c r="K235" s="440"/>
      <c r="L235" s="441"/>
      <c r="N235" s="441"/>
      <c r="O235" s="441"/>
      <c r="P235" s="657"/>
      <c r="Q235" s="441"/>
    </row>
    <row r="236" spans="1:19" ht="14.5">
      <c r="A236" s="394" t="s">
        <v>43</v>
      </c>
      <c r="B236" s="403" t="s">
        <v>458</v>
      </c>
      <c r="C236" s="396" t="s">
        <v>499</v>
      </c>
      <c r="D236" s="394">
        <v>550</v>
      </c>
      <c r="E236" s="415"/>
      <c r="F236" s="419"/>
      <c r="G236" s="419"/>
      <c r="H236" s="419"/>
      <c r="I236" s="397">
        <v>46</v>
      </c>
      <c r="J236" s="442">
        <f t="shared" ref="J236:J237" si="41">D236*I236</f>
        <v>25300</v>
      </c>
      <c r="K236" s="397"/>
      <c r="L236" s="442">
        <f t="shared" ref="L236:L237" si="42">J236</f>
        <v>25300</v>
      </c>
      <c r="N236" s="442"/>
      <c r="O236" s="442">
        <f t="shared" si="30"/>
        <v>2530</v>
      </c>
      <c r="P236" s="658">
        <v>0.1</v>
      </c>
      <c r="Q236" s="442">
        <f t="shared" ref="Q236:Q237" si="43">P236*D236*I236</f>
        <v>2530</v>
      </c>
    </row>
    <row r="237" spans="1:19" ht="26">
      <c r="A237" s="394" t="s">
        <v>44</v>
      </c>
      <c r="B237" s="403" t="s">
        <v>459</v>
      </c>
      <c r="C237" s="396" t="s">
        <v>499</v>
      </c>
      <c r="D237" s="394">
        <v>550</v>
      </c>
      <c r="E237" s="415"/>
      <c r="F237" s="419"/>
      <c r="G237" s="419"/>
      <c r="H237" s="419"/>
      <c r="I237" s="397">
        <v>7.25</v>
      </c>
      <c r="J237" s="442">
        <f t="shared" si="41"/>
        <v>3987.5</v>
      </c>
      <c r="K237" s="397"/>
      <c r="L237" s="442">
        <f t="shared" si="42"/>
        <v>3987.5</v>
      </c>
      <c r="N237" s="442"/>
      <c r="O237" s="442">
        <f t="shared" si="30"/>
        <v>398.75</v>
      </c>
      <c r="P237" s="658">
        <v>0.1</v>
      </c>
      <c r="Q237" s="442">
        <f t="shared" si="43"/>
        <v>398.75</v>
      </c>
    </row>
    <row r="238" spans="1:19">
      <c r="A238" s="399"/>
      <c r="B238" s="440" t="s">
        <v>462</v>
      </c>
      <c r="C238" s="440"/>
      <c r="D238" s="440"/>
      <c r="E238" s="415"/>
      <c r="F238" s="419"/>
      <c r="G238" s="419"/>
      <c r="H238" s="419"/>
      <c r="I238" s="440"/>
      <c r="J238" s="441"/>
      <c r="K238" s="440"/>
      <c r="L238" s="441"/>
      <c r="N238" s="441"/>
      <c r="O238" s="441"/>
      <c r="P238" s="657"/>
      <c r="Q238" s="441"/>
    </row>
    <row r="239" spans="1:19" ht="14.5">
      <c r="A239" s="394" t="s">
        <v>22</v>
      </c>
      <c r="B239" s="403" t="s">
        <v>458</v>
      </c>
      <c r="C239" s="396" t="s">
        <v>499</v>
      </c>
      <c r="D239" s="394">
        <v>124</v>
      </c>
      <c r="E239" s="415"/>
      <c r="F239" s="419"/>
      <c r="G239" s="419"/>
      <c r="H239" s="419"/>
      <c r="I239" s="397">
        <v>46</v>
      </c>
      <c r="J239" s="442">
        <f t="shared" ref="J239:J240" si="44">D239*I239</f>
        <v>5704</v>
      </c>
      <c r="K239" s="397"/>
      <c r="L239" s="442">
        <f t="shared" ref="L239:L240" si="45">J239</f>
        <v>5704</v>
      </c>
      <c r="N239" s="442"/>
      <c r="O239" s="442">
        <f t="shared" si="30"/>
        <v>5704</v>
      </c>
      <c r="P239" s="658">
        <v>1</v>
      </c>
      <c r="Q239" s="442">
        <f t="shared" ref="Q239:Q240" si="46">P239*D239*I239</f>
        <v>5704</v>
      </c>
    </row>
    <row r="240" spans="1:19" ht="26">
      <c r="A240" s="394" t="s">
        <v>25</v>
      </c>
      <c r="B240" s="403" t="s">
        <v>459</v>
      </c>
      <c r="C240" s="396" t="s">
        <v>499</v>
      </c>
      <c r="D240" s="394">
        <v>124</v>
      </c>
      <c r="E240" s="415"/>
      <c r="F240" s="419"/>
      <c r="G240" s="419"/>
      <c r="H240" s="419"/>
      <c r="I240" s="397">
        <v>7.25</v>
      </c>
      <c r="J240" s="442">
        <f t="shared" si="44"/>
        <v>899</v>
      </c>
      <c r="K240" s="397"/>
      <c r="L240" s="442">
        <f t="shared" si="45"/>
        <v>899</v>
      </c>
      <c r="N240" s="442"/>
      <c r="O240" s="442">
        <f t="shared" si="30"/>
        <v>899</v>
      </c>
      <c r="P240" s="658">
        <v>1</v>
      </c>
      <c r="Q240" s="442">
        <f t="shared" si="46"/>
        <v>899</v>
      </c>
    </row>
    <row r="241" spans="1:17">
      <c r="A241" s="399"/>
      <c r="B241" s="440" t="s">
        <v>463</v>
      </c>
      <c r="C241" s="440"/>
      <c r="D241" s="440"/>
      <c r="E241" s="415"/>
      <c r="F241" s="419"/>
      <c r="G241" s="419"/>
      <c r="H241" s="419"/>
      <c r="I241" s="440"/>
      <c r="J241" s="441"/>
      <c r="K241" s="440"/>
      <c r="L241" s="441"/>
      <c r="N241" s="441"/>
      <c r="O241" s="441"/>
      <c r="P241" s="657"/>
      <c r="Q241" s="441"/>
    </row>
    <row r="242" spans="1:17" ht="14.5">
      <c r="A242" s="394" t="s">
        <v>27</v>
      </c>
      <c r="B242" s="403" t="s">
        <v>458</v>
      </c>
      <c r="C242" s="396" t="s">
        <v>499</v>
      </c>
      <c r="D242" s="394">
        <v>298.43</v>
      </c>
      <c r="E242" s="415"/>
      <c r="F242" s="419"/>
      <c r="G242" s="419"/>
      <c r="H242" s="419"/>
      <c r="I242" s="397">
        <v>46</v>
      </c>
      <c r="J242" s="442">
        <f t="shared" ref="J242:J243" si="47">D242*I242</f>
        <v>13727.78</v>
      </c>
      <c r="K242" s="397"/>
      <c r="L242" s="442">
        <f t="shared" ref="L242:L243" si="48">J242</f>
        <v>13727.78</v>
      </c>
      <c r="N242" s="757">
        <v>10317.799448</v>
      </c>
      <c r="O242" s="442">
        <f t="shared" si="30"/>
        <v>1350.8135520000014</v>
      </c>
      <c r="P242" s="658">
        <v>0.85</v>
      </c>
      <c r="Q242" s="442">
        <f t="shared" ref="Q242:Q243" si="49">P242*D242*I242</f>
        <v>11668.613000000001</v>
      </c>
    </row>
    <row r="243" spans="1:17" ht="26">
      <c r="A243" s="394" t="s">
        <v>29</v>
      </c>
      <c r="B243" s="403" t="s">
        <v>459</v>
      </c>
      <c r="C243" s="396" t="s">
        <v>499</v>
      </c>
      <c r="D243" s="394">
        <v>298.43</v>
      </c>
      <c r="E243" s="415"/>
      <c r="F243" s="419"/>
      <c r="G243" s="419"/>
      <c r="H243" s="419"/>
      <c r="I243" s="397">
        <v>7.25</v>
      </c>
      <c r="J243" s="442">
        <f t="shared" si="47"/>
        <v>2163.6174999999998</v>
      </c>
      <c r="K243" s="397"/>
      <c r="L243" s="442">
        <f t="shared" si="48"/>
        <v>2163.6174999999998</v>
      </c>
      <c r="N243" s="757">
        <v>1626.1749130000001</v>
      </c>
      <c r="O243" s="442">
        <f t="shared" si="30"/>
        <v>212.89996199999996</v>
      </c>
      <c r="P243" s="658">
        <v>0.85</v>
      </c>
      <c r="Q243" s="442">
        <f t="shared" si="49"/>
        <v>1839.074875</v>
      </c>
    </row>
    <row r="244" spans="1:17">
      <c r="A244" s="399"/>
      <c r="B244" s="440" t="s">
        <v>464</v>
      </c>
      <c r="C244" s="440"/>
      <c r="D244" s="440"/>
      <c r="E244" s="415"/>
      <c r="F244" s="419"/>
      <c r="G244" s="419"/>
      <c r="H244" s="419"/>
      <c r="I244" s="440"/>
      <c r="J244" s="441"/>
      <c r="K244" s="440"/>
      <c r="L244" s="441"/>
      <c r="N244" s="441"/>
      <c r="O244" s="441"/>
      <c r="P244" s="657"/>
      <c r="Q244" s="441"/>
    </row>
    <row r="245" spans="1:17" ht="14.5">
      <c r="A245" s="394" t="s">
        <v>30</v>
      </c>
      <c r="B245" s="403" t="s">
        <v>458</v>
      </c>
      <c r="C245" s="396" t="s">
        <v>499</v>
      </c>
      <c r="D245" s="397">
        <v>148</v>
      </c>
      <c r="E245" s="415"/>
      <c r="F245" s="419"/>
      <c r="G245" s="419"/>
      <c r="H245" s="419"/>
      <c r="I245" s="443">
        <v>46</v>
      </c>
      <c r="J245" s="442">
        <f t="shared" ref="J245:J246" si="50">D245*I245</f>
        <v>6808</v>
      </c>
      <c r="K245" s="443"/>
      <c r="L245" s="442">
        <f t="shared" ref="L245:L246" si="51">J245</f>
        <v>6808</v>
      </c>
      <c r="N245" s="757">
        <v>6808</v>
      </c>
      <c r="O245" s="442">
        <f t="shared" si="30"/>
        <v>0</v>
      </c>
      <c r="P245" s="658">
        <v>1</v>
      </c>
      <c r="Q245" s="442">
        <f>P245*D245*I245</f>
        <v>6808</v>
      </c>
    </row>
    <row r="246" spans="1:17" ht="26">
      <c r="A246" s="394" t="s">
        <v>32</v>
      </c>
      <c r="B246" s="403" t="s">
        <v>459</v>
      </c>
      <c r="C246" s="396" t="s">
        <v>499</v>
      </c>
      <c r="D246" s="397">
        <v>148</v>
      </c>
      <c r="E246" s="415"/>
      <c r="F246" s="419"/>
      <c r="G246" s="419"/>
      <c r="H246" s="419"/>
      <c r="I246" s="443">
        <v>7.25</v>
      </c>
      <c r="J246" s="442">
        <f t="shared" si="50"/>
        <v>1073</v>
      </c>
      <c r="K246" s="443"/>
      <c r="L246" s="442">
        <f t="shared" si="51"/>
        <v>1073</v>
      </c>
      <c r="N246" s="757">
        <v>1073</v>
      </c>
      <c r="O246" s="442">
        <f t="shared" si="30"/>
        <v>0</v>
      </c>
      <c r="P246" s="658">
        <v>1</v>
      </c>
      <c r="Q246" s="442">
        <f>P246*D246*I246</f>
        <v>1073</v>
      </c>
    </row>
    <row r="247" spans="1:17">
      <c r="A247" s="444"/>
      <c r="B247" s="409" t="s">
        <v>136</v>
      </c>
      <c r="C247" s="445"/>
      <c r="D247" s="446"/>
      <c r="E247" s="415"/>
      <c r="F247" s="419"/>
      <c r="G247" s="419"/>
      <c r="H247" s="419"/>
      <c r="I247" s="446"/>
      <c r="J247" s="447">
        <f>SUM(J221:J246)</f>
        <v>332782.14750000002</v>
      </c>
      <c r="K247" s="446"/>
      <c r="L247" s="447">
        <f>SUM(L221:L246)</f>
        <v>332782.14750000002</v>
      </c>
      <c r="N247" s="447">
        <f>SUM(N220:N246)</f>
        <v>270536.09186099999</v>
      </c>
      <c r="O247" s="447">
        <f>Q247-N247</f>
        <v>19123.433514000033</v>
      </c>
      <c r="P247" s="659"/>
      <c r="Q247" s="447">
        <f>SUM(Q221:Q246)</f>
        <v>289659.52537500003</v>
      </c>
    </row>
    <row r="248" spans="1:17" s="674" customFormat="1">
      <c r="A248" s="669"/>
      <c r="B248" s="670" t="s">
        <v>465</v>
      </c>
      <c r="C248" s="670"/>
      <c r="D248" s="671"/>
      <c r="E248" s="672"/>
      <c r="F248" s="671"/>
      <c r="G248" s="671"/>
      <c r="H248" s="671"/>
      <c r="I248" s="671"/>
      <c r="J248" s="673">
        <f>49991.64+6.27</f>
        <v>49997.909999999996</v>
      </c>
      <c r="K248" s="671"/>
      <c r="L248" s="673">
        <f>49991.64+6.27</f>
        <v>49997.909999999996</v>
      </c>
      <c r="N248" s="673">
        <f>L248*N247/L247</f>
        <v>40645.927896772191</v>
      </c>
      <c r="O248" s="673">
        <f>Q248-N248</f>
        <v>2873.1460353472139</v>
      </c>
      <c r="P248" s="675"/>
      <c r="Q248" s="673">
        <f>L248*Q247/L247</f>
        <v>43519.073932119405</v>
      </c>
    </row>
    <row r="249" spans="1:17">
      <c r="A249" s="444"/>
      <c r="B249" s="409" t="s">
        <v>466</v>
      </c>
      <c r="C249" s="445"/>
      <c r="D249" s="446"/>
      <c r="E249" s="415"/>
      <c r="F249" s="419"/>
      <c r="G249" s="419"/>
      <c r="H249" s="419"/>
      <c r="I249" s="446"/>
      <c r="J249" s="447">
        <f>J247-J248</f>
        <v>282784.23750000005</v>
      </c>
      <c r="K249" s="446"/>
      <c r="L249" s="447">
        <f>L247-L248</f>
        <v>282784.23750000005</v>
      </c>
      <c r="N249" s="447">
        <v>226181.74270856884</v>
      </c>
      <c r="O249" s="447">
        <f>Q249-N249</f>
        <v>19958.708734311775</v>
      </c>
      <c r="P249" s="659"/>
      <c r="Q249" s="447">
        <f>Q247-Q248</f>
        <v>246140.45144288061</v>
      </c>
    </row>
    <row r="250" spans="1:17">
      <c r="A250" s="394"/>
      <c r="B250" s="437"/>
      <c r="C250" s="438"/>
      <c r="D250" s="419"/>
      <c r="E250" s="415"/>
      <c r="F250" s="419"/>
      <c r="G250" s="419"/>
      <c r="H250" s="419"/>
      <c r="I250" s="419"/>
      <c r="J250" s="439"/>
      <c r="K250" s="419"/>
      <c r="L250" s="419"/>
      <c r="N250" s="419"/>
      <c r="O250" s="419"/>
      <c r="P250" s="656"/>
      <c r="Q250" s="419"/>
    </row>
    <row r="251" spans="1:17" ht="15.5">
      <c r="A251" s="448" t="s">
        <v>213</v>
      </c>
      <c r="B251" s="449" t="s">
        <v>370</v>
      </c>
      <c r="C251" s="438"/>
      <c r="D251" s="419"/>
      <c r="E251" s="415"/>
      <c r="F251" s="419"/>
      <c r="G251" s="419"/>
      <c r="H251" s="419"/>
      <c r="I251" s="419"/>
      <c r="J251" s="439"/>
      <c r="K251" s="419"/>
      <c r="L251" s="419"/>
      <c r="N251" s="685"/>
      <c r="O251" s="685"/>
      <c r="P251" s="685"/>
      <c r="Q251" s="685"/>
    </row>
    <row r="252" spans="1:17">
      <c r="A252" s="426"/>
      <c r="B252" s="440" t="s">
        <v>59</v>
      </c>
      <c r="C252" s="426"/>
      <c r="D252" s="426"/>
      <c r="E252" s="415"/>
      <c r="F252" s="419"/>
      <c r="G252" s="419"/>
      <c r="H252" s="419"/>
      <c r="I252" s="426"/>
      <c r="J252" s="426"/>
      <c r="K252" s="440"/>
      <c r="L252" s="441"/>
      <c r="N252" s="441"/>
      <c r="O252" s="441"/>
      <c r="P252" s="441"/>
      <c r="Q252" s="441"/>
    </row>
    <row r="253" spans="1:17" ht="15.5">
      <c r="A253" s="451" t="s">
        <v>29</v>
      </c>
      <c r="B253" s="403" t="s">
        <v>467</v>
      </c>
      <c r="C253" s="453" t="s">
        <v>468</v>
      </c>
      <c r="D253" s="454">
        <v>66</v>
      </c>
      <c r="E253" s="415"/>
      <c r="F253" s="419"/>
      <c r="G253" s="419"/>
      <c r="H253" s="419"/>
      <c r="I253" s="455">
        <v>389.99999999999994</v>
      </c>
      <c r="J253" s="455">
        <f>D253*I253</f>
        <v>25739.999999999996</v>
      </c>
      <c r="K253" s="397"/>
      <c r="L253" s="442">
        <f t="shared" ref="L253:L254" si="52">J253</f>
        <v>25739.999999999996</v>
      </c>
      <c r="N253" s="686"/>
      <c r="O253" s="442">
        <f t="shared" si="30"/>
        <v>2574</v>
      </c>
      <c r="P253" s="658">
        <v>0.1</v>
      </c>
      <c r="Q253" s="442">
        <f>P253*D253*I253</f>
        <v>2574</v>
      </c>
    </row>
    <row r="254" spans="1:17" ht="15.5">
      <c r="A254" s="451" t="s">
        <v>33</v>
      </c>
      <c r="B254" s="403" t="s">
        <v>467</v>
      </c>
      <c r="C254" s="453" t="s">
        <v>468</v>
      </c>
      <c r="D254" s="454">
        <v>5</v>
      </c>
      <c r="E254" s="415"/>
      <c r="F254" s="419"/>
      <c r="G254" s="419"/>
      <c r="H254" s="419"/>
      <c r="I254" s="455">
        <v>390</v>
      </c>
      <c r="J254" s="455">
        <f>D254*I254</f>
        <v>1950</v>
      </c>
      <c r="K254" s="397"/>
      <c r="L254" s="442">
        <f t="shared" si="52"/>
        <v>1950</v>
      </c>
      <c r="N254" s="686"/>
      <c r="O254" s="442">
        <f t="shared" si="30"/>
        <v>97.5</v>
      </c>
      <c r="P254" s="658">
        <v>0.05</v>
      </c>
      <c r="Q254" s="442">
        <f>P254*D254*I254</f>
        <v>97.5</v>
      </c>
    </row>
    <row r="255" spans="1:17">
      <c r="A255" s="426"/>
      <c r="B255" s="440" t="s">
        <v>233</v>
      </c>
      <c r="C255" s="426"/>
      <c r="D255" s="426"/>
      <c r="E255" s="415"/>
      <c r="F255" s="419"/>
      <c r="G255" s="419"/>
      <c r="H255" s="419"/>
      <c r="I255" s="426"/>
      <c r="J255" s="426"/>
      <c r="K255" s="440"/>
      <c r="L255" s="441"/>
      <c r="N255" s="441"/>
      <c r="O255" s="441"/>
      <c r="P255" s="441"/>
      <c r="Q255" s="441"/>
    </row>
    <row r="256" spans="1:17" ht="15.5">
      <c r="A256" s="451" t="s">
        <v>32</v>
      </c>
      <c r="B256" s="403" t="s">
        <v>469</v>
      </c>
      <c r="C256" s="453" t="s">
        <v>468</v>
      </c>
      <c r="D256" s="454">
        <v>10</v>
      </c>
      <c r="E256" s="415"/>
      <c r="F256" s="419"/>
      <c r="G256" s="419"/>
      <c r="H256" s="419"/>
      <c r="I256" s="455">
        <v>390</v>
      </c>
      <c r="J256" s="455">
        <f>D256*I256</f>
        <v>3900</v>
      </c>
      <c r="K256" s="397"/>
      <c r="L256" s="442">
        <f t="shared" ref="L256:L258" si="53">J256</f>
        <v>3900</v>
      </c>
      <c r="N256" s="686"/>
      <c r="O256" s="686"/>
      <c r="P256" s="686"/>
      <c r="Q256" s="686"/>
    </row>
    <row r="257" spans="1:17" ht="15.5">
      <c r="A257" s="451" t="s">
        <v>33</v>
      </c>
      <c r="B257" s="403" t="s">
        <v>470</v>
      </c>
      <c r="C257" s="453" t="s">
        <v>468</v>
      </c>
      <c r="D257" s="454">
        <v>14</v>
      </c>
      <c r="E257" s="415"/>
      <c r="F257" s="419"/>
      <c r="G257" s="419"/>
      <c r="H257" s="419"/>
      <c r="I257" s="455">
        <v>390</v>
      </c>
      <c r="J257" s="455">
        <f>D257*I257</f>
        <v>5460</v>
      </c>
      <c r="K257" s="397"/>
      <c r="L257" s="442">
        <f t="shared" si="53"/>
        <v>5460</v>
      </c>
      <c r="N257" s="686"/>
      <c r="O257" s="686"/>
      <c r="P257" s="686"/>
      <c r="Q257" s="686"/>
    </row>
    <row r="258" spans="1:17" ht="15.5">
      <c r="A258" s="451" t="s">
        <v>35</v>
      </c>
      <c r="B258" s="403" t="s">
        <v>471</v>
      </c>
      <c r="C258" s="453" t="s">
        <v>468</v>
      </c>
      <c r="D258" s="454">
        <v>7</v>
      </c>
      <c r="E258" s="415"/>
      <c r="F258" s="419"/>
      <c r="G258" s="419"/>
      <c r="H258" s="419"/>
      <c r="I258" s="455">
        <v>390</v>
      </c>
      <c r="J258" s="455">
        <f>D258*I258</f>
        <v>2730</v>
      </c>
      <c r="K258" s="397"/>
      <c r="L258" s="442">
        <f t="shared" si="53"/>
        <v>2730</v>
      </c>
      <c r="N258" s="686"/>
      <c r="O258" s="686"/>
      <c r="P258" s="686"/>
      <c r="Q258" s="686"/>
    </row>
    <row r="259" spans="1:17">
      <c r="A259" s="426"/>
      <c r="B259" s="440" t="s">
        <v>472</v>
      </c>
      <c r="C259" s="426"/>
      <c r="D259" s="426"/>
      <c r="E259" s="415"/>
      <c r="F259" s="419"/>
      <c r="G259" s="419"/>
      <c r="H259" s="419"/>
      <c r="I259" s="426"/>
      <c r="J259" s="426"/>
      <c r="K259" s="440"/>
      <c r="L259" s="441"/>
      <c r="N259" s="441"/>
      <c r="O259" s="441"/>
      <c r="P259" s="441"/>
      <c r="Q259" s="441"/>
    </row>
    <row r="260" spans="1:17" ht="15.5">
      <c r="A260" s="451" t="s">
        <v>22</v>
      </c>
      <c r="B260" s="403" t="s">
        <v>469</v>
      </c>
      <c r="C260" s="453" t="s">
        <v>468</v>
      </c>
      <c r="D260" s="454">
        <v>16</v>
      </c>
      <c r="E260" s="415"/>
      <c r="F260" s="419"/>
      <c r="G260" s="419"/>
      <c r="H260" s="419"/>
      <c r="I260" s="455">
        <v>390</v>
      </c>
      <c r="J260" s="455">
        <f t="shared" ref="J260:J262" si="54">D260*I260</f>
        <v>6240</v>
      </c>
      <c r="K260" s="397"/>
      <c r="L260" s="442">
        <f t="shared" ref="L260:L262" si="55">J260</f>
        <v>6240</v>
      </c>
      <c r="N260" s="686"/>
      <c r="O260" s="686"/>
      <c r="P260" s="686"/>
      <c r="Q260" s="686"/>
    </row>
    <row r="261" spans="1:17" ht="15.5">
      <c r="A261" s="451" t="s">
        <v>25</v>
      </c>
      <c r="B261" s="403" t="s">
        <v>473</v>
      </c>
      <c r="C261" s="453" t="s">
        <v>468</v>
      </c>
      <c r="D261" s="454">
        <v>34</v>
      </c>
      <c r="E261" s="415"/>
      <c r="F261" s="419"/>
      <c r="G261" s="419"/>
      <c r="H261" s="419"/>
      <c r="I261" s="455">
        <v>390</v>
      </c>
      <c r="J261" s="455">
        <f t="shared" si="54"/>
        <v>13260</v>
      </c>
      <c r="K261" s="397"/>
      <c r="L261" s="442">
        <f t="shared" si="55"/>
        <v>13260</v>
      </c>
      <c r="N261" s="686"/>
      <c r="O261" s="686"/>
      <c r="P261" s="686"/>
      <c r="Q261" s="686"/>
    </row>
    <row r="262" spans="1:17" ht="15.5">
      <c r="A262" s="451" t="s">
        <v>27</v>
      </c>
      <c r="B262" s="403" t="s">
        <v>474</v>
      </c>
      <c r="C262" s="453" t="s">
        <v>468</v>
      </c>
      <c r="D262" s="454">
        <v>7</v>
      </c>
      <c r="E262" s="415"/>
      <c r="F262" s="419"/>
      <c r="G262" s="419"/>
      <c r="H262" s="419"/>
      <c r="I262" s="455">
        <v>390</v>
      </c>
      <c r="J262" s="455">
        <f t="shared" si="54"/>
        <v>2730</v>
      </c>
      <c r="K262" s="397"/>
      <c r="L262" s="442">
        <f t="shared" si="55"/>
        <v>2730</v>
      </c>
      <c r="N262" s="686"/>
      <c r="O262" s="686"/>
      <c r="P262" s="686"/>
      <c r="Q262" s="686"/>
    </row>
    <row r="263" spans="1:17">
      <c r="A263" s="426"/>
      <c r="B263" s="440" t="s">
        <v>475</v>
      </c>
      <c r="C263" s="426"/>
      <c r="D263" s="426"/>
      <c r="E263" s="415"/>
      <c r="F263" s="419"/>
      <c r="G263" s="419"/>
      <c r="H263" s="419"/>
      <c r="I263" s="426"/>
      <c r="J263" s="426"/>
      <c r="K263" s="440"/>
      <c r="L263" s="441"/>
      <c r="N263" s="441"/>
      <c r="O263" s="441"/>
      <c r="P263" s="441"/>
      <c r="Q263" s="441"/>
    </row>
    <row r="264" spans="1:17" ht="15.5">
      <c r="A264" s="451" t="s">
        <v>22</v>
      </c>
      <c r="B264" s="403" t="s">
        <v>476</v>
      </c>
      <c r="C264" s="453" t="s">
        <v>468</v>
      </c>
      <c r="D264" s="454">
        <v>26</v>
      </c>
      <c r="E264" s="415"/>
      <c r="F264" s="419"/>
      <c r="G264" s="419"/>
      <c r="H264" s="419"/>
      <c r="I264" s="455">
        <v>420</v>
      </c>
      <c r="J264" s="455">
        <f t="shared" ref="J264:J266" si="56">D264*I264</f>
        <v>10920</v>
      </c>
      <c r="K264" s="397"/>
      <c r="L264" s="442">
        <f t="shared" ref="L264:L266" si="57">J264</f>
        <v>10920</v>
      </c>
      <c r="N264" s="686"/>
      <c r="O264" s="686"/>
      <c r="P264" s="686"/>
      <c r="Q264" s="686"/>
    </row>
    <row r="265" spans="1:17" ht="15.5">
      <c r="A265" s="451" t="s">
        <v>25</v>
      </c>
      <c r="B265" s="403" t="s">
        <v>477</v>
      </c>
      <c r="C265" s="453" t="s">
        <v>468</v>
      </c>
      <c r="D265" s="454">
        <v>7</v>
      </c>
      <c r="E265" s="415"/>
      <c r="F265" s="419"/>
      <c r="G265" s="419"/>
      <c r="H265" s="419"/>
      <c r="I265" s="455">
        <v>390</v>
      </c>
      <c r="J265" s="455">
        <f t="shared" si="56"/>
        <v>2730</v>
      </c>
      <c r="K265" s="397"/>
      <c r="L265" s="442">
        <f t="shared" si="57"/>
        <v>2730</v>
      </c>
      <c r="N265" s="686"/>
      <c r="O265" s="686"/>
      <c r="P265" s="686"/>
      <c r="Q265" s="686"/>
    </row>
    <row r="266" spans="1:17" ht="15.5">
      <c r="A266" s="451" t="s">
        <v>27</v>
      </c>
      <c r="B266" s="403" t="s">
        <v>467</v>
      </c>
      <c r="C266" s="453" t="s">
        <v>468</v>
      </c>
      <c r="D266" s="454">
        <v>6</v>
      </c>
      <c r="E266" s="415"/>
      <c r="F266" s="419"/>
      <c r="G266" s="419"/>
      <c r="H266" s="419"/>
      <c r="I266" s="455">
        <v>390</v>
      </c>
      <c r="J266" s="455">
        <f t="shared" si="56"/>
        <v>2340</v>
      </c>
      <c r="K266" s="397"/>
      <c r="L266" s="442">
        <f t="shared" si="57"/>
        <v>2340</v>
      </c>
      <c r="N266" s="686"/>
      <c r="O266" s="686"/>
      <c r="P266" s="686"/>
      <c r="Q266" s="686"/>
    </row>
    <row r="267" spans="1:17">
      <c r="A267" s="426"/>
      <c r="B267" s="440" t="s">
        <v>300</v>
      </c>
      <c r="C267" s="426"/>
      <c r="D267" s="426"/>
      <c r="E267" s="415"/>
      <c r="F267" s="419"/>
      <c r="G267" s="419"/>
      <c r="H267" s="419"/>
      <c r="I267" s="426"/>
      <c r="J267" s="426"/>
      <c r="K267" s="440"/>
      <c r="L267" s="441"/>
      <c r="N267" s="441"/>
      <c r="O267" s="441"/>
      <c r="P267" s="441"/>
      <c r="Q267" s="441"/>
    </row>
    <row r="268" spans="1:17" ht="15.5">
      <c r="A268" s="451" t="s">
        <v>22</v>
      </c>
      <c r="B268" s="403" t="s">
        <v>469</v>
      </c>
      <c r="C268" s="453" t="s">
        <v>468</v>
      </c>
      <c r="D268" s="454">
        <v>11</v>
      </c>
      <c r="E268" s="415"/>
      <c r="F268" s="419"/>
      <c r="G268" s="419"/>
      <c r="H268" s="419"/>
      <c r="I268" s="455">
        <v>390</v>
      </c>
      <c r="J268" s="455">
        <f t="shared" ref="J268:J270" si="58">D268*I268</f>
        <v>4290</v>
      </c>
      <c r="K268" s="397"/>
      <c r="L268" s="442">
        <f t="shared" ref="L268:L270" si="59">J268</f>
        <v>4290</v>
      </c>
      <c r="N268" s="686"/>
      <c r="O268" s="686"/>
      <c r="P268" s="686"/>
      <c r="Q268" s="686"/>
    </row>
    <row r="269" spans="1:17" ht="15.5">
      <c r="A269" s="451" t="s">
        <v>33</v>
      </c>
      <c r="B269" s="403" t="s">
        <v>478</v>
      </c>
      <c r="C269" s="453" t="s">
        <v>468</v>
      </c>
      <c r="D269" s="454">
        <v>14</v>
      </c>
      <c r="E269" s="415"/>
      <c r="F269" s="419"/>
      <c r="G269" s="419"/>
      <c r="H269" s="419"/>
      <c r="I269" s="455">
        <v>390</v>
      </c>
      <c r="J269" s="455">
        <f t="shared" si="58"/>
        <v>5460</v>
      </c>
      <c r="K269" s="397"/>
      <c r="L269" s="442">
        <f t="shared" si="59"/>
        <v>5460</v>
      </c>
      <c r="N269" s="686"/>
      <c r="O269" s="686"/>
      <c r="P269" s="686"/>
      <c r="Q269" s="686"/>
    </row>
    <row r="270" spans="1:17" ht="26">
      <c r="A270" s="451" t="s">
        <v>35</v>
      </c>
      <c r="B270" s="403" t="s">
        <v>479</v>
      </c>
      <c r="C270" s="453" t="s">
        <v>468</v>
      </c>
      <c r="D270" s="454">
        <v>3</v>
      </c>
      <c r="E270" s="415"/>
      <c r="F270" s="419"/>
      <c r="G270" s="419"/>
      <c r="H270" s="419"/>
      <c r="I270" s="455">
        <v>390</v>
      </c>
      <c r="J270" s="455">
        <f t="shared" si="58"/>
        <v>1170</v>
      </c>
      <c r="K270" s="397"/>
      <c r="L270" s="442">
        <f t="shared" si="59"/>
        <v>1170</v>
      </c>
      <c r="N270" s="686"/>
      <c r="O270" s="686"/>
      <c r="P270" s="686"/>
      <c r="Q270" s="686"/>
    </row>
    <row r="271" spans="1:17">
      <c r="A271" s="426"/>
      <c r="B271" s="440" t="s">
        <v>333</v>
      </c>
      <c r="C271" s="426"/>
      <c r="D271" s="426"/>
      <c r="E271" s="415"/>
      <c r="F271" s="419"/>
      <c r="G271" s="419"/>
      <c r="H271" s="419"/>
      <c r="I271" s="426"/>
      <c r="J271" s="426"/>
      <c r="K271" s="440"/>
      <c r="L271" s="441"/>
      <c r="N271" s="441"/>
      <c r="O271" s="441"/>
      <c r="P271" s="441"/>
      <c r="Q271" s="441"/>
    </row>
    <row r="272" spans="1:17" ht="15.5">
      <c r="A272" s="451" t="s">
        <v>22</v>
      </c>
      <c r="B272" s="403" t="s">
        <v>474</v>
      </c>
      <c r="C272" s="453" t="s">
        <v>468</v>
      </c>
      <c r="D272" s="454">
        <v>9</v>
      </c>
      <c r="E272" s="415"/>
      <c r="F272" s="419"/>
      <c r="G272" s="419"/>
      <c r="H272" s="419"/>
      <c r="I272" s="455">
        <v>390</v>
      </c>
      <c r="J272" s="455">
        <f>D272*I272</f>
        <v>3510</v>
      </c>
      <c r="K272" s="397"/>
      <c r="L272" s="442">
        <f t="shared" ref="L272" si="60">J272</f>
        <v>3510</v>
      </c>
      <c r="N272" s="686"/>
      <c r="O272" s="686"/>
      <c r="P272" s="686"/>
      <c r="Q272" s="686"/>
    </row>
    <row r="273" spans="1:17">
      <c r="A273" s="426"/>
      <c r="B273" s="440" t="s">
        <v>480</v>
      </c>
      <c r="C273" s="426"/>
      <c r="D273" s="426"/>
      <c r="E273" s="415"/>
      <c r="F273" s="419"/>
      <c r="G273" s="419"/>
      <c r="H273" s="419"/>
      <c r="I273" s="426"/>
      <c r="J273" s="426"/>
      <c r="K273" s="440"/>
      <c r="L273" s="441"/>
      <c r="N273" s="441"/>
      <c r="O273" s="441"/>
      <c r="P273" s="441"/>
      <c r="Q273" s="441"/>
    </row>
    <row r="274" spans="1:17" ht="15.5">
      <c r="A274" s="451" t="s">
        <v>22</v>
      </c>
      <c r="B274" s="403" t="s">
        <v>469</v>
      </c>
      <c r="C274" s="453" t="s">
        <v>468</v>
      </c>
      <c r="D274" s="454">
        <v>10</v>
      </c>
      <c r="E274" s="415"/>
      <c r="F274" s="419"/>
      <c r="G274" s="419"/>
      <c r="H274" s="419"/>
      <c r="I274" s="455">
        <v>390</v>
      </c>
      <c r="J274" s="455">
        <f>D274*I274</f>
        <v>3900</v>
      </c>
      <c r="K274" s="397"/>
      <c r="L274" s="442">
        <f t="shared" ref="L274" si="61">J274</f>
        <v>3900</v>
      </c>
      <c r="N274" s="686"/>
      <c r="O274" s="686"/>
      <c r="P274" s="686"/>
      <c r="Q274" s="686"/>
    </row>
    <row r="275" spans="1:17">
      <c r="A275" s="444"/>
      <c r="B275" s="409" t="s">
        <v>481</v>
      </c>
      <c r="C275" s="445"/>
      <c r="D275" s="446"/>
      <c r="E275" s="415"/>
      <c r="F275" s="419"/>
      <c r="G275" s="419"/>
      <c r="H275" s="419"/>
      <c r="I275" s="446"/>
      <c r="J275" s="447">
        <f>SUM(J253:J274)</f>
        <v>96330</v>
      </c>
      <c r="K275" s="446"/>
      <c r="L275" s="447">
        <f>SUM(L253:L274)</f>
        <v>96330</v>
      </c>
      <c r="N275" s="447"/>
      <c r="O275" s="447">
        <f>SUM(O253:O274)</f>
        <v>2671.5</v>
      </c>
      <c r="P275" s="447"/>
      <c r="Q275" s="447">
        <f>SUM(Q253:Q274)</f>
        <v>2671.5</v>
      </c>
    </row>
    <row r="276" spans="1:17" ht="15.5">
      <c r="A276" s="451"/>
      <c r="B276" s="452"/>
      <c r="C276" s="453"/>
      <c r="D276" s="454"/>
      <c r="E276" s="415"/>
      <c r="F276" s="419"/>
      <c r="G276" s="419"/>
      <c r="H276" s="419"/>
      <c r="I276" s="455"/>
      <c r="J276" s="455"/>
      <c r="K276" s="455"/>
      <c r="L276" s="455"/>
      <c r="N276" s="442"/>
      <c r="O276" s="442"/>
      <c r="P276" s="442"/>
      <c r="Q276" s="442"/>
    </row>
    <row r="277" spans="1:17" ht="15.5">
      <c r="A277" s="451">
        <v>1</v>
      </c>
      <c r="B277" s="403" t="str">
        <f>B217</f>
        <v>SUBTOTAL 1 - TOTAL TO SOFTSCAPE</v>
      </c>
      <c r="C277" s="453"/>
      <c r="D277" s="454"/>
      <c r="E277" s="415"/>
      <c r="F277" s="419"/>
      <c r="G277" s="419"/>
      <c r="H277" s="419"/>
      <c r="I277" s="455"/>
      <c r="J277" s="442">
        <f>J217</f>
        <v>4310707.4944000002</v>
      </c>
      <c r="K277" s="442">
        <v>2499943.8713600002</v>
      </c>
      <c r="L277" s="442">
        <f>L217</f>
        <v>1810763.62304</v>
      </c>
      <c r="N277" s="442">
        <f>N217</f>
        <v>175501.3584924</v>
      </c>
      <c r="O277" s="442">
        <f>Q277-N277</f>
        <v>90018.320907599962</v>
      </c>
      <c r="P277" s="442"/>
      <c r="Q277" s="442">
        <f>Q217</f>
        <v>265519.67939999996</v>
      </c>
    </row>
    <row r="278" spans="1:17" ht="15.5">
      <c r="A278" s="451"/>
      <c r="B278" s="403"/>
      <c r="C278" s="453"/>
      <c r="D278" s="454"/>
      <c r="E278" s="415"/>
      <c r="F278" s="419"/>
      <c r="G278" s="419"/>
      <c r="H278" s="419"/>
      <c r="I278" s="455"/>
      <c r="J278" s="442"/>
      <c r="K278" s="442"/>
      <c r="L278" s="442"/>
      <c r="N278" s="442"/>
      <c r="O278" s="442"/>
      <c r="P278" s="442"/>
      <c r="Q278" s="442"/>
    </row>
    <row r="279" spans="1:17" ht="15.5">
      <c r="A279" s="451">
        <v>3</v>
      </c>
      <c r="B279" s="403" t="str">
        <f>B249</f>
        <v>SUBTOTAL 3 - TOTAL TO DRAINAGE GEOTEXTILE</v>
      </c>
      <c r="C279" s="453"/>
      <c r="D279" s="454"/>
      <c r="E279" s="415"/>
      <c r="F279" s="419"/>
      <c r="G279" s="419"/>
      <c r="H279" s="419"/>
      <c r="I279" s="455"/>
      <c r="J279" s="442">
        <f>J249</f>
        <v>282784.23750000005</v>
      </c>
      <c r="K279" s="442">
        <v>0</v>
      </c>
      <c r="L279" s="442">
        <f>L249</f>
        <v>282784.23750000005</v>
      </c>
      <c r="N279" s="442">
        <f>N249</f>
        <v>226181.74270856884</v>
      </c>
      <c r="O279" s="442">
        <f>Q279-N279</f>
        <v>19958.708734311775</v>
      </c>
      <c r="P279" s="442"/>
      <c r="Q279" s="442">
        <f>Q249</f>
        <v>246140.45144288061</v>
      </c>
    </row>
    <row r="280" spans="1:17" ht="15.5">
      <c r="A280" s="451"/>
      <c r="B280" s="452"/>
      <c r="C280" s="453"/>
      <c r="D280" s="454"/>
      <c r="E280" s="415"/>
      <c r="F280" s="419"/>
      <c r="G280" s="419"/>
      <c r="H280" s="419"/>
      <c r="I280" s="455"/>
      <c r="J280" s="442"/>
      <c r="K280" s="442"/>
      <c r="L280" s="442"/>
      <c r="N280" s="442"/>
      <c r="O280" s="442"/>
      <c r="P280" s="442"/>
      <c r="Q280" s="442"/>
    </row>
    <row r="281" spans="1:17" ht="15.5">
      <c r="A281" s="451">
        <v>4</v>
      </c>
      <c r="B281" s="403" t="str">
        <f>B275</f>
        <v>SUBTOTAL 4 - TOTAL TO TREE &amp; PALM ANCHORING</v>
      </c>
      <c r="C281" s="453"/>
      <c r="D281" s="454"/>
      <c r="E281" s="415"/>
      <c r="F281" s="419"/>
      <c r="G281" s="419"/>
      <c r="H281" s="419"/>
      <c r="I281" s="455"/>
      <c r="J281" s="442">
        <f>J275</f>
        <v>96330</v>
      </c>
      <c r="K281" s="442">
        <v>0</v>
      </c>
      <c r="L281" s="442">
        <f>L275</f>
        <v>96330</v>
      </c>
      <c r="N281" s="442">
        <f>N275</f>
        <v>0</v>
      </c>
      <c r="O281" s="442">
        <f>O275</f>
        <v>2671.5</v>
      </c>
      <c r="P281" s="442"/>
      <c r="Q281" s="442">
        <f>Q275</f>
        <v>2671.5</v>
      </c>
    </row>
    <row r="282" spans="1:17" ht="15.5">
      <c r="A282" s="451"/>
      <c r="B282" s="452"/>
      <c r="C282" s="453"/>
      <c r="D282" s="454"/>
      <c r="E282" s="415"/>
      <c r="F282" s="419"/>
      <c r="G282" s="419"/>
      <c r="H282" s="419"/>
      <c r="I282" s="455"/>
      <c r="J282" s="442"/>
      <c r="K282" s="442"/>
      <c r="L282" s="442"/>
      <c r="N282" s="442"/>
      <c r="O282" s="442"/>
      <c r="P282" s="442"/>
      <c r="Q282" s="442"/>
    </row>
    <row r="283" spans="1:17" s="380" customFormat="1" ht="15.5">
      <c r="A283" s="449"/>
      <c r="B283" s="395" t="s">
        <v>487</v>
      </c>
      <c r="C283" s="457"/>
      <c r="D283" s="448"/>
      <c r="E283" s="458"/>
      <c r="F283" s="459"/>
      <c r="G283" s="459"/>
      <c r="H283" s="459"/>
      <c r="I283" s="460"/>
      <c r="J283" s="687">
        <f>SUM(J277:J282)</f>
        <v>4689821.7319</v>
      </c>
      <c r="K283" s="687">
        <v>2499943.8713600002</v>
      </c>
      <c r="L283" s="687">
        <f>SUM(L277:L282)</f>
        <v>2189877.8605399998</v>
      </c>
      <c r="N283" s="687">
        <f>SUM(N277:N282)</f>
        <v>401683.10120096884</v>
      </c>
      <c r="O283" s="687">
        <f>Q283-N283</f>
        <v>112648.52964191174</v>
      </c>
      <c r="P283" s="687"/>
      <c r="Q283" s="687">
        <f>SUM(Q277:Q282)</f>
        <v>514331.63084288058</v>
      </c>
    </row>
    <row r="284" spans="1:17">
      <c r="A284" s="461"/>
      <c r="B284" s="462"/>
      <c r="C284" s="463"/>
      <c r="D284" s="464"/>
      <c r="E284" s="465"/>
      <c r="F284" s="464"/>
      <c r="G284" s="464"/>
      <c r="H284" s="464"/>
      <c r="I284" s="464"/>
      <c r="J284" s="466"/>
      <c r="K284" s="464"/>
      <c r="L284" s="464"/>
      <c r="N284" s="464"/>
      <c r="O284" s="464"/>
      <c r="P284" s="660"/>
      <c r="Q284" s="464"/>
    </row>
    <row r="285" spans="1:17">
      <c r="C285" s="381"/>
    </row>
    <row r="286" spans="1:17">
      <c r="C286" s="381"/>
    </row>
    <row r="287" spans="1:17" ht="15.5">
      <c r="B287" s="681" t="s">
        <v>590</v>
      </c>
      <c r="C287" s="381"/>
    </row>
    <row r="288" spans="1:17" ht="15.5">
      <c r="A288" s="426"/>
      <c r="B288" s="450" t="s">
        <v>482</v>
      </c>
      <c r="C288" s="426"/>
      <c r="D288" s="426"/>
      <c r="E288" s="415"/>
      <c r="F288" s="419"/>
      <c r="G288" s="419"/>
      <c r="H288" s="419"/>
      <c r="I288" s="426"/>
      <c r="J288" s="426"/>
      <c r="K288" s="440"/>
      <c r="L288" s="441"/>
      <c r="N288" s="441"/>
      <c r="O288" s="441"/>
      <c r="P288" s="441"/>
      <c r="Q288" s="441"/>
    </row>
    <row r="289" spans="1:17" ht="15.5">
      <c r="A289" s="451">
        <v>1</v>
      </c>
      <c r="B289" s="452" t="s">
        <v>483</v>
      </c>
      <c r="C289" s="453" t="s">
        <v>499</v>
      </c>
      <c r="D289" s="454">
        <v>6000</v>
      </c>
      <c r="E289" s="415"/>
      <c r="F289" s="419"/>
      <c r="G289" s="419"/>
      <c r="H289" s="419"/>
      <c r="I289" s="455">
        <v>80.425466666666665</v>
      </c>
      <c r="J289" s="455">
        <f t="shared" ref="J289:J290" si="62">D289*I289</f>
        <v>482552.8</v>
      </c>
      <c r="K289" s="397">
        <f>(6000-5110.48)*I289</f>
        <v>71540.061109333372</v>
      </c>
      <c r="L289" s="442">
        <f>J289-K289</f>
        <v>411012.73889066663</v>
      </c>
      <c r="N289" s="757">
        <v>401483.92959999997</v>
      </c>
      <c r="O289" s="442">
        <f>Q289-N289</f>
        <v>0</v>
      </c>
      <c r="P289" s="658">
        <v>0.83199999999999996</v>
      </c>
      <c r="Q289" s="442">
        <f t="shared" ref="Q289" si="63">P289*D289*I289</f>
        <v>401483.92959999997</v>
      </c>
    </row>
    <row r="290" spans="1:17" ht="31">
      <c r="A290" s="451">
        <v>2</v>
      </c>
      <c r="B290" s="452" t="s">
        <v>484</v>
      </c>
      <c r="C290" s="453" t="s">
        <v>499</v>
      </c>
      <c r="D290" s="454">
        <v>7000</v>
      </c>
      <c r="E290" s="415"/>
      <c r="F290" s="419"/>
      <c r="G290" s="419"/>
      <c r="H290" s="419"/>
      <c r="I290" s="455">
        <v>12</v>
      </c>
      <c r="J290" s="455">
        <f t="shared" si="62"/>
        <v>84000</v>
      </c>
      <c r="K290" s="397">
        <f>1066*I290</f>
        <v>12792</v>
      </c>
      <c r="L290" s="442">
        <f>J290-K290</f>
        <v>71208</v>
      </c>
      <c r="N290" s="757">
        <v>21000</v>
      </c>
      <c r="O290" s="442"/>
      <c r="P290" s="658">
        <v>0.25</v>
      </c>
      <c r="Q290" s="442">
        <f t="shared" ref="Q290" si="64">P290*D290*I290</f>
        <v>21000</v>
      </c>
    </row>
    <row r="291" spans="1:17">
      <c r="A291" s="444"/>
      <c r="B291" s="409" t="s">
        <v>485</v>
      </c>
      <c r="C291" s="445"/>
      <c r="D291" s="446"/>
      <c r="E291" s="415"/>
      <c r="F291" s="419"/>
      <c r="G291" s="419"/>
      <c r="H291" s="419"/>
      <c r="I291" s="446"/>
      <c r="J291" s="447">
        <f>SUM(J289:J290)</f>
        <v>566552.80000000005</v>
      </c>
      <c r="K291" s="447">
        <f>SUM(K289:K290)</f>
        <v>84332.061109333372</v>
      </c>
      <c r="L291" s="447">
        <f>SUM(L289:L290)</f>
        <v>482220.73889066663</v>
      </c>
      <c r="N291" s="447">
        <f t="shared" ref="N291:Q291" si="65">SUM(N289:N290)</f>
        <v>422483.92959999997</v>
      </c>
      <c r="O291" s="447">
        <f t="shared" si="65"/>
        <v>0</v>
      </c>
      <c r="P291" s="447"/>
      <c r="Q291" s="447">
        <f t="shared" si="65"/>
        <v>422483.92959999997</v>
      </c>
    </row>
  </sheetData>
  <autoFilter ref="B1:B217" xr:uid="{00000000-0009-0000-0000-000008000000}"/>
  <mergeCells count="1">
    <mergeCell ref="F4:J4"/>
  </mergeCells>
  <printOptions horizontalCentered="1" verticalCentered="1"/>
  <pageMargins left="0" right="0" top="0.74803149606299213" bottom="0.55118110236220474" header="0.31496062992125984" footer="0.31496062992125984"/>
  <pageSetup paperSize="9" scale="45" fitToHeight="0" orientation="portrait" horizontalDpi="300" verticalDpi="300" r:id="rId1"/>
  <headerFooter alignWithMargins="0">
    <oddHeader>&amp;A</oddHeader>
    <oddFooter>&amp;C&amp;P of 4&amp;R&amp;F</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L48"/>
  <sheetViews>
    <sheetView showGridLines="0" topLeftCell="A7" zoomScale="85" zoomScaleNormal="85" zoomScaleSheetLayoutView="85" workbookViewId="0">
      <selection activeCell="G18" sqref="G18"/>
    </sheetView>
  </sheetViews>
  <sheetFormatPr defaultColWidth="9.08984375" defaultRowHeight="20.149999999999999" customHeight="1"/>
  <cols>
    <col min="1" max="1" width="20.6328125" style="475" customWidth="1"/>
    <col min="2" max="2" width="60.6328125" style="475" customWidth="1"/>
    <col min="3" max="3" width="5.6328125" style="475" customWidth="1"/>
    <col min="4" max="4" width="20.6328125" style="476" customWidth="1"/>
    <col min="5" max="5" width="10.6328125" style="476" customWidth="1"/>
    <col min="6" max="7" width="20.6328125" style="476" customWidth="1"/>
    <col min="8" max="8" width="9.08984375" style="475"/>
    <col min="9" max="9" width="12.54296875" style="475" bestFit="1" customWidth="1"/>
    <col min="10" max="10" width="9.08984375" style="475"/>
    <col min="11" max="11" width="11.08984375" style="475" bestFit="1" customWidth="1"/>
    <col min="12" max="16384" width="9.08984375" style="475"/>
  </cols>
  <sheetData>
    <row r="1" spans="1:7" ht="24.9" customHeight="1">
      <c r="A1" s="474" t="s">
        <v>527</v>
      </c>
      <c r="G1" s="477">
        <v>44711</v>
      </c>
    </row>
    <row r="2" spans="1:7" s="479" customFormat="1" ht="24.9" customHeight="1">
      <c r="A2" s="478" t="s">
        <v>528</v>
      </c>
      <c r="D2" s="480"/>
      <c r="E2" s="480"/>
      <c r="F2" s="480"/>
      <c r="G2" s="481" t="s">
        <v>529</v>
      </c>
    </row>
    <row r="3" spans="1:7" s="479" customFormat="1" ht="24.9" customHeight="1">
      <c r="A3" s="478" t="s">
        <v>530</v>
      </c>
      <c r="B3" s="479" t="s">
        <v>531</v>
      </c>
    </row>
    <row r="4" spans="1:7" s="479" customFormat="1" ht="24.9" customHeight="1">
      <c r="A4" s="478" t="s">
        <v>532</v>
      </c>
      <c r="B4" s="479" t="s">
        <v>533</v>
      </c>
    </row>
    <row r="5" spans="1:7" s="479" customFormat="1" ht="24.9" customHeight="1">
      <c r="A5" s="478" t="s">
        <v>534</v>
      </c>
      <c r="B5" s="479" t="s">
        <v>535</v>
      </c>
    </row>
    <row r="6" spans="1:7" s="479" customFormat="1" ht="24.9" customHeight="1">
      <c r="A6" s="478"/>
    </row>
    <row r="7" spans="1:7" ht="26">
      <c r="A7" s="733" t="s">
        <v>508</v>
      </c>
      <c r="B7" s="734"/>
      <c r="C7" s="482"/>
      <c r="D7" s="483" t="s">
        <v>509</v>
      </c>
      <c r="E7" s="735" t="s">
        <v>510</v>
      </c>
      <c r="F7" s="736"/>
      <c r="G7" s="483" t="s">
        <v>511</v>
      </c>
    </row>
    <row r="8" spans="1:7" s="489" customFormat="1" ht="20.149999999999999" customHeight="1">
      <c r="A8" s="484"/>
      <c r="B8" s="485" t="s">
        <v>512</v>
      </c>
      <c r="C8" s="486"/>
      <c r="D8" s="487">
        <v>27000</v>
      </c>
      <c r="E8" s="473">
        <f t="shared" ref="E8:E15" si="0">F8/D8</f>
        <v>0</v>
      </c>
      <c r="F8" s="487">
        <v>0</v>
      </c>
      <c r="G8" s="488">
        <f t="shared" ref="G8:G14" si="1">D8-F8</f>
        <v>27000</v>
      </c>
    </row>
    <row r="9" spans="1:7" s="489" customFormat="1" ht="20.149999999999999" customHeight="1">
      <c r="A9" s="484"/>
      <c r="B9" s="485" t="s">
        <v>185</v>
      </c>
      <c r="C9" s="486"/>
      <c r="D9" s="487">
        <f>92880+37140+50040+4500+6000+2100+18000+1980</f>
        <v>212640</v>
      </c>
      <c r="E9" s="473">
        <f t="shared" si="0"/>
        <v>0</v>
      </c>
      <c r="F9" s="487">
        <v>0</v>
      </c>
      <c r="G9" s="488">
        <f t="shared" si="1"/>
        <v>212640</v>
      </c>
    </row>
    <row r="10" spans="1:7" s="489" customFormat="1" ht="20.149999999999999" customHeight="1">
      <c r="A10" s="484"/>
      <c r="B10" s="485" t="s">
        <v>513</v>
      </c>
      <c r="C10" s="486"/>
      <c r="D10" s="487">
        <f>20100+162360+14640+42780+13680+93720+104940+67080+136740+136740+86430+6030+12300+9540+5520+20520+29820+18090+163200+95400+13800+12864+2464+66120+54000+25200+130380+68370+22260+22260+14070+4108+174900+14400+285600+21000+304750+34875+93000+171600+15960+17280+15300+15180+6030+20520+14760+15900+24780+27000+20700</f>
        <v>2969061</v>
      </c>
      <c r="E10" s="473">
        <f t="shared" si="0"/>
        <v>0</v>
      </c>
      <c r="F10" s="487">
        <v>0</v>
      </c>
      <c r="G10" s="488">
        <f t="shared" si="1"/>
        <v>2969061</v>
      </c>
    </row>
    <row r="11" spans="1:7" s="489" customFormat="1" ht="20.149999999999999" customHeight="1">
      <c r="A11" s="484"/>
      <c r="B11" s="485" t="s">
        <v>514</v>
      </c>
      <c r="C11" s="486"/>
      <c r="D11" s="487">
        <f>ROUND(63104+978.6+14131.2+22650.94+8359.3+14501.68+572+746.2+2828.2+9030+13193+1619.98+1549.21+1407.66+393.8+1837+247.2+236.4+9454+3137.2+9928.8+2442.8+14248.4+7297.08+18330+2999.13+922.88+3540+6400+2070+12833+17504.21+29440+68637+1360+1151.2+8816+21748.8+19002.2+87720+121000+3723.2+9879.2+3401.8+134.1+1812.8+3075.6+23426.92+3760+5845+13865+6024.2+4411.4+47813+3421.6+10258+5411.2+1449+4628+6254+3150+1353.6+1428.8+198.6+1915.2+416+150.4+5584+3204+225.6+7080+5312.4+27025+9030+4342+9056.5+4342+2511.6+2171+1255.8+1299.48,0)</f>
        <v>877015</v>
      </c>
      <c r="E11" s="473">
        <f t="shared" si="0"/>
        <v>0</v>
      </c>
      <c r="F11" s="487">
        <v>0</v>
      </c>
      <c r="G11" s="488">
        <f t="shared" si="1"/>
        <v>877015</v>
      </c>
    </row>
    <row r="12" spans="1:7" s="489" customFormat="1" ht="20.149999999999999" customHeight="1">
      <c r="A12" s="484"/>
      <c r="B12" s="485" t="s">
        <v>515</v>
      </c>
      <c r="C12" s="486"/>
      <c r="D12" s="487">
        <v>45000</v>
      </c>
      <c r="E12" s="473">
        <f t="shared" si="0"/>
        <v>0</v>
      </c>
      <c r="F12" s="487">
        <v>0</v>
      </c>
      <c r="G12" s="488">
        <f t="shared" si="1"/>
        <v>45000</v>
      </c>
    </row>
    <row r="13" spans="1:7" s="489" customFormat="1" ht="20.149999999999999" customHeight="1">
      <c r="A13" s="484"/>
      <c r="B13" s="485" t="s">
        <v>516</v>
      </c>
      <c r="C13" s="486"/>
      <c r="D13" s="487">
        <v>180000</v>
      </c>
      <c r="E13" s="473">
        <f t="shared" si="0"/>
        <v>0</v>
      </c>
      <c r="F13" s="487">
        <v>0</v>
      </c>
      <c r="G13" s="488">
        <f t="shared" si="1"/>
        <v>180000</v>
      </c>
    </row>
    <row r="14" spans="1:7" s="489" customFormat="1" ht="20.149999999999999" customHeight="1">
      <c r="A14" s="484"/>
      <c r="B14" s="485" t="s">
        <v>517</v>
      </c>
      <c r="C14" s="486"/>
      <c r="D14" s="487">
        <v>282782</v>
      </c>
      <c r="E14" s="473">
        <f t="shared" si="0"/>
        <v>0</v>
      </c>
      <c r="F14" s="487">
        <v>0</v>
      </c>
      <c r="G14" s="488">
        <f t="shared" si="1"/>
        <v>282782</v>
      </c>
    </row>
    <row r="15" spans="1:7" s="494" customFormat="1" ht="20.149999999999999" customHeight="1">
      <c r="A15" s="732" t="s">
        <v>518</v>
      </c>
      <c r="B15" s="737"/>
      <c r="C15" s="490"/>
      <c r="D15" s="491">
        <f>SUM(D8:D14)</f>
        <v>4593498</v>
      </c>
      <c r="E15" s="492">
        <f t="shared" si="0"/>
        <v>0</v>
      </c>
      <c r="F15" s="491">
        <f>SUM(F8:F14)</f>
        <v>0</v>
      </c>
      <c r="G15" s="493">
        <f>SUM(G8:G14)</f>
        <v>4593498</v>
      </c>
    </row>
    <row r="17" spans="1:12" ht="26">
      <c r="A17" s="733" t="s">
        <v>519</v>
      </c>
      <c r="B17" s="734"/>
      <c r="C17" s="482"/>
      <c r="D17" s="483" t="str">
        <f>D7</f>
        <v>TOTAL VALUE OF SUBCONTRACT WORKS</v>
      </c>
      <c r="E17" s="735" t="str">
        <f>E7</f>
        <v>VALUE OF WORKS COMPLETED
TO 28-FEB-2022</v>
      </c>
      <c r="F17" s="736"/>
      <c r="G17" s="483" t="str">
        <f>G7</f>
        <v>VALUE OF WORKS UNDER NEW SUBCONTRACT</v>
      </c>
    </row>
    <row r="18" spans="1:12" s="489" customFormat="1" ht="20.149999999999999" customHeight="1">
      <c r="A18" s="484"/>
      <c r="B18" s="485" t="s">
        <v>520</v>
      </c>
      <c r="C18" s="486"/>
      <c r="D18" s="487">
        <v>318525</v>
      </c>
      <c r="E18" s="473">
        <f t="shared" ref="E18:E24" si="2">F18/D18</f>
        <v>0</v>
      </c>
      <c r="F18" s="487">
        <v>0</v>
      </c>
      <c r="G18" s="488">
        <f t="shared" ref="G18:G23" si="3">D18-F18</f>
        <v>318525</v>
      </c>
    </row>
    <row r="19" spans="1:12" s="489" customFormat="1" ht="20.149999999999999" customHeight="1">
      <c r="A19" s="484"/>
      <c r="B19" s="485" t="s">
        <v>449</v>
      </c>
      <c r="C19" s="486"/>
      <c r="D19" s="487">
        <v>275400</v>
      </c>
      <c r="E19" s="473">
        <f t="shared" si="2"/>
        <v>0.65</v>
      </c>
      <c r="F19" s="487">
        <v>179010</v>
      </c>
      <c r="G19" s="488">
        <f t="shared" si="3"/>
        <v>96390</v>
      </c>
    </row>
    <row r="20" spans="1:12" s="489" customFormat="1" ht="20.149999999999999" customHeight="1">
      <c r="A20" s="484"/>
      <c r="B20" s="485" t="s">
        <v>521</v>
      </c>
      <c r="C20" s="486"/>
      <c r="D20" s="487">
        <v>552900</v>
      </c>
      <c r="E20" s="473">
        <f t="shared" si="2"/>
        <v>0.65</v>
      </c>
      <c r="F20" s="487">
        <v>359385</v>
      </c>
      <c r="G20" s="488">
        <f t="shared" si="3"/>
        <v>193515</v>
      </c>
    </row>
    <row r="21" spans="1:12" s="489" customFormat="1" ht="20.149999999999999" customHeight="1">
      <c r="A21" s="484"/>
      <c r="B21" s="485" t="s">
        <v>522</v>
      </c>
      <c r="C21" s="486"/>
      <c r="D21" s="487">
        <v>50000</v>
      </c>
      <c r="E21" s="473">
        <f t="shared" si="2"/>
        <v>0.5</v>
      </c>
      <c r="F21" s="487">
        <f>D21*0.5</f>
        <v>25000</v>
      </c>
      <c r="G21" s="488">
        <f t="shared" si="3"/>
        <v>25000</v>
      </c>
    </row>
    <row r="22" spans="1:12" s="489" customFormat="1" ht="20.149999999999999" customHeight="1">
      <c r="A22" s="484"/>
      <c r="B22" s="485" t="s">
        <v>523</v>
      </c>
      <c r="C22" s="486"/>
      <c r="D22" s="487">
        <f>474972+84000</f>
        <v>558972</v>
      </c>
      <c r="E22" s="473">
        <f t="shared" si="2"/>
        <v>0.34999964220032487</v>
      </c>
      <c r="F22" s="487">
        <v>195640</v>
      </c>
      <c r="G22" s="488">
        <f t="shared" si="3"/>
        <v>363332</v>
      </c>
    </row>
    <row r="23" spans="1:12" s="489" customFormat="1" ht="20.149999999999999" customHeight="1">
      <c r="A23" s="484"/>
      <c r="B23" s="485" t="s">
        <v>524</v>
      </c>
      <c r="C23" s="486"/>
      <c r="D23" s="487">
        <v>96330</v>
      </c>
      <c r="E23" s="473">
        <f t="shared" si="2"/>
        <v>0</v>
      </c>
      <c r="F23" s="487">
        <v>0</v>
      </c>
      <c r="G23" s="488">
        <f t="shared" si="3"/>
        <v>96330</v>
      </c>
    </row>
    <row r="24" spans="1:12" s="494" customFormat="1" ht="20.149999999999999" customHeight="1">
      <c r="A24" s="731" t="s">
        <v>518</v>
      </c>
      <c r="B24" s="732"/>
      <c r="C24" s="495"/>
      <c r="D24" s="491">
        <f>SUM(D18:D23)</f>
        <v>1852127</v>
      </c>
      <c r="E24" s="492">
        <f t="shared" si="2"/>
        <v>0.40981800924018708</v>
      </c>
      <c r="F24" s="491">
        <f>SUM(F18:F23)</f>
        <v>759035</v>
      </c>
      <c r="G24" s="493">
        <f>SUM(G18:G23)</f>
        <v>1093092</v>
      </c>
      <c r="I24" s="489"/>
      <c r="J24" s="489"/>
      <c r="K24" s="489"/>
      <c r="L24" s="489"/>
    </row>
    <row r="25" spans="1:12" ht="20.149999999999999" customHeight="1">
      <c r="I25" s="489"/>
      <c r="J25" s="489"/>
      <c r="K25" s="489"/>
      <c r="L25" s="489"/>
    </row>
    <row r="26" spans="1:12" ht="39">
      <c r="A26" s="733" t="s">
        <v>525</v>
      </c>
      <c r="B26" s="734"/>
      <c r="C26" s="482"/>
      <c r="D26" s="483" t="str">
        <f>D7</f>
        <v>TOTAL VALUE OF SUBCONTRACT WORKS</v>
      </c>
      <c r="E26" s="483"/>
      <c r="F26" s="483" t="str">
        <f>E7</f>
        <v>VALUE OF WORKS COMPLETED
TO 28-FEB-2022</v>
      </c>
      <c r="G26" s="483" t="str">
        <f>G7</f>
        <v>VALUE OF WORKS UNDER NEW SUBCONTRACT</v>
      </c>
      <c r="I26" s="489"/>
      <c r="J26" s="489"/>
      <c r="K26" s="489"/>
      <c r="L26" s="489"/>
    </row>
    <row r="27" spans="1:12" ht="20.149999999999999" customHeight="1">
      <c r="A27" s="484"/>
      <c r="B27" s="485" t="s">
        <v>526</v>
      </c>
      <c r="C27" s="486"/>
      <c r="D27" s="487">
        <v>0</v>
      </c>
      <c r="E27" s="473"/>
      <c r="F27" s="496">
        <v>1923038</v>
      </c>
      <c r="G27" s="497">
        <f>D27-F27</f>
        <v>-1923038</v>
      </c>
    </row>
    <row r="28" spans="1:12" s="494" customFormat="1" ht="20.149999999999999" customHeight="1">
      <c r="A28" s="732" t="s">
        <v>518</v>
      </c>
      <c r="B28" s="737"/>
      <c r="C28" s="490"/>
      <c r="D28" s="491">
        <f>SUM(D27)</f>
        <v>0</v>
      </c>
      <c r="E28" s="491"/>
      <c r="F28" s="491">
        <f>SUM(F26:F27)</f>
        <v>1923038</v>
      </c>
      <c r="G28" s="493">
        <f>SUM(G26:G27)</f>
        <v>-1923038</v>
      </c>
    </row>
    <row r="30" spans="1:12" s="502" customFormat="1" ht="20.149999999999999" customHeight="1">
      <c r="A30" s="738" t="s">
        <v>536</v>
      </c>
      <c r="B30" s="739"/>
      <c r="C30" s="498"/>
      <c r="D30" s="499">
        <f>D15+D24+D28</f>
        <v>6445625</v>
      </c>
      <c r="E30" s="500">
        <f>F30/D30</f>
        <v>0.41610751478716185</v>
      </c>
      <c r="F30" s="499">
        <f>F15+F24+F28</f>
        <v>2682073</v>
      </c>
      <c r="G30" s="501">
        <f>G15+G24+G28</f>
        <v>3763552</v>
      </c>
    </row>
    <row r="33" spans="1:8" ht="20.149999999999999" customHeight="1">
      <c r="A33" s="503" t="s">
        <v>537</v>
      </c>
      <c r="D33" s="504" t="s">
        <v>538</v>
      </c>
      <c r="E33" s="505"/>
      <c r="F33" s="506"/>
      <c r="G33" s="507"/>
    </row>
    <row r="34" spans="1:8" ht="20.149999999999999" customHeight="1">
      <c r="A34" s="508"/>
      <c r="B34" s="509"/>
      <c r="C34" s="509"/>
      <c r="D34" s="740" t="s">
        <v>539</v>
      </c>
      <c r="E34" s="741"/>
      <c r="F34" s="742"/>
      <c r="G34" s="488">
        <f>G15</f>
        <v>4593498</v>
      </c>
    </row>
    <row r="35" spans="1:8" ht="20.149999999999999" customHeight="1">
      <c r="A35" s="743" t="s">
        <v>540</v>
      </c>
      <c r="B35" s="743"/>
      <c r="C35" s="508"/>
      <c r="D35" s="740" t="s">
        <v>541</v>
      </c>
      <c r="E35" s="741"/>
      <c r="F35" s="742"/>
      <c r="G35" s="488">
        <f>G24</f>
        <v>1093092</v>
      </c>
    </row>
    <row r="36" spans="1:8" ht="20.149999999999999" customHeight="1">
      <c r="A36" s="743"/>
      <c r="B36" s="743"/>
      <c r="C36" s="508"/>
      <c r="D36" s="740" t="s">
        <v>542</v>
      </c>
      <c r="E36" s="741"/>
      <c r="F36" s="742"/>
      <c r="G36" s="488">
        <f>G28</f>
        <v>-1923038</v>
      </c>
    </row>
    <row r="37" spans="1:8" ht="20.149999999999999" customHeight="1">
      <c r="A37" s="743"/>
      <c r="B37" s="743"/>
      <c r="C37" s="508"/>
      <c r="D37" s="744" t="s">
        <v>543</v>
      </c>
      <c r="E37" s="745"/>
      <c r="F37" s="746"/>
      <c r="G37" s="510">
        <f>SUM(G34:G36)</f>
        <v>3763552</v>
      </c>
    </row>
    <row r="38" spans="1:8" ht="20.149999999999999" customHeight="1">
      <c r="A38" s="743"/>
      <c r="B38" s="743"/>
      <c r="C38" s="508"/>
      <c r="D38" s="511"/>
      <c r="E38" s="511"/>
      <c r="F38" s="511"/>
    </row>
    <row r="39" spans="1:8" ht="20.149999999999999" customHeight="1">
      <c r="A39" s="743"/>
      <c r="B39" s="743"/>
      <c r="C39" s="508"/>
      <c r="D39" s="511"/>
      <c r="E39" s="511"/>
      <c r="F39" s="511"/>
    </row>
    <row r="40" spans="1:8" ht="20.149999999999999" customHeight="1">
      <c r="A40" s="743"/>
      <c r="B40" s="743"/>
      <c r="C40" s="508"/>
      <c r="D40" s="504" t="s">
        <v>544</v>
      </c>
      <c r="E40" s="505"/>
      <c r="F40" s="512"/>
      <c r="G40" s="513"/>
    </row>
    <row r="41" spans="1:8" ht="20.149999999999999" customHeight="1">
      <c r="A41" s="743"/>
      <c r="B41" s="743"/>
      <c r="C41" s="508"/>
      <c r="D41" s="740" t="s">
        <v>545</v>
      </c>
      <c r="E41" s="741"/>
      <c r="F41" s="742"/>
      <c r="G41" s="487">
        <f>F15</f>
        <v>0</v>
      </c>
    </row>
    <row r="42" spans="1:8" ht="20.149999999999999" customHeight="1">
      <c r="A42" s="743"/>
      <c r="B42" s="743"/>
      <c r="C42" s="508"/>
      <c r="D42" s="740" t="s">
        <v>546</v>
      </c>
      <c r="E42" s="741"/>
      <c r="F42" s="742"/>
      <c r="G42" s="487">
        <f>F24</f>
        <v>759035</v>
      </c>
    </row>
    <row r="43" spans="1:8" ht="20.149999999999999" customHeight="1">
      <c r="A43" s="743"/>
      <c r="B43" s="743"/>
      <c r="C43" s="508"/>
      <c r="D43" s="740" t="s">
        <v>547</v>
      </c>
      <c r="E43" s="741"/>
      <c r="F43" s="742"/>
      <c r="G43" s="487">
        <f>F28</f>
        <v>1923038</v>
      </c>
    </row>
    <row r="44" spans="1:8" ht="20.149999999999999" customHeight="1">
      <c r="A44" s="743"/>
      <c r="B44" s="743"/>
      <c r="C44" s="508"/>
      <c r="D44" s="744" t="s">
        <v>548</v>
      </c>
      <c r="E44" s="745"/>
      <c r="F44" s="746"/>
      <c r="G44" s="514">
        <f>SUM(G41:G43)</f>
        <v>2682073</v>
      </c>
    </row>
    <row r="45" spans="1:8" ht="20.149999999999999" customHeight="1">
      <c r="A45" s="743"/>
      <c r="B45" s="743"/>
      <c r="C45" s="508"/>
      <c r="D45" s="740" t="s">
        <v>549</v>
      </c>
      <c r="E45" s="741"/>
      <c r="F45" s="742"/>
      <c r="G45" s="487">
        <f>G44*-0.1</f>
        <v>-268207.3</v>
      </c>
    </row>
    <row r="46" spans="1:8" ht="20.149999999999999" customHeight="1">
      <c r="A46" s="743"/>
      <c r="B46" s="743"/>
      <c r="C46" s="508"/>
      <c r="D46" s="740" t="s">
        <v>550</v>
      </c>
      <c r="E46" s="741"/>
      <c r="F46" s="742"/>
      <c r="G46" s="515">
        <v>-1491330.36</v>
      </c>
      <c r="H46" s="516"/>
    </row>
    <row r="47" spans="1:8" ht="20.149999999999999" customHeight="1">
      <c r="A47" s="743"/>
      <c r="B47" s="743"/>
      <c r="C47" s="508"/>
      <c r="D47" s="744" t="s">
        <v>551</v>
      </c>
      <c r="E47" s="745"/>
      <c r="F47" s="746"/>
      <c r="G47" s="514">
        <f>SUM(G44:G46)</f>
        <v>922535.34000000008</v>
      </c>
    </row>
    <row r="48" spans="1:8" ht="20.149999999999999" customHeight="1">
      <c r="G48" s="517" t="s">
        <v>552</v>
      </c>
    </row>
  </sheetData>
  <mergeCells count="21">
    <mergeCell ref="A26:B26"/>
    <mergeCell ref="A28:B28"/>
    <mergeCell ref="A30:B30"/>
    <mergeCell ref="D34:F34"/>
    <mergeCell ref="A35:B47"/>
    <mergeCell ref="D35:F35"/>
    <mergeCell ref="D36:F36"/>
    <mergeCell ref="D37:F37"/>
    <mergeCell ref="D41:F41"/>
    <mergeCell ref="D42:F42"/>
    <mergeCell ref="D43:F43"/>
    <mergeCell ref="D44:F44"/>
    <mergeCell ref="D45:F45"/>
    <mergeCell ref="D46:F46"/>
    <mergeCell ref="D47:F47"/>
    <mergeCell ref="A24:B24"/>
    <mergeCell ref="A7:B7"/>
    <mergeCell ref="E7:F7"/>
    <mergeCell ref="A15:B15"/>
    <mergeCell ref="A17:B17"/>
    <mergeCell ref="E17:F17"/>
  </mergeCells>
  <pageMargins left="0.7" right="0.7" top="0.75" bottom="0.75" header="0.3" footer="0.3"/>
  <pageSetup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306"/>
  <sheetViews>
    <sheetView showGridLines="0" view="pageBreakPreview" zoomScale="80" zoomScaleNormal="100" zoomScaleSheetLayoutView="80" workbookViewId="0">
      <pane ySplit="6" topLeftCell="A269" activePane="bottomLeft" state="frozen"/>
      <selection activeCell="R247" sqref="R247"/>
      <selection pane="bottomLeft" activeCell="I301" sqref="I301"/>
    </sheetView>
  </sheetViews>
  <sheetFormatPr defaultColWidth="9.08984375" defaultRowHeight="12.5"/>
  <cols>
    <col min="1" max="1" width="9.08984375" style="41"/>
    <col min="2" max="2" width="47.08984375" style="41" customWidth="1"/>
    <col min="3" max="3" width="10" style="40" customWidth="1"/>
    <col min="4" max="4" width="6.08984375" style="41" customWidth="1"/>
    <col min="5" max="7" width="12.54296875" style="41" customWidth="1"/>
    <col min="8" max="8" width="12.54296875" style="42" customWidth="1"/>
    <col min="9" max="10" width="12.54296875" style="41" customWidth="1"/>
    <col min="11" max="11" width="12.54296875" style="42" customWidth="1"/>
    <col min="12" max="13" width="12.54296875" style="41" customWidth="1"/>
    <col min="14" max="14" width="12.54296875" style="42" customWidth="1"/>
    <col min="15" max="15" width="12.54296875" style="41" customWidth="1"/>
    <col min="16" max="16" width="9.08984375" style="41"/>
    <col min="17" max="17" width="11.453125" style="41" bestFit="1" customWidth="1"/>
    <col min="18" max="16384" width="9.08984375" style="41"/>
  </cols>
  <sheetData>
    <row r="1" spans="1:25">
      <c r="A1" s="38" t="str">
        <f>+'Irrigation System Breakdown'!A1</f>
        <v>PROJECT: PLOT 18 - DORCHESTER HOTEL &amp; RESIDENCIES</v>
      </c>
      <c r="B1" s="39"/>
    </row>
    <row r="2" spans="1:25" ht="13" thickBot="1">
      <c r="A2" s="38" t="str">
        <f>+'Irrigation System Breakdown'!A2</f>
        <v>LANDSCAPE PACKAGES BY: FIONA ENVIRONS</v>
      </c>
      <c r="B2" s="39"/>
    </row>
    <row r="3" spans="1:25" ht="15" customHeight="1" thickBot="1">
      <c r="A3" s="38" t="s">
        <v>577</v>
      </c>
      <c r="B3" s="39"/>
      <c r="G3" s="747" t="s">
        <v>53</v>
      </c>
      <c r="H3" s="748"/>
      <c r="I3" s="748"/>
      <c r="J3" s="748"/>
      <c r="K3" s="748"/>
      <c r="L3" s="748"/>
      <c r="M3" s="748"/>
      <c r="N3" s="748"/>
      <c r="O3" s="749"/>
      <c r="W3" s="41" t="e">
        <f>#REF!</f>
        <v>#REF!</v>
      </c>
    </row>
    <row r="4" spans="1:25" ht="13.5" thickBot="1">
      <c r="E4" s="747"/>
      <c r="F4" s="749"/>
      <c r="G4" s="747" t="s">
        <v>54</v>
      </c>
      <c r="H4" s="748"/>
      <c r="I4" s="749"/>
      <c r="J4" s="747" t="s">
        <v>55</v>
      </c>
      <c r="K4" s="748"/>
      <c r="L4" s="749"/>
      <c r="M4" s="747" t="s">
        <v>56</v>
      </c>
      <c r="N4" s="748"/>
      <c r="O4" s="749"/>
    </row>
    <row r="5" spans="1:25" ht="13" thickTop="1">
      <c r="A5" s="43" t="s">
        <v>2</v>
      </c>
      <c r="B5" s="44" t="s">
        <v>3</v>
      </c>
      <c r="C5" s="45" t="s">
        <v>4</v>
      </c>
      <c r="D5" s="46" t="s">
        <v>5</v>
      </c>
      <c r="E5" s="47" t="s">
        <v>6</v>
      </c>
      <c r="F5" s="48" t="s">
        <v>7</v>
      </c>
      <c r="G5" s="45" t="s">
        <v>4</v>
      </c>
      <c r="H5" s="49" t="s">
        <v>57</v>
      </c>
      <c r="I5" s="48" t="s">
        <v>7</v>
      </c>
      <c r="J5" s="45" t="s">
        <v>4</v>
      </c>
      <c r="K5" s="49" t="s">
        <v>57</v>
      </c>
      <c r="L5" s="48" t="s">
        <v>7</v>
      </c>
      <c r="M5" s="45" t="s">
        <v>4</v>
      </c>
      <c r="N5" s="49" t="s">
        <v>57</v>
      </c>
      <c r="O5" s="48" t="s">
        <v>7</v>
      </c>
    </row>
    <row r="6" spans="1:25">
      <c r="A6" s="50"/>
      <c r="B6" s="51"/>
      <c r="C6" s="52"/>
      <c r="D6" s="53"/>
      <c r="E6" s="54"/>
      <c r="F6" s="55" t="s">
        <v>21</v>
      </c>
      <c r="G6" s="54"/>
      <c r="H6" s="56"/>
      <c r="I6" s="55" t="s">
        <v>21</v>
      </c>
      <c r="J6" s="54"/>
      <c r="K6" s="56"/>
      <c r="L6" s="55" t="s">
        <v>21</v>
      </c>
      <c r="M6" s="54"/>
      <c r="N6" s="56"/>
      <c r="O6" s="55" t="s">
        <v>21</v>
      </c>
    </row>
    <row r="7" spans="1:25">
      <c r="A7" s="57"/>
      <c r="B7" s="58"/>
      <c r="C7" s="59"/>
      <c r="D7" s="58"/>
      <c r="E7" s="58"/>
      <c r="F7" s="60"/>
      <c r="G7" s="58"/>
      <c r="H7" s="61"/>
      <c r="I7" s="60"/>
      <c r="J7" s="58"/>
      <c r="K7" s="61"/>
      <c r="L7" s="60"/>
      <c r="M7" s="58"/>
      <c r="N7" s="61"/>
      <c r="O7" s="60"/>
    </row>
    <row r="8" spans="1:25">
      <c r="A8" s="62"/>
      <c r="B8" s="63" t="s">
        <v>58</v>
      </c>
      <c r="C8" s="64"/>
      <c r="D8" s="65"/>
      <c r="E8" s="65"/>
      <c r="F8" s="66"/>
      <c r="G8" s="65"/>
      <c r="H8" s="67"/>
      <c r="I8" s="66"/>
      <c r="J8" s="65"/>
      <c r="K8" s="67"/>
      <c r="L8" s="66"/>
      <c r="M8" s="65"/>
      <c r="N8" s="67"/>
      <c r="O8" s="66"/>
    </row>
    <row r="9" spans="1:25">
      <c r="A9" s="62"/>
      <c r="B9" s="65"/>
      <c r="C9" s="64"/>
      <c r="D9" s="65"/>
      <c r="E9" s="65"/>
      <c r="F9" s="66"/>
      <c r="G9" s="65"/>
      <c r="H9" s="67"/>
      <c r="I9" s="66"/>
      <c r="J9" s="65"/>
      <c r="K9" s="67"/>
      <c r="L9" s="66"/>
      <c r="M9" s="65"/>
      <c r="N9" s="67"/>
      <c r="O9" s="66"/>
    </row>
    <row r="10" spans="1:25">
      <c r="A10" s="62"/>
      <c r="B10" s="63" t="s">
        <v>59</v>
      </c>
      <c r="C10" s="68"/>
      <c r="D10" s="65"/>
      <c r="E10" s="65"/>
      <c r="F10" s="66"/>
      <c r="G10" s="65"/>
      <c r="H10" s="67"/>
      <c r="I10" s="66"/>
      <c r="J10" s="65"/>
      <c r="K10" s="67"/>
      <c r="L10" s="66"/>
      <c r="M10" s="65"/>
      <c r="N10" s="67"/>
      <c r="O10" s="66"/>
    </row>
    <row r="11" spans="1:25">
      <c r="A11" s="62"/>
      <c r="B11" s="63"/>
      <c r="C11" s="68"/>
      <c r="D11" s="65"/>
      <c r="E11" s="65"/>
      <c r="F11" s="66"/>
      <c r="G11" s="65"/>
      <c r="H11" s="67"/>
      <c r="I11" s="66"/>
      <c r="J11" s="65"/>
      <c r="K11" s="67"/>
      <c r="L11" s="66"/>
      <c r="M11" s="65"/>
      <c r="N11" s="67"/>
      <c r="O11" s="66"/>
    </row>
    <row r="12" spans="1:25" ht="25">
      <c r="A12" s="69" t="s">
        <v>22</v>
      </c>
      <c r="B12" s="70" t="s">
        <v>60</v>
      </c>
      <c r="C12" s="71">
        <f>140.58-11.58</f>
        <v>129</v>
      </c>
      <c r="D12" s="72" t="s">
        <v>51</v>
      </c>
      <c r="E12" s="73">
        <v>235.57524444624698</v>
      </c>
      <c r="F12" s="74">
        <f>C12*E12</f>
        <v>30389.206533565863</v>
      </c>
      <c r="G12" s="73"/>
      <c r="H12" s="75">
        <f>G12/C12</f>
        <v>0</v>
      </c>
      <c r="I12" s="74">
        <f>G12*E12</f>
        <v>0</v>
      </c>
      <c r="J12" s="73">
        <f>M12-G12</f>
        <v>0</v>
      </c>
      <c r="K12" s="75">
        <f>J12/C12</f>
        <v>0</v>
      </c>
      <c r="L12" s="74">
        <f>J12*E12</f>
        <v>0</v>
      </c>
      <c r="M12" s="73"/>
      <c r="N12" s="75">
        <f>M12/C12</f>
        <v>0</v>
      </c>
      <c r="O12" s="74">
        <f>M12*E12</f>
        <v>0</v>
      </c>
      <c r="X12" s="76">
        <f>260*0.935</f>
        <v>243.10000000000002</v>
      </c>
      <c r="Y12" s="77" t="e">
        <f>X12*$W$3</f>
        <v>#REF!</v>
      </c>
    </row>
    <row r="13" spans="1:25">
      <c r="A13" s="62"/>
      <c r="B13" s="78"/>
      <c r="C13" s="68"/>
      <c r="D13" s="79"/>
      <c r="E13" s="80"/>
      <c r="F13" s="66"/>
      <c r="G13" s="80"/>
      <c r="H13" s="81"/>
      <c r="I13" s="66"/>
      <c r="J13" s="80"/>
      <c r="K13" s="81"/>
      <c r="L13" s="66"/>
      <c r="M13" s="80"/>
      <c r="N13" s="81"/>
      <c r="O13" s="66"/>
      <c r="X13" s="82"/>
      <c r="Y13" s="77" t="e">
        <f t="shared" ref="Y13:Y76" si="0">X13*$W$3</f>
        <v>#REF!</v>
      </c>
    </row>
    <row r="14" spans="1:25" ht="25">
      <c r="A14" s="69" t="s">
        <v>25</v>
      </c>
      <c r="B14" s="70" t="s">
        <v>61</v>
      </c>
      <c r="C14" s="71">
        <v>3148.49</v>
      </c>
      <c r="D14" s="72" t="s">
        <v>62</v>
      </c>
      <c r="E14" s="73">
        <v>117.78762222312349</v>
      </c>
      <c r="F14" s="74">
        <f>C14*E14</f>
        <v>370853.15069328208</v>
      </c>
      <c r="G14" s="73">
        <v>1660.9555088004222</v>
      </c>
      <c r="H14" s="75">
        <f>G14/C14</f>
        <v>0.52754034753180801</v>
      </c>
      <c r="I14" s="74">
        <f>G14*E14</f>
        <v>195640</v>
      </c>
      <c r="J14" s="73">
        <f>M14-G14</f>
        <v>764.77999999999747</v>
      </c>
      <c r="K14" s="75">
        <f>J14/C14</f>
        <v>0.24290374115845931</v>
      </c>
      <c r="L14" s="74">
        <f>J14*E14</f>
        <v>90081.617723800082</v>
      </c>
      <c r="M14" s="73">
        <f>1660.95550880042+764.78</f>
        <v>2425.7355088004197</v>
      </c>
      <c r="N14" s="75">
        <f>M14/C14</f>
        <v>0.77044408869026737</v>
      </c>
      <c r="O14" s="74">
        <f>M14*E14</f>
        <v>285721.61772380007</v>
      </c>
      <c r="Q14" s="563"/>
      <c r="X14" s="76">
        <f>0.935*130</f>
        <v>121.55000000000001</v>
      </c>
      <c r="Y14" s="77" t="e">
        <f t="shared" si="0"/>
        <v>#REF!</v>
      </c>
    </row>
    <row r="15" spans="1:25">
      <c r="A15" s="69"/>
      <c r="B15" s="70"/>
      <c r="C15" s="71"/>
      <c r="D15" s="72"/>
      <c r="E15" s="73"/>
      <c r="F15" s="74"/>
      <c r="G15" s="73"/>
      <c r="H15" s="75"/>
      <c r="I15" s="74"/>
      <c r="J15" s="73"/>
      <c r="K15" s="75"/>
      <c r="L15" s="74"/>
      <c r="M15" s="73"/>
      <c r="N15" s="75"/>
      <c r="O15" s="74"/>
      <c r="X15" s="76"/>
      <c r="Y15" s="77" t="e">
        <f t="shared" si="0"/>
        <v>#REF!</v>
      </c>
    </row>
    <row r="16" spans="1:25" ht="25">
      <c r="A16" s="69" t="s">
        <v>27</v>
      </c>
      <c r="B16" s="70" t="s">
        <v>63</v>
      </c>
      <c r="C16" s="71">
        <v>39.61</v>
      </c>
      <c r="D16" s="72" t="s">
        <v>51</v>
      </c>
      <c r="E16" s="73">
        <v>90.605863248556517</v>
      </c>
      <c r="F16" s="74">
        <f>C16*E16</f>
        <v>3588.8982432753237</v>
      </c>
      <c r="G16" s="73"/>
      <c r="H16" s="75">
        <f>G16/C16</f>
        <v>0</v>
      </c>
      <c r="I16" s="74">
        <f>G16*E16</f>
        <v>0</v>
      </c>
      <c r="J16" s="73">
        <f>M16-G16</f>
        <v>0</v>
      </c>
      <c r="K16" s="75">
        <f>J16/C16</f>
        <v>0</v>
      </c>
      <c r="L16" s="74">
        <f>J16*E16</f>
        <v>0</v>
      </c>
      <c r="M16" s="73"/>
      <c r="N16" s="75">
        <f>M16/C16</f>
        <v>0</v>
      </c>
      <c r="O16" s="74">
        <f>M16*E16</f>
        <v>0</v>
      </c>
      <c r="Q16" s="469"/>
      <c r="X16" s="76">
        <v>93.5</v>
      </c>
      <c r="Y16" s="77" t="e">
        <f t="shared" si="0"/>
        <v>#REF!</v>
      </c>
    </row>
    <row r="17" spans="1:25">
      <c r="A17" s="69"/>
      <c r="B17" s="70"/>
      <c r="C17" s="71"/>
      <c r="D17" s="72"/>
      <c r="E17" s="73"/>
      <c r="F17" s="74"/>
      <c r="G17" s="73"/>
      <c r="H17" s="75"/>
      <c r="I17" s="74"/>
      <c r="J17" s="73"/>
      <c r="K17" s="75"/>
      <c r="L17" s="74"/>
      <c r="M17" s="73"/>
      <c r="N17" s="75"/>
      <c r="O17" s="74"/>
      <c r="X17" s="76"/>
      <c r="Y17" s="77" t="e">
        <f t="shared" si="0"/>
        <v>#REF!</v>
      </c>
    </row>
    <row r="18" spans="1:25" ht="25">
      <c r="A18" s="69" t="s">
        <v>29</v>
      </c>
      <c r="B18" s="70" t="s">
        <v>64</v>
      </c>
      <c r="C18" s="71">
        <v>95.65</v>
      </c>
      <c r="D18" s="72" t="s">
        <v>62</v>
      </c>
      <c r="E18" s="73">
        <v>145.35699986399442</v>
      </c>
      <c r="F18" s="74">
        <f>C18*E18</f>
        <v>13903.397036991068</v>
      </c>
      <c r="G18" s="73"/>
      <c r="H18" s="75">
        <f>G18/C18</f>
        <v>0</v>
      </c>
      <c r="I18" s="74">
        <f>G18*E18</f>
        <v>0</v>
      </c>
      <c r="J18" s="73">
        <f>M18-G18</f>
        <v>0</v>
      </c>
      <c r="K18" s="75">
        <f>J18/C18</f>
        <v>0</v>
      </c>
      <c r="L18" s="74">
        <f>J18*E18</f>
        <v>0</v>
      </c>
      <c r="M18" s="73"/>
      <c r="N18" s="75">
        <f>M18/C18</f>
        <v>0</v>
      </c>
      <c r="O18" s="74">
        <f>M18*E18</f>
        <v>0</v>
      </c>
      <c r="Q18" s="469"/>
      <c r="X18" s="76">
        <v>150</v>
      </c>
      <c r="Y18" s="77" t="e">
        <f t="shared" si="0"/>
        <v>#REF!</v>
      </c>
    </row>
    <row r="19" spans="1:25">
      <c r="A19" s="69"/>
      <c r="B19" s="70"/>
      <c r="C19" s="71"/>
      <c r="D19" s="72"/>
      <c r="E19" s="73"/>
      <c r="F19" s="74"/>
      <c r="G19" s="73"/>
      <c r="H19" s="75"/>
      <c r="I19" s="74"/>
      <c r="J19" s="73"/>
      <c r="K19" s="75"/>
      <c r="L19" s="74"/>
      <c r="M19" s="73"/>
      <c r="N19" s="75"/>
      <c r="O19" s="74"/>
      <c r="X19" s="76"/>
      <c r="Y19" s="77" t="e">
        <f t="shared" si="0"/>
        <v>#REF!</v>
      </c>
    </row>
    <row r="20" spans="1:25" ht="25">
      <c r="A20" s="69" t="s">
        <v>30</v>
      </c>
      <c r="B20" s="70" t="s">
        <v>65</v>
      </c>
      <c r="C20" s="71">
        <v>222.81</v>
      </c>
      <c r="D20" s="72" t="s">
        <v>62</v>
      </c>
      <c r="E20" s="73">
        <v>135.90879487283479</v>
      </c>
      <c r="F20" s="74">
        <f>C20*E20</f>
        <v>30281.838585616319</v>
      </c>
      <c r="G20" s="73"/>
      <c r="H20" s="75">
        <f>G20/C20</f>
        <v>0</v>
      </c>
      <c r="I20" s="74">
        <f>G20*E20</f>
        <v>0</v>
      </c>
      <c r="J20" s="73">
        <f>M20-G20</f>
        <v>0</v>
      </c>
      <c r="K20" s="75">
        <f>J20/C20</f>
        <v>0</v>
      </c>
      <c r="L20" s="74">
        <f>J20*E20</f>
        <v>0</v>
      </c>
      <c r="M20" s="73"/>
      <c r="N20" s="75">
        <f>M20/C20</f>
        <v>0</v>
      </c>
      <c r="O20" s="74">
        <f>M20*E20</f>
        <v>0</v>
      </c>
      <c r="X20" s="76">
        <f>150*0.935</f>
        <v>140.25</v>
      </c>
      <c r="Y20" s="77" t="e">
        <f t="shared" si="0"/>
        <v>#REF!</v>
      </c>
    </row>
    <row r="21" spans="1:25">
      <c r="A21" s="69"/>
      <c r="B21" s="70"/>
      <c r="C21" s="71"/>
      <c r="D21" s="72"/>
      <c r="E21" s="73"/>
      <c r="F21" s="74"/>
      <c r="G21" s="73"/>
      <c r="H21" s="75"/>
      <c r="I21" s="74"/>
      <c r="J21" s="73"/>
      <c r="K21" s="75"/>
      <c r="L21" s="74"/>
      <c r="M21" s="73"/>
      <c r="N21" s="75"/>
      <c r="O21" s="74"/>
      <c r="X21" s="76"/>
      <c r="Y21" s="77" t="e">
        <f t="shared" si="0"/>
        <v>#REF!</v>
      </c>
    </row>
    <row r="22" spans="1:25" ht="25">
      <c r="A22" s="69" t="s">
        <v>32</v>
      </c>
      <c r="B22" s="70" t="s">
        <v>66</v>
      </c>
      <c r="C22" s="71">
        <v>2.63</v>
      </c>
      <c r="D22" s="72" t="s">
        <v>51</v>
      </c>
      <c r="E22" s="73">
        <v>22.651465812139129</v>
      </c>
      <c r="F22" s="74">
        <f>C22*E22</f>
        <v>59.573355085925904</v>
      </c>
      <c r="G22" s="73"/>
      <c r="H22" s="75">
        <f>G22/C22</f>
        <v>0</v>
      </c>
      <c r="I22" s="74">
        <f>G22*E22</f>
        <v>0</v>
      </c>
      <c r="J22" s="73">
        <f>M22-G22</f>
        <v>0</v>
      </c>
      <c r="K22" s="75">
        <f>J22/C22</f>
        <v>0</v>
      </c>
      <c r="L22" s="74">
        <f>J22*E22</f>
        <v>0</v>
      </c>
      <c r="M22" s="73"/>
      <c r="N22" s="75">
        <f>M22/C22</f>
        <v>0</v>
      </c>
      <c r="O22" s="74">
        <f>M22*E22</f>
        <v>0</v>
      </c>
      <c r="X22" s="76">
        <v>23.375</v>
      </c>
      <c r="Y22" s="77" t="e">
        <f t="shared" si="0"/>
        <v>#REF!</v>
      </c>
    </row>
    <row r="23" spans="1:25">
      <c r="A23" s="69"/>
      <c r="B23" s="70"/>
      <c r="C23" s="71"/>
      <c r="D23" s="72"/>
      <c r="E23" s="73"/>
      <c r="F23" s="74"/>
      <c r="G23" s="73"/>
      <c r="H23" s="75"/>
      <c r="I23" s="74"/>
      <c r="J23" s="73"/>
      <c r="K23" s="75"/>
      <c r="L23" s="74"/>
      <c r="M23" s="73"/>
      <c r="N23" s="75"/>
      <c r="O23" s="74"/>
      <c r="X23" s="76"/>
      <c r="Y23" s="77" t="e">
        <f t="shared" si="0"/>
        <v>#REF!</v>
      </c>
    </row>
    <row r="24" spans="1:25" ht="25">
      <c r="A24" s="69" t="s">
        <v>35</v>
      </c>
      <c r="B24" s="70" t="s">
        <v>67</v>
      </c>
      <c r="C24" s="71">
        <f>553.2-120.83-69.76</f>
        <v>362.61000000000007</v>
      </c>
      <c r="D24" s="72" t="s">
        <v>62</v>
      </c>
      <c r="E24" s="73">
        <v>135.90879487283479</v>
      </c>
      <c r="F24" s="74">
        <f>C24*E24</f>
        <v>49281.888108838633</v>
      </c>
      <c r="G24" s="73"/>
      <c r="H24" s="75">
        <f>G24/C24</f>
        <v>0</v>
      </c>
      <c r="I24" s="74">
        <f>G24*E24</f>
        <v>0</v>
      </c>
      <c r="J24" s="73">
        <f>M24-G24</f>
        <v>0</v>
      </c>
      <c r="K24" s="75">
        <f>J24/C24</f>
        <v>0</v>
      </c>
      <c r="L24" s="74">
        <f>J24*E24</f>
        <v>0</v>
      </c>
      <c r="M24" s="73"/>
      <c r="N24" s="75">
        <f>M24/C24</f>
        <v>0</v>
      </c>
      <c r="O24" s="74">
        <f>M24*E24</f>
        <v>0</v>
      </c>
      <c r="X24" s="76">
        <f>150*0.935</f>
        <v>140.25</v>
      </c>
      <c r="Y24" s="77" t="e">
        <f t="shared" si="0"/>
        <v>#REF!</v>
      </c>
    </row>
    <row r="25" spans="1:25">
      <c r="A25" s="69"/>
      <c r="B25" s="70"/>
      <c r="C25" s="71"/>
      <c r="D25" s="72"/>
      <c r="E25" s="73"/>
      <c r="F25" s="74"/>
      <c r="G25" s="73"/>
      <c r="H25" s="75"/>
      <c r="I25" s="74"/>
      <c r="J25" s="73"/>
      <c r="K25" s="75"/>
      <c r="L25" s="74"/>
      <c r="M25" s="73"/>
      <c r="N25" s="75"/>
      <c r="O25" s="74"/>
      <c r="X25" s="76"/>
      <c r="Y25" s="77" t="e">
        <f t="shared" si="0"/>
        <v>#REF!</v>
      </c>
    </row>
    <row r="26" spans="1:25" ht="25">
      <c r="A26" s="69" t="s">
        <v>39</v>
      </c>
      <c r="B26" s="70" t="s">
        <v>68</v>
      </c>
      <c r="C26" s="71">
        <f>1.95+2.74</f>
        <v>4.6900000000000004</v>
      </c>
      <c r="D26" s="72" t="s">
        <v>51</v>
      </c>
      <c r="E26" s="73">
        <v>90.605863248556517</v>
      </c>
      <c r="F26" s="74">
        <f>C26*E26</f>
        <v>424.94149863573011</v>
      </c>
      <c r="G26" s="73"/>
      <c r="H26" s="75">
        <f>G26/C26</f>
        <v>0</v>
      </c>
      <c r="I26" s="74">
        <f>G26*E26</f>
        <v>0</v>
      </c>
      <c r="J26" s="73">
        <f>M26-G26</f>
        <v>0</v>
      </c>
      <c r="K26" s="75">
        <f>J26/C26</f>
        <v>0</v>
      </c>
      <c r="L26" s="74">
        <f>J26*E26</f>
        <v>0</v>
      </c>
      <c r="M26" s="73"/>
      <c r="N26" s="75">
        <f>M26/C26</f>
        <v>0</v>
      </c>
      <c r="O26" s="74">
        <f>M26*E26</f>
        <v>0</v>
      </c>
      <c r="X26" s="76">
        <v>93.5</v>
      </c>
      <c r="Y26" s="77" t="e">
        <f t="shared" si="0"/>
        <v>#REF!</v>
      </c>
    </row>
    <row r="27" spans="1:25">
      <c r="A27" s="69"/>
      <c r="B27" s="70"/>
      <c r="C27" s="71"/>
      <c r="D27" s="72"/>
      <c r="E27" s="73"/>
      <c r="F27" s="74"/>
      <c r="G27" s="73"/>
      <c r="H27" s="75"/>
      <c r="I27" s="74"/>
      <c r="J27" s="73"/>
      <c r="K27" s="75"/>
      <c r="L27" s="74"/>
      <c r="M27" s="73"/>
      <c r="N27" s="75"/>
      <c r="O27" s="74"/>
      <c r="X27" s="76"/>
      <c r="Y27" s="77" t="e">
        <f t="shared" si="0"/>
        <v>#REF!</v>
      </c>
    </row>
    <row r="28" spans="1:25" ht="25">
      <c r="A28" s="69" t="s">
        <v>41</v>
      </c>
      <c r="B28" s="70" t="s">
        <v>69</v>
      </c>
      <c r="C28" s="71">
        <v>171.22</v>
      </c>
      <c r="D28" s="72" t="s">
        <v>51</v>
      </c>
      <c r="E28" s="73">
        <v>342.49016307954366</v>
      </c>
      <c r="F28" s="74">
        <f>C28*E28</f>
        <v>58641.165722479469</v>
      </c>
      <c r="G28" s="73"/>
      <c r="H28" s="75">
        <f>G28/C28</f>
        <v>0</v>
      </c>
      <c r="I28" s="74">
        <f>G28*E28</f>
        <v>0</v>
      </c>
      <c r="J28" s="73">
        <f>M28-G28</f>
        <v>0</v>
      </c>
      <c r="K28" s="75">
        <f>J28/C28</f>
        <v>0</v>
      </c>
      <c r="L28" s="74">
        <f>J28*E28</f>
        <v>0</v>
      </c>
      <c r="M28" s="73"/>
      <c r="N28" s="75">
        <f>M28/C28</f>
        <v>0</v>
      </c>
      <c r="O28" s="74">
        <f>M28*E28</f>
        <v>0</v>
      </c>
      <c r="X28" s="76">
        <f>378*0.935</f>
        <v>353.43</v>
      </c>
      <c r="Y28" s="77" t="e">
        <f t="shared" si="0"/>
        <v>#REF!</v>
      </c>
    </row>
    <row r="29" spans="1:25">
      <c r="A29" s="69"/>
      <c r="B29" s="70"/>
      <c r="C29" s="71"/>
      <c r="D29" s="72"/>
      <c r="E29" s="73"/>
      <c r="F29" s="74"/>
      <c r="G29" s="73"/>
      <c r="H29" s="75"/>
      <c r="I29" s="74"/>
      <c r="J29" s="73"/>
      <c r="K29" s="75"/>
      <c r="L29" s="74"/>
      <c r="M29" s="73"/>
      <c r="N29" s="75"/>
      <c r="O29" s="74"/>
      <c r="X29" s="76"/>
      <c r="Y29" s="77" t="e">
        <f t="shared" si="0"/>
        <v>#REF!</v>
      </c>
    </row>
    <row r="30" spans="1:25">
      <c r="A30" s="69" t="s">
        <v>42</v>
      </c>
      <c r="B30" s="70" t="s">
        <v>70</v>
      </c>
      <c r="C30" s="71">
        <v>173.68</v>
      </c>
      <c r="D30" s="72" t="s">
        <v>51</v>
      </c>
      <c r="E30" s="73">
        <v>342.49016307954366</v>
      </c>
      <c r="F30" s="74">
        <f>C30*E30</f>
        <v>59483.691523655143</v>
      </c>
      <c r="G30" s="73"/>
      <c r="H30" s="75">
        <f>G30/C30</f>
        <v>0</v>
      </c>
      <c r="I30" s="74">
        <f>G30*E30</f>
        <v>0</v>
      </c>
      <c r="J30" s="73">
        <f>M30-G30</f>
        <v>0</v>
      </c>
      <c r="K30" s="75">
        <f>J30/C30</f>
        <v>0</v>
      </c>
      <c r="L30" s="74">
        <f>J30*E30</f>
        <v>0</v>
      </c>
      <c r="M30" s="73"/>
      <c r="N30" s="75">
        <f>M30/C30</f>
        <v>0</v>
      </c>
      <c r="O30" s="74">
        <f>M30*E30</f>
        <v>0</v>
      </c>
      <c r="X30" s="76">
        <f>378*0.935</f>
        <v>353.43</v>
      </c>
      <c r="Y30" s="77" t="e">
        <f t="shared" si="0"/>
        <v>#REF!</v>
      </c>
    </row>
    <row r="31" spans="1:25">
      <c r="A31" s="69"/>
      <c r="B31" s="70"/>
      <c r="C31" s="71"/>
      <c r="D31" s="72"/>
      <c r="E31" s="73"/>
      <c r="F31" s="74"/>
      <c r="G31" s="73"/>
      <c r="H31" s="75"/>
      <c r="I31" s="74"/>
      <c r="J31" s="73"/>
      <c r="K31" s="75"/>
      <c r="L31" s="74"/>
      <c r="M31" s="73"/>
      <c r="N31" s="75"/>
      <c r="O31" s="74"/>
      <c r="X31" s="76"/>
      <c r="Y31" s="77" t="e">
        <f t="shared" si="0"/>
        <v>#REF!</v>
      </c>
    </row>
    <row r="32" spans="1:25">
      <c r="A32" s="69" t="s">
        <v>43</v>
      </c>
      <c r="B32" s="70" t="s">
        <v>71</v>
      </c>
      <c r="C32" s="71">
        <v>136.07</v>
      </c>
      <c r="D32" s="72" t="s">
        <v>51</v>
      </c>
      <c r="E32" s="73">
        <v>241.01159624116036</v>
      </c>
      <c r="F32" s="74">
        <f>C32*E32</f>
        <v>32794.447900534688</v>
      </c>
      <c r="G32" s="73"/>
      <c r="H32" s="75">
        <f>G32/C32</f>
        <v>0</v>
      </c>
      <c r="I32" s="74">
        <f>G32*E32</f>
        <v>0</v>
      </c>
      <c r="J32" s="73">
        <f>M32-G32</f>
        <v>0</v>
      </c>
      <c r="K32" s="75">
        <f>J32/C32</f>
        <v>0</v>
      </c>
      <c r="L32" s="74">
        <f>J32*E32</f>
        <v>0</v>
      </c>
      <c r="M32" s="73"/>
      <c r="N32" s="75">
        <f>M32/C32</f>
        <v>0</v>
      </c>
      <c r="O32" s="74">
        <f>M32*E32</f>
        <v>0</v>
      </c>
      <c r="X32" s="76">
        <f>266*0.935</f>
        <v>248.71</v>
      </c>
      <c r="Y32" s="77" t="e">
        <f t="shared" si="0"/>
        <v>#REF!</v>
      </c>
    </row>
    <row r="33" spans="1:25">
      <c r="A33" s="69"/>
      <c r="B33" s="70"/>
      <c r="C33" s="71"/>
      <c r="D33" s="72"/>
      <c r="E33" s="73"/>
      <c r="F33" s="74"/>
      <c r="G33" s="73"/>
      <c r="H33" s="75"/>
      <c r="I33" s="74"/>
      <c r="J33" s="73"/>
      <c r="K33" s="75"/>
      <c r="L33" s="74"/>
      <c r="M33" s="73"/>
      <c r="N33" s="75"/>
      <c r="O33" s="74"/>
      <c r="X33" s="76"/>
      <c r="Y33" s="77" t="e">
        <f t="shared" si="0"/>
        <v>#REF!</v>
      </c>
    </row>
    <row r="34" spans="1:25" ht="25">
      <c r="A34" s="69" t="s">
        <v>44</v>
      </c>
      <c r="B34" s="70" t="s">
        <v>72</v>
      </c>
      <c r="C34" s="71"/>
      <c r="D34" s="72" t="s">
        <v>51</v>
      </c>
      <c r="E34" s="73"/>
      <c r="F34" s="74">
        <f>C34*E34</f>
        <v>0</v>
      </c>
      <c r="G34" s="73"/>
      <c r="H34" s="75"/>
      <c r="I34" s="74"/>
      <c r="J34" s="73"/>
      <c r="K34" s="75"/>
      <c r="L34" s="74"/>
      <c r="M34" s="73"/>
      <c r="N34" s="75"/>
      <c r="O34" s="74"/>
      <c r="X34" s="76"/>
      <c r="Y34" s="77" t="e">
        <f t="shared" si="0"/>
        <v>#REF!</v>
      </c>
    </row>
    <row r="35" spans="1:25">
      <c r="A35" s="69"/>
      <c r="B35" s="70"/>
      <c r="C35" s="71"/>
      <c r="D35" s="72"/>
      <c r="E35" s="83"/>
      <c r="F35" s="74"/>
      <c r="G35" s="83"/>
      <c r="H35" s="75"/>
      <c r="I35" s="74"/>
      <c r="J35" s="83"/>
      <c r="K35" s="75"/>
      <c r="L35" s="74"/>
      <c r="M35" s="83"/>
      <c r="N35" s="75"/>
      <c r="O35" s="74"/>
      <c r="X35" s="84"/>
      <c r="Y35" s="77" t="e">
        <f t="shared" si="0"/>
        <v>#REF!</v>
      </c>
    </row>
    <row r="36" spans="1:25">
      <c r="A36" s="69"/>
      <c r="B36" s="85" t="s">
        <v>73</v>
      </c>
      <c r="C36" s="71">
        <v>33</v>
      </c>
      <c r="D36" s="86" t="s">
        <v>74</v>
      </c>
      <c r="E36" s="83">
        <v>332.66667538613518</v>
      </c>
      <c r="F36" s="74">
        <f t="shared" ref="F36:F59" si="1">C36*E36</f>
        <v>10978.000287742461</v>
      </c>
      <c r="G36" s="73"/>
      <c r="H36" s="75">
        <f t="shared" ref="H36:H57" si="2">G36/C36</f>
        <v>0</v>
      </c>
      <c r="I36" s="74">
        <f t="shared" ref="I36:I57" si="3">G36*E36</f>
        <v>0</v>
      </c>
      <c r="J36" s="73">
        <f>M36-G36</f>
        <v>0</v>
      </c>
      <c r="K36" s="75">
        <f t="shared" ref="K36:K57" si="4">J36/C36</f>
        <v>0</v>
      </c>
      <c r="L36" s="74">
        <f t="shared" ref="L36:L57" si="5">J36*E36</f>
        <v>0</v>
      </c>
      <c r="M36" s="73"/>
      <c r="N36" s="75">
        <f t="shared" ref="N36:N57" si="6">M36/C36</f>
        <v>0</v>
      </c>
      <c r="O36" s="74">
        <f t="shared" ref="O36:O57" si="7">M36*E36</f>
        <v>0</v>
      </c>
      <c r="X36" s="84">
        <f>333.78*1.1*0.935</f>
        <v>343.29273000000001</v>
      </c>
      <c r="Y36" s="77" t="e">
        <f t="shared" si="0"/>
        <v>#REF!</v>
      </c>
    </row>
    <row r="37" spans="1:25">
      <c r="A37" s="87"/>
      <c r="B37" s="85" t="s">
        <v>75</v>
      </c>
      <c r="C37" s="71">
        <v>33</v>
      </c>
      <c r="D37" s="86" t="s">
        <v>74</v>
      </c>
      <c r="E37" s="83">
        <v>176.00098330168859</v>
      </c>
      <c r="F37" s="74">
        <f t="shared" si="1"/>
        <v>5808.0324489557233</v>
      </c>
      <c r="G37" s="73"/>
      <c r="H37" s="75">
        <f t="shared" si="2"/>
        <v>0</v>
      </c>
      <c r="I37" s="74">
        <f t="shared" si="3"/>
        <v>0</v>
      </c>
      <c r="J37" s="73">
        <f t="shared" ref="J37:J57" si="8">M37-G37</f>
        <v>0</v>
      </c>
      <c r="K37" s="75">
        <f t="shared" si="4"/>
        <v>0</v>
      </c>
      <c r="L37" s="74">
        <f t="shared" si="5"/>
        <v>0</v>
      </c>
      <c r="M37" s="73"/>
      <c r="N37" s="75">
        <f t="shared" si="6"/>
        <v>0</v>
      </c>
      <c r="O37" s="74">
        <f t="shared" si="7"/>
        <v>0</v>
      </c>
      <c r="X37" s="84">
        <f>176.59*1.1*0.935</f>
        <v>181.62281500000003</v>
      </c>
      <c r="Y37" s="77" t="e">
        <f t="shared" si="0"/>
        <v>#REF!</v>
      </c>
    </row>
    <row r="38" spans="1:25">
      <c r="A38" s="87"/>
      <c r="B38" s="85" t="s">
        <v>76</v>
      </c>
      <c r="C38" s="71">
        <v>12.24</v>
      </c>
      <c r="D38" s="86" t="s">
        <v>74</v>
      </c>
      <c r="E38" s="83">
        <v>249.16612393353043</v>
      </c>
      <c r="F38" s="74">
        <f t="shared" si="1"/>
        <v>3049.7933569464126</v>
      </c>
      <c r="G38" s="73"/>
      <c r="H38" s="75">
        <f t="shared" si="2"/>
        <v>0</v>
      </c>
      <c r="I38" s="74">
        <f t="shared" si="3"/>
        <v>0</v>
      </c>
      <c r="J38" s="73">
        <f t="shared" si="8"/>
        <v>0</v>
      </c>
      <c r="K38" s="75">
        <f t="shared" si="4"/>
        <v>0</v>
      </c>
      <c r="L38" s="74">
        <f t="shared" si="5"/>
        <v>0</v>
      </c>
      <c r="M38" s="73"/>
      <c r="N38" s="75">
        <f t="shared" si="6"/>
        <v>0</v>
      </c>
      <c r="O38" s="74">
        <f t="shared" si="7"/>
        <v>0</v>
      </c>
      <c r="X38" s="84">
        <f>250*1.1*0.935</f>
        <v>257.125</v>
      </c>
      <c r="Y38" s="77" t="e">
        <f t="shared" si="0"/>
        <v>#REF!</v>
      </c>
    </row>
    <row r="39" spans="1:25">
      <c r="A39" s="87"/>
      <c r="B39" s="85" t="s">
        <v>77</v>
      </c>
      <c r="C39" s="71">
        <v>10.199999999999999</v>
      </c>
      <c r="D39" s="86" t="s">
        <v>74</v>
      </c>
      <c r="E39" s="83">
        <v>184.38293171081256</v>
      </c>
      <c r="F39" s="74">
        <f t="shared" si="1"/>
        <v>1880.7059034502879</v>
      </c>
      <c r="G39" s="73"/>
      <c r="H39" s="75">
        <f t="shared" si="2"/>
        <v>0</v>
      </c>
      <c r="I39" s="74">
        <f t="shared" si="3"/>
        <v>0</v>
      </c>
      <c r="J39" s="73">
        <f t="shared" si="8"/>
        <v>0</v>
      </c>
      <c r="K39" s="75">
        <f t="shared" si="4"/>
        <v>0</v>
      </c>
      <c r="L39" s="74">
        <f t="shared" si="5"/>
        <v>0</v>
      </c>
      <c r="M39" s="73"/>
      <c r="N39" s="75">
        <f t="shared" si="6"/>
        <v>0</v>
      </c>
      <c r="O39" s="74">
        <f t="shared" si="7"/>
        <v>0</v>
      </c>
      <c r="X39" s="84">
        <f>185*1.1*0.935</f>
        <v>190.27250000000004</v>
      </c>
      <c r="Y39" s="77" t="e">
        <f t="shared" si="0"/>
        <v>#REF!</v>
      </c>
    </row>
    <row r="40" spans="1:25">
      <c r="A40" s="87"/>
      <c r="B40" s="85" t="s">
        <v>78</v>
      </c>
      <c r="C40" s="71">
        <v>2.04</v>
      </c>
      <c r="D40" s="86" t="s">
        <v>74</v>
      </c>
      <c r="E40" s="83">
        <v>189.36625418948319</v>
      </c>
      <c r="F40" s="74">
        <f t="shared" si="1"/>
        <v>386.30715854654568</v>
      </c>
      <c r="G40" s="73"/>
      <c r="H40" s="75">
        <f t="shared" si="2"/>
        <v>0</v>
      </c>
      <c r="I40" s="74">
        <f t="shared" si="3"/>
        <v>0</v>
      </c>
      <c r="J40" s="73">
        <f t="shared" si="8"/>
        <v>0</v>
      </c>
      <c r="K40" s="75">
        <f t="shared" si="4"/>
        <v>0</v>
      </c>
      <c r="L40" s="74">
        <f t="shared" si="5"/>
        <v>0</v>
      </c>
      <c r="M40" s="73"/>
      <c r="N40" s="75">
        <f t="shared" si="6"/>
        <v>0</v>
      </c>
      <c r="O40" s="74">
        <f t="shared" si="7"/>
        <v>0</v>
      </c>
      <c r="X40" s="84">
        <f>190*1.1*0.935</f>
        <v>195.41500000000005</v>
      </c>
      <c r="Y40" s="77" t="e">
        <f t="shared" si="0"/>
        <v>#REF!</v>
      </c>
    </row>
    <row r="41" spans="1:25">
      <c r="A41" s="87"/>
      <c r="B41" s="85" t="s">
        <v>79</v>
      </c>
      <c r="C41" s="71">
        <v>19.04</v>
      </c>
      <c r="D41" s="86" t="s">
        <v>74</v>
      </c>
      <c r="E41" s="83">
        <v>249.16612393353043</v>
      </c>
      <c r="F41" s="74">
        <f t="shared" si="1"/>
        <v>4744.1229996944194</v>
      </c>
      <c r="G41" s="73"/>
      <c r="H41" s="75">
        <f t="shared" si="2"/>
        <v>0</v>
      </c>
      <c r="I41" s="74">
        <f t="shared" si="3"/>
        <v>0</v>
      </c>
      <c r="J41" s="73">
        <f t="shared" si="8"/>
        <v>0</v>
      </c>
      <c r="K41" s="75">
        <f t="shared" si="4"/>
        <v>0</v>
      </c>
      <c r="L41" s="74">
        <f t="shared" si="5"/>
        <v>0</v>
      </c>
      <c r="M41" s="73"/>
      <c r="N41" s="75">
        <f t="shared" si="6"/>
        <v>0</v>
      </c>
      <c r="O41" s="74">
        <f t="shared" si="7"/>
        <v>0</v>
      </c>
      <c r="X41" s="84">
        <f>250*1.1*0.935</f>
        <v>257.125</v>
      </c>
      <c r="Y41" s="77" t="e">
        <f t="shared" si="0"/>
        <v>#REF!</v>
      </c>
    </row>
    <row r="42" spans="1:25">
      <c r="A42" s="87"/>
      <c r="B42" s="85" t="s">
        <v>80</v>
      </c>
      <c r="C42" s="71">
        <v>15.87</v>
      </c>
      <c r="D42" s="86" t="s">
        <v>74</v>
      </c>
      <c r="E42" s="83">
        <v>184.38293171081256</v>
      </c>
      <c r="F42" s="74">
        <f t="shared" si="1"/>
        <v>2926.157126250595</v>
      </c>
      <c r="G42" s="73"/>
      <c r="H42" s="75">
        <f t="shared" si="2"/>
        <v>0</v>
      </c>
      <c r="I42" s="74">
        <f t="shared" si="3"/>
        <v>0</v>
      </c>
      <c r="J42" s="73">
        <f t="shared" si="8"/>
        <v>0</v>
      </c>
      <c r="K42" s="75">
        <f t="shared" si="4"/>
        <v>0</v>
      </c>
      <c r="L42" s="74">
        <f t="shared" si="5"/>
        <v>0</v>
      </c>
      <c r="M42" s="73"/>
      <c r="N42" s="75">
        <f t="shared" si="6"/>
        <v>0</v>
      </c>
      <c r="O42" s="74">
        <f t="shared" si="7"/>
        <v>0</v>
      </c>
      <c r="X42" s="84">
        <f>185*1.1*0.935</f>
        <v>190.27250000000004</v>
      </c>
      <c r="Y42" s="77" t="e">
        <f t="shared" si="0"/>
        <v>#REF!</v>
      </c>
    </row>
    <row r="43" spans="1:25">
      <c r="A43" s="87"/>
      <c r="B43" s="85" t="s">
        <v>81</v>
      </c>
      <c r="C43" s="71">
        <v>3.17</v>
      </c>
      <c r="D43" s="86" t="s">
        <v>74</v>
      </c>
      <c r="E43" s="83">
        <v>189.36625418948319</v>
      </c>
      <c r="F43" s="74">
        <f t="shared" si="1"/>
        <v>600.2910257806617</v>
      </c>
      <c r="G43" s="73"/>
      <c r="H43" s="75">
        <f t="shared" si="2"/>
        <v>0</v>
      </c>
      <c r="I43" s="74">
        <f t="shared" si="3"/>
        <v>0</v>
      </c>
      <c r="J43" s="73">
        <f t="shared" si="8"/>
        <v>0</v>
      </c>
      <c r="K43" s="75">
        <f t="shared" si="4"/>
        <v>0</v>
      </c>
      <c r="L43" s="74">
        <f t="shared" si="5"/>
        <v>0</v>
      </c>
      <c r="M43" s="73"/>
      <c r="N43" s="75">
        <f t="shared" si="6"/>
        <v>0</v>
      </c>
      <c r="O43" s="74">
        <f t="shared" si="7"/>
        <v>0</v>
      </c>
      <c r="X43" s="84">
        <f>190*1.1*0.935</f>
        <v>195.41500000000005</v>
      </c>
      <c r="Y43" s="77" t="e">
        <f t="shared" si="0"/>
        <v>#REF!</v>
      </c>
    </row>
    <row r="44" spans="1:25">
      <c r="A44" s="87"/>
      <c r="B44" s="85" t="s">
        <v>82</v>
      </c>
      <c r="C44" s="71">
        <v>15</v>
      </c>
      <c r="D44" s="86" t="s">
        <v>74</v>
      </c>
      <c r="E44" s="83">
        <v>249.16612393353043</v>
      </c>
      <c r="F44" s="74">
        <f t="shared" si="1"/>
        <v>3737.4918590029565</v>
      </c>
      <c r="G44" s="73"/>
      <c r="H44" s="75">
        <f t="shared" si="2"/>
        <v>0</v>
      </c>
      <c r="I44" s="74">
        <f t="shared" si="3"/>
        <v>0</v>
      </c>
      <c r="J44" s="73">
        <f t="shared" si="8"/>
        <v>0</v>
      </c>
      <c r="K44" s="75">
        <f t="shared" si="4"/>
        <v>0</v>
      </c>
      <c r="L44" s="74">
        <f t="shared" si="5"/>
        <v>0</v>
      </c>
      <c r="M44" s="73"/>
      <c r="N44" s="75">
        <f t="shared" si="6"/>
        <v>0</v>
      </c>
      <c r="O44" s="74">
        <f t="shared" si="7"/>
        <v>0</v>
      </c>
      <c r="X44" s="84">
        <f>250*1.1*0.935</f>
        <v>257.125</v>
      </c>
      <c r="Y44" s="77" t="e">
        <f t="shared" si="0"/>
        <v>#REF!</v>
      </c>
    </row>
    <row r="45" spans="1:25">
      <c r="A45" s="88"/>
      <c r="B45" s="89" t="s">
        <v>83</v>
      </c>
      <c r="C45" s="90">
        <v>15</v>
      </c>
      <c r="D45" s="91" t="s">
        <v>74</v>
      </c>
      <c r="E45" s="79">
        <v>189.36625418948319</v>
      </c>
      <c r="F45" s="74">
        <f t="shared" si="1"/>
        <v>2840.4938128422477</v>
      </c>
      <c r="G45" s="73"/>
      <c r="H45" s="75">
        <f t="shared" si="2"/>
        <v>0</v>
      </c>
      <c r="I45" s="74">
        <f t="shared" si="3"/>
        <v>0</v>
      </c>
      <c r="J45" s="73">
        <f t="shared" si="8"/>
        <v>0</v>
      </c>
      <c r="K45" s="75">
        <f t="shared" si="4"/>
        <v>0</v>
      </c>
      <c r="L45" s="74">
        <f t="shared" si="5"/>
        <v>0</v>
      </c>
      <c r="M45" s="73"/>
      <c r="N45" s="75">
        <f t="shared" si="6"/>
        <v>0</v>
      </c>
      <c r="O45" s="74">
        <f t="shared" si="7"/>
        <v>0</v>
      </c>
      <c r="X45" s="65">
        <f>190*1.1*0.935</f>
        <v>195.41500000000005</v>
      </c>
      <c r="Y45" s="77" t="e">
        <f t="shared" si="0"/>
        <v>#REF!</v>
      </c>
    </row>
    <row r="46" spans="1:25">
      <c r="A46" s="88"/>
      <c r="B46" s="85" t="s">
        <v>84</v>
      </c>
      <c r="C46" s="71">
        <v>20.09</v>
      </c>
      <c r="D46" s="86" t="s">
        <v>74</v>
      </c>
      <c r="E46" s="79">
        <v>32.889928359226026</v>
      </c>
      <c r="F46" s="74">
        <f t="shared" si="1"/>
        <v>660.75866073685086</v>
      </c>
      <c r="G46" s="73"/>
      <c r="H46" s="75">
        <f t="shared" si="2"/>
        <v>0</v>
      </c>
      <c r="I46" s="74">
        <f t="shared" si="3"/>
        <v>0</v>
      </c>
      <c r="J46" s="73">
        <f t="shared" si="8"/>
        <v>0</v>
      </c>
      <c r="K46" s="75">
        <f t="shared" si="4"/>
        <v>0</v>
      </c>
      <c r="L46" s="74">
        <f t="shared" si="5"/>
        <v>0</v>
      </c>
      <c r="M46" s="73"/>
      <c r="N46" s="75">
        <f t="shared" si="6"/>
        <v>0</v>
      </c>
      <c r="O46" s="74">
        <f t="shared" si="7"/>
        <v>0</v>
      </c>
      <c r="X46" s="65">
        <f>33*1.1*0.935</f>
        <v>33.940500000000007</v>
      </c>
      <c r="Y46" s="77" t="e">
        <f t="shared" si="0"/>
        <v>#REF!</v>
      </c>
    </row>
    <row r="47" spans="1:25">
      <c r="A47" s="88"/>
      <c r="B47" s="85" t="s">
        <v>85</v>
      </c>
      <c r="C47" s="71">
        <v>20.05</v>
      </c>
      <c r="D47" s="86" t="s">
        <v>74</v>
      </c>
      <c r="E47" s="79">
        <v>176.00098330168859</v>
      </c>
      <c r="F47" s="74">
        <f t="shared" si="1"/>
        <v>3528.8197151988566</v>
      </c>
      <c r="G47" s="73"/>
      <c r="H47" s="75">
        <f t="shared" si="2"/>
        <v>0</v>
      </c>
      <c r="I47" s="74">
        <f t="shared" si="3"/>
        <v>0</v>
      </c>
      <c r="J47" s="73">
        <f t="shared" si="8"/>
        <v>0</v>
      </c>
      <c r="K47" s="75">
        <f t="shared" si="4"/>
        <v>0</v>
      </c>
      <c r="L47" s="74">
        <f t="shared" si="5"/>
        <v>0</v>
      </c>
      <c r="M47" s="73"/>
      <c r="N47" s="75">
        <f t="shared" si="6"/>
        <v>0</v>
      </c>
      <c r="O47" s="74">
        <f t="shared" si="7"/>
        <v>0</v>
      </c>
      <c r="X47" s="65">
        <f>176.59*1.1*0.935</f>
        <v>181.62281500000003</v>
      </c>
      <c r="Y47" s="77" t="e">
        <f t="shared" si="0"/>
        <v>#REF!</v>
      </c>
    </row>
    <row r="48" spans="1:25">
      <c r="A48" s="88"/>
      <c r="B48" s="85" t="s">
        <v>86</v>
      </c>
      <c r="C48" s="71">
        <v>10.050000000000001</v>
      </c>
      <c r="D48" s="86" t="s">
        <v>74</v>
      </c>
      <c r="E48" s="79">
        <v>176.00098330168859</v>
      </c>
      <c r="F48" s="74">
        <f t="shared" si="1"/>
        <v>1768.8098821819706</v>
      </c>
      <c r="G48" s="73"/>
      <c r="H48" s="75">
        <f t="shared" si="2"/>
        <v>0</v>
      </c>
      <c r="I48" s="74">
        <f t="shared" si="3"/>
        <v>0</v>
      </c>
      <c r="J48" s="73">
        <f t="shared" si="8"/>
        <v>0</v>
      </c>
      <c r="K48" s="75">
        <f t="shared" si="4"/>
        <v>0</v>
      </c>
      <c r="L48" s="74">
        <f t="shared" si="5"/>
        <v>0</v>
      </c>
      <c r="M48" s="73"/>
      <c r="N48" s="75">
        <f t="shared" si="6"/>
        <v>0</v>
      </c>
      <c r="O48" s="74">
        <f t="shared" si="7"/>
        <v>0</v>
      </c>
      <c r="X48" s="65">
        <f>176.59*1.1*0.935</f>
        <v>181.62281500000003</v>
      </c>
      <c r="Y48" s="77" t="e">
        <f t="shared" si="0"/>
        <v>#REF!</v>
      </c>
    </row>
    <row r="49" spans="1:25">
      <c r="A49" s="88"/>
      <c r="B49" s="85" t="s">
        <v>87</v>
      </c>
      <c r="C49" s="71">
        <v>20.100000000000001</v>
      </c>
      <c r="D49" s="86" t="s">
        <v>74</v>
      </c>
      <c r="E49" s="79">
        <v>332.66667538613518</v>
      </c>
      <c r="F49" s="74">
        <f t="shared" si="1"/>
        <v>6686.6001752613174</v>
      </c>
      <c r="G49" s="73"/>
      <c r="H49" s="75">
        <f t="shared" si="2"/>
        <v>0</v>
      </c>
      <c r="I49" s="74">
        <f t="shared" si="3"/>
        <v>0</v>
      </c>
      <c r="J49" s="73">
        <f t="shared" si="8"/>
        <v>0</v>
      </c>
      <c r="K49" s="75">
        <f t="shared" si="4"/>
        <v>0</v>
      </c>
      <c r="L49" s="74">
        <f t="shared" si="5"/>
        <v>0</v>
      </c>
      <c r="M49" s="73"/>
      <c r="N49" s="75">
        <f t="shared" si="6"/>
        <v>0</v>
      </c>
      <c r="O49" s="74">
        <f t="shared" si="7"/>
        <v>0</v>
      </c>
      <c r="X49" s="65">
        <f>333.78*1.1*0.935</f>
        <v>343.29273000000001</v>
      </c>
      <c r="Y49" s="77" t="e">
        <f t="shared" si="0"/>
        <v>#REF!</v>
      </c>
    </row>
    <row r="50" spans="1:25">
      <c r="A50" s="88"/>
      <c r="B50" s="85" t="s">
        <v>88</v>
      </c>
      <c r="C50" s="71">
        <v>20.05</v>
      </c>
      <c r="D50" s="86" t="s">
        <v>74</v>
      </c>
      <c r="E50" s="79">
        <v>176.00098330168859</v>
      </c>
      <c r="F50" s="74">
        <f t="shared" si="1"/>
        <v>3528.8197151988566</v>
      </c>
      <c r="G50" s="73"/>
      <c r="H50" s="75">
        <f t="shared" si="2"/>
        <v>0</v>
      </c>
      <c r="I50" s="74">
        <f t="shared" si="3"/>
        <v>0</v>
      </c>
      <c r="J50" s="73">
        <f t="shared" si="8"/>
        <v>0</v>
      </c>
      <c r="K50" s="75">
        <f t="shared" si="4"/>
        <v>0</v>
      </c>
      <c r="L50" s="74">
        <f t="shared" si="5"/>
        <v>0</v>
      </c>
      <c r="M50" s="73"/>
      <c r="N50" s="75">
        <f t="shared" si="6"/>
        <v>0</v>
      </c>
      <c r="O50" s="74">
        <f t="shared" si="7"/>
        <v>0</v>
      </c>
      <c r="X50" s="65">
        <f>176.59*1.1*0.935</f>
        <v>181.62281500000003</v>
      </c>
      <c r="Y50" s="77" t="e">
        <f t="shared" si="0"/>
        <v>#REF!</v>
      </c>
    </row>
    <row r="51" spans="1:25">
      <c r="A51" s="88"/>
      <c r="B51" s="85" t="s">
        <v>89</v>
      </c>
      <c r="C51" s="71">
        <v>10.06</v>
      </c>
      <c r="D51" s="86" t="s">
        <v>74</v>
      </c>
      <c r="E51" s="79">
        <v>176.00098330168859</v>
      </c>
      <c r="F51" s="74">
        <f t="shared" si="1"/>
        <v>1770.5698920149873</v>
      </c>
      <c r="G51" s="73"/>
      <c r="H51" s="75">
        <f t="shared" si="2"/>
        <v>0</v>
      </c>
      <c r="I51" s="74">
        <f t="shared" si="3"/>
        <v>0</v>
      </c>
      <c r="J51" s="73">
        <f t="shared" si="8"/>
        <v>0</v>
      </c>
      <c r="K51" s="75">
        <f t="shared" si="4"/>
        <v>0</v>
      </c>
      <c r="L51" s="74">
        <f t="shared" si="5"/>
        <v>0</v>
      </c>
      <c r="M51" s="73"/>
      <c r="N51" s="75">
        <f t="shared" si="6"/>
        <v>0</v>
      </c>
      <c r="O51" s="74">
        <f t="shared" si="7"/>
        <v>0</v>
      </c>
      <c r="X51" s="65">
        <f>176.59*1.1*0.935</f>
        <v>181.62281500000003</v>
      </c>
      <c r="Y51" s="77" t="e">
        <f t="shared" si="0"/>
        <v>#REF!</v>
      </c>
    </row>
    <row r="52" spans="1:25">
      <c r="A52" s="88"/>
      <c r="B52" s="85" t="s">
        <v>90</v>
      </c>
      <c r="C52" s="71">
        <v>20.02</v>
      </c>
      <c r="D52" s="86" t="s">
        <v>74</v>
      </c>
      <c r="E52" s="79">
        <v>332.66667538613518</v>
      </c>
      <c r="F52" s="74">
        <f t="shared" si="1"/>
        <v>6659.9868412304259</v>
      </c>
      <c r="G52" s="73"/>
      <c r="H52" s="75">
        <f t="shared" si="2"/>
        <v>0</v>
      </c>
      <c r="I52" s="74">
        <f t="shared" si="3"/>
        <v>0</v>
      </c>
      <c r="J52" s="73">
        <f t="shared" si="8"/>
        <v>0</v>
      </c>
      <c r="K52" s="75">
        <f t="shared" si="4"/>
        <v>0</v>
      </c>
      <c r="L52" s="74">
        <f t="shared" si="5"/>
        <v>0</v>
      </c>
      <c r="M52" s="73"/>
      <c r="N52" s="75">
        <f t="shared" si="6"/>
        <v>0</v>
      </c>
      <c r="O52" s="74">
        <f t="shared" si="7"/>
        <v>0</v>
      </c>
      <c r="X52" s="65">
        <f>333.78*1.1*0.935</f>
        <v>343.29273000000001</v>
      </c>
      <c r="Y52" s="77" t="e">
        <f t="shared" si="0"/>
        <v>#REF!</v>
      </c>
    </row>
    <row r="53" spans="1:25">
      <c r="A53" s="88"/>
      <c r="B53" s="89" t="s">
        <v>91</v>
      </c>
      <c r="C53" s="90">
        <v>27.12</v>
      </c>
      <c r="D53" s="91" t="s">
        <v>74</v>
      </c>
      <c r="E53" s="79">
        <v>176.00098330168859</v>
      </c>
      <c r="F53" s="74">
        <f t="shared" si="1"/>
        <v>4773.1466671417948</v>
      </c>
      <c r="G53" s="73"/>
      <c r="H53" s="75">
        <f t="shared" si="2"/>
        <v>0</v>
      </c>
      <c r="I53" s="74">
        <f t="shared" si="3"/>
        <v>0</v>
      </c>
      <c r="J53" s="73">
        <f t="shared" si="8"/>
        <v>0</v>
      </c>
      <c r="K53" s="75">
        <f t="shared" si="4"/>
        <v>0</v>
      </c>
      <c r="L53" s="74">
        <f t="shared" si="5"/>
        <v>0</v>
      </c>
      <c r="M53" s="73"/>
      <c r="N53" s="75">
        <f t="shared" si="6"/>
        <v>0</v>
      </c>
      <c r="O53" s="74">
        <f t="shared" si="7"/>
        <v>0</v>
      </c>
      <c r="X53" s="65">
        <f>176.59*1.1*0.935</f>
        <v>181.62281500000003</v>
      </c>
      <c r="Y53" s="77" t="e">
        <f t="shared" si="0"/>
        <v>#REF!</v>
      </c>
    </row>
    <row r="54" spans="1:25">
      <c r="A54" s="88"/>
      <c r="B54" s="85" t="s">
        <v>92</v>
      </c>
      <c r="C54" s="71">
        <v>3.03</v>
      </c>
      <c r="D54" s="86" t="s">
        <v>74</v>
      </c>
      <c r="E54" s="79">
        <v>348.83257350694271</v>
      </c>
      <c r="F54" s="74">
        <f t="shared" si="1"/>
        <v>1056.9626977260364</v>
      </c>
      <c r="G54" s="73"/>
      <c r="H54" s="75">
        <f t="shared" si="2"/>
        <v>0</v>
      </c>
      <c r="I54" s="74">
        <f t="shared" si="3"/>
        <v>0</v>
      </c>
      <c r="J54" s="73">
        <f t="shared" si="8"/>
        <v>0</v>
      </c>
      <c r="K54" s="75">
        <f t="shared" si="4"/>
        <v>0</v>
      </c>
      <c r="L54" s="74">
        <f t="shared" si="5"/>
        <v>0</v>
      </c>
      <c r="M54" s="73"/>
      <c r="N54" s="75">
        <f t="shared" si="6"/>
        <v>0</v>
      </c>
      <c r="O54" s="74">
        <f t="shared" si="7"/>
        <v>0</v>
      </c>
      <c r="X54" s="65">
        <f>350*1.1*0.935</f>
        <v>359.97500000000008</v>
      </c>
      <c r="Y54" s="77" t="e">
        <f t="shared" si="0"/>
        <v>#REF!</v>
      </c>
    </row>
    <row r="55" spans="1:25">
      <c r="A55" s="88"/>
      <c r="B55" s="89" t="s">
        <v>93</v>
      </c>
      <c r="C55" s="90">
        <v>3.03</v>
      </c>
      <c r="D55" s="91" t="s">
        <v>74</v>
      </c>
      <c r="E55" s="79">
        <v>209.29954410416559</v>
      </c>
      <c r="F55" s="74">
        <f t="shared" si="1"/>
        <v>634.17761863562168</v>
      </c>
      <c r="G55" s="73"/>
      <c r="H55" s="75">
        <f t="shared" si="2"/>
        <v>0</v>
      </c>
      <c r="I55" s="74">
        <f t="shared" si="3"/>
        <v>0</v>
      </c>
      <c r="J55" s="73">
        <f t="shared" si="8"/>
        <v>0</v>
      </c>
      <c r="K55" s="75">
        <f t="shared" si="4"/>
        <v>0</v>
      </c>
      <c r="L55" s="74">
        <f t="shared" si="5"/>
        <v>0</v>
      </c>
      <c r="M55" s="73"/>
      <c r="N55" s="75">
        <f t="shared" si="6"/>
        <v>0</v>
      </c>
      <c r="O55" s="74">
        <f t="shared" si="7"/>
        <v>0</v>
      </c>
      <c r="X55" s="65">
        <f>210*1.1*0.935</f>
        <v>215.98500000000004</v>
      </c>
      <c r="Y55" s="77" t="e">
        <f t="shared" si="0"/>
        <v>#REF!</v>
      </c>
    </row>
    <row r="56" spans="1:25">
      <c r="A56" s="88"/>
      <c r="B56" s="85" t="s">
        <v>94</v>
      </c>
      <c r="C56" s="71">
        <v>28.98</v>
      </c>
      <c r="D56" s="86" t="s">
        <v>95</v>
      </c>
      <c r="E56" s="79">
        <v>448.4990230803549</v>
      </c>
      <c r="F56" s="74">
        <f t="shared" si="1"/>
        <v>12997.501688868686</v>
      </c>
      <c r="G56" s="73"/>
      <c r="H56" s="75">
        <f t="shared" si="2"/>
        <v>0</v>
      </c>
      <c r="I56" s="74">
        <f t="shared" si="3"/>
        <v>0</v>
      </c>
      <c r="J56" s="73">
        <f t="shared" si="8"/>
        <v>0</v>
      </c>
      <c r="K56" s="75">
        <f t="shared" si="4"/>
        <v>0</v>
      </c>
      <c r="L56" s="74">
        <f t="shared" si="5"/>
        <v>0</v>
      </c>
      <c r="M56" s="73"/>
      <c r="N56" s="75">
        <f t="shared" si="6"/>
        <v>0</v>
      </c>
      <c r="O56" s="74">
        <f t="shared" si="7"/>
        <v>0</v>
      </c>
      <c r="X56" s="65">
        <f>450*1.1*0.935</f>
        <v>462.8250000000001</v>
      </c>
      <c r="Y56" s="77" t="e">
        <f t="shared" si="0"/>
        <v>#REF!</v>
      </c>
    </row>
    <row r="57" spans="1:25">
      <c r="A57" s="88"/>
      <c r="B57" s="89" t="s">
        <v>96</v>
      </c>
      <c r="C57" s="90">
        <v>38.58</v>
      </c>
      <c r="D57" s="91" t="s">
        <v>74</v>
      </c>
      <c r="E57" s="79">
        <v>176.00098330168859</v>
      </c>
      <c r="F57" s="74">
        <f t="shared" si="1"/>
        <v>6790.1179357791452</v>
      </c>
      <c r="G57" s="73"/>
      <c r="H57" s="75">
        <f t="shared" si="2"/>
        <v>0</v>
      </c>
      <c r="I57" s="74">
        <f t="shared" si="3"/>
        <v>0</v>
      </c>
      <c r="J57" s="73">
        <f t="shared" si="8"/>
        <v>0</v>
      </c>
      <c r="K57" s="75">
        <f t="shared" si="4"/>
        <v>0</v>
      </c>
      <c r="L57" s="74">
        <f t="shared" si="5"/>
        <v>0</v>
      </c>
      <c r="M57" s="73"/>
      <c r="N57" s="75">
        <f t="shared" si="6"/>
        <v>0</v>
      </c>
      <c r="O57" s="74">
        <f t="shared" si="7"/>
        <v>0</v>
      </c>
      <c r="X57" s="65">
        <f>176.59*1.1*0.935</f>
        <v>181.62281500000003</v>
      </c>
      <c r="Y57" s="77" t="e">
        <f t="shared" si="0"/>
        <v>#REF!</v>
      </c>
    </row>
    <row r="58" spans="1:25">
      <c r="A58" s="62"/>
      <c r="B58" s="79"/>
      <c r="C58" s="68"/>
      <c r="D58" s="79"/>
      <c r="E58" s="79"/>
      <c r="F58" s="74">
        <f t="shared" si="1"/>
        <v>0</v>
      </c>
      <c r="G58" s="79"/>
      <c r="H58" s="81"/>
      <c r="I58" s="66"/>
      <c r="J58" s="79"/>
      <c r="K58" s="81"/>
      <c r="L58" s="66"/>
      <c r="M58" s="79"/>
      <c r="N58" s="81"/>
      <c r="O58" s="66"/>
      <c r="X58" s="65"/>
      <c r="Y58" s="77" t="e">
        <f t="shared" si="0"/>
        <v>#REF!</v>
      </c>
    </row>
    <row r="59" spans="1:25">
      <c r="A59" s="62"/>
      <c r="B59" s="65"/>
      <c r="C59" s="68"/>
      <c r="D59" s="65"/>
      <c r="E59" s="65"/>
      <c r="F59" s="74">
        <f t="shared" si="1"/>
        <v>0</v>
      </c>
      <c r="G59" s="65"/>
      <c r="H59" s="67"/>
      <c r="I59" s="66"/>
      <c r="J59" s="65"/>
      <c r="K59" s="67"/>
      <c r="L59" s="66"/>
      <c r="M59" s="65"/>
      <c r="N59" s="67"/>
      <c r="O59" s="66"/>
      <c r="X59" s="65"/>
      <c r="Y59" s="77" t="e">
        <f t="shared" si="0"/>
        <v>#REF!</v>
      </c>
    </row>
    <row r="60" spans="1:25">
      <c r="A60" s="57"/>
      <c r="B60" s="58"/>
      <c r="C60" s="92"/>
      <c r="D60" s="58"/>
      <c r="E60" s="58"/>
      <c r="F60" s="58"/>
      <c r="G60" s="58"/>
      <c r="H60" s="61"/>
      <c r="I60" s="60"/>
      <c r="J60" s="58"/>
      <c r="K60" s="61"/>
      <c r="L60" s="60"/>
      <c r="M60" s="58"/>
      <c r="N60" s="61"/>
      <c r="O60" s="60"/>
      <c r="X60" s="58"/>
      <c r="Y60" s="77" t="e">
        <f t="shared" si="0"/>
        <v>#REF!</v>
      </c>
    </row>
    <row r="61" spans="1:25" ht="13" thickBot="1">
      <c r="A61" s="93"/>
      <c r="B61" s="94" t="s">
        <v>52</v>
      </c>
      <c r="C61" s="95"/>
      <c r="D61" s="94"/>
      <c r="E61" s="94"/>
      <c r="F61" s="96">
        <f>SUM(F7:F59)</f>
        <v>737509.86667114694</v>
      </c>
      <c r="G61" s="94"/>
      <c r="H61" s="97"/>
      <c r="I61" s="96"/>
      <c r="J61" s="94"/>
      <c r="K61" s="97"/>
      <c r="L61" s="96"/>
      <c r="M61" s="94"/>
      <c r="N61" s="97"/>
      <c r="O61" s="96"/>
      <c r="X61" s="94"/>
      <c r="Y61" s="77" t="e">
        <f t="shared" si="0"/>
        <v>#REF!</v>
      </c>
    </row>
    <row r="62" spans="1:25" ht="13" thickTop="1">
      <c r="A62" s="62"/>
      <c r="B62" s="65"/>
      <c r="C62" s="68"/>
      <c r="D62" s="65"/>
      <c r="E62" s="65"/>
      <c r="F62" s="66"/>
      <c r="G62" s="65"/>
      <c r="H62" s="67"/>
      <c r="I62" s="66"/>
      <c r="J62" s="65"/>
      <c r="K62" s="67"/>
      <c r="L62" s="66"/>
      <c r="M62" s="65"/>
      <c r="N62" s="67"/>
      <c r="O62" s="66"/>
      <c r="X62" s="65"/>
      <c r="Y62" s="77" t="e">
        <f t="shared" si="0"/>
        <v>#REF!</v>
      </c>
    </row>
    <row r="63" spans="1:25">
      <c r="A63" s="62"/>
      <c r="B63" s="63" t="s">
        <v>97</v>
      </c>
      <c r="C63" s="68"/>
      <c r="D63" s="65"/>
      <c r="E63" s="65"/>
      <c r="F63" s="66"/>
      <c r="G63" s="65"/>
      <c r="H63" s="67"/>
      <c r="I63" s="66"/>
      <c r="J63" s="65"/>
      <c r="K63" s="67"/>
      <c r="L63" s="66"/>
      <c r="M63" s="65"/>
      <c r="N63" s="67"/>
      <c r="O63" s="66"/>
      <c r="X63" s="65"/>
      <c r="Y63" s="77" t="e">
        <f t="shared" si="0"/>
        <v>#REF!</v>
      </c>
    </row>
    <row r="64" spans="1:25">
      <c r="A64" s="62"/>
      <c r="B64" s="65"/>
      <c r="C64" s="68"/>
      <c r="D64" s="65"/>
      <c r="E64" s="65"/>
      <c r="F64" s="66"/>
      <c r="G64" s="65"/>
      <c r="H64" s="67"/>
      <c r="I64" s="66"/>
      <c r="J64" s="65"/>
      <c r="K64" s="67"/>
      <c r="L64" s="66"/>
      <c r="M64" s="65"/>
      <c r="N64" s="67"/>
      <c r="O64" s="66"/>
      <c r="X64" s="65"/>
      <c r="Y64" s="77" t="e">
        <f t="shared" si="0"/>
        <v>#REF!</v>
      </c>
    </row>
    <row r="65" spans="1:25">
      <c r="A65" s="62"/>
      <c r="B65" s="63" t="s">
        <v>98</v>
      </c>
      <c r="C65" s="68"/>
      <c r="D65" s="65"/>
      <c r="E65" s="65"/>
      <c r="F65" s="66"/>
      <c r="G65" s="65"/>
      <c r="H65" s="67"/>
      <c r="I65" s="66"/>
      <c r="J65" s="65"/>
      <c r="K65" s="67"/>
      <c r="L65" s="66"/>
      <c r="M65" s="65"/>
      <c r="N65" s="67"/>
      <c r="O65" s="66"/>
      <c r="X65" s="65"/>
      <c r="Y65" s="77" t="e">
        <f t="shared" si="0"/>
        <v>#REF!</v>
      </c>
    </row>
    <row r="66" spans="1:25">
      <c r="A66" s="62"/>
      <c r="B66" s="79"/>
      <c r="C66" s="68"/>
      <c r="D66" s="79"/>
      <c r="E66" s="79"/>
      <c r="F66" s="66"/>
      <c r="G66" s="79"/>
      <c r="H66" s="81"/>
      <c r="I66" s="66"/>
      <c r="J66" s="79"/>
      <c r="K66" s="81"/>
      <c r="L66" s="66"/>
      <c r="M66" s="79"/>
      <c r="N66" s="81"/>
      <c r="O66" s="66"/>
      <c r="X66" s="65"/>
      <c r="Y66" s="77" t="e">
        <f t="shared" si="0"/>
        <v>#REF!</v>
      </c>
    </row>
    <row r="67" spans="1:25" ht="14.5">
      <c r="A67" s="69" t="s">
        <v>22</v>
      </c>
      <c r="B67" s="70" t="s">
        <v>99</v>
      </c>
      <c r="C67" s="71"/>
      <c r="D67" s="72" t="s">
        <v>62</v>
      </c>
      <c r="E67" s="73"/>
      <c r="F67" s="74">
        <f>C67*E67</f>
        <v>0</v>
      </c>
      <c r="G67" s="73"/>
      <c r="H67" s="75"/>
      <c r="I67" s="74"/>
      <c r="J67" s="73"/>
      <c r="K67" s="75"/>
      <c r="L67" s="74"/>
      <c r="M67" s="73"/>
      <c r="N67" s="75"/>
      <c r="O67" s="74"/>
      <c r="X67" s="76"/>
      <c r="Y67" s="77" t="e">
        <f t="shared" si="0"/>
        <v>#REF!</v>
      </c>
    </row>
    <row r="68" spans="1:25">
      <c r="A68" s="62"/>
      <c r="B68" s="79"/>
      <c r="C68" s="68"/>
      <c r="D68" s="79"/>
      <c r="E68" s="79"/>
      <c r="F68" s="66"/>
      <c r="G68" s="79"/>
      <c r="H68" s="81"/>
      <c r="I68" s="66"/>
      <c r="J68" s="79"/>
      <c r="K68" s="81"/>
      <c r="L68" s="66"/>
      <c r="M68" s="79"/>
      <c r="N68" s="81"/>
      <c r="O68" s="66"/>
      <c r="X68" s="65"/>
      <c r="Y68" s="77" t="e">
        <f t="shared" si="0"/>
        <v>#REF!</v>
      </c>
    </row>
    <row r="69" spans="1:25">
      <c r="A69" s="69" t="s">
        <v>25</v>
      </c>
      <c r="B69" s="70" t="s">
        <v>100</v>
      </c>
      <c r="C69" s="71">
        <v>303.42</v>
      </c>
      <c r="D69" s="72" t="s">
        <v>51</v>
      </c>
      <c r="E69" s="73">
        <v>342.49016307954366</v>
      </c>
      <c r="F69" s="74">
        <f>C69*E69</f>
        <v>103918.36528159515</v>
      </c>
      <c r="G69" s="73"/>
      <c r="H69" s="75">
        <f>G69/C69</f>
        <v>0</v>
      </c>
      <c r="I69" s="74">
        <f>G69*E69</f>
        <v>0</v>
      </c>
      <c r="J69" s="73">
        <f t="shared" ref="J69" si="9">M69-G69</f>
        <v>0</v>
      </c>
      <c r="K69" s="75">
        <f>J69/C69</f>
        <v>0</v>
      </c>
      <c r="L69" s="74">
        <f>J69*E69</f>
        <v>0</v>
      </c>
      <c r="M69" s="73"/>
      <c r="N69" s="75">
        <f>M69/C69</f>
        <v>0</v>
      </c>
      <c r="O69" s="74">
        <f>M69*E69</f>
        <v>0</v>
      </c>
      <c r="X69" s="76">
        <f>378*0.935</f>
        <v>353.43</v>
      </c>
      <c r="Y69" s="77" t="e">
        <f t="shared" si="0"/>
        <v>#REF!</v>
      </c>
    </row>
    <row r="70" spans="1:25">
      <c r="A70" s="62"/>
      <c r="B70" s="79"/>
      <c r="C70" s="68"/>
      <c r="D70" s="79"/>
      <c r="E70" s="79"/>
      <c r="F70" s="66"/>
      <c r="G70" s="79"/>
      <c r="H70" s="81"/>
      <c r="I70" s="66"/>
      <c r="J70" s="79"/>
      <c r="K70" s="81"/>
      <c r="L70" s="66"/>
      <c r="M70" s="79"/>
      <c r="N70" s="81"/>
      <c r="O70" s="66"/>
      <c r="X70" s="65"/>
      <c r="Y70" s="77" t="e">
        <f t="shared" si="0"/>
        <v>#REF!</v>
      </c>
    </row>
    <row r="71" spans="1:25" ht="25">
      <c r="A71" s="69" t="s">
        <v>27</v>
      </c>
      <c r="B71" s="70" t="s">
        <v>101</v>
      </c>
      <c r="C71" s="71">
        <v>73.319999999999993</v>
      </c>
      <c r="D71" s="72" t="s">
        <v>62</v>
      </c>
      <c r="E71" s="73">
        <v>202.12355973487993</v>
      </c>
      <c r="F71" s="74">
        <f>C71*E71</f>
        <v>14819.699399761395</v>
      </c>
      <c r="G71" s="73"/>
      <c r="H71" s="75">
        <f>G71/C71</f>
        <v>0</v>
      </c>
      <c r="I71" s="74">
        <f>G71*E71</f>
        <v>0</v>
      </c>
      <c r="J71" s="73">
        <f t="shared" ref="J71" si="10">M71-G71</f>
        <v>0</v>
      </c>
      <c r="K71" s="75">
        <f>J71/C71</f>
        <v>0</v>
      </c>
      <c r="L71" s="74">
        <f>J71*E71</f>
        <v>0</v>
      </c>
      <c r="M71" s="73"/>
      <c r="N71" s="75">
        <f>M71/C71</f>
        <v>0</v>
      </c>
      <c r="O71" s="74">
        <f>M71*E71</f>
        <v>0</v>
      </c>
      <c r="X71" s="76">
        <v>208.57980000000003</v>
      </c>
      <c r="Y71" s="77" t="e">
        <f t="shared" si="0"/>
        <v>#REF!</v>
      </c>
    </row>
    <row r="72" spans="1:25">
      <c r="A72" s="62"/>
      <c r="B72" s="79"/>
      <c r="C72" s="68"/>
      <c r="D72" s="79"/>
      <c r="E72" s="79"/>
      <c r="F72" s="66"/>
      <c r="G72" s="79"/>
      <c r="H72" s="81"/>
      <c r="I72" s="66"/>
      <c r="J72" s="79"/>
      <c r="K72" s="81"/>
      <c r="L72" s="66"/>
      <c r="M72" s="79"/>
      <c r="N72" s="81"/>
      <c r="O72" s="66"/>
      <c r="X72" s="65"/>
      <c r="Y72" s="77" t="e">
        <f t="shared" si="0"/>
        <v>#REF!</v>
      </c>
    </row>
    <row r="73" spans="1:25" ht="25">
      <c r="A73" s="69" t="s">
        <v>29</v>
      </c>
      <c r="B73" s="70" t="s">
        <v>102</v>
      </c>
      <c r="C73" s="71">
        <v>11.88</v>
      </c>
      <c r="D73" s="72" t="s">
        <v>51</v>
      </c>
      <c r="E73" s="73">
        <v>60.633443685934033</v>
      </c>
      <c r="F73" s="74">
        <f>C73*E73</f>
        <v>720.32531098889638</v>
      </c>
      <c r="G73" s="73"/>
      <c r="H73" s="75">
        <f>G73/C73</f>
        <v>0</v>
      </c>
      <c r="I73" s="74">
        <f>G73*E73</f>
        <v>0</v>
      </c>
      <c r="J73" s="73">
        <f t="shared" ref="J73" si="11">M73-G73</f>
        <v>0</v>
      </c>
      <c r="K73" s="75">
        <f>J73/C73</f>
        <v>0</v>
      </c>
      <c r="L73" s="74">
        <f>J73*E73</f>
        <v>0</v>
      </c>
      <c r="M73" s="73"/>
      <c r="N73" s="75">
        <f>M73/C73</f>
        <v>0</v>
      </c>
      <c r="O73" s="74">
        <f>M73*E73</f>
        <v>0</v>
      </c>
      <c r="X73" s="76">
        <v>62.570200000000007</v>
      </c>
      <c r="Y73" s="77" t="e">
        <f t="shared" si="0"/>
        <v>#REF!</v>
      </c>
    </row>
    <row r="74" spans="1:25">
      <c r="A74" s="69"/>
      <c r="B74" s="70"/>
      <c r="C74" s="71"/>
      <c r="D74" s="72"/>
      <c r="E74" s="83"/>
      <c r="F74" s="74"/>
      <c r="G74" s="83"/>
      <c r="H74" s="75"/>
      <c r="I74" s="74"/>
      <c r="J74" s="83"/>
      <c r="K74" s="75"/>
      <c r="L74" s="74"/>
      <c r="M74" s="83"/>
      <c r="N74" s="75"/>
      <c r="O74" s="74"/>
      <c r="X74" s="84"/>
      <c r="Y74" s="77" t="e">
        <f t="shared" si="0"/>
        <v>#REF!</v>
      </c>
    </row>
    <row r="75" spans="1:25" ht="25">
      <c r="A75" s="69" t="s">
        <v>30</v>
      </c>
      <c r="B75" s="70" t="s">
        <v>67</v>
      </c>
      <c r="C75" s="71">
        <f>120.83+69.76</f>
        <v>190.59</v>
      </c>
      <c r="D75" s="72" t="s">
        <v>62</v>
      </c>
      <c r="E75" s="73">
        <v>143.05759748314588</v>
      </c>
      <c r="F75" s="74">
        <f>C75*E75</f>
        <v>27265.347504312773</v>
      </c>
      <c r="G75" s="73"/>
      <c r="H75" s="75">
        <f>G75/C75</f>
        <v>0</v>
      </c>
      <c r="I75" s="74">
        <f>G75*E75</f>
        <v>0</v>
      </c>
      <c r="J75" s="73">
        <f t="shared" ref="J75" si="12">M75-G75</f>
        <v>0</v>
      </c>
      <c r="K75" s="75">
        <f>J75/C75</f>
        <v>0</v>
      </c>
      <c r="L75" s="74">
        <f>J75*E75</f>
        <v>0</v>
      </c>
      <c r="M75" s="73"/>
      <c r="N75" s="75">
        <f>M75/C75</f>
        <v>0</v>
      </c>
      <c r="O75" s="74">
        <f>M75*E75</f>
        <v>0</v>
      </c>
      <c r="X75" s="76">
        <v>147.62715</v>
      </c>
      <c r="Y75" s="77" t="e">
        <f t="shared" si="0"/>
        <v>#REF!</v>
      </c>
    </row>
    <row r="76" spans="1:25">
      <c r="A76" s="69"/>
      <c r="B76" s="70"/>
      <c r="C76" s="71"/>
      <c r="D76" s="72"/>
      <c r="E76" s="83"/>
      <c r="F76" s="74"/>
      <c r="G76" s="83"/>
      <c r="H76" s="75"/>
      <c r="I76" s="74"/>
      <c r="J76" s="83"/>
      <c r="K76" s="75"/>
      <c r="L76" s="74"/>
      <c r="M76" s="83"/>
      <c r="N76" s="75"/>
      <c r="O76" s="74"/>
      <c r="X76" s="84"/>
      <c r="Y76" s="77" t="e">
        <f t="shared" si="0"/>
        <v>#REF!</v>
      </c>
    </row>
    <row r="77" spans="1:25" ht="25">
      <c r="A77" s="69" t="s">
        <v>32</v>
      </c>
      <c r="B77" s="70" t="s">
        <v>68</v>
      </c>
      <c r="C77" s="71">
        <f>40.58+122.31+122.67+42.24</f>
        <v>327.8</v>
      </c>
      <c r="D77" s="72" t="s">
        <v>51</v>
      </c>
      <c r="E77" s="73">
        <v>65.073130985113281</v>
      </c>
      <c r="F77" s="74">
        <f>C77*E77</f>
        <v>21330.972336920135</v>
      </c>
      <c r="G77" s="73"/>
      <c r="H77" s="75">
        <f>G77/C77</f>
        <v>0</v>
      </c>
      <c r="I77" s="74">
        <f>G77*E77</f>
        <v>0</v>
      </c>
      <c r="J77" s="73">
        <f t="shared" ref="J77" si="13">M77-G77</f>
        <v>0</v>
      </c>
      <c r="K77" s="75">
        <f>J77/C77</f>
        <v>0</v>
      </c>
      <c r="L77" s="74">
        <f>J77*E77</f>
        <v>0</v>
      </c>
      <c r="M77" s="73"/>
      <c r="N77" s="75">
        <f>M77/C77</f>
        <v>0</v>
      </c>
      <c r="O77" s="74">
        <f>M77*E77</f>
        <v>0</v>
      </c>
      <c r="X77" s="76">
        <v>67.151699999999991</v>
      </c>
      <c r="Y77" s="77" t="e">
        <f t="shared" ref="Y77:Y140" si="14">X77*$W$3</f>
        <v>#REF!</v>
      </c>
    </row>
    <row r="78" spans="1:25">
      <c r="A78" s="69"/>
      <c r="B78" s="70"/>
      <c r="C78" s="71"/>
      <c r="D78" s="72"/>
      <c r="E78" s="83"/>
      <c r="F78" s="74"/>
      <c r="G78" s="83"/>
      <c r="H78" s="75"/>
      <c r="I78" s="74"/>
      <c r="J78" s="83"/>
      <c r="K78" s="75"/>
      <c r="L78" s="74"/>
      <c r="M78" s="83"/>
      <c r="N78" s="75"/>
      <c r="O78" s="74"/>
      <c r="X78" s="84"/>
      <c r="Y78" s="77" t="e">
        <f t="shared" si="14"/>
        <v>#REF!</v>
      </c>
    </row>
    <row r="79" spans="1:25">
      <c r="A79" s="69"/>
      <c r="B79" s="98" t="s">
        <v>103</v>
      </c>
      <c r="C79" s="71"/>
      <c r="D79" s="72"/>
      <c r="E79" s="83"/>
      <c r="F79" s="74"/>
      <c r="G79" s="73"/>
      <c r="H79" s="75"/>
      <c r="I79" s="74"/>
      <c r="J79" s="73"/>
      <c r="K79" s="75"/>
      <c r="L79" s="74"/>
      <c r="M79" s="73"/>
      <c r="N79" s="75"/>
      <c r="O79" s="74"/>
      <c r="X79" s="84"/>
      <c r="Y79" s="77" t="e">
        <f t="shared" si="14"/>
        <v>#REF!</v>
      </c>
    </row>
    <row r="80" spans="1:25">
      <c r="A80" s="69"/>
      <c r="B80" s="70"/>
      <c r="C80" s="71"/>
      <c r="D80" s="72"/>
      <c r="E80" s="83"/>
      <c r="F80" s="74"/>
      <c r="G80" s="83"/>
      <c r="H80" s="75"/>
      <c r="I80" s="74"/>
      <c r="J80" s="83"/>
      <c r="K80" s="75"/>
      <c r="L80" s="74"/>
      <c r="M80" s="83"/>
      <c r="N80" s="75"/>
      <c r="O80" s="74"/>
      <c r="X80" s="84"/>
      <c r="Y80" s="77" t="e">
        <f t="shared" si="14"/>
        <v>#REF!</v>
      </c>
    </row>
    <row r="81" spans="1:25" ht="25">
      <c r="A81" s="69" t="s">
        <v>33</v>
      </c>
      <c r="B81" s="70" t="s">
        <v>104</v>
      </c>
      <c r="C81" s="71">
        <v>59.13</v>
      </c>
      <c r="D81" s="72" t="s">
        <v>51</v>
      </c>
      <c r="E81" s="73">
        <v>63.052620234670492</v>
      </c>
      <c r="F81" s="74">
        <f>C81*E81</f>
        <v>3728.3014344760663</v>
      </c>
      <c r="G81" s="73"/>
      <c r="H81" s="75">
        <f>G81/C81</f>
        <v>0</v>
      </c>
      <c r="I81" s="74">
        <f>G81*E81</f>
        <v>0</v>
      </c>
      <c r="J81" s="73">
        <f t="shared" ref="J81" si="15">M81-G81</f>
        <v>0</v>
      </c>
      <c r="K81" s="75">
        <f>J81/C81</f>
        <v>0</v>
      </c>
      <c r="L81" s="74">
        <f>J81*E81</f>
        <v>0</v>
      </c>
      <c r="M81" s="73"/>
      <c r="N81" s="75">
        <f>M81/C81</f>
        <v>0</v>
      </c>
      <c r="O81" s="74">
        <f>M81*E81</f>
        <v>0</v>
      </c>
      <c r="X81" s="76">
        <v>65.06665000000001</v>
      </c>
      <c r="Y81" s="77" t="e">
        <f t="shared" si="14"/>
        <v>#REF!</v>
      </c>
    </row>
    <row r="82" spans="1:25">
      <c r="A82" s="69"/>
      <c r="B82" s="70"/>
      <c r="C82" s="71"/>
      <c r="D82" s="72"/>
      <c r="E82" s="83"/>
      <c r="F82" s="74"/>
      <c r="G82" s="83"/>
      <c r="H82" s="75"/>
      <c r="I82" s="74"/>
      <c r="J82" s="83"/>
      <c r="K82" s="75"/>
      <c r="L82" s="74"/>
      <c r="M82" s="83"/>
      <c r="N82" s="75"/>
      <c r="O82" s="74"/>
      <c r="X82" s="84"/>
      <c r="Y82" s="77" t="e">
        <f t="shared" si="14"/>
        <v>#REF!</v>
      </c>
    </row>
    <row r="83" spans="1:25" ht="25">
      <c r="A83" s="69" t="s">
        <v>35</v>
      </c>
      <c r="B83" s="70" t="s">
        <v>61</v>
      </c>
      <c r="C83" s="71">
        <v>2114.0100000000002</v>
      </c>
      <c r="D83" s="72" t="s">
        <v>62</v>
      </c>
      <c r="E83" s="73">
        <v>135.90879487283479</v>
      </c>
      <c r="F83" s="74">
        <f>C83*E83</f>
        <v>287312.5514491215</v>
      </c>
      <c r="G83" s="73"/>
      <c r="H83" s="75">
        <f>G83/C83</f>
        <v>0</v>
      </c>
      <c r="I83" s="74">
        <f>G83*E83</f>
        <v>0</v>
      </c>
      <c r="J83" s="73">
        <f t="shared" ref="J83" si="16">M83-G83</f>
        <v>0</v>
      </c>
      <c r="K83" s="75">
        <f>J83/C83</f>
        <v>0</v>
      </c>
      <c r="L83" s="74">
        <f>J83*E83</f>
        <v>0</v>
      </c>
      <c r="M83" s="73"/>
      <c r="N83" s="75">
        <f>M83/C83</f>
        <v>0</v>
      </c>
      <c r="O83" s="74">
        <f>M83*E83</f>
        <v>0</v>
      </c>
      <c r="X83" s="76">
        <f>150*0.935</f>
        <v>140.25</v>
      </c>
      <c r="Y83" s="77" t="e">
        <f t="shared" si="14"/>
        <v>#REF!</v>
      </c>
    </row>
    <row r="84" spans="1:25">
      <c r="A84" s="69"/>
      <c r="B84" s="70"/>
      <c r="C84" s="71"/>
      <c r="D84" s="72"/>
      <c r="E84" s="83"/>
      <c r="F84" s="74"/>
      <c r="G84" s="83"/>
      <c r="H84" s="75"/>
      <c r="I84" s="74"/>
      <c r="J84" s="83"/>
      <c r="K84" s="75"/>
      <c r="L84" s="74"/>
      <c r="M84" s="83"/>
      <c r="N84" s="75"/>
      <c r="O84" s="74"/>
      <c r="X84" s="84"/>
      <c r="Y84" s="77" t="e">
        <f t="shared" si="14"/>
        <v>#REF!</v>
      </c>
    </row>
    <row r="85" spans="1:25" ht="25">
      <c r="A85" s="69" t="s">
        <v>39</v>
      </c>
      <c r="B85" s="70" t="s">
        <v>105</v>
      </c>
      <c r="C85" s="71">
        <v>15.1</v>
      </c>
      <c r="D85" s="72" t="s">
        <v>51</v>
      </c>
      <c r="E85" s="73">
        <v>90.605863248556517</v>
      </c>
      <c r="F85" s="74">
        <f>C85*E85</f>
        <v>1368.1485350532034</v>
      </c>
      <c r="G85" s="73"/>
      <c r="H85" s="75">
        <f>G85/C85</f>
        <v>0</v>
      </c>
      <c r="I85" s="74">
        <f>G85*E85</f>
        <v>0</v>
      </c>
      <c r="J85" s="73">
        <f t="shared" ref="J85" si="17">M85-G85</f>
        <v>0</v>
      </c>
      <c r="K85" s="75">
        <f>J85/C85</f>
        <v>0</v>
      </c>
      <c r="L85" s="74">
        <f>J85*E85</f>
        <v>0</v>
      </c>
      <c r="M85" s="73"/>
      <c r="N85" s="75">
        <f>M85/C85</f>
        <v>0</v>
      </c>
      <c r="O85" s="74">
        <f>M85*E85</f>
        <v>0</v>
      </c>
      <c r="X85" s="76">
        <v>93.5</v>
      </c>
      <c r="Y85" s="77" t="e">
        <f t="shared" si="14"/>
        <v>#REF!</v>
      </c>
    </row>
    <row r="86" spans="1:25">
      <c r="A86" s="69"/>
      <c r="B86" s="70"/>
      <c r="C86" s="71"/>
      <c r="D86" s="72"/>
      <c r="E86" s="83"/>
      <c r="F86" s="74">
        <f>C86*E86</f>
        <v>0</v>
      </c>
      <c r="G86" s="83"/>
      <c r="H86" s="75"/>
      <c r="I86" s="74"/>
      <c r="J86" s="83"/>
      <c r="K86" s="75"/>
      <c r="L86" s="74"/>
      <c r="M86" s="83"/>
      <c r="N86" s="75"/>
      <c r="O86" s="74"/>
      <c r="X86" s="84"/>
      <c r="Y86" s="77" t="e">
        <f t="shared" si="14"/>
        <v>#REF!</v>
      </c>
    </row>
    <row r="87" spans="1:25" ht="25">
      <c r="A87" s="69"/>
      <c r="B87" s="99" t="s">
        <v>106</v>
      </c>
      <c r="C87" s="71">
        <v>25.23</v>
      </c>
      <c r="D87" s="72" t="s">
        <v>62</v>
      </c>
      <c r="E87" s="83">
        <v>135.90879487283479</v>
      </c>
      <c r="F87" s="74">
        <f>C87*E87</f>
        <v>3428.978894641622</v>
      </c>
      <c r="G87" s="73"/>
      <c r="H87" s="75">
        <f>G87/C87</f>
        <v>0</v>
      </c>
      <c r="I87" s="74">
        <f>G87*E87</f>
        <v>0</v>
      </c>
      <c r="J87" s="73">
        <f t="shared" ref="J87" si="18">M87-G87</f>
        <v>0</v>
      </c>
      <c r="K87" s="75">
        <f>J87/C87</f>
        <v>0</v>
      </c>
      <c r="L87" s="74">
        <f>J87*E87</f>
        <v>0</v>
      </c>
      <c r="M87" s="73"/>
      <c r="N87" s="75">
        <f>M87/C87</f>
        <v>0</v>
      </c>
      <c r="O87" s="74">
        <f>M87*E87</f>
        <v>0</v>
      </c>
      <c r="X87" s="84">
        <f>150*0.935</f>
        <v>140.25</v>
      </c>
      <c r="Y87" s="77" t="e">
        <f t="shared" si="14"/>
        <v>#REF!</v>
      </c>
    </row>
    <row r="88" spans="1:25">
      <c r="A88" s="69"/>
      <c r="B88" s="70"/>
      <c r="C88" s="71"/>
      <c r="D88" s="72"/>
      <c r="E88" s="83"/>
      <c r="F88" s="74"/>
      <c r="G88" s="83"/>
      <c r="H88" s="75"/>
      <c r="I88" s="74"/>
      <c r="J88" s="83"/>
      <c r="K88" s="75"/>
      <c r="L88" s="74"/>
      <c r="M88" s="83"/>
      <c r="N88" s="75"/>
      <c r="O88" s="74"/>
      <c r="X88" s="84"/>
      <c r="Y88" s="77" t="e">
        <f t="shared" si="14"/>
        <v>#REF!</v>
      </c>
    </row>
    <row r="89" spans="1:25">
      <c r="A89" s="69" t="s">
        <v>41</v>
      </c>
      <c r="B89" s="70" t="s">
        <v>107</v>
      </c>
      <c r="C89" s="71">
        <v>126.96</v>
      </c>
      <c r="D89" s="72" t="s">
        <v>51</v>
      </c>
      <c r="E89" s="73">
        <v>187.55413692451202</v>
      </c>
      <c r="F89" s="74">
        <f>C89*E89</f>
        <v>23811.873223936043</v>
      </c>
      <c r="G89" s="73"/>
      <c r="H89" s="75">
        <f>G89/C89</f>
        <v>0</v>
      </c>
      <c r="I89" s="74">
        <f>G89*E89</f>
        <v>0</v>
      </c>
      <c r="J89" s="73">
        <f t="shared" ref="J89" si="19">M89-G89</f>
        <v>0</v>
      </c>
      <c r="K89" s="75">
        <f>J89/C89</f>
        <v>0</v>
      </c>
      <c r="L89" s="74">
        <f>J89*E89</f>
        <v>0</v>
      </c>
      <c r="M89" s="73"/>
      <c r="N89" s="75">
        <f>M89/C89</f>
        <v>0</v>
      </c>
      <c r="O89" s="74">
        <f>M89*E89</f>
        <v>0</v>
      </c>
      <c r="X89" s="76">
        <f>207*0.935</f>
        <v>193.54500000000002</v>
      </c>
      <c r="Y89" s="77" t="e">
        <f t="shared" si="14"/>
        <v>#REF!</v>
      </c>
    </row>
    <row r="90" spans="1:25">
      <c r="A90" s="62"/>
      <c r="B90" s="79"/>
      <c r="C90" s="68"/>
      <c r="D90" s="79"/>
      <c r="E90" s="79"/>
      <c r="F90" s="66"/>
      <c r="G90" s="79"/>
      <c r="H90" s="81"/>
      <c r="I90" s="66"/>
      <c r="J90" s="79"/>
      <c r="K90" s="81"/>
      <c r="L90" s="66"/>
      <c r="M90" s="79"/>
      <c r="N90" s="81"/>
      <c r="O90" s="66"/>
      <c r="X90" s="65"/>
      <c r="Y90" s="77" t="e">
        <f t="shared" si="14"/>
        <v>#REF!</v>
      </c>
    </row>
    <row r="91" spans="1:25">
      <c r="A91" s="69" t="s">
        <v>42</v>
      </c>
      <c r="B91" s="70" t="s">
        <v>108</v>
      </c>
      <c r="C91" s="71">
        <v>92.25</v>
      </c>
      <c r="D91" s="72" t="s">
        <v>51</v>
      </c>
      <c r="E91" s="73">
        <v>384.16886017387964</v>
      </c>
      <c r="F91" s="74">
        <f>C91*E91</f>
        <v>35439.577351040396</v>
      </c>
      <c r="G91" s="73"/>
      <c r="H91" s="75">
        <f>G91/C91</f>
        <v>0</v>
      </c>
      <c r="I91" s="74">
        <f>G91*E91</f>
        <v>0</v>
      </c>
      <c r="J91" s="73">
        <f t="shared" ref="J91" si="20">M91-G91</f>
        <v>0</v>
      </c>
      <c r="K91" s="75">
        <f>J91/C91</f>
        <v>0</v>
      </c>
      <c r="L91" s="74">
        <f>J91*E91</f>
        <v>0</v>
      </c>
      <c r="M91" s="73"/>
      <c r="N91" s="75">
        <f>M91/C91</f>
        <v>0</v>
      </c>
      <c r="O91" s="74">
        <f>M91*E91</f>
        <v>0</v>
      </c>
      <c r="X91" s="76">
        <f>424*0.935</f>
        <v>396.44</v>
      </c>
      <c r="Y91" s="77" t="e">
        <f t="shared" si="14"/>
        <v>#REF!</v>
      </c>
    </row>
    <row r="92" spans="1:25">
      <c r="A92" s="62"/>
      <c r="B92" s="79"/>
      <c r="C92" s="68"/>
      <c r="D92" s="79"/>
      <c r="E92" s="79"/>
      <c r="F92" s="66"/>
      <c r="G92" s="79"/>
      <c r="H92" s="81"/>
      <c r="I92" s="66"/>
      <c r="J92" s="79"/>
      <c r="K92" s="81"/>
      <c r="L92" s="66"/>
      <c r="M92" s="79"/>
      <c r="N92" s="81"/>
      <c r="O92" s="66"/>
      <c r="X92" s="65"/>
      <c r="Y92" s="77" t="e">
        <f t="shared" si="14"/>
        <v>#REF!</v>
      </c>
    </row>
    <row r="93" spans="1:25" ht="25">
      <c r="A93" s="69" t="s">
        <v>43</v>
      </c>
      <c r="B93" s="70" t="s">
        <v>109</v>
      </c>
      <c r="C93" s="71">
        <v>115.67</v>
      </c>
      <c r="D93" s="72" t="s">
        <v>62</v>
      </c>
      <c r="E93" s="73">
        <v>154.02996752254612</v>
      </c>
      <c r="F93" s="74">
        <f>C93*E93</f>
        <v>17816.646343332908</v>
      </c>
      <c r="G93" s="73"/>
      <c r="H93" s="75">
        <f>G93/C93</f>
        <v>0</v>
      </c>
      <c r="I93" s="74">
        <f>G93*E93</f>
        <v>0</v>
      </c>
      <c r="J93" s="73">
        <f t="shared" ref="J93" si="21">M93-G93</f>
        <v>0</v>
      </c>
      <c r="K93" s="75">
        <f>J93/C93</f>
        <v>0</v>
      </c>
      <c r="L93" s="74">
        <f>J93*E93</f>
        <v>0</v>
      </c>
      <c r="M93" s="73"/>
      <c r="N93" s="75">
        <f>M93/C93</f>
        <v>0</v>
      </c>
      <c r="O93" s="74">
        <f>M93*E93</f>
        <v>0</v>
      </c>
      <c r="X93" s="76">
        <f>170*0.935</f>
        <v>158.95000000000002</v>
      </c>
      <c r="Y93" s="77" t="e">
        <f t="shared" si="14"/>
        <v>#REF!</v>
      </c>
    </row>
    <row r="94" spans="1:25">
      <c r="A94" s="62"/>
      <c r="B94" s="79"/>
      <c r="C94" s="68"/>
      <c r="D94" s="79"/>
      <c r="E94" s="79"/>
      <c r="F94" s="66"/>
      <c r="G94" s="79"/>
      <c r="H94" s="81"/>
      <c r="I94" s="66"/>
      <c r="J94" s="79"/>
      <c r="K94" s="81"/>
      <c r="L94" s="66"/>
      <c r="M94" s="79"/>
      <c r="N94" s="81"/>
      <c r="O94" s="66"/>
      <c r="X94" s="65"/>
      <c r="Y94" s="77" t="e">
        <f t="shared" si="14"/>
        <v>#REF!</v>
      </c>
    </row>
    <row r="95" spans="1:25" ht="37.5">
      <c r="A95" s="69" t="s">
        <v>44</v>
      </c>
      <c r="B95" s="70" t="s">
        <v>110</v>
      </c>
      <c r="C95" s="71">
        <v>86.02</v>
      </c>
      <c r="D95" s="72" t="s">
        <v>51</v>
      </c>
      <c r="E95" s="73">
        <v>99.66644957341218</v>
      </c>
      <c r="F95" s="74">
        <f>C95*E95</f>
        <v>8573.3079923049154</v>
      </c>
      <c r="G95" s="73"/>
      <c r="H95" s="75">
        <f>G95/C95</f>
        <v>0</v>
      </c>
      <c r="I95" s="74">
        <f>G95*E95</f>
        <v>0</v>
      </c>
      <c r="J95" s="73">
        <f t="shared" ref="J95" si="22">M95-G95</f>
        <v>0</v>
      </c>
      <c r="K95" s="75">
        <f>J95/C95</f>
        <v>0</v>
      </c>
      <c r="L95" s="74">
        <f>J95*E95</f>
        <v>0</v>
      </c>
      <c r="M95" s="73"/>
      <c r="N95" s="75">
        <f>M95/C95</f>
        <v>0</v>
      </c>
      <c r="O95" s="74">
        <f>M95*E95</f>
        <v>0</v>
      </c>
      <c r="X95" s="76">
        <v>102.85000000000001</v>
      </c>
      <c r="Y95" s="77" t="e">
        <f t="shared" si="14"/>
        <v>#REF!</v>
      </c>
    </row>
    <row r="96" spans="1:25">
      <c r="A96" s="62"/>
      <c r="B96" s="79"/>
      <c r="C96" s="68"/>
      <c r="D96" s="79"/>
      <c r="E96" s="79"/>
      <c r="F96" s="66"/>
      <c r="G96" s="79"/>
      <c r="H96" s="81"/>
      <c r="I96" s="66"/>
      <c r="J96" s="79"/>
      <c r="K96" s="81"/>
      <c r="L96" s="66"/>
      <c r="M96" s="79"/>
      <c r="N96" s="81"/>
      <c r="O96" s="66"/>
      <c r="X96" s="65"/>
      <c r="Y96" s="77" t="e">
        <f t="shared" si="14"/>
        <v>#REF!</v>
      </c>
    </row>
    <row r="97" spans="1:25" ht="25">
      <c r="A97" s="69" t="s">
        <v>45</v>
      </c>
      <c r="B97" s="70" t="s">
        <v>111</v>
      </c>
      <c r="C97" s="71">
        <v>74.92</v>
      </c>
      <c r="D97" s="72" t="s">
        <v>51</v>
      </c>
      <c r="E97" s="73">
        <v>384.16886017387964</v>
      </c>
      <c r="F97" s="74">
        <f>C97*E97</f>
        <v>28781.931004227063</v>
      </c>
      <c r="G97" s="73"/>
      <c r="H97" s="75">
        <f>G97/C97</f>
        <v>0</v>
      </c>
      <c r="I97" s="74">
        <f>G97*E97</f>
        <v>0</v>
      </c>
      <c r="J97" s="73">
        <f t="shared" ref="J97" si="23">M97-G97</f>
        <v>0</v>
      </c>
      <c r="K97" s="75">
        <f>J97/C97</f>
        <v>0</v>
      </c>
      <c r="L97" s="74">
        <f>J97*E97</f>
        <v>0</v>
      </c>
      <c r="M97" s="73"/>
      <c r="N97" s="75">
        <f>M97/C97</f>
        <v>0</v>
      </c>
      <c r="O97" s="74">
        <f>M97*E97</f>
        <v>0</v>
      </c>
      <c r="X97" s="76">
        <f>424*0.935</f>
        <v>396.44</v>
      </c>
      <c r="Y97" s="77" t="e">
        <f t="shared" si="14"/>
        <v>#REF!</v>
      </c>
    </row>
    <row r="98" spans="1:25">
      <c r="A98" s="69"/>
      <c r="B98" s="70"/>
      <c r="C98" s="71"/>
      <c r="D98" s="72"/>
      <c r="E98" s="73"/>
      <c r="F98" s="100"/>
      <c r="G98" s="73"/>
      <c r="H98" s="75"/>
      <c r="I98" s="100"/>
      <c r="J98" s="73"/>
      <c r="K98" s="75"/>
      <c r="L98" s="100"/>
      <c r="M98" s="73"/>
      <c r="N98" s="75"/>
      <c r="O98" s="100"/>
      <c r="X98" s="101"/>
      <c r="Y98" s="77" t="e">
        <f t="shared" si="14"/>
        <v>#REF!</v>
      </c>
    </row>
    <row r="99" spans="1:25" ht="25">
      <c r="A99" s="87"/>
      <c r="B99" s="85" t="s">
        <v>112</v>
      </c>
      <c r="C99" s="71">
        <v>34.33</v>
      </c>
      <c r="D99" s="72" t="s">
        <v>51</v>
      </c>
      <c r="E99" s="73">
        <v>86.075570086128693</v>
      </c>
      <c r="F99" s="74">
        <f>C99*E99</f>
        <v>2954.9743210567981</v>
      </c>
      <c r="G99" s="73"/>
      <c r="H99" s="75">
        <f>G99/C99</f>
        <v>0</v>
      </c>
      <c r="I99" s="74">
        <f>G99*E99</f>
        <v>0</v>
      </c>
      <c r="J99" s="73">
        <f t="shared" ref="J99" si="24">M99-G99</f>
        <v>0</v>
      </c>
      <c r="K99" s="75">
        <f>J99/C99</f>
        <v>0</v>
      </c>
      <c r="L99" s="74">
        <f>J99*E99</f>
        <v>0</v>
      </c>
      <c r="M99" s="73"/>
      <c r="N99" s="75">
        <f>M99/C99</f>
        <v>0</v>
      </c>
      <c r="O99" s="74">
        <f>M99*E99</f>
        <v>0</v>
      </c>
      <c r="X99" s="76">
        <f>95*0.935</f>
        <v>88.825000000000003</v>
      </c>
      <c r="Y99" s="77" t="e">
        <f t="shared" si="14"/>
        <v>#REF!</v>
      </c>
    </row>
    <row r="100" spans="1:25">
      <c r="A100" s="62"/>
      <c r="B100" s="79"/>
      <c r="C100" s="68"/>
      <c r="D100" s="79"/>
      <c r="E100" s="79"/>
      <c r="F100" s="66"/>
      <c r="G100" s="79"/>
      <c r="H100" s="81"/>
      <c r="I100" s="66"/>
      <c r="J100" s="79"/>
      <c r="K100" s="81"/>
      <c r="L100" s="66"/>
      <c r="M100" s="79"/>
      <c r="N100" s="81"/>
      <c r="O100" s="66"/>
      <c r="X100" s="65"/>
      <c r="Y100" s="77" t="e">
        <f t="shared" si="14"/>
        <v>#REF!</v>
      </c>
    </row>
    <row r="101" spans="1:25" ht="25">
      <c r="A101" s="69" t="s">
        <v>46</v>
      </c>
      <c r="B101" s="70" t="s">
        <v>113</v>
      </c>
      <c r="C101" s="71"/>
      <c r="D101" s="72" t="s">
        <v>62</v>
      </c>
      <c r="E101" s="73"/>
      <c r="F101" s="74">
        <f>C101*E101</f>
        <v>0</v>
      </c>
      <c r="G101" s="73"/>
      <c r="H101" s="75"/>
      <c r="I101" s="74"/>
      <c r="J101" s="73"/>
      <c r="K101" s="75"/>
      <c r="L101" s="74"/>
      <c r="M101" s="73"/>
      <c r="N101" s="75"/>
      <c r="O101" s="74"/>
      <c r="X101" s="76"/>
      <c r="Y101" s="77" t="e">
        <f t="shared" si="14"/>
        <v>#REF!</v>
      </c>
    </row>
    <row r="102" spans="1:25">
      <c r="A102" s="69"/>
      <c r="B102" s="70"/>
      <c r="C102" s="71"/>
      <c r="D102" s="72"/>
      <c r="E102" s="73"/>
      <c r="F102" s="74"/>
      <c r="G102" s="73"/>
      <c r="H102" s="75"/>
      <c r="I102" s="74"/>
      <c r="J102" s="73"/>
      <c r="K102" s="75"/>
      <c r="L102" s="74"/>
      <c r="M102" s="73"/>
      <c r="N102" s="75"/>
      <c r="O102" s="74"/>
      <c r="X102" s="76"/>
      <c r="Y102" s="77" t="e">
        <f t="shared" si="14"/>
        <v>#REF!</v>
      </c>
    </row>
    <row r="103" spans="1:25">
      <c r="A103" s="69"/>
      <c r="B103" s="70"/>
      <c r="C103" s="71"/>
      <c r="D103" s="72"/>
      <c r="E103" s="73"/>
      <c r="F103" s="74"/>
      <c r="G103" s="73"/>
      <c r="H103" s="75"/>
      <c r="I103" s="74"/>
      <c r="J103" s="73"/>
      <c r="K103" s="75"/>
      <c r="L103" s="74"/>
      <c r="M103" s="73"/>
      <c r="N103" s="75"/>
      <c r="O103" s="74"/>
      <c r="X103" s="76"/>
      <c r="Y103" s="77" t="e">
        <f t="shared" si="14"/>
        <v>#REF!</v>
      </c>
    </row>
    <row r="104" spans="1:25">
      <c r="A104" s="62"/>
      <c r="B104" s="79"/>
      <c r="C104" s="68"/>
      <c r="D104" s="79"/>
      <c r="E104" s="79"/>
      <c r="F104" s="66"/>
      <c r="G104" s="79"/>
      <c r="H104" s="81"/>
      <c r="I104" s="66"/>
      <c r="J104" s="79"/>
      <c r="K104" s="81"/>
      <c r="L104" s="66"/>
      <c r="M104" s="79"/>
      <c r="N104" s="81"/>
      <c r="O104" s="66"/>
      <c r="X104" s="65"/>
      <c r="Y104" s="77" t="e">
        <f t="shared" si="14"/>
        <v>#REF!</v>
      </c>
    </row>
    <row r="105" spans="1:25">
      <c r="A105" s="62"/>
      <c r="B105" s="79"/>
      <c r="C105" s="68"/>
      <c r="D105" s="79"/>
      <c r="E105" s="79"/>
      <c r="F105" s="66"/>
      <c r="G105" s="79"/>
      <c r="H105" s="81"/>
      <c r="I105" s="66"/>
      <c r="J105" s="79"/>
      <c r="K105" s="81"/>
      <c r="L105" s="66"/>
      <c r="M105" s="79"/>
      <c r="N105" s="81"/>
      <c r="O105" s="66"/>
      <c r="X105" s="65"/>
      <c r="Y105" s="77" t="e">
        <f t="shared" si="14"/>
        <v>#REF!</v>
      </c>
    </row>
    <row r="106" spans="1:25">
      <c r="A106" s="62"/>
      <c r="B106" s="79"/>
      <c r="C106" s="68"/>
      <c r="D106" s="79"/>
      <c r="E106" s="79"/>
      <c r="F106" s="66"/>
      <c r="G106" s="79"/>
      <c r="H106" s="81"/>
      <c r="I106" s="66"/>
      <c r="J106" s="79"/>
      <c r="K106" s="81"/>
      <c r="L106" s="66"/>
      <c r="M106" s="79"/>
      <c r="N106" s="81"/>
      <c r="O106" s="66"/>
      <c r="X106" s="65"/>
      <c r="Y106" s="77" t="e">
        <f t="shared" si="14"/>
        <v>#REF!</v>
      </c>
    </row>
    <row r="107" spans="1:25">
      <c r="A107" s="62"/>
      <c r="B107" s="79"/>
      <c r="C107" s="68"/>
      <c r="D107" s="79"/>
      <c r="E107" s="79"/>
      <c r="F107" s="66"/>
      <c r="G107" s="79"/>
      <c r="H107" s="81"/>
      <c r="I107" s="66"/>
      <c r="J107" s="79"/>
      <c r="K107" s="81"/>
      <c r="L107" s="66"/>
      <c r="M107" s="79"/>
      <c r="N107" s="81"/>
      <c r="O107" s="66"/>
      <c r="X107" s="65"/>
      <c r="Y107" s="77" t="e">
        <f t="shared" si="14"/>
        <v>#REF!</v>
      </c>
    </row>
    <row r="108" spans="1:25">
      <c r="A108" s="62"/>
      <c r="B108" s="79"/>
      <c r="C108" s="68"/>
      <c r="D108" s="79"/>
      <c r="E108" s="79"/>
      <c r="F108" s="66"/>
      <c r="G108" s="79"/>
      <c r="H108" s="81"/>
      <c r="I108" s="66"/>
      <c r="J108" s="79"/>
      <c r="K108" s="81"/>
      <c r="L108" s="66"/>
      <c r="M108" s="79"/>
      <c r="N108" s="81"/>
      <c r="O108" s="66"/>
      <c r="X108" s="65"/>
      <c r="Y108" s="77" t="e">
        <f t="shared" si="14"/>
        <v>#REF!</v>
      </c>
    </row>
    <row r="109" spans="1:25">
      <c r="A109" s="62"/>
      <c r="B109" s="65"/>
      <c r="C109" s="68"/>
      <c r="D109" s="65"/>
      <c r="E109" s="65"/>
      <c r="F109" s="66"/>
      <c r="G109" s="65"/>
      <c r="H109" s="67"/>
      <c r="I109" s="66"/>
      <c r="J109" s="65"/>
      <c r="K109" s="67"/>
      <c r="L109" s="66"/>
      <c r="M109" s="65"/>
      <c r="N109" s="67"/>
      <c r="O109" s="66"/>
      <c r="X109" s="65"/>
      <c r="Y109" s="77" t="e">
        <f t="shared" si="14"/>
        <v>#REF!</v>
      </c>
    </row>
    <row r="110" spans="1:25">
      <c r="A110" s="62"/>
      <c r="B110" s="65"/>
      <c r="C110" s="68"/>
      <c r="D110" s="65"/>
      <c r="E110" s="65"/>
      <c r="F110" s="66"/>
      <c r="G110" s="65"/>
      <c r="H110" s="67"/>
      <c r="I110" s="66"/>
      <c r="J110" s="65"/>
      <c r="K110" s="67"/>
      <c r="L110" s="66"/>
      <c r="M110" s="65"/>
      <c r="N110" s="67"/>
      <c r="O110" s="66"/>
      <c r="X110" s="65"/>
      <c r="Y110" s="77" t="e">
        <f t="shared" si="14"/>
        <v>#REF!</v>
      </c>
    </row>
    <row r="111" spans="1:25">
      <c r="A111" s="62"/>
      <c r="B111" s="65"/>
      <c r="C111" s="68"/>
      <c r="D111" s="65"/>
      <c r="E111" s="65"/>
      <c r="F111" s="66"/>
      <c r="G111" s="65"/>
      <c r="H111" s="67"/>
      <c r="I111" s="66"/>
      <c r="J111" s="65"/>
      <c r="K111" s="67"/>
      <c r="L111" s="66"/>
      <c r="M111" s="65"/>
      <c r="N111" s="67"/>
      <c r="O111" s="66"/>
      <c r="X111" s="65"/>
      <c r="Y111" s="77" t="e">
        <f t="shared" si="14"/>
        <v>#REF!</v>
      </c>
    </row>
    <row r="112" spans="1:25">
      <c r="A112" s="62"/>
      <c r="B112" s="65"/>
      <c r="C112" s="68"/>
      <c r="D112" s="65"/>
      <c r="E112" s="65"/>
      <c r="F112" s="66"/>
      <c r="G112" s="65"/>
      <c r="H112" s="67"/>
      <c r="I112" s="66"/>
      <c r="J112" s="65"/>
      <c r="K112" s="67"/>
      <c r="L112" s="66"/>
      <c r="M112" s="65"/>
      <c r="N112" s="67"/>
      <c r="O112" s="66"/>
      <c r="X112" s="65"/>
      <c r="Y112" s="77" t="e">
        <f t="shared" si="14"/>
        <v>#REF!</v>
      </c>
    </row>
    <row r="113" spans="1:25">
      <c r="A113" s="57"/>
      <c r="B113" s="58"/>
      <c r="C113" s="92"/>
      <c r="D113" s="58"/>
      <c r="E113" s="58"/>
      <c r="F113" s="60"/>
      <c r="G113" s="58"/>
      <c r="H113" s="61"/>
      <c r="I113" s="60"/>
      <c r="J113" s="58"/>
      <c r="K113" s="61"/>
      <c r="L113" s="60"/>
      <c r="M113" s="58"/>
      <c r="N113" s="61"/>
      <c r="O113" s="60"/>
      <c r="X113" s="58"/>
      <c r="Y113" s="77" t="e">
        <f t="shared" si="14"/>
        <v>#REF!</v>
      </c>
    </row>
    <row r="114" spans="1:25" ht="13" thickBot="1">
      <c r="A114" s="93"/>
      <c r="B114" s="94" t="s">
        <v>52</v>
      </c>
      <c r="C114" s="95"/>
      <c r="D114" s="94"/>
      <c r="E114" s="94"/>
      <c r="F114" s="96">
        <f>SUM(F62:F112)</f>
        <v>581271.00038276892</v>
      </c>
      <c r="G114" s="94"/>
      <c r="H114" s="97"/>
      <c r="I114" s="96"/>
      <c r="J114" s="94"/>
      <c r="K114" s="97"/>
      <c r="L114" s="96"/>
      <c r="M114" s="94"/>
      <c r="N114" s="97"/>
      <c r="O114" s="96"/>
      <c r="X114" s="94"/>
      <c r="Y114" s="77" t="e">
        <f t="shared" si="14"/>
        <v>#REF!</v>
      </c>
    </row>
    <row r="115" spans="1:25" ht="13" thickTop="1">
      <c r="A115" s="62"/>
      <c r="B115" s="65"/>
      <c r="C115" s="68"/>
      <c r="D115" s="65"/>
      <c r="E115" s="65"/>
      <c r="F115" s="66"/>
      <c r="G115" s="65"/>
      <c r="H115" s="67"/>
      <c r="I115" s="66"/>
      <c r="J115" s="65"/>
      <c r="K115" s="67"/>
      <c r="L115" s="66"/>
      <c r="M115" s="65"/>
      <c r="N115" s="67"/>
      <c r="O115" s="66"/>
      <c r="X115" s="65"/>
      <c r="Y115" s="77" t="e">
        <f t="shared" si="14"/>
        <v>#REF!</v>
      </c>
    </row>
    <row r="116" spans="1:25">
      <c r="A116" s="62"/>
      <c r="B116" s="63" t="s">
        <v>97</v>
      </c>
      <c r="C116" s="68"/>
      <c r="D116" s="65"/>
      <c r="E116" s="65"/>
      <c r="F116" s="66"/>
      <c r="G116" s="65"/>
      <c r="H116" s="67"/>
      <c r="I116" s="66"/>
      <c r="J116" s="65"/>
      <c r="K116" s="67"/>
      <c r="L116" s="66"/>
      <c r="M116" s="65"/>
      <c r="N116" s="67"/>
      <c r="O116" s="66"/>
      <c r="X116" s="65"/>
      <c r="Y116" s="77" t="e">
        <f t="shared" si="14"/>
        <v>#REF!</v>
      </c>
    </row>
    <row r="117" spans="1:25">
      <c r="A117" s="62"/>
      <c r="B117" s="65"/>
      <c r="C117" s="68"/>
      <c r="D117" s="65"/>
      <c r="E117" s="65"/>
      <c r="F117" s="66"/>
      <c r="G117" s="65"/>
      <c r="H117" s="67"/>
      <c r="I117" s="66"/>
      <c r="J117" s="65"/>
      <c r="K117" s="67"/>
      <c r="L117" s="66"/>
      <c r="M117" s="65"/>
      <c r="N117" s="67"/>
      <c r="O117" s="66"/>
      <c r="X117" s="65"/>
      <c r="Y117" s="77" t="e">
        <f t="shared" si="14"/>
        <v>#REF!</v>
      </c>
    </row>
    <row r="118" spans="1:25">
      <c r="A118" s="88"/>
      <c r="B118" s="63" t="s">
        <v>114</v>
      </c>
      <c r="C118" s="68"/>
      <c r="D118" s="65"/>
      <c r="E118" s="65"/>
      <c r="F118" s="66"/>
      <c r="G118" s="65"/>
      <c r="H118" s="67"/>
      <c r="I118" s="66"/>
      <c r="J118" s="65"/>
      <c r="K118" s="67"/>
      <c r="L118" s="66"/>
      <c r="M118" s="65"/>
      <c r="N118" s="67"/>
      <c r="O118" s="66"/>
      <c r="X118" s="65"/>
      <c r="Y118" s="77" t="e">
        <f t="shared" si="14"/>
        <v>#REF!</v>
      </c>
    </row>
    <row r="119" spans="1:25">
      <c r="A119" s="88"/>
      <c r="B119" s="65"/>
      <c r="C119" s="68"/>
      <c r="D119" s="65"/>
      <c r="E119" s="65"/>
      <c r="F119" s="66"/>
      <c r="G119" s="65"/>
      <c r="H119" s="67"/>
      <c r="I119" s="66"/>
      <c r="J119" s="65"/>
      <c r="K119" s="67"/>
      <c r="L119" s="66"/>
      <c r="M119" s="65"/>
      <c r="N119" s="67"/>
      <c r="O119" s="66"/>
      <c r="X119" s="65"/>
      <c r="Y119" s="77" t="e">
        <f t="shared" si="14"/>
        <v>#REF!</v>
      </c>
    </row>
    <row r="120" spans="1:25" ht="25">
      <c r="A120" s="87" t="s">
        <v>22</v>
      </c>
      <c r="B120" s="102" t="s">
        <v>115</v>
      </c>
      <c r="C120" s="71"/>
      <c r="D120" s="103" t="s">
        <v>51</v>
      </c>
      <c r="E120" s="76"/>
      <c r="F120" s="74">
        <f>C120*E120</f>
        <v>0</v>
      </c>
      <c r="G120" s="73"/>
      <c r="H120" s="75"/>
      <c r="I120" s="74"/>
      <c r="J120" s="73"/>
      <c r="K120" s="75"/>
      <c r="L120" s="74"/>
      <c r="M120" s="73"/>
      <c r="N120" s="75"/>
      <c r="O120" s="74"/>
      <c r="X120" s="76"/>
      <c r="Y120" s="77" t="e">
        <f t="shared" si="14"/>
        <v>#REF!</v>
      </c>
    </row>
    <row r="121" spans="1:25">
      <c r="A121" s="88"/>
      <c r="B121" s="65"/>
      <c r="C121" s="68"/>
      <c r="D121" s="65"/>
      <c r="E121" s="65"/>
      <c r="F121" s="66"/>
      <c r="G121" s="65"/>
      <c r="H121" s="67"/>
      <c r="I121" s="66"/>
      <c r="J121" s="65"/>
      <c r="K121" s="67"/>
      <c r="L121" s="66"/>
      <c r="M121" s="65"/>
      <c r="N121" s="67"/>
      <c r="O121" s="66"/>
      <c r="X121" s="65"/>
      <c r="Y121" s="77" t="e">
        <f t="shared" si="14"/>
        <v>#REF!</v>
      </c>
    </row>
    <row r="122" spans="1:25" ht="25">
      <c r="A122" s="87" t="s">
        <v>25</v>
      </c>
      <c r="B122" s="102" t="s">
        <v>116</v>
      </c>
      <c r="C122" s="71"/>
      <c r="D122" s="103" t="s">
        <v>51</v>
      </c>
      <c r="E122" s="76"/>
      <c r="F122" s="74">
        <f>C122*E122</f>
        <v>0</v>
      </c>
      <c r="G122" s="73"/>
      <c r="H122" s="75"/>
      <c r="I122" s="74"/>
      <c r="J122" s="73"/>
      <c r="K122" s="75"/>
      <c r="L122" s="74"/>
      <c r="M122" s="73"/>
      <c r="N122" s="75"/>
      <c r="O122" s="74"/>
      <c r="X122" s="76"/>
      <c r="Y122" s="77" t="e">
        <f t="shared" si="14"/>
        <v>#REF!</v>
      </c>
    </row>
    <row r="123" spans="1:25">
      <c r="A123" s="88"/>
      <c r="B123" s="65"/>
      <c r="C123" s="68"/>
      <c r="D123" s="65"/>
      <c r="E123" s="65"/>
      <c r="F123" s="66"/>
      <c r="G123" s="65"/>
      <c r="H123" s="67"/>
      <c r="I123" s="66"/>
      <c r="J123" s="65"/>
      <c r="K123" s="67"/>
      <c r="L123" s="66"/>
      <c r="M123" s="65"/>
      <c r="N123" s="67"/>
      <c r="O123" s="66"/>
      <c r="X123" s="65"/>
      <c r="Y123" s="77" t="e">
        <f t="shared" si="14"/>
        <v>#REF!</v>
      </c>
    </row>
    <row r="124" spans="1:25" ht="25">
      <c r="A124" s="87" t="s">
        <v>27</v>
      </c>
      <c r="B124" s="102" t="s">
        <v>117</v>
      </c>
      <c r="C124" s="71"/>
      <c r="D124" s="103" t="s">
        <v>51</v>
      </c>
      <c r="E124" s="76"/>
      <c r="F124" s="74">
        <f>C124*E124</f>
        <v>0</v>
      </c>
      <c r="G124" s="73"/>
      <c r="H124" s="75"/>
      <c r="I124" s="74"/>
      <c r="J124" s="73"/>
      <c r="K124" s="75"/>
      <c r="L124" s="74"/>
      <c r="M124" s="73"/>
      <c r="N124" s="75"/>
      <c r="O124" s="74"/>
      <c r="X124" s="76"/>
      <c r="Y124" s="77" t="e">
        <f t="shared" si="14"/>
        <v>#REF!</v>
      </c>
    </row>
    <row r="125" spans="1:25">
      <c r="A125" s="88"/>
      <c r="B125" s="65"/>
      <c r="C125" s="68"/>
      <c r="D125" s="65"/>
      <c r="E125" s="65"/>
      <c r="F125" s="66"/>
      <c r="G125" s="65"/>
      <c r="H125" s="67"/>
      <c r="I125" s="66"/>
      <c r="J125" s="65"/>
      <c r="K125" s="67"/>
      <c r="L125" s="66"/>
      <c r="M125" s="65"/>
      <c r="N125" s="67"/>
      <c r="O125" s="66"/>
      <c r="X125" s="65"/>
      <c r="Y125" s="77" t="e">
        <f t="shared" si="14"/>
        <v>#REF!</v>
      </c>
    </row>
    <row r="126" spans="1:25" ht="25">
      <c r="A126" s="87" t="s">
        <v>29</v>
      </c>
      <c r="B126" s="102" t="s">
        <v>118</v>
      </c>
      <c r="C126" s="71"/>
      <c r="D126" s="103" t="s">
        <v>51</v>
      </c>
      <c r="E126" s="76"/>
      <c r="F126" s="74">
        <f>C126*E126</f>
        <v>0</v>
      </c>
      <c r="G126" s="73"/>
      <c r="H126" s="75"/>
      <c r="I126" s="74"/>
      <c r="J126" s="73"/>
      <c r="K126" s="75"/>
      <c r="L126" s="74"/>
      <c r="M126" s="73"/>
      <c r="N126" s="75"/>
      <c r="O126" s="74"/>
      <c r="X126" s="76"/>
      <c r="Y126" s="77" t="e">
        <f t="shared" si="14"/>
        <v>#REF!</v>
      </c>
    </row>
    <row r="127" spans="1:25">
      <c r="A127" s="87"/>
      <c r="B127" s="102"/>
      <c r="C127" s="71"/>
      <c r="D127" s="103"/>
      <c r="E127" s="84"/>
      <c r="F127" s="74"/>
      <c r="G127" s="84"/>
      <c r="H127" s="104"/>
      <c r="I127" s="74"/>
      <c r="J127" s="84"/>
      <c r="K127" s="104"/>
      <c r="L127" s="74"/>
      <c r="M127" s="84"/>
      <c r="N127" s="104"/>
      <c r="O127" s="74"/>
      <c r="X127" s="84"/>
      <c r="Y127" s="77" t="e">
        <f t="shared" si="14"/>
        <v>#REF!</v>
      </c>
    </row>
    <row r="128" spans="1:25" ht="25">
      <c r="A128" s="87"/>
      <c r="B128" s="85" t="s">
        <v>119</v>
      </c>
      <c r="C128" s="71">
        <v>45.31</v>
      </c>
      <c r="D128" s="86" t="s">
        <v>95</v>
      </c>
      <c r="E128" s="83">
        <v>179.27363316559311</v>
      </c>
      <c r="F128" s="74">
        <f t="shared" ref="F128:F133" si="25">C128*E128</f>
        <v>8122.8883187330239</v>
      </c>
      <c r="G128" s="73"/>
      <c r="H128" s="75">
        <f t="shared" ref="H128:H133" si="26">G128/C128</f>
        <v>0</v>
      </c>
      <c r="I128" s="74">
        <f t="shared" ref="I128:I133" si="27">G128*E128</f>
        <v>0</v>
      </c>
      <c r="J128" s="73">
        <f t="shared" ref="J128:J133" si="28">M128-G128</f>
        <v>0</v>
      </c>
      <c r="K128" s="75">
        <f t="shared" ref="K128:K133" si="29">J128/C128</f>
        <v>0</v>
      </c>
      <c r="L128" s="74">
        <f t="shared" ref="L128:L133" si="30">J128*E128</f>
        <v>0</v>
      </c>
      <c r="M128" s="73"/>
      <c r="N128" s="75">
        <f t="shared" ref="N128:N133" si="31">M128/C128</f>
        <v>0</v>
      </c>
      <c r="O128" s="74">
        <f t="shared" ref="O128:O133" si="32">M128*E128</f>
        <v>0</v>
      </c>
      <c r="X128" s="84">
        <v>185</v>
      </c>
      <c r="Y128" s="77" t="e">
        <f t="shared" si="14"/>
        <v>#REF!</v>
      </c>
    </row>
    <row r="129" spans="1:25" ht="25">
      <c r="A129" s="87"/>
      <c r="B129" s="85" t="s">
        <v>120</v>
      </c>
      <c r="C129" s="71">
        <v>39.229999999999997</v>
      </c>
      <c r="D129" s="86" t="s">
        <v>51</v>
      </c>
      <c r="E129" s="83">
        <v>49.83322478670609</v>
      </c>
      <c r="F129" s="74">
        <f t="shared" si="25"/>
        <v>1954.9574083824798</v>
      </c>
      <c r="G129" s="73"/>
      <c r="H129" s="75">
        <f t="shared" si="26"/>
        <v>0</v>
      </c>
      <c r="I129" s="74">
        <f t="shared" si="27"/>
        <v>0</v>
      </c>
      <c r="J129" s="73">
        <f t="shared" si="28"/>
        <v>0</v>
      </c>
      <c r="K129" s="75">
        <f t="shared" si="29"/>
        <v>0</v>
      </c>
      <c r="L129" s="74">
        <f t="shared" si="30"/>
        <v>0</v>
      </c>
      <c r="M129" s="73"/>
      <c r="N129" s="75">
        <f t="shared" si="31"/>
        <v>0</v>
      </c>
      <c r="O129" s="74">
        <f t="shared" si="32"/>
        <v>0</v>
      </c>
      <c r="X129" s="84">
        <f>55*0.935</f>
        <v>51.425000000000004</v>
      </c>
      <c r="Y129" s="77" t="e">
        <f t="shared" si="14"/>
        <v>#REF!</v>
      </c>
    </row>
    <row r="130" spans="1:25" ht="25">
      <c r="A130" s="87"/>
      <c r="B130" s="85" t="s">
        <v>121</v>
      </c>
      <c r="C130" s="71">
        <v>48.71</v>
      </c>
      <c r="D130" s="86" t="s">
        <v>95</v>
      </c>
      <c r="E130" s="83">
        <v>179.27363316559311</v>
      </c>
      <c r="F130" s="74">
        <f t="shared" si="25"/>
        <v>8732.4186714960415</v>
      </c>
      <c r="G130" s="73"/>
      <c r="H130" s="75">
        <f t="shared" si="26"/>
        <v>0</v>
      </c>
      <c r="I130" s="74">
        <f t="shared" si="27"/>
        <v>0</v>
      </c>
      <c r="J130" s="73">
        <f t="shared" si="28"/>
        <v>0</v>
      </c>
      <c r="K130" s="75">
        <f t="shared" si="29"/>
        <v>0</v>
      </c>
      <c r="L130" s="74">
        <f t="shared" si="30"/>
        <v>0</v>
      </c>
      <c r="M130" s="73"/>
      <c r="N130" s="75">
        <f t="shared" si="31"/>
        <v>0</v>
      </c>
      <c r="O130" s="74">
        <f t="shared" si="32"/>
        <v>0</v>
      </c>
      <c r="X130" s="84">
        <v>185</v>
      </c>
      <c r="Y130" s="77" t="e">
        <f t="shared" si="14"/>
        <v>#REF!</v>
      </c>
    </row>
    <row r="131" spans="1:25" ht="25">
      <c r="A131" s="87"/>
      <c r="B131" s="85" t="s">
        <v>122</v>
      </c>
      <c r="C131" s="71">
        <v>40.18</v>
      </c>
      <c r="D131" s="86" t="s">
        <v>51</v>
      </c>
      <c r="E131" s="83">
        <v>179.27363316559311</v>
      </c>
      <c r="F131" s="74">
        <f t="shared" si="25"/>
        <v>7203.2145805935315</v>
      </c>
      <c r="G131" s="73"/>
      <c r="H131" s="75">
        <f t="shared" si="26"/>
        <v>0</v>
      </c>
      <c r="I131" s="74">
        <f t="shared" si="27"/>
        <v>0</v>
      </c>
      <c r="J131" s="73">
        <f t="shared" si="28"/>
        <v>0</v>
      </c>
      <c r="K131" s="75">
        <f t="shared" si="29"/>
        <v>0</v>
      </c>
      <c r="L131" s="74">
        <f t="shared" si="30"/>
        <v>0</v>
      </c>
      <c r="M131" s="73"/>
      <c r="N131" s="75">
        <f t="shared" si="31"/>
        <v>0</v>
      </c>
      <c r="O131" s="74">
        <f t="shared" si="32"/>
        <v>0</v>
      </c>
      <c r="X131" s="84">
        <v>185</v>
      </c>
      <c r="Y131" s="77" t="e">
        <f t="shared" si="14"/>
        <v>#REF!</v>
      </c>
    </row>
    <row r="132" spans="1:25" ht="25">
      <c r="A132" s="87"/>
      <c r="B132" s="85" t="s">
        <v>123</v>
      </c>
      <c r="C132" s="71">
        <v>31.71</v>
      </c>
      <c r="D132" s="86" t="s">
        <v>95</v>
      </c>
      <c r="E132" s="83">
        <v>179.27363316559311</v>
      </c>
      <c r="F132" s="74">
        <f t="shared" si="25"/>
        <v>5684.766907680958</v>
      </c>
      <c r="G132" s="73"/>
      <c r="H132" s="75">
        <f t="shared" si="26"/>
        <v>0</v>
      </c>
      <c r="I132" s="74">
        <f t="shared" si="27"/>
        <v>0</v>
      </c>
      <c r="J132" s="73">
        <f t="shared" si="28"/>
        <v>0</v>
      </c>
      <c r="K132" s="75">
        <f t="shared" si="29"/>
        <v>0</v>
      </c>
      <c r="L132" s="74">
        <f t="shared" si="30"/>
        <v>0</v>
      </c>
      <c r="M132" s="73"/>
      <c r="N132" s="75">
        <f t="shared" si="31"/>
        <v>0</v>
      </c>
      <c r="O132" s="74">
        <f t="shared" si="32"/>
        <v>0</v>
      </c>
      <c r="X132" s="84">
        <v>185</v>
      </c>
      <c r="Y132" s="77" t="e">
        <f t="shared" si="14"/>
        <v>#REF!</v>
      </c>
    </row>
    <row r="133" spans="1:25" ht="25">
      <c r="A133" s="87"/>
      <c r="B133" s="85" t="s">
        <v>124</v>
      </c>
      <c r="C133" s="71">
        <v>19.72</v>
      </c>
      <c r="D133" s="86" t="s">
        <v>95</v>
      </c>
      <c r="E133" s="83">
        <v>179.27363316559311</v>
      </c>
      <c r="F133" s="74">
        <f t="shared" si="25"/>
        <v>3535.2760460254958</v>
      </c>
      <c r="G133" s="73"/>
      <c r="H133" s="75">
        <f t="shared" si="26"/>
        <v>0</v>
      </c>
      <c r="I133" s="74">
        <f t="shared" si="27"/>
        <v>0</v>
      </c>
      <c r="J133" s="73">
        <f t="shared" si="28"/>
        <v>0</v>
      </c>
      <c r="K133" s="75">
        <f t="shared" si="29"/>
        <v>0</v>
      </c>
      <c r="L133" s="74">
        <f t="shared" si="30"/>
        <v>0</v>
      </c>
      <c r="M133" s="73"/>
      <c r="N133" s="75">
        <f t="shared" si="31"/>
        <v>0</v>
      </c>
      <c r="O133" s="74">
        <f t="shared" si="32"/>
        <v>0</v>
      </c>
      <c r="X133" s="84">
        <v>185</v>
      </c>
      <c r="Y133" s="77" t="e">
        <f t="shared" si="14"/>
        <v>#REF!</v>
      </c>
    </row>
    <row r="134" spans="1:25">
      <c r="A134" s="69"/>
      <c r="B134" s="70"/>
      <c r="C134" s="71"/>
      <c r="D134" s="72"/>
      <c r="E134" s="83"/>
      <c r="F134" s="74"/>
      <c r="G134" s="83"/>
      <c r="H134" s="75"/>
      <c r="I134" s="105"/>
      <c r="J134" s="83"/>
      <c r="K134" s="75"/>
      <c r="L134" s="105"/>
      <c r="M134" s="83"/>
      <c r="N134" s="75"/>
      <c r="O134" s="105"/>
      <c r="X134" s="84"/>
      <c r="Y134" s="77" t="e">
        <f t="shared" si="14"/>
        <v>#REF!</v>
      </c>
    </row>
    <row r="135" spans="1:25">
      <c r="A135" s="69"/>
      <c r="B135" s="70"/>
      <c r="C135" s="71"/>
      <c r="D135" s="72"/>
      <c r="E135" s="83"/>
      <c r="F135" s="74"/>
      <c r="G135" s="83"/>
      <c r="H135" s="75"/>
      <c r="I135" s="105"/>
      <c r="J135" s="83"/>
      <c r="K135" s="75"/>
      <c r="L135" s="105"/>
      <c r="M135" s="83"/>
      <c r="N135" s="75"/>
      <c r="O135" s="105"/>
      <c r="X135" s="84"/>
      <c r="Y135" s="77" t="e">
        <f t="shared" si="14"/>
        <v>#REF!</v>
      </c>
    </row>
    <row r="136" spans="1:25">
      <c r="A136" s="62"/>
      <c r="B136" s="63" t="s">
        <v>125</v>
      </c>
      <c r="C136" s="68"/>
      <c r="D136" s="65"/>
      <c r="E136" s="65"/>
      <c r="F136" s="74"/>
      <c r="G136" s="65"/>
      <c r="H136" s="67"/>
      <c r="I136" s="66"/>
      <c r="J136" s="65"/>
      <c r="K136" s="67"/>
      <c r="L136" s="66"/>
      <c r="M136" s="65"/>
      <c r="N136" s="67"/>
      <c r="O136" s="66"/>
      <c r="X136" s="65"/>
      <c r="Y136" s="77" t="e">
        <f t="shared" si="14"/>
        <v>#REF!</v>
      </c>
    </row>
    <row r="137" spans="1:25" s="106" customFormat="1">
      <c r="A137" s="69"/>
      <c r="B137" s="102"/>
      <c r="C137" s="71"/>
      <c r="D137" s="103"/>
      <c r="E137" s="84"/>
      <c r="F137" s="74"/>
      <c r="G137" s="84"/>
      <c r="H137" s="104"/>
      <c r="I137" s="74"/>
      <c r="J137" s="84"/>
      <c r="K137" s="104"/>
      <c r="L137" s="74"/>
      <c r="M137" s="84"/>
      <c r="N137" s="104"/>
      <c r="O137" s="74"/>
      <c r="X137" s="76"/>
      <c r="Y137" s="77" t="e">
        <f t="shared" si="14"/>
        <v>#REF!</v>
      </c>
    </row>
    <row r="138" spans="1:25" s="106" customFormat="1">
      <c r="A138" s="69" t="s">
        <v>30</v>
      </c>
      <c r="B138" s="85" t="s">
        <v>126</v>
      </c>
      <c r="C138" s="71"/>
      <c r="D138" s="86"/>
      <c r="E138" s="107"/>
      <c r="F138" s="74"/>
      <c r="G138" s="73"/>
      <c r="H138" s="75"/>
      <c r="I138" s="74"/>
      <c r="J138" s="73"/>
      <c r="K138" s="75"/>
      <c r="L138" s="74"/>
      <c r="M138" s="73"/>
      <c r="N138" s="75"/>
      <c r="O138" s="108"/>
      <c r="X138" s="109"/>
      <c r="Y138" s="77" t="e">
        <f t="shared" si="14"/>
        <v>#REF!</v>
      </c>
    </row>
    <row r="139" spans="1:25" s="106" customFormat="1" ht="25">
      <c r="A139" s="69"/>
      <c r="B139" s="85" t="s">
        <v>127</v>
      </c>
      <c r="C139" s="71">
        <v>31.45</v>
      </c>
      <c r="D139" s="86" t="s">
        <v>128</v>
      </c>
      <c r="E139" s="71">
        <v>408.93769295070427</v>
      </c>
      <c r="F139" s="110" t="s">
        <v>129</v>
      </c>
      <c r="G139" s="71"/>
      <c r="H139" s="111"/>
      <c r="I139" s="112"/>
      <c r="J139" s="71"/>
      <c r="K139" s="111"/>
      <c r="L139" s="112"/>
      <c r="M139" s="71"/>
      <c r="N139" s="111"/>
      <c r="O139" s="112"/>
      <c r="X139" s="113">
        <v>422</v>
      </c>
      <c r="Y139" s="77" t="e">
        <f t="shared" si="14"/>
        <v>#REF!</v>
      </c>
    </row>
    <row r="140" spans="1:25" s="106" customFormat="1">
      <c r="A140" s="87"/>
      <c r="B140" s="99"/>
      <c r="C140" s="71"/>
      <c r="D140" s="114"/>
      <c r="E140" s="83"/>
      <c r="F140" s="105"/>
      <c r="G140" s="83"/>
      <c r="H140" s="75"/>
      <c r="I140" s="105"/>
      <c r="J140" s="83"/>
      <c r="K140" s="75"/>
      <c r="L140" s="105"/>
      <c r="M140" s="83"/>
      <c r="N140" s="75"/>
      <c r="O140" s="105"/>
      <c r="Y140" s="77" t="e">
        <f t="shared" si="14"/>
        <v>#REF!</v>
      </c>
    </row>
    <row r="141" spans="1:25">
      <c r="A141" s="69"/>
      <c r="B141" s="102"/>
      <c r="C141" s="71"/>
      <c r="D141" s="103"/>
      <c r="E141" s="84"/>
      <c r="F141" s="74"/>
      <c r="G141" s="84"/>
      <c r="H141" s="104"/>
      <c r="I141" s="74"/>
      <c r="J141" s="84"/>
      <c r="K141" s="104"/>
      <c r="L141" s="74"/>
      <c r="M141" s="84"/>
      <c r="N141" s="104"/>
      <c r="O141" s="74"/>
      <c r="Y141" s="77" t="e">
        <f t="shared" ref="Y141:Y204" si="33">X141*$W$3</f>
        <v>#REF!</v>
      </c>
    </row>
    <row r="142" spans="1:25">
      <c r="A142" s="69"/>
      <c r="B142" s="102"/>
      <c r="C142" s="71"/>
      <c r="D142" s="103"/>
      <c r="E142" s="84"/>
      <c r="F142" s="74"/>
      <c r="G142" s="84"/>
      <c r="H142" s="104"/>
      <c r="I142" s="74"/>
      <c r="J142" s="84"/>
      <c r="K142" s="104"/>
      <c r="L142" s="74"/>
      <c r="M142" s="84"/>
      <c r="N142" s="104"/>
      <c r="O142" s="74"/>
      <c r="Y142" s="77" t="e">
        <f t="shared" si="33"/>
        <v>#REF!</v>
      </c>
    </row>
    <row r="143" spans="1:25">
      <c r="A143" s="69"/>
      <c r="B143" s="102"/>
      <c r="C143" s="71"/>
      <c r="D143" s="103"/>
      <c r="E143" s="84"/>
      <c r="F143" s="74"/>
      <c r="G143" s="84"/>
      <c r="H143" s="104"/>
      <c r="I143" s="74"/>
      <c r="J143" s="84"/>
      <c r="K143" s="104"/>
      <c r="L143" s="74"/>
      <c r="M143" s="84"/>
      <c r="N143" s="104"/>
      <c r="O143" s="74"/>
      <c r="Y143" s="77" t="e">
        <f t="shared" si="33"/>
        <v>#REF!</v>
      </c>
    </row>
    <row r="144" spans="1:25">
      <c r="A144" s="69"/>
      <c r="B144" s="102"/>
      <c r="C144" s="71"/>
      <c r="D144" s="103"/>
      <c r="E144" s="84"/>
      <c r="F144" s="74"/>
      <c r="G144" s="84"/>
      <c r="H144" s="104"/>
      <c r="I144" s="74"/>
      <c r="J144" s="84"/>
      <c r="K144" s="104"/>
      <c r="L144" s="74"/>
      <c r="M144" s="84"/>
      <c r="N144" s="104"/>
      <c r="O144" s="74"/>
      <c r="Y144" s="77" t="e">
        <f t="shared" si="33"/>
        <v>#REF!</v>
      </c>
    </row>
    <row r="145" spans="1:25">
      <c r="A145" s="69"/>
      <c r="B145" s="102"/>
      <c r="C145" s="71"/>
      <c r="D145" s="103"/>
      <c r="E145" s="84"/>
      <c r="F145" s="74"/>
      <c r="G145" s="84"/>
      <c r="H145" s="104"/>
      <c r="I145" s="74"/>
      <c r="J145" s="84"/>
      <c r="K145" s="104"/>
      <c r="L145" s="74"/>
      <c r="M145" s="84"/>
      <c r="N145" s="104"/>
      <c r="O145" s="74"/>
      <c r="Y145" s="77" t="e">
        <f t="shared" si="33"/>
        <v>#REF!</v>
      </c>
    </row>
    <row r="146" spans="1:25">
      <c r="A146" s="69"/>
      <c r="B146" s="102"/>
      <c r="C146" s="71"/>
      <c r="D146" s="103"/>
      <c r="E146" s="84"/>
      <c r="F146" s="74"/>
      <c r="G146" s="84"/>
      <c r="H146" s="104"/>
      <c r="I146" s="74"/>
      <c r="J146" s="84"/>
      <c r="K146" s="104"/>
      <c r="L146" s="74"/>
      <c r="M146" s="84"/>
      <c r="N146" s="104"/>
      <c r="O146" s="74"/>
      <c r="Y146" s="77" t="e">
        <f t="shared" si="33"/>
        <v>#REF!</v>
      </c>
    </row>
    <row r="147" spans="1:25">
      <c r="A147" s="69"/>
      <c r="B147" s="102"/>
      <c r="C147" s="71"/>
      <c r="D147" s="103"/>
      <c r="E147" s="84"/>
      <c r="F147" s="74"/>
      <c r="G147" s="84"/>
      <c r="H147" s="104"/>
      <c r="I147" s="74"/>
      <c r="J147" s="84"/>
      <c r="K147" s="104"/>
      <c r="L147" s="74"/>
      <c r="M147" s="84"/>
      <c r="N147" s="104"/>
      <c r="O147" s="74"/>
      <c r="Y147" s="77" t="e">
        <f t="shared" si="33"/>
        <v>#REF!</v>
      </c>
    </row>
    <row r="148" spans="1:25">
      <c r="A148" s="69"/>
      <c r="B148" s="102"/>
      <c r="C148" s="71"/>
      <c r="D148" s="103"/>
      <c r="E148" s="84"/>
      <c r="F148" s="74"/>
      <c r="G148" s="84"/>
      <c r="H148" s="104"/>
      <c r="I148" s="74"/>
      <c r="J148" s="84"/>
      <c r="K148" s="104"/>
      <c r="L148" s="74"/>
      <c r="M148" s="84"/>
      <c r="N148" s="104"/>
      <c r="O148" s="74"/>
      <c r="Y148" s="77" t="e">
        <f t="shared" si="33"/>
        <v>#REF!</v>
      </c>
    </row>
    <row r="149" spans="1:25">
      <c r="A149" s="69"/>
      <c r="B149" s="102"/>
      <c r="C149" s="71"/>
      <c r="D149" s="103"/>
      <c r="E149" s="84"/>
      <c r="F149" s="74"/>
      <c r="G149" s="84"/>
      <c r="H149" s="104"/>
      <c r="I149" s="74"/>
      <c r="J149" s="84"/>
      <c r="K149" s="104"/>
      <c r="L149" s="74"/>
      <c r="M149" s="84"/>
      <c r="N149" s="104"/>
      <c r="O149" s="74"/>
      <c r="Y149" s="77" t="e">
        <f t="shared" si="33"/>
        <v>#REF!</v>
      </c>
    </row>
    <row r="150" spans="1:25">
      <c r="A150" s="69"/>
      <c r="B150" s="102"/>
      <c r="C150" s="84"/>
      <c r="D150" s="103"/>
      <c r="E150" s="84"/>
      <c r="F150" s="74"/>
      <c r="G150" s="84"/>
      <c r="H150" s="104"/>
      <c r="I150" s="74"/>
      <c r="J150" s="84"/>
      <c r="K150" s="104"/>
      <c r="L150" s="74"/>
      <c r="M150" s="84"/>
      <c r="N150" s="104"/>
      <c r="O150" s="74"/>
      <c r="Y150" s="77" t="e">
        <f t="shared" si="33"/>
        <v>#REF!</v>
      </c>
    </row>
    <row r="151" spans="1:25">
      <c r="A151" s="69"/>
      <c r="B151" s="102"/>
      <c r="C151" s="84"/>
      <c r="D151" s="103"/>
      <c r="E151" s="84"/>
      <c r="F151" s="74"/>
      <c r="G151" s="84"/>
      <c r="H151" s="104"/>
      <c r="I151" s="74"/>
      <c r="J151" s="84"/>
      <c r="K151" s="104"/>
      <c r="L151" s="74"/>
      <c r="M151" s="84"/>
      <c r="N151" s="104"/>
      <c r="O151" s="74"/>
      <c r="Y151" s="77" t="e">
        <f t="shared" si="33"/>
        <v>#REF!</v>
      </c>
    </row>
    <row r="152" spans="1:25">
      <c r="A152" s="69"/>
      <c r="B152" s="102"/>
      <c r="C152" s="84"/>
      <c r="D152" s="103"/>
      <c r="E152" s="84"/>
      <c r="F152" s="74"/>
      <c r="G152" s="84"/>
      <c r="H152" s="104"/>
      <c r="I152" s="74"/>
      <c r="J152" s="84"/>
      <c r="K152" s="104"/>
      <c r="L152" s="74"/>
      <c r="M152" s="84"/>
      <c r="N152" s="104"/>
      <c r="O152" s="74"/>
      <c r="Y152" s="77" t="e">
        <f t="shared" si="33"/>
        <v>#REF!</v>
      </c>
    </row>
    <row r="153" spans="1:25">
      <c r="A153" s="69"/>
      <c r="B153" s="102"/>
      <c r="C153" s="84"/>
      <c r="D153" s="103"/>
      <c r="E153" s="84"/>
      <c r="F153" s="74"/>
      <c r="G153" s="84"/>
      <c r="H153" s="104"/>
      <c r="I153" s="74"/>
      <c r="J153" s="84"/>
      <c r="K153" s="104"/>
      <c r="L153" s="74"/>
      <c r="M153" s="84"/>
      <c r="N153" s="104"/>
      <c r="O153" s="74"/>
      <c r="Y153" s="77" t="e">
        <f t="shared" si="33"/>
        <v>#REF!</v>
      </c>
    </row>
    <row r="154" spans="1:25">
      <c r="A154" s="69"/>
      <c r="B154" s="102"/>
      <c r="C154" s="84"/>
      <c r="D154" s="103"/>
      <c r="E154" s="84"/>
      <c r="F154" s="74"/>
      <c r="G154" s="84"/>
      <c r="H154" s="104"/>
      <c r="I154" s="74"/>
      <c r="J154" s="84"/>
      <c r="K154" s="104"/>
      <c r="L154" s="74"/>
      <c r="M154" s="84"/>
      <c r="N154" s="104"/>
      <c r="O154" s="74"/>
      <c r="Y154" s="77" t="e">
        <f t="shared" si="33"/>
        <v>#REF!</v>
      </c>
    </row>
    <row r="155" spans="1:25">
      <c r="A155" s="69"/>
      <c r="B155" s="102"/>
      <c r="C155" s="84"/>
      <c r="D155" s="103"/>
      <c r="E155" s="84"/>
      <c r="F155" s="74"/>
      <c r="G155" s="84"/>
      <c r="H155" s="104"/>
      <c r="I155" s="74"/>
      <c r="J155" s="84"/>
      <c r="K155" s="104"/>
      <c r="L155" s="74"/>
      <c r="M155" s="84"/>
      <c r="N155" s="104"/>
      <c r="O155" s="74"/>
      <c r="Y155" s="77" t="e">
        <f t="shared" si="33"/>
        <v>#REF!</v>
      </c>
    </row>
    <row r="156" spans="1:25">
      <c r="A156" s="62"/>
      <c r="B156" s="65"/>
      <c r="C156" s="64"/>
      <c r="D156" s="65"/>
      <c r="E156" s="65"/>
      <c r="F156" s="66"/>
      <c r="G156" s="65"/>
      <c r="H156" s="67"/>
      <c r="I156" s="66"/>
      <c r="J156" s="65"/>
      <c r="K156" s="67"/>
      <c r="L156" s="66"/>
      <c r="M156" s="65"/>
      <c r="N156" s="67"/>
      <c r="O156" s="66"/>
      <c r="Y156" s="77" t="e">
        <f t="shared" si="33"/>
        <v>#REF!</v>
      </c>
    </row>
    <row r="157" spans="1:25">
      <c r="A157" s="69"/>
      <c r="B157" s="102"/>
      <c r="C157" s="84"/>
      <c r="D157" s="103"/>
      <c r="E157" s="84"/>
      <c r="F157" s="74"/>
      <c r="G157" s="84"/>
      <c r="H157" s="104"/>
      <c r="I157" s="74"/>
      <c r="J157" s="84"/>
      <c r="K157" s="104"/>
      <c r="L157" s="74"/>
      <c r="M157" s="84"/>
      <c r="N157" s="104"/>
      <c r="O157" s="74"/>
      <c r="Y157" s="77" t="e">
        <f t="shared" si="33"/>
        <v>#REF!</v>
      </c>
    </row>
    <row r="158" spans="1:25">
      <c r="A158" s="62"/>
      <c r="B158" s="65"/>
      <c r="C158" s="64"/>
      <c r="D158" s="65"/>
      <c r="E158" s="65"/>
      <c r="F158" s="66"/>
      <c r="G158" s="65"/>
      <c r="H158" s="67"/>
      <c r="I158" s="66"/>
      <c r="J158" s="65"/>
      <c r="K158" s="67"/>
      <c r="L158" s="66"/>
      <c r="M158" s="65"/>
      <c r="N158" s="67"/>
      <c r="O158" s="66"/>
      <c r="Y158" s="77" t="e">
        <f t="shared" si="33"/>
        <v>#REF!</v>
      </c>
    </row>
    <row r="159" spans="1:25">
      <c r="A159" s="62"/>
      <c r="B159" s="115"/>
      <c r="C159" s="64"/>
      <c r="D159" s="65"/>
      <c r="E159" s="65"/>
      <c r="F159" s="66"/>
      <c r="G159" s="65"/>
      <c r="H159" s="67"/>
      <c r="I159" s="66"/>
      <c r="J159" s="65"/>
      <c r="K159" s="67"/>
      <c r="L159" s="66"/>
      <c r="M159" s="65"/>
      <c r="N159" s="67"/>
      <c r="O159" s="66"/>
      <c r="Y159" s="77" t="e">
        <f t="shared" si="33"/>
        <v>#REF!</v>
      </c>
    </row>
    <row r="160" spans="1:25">
      <c r="A160" s="62"/>
      <c r="B160" s="65"/>
      <c r="C160" s="64"/>
      <c r="D160" s="65"/>
      <c r="E160" s="65"/>
      <c r="F160" s="66"/>
      <c r="G160" s="65"/>
      <c r="H160" s="67"/>
      <c r="I160" s="66"/>
      <c r="J160" s="65"/>
      <c r="K160" s="67"/>
      <c r="L160" s="66"/>
      <c r="M160" s="65"/>
      <c r="N160" s="67"/>
      <c r="O160" s="66"/>
      <c r="Y160" s="77" t="e">
        <f t="shared" si="33"/>
        <v>#REF!</v>
      </c>
    </row>
    <row r="161" spans="1:25">
      <c r="A161" s="69"/>
      <c r="B161" s="102"/>
      <c r="C161" s="84"/>
      <c r="D161" s="103"/>
      <c r="E161" s="84"/>
      <c r="F161" s="74"/>
      <c r="G161" s="84"/>
      <c r="H161" s="104"/>
      <c r="I161" s="74"/>
      <c r="J161" s="84"/>
      <c r="K161" s="104"/>
      <c r="L161" s="74"/>
      <c r="M161" s="84"/>
      <c r="N161" s="104"/>
      <c r="O161" s="74"/>
      <c r="Y161" s="77" t="e">
        <f t="shared" si="33"/>
        <v>#REF!</v>
      </c>
    </row>
    <row r="162" spans="1:25">
      <c r="A162" s="62"/>
      <c r="B162" s="65"/>
      <c r="C162" s="64"/>
      <c r="D162" s="65"/>
      <c r="E162" s="65"/>
      <c r="F162" s="66"/>
      <c r="G162" s="65"/>
      <c r="H162" s="67"/>
      <c r="I162" s="66"/>
      <c r="J162" s="65"/>
      <c r="K162" s="67"/>
      <c r="L162" s="66"/>
      <c r="M162" s="65"/>
      <c r="N162" s="67"/>
      <c r="O162" s="66"/>
      <c r="Y162" s="77" t="e">
        <f t="shared" si="33"/>
        <v>#REF!</v>
      </c>
    </row>
    <row r="163" spans="1:25">
      <c r="A163" s="69"/>
      <c r="B163" s="102"/>
      <c r="C163" s="84"/>
      <c r="D163" s="103"/>
      <c r="E163" s="84"/>
      <c r="F163" s="74"/>
      <c r="G163" s="84"/>
      <c r="H163" s="104"/>
      <c r="I163" s="74"/>
      <c r="J163" s="84"/>
      <c r="K163" s="104"/>
      <c r="L163" s="74"/>
      <c r="M163" s="84"/>
      <c r="N163" s="104"/>
      <c r="O163" s="74"/>
      <c r="Y163" s="77" t="e">
        <f t="shared" si="33"/>
        <v>#REF!</v>
      </c>
    </row>
    <row r="164" spans="1:25">
      <c r="A164" s="62"/>
      <c r="B164" s="65"/>
      <c r="C164" s="64"/>
      <c r="D164" s="65"/>
      <c r="E164" s="65"/>
      <c r="F164" s="66"/>
      <c r="G164" s="65"/>
      <c r="H164" s="67"/>
      <c r="I164" s="66"/>
      <c r="J164" s="65"/>
      <c r="K164" s="67"/>
      <c r="L164" s="66"/>
      <c r="M164" s="65"/>
      <c r="N164" s="67"/>
      <c r="O164" s="66"/>
      <c r="Y164" s="77" t="e">
        <f t="shared" si="33"/>
        <v>#REF!</v>
      </c>
    </row>
    <row r="165" spans="1:25">
      <c r="A165" s="62"/>
      <c r="B165" s="65"/>
      <c r="C165" s="64"/>
      <c r="D165" s="65"/>
      <c r="E165" s="65"/>
      <c r="F165" s="66"/>
      <c r="G165" s="65"/>
      <c r="H165" s="67"/>
      <c r="I165" s="66"/>
      <c r="J165" s="65"/>
      <c r="K165" s="67"/>
      <c r="L165" s="66"/>
      <c r="M165" s="65"/>
      <c r="N165" s="67"/>
      <c r="O165" s="66"/>
      <c r="Y165" s="77" t="e">
        <f t="shared" si="33"/>
        <v>#REF!</v>
      </c>
    </row>
    <row r="166" spans="1:25">
      <c r="A166" s="62"/>
      <c r="B166" s="65"/>
      <c r="C166" s="64"/>
      <c r="D166" s="65"/>
      <c r="E166" s="65"/>
      <c r="F166" s="66"/>
      <c r="G166" s="65"/>
      <c r="H166" s="67"/>
      <c r="I166" s="66"/>
      <c r="J166" s="65"/>
      <c r="K166" s="67"/>
      <c r="L166" s="66"/>
      <c r="M166" s="65"/>
      <c r="N166" s="67"/>
      <c r="O166" s="66"/>
      <c r="Y166" s="77" t="e">
        <f t="shared" si="33"/>
        <v>#REF!</v>
      </c>
    </row>
    <row r="167" spans="1:25">
      <c r="A167" s="62"/>
      <c r="B167" s="65"/>
      <c r="C167" s="64"/>
      <c r="D167" s="65"/>
      <c r="E167" s="65"/>
      <c r="F167" s="66"/>
      <c r="G167" s="65"/>
      <c r="H167" s="67"/>
      <c r="I167" s="66"/>
      <c r="J167" s="65"/>
      <c r="K167" s="67"/>
      <c r="L167" s="66"/>
      <c r="M167" s="65"/>
      <c r="N167" s="67"/>
      <c r="O167" s="66"/>
      <c r="Y167" s="77" t="e">
        <f t="shared" si="33"/>
        <v>#REF!</v>
      </c>
    </row>
    <row r="168" spans="1:25">
      <c r="A168" s="62"/>
      <c r="B168" s="65"/>
      <c r="C168" s="64"/>
      <c r="D168" s="65"/>
      <c r="E168" s="65"/>
      <c r="F168" s="66"/>
      <c r="G168" s="65"/>
      <c r="H168" s="67"/>
      <c r="I168" s="66"/>
      <c r="J168" s="65"/>
      <c r="K168" s="67"/>
      <c r="L168" s="66"/>
      <c r="M168" s="65"/>
      <c r="N168" s="67"/>
      <c r="O168" s="66"/>
      <c r="Y168" s="77" t="e">
        <f t="shared" si="33"/>
        <v>#REF!</v>
      </c>
    </row>
    <row r="169" spans="1:25">
      <c r="A169" s="62"/>
      <c r="B169" s="65"/>
      <c r="C169" s="64"/>
      <c r="D169" s="65"/>
      <c r="E169" s="65"/>
      <c r="F169" s="66"/>
      <c r="G169" s="65"/>
      <c r="H169" s="67"/>
      <c r="I169" s="66"/>
      <c r="J169" s="65"/>
      <c r="K169" s="67"/>
      <c r="L169" s="66"/>
      <c r="M169" s="65"/>
      <c r="N169" s="67"/>
      <c r="O169" s="66"/>
      <c r="Y169" s="77" t="e">
        <f t="shared" si="33"/>
        <v>#REF!</v>
      </c>
    </row>
    <row r="170" spans="1:25">
      <c r="A170" s="62"/>
      <c r="B170" s="65"/>
      <c r="C170" s="64"/>
      <c r="D170" s="65"/>
      <c r="E170" s="65"/>
      <c r="F170" s="66"/>
      <c r="G170" s="65"/>
      <c r="H170" s="67"/>
      <c r="I170" s="66"/>
      <c r="J170" s="65"/>
      <c r="K170" s="67"/>
      <c r="L170" s="66"/>
      <c r="M170" s="65"/>
      <c r="N170" s="67"/>
      <c r="O170" s="66"/>
      <c r="Y170" s="77" t="e">
        <f t="shared" si="33"/>
        <v>#REF!</v>
      </c>
    </row>
    <row r="171" spans="1:25">
      <c r="A171" s="62"/>
      <c r="B171" s="65"/>
      <c r="C171" s="64"/>
      <c r="D171" s="65"/>
      <c r="E171" s="65"/>
      <c r="F171" s="66"/>
      <c r="G171" s="65"/>
      <c r="H171" s="67"/>
      <c r="I171" s="66"/>
      <c r="J171" s="65"/>
      <c r="K171" s="67"/>
      <c r="L171" s="66"/>
      <c r="M171" s="65"/>
      <c r="N171" s="67"/>
      <c r="O171" s="66"/>
      <c r="Y171" s="77" t="e">
        <f t="shared" si="33"/>
        <v>#REF!</v>
      </c>
    </row>
    <row r="172" spans="1:25">
      <c r="A172" s="62"/>
      <c r="B172" s="65"/>
      <c r="C172" s="64"/>
      <c r="D172" s="65"/>
      <c r="E172" s="65"/>
      <c r="F172" s="66"/>
      <c r="G172" s="65"/>
      <c r="H172" s="67"/>
      <c r="I172" s="66"/>
      <c r="J172" s="65"/>
      <c r="K172" s="67"/>
      <c r="L172" s="66"/>
      <c r="M172" s="65"/>
      <c r="N172" s="67"/>
      <c r="O172" s="66"/>
      <c r="Y172" s="77" t="e">
        <f t="shared" si="33"/>
        <v>#REF!</v>
      </c>
    </row>
    <row r="173" spans="1:25">
      <c r="A173" s="62"/>
      <c r="B173" s="65"/>
      <c r="C173" s="64"/>
      <c r="D173" s="65"/>
      <c r="E173" s="65"/>
      <c r="F173" s="66"/>
      <c r="G173" s="65"/>
      <c r="H173" s="67"/>
      <c r="I173" s="66"/>
      <c r="J173" s="65"/>
      <c r="K173" s="67"/>
      <c r="L173" s="66"/>
      <c r="M173" s="65"/>
      <c r="N173" s="67"/>
      <c r="O173" s="66"/>
      <c r="Y173" s="77" t="e">
        <f t="shared" si="33"/>
        <v>#REF!</v>
      </c>
    </row>
    <row r="174" spans="1:25">
      <c r="A174" s="62"/>
      <c r="B174" s="65"/>
      <c r="C174" s="64"/>
      <c r="D174" s="65"/>
      <c r="E174" s="65"/>
      <c r="F174" s="66"/>
      <c r="G174" s="65"/>
      <c r="H174" s="67"/>
      <c r="I174" s="66"/>
      <c r="J174" s="65"/>
      <c r="K174" s="67"/>
      <c r="L174" s="66"/>
      <c r="M174" s="65"/>
      <c r="N174" s="67"/>
      <c r="O174" s="66"/>
      <c r="Y174" s="77" t="e">
        <f t="shared" si="33"/>
        <v>#REF!</v>
      </c>
    </row>
    <row r="175" spans="1:25">
      <c r="A175" s="62"/>
      <c r="B175" s="65"/>
      <c r="C175" s="64"/>
      <c r="D175" s="65"/>
      <c r="E175" s="65"/>
      <c r="F175" s="66"/>
      <c r="G175" s="65"/>
      <c r="H175" s="67"/>
      <c r="I175" s="66"/>
      <c r="J175" s="65"/>
      <c r="K175" s="67"/>
      <c r="L175" s="66"/>
      <c r="M175" s="65"/>
      <c r="N175" s="67"/>
      <c r="O175" s="66"/>
      <c r="Y175" s="77" t="e">
        <f t="shared" si="33"/>
        <v>#REF!</v>
      </c>
    </row>
    <row r="176" spans="1:25">
      <c r="A176" s="62"/>
      <c r="B176" s="65"/>
      <c r="C176" s="64"/>
      <c r="D176" s="65"/>
      <c r="E176" s="65"/>
      <c r="F176" s="66"/>
      <c r="G176" s="65"/>
      <c r="H176" s="67"/>
      <c r="I176" s="66"/>
      <c r="J176" s="65"/>
      <c r="K176" s="67"/>
      <c r="L176" s="66"/>
      <c r="M176" s="65"/>
      <c r="N176" s="67"/>
      <c r="O176" s="66"/>
      <c r="Y176" s="77" t="e">
        <f t="shared" si="33"/>
        <v>#REF!</v>
      </c>
    </row>
    <row r="177" spans="1:25">
      <c r="A177" s="62"/>
      <c r="B177" s="65"/>
      <c r="C177" s="64"/>
      <c r="D177" s="65"/>
      <c r="E177" s="65"/>
      <c r="F177" s="66"/>
      <c r="G177" s="65"/>
      <c r="H177" s="67"/>
      <c r="I177" s="66"/>
      <c r="J177" s="65"/>
      <c r="K177" s="67"/>
      <c r="L177" s="66"/>
      <c r="M177" s="65"/>
      <c r="N177" s="67"/>
      <c r="O177" s="66"/>
      <c r="Y177" s="77" t="e">
        <f t="shared" si="33"/>
        <v>#REF!</v>
      </c>
    </row>
    <row r="178" spans="1:25">
      <c r="A178" s="57"/>
      <c r="B178" s="58"/>
      <c r="C178" s="59"/>
      <c r="D178" s="58"/>
      <c r="E178" s="58"/>
      <c r="F178" s="60"/>
      <c r="G178" s="58"/>
      <c r="H178" s="61"/>
      <c r="I178" s="60"/>
      <c r="J178" s="58"/>
      <c r="K178" s="61"/>
      <c r="L178" s="60"/>
      <c r="M178" s="58"/>
      <c r="N178" s="61"/>
      <c r="O178" s="60"/>
      <c r="Y178" s="77" t="e">
        <f t="shared" si="33"/>
        <v>#REF!</v>
      </c>
    </row>
    <row r="179" spans="1:25" ht="13" thickBot="1">
      <c r="A179" s="93"/>
      <c r="B179" s="94" t="s">
        <v>52</v>
      </c>
      <c r="C179" s="116"/>
      <c r="D179" s="94"/>
      <c r="E179" s="94"/>
      <c r="F179" s="96">
        <f>SUM(F115:F177)</f>
        <v>35233.521932911528</v>
      </c>
      <c r="G179" s="94"/>
      <c r="H179" s="97"/>
      <c r="I179" s="96"/>
      <c r="J179" s="94"/>
      <c r="K179" s="97"/>
      <c r="L179" s="96"/>
      <c r="M179" s="94"/>
      <c r="N179" s="97"/>
      <c r="O179" s="96"/>
      <c r="Y179" s="77" t="e">
        <f t="shared" si="33"/>
        <v>#REF!</v>
      </c>
    </row>
    <row r="180" spans="1:25" ht="13" thickTop="1">
      <c r="A180" s="62"/>
      <c r="B180" s="65"/>
      <c r="C180" s="64"/>
      <c r="D180" s="65"/>
      <c r="E180" s="65"/>
      <c r="F180" s="66"/>
      <c r="G180" s="65"/>
      <c r="H180" s="67"/>
      <c r="I180" s="66"/>
      <c r="J180" s="65"/>
      <c r="K180" s="67"/>
      <c r="L180" s="66"/>
      <c r="M180" s="65"/>
      <c r="N180" s="67"/>
      <c r="O180" s="66"/>
      <c r="Y180" s="77" t="e">
        <f t="shared" si="33"/>
        <v>#REF!</v>
      </c>
    </row>
    <row r="181" spans="1:25">
      <c r="A181" s="62"/>
      <c r="B181" s="63" t="s">
        <v>97</v>
      </c>
      <c r="C181" s="64"/>
      <c r="D181" s="65"/>
      <c r="E181" s="65"/>
      <c r="F181" s="66"/>
      <c r="G181" s="65"/>
      <c r="H181" s="67"/>
      <c r="I181" s="66"/>
      <c r="J181" s="65"/>
      <c r="K181" s="67"/>
      <c r="L181" s="66"/>
      <c r="M181" s="65"/>
      <c r="N181" s="67"/>
      <c r="O181" s="66"/>
      <c r="Y181" s="77" t="e">
        <f t="shared" si="33"/>
        <v>#REF!</v>
      </c>
    </row>
    <row r="182" spans="1:25">
      <c r="A182" s="62"/>
      <c r="B182" s="65"/>
      <c r="C182" s="64"/>
      <c r="D182" s="65"/>
      <c r="E182" s="65"/>
      <c r="F182" s="66"/>
      <c r="G182" s="65"/>
      <c r="H182" s="67"/>
      <c r="I182" s="66"/>
      <c r="J182" s="65"/>
      <c r="K182" s="67"/>
      <c r="L182" s="66"/>
      <c r="M182" s="65"/>
      <c r="N182" s="67"/>
      <c r="O182" s="66"/>
      <c r="Y182" s="77" t="e">
        <f t="shared" si="33"/>
        <v>#REF!</v>
      </c>
    </row>
    <row r="183" spans="1:25">
      <c r="A183" s="62"/>
      <c r="B183" s="63" t="s">
        <v>130</v>
      </c>
      <c r="C183" s="64"/>
      <c r="D183" s="65"/>
      <c r="E183" s="65"/>
      <c r="F183" s="66"/>
      <c r="G183" s="65"/>
      <c r="H183" s="67"/>
      <c r="I183" s="66"/>
      <c r="J183" s="65"/>
      <c r="K183" s="67"/>
      <c r="L183" s="66"/>
      <c r="M183" s="65"/>
      <c r="N183" s="67"/>
      <c r="O183" s="66"/>
      <c r="Y183" s="77" t="e">
        <f t="shared" si="33"/>
        <v>#REF!</v>
      </c>
    </row>
    <row r="184" spans="1:25">
      <c r="A184" s="62"/>
      <c r="B184" s="65"/>
      <c r="C184" s="64"/>
      <c r="D184" s="65"/>
      <c r="E184" s="65"/>
      <c r="F184" s="66"/>
      <c r="G184" s="65"/>
      <c r="H184" s="67"/>
      <c r="I184" s="66"/>
      <c r="J184" s="65"/>
      <c r="K184" s="67"/>
      <c r="L184" s="66"/>
      <c r="M184" s="65"/>
      <c r="N184" s="67"/>
      <c r="O184" s="66"/>
      <c r="Y184" s="77" t="e">
        <f t="shared" si="33"/>
        <v>#REF!</v>
      </c>
    </row>
    <row r="185" spans="1:25">
      <c r="A185" s="62"/>
      <c r="B185" s="117"/>
      <c r="C185" s="64"/>
      <c r="D185" s="65"/>
      <c r="E185" s="65"/>
      <c r="F185" s="66"/>
      <c r="G185" s="65"/>
      <c r="H185" s="67"/>
      <c r="I185" s="66"/>
      <c r="J185" s="65"/>
      <c r="K185" s="67"/>
      <c r="L185" s="66"/>
      <c r="M185" s="65"/>
      <c r="N185" s="67"/>
      <c r="O185" s="66"/>
      <c r="Y185" s="77" t="e">
        <f t="shared" si="33"/>
        <v>#REF!</v>
      </c>
    </row>
    <row r="186" spans="1:25">
      <c r="A186" s="62"/>
      <c r="B186" s="65"/>
      <c r="C186" s="64"/>
      <c r="D186" s="65"/>
      <c r="E186" s="65"/>
      <c r="F186" s="66"/>
      <c r="G186" s="65"/>
      <c r="H186" s="67"/>
      <c r="I186" s="66"/>
      <c r="J186" s="65"/>
      <c r="K186" s="67"/>
      <c r="L186" s="66"/>
      <c r="M186" s="65"/>
      <c r="N186" s="67"/>
      <c r="O186" s="66"/>
      <c r="Y186" s="77" t="e">
        <f t="shared" si="33"/>
        <v>#REF!</v>
      </c>
    </row>
    <row r="187" spans="1:25">
      <c r="A187" s="69"/>
      <c r="B187" s="102"/>
      <c r="C187" s="84"/>
      <c r="D187" s="103"/>
      <c r="E187" s="84"/>
      <c r="F187" s="74"/>
      <c r="G187" s="84"/>
      <c r="H187" s="104"/>
      <c r="I187" s="74"/>
      <c r="J187" s="84"/>
      <c r="K187" s="104"/>
      <c r="L187" s="74"/>
      <c r="M187" s="84"/>
      <c r="N187" s="104"/>
      <c r="O187" s="74"/>
      <c r="Y187" s="77" t="e">
        <f t="shared" si="33"/>
        <v>#REF!</v>
      </c>
    </row>
    <row r="188" spans="1:25">
      <c r="A188" s="62"/>
      <c r="B188" s="65"/>
      <c r="C188" s="64"/>
      <c r="D188" s="65"/>
      <c r="E188" s="65"/>
      <c r="F188" s="66"/>
      <c r="G188" s="65"/>
      <c r="H188" s="67"/>
      <c r="I188" s="66"/>
      <c r="J188" s="65"/>
      <c r="K188" s="67"/>
      <c r="L188" s="66"/>
      <c r="M188" s="65"/>
      <c r="N188" s="67"/>
      <c r="O188" s="66"/>
      <c r="Y188" s="77" t="e">
        <f t="shared" si="33"/>
        <v>#REF!</v>
      </c>
    </row>
    <row r="189" spans="1:25">
      <c r="A189" s="69"/>
      <c r="B189" s="102"/>
      <c r="C189" s="84"/>
      <c r="D189" s="103"/>
      <c r="E189" s="84"/>
      <c r="F189" s="74"/>
      <c r="G189" s="84"/>
      <c r="H189" s="104"/>
      <c r="I189" s="74"/>
      <c r="J189" s="84"/>
      <c r="K189" s="104"/>
      <c r="L189" s="74"/>
      <c r="M189" s="84"/>
      <c r="N189" s="104"/>
      <c r="O189" s="74"/>
      <c r="Y189" s="77" t="e">
        <f t="shared" si="33"/>
        <v>#REF!</v>
      </c>
    </row>
    <row r="190" spans="1:25">
      <c r="A190" s="62"/>
      <c r="B190" s="65"/>
      <c r="C190" s="64"/>
      <c r="D190" s="65"/>
      <c r="E190" s="65"/>
      <c r="F190" s="66"/>
      <c r="G190" s="65"/>
      <c r="H190" s="67"/>
      <c r="I190" s="66"/>
      <c r="J190" s="65"/>
      <c r="K190" s="67"/>
      <c r="L190" s="66"/>
      <c r="M190" s="65"/>
      <c r="N190" s="67"/>
      <c r="O190" s="66"/>
      <c r="Y190" s="77" t="e">
        <f t="shared" si="33"/>
        <v>#REF!</v>
      </c>
    </row>
    <row r="191" spans="1:25">
      <c r="A191" s="69"/>
      <c r="B191" s="102"/>
      <c r="C191" s="84"/>
      <c r="D191" s="103"/>
      <c r="E191" s="84"/>
      <c r="F191" s="74"/>
      <c r="G191" s="84"/>
      <c r="H191" s="104"/>
      <c r="I191" s="74"/>
      <c r="J191" s="84"/>
      <c r="K191" s="104"/>
      <c r="L191" s="74"/>
      <c r="M191" s="84"/>
      <c r="N191" s="104"/>
      <c r="O191" s="74"/>
      <c r="Y191" s="77" t="e">
        <f t="shared" si="33"/>
        <v>#REF!</v>
      </c>
    </row>
    <row r="192" spans="1:25">
      <c r="A192" s="69"/>
      <c r="B192" s="102"/>
      <c r="C192" s="84"/>
      <c r="D192" s="103"/>
      <c r="E192" s="84"/>
      <c r="F192" s="74"/>
      <c r="G192" s="84"/>
      <c r="H192" s="104"/>
      <c r="I192" s="74"/>
      <c r="J192" s="84"/>
      <c r="K192" s="104"/>
      <c r="L192" s="74"/>
      <c r="M192" s="84"/>
      <c r="N192" s="104"/>
      <c r="O192" s="74"/>
      <c r="Y192" s="77" t="e">
        <f t="shared" si="33"/>
        <v>#REF!</v>
      </c>
    </row>
    <row r="193" spans="1:25">
      <c r="A193" s="69"/>
      <c r="B193" s="102"/>
      <c r="C193" s="84"/>
      <c r="D193" s="103"/>
      <c r="E193" s="84"/>
      <c r="F193" s="74"/>
      <c r="G193" s="84"/>
      <c r="H193" s="104"/>
      <c r="I193" s="74"/>
      <c r="J193" s="84"/>
      <c r="K193" s="104"/>
      <c r="L193" s="74"/>
      <c r="M193" s="84"/>
      <c r="N193" s="104"/>
      <c r="O193" s="74"/>
      <c r="Y193" s="77" t="e">
        <f t="shared" si="33"/>
        <v>#REF!</v>
      </c>
    </row>
    <row r="194" spans="1:25">
      <c r="A194" s="69"/>
      <c r="B194" s="102"/>
      <c r="C194" s="84"/>
      <c r="D194" s="103"/>
      <c r="E194" s="84"/>
      <c r="F194" s="74"/>
      <c r="G194" s="84"/>
      <c r="H194" s="104"/>
      <c r="I194" s="74"/>
      <c r="J194" s="84"/>
      <c r="K194" s="104"/>
      <c r="L194" s="74"/>
      <c r="M194" s="84"/>
      <c r="N194" s="104"/>
      <c r="O194" s="74"/>
      <c r="Y194" s="77" t="e">
        <f t="shared" si="33"/>
        <v>#REF!</v>
      </c>
    </row>
    <row r="195" spans="1:25">
      <c r="A195" s="69"/>
      <c r="B195" s="102"/>
      <c r="C195" s="84"/>
      <c r="D195" s="103"/>
      <c r="E195" s="84"/>
      <c r="F195" s="74"/>
      <c r="G195" s="84"/>
      <c r="H195" s="104"/>
      <c r="I195" s="74"/>
      <c r="J195" s="84"/>
      <c r="K195" s="104"/>
      <c r="L195" s="74"/>
      <c r="M195" s="84"/>
      <c r="N195" s="104"/>
      <c r="O195" s="74"/>
      <c r="Y195" s="77" t="e">
        <f t="shared" si="33"/>
        <v>#REF!</v>
      </c>
    </row>
    <row r="196" spans="1:25">
      <c r="A196" s="69"/>
      <c r="B196" s="102"/>
      <c r="C196" s="84"/>
      <c r="D196" s="103"/>
      <c r="E196" s="84"/>
      <c r="F196" s="74"/>
      <c r="G196" s="84"/>
      <c r="H196" s="104"/>
      <c r="I196" s="74"/>
      <c r="J196" s="84"/>
      <c r="K196" s="104"/>
      <c r="L196" s="74"/>
      <c r="M196" s="84"/>
      <c r="N196" s="104"/>
      <c r="O196" s="74"/>
      <c r="Y196" s="77" t="e">
        <f t="shared" si="33"/>
        <v>#REF!</v>
      </c>
    </row>
    <row r="197" spans="1:25">
      <c r="A197" s="69"/>
      <c r="B197" s="102"/>
      <c r="C197" s="84"/>
      <c r="D197" s="103"/>
      <c r="E197" s="84"/>
      <c r="F197" s="74"/>
      <c r="G197" s="84"/>
      <c r="H197" s="104"/>
      <c r="I197" s="74"/>
      <c r="J197" s="84"/>
      <c r="K197" s="104"/>
      <c r="L197" s="74"/>
      <c r="M197" s="84"/>
      <c r="N197" s="104"/>
      <c r="O197" s="74"/>
      <c r="Y197" s="77" t="e">
        <f t="shared" si="33"/>
        <v>#REF!</v>
      </c>
    </row>
    <row r="198" spans="1:25">
      <c r="A198" s="69"/>
      <c r="B198" s="102"/>
      <c r="C198" s="84"/>
      <c r="D198" s="103"/>
      <c r="E198" s="84"/>
      <c r="F198" s="74"/>
      <c r="G198" s="84"/>
      <c r="H198" s="104"/>
      <c r="I198" s="74"/>
      <c r="J198" s="84"/>
      <c r="K198" s="104"/>
      <c r="L198" s="74"/>
      <c r="M198" s="84"/>
      <c r="N198" s="104"/>
      <c r="O198" s="74"/>
      <c r="Y198" s="77" t="e">
        <f t="shared" si="33"/>
        <v>#REF!</v>
      </c>
    </row>
    <row r="199" spans="1:25">
      <c r="A199" s="69"/>
      <c r="B199" s="102"/>
      <c r="C199" s="84"/>
      <c r="D199" s="103"/>
      <c r="E199" s="84"/>
      <c r="F199" s="74"/>
      <c r="G199" s="84"/>
      <c r="H199" s="104"/>
      <c r="I199" s="74"/>
      <c r="J199" s="84"/>
      <c r="K199" s="104"/>
      <c r="L199" s="74"/>
      <c r="M199" s="84"/>
      <c r="N199" s="104"/>
      <c r="O199" s="74"/>
      <c r="Y199" s="77" t="e">
        <f t="shared" si="33"/>
        <v>#REF!</v>
      </c>
    </row>
    <row r="200" spans="1:25">
      <c r="A200" s="69"/>
      <c r="B200" s="102"/>
      <c r="C200" s="84"/>
      <c r="D200" s="103"/>
      <c r="E200" s="84"/>
      <c r="F200" s="74"/>
      <c r="G200" s="84"/>
      <c r="H200" s="104"/>
      <c r="I200" s="74"/>
      <c r="J200" s="84"/>
      <c r="K200" s="104"/>
      <c r="L200" s="74"/>
      <c r="M200" s="84"/>
      <c r="N200" s="104"/>
      <c r="O200" s="74"/>
      <c r="Y200" s="77" t="e">
        <f t="shared" si="33"/>
        <v>#REF!</v>
      </c>
    </row>
    <row r="201" spans="1:25">
      <c r="A201" s="69"/>
      <c r="B201" s="102"/>
      <c r="C201" s="84"/>
      <c r="D201" s="103"/>
      <c r="E201" s="84"/>
      <c r="F201" s="74"/>
      <c r="G201" s="84"/>
      <c r="H201" s="104"/>
      <c r="I201" s="74"/>
      <c r="J201" s="84"/>
      <c r="K201" s="104"/>
      <c r="L201" s="74"/>
      <c r="M201" s="84"/>
      <c r="N201" s="104"/>
      <c r="O201" s="74"/>
      <c r="Y201" s="77" t="e">
        <f t="shared" si="33"/>
        <v>#REF!</v>
      </c>
    </row>
    <row r="202" spans="1:25">
      <c r="A202" s="69"/>
      <c r="B202" s="102"/>
      <c r="C202" s="84"/>
      <c r="D202" s="103"/>
      <c r="E202" s="84"/>
      <c r="F202" s="74"/>
      <c r="G202" s="84"/>
      <c r="H202" s="104"/>
      <c r="I202" s="74"/>
      <c r="J202" s="84"/>
      <c r="K202" s="104"/>
      <c r="L202" s="74"/>
      <c r="M202" s="84"/>
      <c r="N202" s="104"/>
      <c r="O202" s="74"/>
      <c r="Y202" s="77" t="e">
        <f t="shared" si="33"/>
        <v>#REF!</v>
      </c>
    </row>
    <row r="203" spans="1:25">
      <c r="A203" s="69"/>
      <c r="B203" s="102"/>
      <c r="C203" s="84"/>
      <c r="D203" s="103"/>
      <c r="E203" s="84"/>
      <c r="F203" s="74"/>
      <c r="G203" s="84"/>
      <c r="H203" s="104"/>
      <c r="I203" s="74"/>
      <c r="J203" s="84"/>
      <c r="K203" s="104"/>
      <c r="L203" s="74"/>
      <c r="M203" s="84"/>
      <c r="N203" s="104"/>
      <c r="O203" s="74"/>
      <c r="Y203" s="77" t="e">
        <f t="shared" si="33"/>
        <v>#REF!</v>
      </c>
    </row>
    <row r="204" spans="1:25">
      <c r="A204" s="69"/>
      <c r="B204" s="102"/>
      <c r="C204" s="84"/>
      <c r="D204" s="103"/>
      <c r="E204" s="84"/>
      <c r="F204" s="74"/>
      <c r="G204" s="84"/>
      <c r="H204" s="104"/>
      <c r="I204" s="74"/>
      <c r="J204" s="84"/>
      <c r="K204" s="104"/>
      <c r="L204" s="74"/>
      <c r="M204" s="84"/>
      <c r="N204" s="104"/>
      <c r="O204" s="74"/>
      <c r="Y204" s="77" t="e">
        <f t="shared" si="33"/>
        <v>#REF!</v>
      </c>
    </row>
    <row r="205" spans="1:25">
      <c r="A205" s="69"/>
      <c r="B205" s="102"/>
      <c r="C205" s="84"/>
      <c r="D205" s="103"/>
      <c r="E205" s="84"/>
      <c r="F205" s="74"/>
      <c r="G205" s="84"/>
      <c r="H205" s="104"/>
      <c r="I205" s="74"/>
      <c r="J205" s="84"/>
      <c r="K205" s="104"/>
      <c r="L205" s="74"/>
      <c r="M205" s="84"/>
      <c r="N205" s="104"/>
      <c r="O205" s="74"/>
      <c r="Y205" s="77" t="e">
        <f t="shared" ref="Y205:Y268" si="34">X205*$W$3</f>
        <v>#REF!</v>
      </c>
    </row>
    <row r="206" spans="1:25">
      <c r="A206" s="69"/>
      <c r="B206" s="102"/>
      <c r="C206" s="84"/>
      <c r="D206" s="103"/>
      <c r="E206" s="84"/>
      <c r="F206" s="74"/>
      <c r="G206" s="84"/>
      <c r="H206" s="104"/>
      <c r="I206" s="74"/>
      <c r="J206" s="84"/>
      <c r="K206" s="104"/>
      <c r="L206" s="74"/>
      <c r="M206" s="84"/>
      <c r="N206" s="104"/>
      <c r="O206" s="74"/>
      <c r="Y206" s="77" t="e">
        <f t="shared" si="34"/>
        <v>#REF!</v>
      </c>
    </row>
    <row r="207" spans="1:25">
      <c r="A207" s="69"/>
      <c r="B207" s="102"/>
      <c r="C207" s="84"/>
      <c r="D207" s="103"/>
      <c r="E207" s="84"/>
      <c r="F207" s="74"/>
      <c r="G207" s="84"/>
      <c r="H207" s="104"/>
      <c r="I207" s="74"/>
      <c r="J207" s="84"/>
      <c r="K207" s="104"/>
      <c r="L207" s="74"/>
      <c r="M207" s="84"/>
      <c r="N207" s="104"/>
      <c r="O207" s="74"/>
      <c r="Y207" s="77" t="e">
        <f t="shared" si="34"/>
        <v>#REF!</v>
      </c>
    </row>
    <row r="208" spans="1:25">
      <c r="A208" s="69"/>
      <c r="B208" s="102"/>
      <c r="C208" s="84"/>
      <c r="D208" s="103"/>
      <c r="E208" s="84"/>
      <c r="F208" s="74"/>
      <c r="G208" s="84"/>
      <c r="H208" s="104"/>
      <c r="I208" s="74"/>
      <c r="J208" s="84"/>
      <c r="K208" s="104"/>
      <c r="L208" s="74"/>
      <c r="M208" s="84"/>
      <c r="N208" s="104"/>
      <c r="O208" s="74"/>
      <c r="Y208" s="77" t="e">
        <f t="shared" si="34"/>
        <v>#REF!</v>
      </c>
    </row>
    <row r="209" spans="1:25">
      <c r="A209" s="69"/>
      <c r="B209" s="102"/>
      <c r="C209" s="84"/>
      <c r="D209" s="103"/>
      <c r="E209" s="84"/>
      <c r="F209" s="74"/>
      <c r="G209" s="84"/>
      <c r="H209" s="104"/>
      <c r="I209" s="74"/>
      <c r="J209" s="84"/>
      <c r="K209" s="104"/>
      <c r="L209" s="74"/>
      <c r="M209" s="84"/>
      <c r="N209" s="104"/>
      <c r="O209" s="74"/>
      <c r="Y209" s="77" t="e">
        <f t="shared" si="34"/>
        <v>#REF!</v>
      </c>
    </row>
    <row r="210" spans="1:25">
      <c r="A210" s="69"/>
      <c r="B210" s="102"/>
      <c r="C210" s="84"/>
      <c r="D210" s="103"/>
      <c r="E210" s="84"/>
      <c r="F210" s="74"/>
      <c r="G210" s="84"/>
      <c r="H210" s="104"/>
      <c r="I210" s="74"/>
      <c r="J210" s="84"/>
      <c r="K210" s="104"/>
      <c r="L210" s="74"/>
      <c r="M210" s="84"/>
      <c r="N210" s="104"/>
      <c r="O210" s="74"/>
      <c r="Y210" s="77" t="e">
        <f t="shared" si="34"/>
        <v>#REF!</v>
      </c>
    </row>
    <row r="211" spans="1:25">
      <c r="A211" s="69"/>
      <c r="B211" s="102"/>
      <c r="C211" s="84"/>
      <c r="D211" s="103"/>
      <c r="E211" s="84"/>
      <c r="F211" s="74"/>
      <c r="G211" s="84"/>
      <c r="H211" s="104"/>
      <c r="I211" s="74"/>
      <c r="J211" s="84"/>
      <c r="K211" s="104"/>
      <c r="L211" s="74"/>
      <c r="M211" s="84"/>
      <c r="N211" s="104"/>
      <c r="O211" s="74"/>
      <c r="Y211" s="77" t="e">
        <f t="shared" si="34"/>
        <v>#REF!</v>
      </c>
    </row>
    <row r="212" spans="1:25">
      <c r="A212" s="62"/>
      <c r="B212" s="65"/>
      <c r="C212" s="64"/>
      <c r="D212" s="65"/>
      <c r="E212" s="65"/>
      <c r="F212" s="66"/>
      <c r="G212" s="65"/>
      <c r="H212" s="67"/>
      <c r="I212" s="66"/>
      <c r="J212" s="65"/>
      <c r="K212" s="67"/>
      <c r="L212" s="66"/>
      <c r="M212" s="65"/>
      <c r="N212" s="67"/>
      <c r="O212" s="66"/>
      <c r="Y212" s="77" t="e">
        <f t="shared" si="34"/>
        <v>#REF!</v>
      </c>
    </row>
    <row r="213" spans="1:25">
      <c r="A213" s="69"/>
      <c r="B213" s="102"/>
      <c r="C213" s="84"/>
      <c r="D213" s="103"/>
      <c r="E213" s="84"/>
      <c r="F213" s="74"/>
      <c r="G213" s="84"/>
      <c r="H213" s="104"/>
      <c r="I213" s="74"/>
      <c r="J213" s="84"/>
      <c r="K213" s="104"/>
      <c r="L213" s="74"/>
      <c r="M213" s="84"/>
      <c r="N213" s="104"/>
      <c r="O213" s="74"/>
      <c r="Y213" s="77" t="e">
        <f t="shared" si="34"/>
        <v>#REF!</v>
      </c>
    </row>
    <row r="214" spans="1:25">
      <c r="A214" s="62"/>
      <c r="B214" s="65"/>
      <c r="C214" s="64"/>
      <c r="D214" s="65"/>
      <c r="E214" s="65"/>
      <c r="F214" s="66"/>
      <c r="G214" s="65"/>
      <c r="H214" s="67"/>
      <c r="I214" s="66"/>
      <c r="J214" s="65"/>
      <c r="K214" s="67"/>
      <c r="L214" s="66"/>
      <c r="M214" s="65"/>
      <c r="N214" s="67"/>
      <c r="O214" s="66"/>
      <c r="Y214" s="77" t="e">
        <f t="shared" si="34"/>
        <v>#REF!</v>
      </c>
    </row>
    <row r="215" spans="1:25">
      <c r="A215" s="62"/>
      <c r="B215" s="115"/>
      <c r="C215" s="64"/>
      <c r="D215" s="65"/>
      <c r="E215" s="65"/>
      <c r="F215" s="66"/>
      <c r="G215" s="65"/>
      <c r="H215" s="67"/>
      <c r="I215" s="66"/>
      <c r="J215" s="65"/>
      <c r="K215" s="67"/>
      <c r="L215" s="66"/>
      <c r="M215" s="65"/>
      <c r="N215" s="67"/>
      <c r="O215" s="66"/>
      <c r="Y215" s="77" t="e">
        <f t="shared" si="34"/>
        <v>#REF!</v>
      </c>
    </row>
    <row r="216" spans="1:25">
      <c r="A216" s="62"/>
      <c r="B216" s="65"/>
      <c r="C216" s="64"/>
      <c r="D216" s="65"/>
      <c r="E216" s="65"/>
      <c r="F216" s="66"/>
      <c r="G216" s="65"/>
      <c r="H216" s="67"/>
      <c r="I216" s="66"/>
      <c r="J216" s="65"/>
      <c r="K216" s="67"/>
      <c r="L216" s="66"/>
      <c r="M216" s="65"/>
      <c r="N216" s="67"/>
      <c r="O216" s="66"/>
      <c r="Y216" s="77" t="e">
        <f t="shared" si="34"/>
        <v>#REF!</v>
      </c>
    </row>
    <row r="217" spans="1:25">
      <c r="A217" s="69"/>
      <c r="B217" s="102"/>
      <c r="C217" s="84"/>
      <c r="D217" s="103"/>
      <c r="E217" s="84"/>
      <c r="F217" s="74"/>
      <c r="G217" s="84"/>
      <c r="H217" s="104"/>
      <c r="I217" s="74"/>
      <c r="J217" s="84"/>
      <c r="K217" s="104"/>
      <c r="L217" s="74"/>
      <c r="M217" s="84"/>
      <c r="N217" s="104"/>
      <c r="O217" s="74"/>
      <c r="Y217" s="77" t="e">
        <f t="shared" si="34"/>
        <v>#REF!</v>
      </c>
    </row>
    <row r="218" spans="1:25">
      <c r="A218" s="62"/>
      <c r="B218" s="65"/>
      <c r="C218" s="64"/>
      <c r="D218" s="65"/>
      <c r="E218" s="65"/>
      <c r="F218" s="66"/>
      <c r="G218" s="65"/>
      <c r="H218" s="67"/>
      <c r="I218" s="66"/>
      <c r="J218" s="65"/>
      <c r="K218" s="67"/>
      <c r="L218" s="66"/>
      <c r="M218" s="65"/>
      <c r="N218" s="67"/>
      <c r="O218" s="66"/>
      <c r="Y218" s="77" t="e">
        <f t="shared" si="34"/>
        <v>#REF!</v>
      </c>
    </row>
    <row r="219" spans="1:25">
      <c r="A219" s="69"/>
      <c r="B219" s="102"/>
      <c r="C219" s="84"/>
      <c r="D219" s="103"/>
      <c r="E219" s="84"/>
      <c r="F219" s="74"/>
      <c r="G219" s="84"/>
      <c r="H219" s="104"/>
      <c r="I219" s="74"/>
      <c r="J219" s="84"/>
      <c r="K219" s="104"/>
      <c r="L219" s="74"/>
      <c r="M219" s="84"/>
      <c r="N219" s="104"/>
      <c r="O219" s="74"/>
      <c r="Y219" s="77" t="e">
        <f t="shared" si="34"/>
        <v>#REF!</v>
      </c>
    </row>
    <row r="220" spans="1:25">
      <c r="A220" s="62"/>
      <c r="B220" s="65"/>
      <c r="C220" s="64"/>
      <c r="D220" s="65"/>
      <c r="E220" s="65"/>
      <c r="F220" s="66"/>
      <c r="G220" s="65"/>
      <c r="H220" s="67"/>
      <c r="I220" s="66"/>
      <c r="J220" s="65"/>
      <c r="K220" s="67"/>
      <c r="L220" s="66"/>
      <c r="M220" s="65"/>
      <c r="N220" s="67"/>
      <c r="O220" s="66"/>
      <c r="Y220" s="77" t="e">
        <f t="shared" si="34"/>
        <v>#REF!</v>
      </c>
    </row>
    <row r="221" spans="1:25">
      <c r="A221" s="69"/>
      <c r="B221" s="102"/>
      <c r="C221" s="84"/>
      <c r="D221" s="103"/>
      <c r="E221" s="84"/>
      <c r="F221" s="74"/>
      <c r="G221" s="84"/>
      <c r="H221" s="104"/>
      <c r="I221" s="74"/>
      <c r="J221" s="84"/>
      <c r="K221" s="104"/>
      <c r="L221" s="74"/>
      <c r="M221" s="84"/>
      <c r="N221" s="104"/>
      <c r="O221" s="74"/>
      <c r="Y221" s="77" t="e">
        <f t="shared" si="34"/>
        <v>#REF!</v>
      </c>
    </row>
    <row r="222" spans="1:25">
      <c r="A222" s="62"/>
      <c r="B222" s="65"/>
      <c r="C222" s="64"/>
      <c r="D222" s="65"/>
      <c r="E222" s="65"/>
      <c r="F222" s="66"/>
      <c r="G222" s="65"/>
      <c r="H222" s="67"/>
      <c r="I222" s="66"/>
      <c r="J222" s="65"/>
      <c r="K222" s="67"/>
      <c r="L222" s="66"/>
      <c r="M222" s="65"/>
      <c r="N222" s="67"/>
      <c r="O222" s="66"/>
      <c r="Y222" s="77" t="e">
        <f t="shared" si="34"/>
        <v>#REF!</v>
      </c>
    </row>
    <row r="223" spans="1:25">
      <c r="A223" s="62"/>
      <c r="B223" s="65"/>
      <c r="C223" s="64"/>
      <c r="D223" s="65"/>
      <c r="E223" s="65"/>
      <c r="F223" s="66"/>
      <c r="G223" s="65"/>
      <c r="H223" s="67"/>
      <c r="I223" s="66"/>
      <c r="J223" s="65"/>
      <c r="K223" s="67"/>
      <c r="L223" s="66"/>
      <c r="M223" s="65"/>
      <c r="N223" s="67"/>
      <c r="O223" s="66"/>
      <c r="Y223" s="77" t="e">
        <f t="shared" si="34"/>
        <v>#REF!</v>
      </c>
    </row>
    <row r="224" spans="1:25">
      <c r="A224" s="62"/>
      <c r="B224" s="65"/>
      <c r="C224" s="64"/>
      <c r="D224" s="65"/>
      <c r="E224" s="65"/>
      <c r="F224" s="66"/>
      <c r="G224" s="65"/>
      <c r="H224" s="67"/>
      <c r="I224" s="66"/>
      <c r="J224" s="65"/>
      <c r="K224" s="67"/>
      <c r="L224" s="66"/>
      <c r="M224" s="65"/>
      <c r="N224" s="67"/>
      <c r="O224" s="66"/>
      <c r="Y224" s="77" t="e">
        <f t="shared" si="34"/>
        <v>#REF!</v>
      </c>
    </row>
    <row r="225" spans="1:25">
      <c r="A225" s="62"/>
      <c r="B225" s="65"/>
      <c r="C225" s="64"/>
      <c r="D225" s="65"/>
      <c r="E225" s="65"/>
      <c r="F225" s="66"/>
      <c r="G225" s="65"/>
      <c r="H225" s="67"/>
      <c r="I225" s="66"/>
      <c r="J225" s="65"/>
      <c r="K225" s="67"/>
      <c r="L225" s="66"/>
      <c r="M225" s="65"/>
      <c r="N225" s="67"/>
      <c r="O225" s="66"/>
      <c r="Y225" s="77" t="e">
        <f t="shared" si="34"/>
        <v>#REF!</v>
      </c>
    </row>
    <row r="226" spans="1:25">
      <c r="A226" s="62"/>
      <c r="B226" s="65"/>
      <c r="C226" s="64"/>
      <c r="D226" s="65"/>
      <c r="E226" s="65"/>
      <c r="F226" s="66"/>
      <c r="G226" s="65"/>
      <c r="H226" s="67"/>
      <c r="I226" s="66"/>
      <c r="J226" s="65"/>
      <c r="K226" s="67"/>
      <c r="L226" s="66"/>
      <c r="M226" s="65"/>
      <c r="N226" s="67"/>
      <c r="O226" s="66"/>
      <c r="Y226" s="77" t="e">
        <f t="shared" si="34"/>
        <v>#REF!</v>
      </c>
    </row>
    <row r="227" spans="1:25">
      <c r="A227" s="62"/>
      <c r="B227" s="65"/>
      <c r="C227" s="64"/>
      <c r="D227" s="65"/>
      <c r="E227" s="65"/>
      <c r="F227" s="66"/>
      <c r="G227" s="65"/>
      <c r="H227" s="67"/>
      <c r="I227" s="66"/>
      <c r="J227" s="65"/>
      <c r="K227" s="67"/>
      <c r="L227" s="66"/>
      <c r="M227" s="65"/>
      <c r="N227" s="67"/>
      <c r="O227" s="66"/>
      <c r="Y227" s="77" t="e">
        <f t="shared" si="34"/>
        <v>#REF!</v>
      </c>
    </row>
    <row r="228" spans="1:25">
      <c r="A228" s="62"/>
      <c r="B228" s="65"/>
      <c r="C228" s="64"/>
      <c r="D228" s="65"/>
      <c r="E228" s="65"/>
      <c r="F228" s="66"/>
      <c r="G228" s="65"/>
      <c r="H228" s="67"/>
      <c r="I228" s="66"/>
      <c r="J228" s="65"/>
      <c r="K228" s="67"/>
      <c r="L228" s="66"/>
      <c r="M228" s="65"/>
      <c r="N228" s="67"/>
      <c r="O228" s="66"/>
      <c r="Y228" s="77" t="e">
        <f t="shared" si="34"/>
        <v>#REF!</v>
      </c>
    </row>
    <row r="229" spans="1:25">
      <c r="A229" s="62"/>
      <c r="B229" s="65"/>
      <c r="C229" s="64"/>
      <c r="D229" s="65"/>
      <c r="E229" s="65"/>
      <c r="F229" s="66"/>
      <c r="G229" s="65"/>
      <c r="H229" s="67"/>
      <c r="I229" s="66"/>
      <c r="J229" s="65"/>
      <c r="K229" s="67"/>
      <c r="L229" s="66"/>
      <c r="M229" s="65"/>
      <c r="N229" s="67"/>
      <c r="O229" s="66"/>
      <c r="Y229" s="77" t="e">
        <f t="shared" si="34"/>
        <v>#REF!</v>
      </c>
    </row>
    <row r="230" spans="1:25">
      <c r="A230" s="62"/>
      <c r="B230" s="65"/>
      <c r="C230" s="64"/>
      <c r="D230" s="65"/>
      <c r="E230" s="65"/>
      <c r="F230" s="66"/>
      <c r="G230" s="65"/>
      <c r="H230" s="67"/>
      <c r="I230" s="66"/>
      <c r="J230" s="65"/>
      <c r="K230" s="67"/>
      <c r="L230" s="66"/>
      <c r="M230" s="65"/>
      <c r="N230" s="67"/>
      <c r="O230" s="66"/>
      <c r="Y230" s="77" t="e">
        <f t="shared" si="34"/>
        <v>#REF!</v>
      </c>
    </row>
    <row r="231" spans="1:25">
      <c r="A231" s="62"/>
      <c r="B231" s="65"/>
      <c r="C231" s="64"/>
      <c r="D231" s="65"/>
      <c r="E231" s="65"/>
      <c r="F231" s="66"/>
      <c r="G231" s="65"/>
      <c r="H231" s="67"/>
      <c r="I231" s="66"/>
      <c r="J231" s="65"/>
      <c r="K231" s="67"/>
      <c r="L231" s="66"/>
      <c r="M231" s="65"/>
      <c r="N231" s="67"/>
      <c r="O231" s="66"/>
      <c r="Y231" s="77" t="e">
        <f t="shared" si="34"/>
        <v>#REF!</v>
      </c>
    </row>
    <row r="232" spans="1:25">
      <c r="A232" s="62"/>
      <c r="B232" s="65"/>
      <c r="C232" s="64"/>
      <c r="D232" s="65"/>
      <c r="E232" s="65"/>
      <c r="F232" s="66"/>
      <c r="G232" s="65"/>
      <c r="H232" s="67"/>
      <c r="I232" s="66"/>
      <c r="J232" s="65"/>
      <c r="K232" s="67"/>
      <c r="L232" s="66"/>
      <c r="M232" s="65"/>
      <c r="N232" s="67"/>
      <c r="O232" s="66"/>
      <c r="Y232" s="77" t="e">
        <f t="shared" si="34"/>
        <v>#REF!</v>
      </c>
    </row>
    <row r="233" spans="1:25">
      <c r="A233" s="62"/>
      <c r="B233" s="65"/>
      <c r="C233" s="64"/>
      <c r="D233" s="65"/>
      <c r="E233" s="65"/>
      <c r="F233" s="66"/>
      <c r="G233" s="65"/>
      <c r="H233" s="67"/>
      <c r="I233" s="66"/>
      <c r="J233" s="65"/>
      <c r="K233" s="67"/>
      <c r="L233" s="66"/>
      <c r="M233" s="65"/>
      <c r="N233" s="67"/>
      <c r="O233" s="66"/>
      <c r="Y233" s="77" t="e">
        <f t="shared" si="34"/>
        <v>#REF!</v>
      </c>
    </row>
    <row r="234" spans="1:25">
      <c r="A234" s="62"/>
      <c r="B234" s="65"/>
      <c r="C234" s="64"/>
      <c r="D234" s="65"/>
      <c r="E234" s="65"/>
      <c r="F234" s="66"/>
      <c r="G234" s="65"/>
      <c r="H234" s="67"/>
      <c r="I234" s="66"/>
      <c r="J234" s="65"/>
      <c r="K234" s="67"/>
      <c r="L234" s="66"/>
      <c r="M234" s="65"/>
      <c r="N234" s="67"/>
      <c r="O234" s="66"/>
      <c r="Y234" s="77" t="e">
        <f t="shared" si="34"/>
        <v>#REF!</v>
      </c>
    </row>
    <row r="235" spans="1:25">
      <c r="A235" s="62"/>
      <c r="B235" s="65"/>
      <c r="C235" s="64"/>
      <c r="D235" s="65"/>
      <c r="E235" s="65"/>
      <c r="F235" s="66"/>
      <c r="G235" s="65"/>
      <c r="H235" s="67"/>
      <c r="I235" s="66"/>
      <c r="J235" s="65"/>
      <c r="K235" s="67"/>
      <c r="L235" s="66"/>
      <c r="M235" s="65"/>
      <c r="N235" s="67"/>
      <c r="O235" s="66"/>
      <c r="Y235" s="77" t="e">
        <f t="shared" si="34"/>
        <v>#REF!</v>
      </c>
    </row>
    <row r="236" spans="1:25">
      <c r="A236" s="62"/>
      <c r="B236" s="65"/>
      <c r="C236" s="64"/>
      <c r="D236" s="65"/>
      <c r="E236" s="65"/>
      <c r="F236" s="66"/>
      <c r="G236" s="65"/>
      <c r="H236" s="67"/>
      <c r="I236" s="66"/>
      <c r="J236" s="65"/>
      <c r="K236" s="67"/>
      <c r="L236" s="66"/>
      <c r="M236" s="65"/>
      <c r="N236" s="67"/>
      <c r="O236" s="66"/>
      <c r="Y236" s="77" t="e">
        <f t="shared" si="34"/>
        <v>#REF!</v>
      </c>
    </row>
    <row r="237" spans="1:25">
      <c r="A237" s="62"/>
      <c r="B237" s="65"/>
      <c r="C237" s="64"/>
      <c r="D237" s="65"/>
      <c r="E237" s="65"/>
      <c r="F237" s="66"/>
      <c r="G237" s="65"/>
      <c r="H237" s="67"/>
      <c r="I237" s="66"/>
      <c r="J237" s="65"/>
      <c r="K237" s="67"/>
      <c r="L237" s="66"/>
      <c r="M237" s="65"/>
      <c r="N237" s="67"/>
      <c r="O237" s="66"/>
      <c r="Y237" s="77" t="e">
        <f t="shared" si="34"/>
        <v>#REF!</v>
      </c>
    </row>
    <row r="238" spans="1:25">
      <c r="A238" s="62"/>
      <c r="B238" s="65"/>
      <c r="C238" s="64"/>
      <c r="D238" s="65"/>
      <c r="E238" s="65"/>
      <c r="F238" s="66"/>
      <c r="G238" s="65"/>
      <c r="H238" s="67"/>
      <c r="I238" s="66"/>
      <c r="J238" s="65"/>
      <c r="K238" s="67"/>
      <c r="L238" s="66"/>
      <c r="M238" s="65"/>
      <c r="N238" s="67"/>
      <c r="O238" s="66"/>
      <c r="Y238" s="77" t="e">
        <f t="shared" si="34"/>
        <v>#REF!</v>
      </c>
    </row>
    <row r="239" spans="1:25">
      <c r="A239" s="62"/>
      <c r="B239" s="65"/>
      <c r="C239" s="64"/>
      <c r="D239" s="65"/>
      <c r="E239" s="65"/>
      <c r="F239" s="66"/>
      <c r="G239" s="65"/>
      <c r="H239" s="67"/>
      <c r="I239" s="66"/>
      <c r="J239" s="65"/>
      <c r="K239" s="67"/>
      <c r="L239" s="66"/>
      <c r="M239" s="65"/>
      <c r="N239" s="67"/>
      <c r="O239" s="66"/>
      <c r="Y239" s="77" t="e">
        <f t="shared" si="34"/>
        <v>#REF!</v>
      </c>
    </row>
    <row r="240" spans="1:25">
      <c r="A240" s="62"/>
      <c r="B240" s="65"/>
      <c r="C240" s="64"/>
      <c r="D240" s="65"/>
      <c r="E240" s="65"/>
      <c r="F240" s="66"/>
      <c r="G240" s="65"/>
      <c r="H240" s="67"/>
      <c r="I240" s="66"/>
      <c r="J240" s="65"/>
      <c r="K240" s="67"/>
      <c r="L240" s="66"/>
      <c r="M240" s="65"/>
      <c r="N240" s="67"/>
      <c r="O240" s="66"/>
      <c r="Y240" s="77" t="e">
        <f t="shared" si="34"/>
        <v>#REF!</v>
      </c>
    </row>
    <row r="241" spans="1:25">
      <c r="A241" s="62"/>
      <c r="B241" s="65"/>
      <c r="C241" s="64"/>
      <c r="D241" s="65"/>
      <c r="E241" s="65"/>
      <c r="F241" s="66"/>
      <c r="G241" s="65"/>
      <c r="H241" s="67"/>
      <c r="I241" s="66"/>
      <c r="J241" s="65"/>
      <c r="K241" s="67"/>
      <c r="L241" s="66"/>
      <c r="M241" s="65"/>
      <c r="N241" s="67"/>
      <c r="O241" s="66"/>
      <c r="Y241" s="77" t="e">
        <f t="shared" si="34"/>
        <v>#REF!</v>
      </c>
    </row>
    <row r="242" spans="1:25">
      <c r="A242" s="62"/>
      <c r="B242" s="65"/>
      <c r="C242" s="64"/>
      <c r="D242" s="65"/>
      <c r="E242" s="65"/>
      <c r="F242" s="66"/>
      <c r="G242" s="65"/>
      <c r="H242" s="67"/>
      <c r="I242" s="66"/>
      <c r="J242" s="65"/>
      <c r="K242" s="67"/>
      <c r="L242" s="66"/>
      <c r="M242" s="65"/>
      <c r="N242" s="67"/>
      <c r="O242" s="66"/>
      <c r="Y242" s="77" t="e">
        <f t="shared" si="34"/>
        <v>#REF!</v>
      </c>
    </row>
    <row r="243" spans="1:25">
      <c r="A243" s="57"/>
      <c r="B243" s="58"/>
      <c r="C243" s="59"/>
      <c r="D243" s="58"/>
      <c r="E243" s="58"/>
      <c r="F243" s="60"/>
      <c r="G243" s="58"/>
      <c r="H243" s="61"/>
      <c r="I243" s="60"/>
      <c r="J243" s="58"/>
      <c r="K243" s="61"/>
      <c r="L243" s="60"/>
      <c r="M243" s="58"/>
      <c r="N243" s="61"/>
      <c r="O243" s="60"/>
      <c r="Y243" s="77" t="e">
        <f t="shared" si="34"/>
        <v>#REF!</v>
      </c>
    </row>
    <row r="244" spans="1:25" ht="13" thickBot="1">
      <c r="A244" s="93"/>
      <c r="B244" s="94" t="s">
        <v>52</v>
      </c>
      <c r="C244" s="116"/>
      <c r="D244" s="94"/>
      <c r="E244" s="94"/>
      <c r="F244" s="96">
        <f>SUM(F180:F242)</f>
        <v>0</v>
      </c>
      <c r="G244" s="94"/>
      <c r="H244" s="97"/>
      <c r="I244" s="96"/>
      <c r="J244" s="94"/>
      <c r="K244" s="97"/>
      <c r="L244" s="96"/>
      <c r="M244" s="94"/>
      <c r="N244" s="97"/>
      <c r="O244" s="96"/>
      <c r="Y244" s="77" t="e">
        <f t="shared" si="34"/>
        <v>#REF!</v>
      </c>
    </row>
    <row r="245" spans="1:25" ht="13" thickTop="1">
      <c r="A245" s="62"/>
      <c r="B245" s="65"/>
      <c r="C245" s="64"/>
      <c r="D245" s="65"/>
      <c r="E245" s="65"/>
      <c r="F245" s="66"/>
      <c r="G245" s="65"/>
      <c r="H245" s="67"/>
      <c r="I245" s="66"/>
      <c r="J245" s="65"/>
      <c r="K245" s="67"/>
      <c r="L245" s="66"/>
      <c r="M245" s="65"/>
      <c r="N245" s="67"/>
      <c r="O245" s="66"/>
      <c r="Y245" s="77" t="e">
        <f t="shared" si="34"/>
        <v>#REF!</v>
      </c>
    </row>
    <row r="246" spans="1:25">
      <c r="A246" s="62"/>
      <c r="B246" s="63" t="s">
        <v>97</v>
      </c>
      <c r="C246" s="64"/>
      <c r="D246" s="65"/>
      <c r="E246" s="65"/>
      <c r="F246" s="66"/>
      <c r="G246" s="65"/>
      <c r="H246" s="67"/>
      <c r="I246" s="66"/>
      <c r="J246" s="65"/>
      <c r="K246" s="67"/>
      <c r="L246" s="66"/>
      <c r="M246" s="65"/>
      <c r="N246" s="67"/>
      <c r="O246" s="66"/>
      <c r="Y246" s="77" t="e">
        <f t="shared" si="34"/>
        <v>#REF!</v>
      </c>
    </row>
    <row r="247" spans="1:25">
      <c r="A247" s="62"/>
      <c r="B247" s="65"/>
      <c r="C247" s="64"/>
      <c r="D247" s="65"/>
      <c r="E247" s="65"/>
      <c r="F247" s="66"/>
      <c r="G247" s="65"/>
      <c r="H247" s="67"/>
      <c r="I247" s="66"/>
      <c r="J247" s="65"/>
      <c r="K247" s="67"/>
      <c r="L247" s="66"/>
      <c r="M247" s="65"/>
      <c r="N247" s="67"/>
      <c r="O247" s="66"/>
      <c r="Y247" s="77" t="e">
        <f t="shared" si="34"/>
        <v>#REF!</v>
      </c>
    </row>
    <row r="248" spans="1:25">
      <c r="A248" s="62"/>
      <c r="B248" s="63" t="s">
        <v>131</v>
      </c>
      <c r="C248" s="64"/>
      <c r="D248" s="65"/>
      <c r="E248" s="65"/>
      <c r="F248" s="66"/>
      <c r="G248" s="65"/>
      <c r="H248" s="67"/>
      <c r="I248" s="66"/>
      <c r="J248" s="65"/>
      <c r="K248" s="67"/>
      <c r="L248" s="66"/>
      <c r="M248" s="65"/>
      <c r="N248" s="67"/>
      <c r="O248" s="66"/>
      <c r="Y248" s="77" t="e">
        <f t="shared" si="34"/>
        <v>#REF!</v>
      </c>
    </row>
    <row r="249" spans="1:25">
      <c r="A249" s="62"/>
      <c r="B249" s="65"/>
      <c r="C249" s="64"/>
      <c r="D249" s="65"/>
      <c r="E249" s="65"/>
      <c r="F249" s="66"/>
      <c r="G249" s="65"/>
      <c r="H249" s="67"/>
      <c r="I249" s="66"/>
      <c r="J249" s="65"/>
      <c r="K249" s="67"/>
      <c r="L249" s="66"/>
      <c r="M249" s="65"/>
      <c r="N249" s="67"/>
      <c r="O249" s="66"/>
      <c r="Y249" s="77" t="e">
        <f t="shared" si="34"/>
        <v>#REF!</v>
      </c>
    </row>
    <row r="250" spans="1:25">
      <c r="A250" s="62"/>
      <c r="B250" s="65" t="s">
        <v>132</v>
      </c>
      <c r="C250" s="64"/>
      <c r="D250" s="65"/>
      <c r="E250" s="65"/>
      <c r="F250" s="118">
        <f>F61</f>
        <v>737509.86667114694</v>
      </c>
      <c r="G250" s="65"/>
      <c r="H250" s="67"/>
      <c r="I250" s="118"/>
      <c r="J250" s="65"/>
      <c r="K250" s="67"/>
      <c r="L250" s="118"/>
      <c r="M250" s="65"/>
      <c r="N250" s="67"/>
      <c r="O250" s="118"/>
      <c r="Y250" s="77" t="e">
        <f t="shared" si="34"/>
        <v>#REF!</v>
      </c>
    </row>
    <row r="251" spans="1:25">
      <c r="A251" s="62"/>
      <c r="B251" s="65"/>
      <c r="C251" s="64"/>
      <c r="D251" s="65"/>
      <c r="E251" s="65"/>
      <c r="F251" s="66"/>
      <c r="G251" s="65"/>
      <c r="H251" s="67"/>
      <c r="I251" s="66"/>
      <c r="J251" s="65"/>
      <c r="K251" s="67"/>
      <c r="L251" s="66"/>
      <c r="M251" s="65"/>
      <c r="N251" s="67"/>
      <c r="O251" s="66"/>
      <c r="Y251" s="77" t="e">
        <f t="shared" si="34"/>
        <v>#REF!</v>
      </c>
    </row>
    <row r="252" spans="1:25">
      <c r="A252" s="62"/>
      <c r="B252" s="65" t="s">
        <v>133</v>
      </c>
      <c r="C252" s="64"/>
      <c r="D252" s="65"/>
      <c r="E252" s="65"/>
      <c r="F252" s="118">
        <f>F114</f>
        <v>581271.00038276892</v>
      </c>
      <c r="G252" s="65"/>
      <c r="H252" s="67"/>
      <c r="I252" s="118"/>
      <c r="J252" s="65"/>
      <c r="K252" s="67"/>
      <c r="L252" s="118"/>
      <c r="M252" s="65"/>
      <c r="N252" s="67"/>
      <c r="O252" s="118"/>
      <c r="Y252" s="77" t="e">
        <f t="shared" si="34"/>
        <v>#REF!</v>
      </c>
    </row>
    <row r="253" spans="1:25">
      <c r="A253" s="62"/>
      <c r="B253" s="65"/>
      <c r="C253" s="64"/>
      <c r="D253" s="65"/>
      <c r="E253" s="65"/>
      <c r="F253" s="66"/>
      <c r="G253" s="65"/>
      <c r="H253" s="67"/>
      <c r="I253" s="66"/>
      <c r="J253" s="65"/>
      <c r="K253" s="67"/>
      <c r="L253" s="66"/>
      <c r="M253" s="65"/>
      <c r="N253" s="67"/>
      <c r="O253" s="66"/>
      <c r="Y253" s="77" t="e">
        <f t="shared" si="34"/>
        <v>#REF!</v>
      </c>
    </row>
    <row r="254" spans="1:25">
      <c r="A254" s="62"/>
      <c r="B254" s="65" t="s">
        <v>134</v>
      </c>
      <c r="C254" s="64"/>
      <c r="D254" s="65"/>
      <c r="E254" s="65"/>
      <c r="F254" s="118">
        <f>F179</f>
        <v>35233.521932911528</v>
      </c>
      <c r="G254" s="65"/>
      <c r="H254" s="67"/>
      <c r="I254" s="118"/>
      <c r="J254" s="65"/>
      <c r="K254" s="67"/>
      <c r="L254" s="118"/>
      <c r="M254" s="65"/>
      <c r="N254" s="67"/>
      <c r="O254" s="118"/>
      <c r="Y254" s="77" t="e">
        <f t="shared" si="34"/>
        <v>#REF!</v>
      </c>
    </row>
    <row r="255" spans="1:25">
      <c r="A255" s="62"/>
      <c r="B255" s="65"/>
      <c r="C255" s="64"/>
      <c r="D255" s="65"/>
      <c r="E255" s="65"/>
      <c r="F255" s="66"/>
      <c r="G255" s="65"/>
      <c r="H255" s="67"/>
      <c r="I255" s="66"/>
      <c r="J255" s="65"/>
      <c r="K255" s="67"/>
      <c r="L255" s="66"/>
      <c r="M255" s="65"/>
      <c r="N255" s="67"/>
      <c r="O255" s="66"/>
      <c r="Y255" s="77" t="e">
        <f t="shared" si="34"/>
        <v>#REF!</v>
      </c>
    </row>
    <row r="256" spans="1:25">
      <c r="A256" s="62"/>
      <c r="B256" s="65" t="s">
        <v>135</v>
      </c>
      <c r="C256" s="64"/>
      <c r="D256" s="65"/>
      <c r="E256" s="65"/>
      <c r="F256" s="118">
        <f>F244</f>
        <v>0</v>
      </c>
      <c r="G256" s="65"/>
      <c r="H256" s="67"/>
      <c r="I256" s="118"/>
      <c r="J256" s="65"/>
      <c r="K256" s="67"/>
      <c r="L256" s="118"/>
      <c r="M256" s="65"/>
      <c r="N256" s="67"/>
      <c r="O256" s="118"/>
      <c r="Y256" s="77" t="e">
        <f t="shared" si="34"/>
        <v>#REF!</v>
      </c>
    </row>
    <row r="257" spans="1:25">
      <c r="A257" s="62"/>
      <c r="B257" s="65"/>
      <c r="C257" s="64"/>
      <c r="D257" s="65"/>
      <c r="E257" s="65"/>
      <c r="F257" s="66"/>
      <c r="G257" s="65"/>
      <c r="H257" s="67"/>
      <c r="I257" s="66"/>
      <c r="J257" s="65"/>
      <c r="K257" s="67"/>
      <c r="L257" s="66"/>
      <c r="M257" s="65"/>
      <c r="N257" s="67"/>
      <c r="O257" s="66"/>
      <c r="Y257" s="77" t="e">
        <f t="shared" si="34"/>
        <v>#REF!</v>
      </c>
    </row>
    <row r="258" spans="1:25">
      <c r="A258" s="62"/>
      <c r="B258" s="65"/>
      <c r="C258" s="64"/>
      <c r="D258" s="65"/>
      <c r="E258" s="65"/>
      <c r="F258" s="118"/>
      <c r="G258" s="65"/>
      <c r="H258" s="67"/>
      <c r="I258" s="118"/>
      <c r="J258" s="65"/>
      <c r="K258" s="67"/>
      <c r="L258" s="118"/>
      <c r="M258" s="65"/>
      <c r="N258" s="67"/>
      <c r="O258" s="118"/>
      <c r="Y258" s="77" t="e">
        <f t="shared" si="34"/>
        <v>#REF!</v>
      </c>
    </row>
    <row r="259" spans="1:25">
      <c r="A259" s="62"/>
      <c r="B259" s="65"/>
      <c r="C259" s="64"/>
      <c r="D259" s="65"/>
      <c r="E259" s="65"/>
      <c r="F259" s="66"/>
      <c r="G259" s="65"/>
      <c r="H259" s="67"/>
      <c r="I259" s="66"/>
      <c r="J259" s="65"/>
      <c r="K259" s="67"/>
      <c r="L259" s="66"/>
      <c r="M259" s="65"/>
      <c r="N259" s="67"/>
      <c r="O259" s="66"/>
      <c r="Y259" s="77" t="e">
        <f t="shared" si="34"/>
        <v>#REF!</v>
      </c>
    </row>
    <row r="260" spans="1:25">
      <c r="A260" s="62"/>
      <c r="B260" s="65"/>
      <c r="C260" s="64"/>
      <c r="D260" s="65"/>
      <c r="E260" s="65"/>
      <c r="F260" s="118"/>
      <c r="G260" s="65"/>
      <c r="H260" s="67"/>
      <c r="I260" s="118"/>
      <c r="J260" s="65"/>
      <c r="K260" s="67"/>
      <c r="L260" s="118"/>
      <c r="M260" s="65"/>
      <c r="N260" s="67"/>
      <c r="O260" s="118"/>
      <c r="Y260" s="77" t="e">
        <f t="shared" si="34"/>
        <v>#REF!</v>
      </c>
    </row>
    <row r="261" spans="1:25">
      <c r="A261" s="62"/>
      <c r="B261" s="65"/>
      <c r="C261" s="64"/>
      <c r="D261" s="65"/>
      <c r="E261" s="65"/>
      <c r="F261" s="66"/>
      <c r="G261" s="65"/>
      <c r="H261" s="67"/>
      <c r="I261" s="66"/>
      <c r="J261" s="65"/>
      <c r="K261" s="67"/>
      <c r="L261" s="66"/>
      <c r="M261" s="65"/>
      <c r="N261" s="67"/>
      <c r="O261" s="66"/>
      <c r="Y261" s="77" t="e">
        <f t="shared" si="34"/>
        <v>#REF!</v>
      </c>
    </row>
    <row r="262" spans="1:25">
      <c r="A262" s="62"/>
      <c r="B262" s="65"/>
      <c r="C262" s="64"/>
      <c r="D262" s="65"/>
      <c r="E262" s="65"/>
      <c r="F262" s="118"/>
      <c r="G262" s="65"/>
      <c r="H262" s="67"/>
      <c r="I262" s="118"/>
      <c r="J262" s="65"/>
      <c r="K262" s="67"/>
      <c r="L262" s="118"/>
      <c r="M262" s="65"/>
      <c r="N262" s="67"/>
      <c r="O262" s="118"/>
      <c r="Y262" s="77" t="e">
        <f t="shared" si="34"/>
        <v>#REF!</v>
      </c>
    </row>
    <row r="263" spans="1:25">
      <c r="A263" s="62"/>
      <c r="B263" s="65"/>
      <c r="C263" s="64"/>
      <c r="D263" s="65"/>
      <c r="E263" s="65"/>
      <c r="F263" s="66"/>
      <c r="G263" s="65"/>
      <c r="H263" s="67"/>
      <c r="I263" s="66"/>
      <c r="J263" s="65"/>
      <c r="K263" s="67"/>
      <c r="L263" s="66"/>
      <c r="M263" s="65"/>
      <c r="N263" s="67"/>
      <c r="O263" s="66"/>
      <c r="Y263" s="77" t="e">
        <f t="shared" si="34"/>
        <v>#REF!</v>
      </c>
    </row>
    <row r="264" spans="1:25">
      <c r="A264" s="62"/>
      <c r="B264" s="65"/>
      <c r="C264" s="64"/>
      <c r="D264" s="65"/>
      <c r="E264" s="65"/>
      <c r="F264" s="118"/>
      <c r="G264" s="65"/>
      <c r="H264" s="67"/>
      <c r="I264" s="118"/>
      <c r="J264" s="65"/>
      <c r="K264" s="67"/>
      <c r="L264" s="118"/>
      <c r="M264" s="65"/>
      <c r="N264" s="67"/>
      <c r="O264" s="118"/>
      <c r="Y264" s="77" t="e">
        <f t="shared" si="34"/>
        <v>#REF!</v>
      </c>
    </row>
    <row r="265" spans="1:25">
      <c r="A265" s="62"/>
      <c r="B265" s="65"/>
      <c r="C265" s="64"/>
      <c r="D265" s="65"/>
      <c r="E265" s="65"/>
      <c r="F265" s="66"/>
      <c r="G265" s="65"/>
      <c r="H265" s="67"/>
      <c r="I265" s="66"/>
      <c r="J265" s="65"/>
      <c r="K265" s="67"/>
      <c r="L265" s="66"/>
      <c r="M265" s="65"/>
      <c r="N265" s="67"/>
      <c r="O265" s="66"/>
      <c r="Y265" s="77" t="e">
        <f t="shared" si="34"/>
        <v>#REF!</v>
      </c>
    </row>
    <row r="266" spans="1:25">
      <c r="A266" s="62"/>
      <c r="B266" s="65"/>
      <c r="C266" s="64"/>
      <c r="D266" s="65"/>
      <c r="E266" s="65"/>
      <c r="F266" s="118"/>
      <c r="G266" s="65"/>
      <c r="H266" s="67"/>
      <c r="I266" s="118"/>
      <c r="J266" s="65"/>
      <c r="K266" s="67"/>
      <c r="L266" s="118"/>
      <c r="M266" s="65"/>
      <c r="N266" s="67"/>
      <c r="O266" s="118"/>
      <c r="Y266" s="77" t="e">
        <f t="shared" si="34"/>
        <v>#REF!</v>
      </c>
    </row>
    <row r="267" spans="1:25">
      <c r="A267" s="62"/>
      <c r="B267" s="65"/>
      <c r="C267" s="64"/>
      <c r="D267" s="65"/>
      <c r="E267" s="65"/>
      <c r="F267" s="66"/>
      <c r="G267" s="65"/>
      <c r="H267" s="67"/>
      <c r="I267" s="66"/>
      <c r="J267" s="65"/>
      <c r="K267" s="67"/>
      <c r="L267" s="66"/>
      <c r="M267" s="65"/>
      <c r="N267" s="67"/>
      <c r="O267" s="66"/>
      <c r="Y267" s="77" t="e">
        <f t="shared" si="34"/>
        <v>#REF!</v>
      </c>
    </row>
    <row r="268" spans="1:25">
      <c r="A268" s="62"/>
      <c r="B268" s="65"/>
      <c r="C268" s="64"/>
      <c r="D268" s="65"/>
      <c r="E268" s="65"/>
      <c r="F268" s="118"/>
      <c r="G268" s="65"/>
      <c r="H268" s="67"/>
      <c r="I268" s="118"/>
      <c r="J268" s="65"/>
      <c r="K268" s="67"/>
      <c r="L268" s="118"/>
      <c r="M268" s="65"/>
      <c r="N268" s="67"/>
      <c r="O268" s="118"/>
      <c r="Y268" s="77" t="e">
        <f t="shared" si="34"/>
        <v>#REF!</v>
      </c>
    </row>
    <row r="269" spans="1:25">
      <c r="A269" s="62"/>
      <c r="B269" s="65"/>
      <c r="C269" s="64"/>
      <c r="D269" s="65"/>
      <c r="E269" s="65"/>
      <c r="F269" s="66"/>
      <c r="G269" s="65"/>
      <c r="H269" s="67"/>
      <c r="I269" s="66"/>
      <c r="J269" s="65"/>
      <c r="K269" s="67"/>
      <c r="L269" s="66"/>
      <c r="M269" s="65"/>
      <c r="N269" s="67"/>
      <c r="O269" s="66"/>
      <c r="Y269" s="77" t="e">
        <f t="shared" ref="Y269:Y298" si="35">X269*$W$3</f>
        <v>#REF!</v>
      </c>
    </row>
    <row r="270" spans="1:25">
      <c r="A270" s="62"/>
      <c r="B270" s="65"/>
      <c r="C270" s="64"/>
      <c r="D270" s="65"/>
      <c r="E270" s="65"/>
      <c r="F270" s="118"/>
      <c r="G270" s="65"/>
      <c r="H270" s="67"/>
      <c r="I270" s="118"/>
      <c r="J270" s="65"/>
      <c r="K270" s="67"/>
      <c r="L270" s="118"/>
      <c r="M270" s="65"/>
      <c r="N270" s="67"/>
      <c r="O270" s="118"/>
      <c r="Y270" s="77" t="e">
        <f t="shared" si="35"/>
        <v>#REF!</v>
      </c>
    </row>
    <row r="271" spans="1:25">
      <c r="A271" s="62"/>
      <c r="B271" s="65"/>
      <c r="C271" s="64"/>
      <c r="D271" s="65"/>
      <c r="E271" s="65"/>
      <c r="F271" s="66"/>
      <c r="G271" s="65"/>
      <c r="H271" s="67"/>
      <c r="I271" s="66"/>
      <c r="J271" s="65"/>
      <c r="K271" s="67"/>
      <c r="L271" s="66"/>
      <c r="M271" s="65"/>
      <c r="N271" s="67"/>
      <c r="O271" s="66"/>
      <c r="Y271" s="77" t="e">
        <f t="shared" si="35"/>
        <v>#REF!</v>
      </c>
    </row>
    <row r="272" spans="1:25">
      <c r="A272" s="62"/>
      <c r="B272" s="65"/>
      <c r="C272" s="64"/>
      <c r="D272" s="65"/>
      <c r="E272" s="65"/>
      <c r="F272" s="118"/>
      <c r="G272" s="65"/>
      <c r="H272" s="67"/>
      <c r="I272" s="118"/>
      <c r="J272" s="65"/>
      <c r="K272" s="67"/>
      <c r="L272" s="118"/>
      <c r="M272" s="65"/>
      <c r="N272" s="67"/>
      <c r="O272" s="118"/>
      <c r="Y272" s="77" t="e">
        <f t="shared" si="35"/>
        <v>#REF!</v>
      </c>
    </row>
    <row r="273" spans="1:25">
      <c r="A273" s="62"/>
      <c r="B273" s="65"/>
      <c r="C273" s="64"/>
      <c r="D273" s="65"/>
      <c r="E273" s="65"/>
      <c r="F273" s="66"/>
      <c r="G273" s="65"/>
      <c r="H273" s="67"/>
      <c r="I273" s="66"/>
      <c r="J273" s="65"/>
      <c r="K273" s="67"/>
      <c r="L273" s="66"/>
      <c r="M273" s="65"/>
      <c r="N273" s="67"/>
      <c r="O273" s="66"/>
      <c r="Y273" s="77" t="e">
        <f t="shared" si="35"/>
        <v>#REF!</v>
      </c>
    </row>
    <row r="274" spans="1:25">
      <c r="A274" s="62"/>
      <c r="B274" s="65"/>
      <c r="C274" s="64"/>
      <c r="D274" s="65"/>
      <c r="E274" s="65"/>
      <c r="F274" s="118"/>
      <c r="G274" s="65"/>
      <c r="H274" s="67"/>
      <c r="I274" s="118"/>
      <c r="J274" s="65"/>
      <c r="K274" s="67"/>
      <c r="L274" s="118"/>
      <c r="M274" s="65"/>
      <c r="N274" s="67"/>
      <c r="O274" s="118"/>
      <c r="Y274" s="77" t="e">
        <f t="shared" si="35"/>
        <v>#REF!</v>
      </c>
    </row>
    <row r="275" spans="1:25">
      <c r="A275" s="62"/>
      <c r="B275" s="65"/>
      <c r="C275" s="64"/>
      <c r="D275" s="65"/>
      <c r="E275" s="65"/>
      <c r="F275" s="66"/>
      <c r="G275" s="65"/>
      <c r="H275" s="67"/>
      <c r="I275" s="66"/>
      <c r="J275" s="65"/>
      <c r="K275" s="67"/>
      <c r="L275" s="66"/>
      <c r="M275" s="65"/>
      <c r="N275" s="67"/>
      <c r="O275" s="66"/>
      <c r="Y275" s="77" t="e">
        <f t="shared" si="35"/>
        <v>#REF!</v>
      </c>
    </row>
    <row r="276" spans="1:25">
      <c r="A276" s="62"/>
      <c r="B276" s="65"/>
      <c r="C276" s="64"/>
      <c r="D276" s="65"/>
      <c r="E276" s="65"/>
      <c r="F276" s="118"/>
      <c r="G276" s="65"/>
      <c r="H276" s="67"/>
      <c r="I276" s="118"/>
      <c r="J276" s="65"/>
      <c r="K276" s="67"/>
      <c r="L276" s="118"/>
      <c r="M276" s="65"/>
      <c r="N276" s="67"/>
      <c r="O276" s="118"/>
      <c r="Y276" s="77" t="e">
        <f t="shared" si="35"/>
        <v>#REF!</v>
      </c>
    </row>
    <row r="277" spans="1:25">
      <c r="A277" s="62"/>
      <c r="B277" s="65"/>
      <c r="C277" s="64"/>
      <c r="D277" s="65"/>
      <c r="E277" s="65"/>
      <c r="F277" s="66"/>
      <c r="G277" s="65"/>
      <c r="H277" s="67"/>
      <c r="I277" s="66"/>
      <c r="J277" s="65"/>
      <c r="K277" s="67"/>
      <c r="L277" s="66"/>
      <c r="M277" s="65"/>
      <c r="N277" s="67"/>
      <c r="O277" s="66"/>
      <c r="Y277" s="77" t="e">
        <f t="shared" si="35"/>
        <v>#REF!</v>
      </c>
    </row>
    <row r="278" spans="1:25">
      <c r="A278" s="62"/>
      <c r="B278" s="65"/>
      <c r="C278" s="64"/>
      <c r="D278" s="65"/>
      <c r="E278" s="65"/>
      <c r="F278" s="66"/>
      <c r="G278" s="65"/>
      <c r="H278" s="67"/>
      <c r="I278" s="66"/>
      <c r="J278" s="65"/>
      <c r="K278" s="67"/>
      <c r="L278" s="66"/>
      <c r="M278" s="65"/>
      <c r="N278" s="67"/>
      <c r="O278" s="66"/>
      <c r="Y278" s="77" t="e">
        <f t="shared" si="35"/>
        <v>#REF!</v>
      </c>
    </row>
    <row r="279" spans="1:25">
      <c r="A279" s="62"/>
      <c r="B279" s="65"/>
      <c r="C279" s="64"/>
      <c r="D279" s="65"/>
      <c r="E279" s="65"/>
      <c r="F279" s="66"/>
      <c r="G279" s="65"/>
      <c r="H279" s="67"/>
      <c r="I279" s="66"/>
      <c r="J279" s="65"/>
      <c r="K279" s="67"/>
      <c r="L279" s="66"/>
      <c r="M279" s="65"/>
      <c r="N279" s="67"/>
      <c r="O279" s="66"/>
      <c r="Y279" s="77" t="e">
        <f t="shared" si="35"/>
        <v>#REF!</v>
      </c>
    </row>
    <row r="280" spans="1:25">
      <c r="A280" s="62"/>
      <c r="B280" s="65"/>
      <c r="C280" s="64"/>
      <c r="D280" s="65"/>
      <c r="E280" s="65"/>
      <c r="F280" s="66"/>
      <c r="G280" s="65"/>
      <c r="H280" s="67"/>
      <c r="I280" s="66"/>
      <c r="J280" s="65"/>
      <c r="K280" s="67"/>
      <c r="L280" s="66"/>
      <c r="M280" s="65"/>
      <c r="N280" s="67"/>
      <c r="O280" s="66"/>
      <c r="Y280" s="77" t="e">
        <f t="shared" si="35"/>
        <v>#REF!</v>
      </c>
    </row>
    <row r="281" spans="1:25">
      <c r="A281" s="62"/>
      <c r="B281" s="65"/>
      <c r="C281" s="64"/>
      <c r="D281" s="65"/>
      <c r="E281" s="65"/>
      <c r="F281" s="66"/>
      <c r="G281" s="65"/>
      <c r="H281" s="67"/>
      <c r="I281" s="66"/>
      <c r="J281" s="65"/>
      <c r="K281" s="67"/>
      <c r="L281" s="66"/>
      <c r="M281" s="65"/>
      <c r="N281" s="67"/>
      <c r="O281" s="66"/>
      <c r="Y281" s="77" t="e">
        <f t="shared" si="35"/>
        <v>#REF!</v>
      </c>
    </row>
    <row r="282" spans="1:25">
      <c r="A282" s="62"/>
      <c r="B282" s="65"/>
      <c r="C282" s="64"/>
      <c r="D282" s="65"/>
      <c r="E282" s="65"/>
      <c r="F282" s="118"/>
      <c r="G282" s="65"/>
      <c r="H282" s="67"/>
      <c r="I282" s="118"/>
      <c r="J282" s="65"/>
      <c r="K282" s="67"/>
      <c r="L282" s="118"/>
      <c r="M282" s="65"/>
      <c r="N282" s="67"/>
      <c r="O282" s="118"/>
      <c r="Y282" s="77" t="e">
        <f t="shared" si="35"/>
        <v>#REF!</v>
      </c>
    </row>
    <row r="283" spans="1:25">
      <c r="A283" s="62"/>
      <c r="B283" s="65"/>
      <c r="C283" s="64"/>
      <c r="D283" s="65"/>
      <c r="E283" s="65"/>
      <c r="F283" s="66"/>
      <c r="G283" s="65"/>
      <c r="H283" s="67"/>
      <c r="I283" s="66"/>
      <c r="J283" s="65"/>
      <c r="K283" s="67"/>
      <c r="L283" s="66"/>
      <c r="M283" s="65"/>
      <c r="N283" s="67"/>
      <c r="O283" s="66"/>
      <c r="Y283" s="77" t="e">
        <f t="shared" si="35"/>
        <v>#REF!</v>
      </c>
    </row>
    <row r="284" spans="1:25">
      <c r="A284" s="62"/>
      <c r="B284" s="65"/>
      <c r="C284" s="64"/>
      <c r="D284" s="65"/>
      <c r="E284" s="65"/>
      <c r="F284" s="118"/>
      <c r="G284" s="65"/>
      <c r="H284" s="67"/>
      <c r="I284" s="118"/>
      <c r="J284" s="65"/>
      <c r="K284" s="67"/>
      <c r="L284" s="118"/>
      <c r="M284" s="65"/>
      <c r="N284" s="67"/>
      <c r="O284" s="118"/>
      <c r="Y284" s="77" t="e">
        <f t="shared" si="35"/>
        <v>#REF!</v>
      </c>
    </row>
    <row r="285" spans="1:25">
      <c r="A285" s="62"/>
      <c r="B285" s="65"/>
      <c r="C285" s="64"/>
      <c r="D285" s="65"/>
      <c r="E285" s="65"/>
      <c r="F285" s="66"/>
      <c r="G285" s="65"/>
      <c r="H285" s="67"/>
      <c r="I285" s="66"/>
      <c r="J285" s="65"/>
      <c r="K285" s="67"/>
      <c r="L285" s="66"/>
      <c r="M285" s="65"/>
      <c r="N285" s="67"/>
      <c r="O285" s="66"/>
      <c r="Y285" s="77" t="e">
        <f t="shared" si="35"/>
        <v>#REF!</v>
      </c>
    </row>
    <row r="286" spans="1:25">
      <c r="A286" s="62"/>
      <c r="B286" s="65"/>
      <c r="C286" s="64"/>
      <c r="D286" s="65"/>
      <c r="E286" s="65"/>
      <c r="F286" s="118"/>
      <c r="G286" s="65"/>
      <c r="H286" s="67"/>
      <c r="I286" s="118"/>
      <c r="J286" s="65"/>
      <c r="K286" s="67"/>
      <c r="L286" s="118"/>
      <c r="M286" s="65"/>
      <c r="N286" s="67"/>
      <c r="O286" s="118"/>
      <c r="Y286" s="77" t="e">
        <f t="shared" si="35"/>
        <v>#REF!</v>
      </c>
    </row>
    <row r="287" spans="1:25">
      <c r="A287" s="62"/>
      <c r="B287" s="65"/>
      <c r="C287" s="64"/>
      <c r="D287" s="65"/>
      <c r="E287" s="65"/>
      <c r="F287" s="66"/>
      <c r="G287" s="65"/>
      <c r="H287" s="67"/>
      <c r="I287" s="66"/>
      <c r="J287" s="65"/>
      <c r="K287" s="67"/>
      <c r="L287" s="66"/>
      <c r="M287" s="65"/>
      <c r="N287" s="67"/>
      <c r="O287" s="66"/>
      <c r="Y287" s="77" t="e">
        <f t="shared" si="35"/>
        <v>#REF!</v>
      </c>
    </row>
    <row r="288" spans="1:25">
      <c r="A288" s="62"/>
      <c r="B288" s="65"/>
      <c r="C288" s="64"/>
      <c r="D288" s="65"/>
      <c r="E288" s="65"/>
      <c r="F288" s="118"/>
      <c r="G288" s="65"/>
      <c r="H288" s="67"/>
      <c r="I288" s="118"/>
      <c r="J288" s="65"/>
      <c r="K288" s="67"/>
      <c r="L288" s="118"/>
      <c r="M288" s="65"/>
      <c r="N288" s="67"/>
      <c r="O288" s="118"/>
      <c r="Y288" s="77" t="e">
        <f t="shared" si="35"/>
        <v>#REF!</v>
      </c>
    </row>
    <row r="289" spans="1:25">
      <c r="A289" s="62"/>
      <c r="B289" s="65"/>
      <c r="C289" s="64"/>
      <c r="D289" s="65"/>
      <c r="E289" s="65"/>
      <c r="F289" s="66"/>
      <c r="G289" s="65"/>
      <c r="H289" s="67"/>
      <c r="I289" s="66"/>
      <c r="J289" s="65"/>
      <c r="K289" s="67"/>
      <c r="L289" s="66"/>
      <c r="M289" s="65"/>
      <c r="N289" s="67"/>
      <c r="O289" s="66"/>
      <c r="Y289" s="77" t="e">
        <f t="shared" si="35"/>
        <v>#REF!</v>
      </c>
    </row>
    <row r="290" spans="1:25">
      <c r="A290" s="62"/>
      <c r="B290" s="65"/>
      <c r="C290" s="64"/>
      <c r="D290" s="65"/>
      <c r="E290" s="65"/>
      <c r="F290" s="118"/>
      <c r="G290" s="65"/>
      <c r="H290" s="67"/>
      <c r="I290" s="118"/>
      <c r="J290" s="65"/>
      <c r="K290" s="67"/>
      <c r="L290" s="118"/>
      <c r="M290" s="65"/>
      <c r="N290" s="67"/>
      <c r="O290" s="118"/>
      <c r="Y290" s="77" t="e">
        <f t="shared" si="35"/>
        <v>#REF!</v>
      </c>
    </row>
    <row r="291" spans="1:25">
      <c r="A291" s="62"/>
      <c r="B291" s="65"/>
      <c r="C291" s="64"/>
      <c r="D291" s="65"/>
      <c r="E291" s="65"/>
      <c r="F291" s="66"/>
      <c r="G291" s="65"/>
      <c r="H291" s="67"/>
      <c r="I291" s="66"/>
      <c r="J291" s="65"/>
      <c r="K291" s="67"/>
      <c r="L291" s="66"/>
      <c r="M291" s="65"/>
      <c r="N291" s="67"/>
      <c r="O291" s="66"/>
      <c r="Y291" s="77" t="e">
        <f t="shared" si="35"/>
        <v>#REF!</v>
      </c>
    </row>
    <row r="292" spans="1:25">
      <c r="A292" s="62"/>
      <c r="B292" s="65"/>
      <c r="C292" s="64"/>
      <c r="D292" s="65"/>
      <c r="E292" s="65"/>
      <c r="F292" s="118"/>
      <c r="G292" s="65"/>
      <c r="H292" s="67"/>
      <c r="I292" s="118"/>
      <c r="J292" s="65"/>
      <c r="K292" s="67"/>
      <c r="L292" s="118"/>
      <c r="M292" s="65"/>
      <c r="N292" s="67"/>
      <c r="O292" s="118"/>
      <c r="Y292" s="77" t="e">
        <f t="shared" si="35"/>
        <v>#REF!</v>
      </c>
    </row>
    <row r="293" spans="1:25">
      <c r="A293" s="62"/>
      <c r="B293" s="65"/>
      <c r="C293" s="64"/>
      <c r="D293" s="65"/>
      <c r="E293" s="65"/>
      <c r="F293" s="66"/>
      <c r="G293" s="65"/>
      <c r="H293" s="67"/>
      <c r="I293" s="66"/>
      <c r="J293" s="65"/>
      <c r="K293" s="67"/>
      <c r="L293" s="66"/>
      <c r="M293" s="65"/>
      <c r="N293" s="67"/>
      <c r="O293" s="66"/>
      <c r="Y293" s="77" t="e">
        <f t="shared" si="35"/>
        <v>#REF!</v>
      </c>
    </row>
    <row r="294" spans="1:25">
      <c r="A294" s="62"/>
      <c r="B294" s="65"/>
      <c r="C294" s="64"/>
      <c r="D294" s="65"/>
      <c r="E294" s="65"/>
      <c r="F294" s="118"/>
      <c r="G294" s="65"/>
      <c r="H294" s="67"/>
      <c r="I294" s="118"/>
      <c r="J294" s="65"/>
      <c r="K294" s="67"/>
      <c r="L294" s="118"/>
      <c r="M294" s="65"/>
      <c r="N294" s="67"/>
      <c r="O294" s="118"/>
      <c r="Y294" s="77" t="e">
        <f t="shared" si="35"/>
        <v>#REF!</v>
      </c>
    </row>
    <row r="295" spans="1:25">
      <c r="A295" s="62"/>
      <c r="B295" s="65"/>
      <c r="C295" s="64"/>
      <c r="D295" s="65"/>
      <c r="E295" s="65"/>
      <c r="F295" s="66"/>
      <c r="G295" s="65"/>
      <c r="H295" s="67"/>
      <c r="I295" s="66"/>
      <c r="J295" s="65"/>
      <c r="K295" s="67"/>
      <c r="L295" s="66"/>
      <c r="M295" s="65"/>
      <c r="N295" s="67"/>
      <c r="O295" s="66"/>
      <c r="Y295" s="77" t="e">
        <f t="shared" si="35"/>
        <v>#REF!</v>
      </c>
    </row>
    <row r="296" spans="1:25">
      <c r="A296" s="62"/>
      <c r="B296" s="65"/>
      <c r="C296" s="64"/>
      <c r="D296" s="65"/>
      <c r="E296" s="65"/>
      <c r="F296" s="118"/>
      <c r="G296" s="65"/>
      <c r="H296" s="67"/>
      <c r="I296" s="118"/>
      <c r="J296" s="65"/>
      <c r="K296" s="67"/>
      <c r="L296" s="118"/>
      <c r="M296" s="65"/>
      <c r="N296" s="67"/>
      <c r="O296" s="118"/>
      <c r="Y296" s="77" t="e">
        <f t="shared" si="35"/>
        <v>#REF!</v>
      </c>
    </row>
    <row r="297" spans="1:25">
      <c r="A297" s="62"/>
      <c r="B297" s="65"/>
      <c r="C297" s="64"/>
      <c r="D297" s="65"/>
      <c r="E297" s="65"/>
      <c r="F297" s="66"/>
      <c r="G297" s="65"/>
      <c r="H297" s="67"/>
      <c r="I297" s="66"/>
      <c r="J297" s="65"/>
      <c r="K297" s="67"/>
      <c r="L297" s="66"/>
      <c r="M297" s="65"/>
      <c r="N297" s="67"/>
      <c r="O297" s="66"/>
      <c r="Y297" s="77" t="e">
        <f t="shared" si="35"/>
        <v>#REF!</v>
      </c>
    </row>
    <row r="298" spans="1:25">
      <c r="A298" s="62"/>
      <c r="B298" s="65"/>
      <c r="C298" s="64"/>
      <c r="D298" s="65"/>
      <c r="E298" s="65"/>
      <c r="F298" s="118"/>
      <c r="G298" s="65"/>
      <c r="H298" s="67"/>
      <c r="I298" s="118"/>
      <c r="J298" s="65"/>
      <c r="K298" s="67"/>
      <c r="L298" s="118"/>
      <c r="M298" s="65"/>
      <c r="N298" s="67"/>
      <c r="O298" s="118"/>
      <c r="Y298" s="77" t="e">
        <f t="shared" si="35"/>
        <v>#REF!</v>
      </c>
    </row>
    <row r="299" spans="1:25">
      <c r="A299" s="62"/>
      <c r="B299" s="65"/>
      <c r="C299" s="64"/>
      <c r="D299" s="65"/>
      <c r="E299" s="65"/>
      <c r="F299" s="66"/>
      <c r="G299" s="65"/>
      <c r="H299" s="67"/>
      <c r="I299" s="66"/>
      <c r="J299" s="65"/>
      <c r="K299" s="67"/>
      <c r="L299" s="66"/>
      <c r="M299" s="65"/>
      <c r="N299" s="67"/>
      <c r="O299" s="66"/>
    </row>
    <row r="300" spans="1:25">
      <c r="A300" s="57"/>
      <c r="B300" s="58"/>
      <c r="C300" s="59"/>
      <c r="D300" s="58"/>
      <c r="E300" s="58"/>
      <c r="F300" s="60"/>
      <c r="G300" s="58"/>
      <c r="H300" s="61"/>
      <c r="I300" s="60"/>
      <c r="J300" s="58"/>
      <c r="K300" s="61"/>
      <c r="L300" s="60"/>
      <c r="M300" s="58"/>
      <c r="N300" s="61"/>
      <c r="O300" s="60"/>
    </row>
    <row r="301" spans="1:25" s="124" customFormat="1" ht="13.5" thickBot="1">
      <c r="A301" s="119"/>
      <c r="B301" s="120" t="s">
        <v>136</v>
      </c>
      <c r="C301" s="121"/>
      <c r="D301" s="120"/>
      <c r="E301" s="120"/>
      <c r="F301" s="122">
        <f>SUM(F245:F299)</f>
        <v>1354014.3889868273</v>
      </c>
      <c r="G301" s="120"/>
      <c r="H301" s="123">
        <f>I301/F301</f>
        <v>0.14448886333208924</v>
      </c>
      <c r="I301" s="122">
        <f>SUM(I8:I299)</f>
        <v>195640</v>
      </c>
      <c r="J301" s="120"/>
      <c r="K301" s="123">
        <f>L301/F301</f>
        <v>6.6529291310711794E-2</v>
      </c>
      <c r="L301" s="122">
        <f>O301-I301</f>
        <v>90081.617723800067</v>
      </c>
      <c r="M301" s="120"/>
      <c r="N301" s="123">
        <f>O301/F301</f>
        <v>0.21101815464280102</v>
      </c>
      <c r="O301" s="122">
        <f>SUM(O8:O299)</f>
        <v>285721.61772380007</v>
      </c>
      <c r="Q301" s="563">
        <v>195640</v>
      </c>
    </row>
    <row r="302" spans="1:25" ht="13" thickTop="1"/>
    <row r="306" spans="6:6">
      <c r="F306" s="469"/>
    </row>
  </sheetData>
  <autoFilter ref="A6:F244" xr:uid="{00000000-0009-0000-0000-000007000000}"/>
  <mergeCells count="5">
    <mergeCell ref="G3:O3"/>
    <mergeCell ref="E4:F4"/>
    <mergeCell ref="G4:I4"/>
    <mergeCell ref="J4:L4"/>
    <mergeCell ref="M4:O4"/>
  </mergeCells>
  <pageMargins left="0.39370078740157499" right="0.39370078740157499" top="0.39370078740157499" bottom="0.39370078740157499" header="0.31496062992126" footer="0.23622047244094499"/>
  <pageSetup paperSize="9" scale="45" orientation="portrait" r:id="rId1"/>
  <headerFooter>
    <oddFooter>&amp;LPlot 18 Bill of Quantities&amp;C4/&amp;P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Q346"/>
  <sheetViews>
    <sheetView view="pageBreakPreview" zoomScale="85" zoomScaleNormal="110" zoomScaleSheetLayoutView="85" workbookViewId="0">
      <pane xSplit="4" ySplit="5" topLeftCell="I306" activePane="bottomRight" state="frozen"/>
      <selection pane="topRight" activeCell="H1" sqref="H1"/>
      <selection pane="bottomLeft" activeCell="A7" sqref="A7"/>
      <selection pane="bottomRight" activeCell="A291" sqref="A291:XFD315"/>
    </sheetView>
  </sheetViews>
  <sheetFormatPr defaultColWidth="9.36328125" defaultRowHeight="13"/>
  <cols>
    <col min="1" max="1" width="4" style="385" bestFit="1" customWidth="1"/>
    <col min="2" max="2" width="41.453125" style="383" customWidth="1"/>
    <col min="3" max="3" width="7.90625" style="386" customWidth="1"/>
    <col min="4" max="4" width="7.6328125" style="381" bestFit="1" customWidth="1"/>
    <col min="5" max="5" width="13.08984375" style="384" hidden="1" customWidth="1"/>
    <col min="6" max="7" width="13.08984375" style="381" hidden="1" customWidth="1"/>
    <col min="8" max="8" width="12.453125" style="381" hidden="1" customWidth="1"/>
    <col min="9" max="9" width="11.90625" style="381" customWidth="1"/>
    <col min="10" max="10" width="17.453125" style="387" bestFit="1" customWidth="1"/>
    <col min="11" max="11" width="20.81640625" style="381" bestFit="1" customWidth="1"/>
    <col min="12" max="12" width="16.08984375" style="381" bestFit="1" customWidth="1"/>
    <col min="13" max="13" width="15.6328125" style="378" customWidth="1"/>
    <col min="14" max="14" width="10.453125" style="378" bestFit="1" customWidth="1"/>
    <col min="15" max="15" width="10.54296875" style="378" bestFit="1" customWidth="1"/>
    <col min="16" max="16384" width="9.36328125" style="378"/>
  </cols>
  <sheetData>
    <row r="1" spans="1:14" s="373" customFormat="1" ht="14.5">
      <c r="A1" s="467" t="s">
        <v>366</v>
      </c>
      <c r="B1" s="467"/>
      <c r="C1" s="381"/>
      <c r="D1" s="381"/>
      <c r="E1" s="381"/>
      <c r="F1" s="381"/>
      <c r="G1" s="381"/>
      <c r="H1" s="381"/>
      <c r="I1" s="381"/>
      <c r="J1" s="381"/>
      <c r="K1" s="381"/>
      <c r="L1" s="381"/>
      <c r="N1" s="468">
        <v>0.65</v>
      </c>
    </row>
    <row r="2" spans="1:14" s="373" customFormat="1" ht="14.5">
      <c r="A2" s="467" t="s">
        <v>367</v>
      </c>
      <c r="B2" s="467"/>
      <c r="C2" s="381"/>
      <c r="D2" s="381"/>
      <c r="E2" s="381"/>
      <c r="F2" s="381"/>
      <c r="G2" s="381"/>
      <c r="H2" s="381"/>
      <c r="I2" s="381"/>
      <c r="J2" s="381"/>
      <c r="K2" s="381"/>
      <c r="L2" s="381"/>
    </row>
    <row r="3" spans="1:14" s="373" customFormat="1" ht="14.5">
      <c r="A3" s="467" t="s">
        <v>368</v>
      </c>
      <c r="B3" s="467"/>
      <c r="C3" s="381"/>
      <c r="D3" s="381"/>
      <c r="E3" s="381"/>
      <c r="F3" s="381"/>
      <c r="G3" s="381"/>
      <c r="H3" s="381"/>
      <c r="I3" s="381"/>
      <c r="J3" s="381"/>
      <c r="K3" s="381"/>
      <c r="L3" s="382"/>
      <c r="N3" s="374"/>
    </row>
    <row r="4" spans="1:14" s="373" customFormat="1">
      <c r="A4" s="381"/>
      <c r="B4" s="383"/>
      <c r="C4" s="381"/>
      <c r="D4" s="381"/>
      <c r="E4" s="381"/>
      <c r="F4" s="730"/>
      <c r="G4" s="730"/>
      <c r="H4" s="730"/>
      <c r="I4" s="730"/>
      <c r="J4" s="730"/>
      <c r="K4" s="381"/>
      <c r="L4" s="381"/>
    </row>
    <row r="5" spans="1:14" s="373" customFormat="1" ht="26">
      <c r="A5" s="388" t="s">
        <v>369</v>
      </c>
      <c r="B5" s="388" t="s">
        <v>370</v>
      </c>
      <c r="C5" s="389" t="s">
        <v>371</v>
      </c>
      <c r="D5" s="389" t="s">
        <v>178</v>
      </c>
      <c r="E5" s="390" t="s">
        <v>372</v>
      </c>
      <c r="F5" s="391" t="s">
        <v>373</v>
      </c>
      <c r="G5" s="392" t="s">
        <v>374</v>
      </c>
      <c r="H5" s="393" t="s">
        <v>375</v>
      </c>
      <c r="I5" s="390" t="s">
        <v>376</v>
      </c>
      <c r="J5" s="390" t="s">
        <v>377</v>
      </c>
      <c r="K5" s="390" t="s">
        <v>378</v>
      </c>
      <c r="L5" s="390" t="s">
        <v>379</v>
      </c>
    </row>
    <row r="6" spans="1:14" s="375" customFormat="1">
      <c r="A6" s="394"/>
      <c r="B6" s="395" t="s">
        <v>180</v>
      </c>
      <c r="C6" s="394"/>
      <c r="D6" s="396"/>
      <c r="E6" s="397"/>
      <c r="F6" s="397"/>
      <c r="G6" s="398"/>
      <c r="H6" s="397"/>
      <c r="I6" s="397"/>
      <c r="J6" s="397"/>
      <c r="K6" s="397"/>
      <c r="L6" s="397"/>
    </row>
    <row r="7" spans="1:14" s="375" customFormat="1">
      <c r="A7" s="399"/>
      <c r="B7" s="400" t="s">
        <v>59</v>
      </c>
      <c r="C7" s="399"/>
      <c r="D7" s="401"/>
      <c r="E7" s="402"/>
      <c r="F7" s="402"/>
      <c r="G7" s="402"/>
      <c r="H7" s="402"/>
      <c r="I7" s="402"/>
      <c r="J7" s="402"/>
      <c r="K7" s="402"/>
      <c r="L7" s="402"/>
    </row>
    <row r="8" spans="1:14" s="375" customFormat="1" ht="14.5">
      <c r="A8" s="394" t="s">
        <v>22</v>
      </c>
      <c r="B8" s="403" t="s">
        <v>182</v>
      </c>
      <c r="C8" s="394" t="s">
        <v>488</v>
      </c>
      <c r="D8" s="396">
        <v>1548</v>
      </c>
      <c r="E8" s="404" t="s">
        <v>380</v>
      </c>
      <c r="F8" s="397"/>
      <c r="G8" s="398"/>
      <c r="H8" s="397"/>
      <c r="I8" s="397"/>
      <c r="J8" s="397"/>
      <c r="K8" s="397"/>
      <c r="L8" s="397"/>
    </row>
    <row r="9" spans="1:14" s="375" customFormat="1" ht="14.5">
      <c r="A9" s="394" t="s">
        <v>25</v>
      </c>
      <c r="B9" s="403" t="s">
        <v>185</v>
      </c>
      <c r="C9" s="394" t="s">
        <v>488</v>
      </c>
      <c r="D9" s="396">
        <v>1548</v>
      </c>
      <c r="E9" s="404">
        <v>45</v>
      </c>
      <c r="F9" s="397">
        <f>+D9*E9</f>
        <v>69660</v>
      </c>
      <c r="G9" s="398">
        <v>15</v>
      </c>
      <c r="H9" s="397">
        <f>+G9*D9</f>
        <v>23220</v>
      </c>
      <c r="I9" s="397">
        <f>+E9+G9</f>
        <v>60</v>
      </c>
      <c r="J9" s="397">
        <f t="shared" ref="J9:J16" si="0">+F9+H9</f>
        <v>92880</v>
      </c>
      <c r="K9" s="397">
        <v>0</v>
      </c>
      <c r="L9" s="397">
        <f>+J9-K9</f>
        <v>92880</v>
      </c>
    </row>
    <row r="10" spans="1:14" s="375" customFormat="1">
      <c r="A10" s="394"/>
      <c r="B10" s="395" t="s">
        <v>186</v>
      </c>
      <c r="C10" s="394"/>
      <c r="D10" s="396"/>
      <c r="E10" s="404"/>
      <c r="F10" s="397"/>
      <c r="G10" s="398"/>
      <c r="H10" s="397"/>
      <c r="I10" s="397"/>
      <c r="J10" s="397"/>
      <c r="K10" s="397"/>
      <c r="L10" s="397">
        <f t="shared" ref="L10:L73" si="1">+J10-K10</f>
        <v>0</v>
      </c>
    </row>
    <row r="11" spans="1:14" s="375" customFormat="1" ht="52">
      <c r="A11" s="394" t="s">
        <v>27</v>
      </c>
      <c r="B11" s="403" t="s">
        <v>489</v>
      </c>
      <c r="C11" s="394" t="s">
        <v>49</v>
      </c>
      <c r="D11" s="396">
        <v>10</v>
      </c>
      <c r="E11" s="405">
        <v>1710</v>
      </c>
      <c r="F11" s="397">
        <f t="shared" ref="F11:F16" si="2">+D11*E11</f>
        <v>17100</v>
      </c>
      <c r="G11" s="398">
        <v>300</v>
      </c>
      <c r="H11" s="397">
        <f t="shared" ref="H11:H16" si="3">+G11*D11</f>
        <v>3000</v>
      </c>
      <c r="I11" s="397">
        <f t="shared" ref="I11:I16" si="4">+E11+G11</f>
        <v>2010</v>
      </c>
      <c r="J11" s="397">
        <f t="shared" si="0"/>
        <v>20100</v>
      </c>
      <c r="K11" s="397">
        <f t="shared" ref="K11:K17" si="5">+J11*$N$1</f>
        <v>13065</v>
      </c>
      <c r="L11" s="397">
        <f t="shared" si="1"/>
        <v>7035</v>
      </c>
      <c r="N11" s="376"/>
    </row>
    <row r="12" spans="1:14" s="375" customFormat="1" ht="26">
      <c r="A12" s="394" t="s">
        <v>29</v>
      </c>
      <c r="B12" s="403" t="s">
        <v>381</v>
      </c>
      <c r="C12" s="394" t="s">
        <v>49</v>
      </c>
      <c r="D12" s="396">
        <v>66</v>
      </c>
      <c r="E12" s="405">
        <v>2160</v>
      </c>
      <c r="F12" s="397">
        <f t="shared" si="2"/>
        <v>142560</v>
      </c>
      <c r="G12" s="398">
        <v>300</v>
      </c>
      <c r="H12" s="397">
        <f t="shared" si="3"/>
        <v>19800</v>
      </c>
      <c r="I12" s="397">
        <f t="shared" si="4"/>
        <v>2460</v>
      </c>
      <c r="J12" s="397">
        <f t="shared" si="0"/>
        <v>162360</v>
      </c>
      <c r="K12" s="397">
        <f t="shared" si="5"/>
        <v>105534</v>
      </c>
      <c r="L12" s="397">
        <f t="shared" si="1"/>
        <v>56826</v>
      </c>
    </row>
    <row r="13" spans="1:14" s="375" customFormat="1" ht="39">
      <c r="A13" s="394" t="s">
        <v>30</v>
      </c>
      <c r="B13" s="403" t="s">
        <v>490</v>
      </c>
      <c r="C13" s="394" t="s">
        <v>49</v>
      </c>
      <c r="D13" s="396">
        <v>4</v>
      </c>
      <c r="E13" s="404">
        <v>3360</v>
      </c>
      <c r="F13" s="397">
        <f t="shared" si="2"/>
        <v>13440</v>
      </c>
      <c r="G13" s="398">
        <v>300</v>
      </c>
      <c r="H13" s="397">
        <f t="shared" si="3"/>
        <v>1200</v>
      </c>
      <c r="I13" s="397">
        <f t="shared" si="4"/>
        <v>3660</v>
      </c>
      <c r="J13" s="397">
        <f t="shared" si="0"/>
        <v>14640</v>
      </c>
      <c r="K13" s="397">
        <f t="shared" si="5"/>
        <v>9516</v>
      </c>
      <c r="L13" s="397">
        <f t="shared" si="1"/>
        <v>5124</v>
      </c>
    </row>
    <row r="14" spans="1:14" s="375" customFormat="1" ht="26">
      <c r="A14" s="394" t="s">
        <v>32</v>
      </c>
      <c r="B14" s="403" t="s">
        <v>190</v>
      </c>
      <c r="C14" s="394" t="s">
        <v>49</v>
      </c>
      <c r="D14" s="396">
        <v>31</v>
      </c>
      <c r="E14" s="404">
        <v>1080</v>
      </c>
      <c r="F14" s="397">
        <f t="shared" si="2"/>
        <v>33480</v>
      </c>
      <c r="G14" s="398">
        <v>300</v>
      </c>
      <c r="H14" s="397">
        <f t="shared" si="3"/>
        <v>9300</v>
      </c>
      <c r="I14" s="397">
        <f t="shared" si="4"/>
        <v>1380</v>
      </c>
      <c r="J14" s="397">
        <f t="shared" si="0"/>
        <v>42780</v>
      </c>
      <c r="K14" s="397">
        <f t="shared" si="5"/>
        <v>27807</v>
      </c>
      <c r="L14" s="397">
        <f t="shared" si="1"/>
        <v>14973</v>
      </c>
    </row>
    <row r="15" spans="1:14" s="375" customFormat="1" ht="26">
      <c r="A15" s="394" t="s">
        <v>33</v>
      </c>
      <c r="B15" s="403" t="s">
        <v>191</v>
      </c>
      <c r="C15" s="394" t="s">
        <v>49</v>
      </c>
      <c r="D15" s="396">
        <v>6</v>
      </c>
      <c r="E15" s="404">
        <v>1980</v>
      </c>
      <c r="F15" s="397">
        <f t="shared" si="2"/>
        <v>11880</v>
      </c>
      <c r="G15" s="398">
        <v>300</v>
      </c>
      <c r="H15" s="397">
        <f t="shared" si="3"/>
        <v>1800</v>
      </c>
      <c r="I15" s="397">
        <f t="shared" si="4"/>
        <v>2280</v>
      </c>
      <c r="J15" s="397">
        <f t="shared" si="0"/>
        <v>13680</v>
      </c>
      <c r="K15" s="397">
        <f t="shared" si="5"/>
        <v>8892</v>
      </c>
      <c r="L15" s="397">
        <f t="shared" si="1"/>
        <v>4788</v>
      </c>
    </row>
    <row r="16" spans="1:14" s="375" customFormat="1" ht="26">
      <c r="A16" s="394" t="s">
        <v>35</v>
      </c>
      <c r="B16" s="403" t="s">
        <v>382</v>
      </c>
      <c r="C16" s="394" t="s">
        <v>49</v>
      </c>
      <c r="D16" s="396">
        <v>22</v>
      </c>
      <c r="E16" s="404">
        <v>3960</v>
      </c>
      <c r="F16" s="397">
        <f t="shared" si="2"/>
        <v>87120</v>
      </c>
      <c r="G16" s="398">
        <v>300</v>
      </c>
      <c r="H16" s="397">
        <f t="shared" si="3"/>
        <v>6600</v>
      </c>
      <c r="I16" s="397">
        <f t="shared" si="4"/>
        <v>4260</v>
      </c>
      <c r="J16" s="397">
        <f t="shared" si="0"/>
        <v>93720</v>
      </c>
      <c r="K16" s="397">
        <f t="shared" si="5"/>
        <v>60918</v>
      </c>
      <c r="L16" s="397">
        <f t="shared" si="1"/>
        <v>32802</v>
      </c>
    </row>
    <row r="17" spans="1:12" s="375" customFormat="1">
      <c r="A17" s="394"/>
      <c r="B17" s="395" t="s">
        <v>193</v>
      </c>
      <c r="C17" s="394"/>
      <c r="D17" s="396"/>
      <c r="E17" s="404"/>
      <c r="F17" s="397"/>
      <c r="G17" s="398"/>
      <c r="H17" s="397"/>
      <c r="I17" s="397"/>
      <c r="J17" s="397"/>
      <c r="K17" s="397">
        <f t="shared" si="5"/>
        <v>0</v>
      </c>
      <c r="L17" s="397">
        <f t="shared" si="1"/>
        <v>0</v>
      </c>
    </row>
    <row r="18" spans="1:12" s="375" customFormat="1">
      <c r="A18" s="394"/>
      <c r="B18" s="395" t="s">
        <v>194</v>
      </c>
      <c r="C18" s="394"/>
      <c r="D18" s="396"/>
      <c r="E18" s="404"/>
      <c r="F18" s="397"/>
      <c r="G18" s="398"/>
      <c r="H18" s="397"/>
      <c r="I18" s="397"/>
      <c r="J18" s="397"/>
      <c r="K18" s="397"/>
      <c r="L18" s="397">
        <f t="shared" si="1"/>
        <v>0</v>
      </c>
    </row>
    <row r="19" spans="1:12" s="375" customFormat="1" ht="39">
      <c r="A19" s="394" t="s">
        <v>39</v>
      </c>
      <c r="B19" s="403" t="s">
        <v>491</v>
      </c>
      <c r="C19" s="394" t="s">
        <v>49</v>
      </c>
      <c r="D19" s="396">
        <v>33</v>
      </c>
      <c r="E19" s="404">
        <v>2880</v>
      </c>
      <c r="F19" s="397">
        <f>+D19*E19</f>
        <v>95040</v>
      </c>
      <c r="G19" s="398">
        <v>300</v>
      </c>
      <c r="H19" s="397">
        <f>+G19*D19</f>
        <v>9900</v>
      </c>
      <c r="I19" s="397">
        <f>+E19+G19</f>
        <v>3180</v>
      </c>
      <c r="J19" s="397">
        <f t="shared" ref="J19:J49" si="6">+F19+H19</f>
        <v>104940</v>
      </c>
      <c r="K19" s="397">
        <f>+J19*$N$1</f>
        <v>68211</v>
      </c>
      <c r="L19" s="397">
        <f t="shared" si="1"/>
        <v>36729</v>
      </c>
    </row>
    <row r="20" spans="1:12" s="375" customFormat="1" ht="26">
      <c r="A20" s="394" t="s">
        <v>41</v>
      </c>
      <c r="B20" s="403" t="s">
        <v>383</v>
      </c>
      <c r="C20" s="394" t="s">
        <v>49</v>
      </c>
      <c r="D20" s="396">
        <v>52</v>
      </c>
      <c r="E20" s="404">
        <v>990</v>
      </c>
      <c r="F20" s="397">
        <f>+D20*E20</f>
        <v>51480</v>
      </c>
      <c r="G20" s="398">
        <v>300</v>
      </c>
      <c r="H20" s="397">
        <f>+G20*D20</f>
        <v>15600</v>
      </c>
      <c r="I20" s="397">
        <f>+E20+G20</f>
        <v>1290</v>
      </c>
      <c r="J20" s="397">
        <f t="shared" si="6"/>
        <v>67080</v>
      </c>
      <c r="K20" s="397">
        <f>+J20*$N$1</f>
        <v>43602</v>
      </c>
      <c r="L20" s="397">
        <f t="shared" si="1"/>
        <v>23478</v>
      </c>
    </row>
    <row r="21" spans="1:12" s="375" customFormat="1">
      <c r="A21" s="394"/>
      <c r="B21" s="395" t="s">
        <v>197</v>
      </c>
      <c r="C21" s="394"/>
      <c r="D21" s="396"/>
      <c r="E21" s="404"/>
      <c r="F21" s="397"/>
      <c r="G21" s="398"/>
      <c r="H21" s="397"/>
      <c r="I21" s="397"/>
      <c r="J21" s="397"/>
      <c r="K21" s="397"/>
      <c r="L21" s="397">
        <f t="shared" si="1"/>
        <v>0</v>
      </c>
    </row>
    <row r="22" spans="1:12" s="375" customFormat="1" ht="39">
      <c r="A22" s="394" t="s">
        <v>42</v>
      </c>
      <c r="B22" s="403" t="s">
        <v>492</v>
      </c>
      <c r="C22" s="394" t="s">
        <v>49</v>
      </c>
      <c r="D22" s="396">
        <v>43</v>
      </c>
      <c r="E22" s="404">
        <v>2880</v>
      </c>
      <c r="F22" s="397">
        <f>+D22*E22</f>
        <v>123840</v>
      </c>
      <c r="G22" s="398">
        <v>300</v>
      </c>
      <c r="H22" s="397">
        <f>+G22*D22</f>
        <v>12900</v>
      </c>
      <c r="I22" s="397">
        <f>+E22+G22</f>
        <v>3180</v>
      </c>
      <c r="J22" s="397">
        <f t="shared" si="6"/>
        <v>136740</v>
      </c>
      <c r="K22" s="397">
        <f>+J22*$N$1</f>
        <v>88881</v>
      </c>
      <c r="L22" s="397">
        <f t="shared" si="1"/>
        <v>47859</v>
      </c>
    </row>
    <row r="23" spans="1:12" s="375" customFormat="1" ht="39">
      <c r="A23" s="394" t="s">
        <v>43</v>
      </c>
      <c r="B23" s="403" t="s">
        <v>199</v>
      </c>
      <c r="C23" s="394" t="s">
        <v>49</v>
      </c>
      <c r="D23" s="396">
        <v>43</v>
      </c>
      <c r="E23" s="404">
        <v>2880</v>
      </c>
      <c r="F23" s="397">
        <f>+D23*E23</f>
        <v>123840</v>
      </c>
      <c r="G23" s="398">
        <v>300</v>
      </c>
      <c r="H23" s="397">
        <f>+G23*D23</f>
        <v>12900</v>
      </c>
      <c r="I23" s="397">
        <f>+E23+G23</f>
        <v>3180</v>
      </c>
      <c r="J23" s="397">
        <f t="shared" si="6"/>
        <v>136740</v>
      </c>
      <c r="K23" s="397">
        <f>+J23*$N$1</f>
        <v>88881</v>
      </c>
      <c r="L23" s="397">
        <f t="shared" si="1"/>
        <v>47859</v>
      </c>
    </row>
    <row r="24" spans="1:12" s="375" customFormat="1" ht="26">
      <c r="A24" s="394" t="s">
        <v>44</v>
      </c>
      <c r="B24" s="403" t="s">
        <v>384</v>
      </c>
      <c r="C24" s="394" t="s">
        <v>49</v>
      </c>
      <c r="D24" s="396">
        <v>43</v>
      </c>
      <c r="E24" s="404">
        <v>1710</v>
      </c>
      <c r="F24" s="397">
        <f>+D24*E24</f>
        <v>73530</v>
      </c>
      <c r="G24" s="398">
        <v>300</v>
      </c>
      <c r="H24" s="397">
        <f>+G24*D24</f>
        <v>12900</v>
      </c>
      <c r="I24" s="397">
        <f>+E24+G24</f>
        <v>2010</v>
      </c>
      <c r="J24" s="397">
        <f t="shared" si="6"/>
        <v>86430</v>
      </c>
      <c r="K24" s="397">
        <f>+J24*$N$1</f>
        <v>56179.5</v>
      </c>
      <c r="L24" s="397">
        <f t="shared" si="1"/>
        <v>30250.5</v>
      </c>
    </row>
    <row r="25" spans="1:12" s="375" customFormat="1">
      <c r="A25" s="394"/>
      <c r="B25" s="395" t="s">
        <v>201</v>
      </c>
      <c r="C25" s="394"/>
      <c r="D25" s="396"/>
      <c r="E25" s="404"/>
      <c r="F25" s="397"/>
      <c r="G25" s="398"/>
      <c r="H25" s="397"/>
      <c r="I25" s="397"/>
      <c r="J25" s="397"/>
      <c r="K25" s="397"/>
      <c r="L25" s="397">
        <f t="shared" si="1"/>
        <v>0</v>
      </c>
    </row>
    <row r="26" spans="1:12" s="375" customFormat="1" ht="26">
      <c r="A26" s="394" t="s">
        <v>45</v>
      </c>
      <c r="B26" s="403" t="s">
        <v>202</v>
      </c>
      <c r="C26" s="394" t="s">
        <v>95</v>
      </c>
      <c r="D26" s="396">
        <v>1088</v>
      </c>
      <c r="E26" s="404">
        <v>8</v>
      </c>
      <c r="F26" s="397">
        <f>+D26*E26</f>
        <v>8704</v>
      </c>
      <c r="G26" s="398">
        <v>50</v>
      </c>
      <c r="H26" s="397">
        <f>+G26*D26</f>
        <v>54400</v>
      </c>
      <c r="I26" s="397">
        <f>+E26+G26</f>
        <v>58</v>
      </c>
      <c r="J26" s="397">
        <f t="shared" si="6"/>
        <v>63104</v>
      </c>
      <c r="K26" s="397">
        <f>+J26*$N$1</f>
        <v>41017.599999999999</v>
      </c>
      <c r="L26" s="397">
        <f t="shared" si="1"/>
        <v>22086.400000000001</v>
      </c>
    </row>
    <row r="27" spans="1:12" s="375" customFormat="1" ht="26">
      <c r="A27" s="394" t="s">
        <v>46</v>
      </c>
      <c r="B27" s="403" t="s">
        <v>203</v>
      </c>
      <c r="C27" s="394" t="s">
        <v>49</v>
      </c>
      <c r="D27" s="396">
        <v>21</v>
      </c>
      <c r="E27" s="404">
        <v>21.6</v>
      </c>
      <c r="F27" s="397">
        <f>+D27*E27</f>
        <v>453.6</v>
      </c>
      <c r="G27" s="398">
        <v>25</v>
      </c>
      <c r="H27" s="397">
        <f>+G27*D27</f>
        <v>525</v>
      </c>
      <c r="I27" s="397">
        <f>+E27+G27</f>
        <v>46.6</v>
      </c>
      <c r="J27" s="397">
        <f t="shared" si="6"/>
        <v>978.6</v>
      </c>
      <c r="K27" s="397">
        <f>+J27*$N$1</f>
        <v>636.09</v>
      </c>
      <c r="L27" s="397">
        <f t="shared" si="1"/>
        <v>342.51</v>
      </c>
    </row>
    <row r="28" spans="1:12" s="375" customFormat="1" ht="26">
      <c r="A28" s="394" t="s">
        <v>47</v>
      </c>
      <c r="B28" s="403" t="s">
        <v>385</v>
      </c>
      <c r="C28" s="394" t="s">
        <v>95</v>
      </c>
      <c r="D28" s="396">
        <v>179.33</v>
      </c>
      <c r="E28" s="404">
        <v>28.8</v>
      </c>
      <c r="F28" s="397">
        <f>+D28*E28</f>
        <v>5164.7040000000006</v>
      </c>
      <c r="G28" s="398">
        <v>50</v>
      </c>
      <c r="H28" s="397">
        <f>+G28*D28</f>
        <v>8966.5</v>
      </c>
      <c r="I28" s="397">
        <f>+E28+G28</f>
        <v>78.8</v>
      </c>
      <c r="J28" s="397">
        <f t="shared" si="6"/>
        <v>14131.204000000002</v>
      </c>
      <c r="K28" s="397">
        <f>+J28*$N$1</f>
        <v>9185.2826000000005</v>
      </c>
      <c r="L28" s="397">
        <f t="shared" si="1"/>
        <v>4945.9214000000011</v>
      </c>
    </row>
    <row r="29" spans="1:12" s="375" customFormat="1" ht="26">
      <c r="A29" s="394" t="s">
        <v>48</v>
      </c>
      <c r="B29" s="403" t="s">
        <v>386</v>
      </c>
      <c r="C29" s="394" t="s">
        <v>95</v>
      </c>
      <c r="D29" s="396">
        <v>274.89</v>
      </c>
      <c r="E29" s="404">
        <v>32.4</v>
      </c>
      <c r="F29" s="397">
        <f>+D29*E29</f>
        <v>8906.4359999999997</v>
      </c>
      <c r="G29" s="398">
        <v>50</v>
      </c>
      <c r="H29" s="397">
        <f>+G29*D29</f>
        <v>13744.5</v>
      </c>
      <c r="I29" s="397">
        <f>+E29+G29</f>
        <v>82.4</v>
      </c>
      <c r="J29" s="397">
        <f t="shared" si="6"/>
        <v>22650.936000000002</v>
      </c>
      <c r="K29" s="397">
        <f>+J29*$N$1</f>
        <v>14723.108400000001</v>
      </c>
      <c r="L29" s="397">
        <f t="shared" si="1"/>
        <v>7927.8276000000005</v>
      </c>
    </row>
    <row r="30" spans="1:12" s="375" customFormat="1" ht="26">
      <c r="A30" s="394" t="s">
        <v>22</v>
      </c>
      <c r="B30" s="403" t="s">
        <v>208</v>
      </c>
      <c r="C30" s="394" t="s">
        <v>95</v>
      </c>
      <c r="D30" s="396">
        <v>116.75</v>
      </c>
      <c r="E30" s="404">
        <v>21.6</v>
      </c>
      <c r="F30" s="397">
        <f>+D30*E30</f>
        <v>2521.8000000000002</v>
      </c>
      <c r="G30" s="398">
        <v>50</v>
      </c>
      <c r="H30" s="397">
        <f>+G30*D30</f>
        <v>5837.5</v>
      </c>
      <c r="I30" s="397">
        <f>+E30+G30</f>
        <v>71.599999999999994</v>
      </c>
      <c r="J30" s="397">
        <f t="shared" si="6"/>
        <v>8359.2999999999993</v>
      </c>
      <c r="K30" s="397">
        <f>+J30*$N$1</f>
        <v>5433.5450000000001</v>
      </c>
      <c r="L30" s="397">
        <f t="shared" si="1"/>
        <v>2925.7549999999992</v>
      </c>
    </row>
    <row r="31" spans="1:12" s="375" customFormat="1">
      <c r="A31" s="394"/>
      <c r="B31" s="395" t="s">
        <v>209</v>
      </c>
      <c r="C31" s="394"/>
      <c r="D31" s="396"/>
      <c r="E31" s="404"/>
      <c r="F31" s="397"/>
      <c r="G31" s="398"/>
      <c r="H31" s="397"/>
      <c r="I31" s="397"/>
      <c r="J31" s="397"/>
      <c r="K31" s="397"/>
      <c r="L31" s="397">
        <f t="shared" si="1"/>
        <v>0</v>
      </c>
    </row>
    <row r="32" spans="1:12" s="375" customFormat="1" ht="26">
      <c r="A32" s="394" t="s">
        <v>25</v>
      </c>
      <c r="B32" s="403" t="s">
        <v>210</v>
      </c>
      <c r="C32" s="394" t="s">
        <v>95</v>
      </c>
      <c r="D32" s="396">
        <v>213.26</v>
      </c>
      <c r="E32" s="404">
        <v>18</v>
      </c>
      <c r="F32" s="397">
        <f>+D32*E32</f>
        <v>3838.68</v>
      </c>
      <c r="G32" s="398">
        <v>50</v>
      </c>
      <c r="H32" s="397">
        <f>+G32*D32</f>
        <v>10663</v>
      </c>
      <c r="I32" s="397">
        <f>+E32+G32</f>
        <v>68</v>
      </c>
      <c r="J32" s="397">
        <f t="shared" si="6"/>
        <v>14501.68</v>
      </c>
      <c r="K32" s="397">
        <f>+J32*$N$1</f>
        <v>9426.0920000000006</v>
      </c>
      <c r="L32" s="397">
        <f t="shared" si="1"/>
        <v>5075.5879999999997</v>
      </c>
    </row>
    <row r="33" spans="1:12" s="375" customFormat="1">
      <c r="A33" s="394"/>
      <c r="B33" s="395" t="s">
        <v>211</v>
      </c>
      <c r="C33" s="394"/>
      <c r="D33" s="396"/>
      <c r="E33" s="404"/>
      <c r="F33" s="397"/>
      <c r="G33" s="398"/>
      <c r="H33" s="397"/>
      <c r="I33" s="397"/>
      <c r="J33" s="397"/>
      <c r="K33" s="397"/>
      <c r="L33" s="397">
        <f t="shared" si="1"/>
        <v>0</v>
      </c>
    </row>
    <row r="34" spans="1:12" s="375" customFormat="1" ht="26">
      <c r="A34" s="394" t="s">
        <v>27</v>
      </c>
      <c r="B34" s="403" t="s">
        <v>212</v>
      </c>
      <c r="C34" s="394" t="s">
        <v>213</v>
      </c>
      <c r="D34" s="396">
        <v>11</v>
      </c>
      <c r="E34" s="404">
        <v>27</v>
      </c>
      <c r="F34" s="397">
        <f>+D34*E34</f>
        <v>297</v>
      </c>
      <c r="G34" s="398">
        <v>25</v>
      </c>
      <c r="H34" s="397">
        <f>+G34*D34</f>
        <v>275</v>
      </c>
      <c r="I34" s="397">
        <f>+E34+G34</f>
        <v>52</v>
      </c>
      <c r="J34" s="397">
        <f t="shared" si="6"/>
        <v>572</v>
      </c>
      <c r="K34" s="397">
        <f>+J34*$N$1</f>
        <v>371.8</v>
      </c>
      <c r="L34" s="397">
        <f t="shared" si="1"/>
        <v>200.2</v>
      </c>
    </row>
    <row r="35" spans="1:12" s="375" customFormat="1" ht="26">
      <c r="A35" s="394" t="s">
        <v>29</v>
      </c>
      <c r="B35" s="403" t="s">
        <v>387</v>
      </c>
      <c r="C35" s="394" t="s">
        <v>213</v>
      </c>
      <c r="D35" s="396">
        <v>13</v>
      </c>
      <c r="E35" s="404">
        <v>32.4</v>
      </c>
      <c r="F35" s="397">
        <f>+D35*E35</f>
        <v>421.2</v>
      </c>
      <c r="G35" s="398">
        <v>25</v>
      </c>
      <c r="H35" s="397">
        <f>+G35*D35</f>
        <v>325</v>
      </c>
      <c r="I35" s="397">
        <f>+E35+G35</f>
        <v>57.4</v>
      </c>
      <c r="J35" s="397">
        <f t="shared" si="6"/>
        <v>746.2</v>
      </c>
      <c r="K35" s="397">
        <f>+J35*$N$1</f>
        <v>485.03000000000003</v>
      </c>
      <c r="L35" s="397">
        <f t="shared" si="1"/>
        <v>261.17</v>
      </c>
    </row>
    <row r="36" spans="1:12" s="375" customFormat="1">
      <c r="A36" s="394"/>
      <c r="B36" s="395" t="s">
        <v>186</v>
      </c>
      <c r="C36" s="394"/>
      <c r="D36" s="396"/>
      <c r="E36" s="404"/>
      <c r="F36" s="397"/>
      <c r="G36" s="398"/>
      <c r="H36" s="397"/>
      <c r="I36" s="397"/>
      <c r="J36" s="397"/>
      <c r="K36" s="397"/>
      <c r="L36" s="397">
        <f t="shared" si="1"/>
        <v>0</v>
      </c>
    </row>
    <row r="37" spans="1:12" s="375" customFormat="1" ht="39">
      <c r="A37" s="394" t="s">
        <v>32</v>
      </c>
      <c r="B37" s="403" t="s">
        <v>493</v>
      </c>
      <c r="C37" s="397" t="s">
        <v>49</v>
      </c>
      <c r="D37" s="396">
        <v>3</v>
      </c>
      <c r="E37" s="405">
        <v>1710</v>
      </c>
      <c r="F37" s="397">
        <f t="shared" ref="F37:F42" si="7">+D37*E37</f>
        <v>5130</v>
      </c>
      <c r="G37" s="398">
        <v>300</v>
      </c>
      <c r="H37" s="397">
        <f t="shared" ref="H37:H42" si="8">+G37*D37</f>
        <v>900</v>
      </c>
      <c r="I37" s="397">
        <f t="shared" ref="I37:I42" si="9">+E37+G37</f>
        <v>2010</v>
      </c>
      <c r="J37" s="397">
        <f t="shared" si="6"/>
        <v>6030</v>
      </c>
      <c r="K37" s="397">
        <f t="shared" ref="K37:K42" si="10">+J37*$N$1</f>
        <v>3919.5</v>
      </c>
      <c r="L37" s="397">
        <f t="shared" si="1"/>
        <v>2110.5</v>
      </c>
    </row>
    <row r="38" spans="1:12" s="375" customFormat="1" ht="26">
      <c r="A38" s="394" t="s">
        <v>33</v>
      </c>
      <c r="B38" s="403" t="s">
        <v>388</v>
      </c>
      <c r="C38" s="397" t="s">
        <v>49</v>
      </c>
      <c r="D38" s="396">
        <v>5</v>
      </c>
      <c r="E38" s="405">
        <v>2160</v>
      </c>
      <c r="F38" s="397">
        <f t="shared" si="7"/>
        <v>10800</v>
      </c>
      <c r="G38" s="398">
        <v>300</v>
      </c>
      <c r="H38" s="397">
        <f t="shared" si="8"/>
        <v>1500</v>
      </c>
      <c r="I38" s="397">
        <f t="shared" si="9"/>
        <v>2460</v>
      </c>
      <c r="J38" s="397">
        <f t="shared" si="6"/>
        <v>12300</v>
      </c>
      <c r="K38" s="397">
        <f t="shared" si="10"/>
        <v>7995</v>
      </c>
      <c r="L38" s="397">
        <f t="shared" si="1"/>
        <v>4305</v>
      </c>
    </row>
    <row r="39" spans="1:12" s="375" customFormat="1" ht="39">
      <c r="A39" s="394" t="s">
        <v>35</v>
      </c>
      <c r="B39" s="403" t="s">
        <v>494</v>
      </c>
      <c r="C39" s="397" t="s">
        <v>49</v>
      </c>
      <c r="D39" s="396">
        <v>3</v>
      </c>
      <c r="E39" s="405">
        <v>2880</v>
      </c>
      <c r="F39" s="397">
        <f t="shared" si="7"/>
        <v>8640</v>
      </c>
      <c r="G39" s="398">
        <v>300</v>
      </c>
      <c r="H39" s="397">
        <f t="shared" si="8"/>
        <v>900</v>
      </c>
      <c r="I39" s="397">
        <f t="shared" si="9"/>
        <v>3180</v>
      </c>
      <c r="J39" s="397">
        <f t="shared" si="6"/>
        <v>9540</v>
      </c>
      <c r="K39" s="397">
        <f t="shared" si="10"/>
        <v>6201</v>
      </c>
      <c r="L39" s="397">
        <f t="shared" si="1"/>
        <v>3339</v>
      </c>
    </row>
    <row r="40" spans="1:12" s="375" customFormat="1" ht="26">
      <c r="A40" s="394" t="s">
        <v>39</v>
      </c>
      <c r="B40" s="403" t="s">
        <v>389</v>
      </c>
      <c r="C40" s="397" t="s">
        <v>49</v>
      </c>
      <c r="D40" s="396">
        <v>4</v>
      </c>
      <c r="E40" s="404">
        <v>1080</v>
      </c>
      <c r="F40" s="397">
        <f t="shared" si="7"/>
        <v>4320</v>
      </c>
      <c r="G40" s="398">
        <v>300</v>
      </c>
      <c r="H40" s="397">
        <f t="shared" si="8"/>
        <v>1200</v>
      </c>
      <c r="I40" s="397">
        <f t="shared" si="9"/>
        <v>1380</v>
      </c>
      <c r="J40" s="397">
        <f t="shared" si="6"/>
        <v>5520</v>
      </c>
      <c r="K40" s="397">
        <f t="shared" si="10"/>
        <v>3588</v>
      </c>
      <c r="L40" s="397">
        <f t="shared" si="1"/>
        <v>1932</v>
      </c>
    </row>
    <row r="41" spans="1:12" s="375" customFormat="1" ht="26">
      <c r="A41" s="394" t="s">
        <v>41</v>
      </c>
      <c r="B41" s="403" t="s">
        <v>390</v>
      </c>
      <c r="C41" s="397" t="s">
        <v>49</v>
      </c>
      <c r="D41" s="396">
        <v>9</v>
      </c>
      <c r="E41" s="404">
        <v>1980</v>
      </c>
      <c r="F41" s="397">
        <f t="shared" si="7"/>
        <v>17820</v>
      </c>
      <c r="G41" s="398">
        <v>300</v>
      </c>
      <c r="H41" s="397">
        <f t="shared" si="8"/>
        <v>2700</v>
      </c>
      <c r="I41" s="397">
        <f t="shared" si="9"/>
        <v>2280</v>
      </c>
      <c r="J41" s="397">
        <f t="shared" si="6"/>
        <v>20520</v>
      </c>
      <c r="K41" s="397">
        <f t="shared" si="10"/>
        <v>13338</v>
      </c>
      <c r="L41" s="397">
        <f t="shared" si="1"/>
        <v>7182</v>
      </c>
    </row>
    <row r="42" spans="1:12" s="375" customFormat="1" ht="26">
      <c r="A42" s="394" t="s">
        <v>42</v>
      </c>
      <c r="B42" s="403" t="s">
        <v>391</v>
      </c>
      <c r="C42" s="397" t="s">
        <v>49</v>
      </c>
      <c r="D42" s="396">
        <v>7</v>
      </c>
      <c r="E42" s="404">
        <v>3960</v>
      </c>
      <c r="F42" s="397">
        <f t="shared" si="7"/>
        <v>27720</v>
      </c>
      <c r="G42" s="398">
        <v>300</v>
      </c>
      <c r="H42" s="397">
        <f t="shared" si="8"/>
        <v>2100</v>
      </c>
      <c r="I42" s="397">
        <f t="shared" si="9"/>
        <v>4260</v>
      </c>
      <c r="J42" s="397">
        <f t="shared" si="6"/>
        <v>29820</v>
      </c>
      <c r="K42" s="397">
        <f t="shared" si="10"/>
        <v>19383</v>
      </c>
      <c r="L42" s="397">
        <f t="shared" si="1"/>
        <v>10437</v>
      </c>
    </row>
    <row r="43" spans="1:12" s="375" customFormat="1">
      <c r="A43" s="394"/>
      <c r="B43" s="395" t="s">
        <v>223</v>
      </c>
      <c r="C43" s="394"/>
      <c r="D43" s="396"/>
      <c r="E43" s="404"/>
      <c r="F43" s="397"/>
      <c r="G43" s="398"/>
      <c r="H43" s="397"/>
      <c r="I43" s="397"/>
      <c r="J43" s="397"/>
      <c r="K43" s="397"/>
      <c r="L43" s="397">
        <f t="shared" si="1"/>
        <v>0</v>
      </c>
    </row>
    <row r="44" spans="1:12" s="375" customFormat="1" ht="26">
      <c r="A44" s="394" t="s">
        <v>43</v>
      </c>
      <c r="B44" s="403" t="s">
        <v>392</v>
      </c>
      <c r="C44" s="394" t="s">
        <v>49</v>
      </c>
      <c r="D44" s="396">
        <v>79</v>
      </c>
      <c r="E44" s="404">
        <v>10.8</v>
      </c>
      <c r="F44" s="397">
        <f t="shared" ref="F44:F49" si="11">+D44*E44</f>
        <v>853.2</v>
      </c>
      <c r="G44" s="398">
        <v>25</v>
      </c>
      <c r="H44" s="397">
        <f t="shared" ref="H44:H49" si="12">+G44*D44</f>
        <v>1975</v>
      </c>
      <c r="I44" s="397">
        <f t="shared" ref="I44:I49" si="13">+E44+G44</f>
        <v>35.799999999999997</v>
      </c>
      <c r="J44" s="397">
        <f t="shared" si="6"/>
        <v>2828.2</v>
      </c>
      <c r="K44" s="397">
        <f t="shared" ref="K44:K49" si="14">+J44*$N$1</f>
        <v>1838.33</v>
      </c>
      <c r="L44" s="397">
        <f t="shared" si="1"/>
        <v>989.86999999999989</v>
      </c>
    </row>
    <row r="45" spans="1:12" s="375" customFormat="1" ht="26">
      <c r="A45" s="394" t="s">
        <v>44</v>
      </c>
      <c r="B45" s="403" t="s">
        <v>393</v>
      </c>
      <c r="C45" s="394" t="s">
        <v>49</v>
      </c>
      <c r="D45" s="396">
        <v>7</v>
      </c>
      <c r="E45" s="404">
        <v>990</v>
      </c>
      <c r="F45" s="397">
        <f t="shared" si="11"/>
        <v>6930</v>
      </c>
      <c r="G45" s="398">
        <v>300</v>
      </c>
      <c r="H45" s="397">
        <f t="shared" si="12"/>
        <v>2100</v>
      </c>
      <c r="I45" s="397">
        <f t="shared" si="13"/>
        <v>1290</v>
      </c>
      <c r="J45" s="397">
        <f t="shared" si="6"/>
        <v>9030</v>
      </c>
      <c r="K45" s="397">
        <f t="shared" si="14"/>
        <v>5869.5</v>
      </c>
      <c r="L45" s="397">
        <f t="shared" si="1"/>
        <v>3160.5</v>
      </c>
    </row>
    <row r="46" spans="1:12" s="375" customFormat="1" ht="26">
      <c r="A46" s="394" t="s">
        <v>45</v>
      </c>
      <c r="B46" s="403" t="s">
        <v>394</v>
      </c>
      <c r="C46" s="394" t="s">
        <v>49</v>
      </c>
      <c r="D46" s="396">
        <v>79</v>
      </c>
      <c r="E46" s="404">
        <v>117</v>
      </c>
      <c r="F46" s="397">
        <f t="shared" si="11"/>
        <v>9243</v>
      </c>
      <c r="G46" s="398">
        <v>50</v>
      </c>
      <c r="H46" s="397">
        <f t="shared" si="12"/>
        <v>3950</v>
      </c>
      <c r="I46" s="397">
        <f t="shared" si="13"/>
        <v>167</v>
      </c>
      <c r="J46" s="397">
        <f t="shared" si="6"/>
        <v>13193</v>
      </c>
      <c r="K46" s="397">
        <f t="shared" si="14"/>
        <v>8575.4500000000007</v>
      </c>
      <c r="L46" s="397">
        <f t="shared" si="1"/>
        <v>4617.5499999999993</v>
      </c>
    </row>
    <row r="47" spans="1:12" s="375" customFormat="1" ht="26">
      <c r="A47" s="394" t="s">
        <v>46</v>
      </c>
      <c r="B47" s="403" t="s">
        <v>227</v>
      </c>
      <c r="C47" s="397" t="s">
        <v>95</v>
      </c>
      <c r="D47" s="396">
        <v>19.66</v>
      </c>
      <c r="E47" s="404">
        <v>32.4</v>
      </c>
      <c r="F47" s="397">
        <f t="shared" si="11"/>
        <v>636.98399999999992</v>
      </c>
      <c r="G47" s="398">
        <v>50</v>
      </c>
      <c r="H47" s="397">
        <f t="shared" si="12"/>
        <v>983</v>
      </c>
      <c r="I47" s="397">
        <f t="shared" si="13"/>
        <v>82.4</v>
      </c>
      <c r="J47" s="397">
        <f t="shared" si="6"/>
        <v>1619.9839999999999</v>
      </c>
      <c r="K47" s="397">
        <f t="shared" si="14"/>
        <v>1052.9895999999999</v>
      </c>
      <c r="L47" s="397">
        <f t="shared" si="1"/>
        <v>566.99440000000004</v>
      </c>
    </row>
    <row r="48" spans="1:12" s="375" customFormat="1" ht="26">
      <c r="A48" s="394" t="s">
        <v>47</v>
      </c>
      <c r="B48" s="403" t="s">
        <v>228</v>
      </c>
      <c r="C48" s="397" t="s">
        <v>95</v>
      </c>
      <c r="D48" s="396">
        <v>19.66</v>
      </c>
      <c r="E48" s="404">
        <v>28.8</v>
      </c>
      <c r="F48" s="397">
        <f t="shared" si="11"/>
        <v>566.20799999999997</v>
      </c>
      <c r="G48" s="398">
        <v>50</v>
      </c>
      <c r="H48" s="397">
        <f t="shared" si="12"/>
        <v>983</v>
      </c>
      <c r="I48" s="397">
        <f t="shared" si="13"/>
        <v>78.8</v>
      </c>
      <c r="J48" s="397">
        <f t="shared" si="6"/>
        <v>1549.2080000000001</v>
      </c>
      <c r="K48" s="397">
        <f t="shared" si="14"/>
        <v>1006.9852000000001</v>
      </c>
      <c r="L48" s="397">
        <f t="shared" si="1"/>
        <v>542.22280000000001</v>
      </c>
    </row>
    <row r="49" spans="1:12" s="375" customFormat="1" ht="26">
      <c r="A49" s="394" t="s">
        <v>22</v>
      </c>
      <c r="B49" s="403" t="s">
        <v>208</v>
      </c>
      <c r="C49" s="394" t="s">
        <v>95</v>
      </c>
      <c r="D49" s="396">
        <v>19.66</v>
      </c>
      <c r="E49" s="404">
        <v>21.6</v>
      </c>
      <c r="F49" s="397">
        <f t="shared" si="11"/>
        <v>424.65600000000001</v>
      </c>
      <c r="G49" s="398">
        <v>50</v>
      </c>
      <c r="H49" s="397">
        <f t="shared" si="12"/>
        <v>983</v>
      </c>
      <c r="I49" s="397">
        <f t="shared" si="13"/>
        <v>71.599999999999994</v>
      </c>
      <c r="J49" s="397">
        <f t="shared" si="6"/>
        <v>1407.6559999999999</v>
      </c>
      <c r="K49" s="397">
        <f t="shared" si="14"/>
        <v>914.97640000000001</v>
      </c>
      <c r="L49" s="397">
        <f t="shared" si="1"/>
        <v>492.67959999999994</v>
      </c>
    </row>
    <row r="50" spans="1:12" s="375" customFormat="1">
      <c r="A50" s="394"/>
      <c r="B50" s="395" t="s">
        <v>230</v>
      </c>
      <c r="C50" s="394"/>
      <c r="D50" s="396"/>
      <c r="E50" s="404"/>
      <c r="F50" s="397"/>
      <c r="G50" s="398"/>
      <c r="H50" s="397"/>
      <c r="I50" s="397"/>
      <c r="J50" s="397"/>
      <c r="K50" s="397"/>
      <c r="L50" s="397">
        <f t="shared" si="1"/>
        <v>0</v>
      </c>
    </row>
    <row r="51" spans="1:12" s="375" customFormat="1" ht="26">
      <c r="A51" s="394" t="s">
        <v>25</v>
      </c>
      <c r="B51" s="403" t="s">
        <v>395</v>
      </c>
      <c r="C51" s="394" t="s">
        <v>49</v>
      </c>
      <c r="D51" s="396">
        <v>11</v>
      </c>
      <c r="E51" s="404">
        <v>10.8</v>
      </c>
      <c r="F51" s="397">
        <f>+D51*E51</f>
        <v>118.80000000000001</v>
      </c>
      <c r="G51" s="398">
        <v>25</v>
      </c>
      <c r="H51" s="397">
        <f>+G51*D51</f>
        <v>275</v>
      </c>
      <c r="I51" s="397">
        <f>+E51+G51</f>
        <v>35.799999999999997</v>
      </c>
      <c r="J51" s="397">
        <f t="shared" ref="J51:J81" si="15">+F51+H51</f>
        <v>393.8</v>
      </c>
      <c r="K51" s="397">
        <f>+J51*$N$1</f>
        <v>255.97000000000003</v>
      </c>
      <c r="L51" s="397">
        <f t="shared" si="1"/>
        <v>137.82999999999998</v>
      </c>
    </row>
    <row r="52" spans="1:12" s="375" customFormat="1" ht="26">
      <c r="A52" s="394" t="s">
        <v>27</v>
      </c>
      <c r="B52" s="403" t="s">
        <v>394</v>
      </c>
      <c r="C52" s="394" t="s">
        <v>49</v>
      </c>
      <c r="D52" s="396">
        <v>11</v>
      </c>
      <c r="E52" s="404">
        <v>117</v>
      </c>
      <c r="F52" s="397">
        <f>+D52*E52</f>
        <v>1287</v>
      </c>
      <c r="G52" s="398">
        <v>50</v>
      </c>
      <c r="H52" s="397">
        <f>+G52*D52</f>
        <v>550</v>
      </c>
      <c r="I52" s="397">
        <f>+E52+G52</f>
        <v>167</v>
      </c>
      <c r="J52" s="397">
        <f t="shared" si="15"/>
        <v>1837</v>
      </c>
      <c r="K52" s="397">
        <f>+J52*$N$1</f>
        <v>1194.05</v>
      </c>
      <c r="L52" s="397">
        <f t="shared" si="1"/>
        <v>642.95000000000005</v>
      </c>
    </row>
    <row r="53" spans="1:12" s="375" customFormat="1" ht="26">
      <c r="A53" s="394" t="s">
        <v>29</v>
      </c>
      <c r="B53" s="403" t="s">
        <v>231</v>
      </c>
      <c r="C53" s="394" t="s">
        <v>95</v>
      </c>
      <c r="D53" s="396">
        <v>3</v>
      </c>
      <c r="E53" s="404">
        <v>32.4</v>
      </c>
      <c r="F53" s="397">
        <f>+D53*E53</f>
        <v>97.199999999999989</v>
      </c>
      <c r="G53" s="398">
        <v>50</v>
      </c>
      <c r="H53" s="397">
        <f>+G53*D53</f>
        <v>150</v>
      </c>
      <c r="I53" s="397">
        <f>+E53+G53</f>
        <v>82.4</v>
      </c>
      <c r="J53" s="397">
        <f t="shared" si="15"/>
        <v>247.2</v>
      </c>
      <c r="K53" s="397">
        <f>+J53*$N$1</f>
        <v>160.68</v>
      </c>
      <c r="L53" s="397">
        <f t="shared" si="1"/>
        <v>86.519999999999982</v>
      </c>
    </row>
    <row r="54" spans="1:12" s="375" customFormat="1" ht="26">
      <c r="A54" s="394" t="s">
        <v>30</v>
      </c>
      <c r="B54" s="403" t="s">
        <v>232</v>
      </c>
      <c r="C54" s="394" t="s">
        <v>95</v>
      </c>
      <c r="D54" s="396">
        <v>3</v>
      </c>
      <c r="E54" s="404">
        <v>28.8</v>
      </c>
      <c r="F54" s="397">
        <f>+D54*E54</f>
        <v>86.4</v>
      </c>
      <c r="G54" s="398">
        <v>50</v>
      </c>
      <c r="H54" s="397">
        <f>+G54*D54</f>
        <v>150</v>
      </c>
      <c r="I54" s="397">
        <f>+E54+G54</f>
        <v>78.8</v>
      </c>
      <c r="J54" s="397">
        <f t="shared" si="15"/>
        <v>236.4</v>
      </c>
      <c r="K54" s="397">
        <f>+J54*$N$1</f>
        <v>153.66</v>
      </c>
      <c r="L54" s="397">
        <f t="shared" si="1"/>
        <v>82.740000000000009</v>
      </c>
    </row>
    <row r="55" spans="1:12" s="375" customFormat="1">
      <c r="A55" s="399"/>
      <c r="B55" s="400" t="s">
        <v>233</v>
      </c>
      <c r="C55" s="399"/>
      <c r="D55" s="401"/>
      <c r="E55" s="402"/>
      <c r="F55" s="402"/>
      <c r="G55" s="402"/>
      <c r="H55" s="402"/>
      <c r="I55" s="402"/>
      <c r="J55" s="402"/>
      <c r="K55" s="402"/>
      <c r="L55" s="402"/>
    </row>
    <row r="56" spans="1:12" s="375" customFormat="1" ht="14.5">
      <c r="A56" s="394" t="s">
        <v>22</v>
      </c>
      <c r="B56" s="403" t="s">
        <v>182</v>
      </c>
      <c r="C56" s="394" t="s">
        <v>488</v>
      </c>
      <c r="D56" s="396">
        <v>619</v>
      </c>
      <c r="E56" s="404" t="s">
        <v>396</v>
      </c>
      <c r="F56" s="397"/>
      <c r="G56" s="398"/>
      <c r="H56" s="397"/>
      <c r="I56" s="397"/>
      <c r="J56" s="397"/>
      <c r="K56" s="397"/>
      <c r="L56" s="397">
        <f t="shared" si="1"/>
        <v>0</v>
      </c>
    </row>
    <row r="57" spans="1:12" s="375" customFormat="1" ht="14.5">
      <c r="A57" s="394" t="s">
        <v>25</v>
      </c>
      <c r="B57" s="403" t="s">
        <v>185</v>
      </c>
      <c r="C57" s="394" t="s">
        <v>488</v>
      </c>
      <c r="D57" s="396">
        <v>619</v>
      </c>
      <c r="E57" s="404">
        <v>45</v>
      </c>
      <c r="F57" s="397">
        <f>+D57*E57</f>
        <v>27855</v>
      </c>
      <c r="G57" s="398">
        <v>15</v>
      </c>
      <c r="H57" s="397">
        <f>+G57*D57</f>
        <v>9285</v>
      </c>
      <c r="I57" s="397">
        <f>+E57+G57</f>
        <v>60</v>
      </c>
      <c r="J57" s="397">
        <f t="shared" si="15"/>
        <v>37140</v>
      </c>
      <c r="K57" s="397"/>
      <c r="L57" s="397">
        <f t="shared" si="1"/>
        <v>37140</v>
      </c>
    </row>
    <row r="58" spans="1:12" s="375" customFormat="1">
      <c r="A58" s="394"/>
      <c r="B58" s="395" t="s">
        <v>186</v>
      </c>
      <c r="C58" s="394"/>
      <c r="D58" s="396"/>
      <c r="E58" s="404"/>
      <c r="F58" s="397"/>
      <c r="G58" s="398"/>
      <c r="H58" s="397"/>
      <c r="I58" s="397"/>
      <c r="J58" s="397"/>
      <c r="K58" s="397"/>
      <c r="L58" s="397">
        <f t="shared" si="1"/>
        <v>0</v>
      </c>
    </row>
    <row r="59" spans="1:12" s="375" customFormat="1" ht="39">
      <c r="A59" s="394" t="s">
        <v>27</v>
      </c>
      <c r="B59" s="403" t="s">
        <v>495</v>
      </c>
      <c r="C59" s="394" t="s">
        <v>49</v>
      </c>
      <c r="D59" s="396">
        <v>9</v>
      </c>
      <c r="E59" s="405">
        <v>1710</v>
      </c>
      <c r="F59" s="397">
        <f t="shared" ref="F59:F67" si="16">+D59*E59</f>
        <v>15390</v>
      </c>
      <c r="G59" s="398">
        <v>300</v>
      </c>
      <c r="H59" s="397">
        <f t="shared" ref="H59:H67" si="17">+G59*D59</f>
        <v>2700</v>
      </c>
      <c r="I59" s="397">
        <f t="shared" ref="I59:I67" si="18">+E59+G59</f>
        <v>2010</v>
      </c>
      <c r="J59" s="397">
        <f t="shared" si="15"/>
        <v>18090</v>
      </c>
      <c r="K59" s="397">
        <f t="shared" ref="K59:K67" si="19">+J59*$N$1</f>
        <v>11758.5</v>
      </c>
      <c r="L59" s="397">
        <f t="shared" si="1"/>
        <v>6331.5</v>
      </c>
    </row>
    <row r="60" spans="1:12" s="375" customFormat="1" ht="26">
      <c r="A60" s="394" t="s">
        <v>29</v>
      </c>
      <c r="B60" s="403" t="s">
        <v>397</v>
      </c>
      <c r="C60" s="394" t="s">
        <v>49</v>
      </c>
      <c r="D60" s="396">
        <v>34</v>
      </c>
      <c r="E60" s="405">
        <v>4500</v>
      </c>
      <c r="F60" s="397">
        <f t="shared" si="16"/>
        <v>153000</v>
      </c>
      <c r="G60" s="398">
        <v>300</v>
      </c>
      <c r="H60" s="397">
        <f t="shared" si="17"/>
        <v>10200</v>
      </c>
      <c r="I60" s="397">
        <f t="shared" si="18"/>
        <v>4800</v>
      </c>
      <c r="J60" s="397">
        <f t="shared" si="15"/>
        <v>163200</v>
      </c>
      <c r="K60" s="397">
        <f t="shared" si="19"/>
        <v>106080</v>
      </c>
      <c r="L60" s="397">
        <f t="shared" si="1"/>
        <v>57120</v>
      </c>
    </row>
    <row r="61" spans="1:12" s="375" customFormat="1" ht="39">
      <c r="A61" s="394" t="s">
        <v>30</v>
      </c>
      <c r="B61" s="403" t="s">
        <v>496</v>
      </c>
      <c r="C61" s="394" t="s">
        <v>49</v>
      </c>
      <c r="D61" s="396">
        <v>30</v>
      </c>
      <c r="E61" s="404">
        <v>2880</v>
      </c>
      <c r="F61" s="397">
        <f t="shared" si="16"/>
        <v>86400</v>
      </c>
      <c r="G61" s="398">
        <v>300</v>
      </c>
      <c r="H61" s="397">
        <f t="shared" si="17"/>
        <v>9000</v>
      </c>
      <c r="I61" s="397">
        <f t="shared" si="18"/>
        <v>3180</v>
      </c>
      <c r="J61" s="397">
        <f t="shared" si="15"/>
        <v>95400</v>
      </c>
      <c r="K61" s="397">
        <f t="shared" si="19"/>
        <v>62010</v>
      </c>
      <c r="L61" s="397">
        <f t="shared" si="1"/>
        <v>33390</v>
      </c>
    </row>
    <row r="62" spans="1:12" s="375" customFormat="1" ht="26">
      <c r="A62" s="394" t="s">
        <v>32</v>
      </c>
      <c r="B62" s="403" t="s">
        <v>389</v>
      </c>
      <c r="C62" s="394" t="s">
        <v>49</v>
      </c>
      <c r="D62" s="396">
        <v>10</v>
      </c>
      <c r="E62" s="404">
        <v>1080</v>
      </c>
      <c r="F62" s="397">
        <f t="shared" si="16"/>
        <v>10800</v>
      </c>
      <c r="G62" s="398">
        <v>300</v>
      </c>
      <c r="H62" s="397">
        <f t="shared" si="17"/>
        <v>3000</v>
      </c>
      <c r="I62" s="397">
        <f t="shared" si="18"/>
        <v>1380</v>
      </c>
      <c r="J62" s="397">
        <f t="shared" si="15"/>
        <v>13800</v>
      </c>
      <c r="K62" s="397">
        <f t="shared" si="19"/>
        <v>8970</v>
      </c>
      <c r="L62" s="397">
        <f t="shared" si="1"/>
        <v>4830</v>
      </c>
    </row>
    <row r="63" spans="1:12" s="375" customFormat="1" ht="26">
      <c r="A63" s="394" t="s">
        <v>33</v>
      </c>
      <c r="B63" s="403" t="s">
        <v>238</v>
      </c>
      <c r="C63" s="394" t="s">
        <v>49</v>
      </c>
      <c r="D63" s="396">
        <v>16</v>
      </c>
      <c r="E63" s="404">
        <v>504</v>
      </c>
      <c r="F63" s="397">
        <f t="shared" si="16"/>
        <v>8064</v>
      </c>
      <c r="G63" s="398">
        <v>300</v>
      </c>
      <c r="H63" s="397">
        <f t="shared" si="17"/>
        <v>4800</v>
      </c>
      <c r="I63" s="397">
        <f t="shared" si="18"/>
        <v>804</v>
      </c>
      <c r="J63" s="397">
        <f t="shared" si="15"/>
        <v>12864</v>
      </c>
      <c r="K63" s="397">
        <f t="shared" si="19"/>
        <v>8361.6</v>
      </c>
      <c r="L63" s="397">
        <f t="shared" si="1"/>
        <v>4502.3999999999996</v>
      </c>
    </row>
    <row r="64" spans="1:12" s="375" customFormat="1" ht="26">
      <c r="A64" s="394" t="s">
        <v>35</v>
      </c>
      <c r="B64" s="403" t="s">
        <v>239</v>
      </c>
      <c r="C64" s="394" t="s">
        <v>49</v>
      </c>
      <c r="D64" s="396">
        <v>7</v>
      </c>
      <c r="E64" s="404">
        <v>252</v>
      </c>
      <c r="F64" s="397">
        <f t="shared" si="16"/>
        <v>1764</v>
      </c>
      <c r="G64" s="398">
        <v>100</v>
      </c>
      <c r="H64" s="397">
        <f t="shared" si="17"/>
        <v>700</v>
      </c>
      <c r="I64" s="397">
        <f t="shared" si="18"/>
        <v>352</v>
      </c>
      <c r="J64" s="397">
        <f t="shared" si="15"/>
        <v>2464</v>
      </c>
      <c r="K64" s="397">
        <f t="shared" si="19"/>
        <v>1601.6000000000001</v>
      </c>
      <c r="L64" s="397">
        <f t="shared" si="1"/>
        <v>862.39999999999986</v>
      </c>
    </row>
    <row r="65" spans="1:12" s="375" customFormat="1" ht="26">
      <c r="A65" s="394" t="s">
        <v>39</v>
      </c>
      <c r="B65" s="403" t="s">
        <v>398</v>
      </c>
      <c r="C65" s="394" t="s">
        <v>49</v>
      </c>
      <c r="D65" s="396">
        <v>29</v>
      </c>
      <c r="E65" s="404">
        <v>1980</v>
      </c>
      <c r="F65" s="397">
        <f t="shared" si="16"/>
        <v>57420</v>
      </c>
      <c r="G65" s="398">
        <v>300</v>
      </c>
      <c r="H65" s="397">
        <f t="shared" si="17"/>
        <v>8700</v>
      </c>
      <c r="I65" s="397">
        <f t="shared" si="18"/>
        <v>2280</v>
      </c>
      <c r="J65" s="397">
        <f t="shared" si="15"/>
        <v>66120</v>
      </c>
      <c r="K65" s="397">
        <f t="shared" si="19"/>
        <v>42978</v>
      </c>
      <c r="L65" s="397">
        <f t="shared" si="1"/>
        <v>23142</v>
      </c>
    </row>
    <row r="66" spans="1:12" s="375" customFormat="1" ht="26">
      <c r="A66" s="394" t="s">
        <v>41</v>
      </c>
      <c r="B66" s="403" t="s">
        <v>241</v>
      </c>
      <c r="C66" s="394" t="s">
        <v>49</v>
      </c>
      <c r="D66" s="396">
        <v>18</v>
      </c>
      <c r="E66" s="404">
        <v>2700</v>
      </c>
      <c r="F66" s="397">
        <f t="shared" si="16"/>
        <v>48600</v>
      </c>
      <c r="G66" s="398">
        <v>300</v>
      </c>
      <c r="H66" s="397">
        <f t="shared" si="17"/>
        <v>5400</v>
      </c>
      <c r="I66" s="397">
        <f t="shared" si="18"/>
        <v>3000</v>
      </c>
      <c r="J66" s="397">
        <f t="shared" si="15"/>
        <v>54000</v>
      </c>
      <c r="K66" s="397">
        <f t="shared" si="19"/>
        <v>35100</v>
      </c>
      <c r="L66" s="397">
        <f t="shared" si="1"/>
        <v>18900</v>
      </c>
    </row>
    <row r="67" spans="1:12" s="375" customFormat="1" ht="26">
      <c r="A67" s="394" t="s">
        <v>42</v>
      </c>
      <c r="B67" s="403" t="s">
        <v>243</v>
      </c>
      <c r="C67" s="394" t="s">
        <v>49</v>
      </c>
      <c r="D67" s="396">
        <v>12</v>
      </c>
      <c r="E67" s="404">
        <v>1800</v>
      </c>
      <c r="F67" s="397">
        <f t="shared" si="16"/>
        <v>21600</v>
      </c>
      <c r="G67" s="398">
        <v>300</v>
      </c>
      <c r="H67" s="397">
        <f t="shared" si="17"/>
        <v>3600</v>
      </c>
      <c r="I67" s="397">
        <f t="shared" si="18"/>
        <v>2100</v>
      </c>
      <c r="J67" s="397">
        <f t="shared" si="15"/>
        <v>25200</v>
      </c>
      <c r="K67" s="397">
        <f t="shared" si="19"/>
        <v>16380</v>
      </c>
      <c r="L67" s="397">
        <f t="shared" si="1"/>
        <v>8820</v>
      </c>
    </row>
    <row r="68" spans="1:12" s="375" customFormat="1">
      <c r="A68" s="394"/>
      <c r="B68" s="395" t="s">
        <v>193</v>
      </c>
      <c r="C68" s="394"/>
      <c r="D68" s="396"/>
      <c r="E68" s="404"/>
      <c r="F68" s="397"/>
      <c r="G68" s="398"/>
      <c r="H68" s="397"/>
      <c r="I68" s="397"/>
      <c r="J68" s="397"/>
      <c r="K68" s="397"/>
      <c r="L68" s="397">
        <f t="shared" si="1"/>
        <v>0</v>
      </c>
    </row>
    <row r="69" spans="1:12" s="375" customFormat="1">
      <c r="A69" s="394"/>
      <c r="B69" s="395" t="s">
        <v>194</v>
      </c>
      <c r="C69" s="394"/>
      <c r="D69" s="396"/>
      <c r="E69" s="404"/>
      <c r="F69" s="397"/>
      <c r="G69" s="398"/>
      <c r="H69" s="397"/>
      <c r="I69" s="397"/>
      <c r="J69" s="397"/>
      <c r="K69" s="397"/>
      <c r="L69" s="397">
        <f t="shared" si="1"/>
        <v>0</v>
      </c>
    </row>
    <row r="70" spans="1:12" s="375" customFormat="1" ht="39">
      <c r="A70" s="394" t="s">
        <v>43</v>
      </c>
      <c r="B70" s="403" t="s">
        <v>497</v>
      </c>
      <c r="C70" s="394" t="s">
        <v>49</v>
      </c>
      <c r="D70" s="396">
        <v>41</v>
      </c>
      <c r="E70" s="404">
        <v>2880</v>
      </c>
      <c r="F70" s="397">
        <f>+D70*E70</f>
        <v>118080</v>
      </c>
      <c r="G70" s="398">
        <v>300</v>
      </c>
      <c r="H70" s="397">
        <f>+G70*D70</f>
        <v>12300</v>
      </c>
      <c r="I70" s="397">
        <f>+E70+G70</f>
        <v>3180</v>
      </c>
      <c r="J70" s="397">
        <f t="shared" si="15"/>
        <v>130380</v>
      </c>
      <c r="K70" s="397">
        <f>+J70*$N$1</f>
        <v>84747</v>
      </c>
      <c r="L70" s="397">
        <f t="shared" si="1"/>
        <v>45633</v>
      </c>
    </row>
    <row r="71" spans="1:12" s="375" customFormat="1" ht="26">
      <c r="A71" s="394" t="s">
        <v>44</v>
      </c>
      <c r="B71" s="403" t="s">
        <v>399</v>
      </c>
      <c r="C71" s="394" t="s">
        <v>49</v>
      </c>
      <c r="D71" s="396">
        <v>53</v>
      </c>
      <c r="E71" s="404">
        <v>990</v>
      </c>
      <c r="F71" s="397">
        <f>+D71*E71</f>
        <v>52470</v>
      </c>
      <c r="G71" s="398">
        <v>300</v>
      </c>
      <c r="H71" s="397">
        <f>+G71*D71</f>
        <v>15900</v>
      </c>
      <c r="I71" s="397">
        <f>+E71+G71</f>
        <v>1290</v>
      </c>
      <c r="J71" s="397">
        <f t="shared" si="15"/>
        <v>68370</v>
      </c>
      <c r="K71" s="397">
        <f>+J71*$N$1</f>
        <v>44440.5</v>
      </c>
      <c r="L71" s="397">
        <f t="shared" si="1"/>
        <v>23929.5</v>
      </c>
    </row>
    <row r="72" spans="1:12" s="375" customFormat="1">
      <c r="A72" s="394"/>
      <c r="B72" s="395" t="s">
        <v>197</v>
      </c>
      <c r="C72" s="394"/>
      <c r="D72" s="396"/>
      <c r="E72" s="404"/>
      <c r="F72" s="397"/>
      <c r="G72" s="398"/>
      <c r="H72" s="397"/>
      <c r="I72" s="397"/>
      <c r="J72" s="397"/>
      <c r="K72" s="397"/>
      <c r="L72" s="397">
        <f t="shared" si="1"/>
        <v>0</v>
      </c>
    </row>
    <row r="73" spans="1:12" s="375" customFormat="1" ht="39">
      <c r="A73" s="394" t="s">
        <v>45</v>
      </c>
      <c r="B73" s="403" t="s">
        <v>498</v>
      </c>
      <c r="C73" s="394" t="s">
        <v>49</v>
      </c>
      <c r="D73" s="396">
        <v>7</v>
      </c>
      <c r="E73" s="404">
        <v>2880</v>
      </c>
      <c r="F73" s="397">
        <f>+D73*E73</f>
        <v>20160</v>
      </c>
      <c r="G73" s="398">
        <v>300</v>
      </c>
      <c r="H73" s="397">
        <f t="shared" ref="H73:H81" si="20">+G73*D73</f>
        <v>2100</v>
      </c>
      <c r="I73" s="397">
        <f>+E73+G73</f>
        <v>3180</v>
      </c>
      <c r="J73" s="397">
        <f t="shared" si="15"/>
        <v>22260</v>
      </c>
      <c r="K73" s="397">
        <f>+J73*$N$1</f>
        <v>14469</v>
      </c>
      <c r="L73" s="397">
        <f t="shared" si="1"/>
        <v>7791</v>
      </c>
    </row>
    <row r="74" spans="1:12" s="375" customFormat="1" ht="26">
      <c r="A74" s="394" t="s">
        <v>46</v>
      </c>
      <c r="B74" s="403" t="s">
        <v>247</v>
      </c>
      <c r="C74" s="394" t="s">
        <v>49</v>
      </c>
      <c r="D74" s="396">
        <v>7</v>
      </c>
      <c r="E74" s="404">
        <v>2880</v>
      </c>
      <c r="F74" s="397">
        <f>+D74*E74</f>
        <v>20160</v>
      </c>
      <c r="G74" s="398">
        <v>300</v>
      </c>
      <c r="H74" s="397">
        <f t="shared" si="20"/>
        <v>2100</v>
      </c>
      <c r="I74" s="397">
        <f>+E74+G74</f>
        <v>3180</v>
      </c>
      <c r="J74" s="397">
        <f t="shared" si="15"/>
        <v>22260</v>
      </c>
      <c r="K74" s="397">
        <f>+J74*$N$1</f>
        <v>14469</v>
      </c>
      <c r="L74" s="397">
        <f t="shared" ref="L74:L137" si="21">+J74-K74</f>
        <v>7791</v>
      </c>
    </row>
    <row r="75" spans="1:12" s="375" customFormat="1" ht="26">
      <c r="A75" s="394" t="s">
        <v>47</v>
      </c>
      <c r="B75" s="403" t="s">
        <v>400</v>
      </c>
      <c r="C75" s="394" t="s">
        <v>49</v>
      </c>
      <c r="D75" s="396">
        <v>7</v>
      </c>
      <c r="E75" s="404">
        <v>1710</v>
      </c>
      <c r="F75" s="397">
        <f>+D75*E75</f>
        <v>11970</v>
      </c>
      <c r="G75" s="398">
        <v>300</v>
      </c>
      <c r="H75" s="397">
        <f t="shared" si="20"/>
        <v>2100</v>
      </c>
      <c r="I75" s="397">
        <f>+E75+G75</f>
        <v>2010</v>
      </c>
      <c r="J75" s="397">
        <f t="shared" si="15"/>
        <v>14070</v>
      </c>
      <c r="K75" s="397">
        <f>+J75*$N$1</f>
        <v>9145.5</v>
      </c>
      <c r="L75" s="397">
        <f t="shared" si="21"/>
        <v>4924.5</v>
      </c>
    </row>
    <row r="76" spans="1:12" s="375" customFormat="1">
      <c r="A76" s="394"/>
      <c r="B76" s="395" t="s">
        <v>201</v>
      </c>
      <c r="C76" s="394"/>
      <c r="D76" s="396"/>
      <c r="E76" s="404"/>
      <c r="F76" s="397"/>
      <c r="G76" s="398"/>
      <c r="H76" s="397">
        <f t="shared" si="20"/>
        <v>0</v>
      </c>
      <c r="I76" s="397"/>
      <c r="J76" s="397">
        <f t="shared" si="15"/>
        <v>0</v>
      </c>
      <c r="K76" s="397"/>
      <c r="L76" s="397">
        <f t="shared" si="21"/>
        <v>0</v>
      </c>
    </row>
    <row r="77" spans="1:12" s="375" customFormat="1" ht="26">
      <c r="A77" s="394" t="s">
        <v>22</v>
      </c>
      <c r="B77" s="403" t="s">
        <v>202</v>
      </c>
      <c r="C77" s="394" t="s">
        <v>499</v>
      </c>
      <c r="D77" s="396">
        <v>163</v>
      </c>
      <c r="E77" s="404">
        <v>8</v>
      </c>
      <c r="F77" s="397">
        <f>+D77*E77</f>
        <v>1304</v>
      </c>
      <c r="G77" s="398">
        <v>50</v>
      </c>
      <c r="H77" s="397">
        <f t="shared" si="20"/>
        <v>8150</v>
      </c>
      <c r="I77" s="397">
        <f>+E77+G77</f>
        <v>58</v>
      </c>
      <c r="J77" s="397">
        <f t="shared" si="15"/>
        <v>9454</v>
      </c>
      <c r="K77" s="397">
        <f>+J77*$N$1</f>
        <v>6145.1</v>
      </c>
      <c r="L77" s="397">
        <f t="shared" si="21"/>
        <v>3308.8999999999996</v>
      </c>
    </row>
    <row r="78" spans="1:12" s="375" customFormat="1" ht="26">
      <c r="A78" s="394" t="s">
        <v>25</v>
      </c>
      <c r="B78" s="403" t="s">
        <v>203</v>
      </c>
      <c r="C78" s="394" t="s">
        <v>499</v>
      </c>
      <c r="D78" s="396">
        <v>23</v>
      </c>
      <c r="E78" s="404">
        <v>86.4</v>
      </c>
      <c r="F78" s="397">
        <f>+D78*E78</f>
        <v>1987.2</v>
      </c>
      <c r="G78" s="398">
        <v>50</v>
      </c>
      <c r="H78" s="397">
        <f t="shared" si="20"/>
        <v>1150</v>
      </c>
      <c r="I78" s="397">
        <f>+E78+G78</f>
        <v>136.4</v>
      </c>
      <c r="J78" s="397">
        <f t="shared" si="15"/>
        <v>3137.2</v>
      </c>
      <c r="K78" s="397">
        <f>+J78*$N$1</f>
        <v>2039.18</v>
      </c>
      <c r="L78" s="397">
        <f t="shared" si="21"/>
        <v>1098.0199999999998</v>
      </c>
    </row>
    <row r="79" spans="1:12" s="375" customFormat="1" ht="26">
      <c r="A79" s="394" t="s">
        <v>27</v>
      </c>
      <c r="B79" s="403" t="s">
        <v>401</v>
      </c>
      <c r="C79" s="394" t="s">
        <v>499</v>
      </c>
      <c r="D79" s="396">
        <v>126</v>
      </c>
      <c r="E79" s="404">
        <v>28.8</v>
      </c>
      <c r="F79" s="397">
        <f>+D79*E79</f>
        <v>3628.8</v>
      </c>
      <c r="G79" s="398">
        <v>50</v>
      </c>
      <c r="H79" s="397">
        <f t="shared" si="20"/>
        <v>6300</v>
      </c>
      <c r="I79" s="397">
        <f>+E79+G79</f>
        <v>78.8</v>
      </c>
      <c r="J79" s="397">
        <f t="shared" si="15"/>
        <v>9928.7999999999993</v>
      </c>
      <c r="K79" s="397">
        <f>+J79*$N$1</f>
        <v>6453.7199999999993</v>
      </c>
      <c r="L79" s="397">
        <f t="shared" si="21"/>
        <v>3475.08</v>
      </c>
    </row>
    <row r="80" spans="1:12" s="375" customFormat="1" ht="26">
      <c r="A80" s="394" t="s">
        <v>29</v>
      </c>
      <c r="B80" s="403" t="s">
        <v>250</v>
      </c>
      <c r="C80" s="394" t="s">
        <v>499</v>
      </c>
      <c r="D80" s="396">
        <v>31</v>
      </c>
      <c r="E80" s="404">
        <v>28.8</v>
      </c>
      <c r="F80" s="397">
        <f>+D80*E80</f>
        <v>892.80000000000007</v>
      </c>
      <c r="G80" s="398">
        <v>50</v>
      </c>
      <c r="H80" s="397">
        <f t="shared" si="20"/>
        <v>1550</v>
      </c>
      <c r="I80" s="397">
        <f>+E80+G80</f>
        <v>78.8</v>
      </c>
      <c r="J80" s="397">
        <f t="shared" si="15"/>
        <v>2442.8000000000002</v>
      </c>
      <c r="K80" s="397">
        <f>+J80*$N$1</f>
        <v>1587.8200000000002</v>
      </c>
      <c r="L80" s="397">
        <f t="shared" si="21"/>
        <v>854.98</v>
      </c>
    </row>
    <row r="81" spans="1:12" s="375" customFormat="1" ht="26">
      <c r="A81" s="394" t="s">
        <v>30</v>
      </c>
      <c r="B81" s="403" t="s">
        <v>251</v>
      </c>
      <c r="C81" s="394" t="s">
        <v>499</v>
      </c>
      <c r="D81" s="396">
        <v>199</v>
      </c>
      <c r="E81" s="404">
        <v>21.6</v>
      </c>
      <c r="F81" s="397">
        <f>+D81*E81</f>
        <v>4298.4000000000005</v>
      </c>
      <c r="G81" s="398">
        <v>50</v>
      </c>
      <c r="H81" s="397">
        <f t="shared" si="20"/>
        <v>9950</v>
      </c>
      <c r="I81" s="397">
        <f>+E81+G81</f>
        <v>71.599999999999994</v>
      </c>
      <c r="J81" s="397">
        <f t="shared" si="15"/>
        <v>14248.400000000001</v>
      </c>
      <c r="K81" s="397">
        <f>+J81*$N$1</f>
        <v>9261.4600000000009</v>
      </c>
      <c r="L81" s="397">
        <f t="shared" si="21"/>
        <v>4986.9400000000005</v>
      </c>
    </row>
    <row r="82" spans="1:12" s="375" customFormat="1">
      <c r="A82" s="394"/>
      <c r="B82" s="395" t="s">
        <v>209</v>
      </c>
      <c r="C82" s="394"/>
      <c r="D82" s="396"/>
      <c r="E82" s="404"/>
      <c r="F82" s="397"/>
      <c r="G82" s="398"/>
      <c r="H82" s="397"/>
      <c r="I82" s="397"/>
      <c r="J82" s="397"/>
      <c r="K82" s="397"/>
      <c r="L82" s="397">
        <f t="shared" si="21"/>
        <v>0</v>
      </c>
    </row>
    <row r="83" spans="1:12" s="375" customFormat="1" ht="26">
      <c r="A83" s="394" t="s">
        <v>32</v>
      </c>
      <c r="B83" s="403" t="s">
        <v>252</v>
      </c>
      <c r="C83" s="394" t="s">
        <v>499</v>
      </c>
      <c r="D83" s="396">
        <v>107.31</v>
      </c>
      <c r="E83" s="404">
        <v>18</v>
      </c>
      <c r="F83" s="397">
        <f>+D83*E83</f>
        <v>1931.58</v>
      </c>
      <c r="G83" s="398">
        <v>50</v>
      </c>
      <c r="H83" s="397">
        <f>+G83*D83</f>
        <v>5365.5</v>
      </c>
      <c r="I83" s="397">
        <f>+E83+G83</f>
        <v>68</v>
      </c>
      <c r="J83" s="397">
        <f t="shared" ref="J83:J113" si="22">+F83+H83</f>
        <v>7297.08</v>
      </c>
      <c r="K83" s="397">
        <f>+J83*$N$1</f>
        <v>4743.1019999999999</v>
      </c>
      <c r="L83" s="397">
        <f t="shared" si="21"/>
        <v>2553.9780000000001</v>
      </c>
    </row>
    <row r="84" spans="1:12" s="375" customFormat="1">
      <c r="A84" s="394"/>
      <c r="B84" s="395" t="s">
        <v>253</v>
      </c>
      <c r="C84" s="394"/>
      <c r="D84" s="396"/>
      <c r="E84" s="404"/>
      <c r="F84" s="397"/>
      <c r="G84" s="398"/>
      <c r="H84" s="397"/>
      <c r="I84" s="397"/>
      <c r="J84" s="397"/>
      <c r="K84" s="397"/>
      <c r="L84" s="397">
        <f t="shared" si="21"/>
        <v>0</v>
      </c>
    </row>
    <row r="85" spans="1:12" s="375" customFormat="1">
      <c r="A85" s="394"/>
      <c r="B85" s="395" t="s">
        <v>254</v>
      </c>
      <c r="C85" s="394"/>
      <c r="D85" s="396"/>
      <c r="E85" s="404"/>
      <c r="F85" s="397"/>
      <c r="G85" s="398"/>
      <c r="H85" s="397"/>
      <c r="I85" s="397"/>
      <c r="J85" s="397"/>
      <c r="K85" s="397"/>
      <c r="L85" s="397">
        <f t="shared" si="21"/>
        <v>0</v>
      </c>
    </row>
    <row r="86" spans="1:12" s="375" customFormat="1">
      <c r="A86" s="394" t="s">
        <v>33</v>
      </c>
      <c r="B86" s="403" t="s">
        <v>500</v>
      </c>
      <c r="C86" s="394" t="s">
        <v>49</v>
      </c>
      <c r="D86" s="396">
        <v>13</v>
      </c>
      <c r="E86" s="404">
        <v>216</v>
      </c>
      <c r="F86" s="397">
        <f>+D86*E86</f>
        <v>2808</v>
      </c>
      <c r="G86" s="398">
        <v>100</v>
      </c>
      <c r="H86" s="397">
        <f>+G86*D86</f>
        <v>1300</v>
      </c>
      <c r="I86" s="397">
        <f>+E86+G86</f>
        <v>316</v>
      </c>
      <c r="J86" s="397">
        <f t="shared" si="22"/>
        <v>4108</v>
      </c>
      <c r="K86" s="397">
        <f>+J86*$N$1</f>
        <v>2670.2000000000003</v>
      </c>
      <c r="L86" s="397">
        <f t="shared" si="21"/>
        <v>1437.7999999999997</v>
      </c>
    </row>
    <row r="87" spans="1:12" s="375" customFormat="1">
      <c r="A87" s="394"/>
      <c r="B87" s="395" t="s">
        <v>258</v>
      </c>
      <c r="C87" s="394"/>
      <c r="D87" s="396"/>
      <c r="E87" s="404"/>
      <c r="F87" s="397"/>
      <c r="G87" s="398"/>
      <c r="H87" s="397"/>
      <c r="I87" s="397"/>
      <c r="J87" s="397"/>
      <c r="K87" s="397"/>
      <c r="L87" s="397">
        <f t="shared" si="21"/>
        <v>0</v>
      </c>
    </row>
    <row r="88" spans="1:12" s="375" customFormat="1">
      <c r="A88" s="394" t="s">
        <v>35</v>
      </c>
      <c r="B88" s="403" t="s">
        <v>259</v>
      </c>
      <c r="C88" s="394" t="s">
        <v>49</v>
      </c>
      <c r="D88" s="396">
        <v>78</v>
      </c>
      <c r="E88" s="404">
        <v>135</v>
      </c>
      <c r="F88" s="397">
        <f>+D88*E88</f>
        <v>10530</v>
      </c>
      <c r="G88" s="398">
        <v>100</v>
      </c>
      <c r="H88" s="397">
        <f>+G88*D88</f>
        <v>7800</v>
      </c>
      <c r="I88" s="397">
        <f>+E88+G88</f>
        <v>235</v>
      </c>
      <c r="J88" s="397">
        <f t="shared" si="22"/>
        <v>18330</v>
      </c>
      <c r="K88" s="397">
        <f>+J88*$N$1</f>
        <v>11914.5</v>
      </c>
      <c r="L88" s="397">
        <f t="shared" si="21"/>
        <v>6415.5</v>
      </c>
    </row>
    <row r="89" spans="1:12" s="375" customFormat="1">
      <c r="A89" s="394"/>
      <c r="B89" s="395" t="s">
        <v>201</v>
      </c>
      <c r="C89" s="394"/>
      <c r="D89" s="396"/>
      <c r="E89" s="404"/>
      <c r="F89" s="397"/>
      <c r="G89" s="398"/>
      <c r="H89" s="397"/>
      <c r="I89" s="397"/>
      <c r="J89" s="397"/>
      <c r="K89" s="397"/>
      <c r="L89" s="397">
        <f t="shared" si="21"/>
        <v>0</v>
      </c>
    </row>
    <row r="90" spans="1:12" s="375" customFormat="1">
      <c r="A90" s="394" t="s">
        <v>39</v>
      </c>
      <c r="B90" s="403" t="s">
        <v>402</v>
      </c>
      <c r="C90" s="394" t="s">
        <v>95</v>
      </c>
      <c r="D90" s="396">
        <v>54.49</v>
      </c>
      <c r="E90" s="404">
        <v>5.0399999999999991</v>
      </c>
      <c r="F90" s="397">
        <f>+D90*E90</f>
        <v>274.62959999999998</v>
      </c>
      <c r="G90" s="398">
        <v>50</v>
      </c>
      <c r="H90" s="397">
        <f>+G90*D90</f>
        <v>2724.5</v>
      </c>
      <c r="I90" s="397">
        <f>+E90+G90</f>
        <v>55.04</v>
      </c>
      <c r="J90" s="397">
        <f t="shared" si="22"/>
        <v>2999.1296000000002</v>
      </c>
      <c r="K90" s="397">
        <f>+J90*$N$1</f>
        <v>1949.4342400000003</v>
      </c>
      <c r="L90" s="397">
        <f t="shared" si="21"/>
        <v>1049.6953599999999</v>
      </c>
    </row>
    <row r="91" spans="1:12" s="375" customFormat="1" ht="26">
      <c r="A91" s="394" t="s">
        <v>41</v>
      </c>
      <c r="B91" s="403" t="s">
        <v>403</v>
      </c>
      <c r="C91" s="394" t="s">
        <v>95</v>
      </c>
      <c r="D91" s="396">
        <v>11.2</v>
      </c>
      <c r="E91" s="404">
        <v>32.4</v>
      </c>
      <c r="F91" s="397">
        <f>+D91*E91</f>
        <v>362.87999999999994</v>
      </c>
      <c r="G91" s="398">
        <v>50</v>
      </c>
      <c r="H91" s="397">
        <f>+G91*D91</f>
        <v>560</v>
      </c>
      <c r="I91" s="397">
        <f>+E91+G91</f>
        <v>82.4</v>
      </c>
      <c r="J91" s="397">
        <f t="shared" si="22"/>
        <v>922.87999999999988</v>
      </c>
      <c r="K91" s="397">
        <f>+J91*$N$1</f>
        <v>599.87199999999996</v>
      </c>
      <c r="L91" s="397">
        <f t="shared" si="21"/>
        <v>323.00799999999992</v>
      </c>
    </row>
    <row r="92" spans="1:12" s="375" customFormat="1">
      <c r="A92" s="394"/>
      <c r="B92" s="395" t="s">
        <v>262</v>
      </c>
      <c r="C92" s="394"/>
      <c r="D92" s="396"/>
      <c r="E92" s="404"/>
      <c r="F92" s="397"/>
      <c r="G92" s="398"/>
      <c r="H92" s="397"/>
      <c r="I92" s="397"/>
      <c r="J92" s="397"/>
      <c r="K92" s="397"/>
      <c r="L92" s="397">
        <f t="shared" si="21"/>
        <v>0</v>
      </c>
    </row>
    <row r="93" spans="1:12" s="375" customFormat="1">
      <c r="A93" s="394" t="s">
        <v>42</v>
      </c>
      <c r="B93" s="403" t="s">
        <v>263</v>
      </c>
      <c r="C93" s="394" t="s">
        <v>49</v>
      </c>
      <c r="D93" s="396">
        <v>12</v>
      </c>
      <c r="E93" s="404">
        <v>270</v>
      </c>
      <c r="F93" s="397">
        <f>+D93*E93</f>
        <v>3240</v>
      </c>
      <c r="G93" s="398">
        <v>25</v>
      </c>
      <c r="H93" s="397">
        <f>+G93*D93</f>
        <v>300</v>
      </c>
      <c r="I93" s="397">
        <f>+E93+G93</f>
        <v>295</v>
      </c>
      <c r="J93" s="397">
        <f t="shared" si="22"/>
        <v>3540</v>
      </c>
      <c r="K93" s="397">
        <f>+J93*$N$1</f>
        <v>2301</v>
      </c>
      <c r="L93" s="397">
        <f t="shared" si="21"/>
        <v>1239</v>
      </c>
    </row>
    <row r="94" spans="1:12" s="375" customFormat="1" ht="26">
      <c r="A94" s="394" t="s">
        <v>43</v>
      </c>
      <c r="B94" s="403" t="s">
        <v>264</v>
      </c>
      <c r="C94" s="394" t="s">
        <v>49</v>
      </c>
      <c r="D94" s="396">
        <v>40</v>
      </c>
      <c r="E94" s="404">
        <v>135</v>
      </c>
      <c r="F94" s="397">
        <f>+D94*E94</f>
        <v>5400</v>
      </c>
      <c r="G94" s="398">
        <v>25</v>
      </c>
      <c r="H94" s="397">
        <f>+G94*D94</f>
        <v>1000</v>
      </c>
      <c r="I94" s="397">
        <f>+E94+G94</f>
        <v>160</v>
      </c>
      <c r="J94" s="397">
        <f t="shared" si="22"/>
        <v>6400</v>
      </c>
      <c r="K94" s="397">
        <f>+J94*$N$1</f>
        <v>4160</v>
      </c>
      <c r="L94" s="397">
        <f t="shared" si="21"/>
        <v>2240</v>
      </c>
    </row>
    <row r="95" spans="1:12" s="375" customFormat="1">
      <c r="A95" s="394" t="s">
        <v>44</v>
      </c>
      <c r="B95" s="403" t="s">
        <v>404</v>
      </c>
      <c r="C95" s="394" t="s">
        <v>49</v>
      </c>
      <c r="D95" s="396">
        <v>18</v>
      </c>
      <c r="E95" s="404">
        <v>90</v>
      </c>
      <c r="F95" s="397">
        <f>+D95*E95</f>
        <v>1620</v>
      </c>
      <c r="G95" s="398">
        <v>25</v>
      </c>
      <c r="H95" s="397">
        <f>+G95*D95</f>
        <v>450</v>
      </c>
      <c r="I95" s="397">
        <f>+E95+G95</f>
        <v>115</v>
      </c>
      <c r="J95" s="397">
        <f t="shared" si="22"/>
        <v>2070</v>
      </c>
      <c r="K95" s="397">
        <f>+J95*$N$1</f>
        <v>1345.5</v>
      </c>
      <c r="L95" s="397">
        <f t="shared" si="21"/>
        <v>724.5</v>
      </c>
    </row>
    <row r="96" spans="1:12" s="375" customFormat="1">
      <c r="A96" s="394" t="s">
        <v>45</v>
      </c>
      <c r="B96" s="403" t="s">
        <v>266</v>
      </c>
      <c r="C96" s="394" t="s">
        <v>49</v>
      </c>
      <c r="D96" s="396">
        <v>41</v>
      </c>
      <c r="E96" s="404">
        <v>288</v>
      </c>
      <c r="F96" s="397">
        <f>+D96*E96</f>
        <v>11808</v>
      </c>
      <c r="G96" s="398">
        <v>25</v>
      </c>
      <c r="H96" s="397">
        <f>+G96*D96</f>
        <v>1025</v>
      </c>
      <c r="I96" s="397">
        <f>+E96+G96</f>
        <v>313</v>
      </c>
      <c r="J96" s="397">
        <f t="shared" si="22"/>
        <v>12833</v>
      </c>
      <c r="K96" s="397">
        <f>+J96*$N$1</f>
        <v>8341.4500000000007</v>
      </c>
      <c r="L96" s="397">
        <f t="shared" si="21"/>
        <v>4491.5499999999993</v>
      </c>
    </row>
    <row r="97" spans="1:17" s="375" customFormat="1">
      <c r="A97" s="399"/>
      <c r="B97" s="400" t="s">
        <v>267</v>
      </c>
      <c r="C97" s="399"/>
      <c r="D97" s="401"/>
      <c r="E97" s="402"/>
      <c r="F97" s="402"/>
      <c r="G97" s="402"/>
      <c r="H97" s="402"/>
      <c r="I97" s="402"/>
      <c r="J97" s="402"/>
      <c r="K97" s="402"/>
      <c r="L97" s="402"/>
    </row>
    <row r="98" spans="1:17" s="375" customFormat="1" ht="14.5">
      <c r="A98" s="394" t="s">
        <v>22</v>
      </c>
      <c r="B98" s="403" t="s">
        <v>182</v>
      </c>
      <c r="C98" s="394" t="s">
        <v>488</v>
      </c>
      <c r="D98" s="396">
        <f>714+120</f>
        <v>834</v>
      </c>
      <c r="E98" s="404"/>
      <c r="F98" s="397"/>
      <c r="G98" s="398"/>
      <c r="H98" s="397"/>
      <c r="I98" s="397"/>
      <c r="J98" s="397"/>
      <c r="K98" s="397"/>
      <c r="L98" s="397">
        <f t="shared" si="21"/>
        <v>0</v>
      </c>
    </row>
    <row r="99" spans="1:17" s="375" customFormat="1" ht="14.5">
      <c r="A99" s="394" t="s">
        <v>25</v>
      </c>
      <c r="B99" s="403" t="s">
        <v>185</v>
      </c>
      <c r="C99" s="394" t="s">
        <v>488</v>
      </c>
      <c r="D99" s="396">
        <f>714+120</f>
        <v>834</v>
      </c>
      <c r="E99" s="404">
        <v>45</v>
      </c>
      <c r="F99" s="397">
        <f>+D99*E99</f>
        <v>37530</v>
      </c>
      <c r="G99" s="398">
        <v>15</v>
      </c>
      <c r="H99" s="397">
        <f>+G99*D99</f>
        <v>12510</v>
      </c>
      <c r="I99" s="397">
        <f>+E99+G99</f>
        <v>60</v>
      </c>
      <c r="J99" s="397">
        <f t="shared" si="22"/>
        <v>50040</v>
      </c>
      <c r="K99" s="397"/>
      <c r="L99" s="397">
        <f t="shared" si="21"/>
        <v>50040</v>
      </c>
    </row>
    <row r="100" spans="1:17" s="375" customFormat="1">
      <c r="A100" s="394"/>
      <c r="B100" s="395" t="s">
        <v>186</v>
      </c>
      <c r="C100" s="394"/>
      <c r="D100" s="396"/>
      <c r="E100" s="404"/>
      <c r="F100" s="397"/>
      <c r="G100" s="398"/>
      <c r="H100" s="397"/>
      <c r="I100" s="397"/>
      <c r="J100" s="397"/>
      <c r="K100" s="397"/>
      <c r="L100" s="397">
        <f t="shared" si="21"/>
        <v>0</v>
      </c>
    </row>
    <row r="101" spans="1:17" s="375" customFormat="1" ht="39">
      <c r="A101" s="394" t="s">
        <v>27</v>
      </c>
      <c r="B101" s="403" t="s">
        <v>501</v>
      </c>
      <c r="C101" s="394" t="s">
        <v>49</v>
      </c>
      <c r="D101" s="396">
        <v>55</v>
      </c>
      <c r="E101" s="404">
        <v>2880</v>
      </c>
      <c r="F101" s="397">
        <f>+D101*E101</f>
        <v>158400</v>
      </c>
      <c r="G101" s="398">
        <v>300</v>
      </c>
      <c r="H101" s="397">
        <f>+G101*D101</f>
        <v>16500</v>
      </c>
      <c r="I101" s="397">
        <f>+E101+G101</f>
        <v>3180</v>
      </c>
      <c r="J101" s="397">
        <f t="shared" si="22"/>
        <v>174900</v>
      </c>
      <c r="K101" s="397">
        <f>+J101*$N$1</f>
        <v>113685</v>
      </c>
      <c r="L101" s="397">
        <f t="shared" si="21"/>
        <v>61215</v>
      </c>
    </row>
    <row r="102" spans="1:17" s="375" customFormat="1" ht="39">
      <c r="A102" s="394" t="s">
        <v>29</v>
      </c>
      <c r="B102" s="403" t="s">
        <v>269</v>
      </c>
      <c r="C102" s="394" t="s">
        <v>49</v>
      </c>
      <c r="D102" s="396">
        <v>16</v>
      </c>
      <c r="E102" s="404">
        <v>600</v>
      </c>
      <c r="F102" s="397">
        <f>+D102*E102</f>
        <v>9600</v>
      </c>
      <c r="G102" s="398">
        <v>300</v>
      </c>
      <c r="H102" s="397">
        <f>+G102*D102</f>
        <v>4800</v>
      </c>
      <c r="I102" s="397">
        <f>+E102+G102</f>
        <v>900</v>
      </c>
      <c r="J102" s="397">
        <f t="shared" si="22"/>
        <v>14400</v>
      </c>
      <c r="K102" s="397">
        <f>+J102*$N$1</f>
        <v>9360</v>
      </c>
      <c r="L102" s="397">
        <f t="shared" si="21"/>
        <v>5040</v>
      </c>
    </row>
    <row r="103" spans="1:17" s="375" customFormat="1" ht="26">
      <c r="A103" s="394" t="s">
        <v>30</v>
      </c>
      <c r="B103" s="403" t="s">
        <v>405</v>
      </c>
      <c r="C103" s="394" t="s">
        <v>49</v>
      </c>
      <c r="D103" s="396">
        <v>34</v>
      </c>
      <c r="E103" s="404">
        <v>8100</v>
      </c>
      <c r="F103" s="397">
        <f>+D103*E103</f>
        <v>275400</v>
      </c>
      <c r="G103" s="398">
        <v>300</v>
      </c>
      <c r="H103" s="397">
        <f>+G103*D103</f>
        <v>10200</v>
      </c>
      <c r="I103" s="397">
        <f>+E103+G103</f>
        <v>8400</v>
      </c>
      <c r="J103" s="397">
        <f t="shared" si="22"/>
        <v>285600</v>
      </c>
      <c r="K103" s="397">
        <f>+J103*$N$1</f>
        <v>185640</v>
      </c>
      <c r="L103" s="397">
        <f t="shared" si="21"/>
        <v>99960</v>
      </c>
    </row>
    <row r="104" spans="1:17" s="375" customFormat="1">
      <c r="A104" s="394"/>
      <c r="B104" s="395" t="s">
        <v>254</v>
      </c>
      <c r="C104" s="394"/>
      <c r="D104" s="396"/>
      <c r="E104" s="404"/>
      <c r="F104" s="397"/>
      <c r="G104" s="398"/>
      <c r="H104" s="397">
        <f>+G104*D104</f>
        <v>0</v>
      </c>
      <c r="I104" s="397"/>
      <c r="J104" s="397">
        <f t="shared" si="22"/>
        <v>0</v>
      </c>
      <c r="K104" s="397"/>
      <c r="L104" s="397">
        <f t="shared" si="21"/>
        <v>0</v>
      </c>
      <c r="Q104" s="375">
        <f>318525+96390+193515+32500</f>
        <v>640930</v>
      </c>
    </row>
    <row r="105" spans="1:17" s="375" customFormat="1" ht="26">
      <c r="A105" s="394" t="s">
        <v>32</v>
      </c>
      <c r="B105" s="403" t="s">
        <v>406</v>
      </c>
      <c r="C105" s="394" t="s">
        <v>49</v>
      </c>
      <c r="D105" s="396">
        <v>7</v>
      </c>
      <c r="E105" s="404">
        <v>2700</v>
      </c>
      <c r="F105" s="397">
        <f>+D105*E105</f>
        <v>18900</v>
      </c>
      <c r="G105" s="398">
        <v>300</v>
      </c>
      <c r="H105" s="397">
        <f>+G105*D105</f>
        <v>2100</v>
      </c>
      <c r="I105" s="397">
        <f>+E105+G105</f>
        <v>3000</v>
      </c>
      <c r="J105" s="397">
        <f t="shared" si="22"/>
        <v>21000</v>
      </c>
      <c r="K105" s="397">
        <f>+J105*$N$1</f>
        <v>13650</v>
      </c>
      <c r="L105" s="397">
        <f t="shared" si="21"/>
        <v>7350</v>
      </c>
    </row>
    <row r="106" spans="1:17" s="375" customFormat="1">
      <c r="A106" s="394"/>
      <c r="B106" s="395" t="s">
        <v>273</v>
      </c>
      <c r="C106" s="394"/>
      <c r="D106" s="396"/>
      <c r="E106" s="404"/>
      <c r="F106" s="397"/>
      <c r="G106" s="398"/>
      <c r="H106" s="397"/>
      <c r="I106" s="397"/>
      <c r="J106" s="397"/>
      <c r="K106" s="397"/>
      <c r="L106" s="397">
        <f t="shared" si="21"/>
        <v>0</v>
      </c>
    </row>
    <row r="107" spans="1:17" s="375" customFormat="1" ht="26">
      <c r="A107" s="394" t="s">
        <v>33</v>
      </c>
      <c r="B107" s="403" t="s">
        <v>502</v>
      </c>
      <c r="C107" s="394" t="s">
        <v>49</v>
      </c>
      <c r="D107" s="396">
        <v>115</v>
      </c>
      <c r="E107" s="404">
        <v>2350</v>
      </c>
      <c r="F107" s="397">
        <f>+D107*E107</f>
        <v>270250</v>
      </c>
      <c r="G107" s="398">
        <v>300</v>
      </c>
      <c r="H107" s="397">
        <f>+G107*D107</f>
        <v>34500</v>
      </c>
      <c r="I107" s="397">
        <f>+E107+G107</f>
        <v>2650</v>
      </c>
      <c r="J107" s="397">
        <f t="shared" si="22"/>
        <v>304750</v>
      </c>
      <c r="K107" s="397">
        <f>+J107*$N$1</f>
        <v>198087.5</v>
      </c>
      <c r="L107" s="397">
        <f t="shared" si="21"/>
        <v>106662.5</v>
      </c>
    </row>
    <row r="108" spans="1:17" s="375" customFormat="1">
      <c r="A108" s="394"/>
      <c r="B108" s="395" t="s">
        <v>254</v>
      </c>
      <c r="C108" s="394"/>
      <c r="D108" s="396"/>
      <c r="E108" s="404"/>
      <c r="F108" s="397"/>
      <c r="G108" s="398"/>
      <c r="H108" s="397"/>
      <c r="I108" s="397"/>
      <c r="J108" s="397"/>
      <c r="K108" s="397"/>
      <c r="L108" s="397">
        <f t="shared" si="21"/>
        <v>0</v>
      </c>
    </row>
    <row r="109" spans="1:17" s="375" customFormat="1" ht="26">
      <c r="A109" s="394" t="s">
        <v>35</v>
      </c>
      <c r="B109" s="403" t="s">
        <v>275</v>
      </c>
      <c r="C109" s="394" t="s">
        <v>49</v>
      </c>
      <c r="D109" s="396">
        <v>93</v>
      </c>
      <c r="E109" s="404">
        <v>225</v>
      </c>
      <c r="F109" s="397">
        <f>+D109*E109</f>
        <v>20925</v>
      </c>
      <c r="G109" s="398">
        <v>150</v>
      </c>
      <c r="H109" s="397">
        <f>+G109*D109</f>
        <v>13950</v>
      </c>
      <c r="I109" s="397">
        <f>+E109+G109</f>
        <v>375</v>
      </c>
      <c r="J109" s="397">
        <f t="shared" si="22"/>
        <v>34875</v>
      </c>
      <c r="K109" s="397">
        <f>+J109*$N$1</f>
        <v>22668.75</v>
      </c>
      <c r="L109" s="397">
        <f t="shared" si="21"/>
        <v>12206.25</v>
      </c>
    </row>
    <row r="110" spans="1:17" s="375" customFormat="1">
      <c r="A110" s="394"/>
      <c r="B110" s="395" t="s">
        <v>276</v>
      </c>
      <c r="C110" s="394"/>
      <c r="D110" s="396"/>
      <c r="E110" s="404"/>
      <c r="F110" s="397"/>
      <c r="G110" s="398"/>
      <c r="H110" s="397"/>
      <c r="I110" s="397"/>
      <c r="J110" s="397"/>
      <c r="K110" s="397"/>
      <c r="L110" s="397">
        <f t="shared" si="21"/>
        <v>0</v>
      </c>
    </row>
    <row r="111" spans="1:17" s="375" customFormat="1" ht="26">
      <c r="A111" s="394" t="s">
        <v>39</v>
      </c>
      <c r="B111" s="403" t="s">
        <v>203</v>
      </c>
      <c r="C111" s="394" t="s">
        <v>95</v>
      </c>
      <c r="D111" s="396">
        <v>128.33000000000001</v>
      </c>
      <c r="E111" s="404">
        <v>86.4</v>
      </c>
      <c r="F111" s="397">
        <f>+D111*E111</f>
        <v>11087.712000000001</v>
      </c>
      <c r="G111" s="398">
        <v>50</v>
      </c>
      <c r="H111" s="397">
        <f>+G111*D111</f>
        <v>6416.5000000000009</v>
      </c>
      <c r="I111" s="397">
        <f>+E111+G111</f>
        <v>136.4</v>
      </c>
      <c r="J111" s="397">
        <f t="shared" si="22"/>
        <v>17504.212000000003</v>
      </c>
      <c r="K111" s="397">
        <f>+J111*$N$1</f>
        <v>11377.737800000003</v>
      </c>
      <c r="L111" s="397">
        <f t="shared" si="21"/>
        <v>6126.4742000000006</v>
      </c>
    </row>
    <row r="112" spans="1:17" s="375" customFormat="1">
      <c r="A112" s="394" t="s">
        <v>41</v>
      </c>
      <c r="B112" s="403" t="s">
        <v>277</v>
      </c>
      <c r="C112" s="394" t="s">
        <v>49</v>
      </c>
      <c r="D112" s="396">
        <v>184</v>
      </c>
      <c r="E112" s="404">
        <v>135</v>
      </c>
      <c r="F112" s="397">
        <f>+D112*E112</f>
        <v>24840</v>
      </c>
      <c r="G112" s="398">
        <v>25</v>
      </c>
      <c r="H112" s="397">
        <f>+G112*D112</f>
        <v>4600</v>
      </c>
      <c r="I112" s="397">
        <f>+E112+G112</f>
        <v>160</v>
      </c>
      <c r="J112" s="397">
        <f t="shared" si="22"/>
        <v>29440</v>
      </c>
      <c r="K112" s="397">
        <f>+J112*$N$1</f>
        <v>19136</v>
      </c>
      <c r="L112" s="397">
        <f t="shared" si="21"/>
        <v>10304</v>
      </c>
    </row>
    <row r="113" spans="1:12" s="375" customFormat="1" ht="26">
      <c r="A113" s="394" t="s">
        <v>42</v>
      </c>
      <c r="B113" s="403" t="s">
        <v>394</v>
      </c>
      <c r="C113" s="394" t="s">
        <v>49</v>
      </c>
      <c r="D113" s="396">
        <v>411</v>
      </c>
      <c r="E113" s="404">
        <v>117</v>
      </c>
      <c r="F113" s="397">
        <f>+D113*E113</f>
        <v>48087</v>
      </c>
      <c r="G113" s="398">
        <v>50</v>
      </c>
      <c r="H113" s="397">
        <f>+G113*D113</f>
        <v>20550</v>
      </c>
      <c r="I113" s="397">
        <f>+E113+G113</f>
        <v>167</v>
      </c>
      <c r="J113" s="397">
        <f t="shared" si="22"/>
        <v>68637</v>
      </c>
      <c r="K113" s="397">
        <f>+J113*$N$1</f>
        <v>44614.05</v>
      </c>
      <c r="L113" s="397">
        <f t="shared" si="21"/>
        <v>24022.949999999997</v>
      </c>
    </row>
    <row r="114" spans="1:12" s="375" customFormat="1">
      <c r="A114" s="394" t="s">
        <v>43</v>
      </c>
      <c r="B114" s="395" t="s">
        <v>278</v>
      </c>
      <c r="C114" s="394"/>
      <c r="D114" s="396"/>
      <c r="E114" s="404"/>
      <c r="F114" s="397"/>
      <c r="G114" s="398"/>
      <c r="H114" s="397"/>
      <c r="I114" s="397"/>
      <c r="J114" s="397"/>
      <c r="K114" s="397"/>
      <c r="L114" s="397">
        <f t="shared" si="21"/>
        <v>0</v>
      </c>
    </row>
    <row r="115" spans="1:12" s="375" customFormat="1">
      <c r="A115" s="394" t="s">
        <v>44</v>
      </c>
      <c r="B115" s="403" t="s">
        <v>279</v>
      </c>
      <c r="C115" s="394" t="s">
        <v>95</v>
      </c>
      <c r="D115" s="396">
        <v>20</v>
      </c>
      <c r="E115" s="404">
        <v>18</v>
      </c>
      <c r="F115" s="397">
        <f>+D115*E115</f>
        <v>360</v>
      </c>
      <c r="G115" s="398">
        <v>50</v>
      </c>
      <c r="H115" s="397">
        <f>+G115*D115</f>
        <v>1000</v>
      </c>
      <c r="I115" s="397">
        <f>+E115+G115</f>
        <v>68</v>
      </c>
      <c r="J115" s="397">
        <f t="shared" ref="J115:J128" si="23">+F115+H115</f>
        <v>1360</v>
      </c>
      <c r="K115" s="397">
        <f>+J115*$N$1</f>
        <v>884</v>
      </c>
      <c r="L115" s="397">
        <f t="shared" si="21"/>
        <v>476</v>
      </c>
    </row>
    <row r="116" spans="1:12" s="375" customFormat="1" ht="26">
      <c r="A116" s="394" t="s">
        <v>45</v>
      </c>
      <c r="B116" s="403" t="s">
        <v>280</v>
      </c>
      <c r="C116" s="394" t="s">
        <v>95</v>
      </c>
      <c r="D116" s="396">
        <v>20</v>
      </c>
      <c r="E116" s="404">
        <v>7.5599999999999987</v>
      </c>
      <c r="F116" s="397">
        <f>+D116*E116</f>
        <v>151.19999999999999</v>
      </c>
      <c r="G116" s="398">
        <v>50</v>
      </c>
      <c r="H116" s="397">
        <f>+G116*D116</f>
        <v>1000</v>
      </c>
      <c r="I116" s="397">
        <f>+E116+G116</f>
        <v>57.56</v>
      </c>
      <c r="J116" s="397">
        <f t="shared" si="23"/>
        <v>1151.2</v>
      </c>
      <c r="K116" s="397">
        <f>+J116*$N$1</f>
        <v>748.28000000000009</v>
      </c>
      <c r="L116" s="397">
        <f t="shared" si="21"/>
        <v>402.91999999999996</v>
      </c>
    </row>
    <row r="117" spans="1:12" s="375" customFormat="1">
      <c r="A117" s="394"/>
      <c r="B117" s="395" t="s">
        <v>201</v>
      </c>
      <c r="C117" s="394"/>
      <c r="D117" s="396"/>
      <c r="E117" s="404"/>
      <c r="F117" s="397"/>
      <c r="G117" s="398"/>
      <c r="H117" s="397"/>
      <c r="I117" s="397"/>
      <c r="J117" s="397"/>
      <c r="K117" s="397"/>
      <c r="L117" s="397">
        <f t="shared" si="21"/>
        <v>0</v>
      </c>
    </row>
    <row r="118" spans="1:12" s="375" customFormat="1" ht="26">
      <c r="A118" s="394" t="s">
        <v>22</v>
      </c>
      <c r="B118" s="403" t="s">
        <v>281</v>
      </c>
      <c r="C118" s="394" t="s">
        <v>95</v>
      </c>
      <c r="D118" s="396">
        <v>152</v>
      </c>
      <c r="E118" s="404">
        <v>8</v>
      </c>
      <c r="F118" s="397">
        <f>+D118*E118</f>
        <v>1216</v>
      </c>
      <c r="G118" s="398">
        <v>50</v>
      </c>
      <c r="H118" s="397">
        <f>+G118*D118</f>
        <v>7600</v>
      </c>
      <c r="I118" s="397">
        <f>+E118+G118</f>
        <v>58</v>
      </c>
      <c r="J118" s="397">
        <f t="shared" si="23"/>
        <v>8816</v>
      </c>
      <c r="K118" s="397">
        <f>+J118*$N$1</f>
        <v>5730.4000000000005</v>
      </c>
      <c r="L118" s="397">
        <f t="shared" si="21"/>
        <v>3085.5999999999995</v>
      </c>
    </row>
    <row r="119" spans="1:12" s="375" customFormat="1" ht="26">
      <c r="A119" s="394" t="s">
        <v>25</v>
      </c>
      <c r="B119" s="403" t="s">
        <v>407</v>
      </c>
      <c r="C119" s="394" t="s">
        <v>95</v>
      </c>
      <c r="D119" s="396">
        <v>276</v>
      </c>
      <c r="E119" s="404">
        <v>28.8</v>
      </c>
      <c r="F119" s="397">
        <f>+D119*E119</f>
        <v>7948.8</v>
      </c>
      <c r="G119" s="398">
        <v>50</v>
      </c>
      <c r="H119" s="397">
        <f>+G119*D119</f>
        <v>13800</v>
      </c>
      <c r="I119" s="397">
        <f>+E119+G119</f>
        <v>78.8</v>
      </c>
      <c r="J119" s="397">
        <f t="shared" si="23"/>
        <v>21748.799999999999</v>
      </c>
      <c r="K119" s="397">
        <f>+J119*$N$1</f>
        <v>14136.72</v>
      </c>
      <c r="L119" s="397">
        <f t="shared" si="21"/>
        <v>7612.08</v>
      </c>
    </row>
    <row r="120" spans="1:12" s="375" customFormat="1" ht="26">
      <c r="A120" s="394" t="s">
        <v>27</v>
      </c>
      <c r="B120" s="403" t="s">
        <v>283</v>
      </c>
      <c r="C120" s="394" t="s">
        <v>95</v>
      </c>
      <c r="D120" s="396">
        <v>343</v>
      </c>
      <c r="E120" s="404">
        <v>5.4</v>
      </c>
      <c r="F120" s="397">
        <f>+D120*E120</f>
        <v>1852.2</v>
      </c>
      <c r="G120" s="398">
        <v>50</v>
      </c>
      <c r="H120" s="397">
        <f>+G120*D120</f>
        <v>17150</v>
      </c>
      <c r="I120" s="397">
        <f>+E120+G120</f>
        <v>55.4</v>
      </c>
      <c r="J120" s="397">
        <f t="shared" si="23"/>
        <v>19002.2</v>
      </c>
      <c r="K120" s="397">
        <f>+J120*$N$1</f>
        <v>12351.43</v>
      </c>
      <c r="L120" s="397">
        <f t="shared" si="21"/>
        <v>6650.77</v>
      </c>
    </row>
    <row r="121" spans="1:12" s="375" customFormat="1">
      <c r="A121" s="394"/>
      <c r="B121" s="395" t="s">
        <v>262</v>
      </c>
      <c r="C121" s="394"/>
      <c r="D121" s="396"/>
      <c r="E121" s="404"/>
      <c r="F121" s="397"/>
      <c r="G121" s="398"/>
      <c r="H121" s="397"/>
      <c r="I121" s="397"/>
      <c r="J121" s="397"/>
      <c r="K121" s="397"/>
      <c r="L121" s="397">
        <f t="shared" si="21"/>
        <v>0</v>
      </c>
    </row>
    <row r="122" spans="1:12" s="375" customFormat="1" ht="26">
      <c r="A122" s="394" t="s">
        <v>29</v>
      </c>
      <c r="B122" s="403" t="s">
        <v>408</v>
      </c>
      <c r="C122" s="394" t="s">
        <v>49</v>
      </c>
      <c r="D122" s="396">
        <v>68</v>
      </c>
      <c r="E122" s="404">
        <v>990</v>
      </c>
      <c r="F122" s="397">
        <f>+D122*E122</f>
        <v>67320</v>
      </c>
      <c r="G122" s="398">
        <v>300</v>
      </c>
      <c r="H122" s="397">
        <f>+G122*D122</f>
        <v>20400</v>
      </c>
      <c r="I122" s="397">
        <f>+E122+G122</f>
        <v>1290</v>
      </c>
      <c r="J122" s="397">
        <f t="shared" si="23"/>
        <v>87720</v>
      </c>
      <c r="K122" s="397">
        <f>+J122*$N$1</f>
        <v>57018</v>
      </c>
      <c r="L122" s="397">
        <f t="shared" si="21"/>
        <v>30702</v>
      </c>
    </row>
    <row r="123" spans="1:12" s="375" customFormat="1">
      <c r="A123" s="399"/>
      <c r="B123" s="400" t="s">
        <v>285</v>
      </c>
      <c r="C123" s="399"/>
      <c r="D123" s="401"/>
      <c r="E123" s="402"/>
      <c r="F123" s="402"/>
      <c r="G123" s="402"/>
      <c r="H123" s="402"/>
      <c r="I123" s="402"/>
      <c r="J123" s="402"/>
      <c r="K123" s="402"/>
      <c r="L123" s="402"/>
    </row>
    <row r="124" spans="1:12" s="375" customFormat="1">
      <c r="A124" s="394"/>
      <c r="B124" s="395" t="s">
        <v>254</v>
      </c>
      <c r="C124" s="394"/>
      <c r="D124" s="396"/>
      <c r="E124" s="404"/>
      <c r="F124" s="397"/>
      <c r="G124" s="398"/>
      <c r="H124" s="397"/>
      <c r="I124" s="397"/>
      <c r="J124" s="397"/>
      <c r="K124" s="397"/>
      <c r="L124" s="397">
        <f t="shared" si="21"/>
        <v>0</v>
      </c>
    </row>
    <row r="125" spans="1:12" s="375" customFormat="1" ht="26">
      <c r="A125" s="394" t="s">
        <v>22</v>
      </c>
      <c r="B125" s="403" t="s">
        <v>286</v>
      </c>
      <c r="C125" s="394" t="s">
        <v>49</v>
      </c>
      <c r="D125" s="396">
        <v>20</v>
      </c>
      <c r="E125" s="404">
        <v>4500</v>
      </c>
      <c r="F125" s="397">
        <f>+D125*E125</f>
        <v>90000</v>
      </c>
      <c r="G125" s="398">
        <v>150</v>
      </c>
      <c r="H125" s="397">
        <f>+G125*D125</f>
        <v>3000</v>
      </c>
      <c r="I125" s="397">
        <f>+E125+G125</f>
        <v>4650</v>
      </c>
      <c r="J125" s="397">
        <f t="shared" si="23"/>
        <v>93000</v>
      </c>
      <c r="K125" s="397">
        <f t="shared" ref="K125:K142" si="24">+J125*$N$1</f>
        <v>60450</v>
      </c>
      <c r="L125" s="397">
        <f t="shared" si="21"/>
        <v>32550</v>
      </c>
    </row>
    <row r="126" spans="1:12" s="375" customFormat="1" ht="26">
      <c r="A126" s="394" t="s">
        <v>25</v>
      </c>
      <c r="B126" s="403" t="s">
        <v>287</v>
      </c>
      <c r="C126" s="394" t="s">
        <v>49</v>
      </c>
      <c r="D126" s="396">
        <v>26</v>
      </c>
      <c r="E126" s="404">
        <v>6300</v>
      </c>
      <c r="F126" s="397">
        <f>+D126*E126</f>
        <v>163800</v>
      </c>
      <c r="G126" s="398">
        <v>300</v>
      </c>
      <c r="H126" s="397">
        <f>+G126*D126</f>
        <v>7800</v>
      </c>
      <c r="I126" s="397">
        <f>+E126+G126</f>
        <v>6600</v>
      </c>
      <c r="J126" s="397">
        <f t="shared" si="23"/>
        <v>171600</v>
      </c>
      <c r="K126" s="397">
        <f t="shared" si="24"/>
        <v>111540</v>
      </c>
      <c r="L126" s="397">
        <f t="shared" si="21"/>
        <v>60060</v>
      </c>
    </row>
    <row r="127" spans="1:12" s="375" customFormat="1" ht="26">
      <c r="A127" s="394" t="s">
        <v>27</v>
      </c>
      <c r="B127" s="403" t="s">
        <v>288</v>
      </c>
      <c r="C127" s="394" t="s">
        <v>49</v>
      </c>
      <c r="D127" s="396">
        <v>7</v>
      </c>
      <c r="E127" s="404">
        <v>1980</v>
      </c>
      <c r="F127" s="397">
        <f>+D127*E127</f>
        <v>13860</v>
      </c>
      <c r="G127" s="398">
        <v>300</v>
      </c>
      <c r="H127" s="397">
        <f>+G127*D127</f>
        <v>2100</v>
      </c>
      <c r="I127" s="397">
        <f>+E127+G127</f>
        <v>2280</v>
      </c>
      <c r="J127" s="397">
        <f t="shared" si="23"/>
        <v>15960</v>
      </c>
      <c r="K127" s="397">
        <f t="shared" si="24"/>
        <v>10374</v>
      </c>
      <c r="L127" s="397">
        <f t="shared" si="21"/>
        <v>5586</v>
      </c>
    </row>
    <row r="128" spans="1:12" s="375" customFormat="1" ht="39">
      <c r="A128" s="394" t="s">
        <v>29</v>
      </c>
      <c r="B128" s="403" t="s">
        <v>503</v>
      </c>
      <c r="C128" s="394" t="s">
        <v>49</v>
      </c>
      <c r="D128" s="396">
        <v>18</v>
      </c>
      <c r="E128" s="404">
        <v>810</v>
      </c>
      <c r="F128" s="397">
        <f>+D128*E128</f>
        <v>14580</v>
      </c>
      <c r="G128" s="398">
        <v>150</v>
      </c>
      <c r="H128" s="397">
        <f>+G128*D128</f>
        <v>2700</v>
      </c>
      <c r="I128" s="397">
        <f>+E128+G128</f>
        <v>960</v>
      </c>
      <c r="J128" s="397">
        <f t="shared" si="23"/>
        <v>17280</v>
      </c>
      <c r="K128" s="397">
        <f t="shared" si="24"/>
        <v>11232</v>
      </c>
      <c r="L128" s="397">
        <f t="shared" si="21"/>
        <v>6048</v>
      </c>
    </row>
    <row r="129" spans="1:12" s="375" customFormat="1">
      <c r="A129" s="394"/>
      <c r="B129" s="395" t="s">
        <v>258</v>
      </c>
      <c r="C129" s="394"/>
      <c r="D129" s="396"/>
      <c r="E129" s="404"/>
      <c r="F129" s="397"/>
      <c r="G129" s="398"/>
      <c r="H129" s="397"/>
      <c r="I129" s="397"/>
      <c r="J129" s="397"/>
      <c r="K129" s="397">
        <f t="shared" si="24"/>
        <v>0</v>
      </c>
      <c r="L129" s="397">
        <f t="shared" si="21"/>
        <v>0</v>
      </c>
    </row>
    <row r="130" spans="1:12" s="375" customFormat="1" ht="26">
      <c r="A130" s="394" t="s">
        <v>30</v>
      </c>
      <c r="B130" s="403" t="s">
        <v>290</v>
      </c>
      <c r="C130" s="394" t="s">
        <v>49</v>
      </c>
      <c r="D130" s="396">
        <v>220</v>
      </c>
      <c r="E130" s="404">
        <v>450</v>
      </c>
      <c r="F130" s="397">
        <f>+D130*E130</f>
        <v>99000</v>
      </c>
      <c r="G130" s="398">
        <v>100</v>
      </c>
      <c r="H130" s="397">
        <f>+G130*D130</f>
        <v>22000</v>
      </c>
      <c r="I130" s="397">
        <f>+E130+G130</f>
        <v>550</v>
      </c>
      <c r="J130" s="397">
        <f t="shared" ref="J130:J147" si="25">+F130+H130</f>
        <v>121000</v>
      </c>
      <c r="K130" s="397">
        <f t="shared" si="24"/>
        <v>78650</v>
      </c>
      <c r="L130" s="397">
        <f t="shared" si="21"/>
        <v>42350</v>
      </c>
    </row>
    <row r="131" spans="1:12" s="375" customFormat="1">
      <c r="A131" s="394" t="s">
        <v>409</v>
      </c>
      <c r="B131" s="403" t="s">
        <v>504</v>
      </c>
      <c r="C131" s="394" t="s">
        <v>49</v>
      </c>
      <c r="D131" s="396">
        <v>104</v>
      </c>
      <c r="E131" s="404">
        <v>10.8</v>
      </c>
      <c r="F131" s="397">
        <f>+D131*E131</f>
        <v>1123.2</v>
      </c>
      <c r="G131" s="398">
        <v>25</v>
      </c>
      <c r="H131" s="397">
        <f>+G131*D131</f>
        <v>2600</v>
      </c>
      <c r="I131" s="397">
        <f>+E131+G131</f>
        <v>35.799999999999997</v>
      </c>
      <c r="J131" s="397">
        <f t="shared" si="25"/>
        <v>3723.2</v>
      </c>
      <c r="K131" s="397">
        <f t="shared" si="24"/>
        <v>2420.08</v>
      </c>
      <c r="L131" s="397">
        <f t="shared" si="21"/>
        <v>1303.1199999999999</v>
      </c>
    </row>
    <row r="132" spans="1:12" s="375" customFormat="1" ht="26">
      <c r="A132" s="394" t="s">
        <v>32</v>
      </c>
      <c r="B132" s="403" t="s">
        <v>291</v>
      </c>
      <c r="C132" s="394" t="s">
        <v>49</v>
      </c>
      <c r="D132" s="396">
        <v>212</v>
      </c>
      <c r="E132" s="404">
        <v>21.6</v>
      </c>
      <c r="F132" s="397">
        <f>+D132*E132</f>
        <v>4579.2000000000007</v>
      </c>
      <c r="G132" s="398">
        <v>25</v>
      </c>
      <c r="H132" s="397">
        <f>+G132*D132</f>
        <v>5300</v>
      </c>
      <c r="I132" s="397">
        <f>+E132+G132</f>
        <v>46.6</v>
      </c>
      <c r="J132" s="397">
        <f t="shared" si="25"/>
        <v>9879.2000000000007</v>
      </c>
      <c r="K132" s="397">
        <f t="shared" si="24"/>
        <v>6421.4800000000005</v>
      </c>
      <c r="L132" s="397">
        <f t="shared" si="21"/>
        <v>3457.7200000000003</v>
      </c>
    </row>
    <row r="133" spans="1:12" s="375" customFormat="1" ht="26">
      <c r="A133" s="394" t="s">
        <v>33</v>
      </c>
      <c r="B133" s="403" t="s">
        <v>292</v>
      </c>
      <c r="C133" s="394" t="s">
        <v>49</v>
      </c>
      <c r="D133" s="396">
        <v>73</v>
      </c>
      <c r="E133" s="404">
        <v>21.6</v>
      </c>
      <c r="F133" s="397">
        <f>+D133*E133</f>
        <v>1576.8000000000002</v>
      </c>
      <c r="G133" s="398">
        <v>25</v>
      </c>
      <c r="H133" s="397">
        <f>+G133*D133</f>
        <v>1825</v>
      </c>
      <c r="I133" s="397">
        <f>+E133+G133</f>
        <v>46.6</v>
      </c>
      <c r="J133" s="397">
        <f t="shared" si="25"/>
        <v>3401.8</v>
      </c>
      <c r="K133" s="397">
        <f t="shared" si="24"/>
        <v>2211.17</v>
      </c>
      <c r="L133" s="397">
        <f t="shared" si="21"/>
        <v>1190.6300000000001</v>
      </c>
    </row>
    <row r="134" spans="1:12" s="375" customFormat="1">
      <c r="A134" s="394"/>
      <c r="B134" s="395" t="s">
        <v>201</v>
      </c>
      <c r="C134" s="394"/>
      <c r="D134" s="396"/>
      <c r="E134" s="404"/>
      <c r="F134" s="397"/>
      <c r="G134" s="398"/>
      <c r="H134" s="397"/>
      <c r="I134" s="397"/>
      <c r="J134" s="397"/>
      <c r="K134" s="397">
        <f t="shared" si="24"/>
        <v>0</v>
      </c>
      <c r="L134" s="397">
        <f t="shared" si="21"/>
        <v>0</v>
      </c>
    </row>
    <row r="135" spans="1:12" s="375" customFormat="1" ht="14.5">
      <c r="A135" s="394" t="s">
        <v>39</v>
      </c>
      <c r="B135" s="403" t="s">
        <v>295</v>
      </c>
      <c r="C135" s="394" t="s">
        <v>499</v>
      </c>
      <c r="D135" s="396">
        <v>2.13</v>
      </c>
      <c r="E135" s="404">
        <v>12.96</v>
      </c>
      <c r="F135" s="397">
        <f>+D135*E135</f>
        <v>27.604800000000001</v>
      </c>
      <c r="G135" s="398">
        <v>50</v>
      </c>
      <c r="H135" s="397">
        <f>+G135*D135</f>
        <v>106.5</v>
      </c>
      <c r="I135" s="397">
        <f>+E135+G135</f>
        <v>62.96</v>
      </c>
      <c r="J135" s="397">
        <f t="shared" si="25"/>
        <v>134.10480000000001</v>
      </c>
      <c r="K135" s="397">
        <f t="shared" si="24"/>
        <v>87.168120000000016</v>
      </c>
      <c r="L135" s="397">
        <f t="shared" si="21"/>
        <v>46.936679999999996</v>
      </c>
    </row>
    <row r="136" spans="1:12" s="375" customFormat="1" ht="14.5">
      <c r="A136" s="394" t="s">
        <v>41</v>
      </c>
      <c r="B136" s="403" t="s">
        <v>296</v>
      </c>
      <c r="C136" s="394" t="s">
        <v>499</v>
      </c>
      <c r="D136" s="396">
        <v>22</v>
      </c>
      <c r="E136" s="404">
        <v>32.4</v>
      </c>
      <c r="F136" s="397">
        <f>+D136*E136</f>
        <v>712.8</v>
      </c>
      <c r="G136" s="398">
        <v>50</v>
      </c>
      <c r="H136" s="397">
        <f>+G136*D136</f>
        <v>1100</v>
      </c>
      <c r="I136" s="397">
        <f>+E136+G136</f>
        <v>82.4</v>
      </c>
      <c r="J136" s="397">
        <f t="shared" si="25"/>
        <v>1812.8</v>
      </c>
      <c r="K136" s="397">
        <f t="shared" si="24"/>
        <v>1178.32</v>
      </c>
      <c r="L136" s="397">
        <f t="shared" si="21"/>
        <v>634.48</v>
      </c>
    </row>
    <row r="137" spans="1:12" s="375" customFormat="1">
      <c r="A137" s="394"/>
      <c r="B137" s="395" t="s">
        <v>297</v>
      </c>
      <c r="C137" s="394"/>
      <c r="D137" s="396"/>
      <c r="E137" s="404"/>
      <c r="F137" s="397"/>
      <c r="G137" s="398"/>
      <c r="H137" s="397"/>
      <c r="I137" s="397"/>
      <c r="J137" s="397"/>
      <c r="K137" s="397">
        <f t="shared" si="24"/>
        <v>0</v>
      </c>
      <c r="L137" s="397">
        <f t="shared" si="21"/>
        <v>0</v>
      </c>
    </row>
    <row r="138" spans="1:12" s="375" customFormat="1">
      <c r="A138" s="394" t="s">
        <v>42</v>
      </c>
      <c r="B138" s="403" t="s">
        <v>298</v>
      </c>
      <c r="C138" s="394" t="s">
        <v>49</v>
      </c>
      <c r="D138" s="396">
        <v>66</v>
      </c>
      <c r="E138" s="404">
        <v>21.6</v>
      </c>
      <c r="F138" s="397">
        <f>+D138*E138</f>
        <v>1425.6000000000001</v>
      </c>
      <c r="G138" s="398">
        <v>25</v>
      </c>
      <c r="H138" s="397">
        <f>+G138*D138</f>
        <v>1650</v>
      </c>
      <c r="I138" s="397">
        <f>+E138+G138</f>
        <v>46.6</v>
      </c>
      <c r="J138" s="397">
        <f t="shared" si="25"/>
        <v>3075.6000000000004</v>
      </c>
      <c r="K138" s="397">
        <f t="shared" si="24"/>
        <v>1999.1400000000003</v>
      </c>
      <c r="L138" s="397">
        <f t="shared" ref="L138:L201" si="26">+J138-K138</f>
        <v>1076.46</v>
      </c>
    </row>
    <row r="139" spans="1:12" s="375" customFormat="1">
      <c r="A139" s="394" t="s">
        <v>43</v>
      </c>
      <c r="B139" s="403" t="s">
        <v>299</v>
      </c>
      <c r="C139" s="394" t="s">
        <v>95</v>
      </c>
      <c r="D139" s="396">
        <v>407</v>
      </c>
      <c r="E139" s="404">
        <v>7.5599999999999987</v>
      </c>
      <c r="F139" s="397">
        <f>+D139*E139</f>
        <v>3076.9199999999996</v>
      </c>
      <c r="G139" s="398">
        <v>50</v>
      </c>
      <c r="H139" s="397">
        <f>+G139*D139</f>
        <v>20350</v>
      </c>
      <c r="I139" s="397">
        <f>+E139+G139</f>
        <v>57.56</v>
      </c>
      <c r="J139" s="397">
        <f t="shared" si="25"/>
        <v>23426.92</v>
      </c>
      <c r="K139" s="397">
        <f t="shared" si="24"/>
        <v>15227.498</v>
      </c>
      <c r="L139" s="397">
        <f t="shared" si="26"/>
        <v>8199.4219999999987</v>
      </c>
    </row>
    <row r="140" spans="1:12" s="375" customFormat="1">
      <c r="A140" s="399"/>
      <c r="B140" s="400" t="s">
        <v>300</v>
      </c>
      <c r="C140" s="399"/>
      <c r="D140" s="401"/>
      <c r="E140" s="402"/>
      <c r="F140" s="402"/>
      <c r="G140" s="402"/>
      <c r="H140" s="402"/>
      <c r="I140" s="402"/>
      <c r="J140" s="402"/>
      <c r="K140" s="402">
        <f t="shared" si="24"/>
        <v>0</v>
      </c>
      <c r="L140" s="402">
        <f>+K140*$N$1</f>
        <v>0</v>
      </c>
    </row>
    <row r="141" spans="1:12" s="375" customFormat="1">
      <c r="A141" s="394"/>
      <c r="B141" s="395" t="s">
        <v>301</v>
      </c>
      <c r="C141" s="394"/>
      <c r="D141" s="396"/>
      <c r="E141" s="404"/>
      <c r="F141" s="397"/>
      <c r="G141" s="398"/>
      <c r="H141" s="397"/>
      <c r="I141" s="397"/>
      <c r="J141" s="397"/>
      <c r="K141" s="397">
        <f t="shared" si="24"/>
        <v>0</v>
      </c>
      <c r="L141" s="397">
        <f t="shared" si="26"/>
        <v>0</v>
      </c>
    </row>
    <row r="142" spans="1:12" s="375" customFormat="1" ht="14.5">
      <c r="A142" s="394" t="s">
        <v>22</v>
      </c>
      <c r="B142" s="403" t="s">
        <v>182</v>
      </c>
      <c r="C142" s="394" t="s">
        <v>488</v>
      </c>
      <c r="D142" s="396">
        <v>75</v>
      </c>
      <c r="E142" s="404"/>
      <c r="F142" s="397"/>
      <c r="G142" s="398"/>
      <c r="H142" s="397"/>
      <c r="I142" s="397"/>
      <c r="J142" s="397"/>
      <c r="K142" s="397">
        <f t="shared" si="24"/>
        <v>0</v>
      </c>
      <c r="L142" s="397">
        <f t="shared" si="26"/>
        <v>0</v>
      </c>
    </row>
    <row r="143" spans="1:12" s="375" customFormat="1" ht="14.5">
      <c r="A143" s="394" t="s">
        <v>25</v>
      </c>
      <c r="B143" s="403" t="s">
        <v>185</v>
      </c>
      <c r="C143" s="394" t="s">
        <v>488</v>
      </c>
      <c r="D143" s="396">
        <v>75</v>
      </c>
      <c r="E143" s="404">
        <v>45</v>
      </c>
      <c r="F143" s="397">
        <f>+D143*E143</f>
        <v>3375</v>
      </c>
      <c r="G143" s="398">
        <v>15</v>
      </c>
      <c r="H143" s="397">
        <f>+G143*D143</f>
        <v>1125</v>
      </c>
      <c r="I143" s="397">
        <f>+E143+G143</f>
        <v>60</v>
      </c>
      <c r="J143" s="397">
        <f t="shared" si="25"/>
        <v>4500</v>
      </c>
      <c r="K143" s="397"/>
      <c r="L143" s="397">
        <f t="shared" si="26"/>
        <v>4500</v>
      </c>
    </row>
    <row r="144" spans="1:12" s="375" customFormat="1" ht="26">
      <c r="A144" s="394" t="s">
        <v>27</v>
      </c>
      <c r="B144" s="403" t="s">
        <v>505</v>
      </c>
      <c r="C144" s="394" t="s">
        <v>49</v>
      </c>
      <c r="D144" s="396">
        <v>6</v>
      </c>
      <c r="E144" s="404">
        <v>2250</v>
      </c>
      <c r="F144" s="397">
        <f>+D144*E144</f>
        <v>13500</v>
      </c>
      <c r="G144" s="398">
        <v>300</v>
      </c>
      <c r="H144" s="397">
        <f>+G144*D144</f>
        <v>1800</v>
      </c>
      <c r="I144" s="397">
        <f>+E144+G144</f>
        <v>2550</v>
      </c>
      <c r="J144" s="397">
        <f t="shared" si="25"/>
        <v>15300</v>
      </c>
      <c r="K144" s="397">
        <f t="shared" ref="K144:K153" si="27">+J144*$N$1</f>
        <v>9945</v>
      </c>
      <c r="L144" s="397">
        <f t="shared" si="26"/>
        <v>5355</v>
      </c>
    </row>
    <row r="145" spans="1:12" s="375" customFormat="1" ht="26">
      <c r="A145" s="394" t="s">
        <v>29</v>
      </c>
      <c r="B145" s="403" t="s">
        <v>237</v>
      </c>
      <c r="C145" s="394" t="s">
        <v>49</v>
      </c>
      <c r="D145" s="396">
        <v>11</v>
      </c>
      <c r="E145" s="404">
        <v>1080</v>
      </c>
      <c r="F145" s="397">
        <f>+D145*E145</f>
        <v>11880</v>
      </c>
      <c r="G145" s="398">
        <v>300</v>
      </c>
      <c r="H145" s="397">
        <f>+G145*D145</f>
        <v>3300</v>
      </c>
      <c r="I145" s="397">
        <f>+E145+G145</f>
        <v>1380</v>
      </c>
      <c r="J145" s="397">
        <f t="shared" si="25"/>
        <v>15180</v>
      </c>
      <c r="K145" s="397">
        <f t="shared" si="27"/>
        <v>9867</v>
      </c>
      <c r="L145" s="397">
        <f t="shared" si="26"/>
        <v>5313</v>
      </c>
    </row>
    <row r="146" spans="1:12" s="375" customFormat="1" ht="26">
      <c r="A146" s="394" t="s">
        <v>30</v>
      </c>
      <c r="B146" s="403" t="s">
        <v>410</v>
      </c>
      <c r="C146" s="394" t="s">
        <v>49</v>
      </c>
      <c r="D146" s="396">
        <v>3</v>
      </c>
      <c r="E146" s="404">
        <v>1710</v>
      </c>
      <c r="F146" s="397">
        <f>+D146*E146</f>
        <v>5130</v>
      </c>
      <c r="G146" s="398">
        <v>300</v>
      </c>
      <c r="H146" s="397">
        <f>+G146*D146</f>
        <v>900</v>
      </c>
      <c r="I146" s="397">
        <f>+E146+G146</f>
        <v>2010</v>
      </c>
      <c r="J146" s="397">
        <f t="shared" si="25"/>
        <v>6030</v>
      </c>
      <c r="K146" s="397">
        <f t="shared" si="27"/>
        <v>3919.5</v>
      </c>
      <c r="L146" s="397">
        <f t="shared" si="26"/>
        <v>2110.5</v>
      </c>
    </row>
    <row r="147" spans="1:12" s="375" customFormat="1" ht="26">
      <c r="A147" s="394" t="s">
        <v>32</v>
      </c>
      <c r="B147" s="403" t="s">
        <v>411</v>
      </c>
      <c r="C147" s="394" t="s">
        <v>49</v>
      </c>
      <c r="D147" s="396">
        <v>9</v>
      </c>
      <c r="E147" s="404">
        <v>1980</v>
      </c>
      <c r="F147" s="397">
        <f>+D147*E147</f>
        <v>17820</v>
      </c>
      <c r="G147" s="398">
        <v>300</v>
      </c>
      <c r="H147" s="397">
        <f>+G147*D147</f>
        <v>2700</v>
      </c>
      <c r="I147" s="397">
        <f>+E147+G147</f>
        <v>2280</v>
      </c>
      <c r="J147" s="397">
        <f t="shared" si="25"/>
        <v>20520</v>
      </c>
      <c r="K147" s="397">
        <f t="shared" si="27"/>
        <v>13338</v>
      </c>
      <c r="L147" s="397">
        <f t="shared" si="26"/>
        <v>7182</v>
      </c>
    </row>
    <row r="148" spans="1:12" s="375" customFormat="1">
      <c r="A148" s="394"/>
      <c r="B148" s="395" t="s">
        <v>412</v>
      </c>
      <c r="C148" s="394"/>
      <c r="D148" s="396"/>
      <c r="E148" s="404"/>
      <c r="F148" s="397"/>
      <c r="G148" s="398"/>
      <c r="H148" s="397"/>
      <c r="I148" s="397"/>
      <c r="J148" s="397"/>
      <c r="K148" s="397">
        <f t="shared" si="27"/>
        <v>0</v>
      </c>
      <c r="L148" s="397">
        <f t="shared" si="26"/>
        <v>0</v>
      </c>
    </row>
    <row r="149" spans="1:12" s="375" customFormat="1">
      <c r="A149" s="394"/>
      <c r="B149" s="403" t="s">
        <v>413</v>
      </c>
      <c r="C149" s="394" t="s">
        <v>49</v>
      </c>
      <c r="D149" s="396">
        <v>16</v>
      </c>
      <c r="E149" s="404">
        <v>135</v>
      </c>
      <c r="F149" s="397">
        <f>+D149*E149</f>
        <v>2160</v>
      </c>
      <c r="G149" s="398">
        <v>100</v>
      </c>
      <c r="H149" s="397">
        <f>+G149*D149</f>
        <v>1600</v>
      </c>
      <c r="I149" s="397">
        <f>+E149+G149</f>
        <v>235</v>
      </c>
      <c r="J149" s="397">
        <f>+F149+H149</f>
        <v>3760</v>
      </c>
      <c r="K149" s="397">
        <f t="shared" si="27"/>
        <v>2444</v>
      </c>
      <c r="L149" s="397">
        <f t="shared" si="26"/>
        <v>1316</v>
      </c>
    </row>
    <row r="150" spans="1:12" s="375" customFormat="1">
      <c r="A150" s="394"/>
      <c r="B150" s="395" t="s">
        <v>262</v>
      </c>
      <c r="C150" s="394"/>
      <c r="D150" s="396"/>
      <c r="E150" s="404"/>
      <c r="F150" s="397">
        <f>+D150*E150</f>
        <v>0</v>
      </c>
      <c r="G150" s="398"/>
      <c r="H150" s="397"/>
      <c r="I150" s="397"/>
      <c r="J150" s="397"/>
      <c r="K150" s="397">
        <f t="shared" si="27"/>
        <v>0</v>
      </c>
      <c r="L150" s="397">
        <f t="shared" si="26"/>
        <v>0</v>
      </c>
    </row>
    <row r="151" spans="1:12" s="375" customFormat="1" ht="26">
      <c r="A151" s="394" t="s">
        <v>33</v>
      </c>
      <c r="B151" s="403" t="s">
        <v>414</v>
      </c>
      <c r="C151" s="394" t="s">
        <v>49</v>
      </c>
      <c r="D151" s="396">
        <v>35</v>
      </c>
      <c r="E151" s="404">
        <v>117</v>
      </c>
      <c r="F151" s="397">
        <f>+D151*E151</f>
        <v>4095</v>
      </c>
      <c r="G151" s="398">
        <v>50</v>
      </c>
      <c r="H151" s="397">
        <f>+G151*D151</f>
        <v>1750</v>
      </c>
      <c r="I151" s="397">
        <f>+E151+G151</f>
        <v>167</v>
      </c>
      <c r="J151" s="397">
        <f>+F151+H151</f>
        <v>5845</v>
      </c>
      <c r="K151" s="397">
        <f t="shared" si="27"/>
        <v>3799.25</v>
      </c>
      <c r="L151" s="397">
        <f t="shared" si="26"/>
        <v>2045.75</v>
      </c>
    </row>
    <row r="152" spans="1:12" s="375" customFormat="1">
      <c r="A152" s="394"/>
      <c r="B152" s="395" t="s">
        <v>306</v>
      </c>
      <c r="C152" s="394"/>
      <c r="D152" s="396"/>
      <c r="E152" s="404"/>
      <c r="F152" s="397"/>
      <c r="G152" s="398"/>
      <c r="H152" s="397"/>
      <c r="I152" s="397"/>
      <c r="J152" s="397"/>
      <c r="K152" s="397">
        <f t="shared" si="27"/>
        <v>0</v>
      </c>
      <c r="L152" s="397">
        <f t="shared" si="26"/>
        <v>0</v>
      </c>
    </row>
    <row r="153" spans="1:12" s="375" customFormat="1">
      <c r="A153" s="394" t="s">
        <v>35</v>
      </c>
      <c r="B153" s="403" t="s">
        <v>307</v>
      </c>
      <c r="C153" s="394" t="s">
        <v>49</v>
      </c>
      <c r="D153" s="396">
        <v>470</v>
      </c>
      <c r="E153" s="404">
        <v>4.5</v>
      </c>
      <c r="F153" s="397">
        <f>+D153*E153</f>
        <v>2115</v>
      </c>
      <c r="G153" s="398">
        <v>25</v>
      </c>
      <c r="H153" s="397">
        <f>+G153*D153</f>
        <v>11750</v>
      </c>
      <c r="I153" s="397">
        <f>+E153+G153</f>
        <v>29.5</v>
      </c>
      <c r="J153" s="397">
        <f t="shared" ref="J153:J216" si="28">+F153+H153</f>
        <v>13865</v>
      </c>
      <c r="K153" s="397">
        <f t="shared" si="27"/>
        <v>9012.25</v>
      </c>
      <c r="L153" s="397">
        <f t="shared" si="26"/>
        <v>4852.75</v>
      </c>
    </row>
    <row r="154" spans="1:12" s="375" customFormat="1">
      <c r="A154" s="399"/>
      <c r="B154" s="400" t="s">
        <v>308</v>
      </c>
      <c r="C154" s="399"/>
      <c r="D154" s="401"/>
      <c r="E154" s="402"/>
      <c r="F154" s="402"/>
      <c r="G154" s="402"/>
      <c r="H154" s="402"/>
      <c r="I154" s="402"/>
      <c r="J154" s="402"/>
      <c r="K154" s="402"/>
      <c r="L154" s="402"/>
    </row>
    <row r="155" spans="1:12" s="375" customFormat="1" ht="14.5">
      <c r="A155" s="394" t="s">
        <v>39</v>
      </c>
      <c r="B155" s="403" t="s">
        <v>182</v>
      </c>
      <c r="C155" s="394" t="s">
        <v>488</v>
      </c>
      <c r="D155" s="396">
        <v>100</v>
      </c>
      <c r="E155" s="404"/>
      <c r="F155" s="397"/>
      <c r="G155" s="398"/>
      <c r="H155" s="397"/>
      <c r="I155" s="397"/>
      <c r="J155" s="397"/>
      <c r="K155" s="397"/>
      <c r="L155" s="397">
        <f t="shared" si="26"/>
        <v>0</v>
      </c>
    </row>
    <row r="156" spans="1:12" s="375" customFormat="1" ht="14.5">
      <c r="A156" s="394" t="s">
        <v>41</v>
      </c>
      <c r="B156" s="403" t="s">
        <v>185</v>
      </c>
      <c r="C156" s="394" t="s">
        <v>488</v>
      </c>
      <c r="D156" s="396">
        <v>100</v>
      </c>
      <c r="E156" s="404">
        <v>45</v>
      </c>
      <c r="F156" s="397">
        <f>+D156*E156</f>
        <v>4500</v>
      </c>
      <c r="G156" s="398">
        <v>15</v>
      </c>
      <c r="H156" s="397">
        <f>+G156*D156</f>
        <v>1500</v>
      </c>
      <c r="I156" s="397">
        <f>+E156+G156</f>
        <v>60</v>
      </c>
      <c r="J156" s="397">
        <f t="shared" si="28"/>
        <v>6000</v>
      </c>
      <c r="K156" s="397"/>
      <c r="L156" s="397">
        <f t="shared" si="26"/>
        <v>6000</v>
      </c>
    </row>
    <row r="157" spans="1:12" s="375" customFormat="1">
      <c r="A157" s="394"/>
      <c r="B157" s="395" t="s">
        <v>254</v>
      </c>
      <c r="C157" s="394"/>
      <c r="D157" s="396"/>
      <c r="E157" s="404"/>
      <c r="F157" s="397"/>
      <c r="G157" s="398"/>
      <c r="H157" s="397"/>
      <c r="I157" s="397"/>
      <c r="J157" s="397"/>
      <c r="K157" s="397"/>
      <c r="L157" s="397">
        <f t="shared" si="26"/>
        <v>0</v>
      </c>
    </row>
    <row r="158" spans="1:12" s="375" customFormat="1" ht="26">
      <c r="A158" s="394" t="s">
        <v>42</v>
      </c>
      <c r="B158" s="403" t="s">
        <v>415</v>
      </c>
      <c r="C158" s="394" t="s">
        <v>49</v>
      </c>
      <c r="D158" s="396">
        <v>6</v>
      </c>
      <c r="E158" s="404">
        <v>2160</v>
      </c>
      <c r="F158" s="397">
        <f>+D158*E158</f>
        <v>12960</v>
      </c>
      <c r="G158" s="398">
        <v>300</v>
      </c>
      <c r="H158" s="397">
        <f>+G158*D158</f>
        <v>1800</v>
      </c>
      <c r="I158" s="397">
        <f>+E158+G158</f>
        <v>2460</v>
      </c>
      <c r="J158" s="397">
        <f t="shared" si="28"/>
        <v>14760</v>
      </c>
      <c r="K158" s="397">
        <f>+J158*$N$1</f>
        <v>9594</v>
      </c>
      <c r="L158" s="397">
        <f t="shared" si="26"/>
        <v>5166</v>
      </c>
    </row>
    <row r="159" spans="1:12" s="375" customFormat="1" ht="39">
      <c r="A159" s="394" t="s">
        <v>43</v>
      </c>
      <c r="B159" s="403" t="s">
        <v>506</v>
      </c>
      <c r="C159" s="394" t="s">
        <v>49</v>
      </c>
      <c r="D159" s="396">
        <v>5</v>
      </c>
      <c r="E159" s="404">
        <v>2880</v>
      </c>
      <c r="F159" s="397">
        <f>+D159*E159</f>
        <v>14400</v>
      </c>
      <c r="G159" s="398">
        <v>300</v>
      </c>
      <c r="H159" s="397">
        <f>+G159*D159</f>
        <v>1500</v>
      </c>
      <c r="I159" s="397">
        <f>+E159+G159</f>
        <v>3180</v>
      </c>
      <c r="J159" s="397">
        <f t="shared" si="28"/>
        <v>15900</v>
      </c>
      <c r="K159" s="397">
        <f>+J159*$N$1</f>
        <v>10335</v>
      </c>
      <c r="L159" s="397">
        <f t="shared" si="26"/>
        <v>5565</v>
      </c>
    </row>
    <row r="160" spans="1:12" s="375" customFormat="1" ht="26">
      <c r="A160" s="394" t="s">
        <v>44</v>
      </c>
      <c r="B160" s="403" t="s">
        <v>311</v>
      </c>
      <c r="C160" s="394" t="s">
        <v>49</v>
      </c>
      <c r="D160" s="396">
        <v>7</v>
      </c>
      <c r="E160" s="404">
        <v>3240</v>
      </c>
      <c r="F160" s="397">
        <f>+D160*E160</f>
        <v>22680</v>
      </c>
      <c r="G160" s="398">
        <v>300</v>
      </c>
      <c r="H160" s="397">
        <f>+G160*D160</f>
        <v>2100</v>
      </c>
      <c r="I160" s="397">
        <f>+E160+G160</f>
        <v>3540</v>
      </c>
      <c r="J160" s="397">
        <f t="shared" si="28"/>
        <v>24780</v>
      </c>
      <c r="K160" s="397">
        <f>+J160*$N$1</f>
        <v>16107</v>
      </c>
      <c r="L160" s="397">
        <f t="shared" si="26"/>
        <v>8673</v>
      </c>
    </row>
    <row r="161" spans="1:12" s="375" customFormat="1">
      <c r="A161" s="394"/>
      <c r="B161" s="395" t="s">
        <v>223</v>
      </c>
      <c r="C161" s="394"/>
      <c r="D161" s="396"/>
      <c r="E161" s="404"/>
      <c r="F161" s="397"/>
      <c r="G161" s="398"/>
      <c r="H161" s="397"/>
      <c r="I161" s="397"/>
      <c r="J161" s="397"/>
      <c r="K161" s="397"/>
      <c r="L161" s="397">
        <f t="shared" si="26"/>
        <v>0</v>
      </c>
    </row>
    <row r="162" spans="1:12" s="375" customFormat="1" ht="26">
      <c r="A162" s="394" t="s">
        <v>45</v>
      </c>
      <c r="B162" s="403" t="s">
        <v>312</v>
      </c>
      <c r="C162" s="394" t="s">
        <v>49</v>
      </c>
      <c r="D162" s="396">
        <v>182</v>
      </c>
      <c r="E162" s="404">
        <v>8.1</v>
      </c>
      <c r="F162" s="397">
        <f>+D162*E162</f>
        <v>1474.2</v>
      </c>
      <c r="G162" s="398">
        <v>25</v>
      </c>
      <c r="H162" s="397">
        <f>+G162*D162</f>
        <v>4550</v>
      </c>
      <c r="I162" s="397">
        <f>+E162+G162</f>
        <v>33.1</v>
      </c>
      <c r="J162" s="397">
        <f t="shared" si="28"/>
        <v>6024.2</v>
      </c>
      <c r="K162" s="397">
        <f>+J162*$N$1</f>
        <v>3915.73</v>
      </c>
      <c r="L162" s="397">
        <f t="shared" si="26"/>
        <v>2108.4699999999998</v>
      </c>
    </row>
    <row r="163" spans="1:12" s="375" customFormat="1" ht="26">
      <c r="A163" s="394" t="s">
        <v>46</v>
      </c>
      <c r="B163" s="403" t="s">
        <v>313</v>
      </c>
      <c r="C163" s="394" t="s">
        <v>49</v>
      </c>
      <c r="D163" s="396">
        <v>137</v>
      </c>
      <c r="E163" s="404">
        <v>7.2</v>
      </c>
      <c r="F163" s="397">
        <f>+D163*E163</f>
        <v>986.4</v>
      </c>
      <c r="G163" s="398">
        <v>25</v>
      </c>
      <c r="H163" s="397">
        <f>+G163*D163</f>
        <v>3425</v>
      </c>
      <c r="I163" s="397">
        <f>+E163+G163</f>
        <v>32.200000000000003</v>
      </c>
      <c r="J163" s="397">
        <f t="shared" si="28"/>
        <v>4411.3999999999996</v>
      </c>
      <c r="K163" s="397">
        <f>+J163*$N$1</f>
        <v>2867.41</v>
      </c>
      <c r="L163" s="397">
        <f t="shared" si="26"/>
        <v>1543.9899999999998</v>
      </c>
    </row>
    <row r="164" spans="1:12" s="375" customFormat="1" ht="26">
      <c r="A164" s="394" t="s">
        <v>47</v>
      </c>
      <c r="B164" s="403" t="s">
        <v>314</v>
      </c>
      <c r="C164" s="394" t="s">
        <v>49</v>
      </c>
      <c r="D164" s="396">
        <v>137</v>
      </c>
      <c r="E164" s="404">
        <v>324</v>
      </c>
      <c r="F164" s="397">
        <f>+D164*E164</f>
        <v>44388</v>
      </c>
      <c r="G164" s="398">
        <v>25</v>
      </c>
      <c r="H164" s="397">
        <f>+G164*D164</f>
        <v>3425</v>
      </c>
      <c r="I164" s="397">
        <f>+E164+G164</f>
        <v>349</v>
      </c>
      <c r="J164" s="397">
        <f t="shared" si="28"/>
        <v>47813</v>
      </c>
      <c r="K164" s="397">
        <f>+J164*$N$1</f>
        <v>31078.45</v>
      </c>
      <c r="L164" s="397">
        <f t="shared" si="26"/>
        <v>16734.55</v>
      </c>
    </row>
    <row r="165" spans="1:12" s="375" customFormat="1">
      <c r="A165" s="394"/>
      <c r="B165" s="403" t="s">
        <v>416</v>
      </c>
      <c r="C165" s="394" t="s">
        <v>49</v>
      </c>
      <c r="D165" s="396">
        <v>91</v>
      </c>
      <c r="E165" s="404">
        <v>12.6</v>
      </c>
      <c r="F165" s="397">
        <f>+D165*E165</f>
        <v>1146.5999999999999</v>
      </c>
      <c r="G165" s="398">
        <v>25</v>
      </c>
      <c r="H165" s="397">
        <f>+G165*D165</f>
        <v>2275</v>
      </c>
      <c r="I165" s="397">
        <f>+E165+G165</f>
        <v>37.6</v>
      </c>
      <c r="J165" s="397">
        <f t="shared" si="28"/>
        <v>3421.6</v>
      </c>
      <c r="K165" s="397">
        <f>+J165*$N$1</f>
        <v>2224.04</v>
      </c>
      <c r="L165" s="397">
        <f t="shared" si="26"/>
        <v>1197.56</v>
      </c>
    </row>
    <row r="166" spans="1:12" s="375" customFormat="1">
      <c r="A166" s="394" t="s">
        <v>50</v>
      </c>
      <c r="B166" s="403" t="s">
        <v>317</v>
      </c>
      <c r="C166" s="394" t="s">
        <v>49</v>
      </c>
      <c r="D166" s="396">
        <v>46</v>
      </c>
      <c r="E166" s="404">
        <v>198</v>
      </c>
      <c r="F166" s="397">
        <f>+D166*E166</f>
        <v>9108</v>
      </c>
      <c r="G166" s="398">
        <v>25</v>
      </c>
      <c r="H166" s="397">
        <f>+G166*D166</f>
        <v>1150</v>
      </c>
      <c r="I166" s="397">
        <f>+E166+G166</f>
        <v>223</v>
      </c>
      <c r="J166" s="397">
        <f t="shared" si="28"/>
        <v>10258</v>
      </c>
      <c r="K166" s="397">
        <f>+J166*$N$1</f>
        <v>6667.7</v>
      </c>
      <c r="L166" s="397">
        <f t="shared" si="26"/>
        <v>3590.3</v>
      </c>
    </row>
    <row r="167" spans="1:12" s="375" customFormat="1">
      <c r="A167" s="394"/>
      <c r="B167" s="395" t="s">
        <v>230</v>
      </c>
      <c r="C167" s="394"/>
      <c r="D167" s="396"/>
      <c r="E167" s="404"/>
      <c r="F167" s="397"/>
      <c r="G167" s="398"/>
      <c r="H167" s="397"/>
      <c r="I167" s="397"/>
      <c r="J167" s="397"/>
      <c r="K167" s="397"/>
      <c r="L167" s="397">
        <f t="shared" si="26"/>
        <v>0</v>
      </c>
    </row>
    <row r="168" spans="1:12" s="375" customFormat="1">
      <c r="A168" s="394" t="s">
        <v>22</v>
      </c>
      <c r="B168" s="403" t="s">
        <v>318</v>
      </c>
      <c r="C168" s="394" t="s">
        <v>49</v>
      </c>
      <c r="D168" s="396">
        <v>178</v>
      </c>
      <c r="E168" s="404">
        <v>5.4</v>
      </c>
      <c r="F168" s="397">
        <f>+D168*E168</f>
        <v>961.2</v>
      </c>
      <c r="G168" s="398">
        <v>25</v>
      </c>
      <c r="H168" s="397">
        <f>+G168*D168</f>
        <v>4450</v>
      </c>
      <c r="I168" s="397">
        <f>+E168+G168</f>
        <v>30.4</v>
      </c>
      <c r="J168" s="397">
        <f t="shared" si="28"/>
        <v>5411.2</v>
      </c>
      <c r="K168" s="397">
        <f>+J168*$N$1</f>
        <v>3517.28</v>
      </c>
      <c r="L168" s="397">
        <f t="shared" si="26"/>
        <v>1893.9199999999996</v>
      </c>
    </row>
    <row r="169" spans="1:12" s="375" customFormat="1">
      <c r="A169" s="394" t="s">
        <v>25</v>
      </c>
      <c r="B169" s="403" t="s">
        <v>319</v>
      </c>
      <c r="C169" s="394" t="s">
        <v>49</v>
      </c>
      <c r="D169" s="396">
        <v>45</v>
      </c>
      <c r="E169" s="404">
        <v>7.2</v>
      </c>
      <c r="F169" s="397">
        <f>+D169*E169</f>
        <v>324</v>
      </c>
      <c r="G169" s="398">
        <v>25</v>
      </c>
      <c r="H169" s="397">
        <f>+G169*D169</f>
        <v>1125</v>
      </c>
      <c r="I169" s="397">
        <f>+E169+G169</f>
        <v>32.200000000000003</v>
      </c>
      <c r="J169" s="397">
        <f t="shared" si="28"/>
        <v>1449</v>
      </c>
      <c r="K169" s="397">
        <f>+J169*$N$1</f>
        <v>941.85</v>
      </c>
      <c r="L169" s="397">
        <f t="shared" si="26"/>
        <v>507.15</v>
      </c>
    </row>
    <row r="170" spans="1:12" s="375" customFormat="1">
      <c r="A170" s="394" t="s">
        <v>27</v>
      </c>
      <c r="B170" s="403" t="s">
        <v>320</v>
      </c>
      <c r="C170" s="394" t="s">
        <v>49</v>
      </c>
      <c r="D170" s="396">
        <v>89</v>
      </c>
      <c r="E170" s="404">
        <v>27</v>
      </c>
      <c r="F170" s="397">
        <f>+D170*E170</f>
        <v>2403</v>
      </c>
      <c r="G170" s="398">
        <v>25</v>
      </c>
      <c r="H170" s="397">
        <f>+G170*D170</f>
        <v>2225</v>
      </c>
      <c r="I170" s="397">
        <f>+E170+G170</f>
        <v>52</v>
      </c>
      <c r="J170" s="397">
        <f t="shared" si="28"/>
        <v>4628</v>
      </c>
      <c r="K170" s="397">
        <f>+J170*$N$1</f>
        <v>3008.2000000000003</v>
      </c>
      <c r="L170" s="397">
        <f t="shared" si="26"/>
        <v>1619.7999999999997</v>
      </c>
    </row>
    <row r="171" spans="1:12" s="375" customFormat="1">
      <c r="A171" s="394" t="s">
        <v>29</v>
      </c>
      <c r="B171" s="403" t="s">
        <v>321</v>
      </c>
      <c r="C171" s="394" t="s">
        <v>49</v>
      </c>
      <c r="D171" s="396">
        <v>59</v>
      </c>
      <c r="E171" s="404">
        <v>81</v>
      </c>
      <c r="F171" s="397">
        <f>+D171*E171</f>
        <v>4779</v>
      </c>
      <c r="G171" s="398">
        <v>25</v>
      </c>
      <c r="H171" s="397">
        <f>+G171*D171</f>
        <v>1475</v>
      </c>
      <c r="I171" s="397">
        <f>+E171+G171</f>
        <v>106</v>
      </c>
      <c r="J171" s="397">
        <f t="shared" si="28"/>
        <v>6254</v>
      </c>
      <c r="K171" s="397">
        <f>+J171*$N$1</f>
        <v>4065.1000000000004</v>
      </c>
      <c r="L171" s="397">
        <f t="shared" si="26"/>
        <v>2188.8999999999996</v>
      </c>
    </row>
    <row r="172" spans="1:12" s="375" customFormat="1">
      <c r="A172" s="394" t="s">
        <v>30</v>
      </c>
      <c r="B172" s="403" t="s">
        <v>322</v>
      </c>
      <c r="C172" s="394" t="s">
        <v>49</v>
      </c>
      <c r="D172" s="396">
        <v>45</v>
      </c>
      <c r="E172" s="404">
        <v>45</v>
      </c>
      <c r="F172" s="397">
        <f>+D172*E172</f>
        <v>2025</v>
      </c>
      <c r="G172" s="398">
        <v>25</v>
      </c>
      <c r="H172" s="397">
        <f>+G172*D172</f>
        <v>1125</v>
      </c>
      <c r="I172" s="397">
        <f>+E172+G172</f>
        <v>70</v>
      </c>
      <c r="J172" s="397">
        <f t="shared" si="28"/>
        <v>3150</v>
      </c>
      <c r="K172" s="397">
        <f>+J172*$N$1</f>
        <v>2047.5</v>
      </c>
      <c r="L172" s="397">
        <f t="shared" si="26"/>
        <v>1102.5</v>
      </c>
    </row>
    <row r="173" spans="1:12" s="375" customFormat="1">
      <c r="A173" s="394"/>
      <c r="B173" s="395" t="s">
        <v>323</v>
      </c>
      <c r="C173" s="394"/>
      <c r="D173" s="396"/>
      <c r="E173" s="404"/>
      <c r="F173" s="397"/>
      <c r="G173" s="398"/>
      <c r="H173" s="397"/>
      <c r="I173" s="397"/>
      <c r="J173" s="397"/>
      <c r="K173" s="397"/>
      <c r="L173" s="397">
        <f t="shared" si="26"/>
        <v>0</v>
      </c>
    </row>
    <row r="174" spans="1:12" s="375" customFormat="1">
      <c r="A174" s="394" t="s">
        <v>32</v>
      </c>
      <c r="B174" s="403" t="s">
        <v>324</v>
      </c>
      <c r="C174" s="394" t="s">
        <v>49</v>
      </c>
      <c r="D174" s="396">
        <v>36</v>
      </c>
      <c r="E174" s="404">
        <v>12.6</v>
      </c>
      <c r="F174" s="397">
        <f>+D174*E174</f>
        <v>453.59999999999997</v>
      </c>
      <c r="G174" s="398">
        <v>25</v>
      </c>
      <c r="H174" s="397">
        <f>+G174*D174</f>
        <v>900</v>
      </c>
      <c r="I174" s="397">
        <f>+E174+G174</f>
        <v>37.6</v>
      </c>
      <c r="J174" s="397">
        <f t="shared" si="28"/>
        <v>1353.6</v>
      </c>
      <c r="K174" s="397">
        <f>+J174*$N$1</f>
        <v>879.83999999999992</v>
      </c>
      <c r="L174" s="397">
        <f t="shared" si="26"/>
        <v>473.76</v>
      </c>
    </row>
    <row r="175" spans="1:12" s="375" customFormat="1">
      <c r="A175" s="394" t="s">
        <v>33</v>
      </c>
      <c r="B175" s="403" t="s">
        <v>325</v>
      </c>
      <c r="C175" s="394" t="s">
        <v>49</v>
      </c>
      <c r="D175" s="396">
        <v>47</v>
      </c>
      <c r="E175" s="404">
        <v>5.4</v>
      </c>
      <c r="F175" s="397">
        <f>+D175*E175</f>
        <v>253.8</v>
      </c>
      <c r="G175" s="398">
        <v>25</v>
      </c>
      <c r="H175" s="397">
        <f>+G175*D175</f>
        <v>1175</v>
      </c>
      <c r="I175" s="397">
        <f>+E175+G175</f>
        <v>30.4</v>
      </c>
      <c r="J175" s="397">
        <f t="shared" si="28"/>
        <v>1428.8</v>
      </c>
      <c r="K175" s="397">
        <f>+J175*$N$1</f>
        <v>928.72</v>
      </c>
      <c r="L175" s="397">
        <f t="shared" si="26"/>
        <v>500.07999999999993</v>
      </c>
    </row>
    <row r="176" spans="1:12" s="375" customFormat="1">
      <c r="A176" s="394"/>
      <c r="B176" s="395" t="s">
        <v>326</v>
      </c>
      <c r="C176" s="394"/>
      <c r="D176" s="396"/>
      <c r="E176" s="404"/>
      <c r="F176" s="397"/>
      <c r="G176" s="398"/>
      <c r="H176" s="397"/>
      <c r="I176" s="397"/>
      <c r="J176" s="397"/>
      <c r="K176" s="397"/>
      <c r="L176" s="397">
        <f t="shared" si="26"/>
        <v>0</v>
      </c>
    </row>
    <row r="177" spans="1:12" s="375" customFormat="1" ht="26">
      <c r="A177" s="394" t="s">
        <v>35</v>
      </c>
      <c r="B177" s="403" t="s">
        <v>327</v>
      </c>
      <c r="C177" s="394" t="s">
        <v>49</v>
      </c>
      <c r="D177" s="396">
        <v>6</v>
      </c>
      <c r="E177" s="404">
        <v>8.1</v>
      </c>
      <c r="F177" s="397">
        <f>+D177*E177</f>
        <v>48.599999999999994</v>
      </c>
      <c r="G177" s="398">
        <v>25</v>
      </c>
      <c r="H177" s="397">
        <f>+G177*D177</f>
        <v>150</v>
      </c>
      <c r="I177" s="397">
        <f>+E177+G177</f>
        <v>33.1</v>
      </c>
      <c r="J177" s="397">
        <f t="shared" si="28"/>
        <v>198.6</v>
      </c>
      <c r="K177" s="397">
        <f>+J177*$N$1</f>
        <v>129.09</v>
      </c>
      <c r="L177" s="397">
        <f t="shared" si="26"/>
        <v>69.509999999999991</v>
      </c>
    </row>
    <row r="178" spans="1:12" s="375" customFormat="1">
      <c r="A178" s="394" t="s">
        <v>417</v>
      </c>
      <c r="B178" s="403" t="s">
        <v>418</v>
      </c>
      <c r="C178" s="394" t="s">
        <v>49</v>
      </c>
      <c r="D178" s="396">
        <v>63</v>
      </c>
      <c r="E178" s="404">
        <v>5.4</v>
      </c>
      <c r="F178" s="397">
        <f>+D178*E178</f>
        <v>340.20000000000005</v>
      </c>
      <c r="G178" s="398">
        <v>25</v>
      </c>
      <c r="H178" s="397">
        <f>+G178*D178</f>
        <v>1575</v>
      </c>
      <c r="I178" s="397">
        <f>+E178+G178</f>
        <v>30.4</v>
      </c>
      <c r="J178" s="397">
        <f t="shared" si="28"/>
        <v>1915.2</v>
      </c>
      <c r="K178" s="397">
        <f>+J178*$N$1</f>
        <v>1244.8800000000001</v>
      </c>
      <c r="L178" s="397">
        <f t="shared" si="26"/>
        <v>670.31999999999994</v>
      </c>
    </row>
    <row r="179" spans="1:12" s="375" customFormat="1">
      <c r="A179" s="394"/>
      <c r="B179" s="395" t="s">
        <v>328</v>
      </c>
      <c r="C179" s="394"/>
      <c r="D179" s="396"/>
      <c r="E179" s="404"/>
      <c r="F179" s="397"/>
      <c r="G179" s="398"/>
      <c r="H179" s="397"/>
      <c r="I179" s="397"/>
      <c r="J179" s="397"/>
      <c r="K179" s="397"/>
      <c r="L179" s="397">
        <f t="shared" si="26"/>
        <v>0</v>
      </c>
    </row>
    <row r="180" spans="1:12" s="375" customFormat="1">
      <c r="A180" s="394" t="s">
        <v>419</v>
      </c>
      <c r="B180" s="403" t="s">
        <v>420</v>
      </c>
      <c r="C180" s="394" t="s">
        <v>49</v>
      </c>
      <c r="D180" s="396">
        <v>8</v>
      </c>
      <c r="E180" s="404">
        <v>27</v>
      </c>
      <c r="F180" s="397">
        <f t="shared" ref="F180:F185" si="29">+D180*E180</f>
        <v>216</v>
      </c>
      <c r="G180" s="398">
        <v>25</v>
      </c>
      <c r="H180" s="397">
        <f t="shared" ref="H180:H185" si="30">+G180*D180</f>
        <v>200</v>
      </c>
      <c r="I180" s="397">
        <f t="shared" ref="I180:I185" si="31">+E180+G180</f>
        <v>52</v>
      </c>
      <c r="J180" s="397">
        <f t="shared" si="28"/>
        <v>416</v>
      </c>
      <c r="K180" s="397">
        <f t="shared" ref="K180:K185" si="32">+J180*$N$1</f>
        <v>270.40000000000003</v>
      </c>
      <c r="L180" s="397">
        <f t="shared" si="26"/>
        <v>145.59999999999997</v>
      </c>
    </row>
    <row r="181" spans="1:12" s="375" customFormat="1">
      <c r="A181" s="394" t="s">
        <v>39</v>
      </c>
      <c r="B181" s="403" t="s">
        <v>324</v>
      </c>
      <c r="C181" s="394" t="s">
        <v>49</v>
      </c>
      <c r="D181" s="396">
        <v>4</v>
      </c>
      <c r="E181" s="404">
        <v>12.6</v>
      </c>
      <c r="F181" s="397">
        <f t="shared" si="29"/>
        <v>50.4</v>
      </c>
      <c r="G181" s="398">
        <v>25</v>
      </c>
      <c r="H181" s="397">
        <f t="shared" si="30"/>
        <v>100</v>
      </c>
      <c r="I181" s="397">
        <f t="shared" si="31"/>
        <v>37.6</v>
      </c>
      <c r="J181" s="397">
        <f t="shared" si="28"/>
        <v>150.4</v>
      </c>
      <c r="K181" s="397">
        <f t="shared" si="32"/>
        <v>97.76</v>
      </c>
      <c r="L181" s="397">
        <f t="shared" si="26"/>
        <v>52.64</v>
      </c>
    </row>
    <row r="182" spans="1:12" s="375" customFormat="1">
      <c r="A182" s="394" t="s">
        <v>41</v>
      </c>
      <c r="B182" s="403" t="s">
        <v>329</v>
      </c>
      <c r="C182" s="394" t="s">
        <v>49</v>
      </c>
      <c r="D182" s="396">
        <v>16</v>
      </c>
      <c r="E182" s="404">
        <v>324</v>
      </c>
      <c r="F182" s="397">
        <f t="shared" si="29"/>
        <v>5184</v>
      </c>
      <c r="G182" s="398">
        <v>25</v>
      </c>
      <c r="H182" s="397">
        <f t="shared" si="30"/>
        <v>400</v>
      </c>
      <c r="I182" s="397">
        <f>+E182+G182</f>
        <v>349</v>
      </c>
      <c r="J182" s="397">
        <f t="shared" si="28"/>
        <v>5584</v>
      </c>
      <c r="K182" s="397">
        <f t="shared" si="32"/>
        <v>3629.6</v>
      </c>
      <c r="L182" s="397">
        <f t="shared" si="26"/>
        <v>1954.4</v>
      </c>
    </row>
    <row r="183" spans="1:12" s="375" customFormat="1">
      <c r="A183" s="394" t="s">
        <v>42</v>
      </c>
      <c r="B183" s="403" t="s">
        <v>330</v>
      </c>
      <c r="C183" s="394" t="s">
        <v>49</v>
      </c>
      <c r="D183" s="396">
        <v>18</v>
      </c>
      <c r="E183" s="404">
        <v>153</v>
      </c>
      <c r="F183" s="397">
        <f t="shared" si="29"/>
        <v>2754</v>
      </c>
      <c r="G183" s="398">
        <v>25</v>
      </c>
      <c r="H183" s="397">
        <f t="shared" si="30"/>
        <v>450</v>
      </c>
      <c r="I183" s="397">
        <f t="shared" si="31"/>
        <v>178</v>
      </c>
      <c r="J183" s="397">
        <f t="shared" si="28"/>
        <v>3204</v>
      </c>
      <c r="K183" s="397">
        <f t="shared" si="32"/>
        <v>2082.6</v>
      </c>
      <c r="L183" s="397">
        <f t="shared" si="26"/>
        <v>1121.4000000000001</v>
      </c>
    </row>
    <row r="184" spans="1:12" s="375" customFormat="1">
      <c r="A184" s="394" t="s">
        <v>43</v>
      </c>
      <c r="B184" s="403" t="s">
        <v>331</v>
      </c>
      <c r="C184" s="394" t="s">
        <v>49</v>
      </c>
      <c r="D184" s="396">
        <v>6</v>
      </c>
      <c r="E184" s="404">
        <v>12.6</v>
      </c>
      <c r="F184" s="397">
        <f t="shared" si="29"/>
        <v>75.599999999999994</v>
      </c>
      <c r="G184" s="398">
        <v>25</v>
      </c>
      <c r="H184" s="397">
        <f t="shared" si="30"/>
        <v>150</v>
      </c>
      <c r="I184" s="397">
        <f t="shared" si="31"/>
        <v>37.6</v>
      </c>
      <c r="J184" s="397">
        <f t="shared" si="28"/>
        <v>225.6</v>
      </c>
      <c r="K184" s="397">
        <f t="shared" si="32"/>
        <v>146.64000000000001</v>
      </c>
      <c r="L184" s="397">
        <f t="shared" si="26"/>
        <v>78.95999999999998</v>
      </c>
    </row>
    <row r="185" spans="1:12" s="375" customFormat="1" ht="26">
      <c r="A185" s="394" t="s">
        <v>44</v>
      </c>
      <c r="B185" s="403" t="s">
        <v>421</v>
      </c>
      <c r="C185" s="394" t="s">
        <v>49</v>
      </c>
      <c r="D185" s="396">
        <v>24</v>
      </c>
      <c r="E185" s="404">
        <v>270</v>
      </c>
      <c r="F185" s="397">
        <f t="shared" si="29"/>
        <v>6480</v>
      </c>
      <c r="G185" s="398">
        <v>25</v>
      </c>
      <c r="H185" s="397">
        <f t="shared" si="30"/>
        <v>600</v>
      </c>
      <c r="I185" s="397">
        <f t="shared" si="31"/>
        <v>295</v>
      </c>
      <c r="J185" s="397">
        <f t="shared" si="28"/>
        <v>7080</v>
      </c>
      <c r="K185" s="397">
        <f t="shared" si="32"/>
        <v>4602</v>
      </c>
      <c r="L185" s="397">
        <f t="shared" si="26"/>
        <v>2478</v>
      </c>
    </row>
    <row r="186" spans="1:12" s="375" customFormat="1">
      <c r="A186" s="399"/>
      <c r="B186" s="400" t="s">
        <v>333</v>
      </c>
      <c r="C186" s="399"/>
      <c r="D186" s="401"/>
      <c r="E186" s="402"/>
      <c r="F186" s="402"/>
      <c r="G186" s="402"/>
      <c r="H186" s="402"/>
      <c r="I186" s="402"/>
      <c r="J186" s="402"/>
      <c r="K186" s="402"/>
      <c r="L186" s="402"/>
    </row>
    <row r="187" spans="1:12" s="375" customFormat="1" ht="14.5">
      <c r="A187" s="394" t="s">
        <v>22</v>
      </c>
      <c r="B187" s="403" t="s">
        <v>182</v>
      </c>
      <c r="C187" s="394" t="s">
        <v>488</v>
      </c>
      <c r="D187" s="396">
        <v>35</v>
      </c>
      <c r="E187" s="404"/>
      <c r="F187" s="397"/>
      <c r="G187" s="398"/>
      <c r="H187" s="397"/>
      <c r="I187" s="397"/>
      <c r="J187" s="397"/>
      <c r="K187" s="397"/>
      <c r="L187" s="397">
        <f t="shared" si="26"/>
        <v>0</v>
      </c>
    </row>
    <row r="188" spans="1:12" s="375" customFormat="1" ht="14.5">
      <c r="A188" s="394" t="s">
        <v>25</v>
      </c>
      <c r="B188" s="403" t="s">
        <v>185</v>
      </c>
      <c r="C188" s="394" t="s">
        <v>488</v>
      </c>
      <c r="D188" s="396">
        <v>35</v>
      </c>
      <c r="E188" s="404">
        <v>45</v>
      </c>
      <c r="F188" s="397">
        <f>+D188*E188</f>
        <v>1575</v>
      </c>
      <c r="G188" s="398">
        <v>15</v>
      </c>
      <c r="H188" s="397">
        <f>+G188*D188</f>
        <v>525</v>
      </c>
      <c r="I188" s="397">
        <f>+E188+G188</f>
        <v>60</v>
      </c>
      <c r="J188" s="397">
        <f t="shared" si="28"/>
        <v>2100</v>
      </c>
      <c r="K188" s="397"/>
      <c r="L188" s="397">
        <f t="shared" si="26"/>
        <v>2100</v>
      </c>
    </row>
    <row r="189" spans="1:12" s="375" customFormat="1" ht="26">
      <c r="A189" s="394" t="s">
        <v>27</v>
      </c>
      <c r="B189" s="403" t="s">
        <v>422</v>
      </c>
      <c r="C189" s="394" t="s">
        <v>49</v>
      </c>
      <c r="D189" s="396">
        <v>9</v>
      </c>
      <c r="E189" s="404">
        <v>2700</v>
      </c>
      <c r="F189" s="397">
        <f>+D189*E189</f>
        <v>24300</v>
      </c>
      <c r="G189" s="398">
        <v>300</v>
      </c>
      <c r="H189" s="397">
        <f>+G189*D189</f>
        <v>2700</v>
      </c>
      <c r="I189" s="397">
        <f>+E189+G189</f>
        <v>3000</v>
      </c>
      <c r="J189" s="397">
        <f t="shared" si="28"/>
        <v>27000</v>
      </c>
      <c r="K189" s="397">
        <f>+J189*$N$1</f>
        <v>17550</v>
      </c>
      <c r="L189" s="397">
        <f t="shared" si="26"/>
        <v>9450</v>
      </c>
    </row>
    <row r="190" spans="1:12" s="375" customFormat="1">
      <c r="A190" s="394" t="s">
        <v>29</v>
      </c>
      <c r="B190" s="403" t="s">
        <v>336</v>
      </c>
      <c r="C190" s="394" t="s">
        <v>49</v>
      </c>
      <c r="D190" s="396">
        <v>114</v>
      </c>
      <c r="E190" s="404">
        <v>21.6</v>
      </c>
      <c r="F190" s="397">
        <f>+D190*E190</f>
        <v>2462.4</v>
      </c>
      <c r="G190" s="398">
        <v>25</v>
      </c>
      <c r="H190" s="397">
        <f>+G190*D190</f>
        <v>2850</v>
      </c>
      <c r="I190" s="397">
        <f>+E190+G190</f>
        <v>46.6</v>
      </c>
      <c r="J190" s="397">
        <f t="shared" si="28"/>
        <v>5312.4</v>
      </c>
      <c r="K190" s="397">
        <f>+J190*$N$1</f>
        <v>3453.06</v>
      </c>
      <c r="L190" s="397">
        <f t="shared" si="26"/>
        <v>1859.3399999999997</v>
      </c>
    </row>
    <row r="191" spans="1:12" s="375" customFormat="1">
      <c r="A191" s="399"/>
      <c r="B191" s="400" t="s">
        <v>337</v>
      </c>
      <c r="C191" s="399"/>
      <c r="D191" s="401"/>
      <c r="E191" s="402"/>
      <c r="F191" s="402"/>
      <c r="G191" s="402"/>
      <c r="H191" s="402"/>
      <c r="I191" s="402"/>
      <c r="J191" s="402"/>
      <c r="K191" s="402"/>
      <c r="L191" s="402"/>
    </row>
    <row r="192" spans="1:12" s="375" customFormat="1" ht="14.5">
      <c r="A192" s="394" t="s">
        <v>30</v>
      </c>
      <c r="B192" s="403" t="s">
        <v>182</v>
      </c>
      <c r="C192" s="394" t="s">
        <v>488</v>
      </c>
      <c r="D192" s="396">
        <v>300</v>
      </c>
      <c r="E192" s="404"/>
      <c r="F192" s="397"/>
      <c r="G192" s="398"/>
      <c r="H192" s="397"/>
      <c r="I192" s="397"/>
      <c r="J192" s="397"/>
      <c r="K192" s="397"/>
      <c r="L192" s="397">
        <f t="shared" si="26"/>
        <v>0</v>
      </c>
    </row>
    <row r="193" spans="1:12" s="375" customFormat="1" ht="14.5">
      <c r="A193" s="394" t="s">
        <v>32</v>
      </c>
      <c r="B193" s="403" t="s">
        <v>185</v>
      </c>
      <c r="C193" s="394" t="s">
        <v>488</v>
      </c>
      <c r="D193" s="396">
        <v>300</v>
      </c>
      <c r="E193" s="404">
        <v>45</v>
      </c>
      <c r="F193" s="397">
        <f>+D193*E193</f>
        <v>13500</v>
      </c>
      <c r="G193" s="398">
        <v>15</v>
      </c>
      <c r="H193" s="397">
        <f>+G193*D193</f>
        <v>4500</v>
      </c>
      <c r="I193" s="397">
        <f>+E193+G193</f>
        <v>60</v>
      </c>
      <c r="J193" s="397">
        <f t="shared" si="28"/>
        <v>18000</v>
      </c>
      <c r="K193" s="397"/>
      <c r="L193" s="397">
        <f t="shared" si="26"/>
        <v>18000</v>
      </c>
    </row>
    <row r="194" spans="1:12" s="375" customFormat="1">
      <c r="A194" s="394"/>
      <c r="B194" s="395" t="s">
        <v>186</v>
      </c>
      <c r="C194" s="394"/>
      <c r="D194" s="396"/>
      <c r="E194" s="404"/>
      <c r="F194" s="397"/>
      <c r="G194" s="398"/>
      <c r="H194" s="397"/>
      <c r="I194" s="397"/>
      <c r="J194" s="397"/>
      <c r="K194" s="397"/>
      <c r="L194" s="397">
        <f t="shared" si="26"/>
        <v>0</v>
      </c>
    </row>
    <row r="195" spans="1:12" s="375" customFormat="1" ht="26">
      <c r="A195" s="394" t="s">
        <v>35</v>
      </c>
      <c r="B195" s="403" t="s">
        <v>423</v>
      </c>
      <c r="C195" s="394" t="s">
        <v>49</v>
      </c>
      <c r="D195" s="396">
        <v>15</v>
      </c>
      <c r="E195" s="404">
        <v>1080</v>
      </c>
      <c r="F195" s="397">
        <f>+D195*E195</f>
        <v>16200</v>
      </c>
      <c r="G195" s="398">
        <v>300</v>
      </c>
      <c r="H195" s="397">
        <f>+G195*D195</f>
        <v>4500</v>
      </c>
      <c r="I195" s="397">
        <f>+E195+G195</f>
        <v>1380</v>
      </c>
      <c r="J195" s="397">
        <f t="shared" si="28"/>
        <v>20700</v>
      </c>
      <c r="K195" s="397">
        <f t="shared" ref="K195:K202" si="33">+J195*$N$1</f>
        <v>13455</v>
      </c>
      <c r="L195" s="397">
        <f t="shared" si="26"/>
        <v>7245</v>
      </c>
    </row>
    <row r="196" spans="1:12" s="375" customFormat="1">
      <c r="A196" s="394"/>
      <c r="B196" s="395" t="s">
        <v>258</v>
      </c>
      <c r="C196" s="394"/>
      <c r="D196" s="396"/>
      <c r="E196" s="404"/>
      <c r="F196" s="397"/>
      <c r="G196" s="398"/>
      <c r="H196" s="397"/>
      <c r="I196" s="397"/>
      <c r="J196" s="397"/>
      <c r="K196" s="397">
        <f t="shared" si="33"/>
        <v>0</v>
      </c>
      <c r="L196" s="397">
        <f t="shared" si="26"/>
        <v>0</v>
      </c>
    </row>
    <row r="197" spans="1:12" s="375" customFormat="1">
      <c r="A197" s="394" t="s">
        <v>39</v>
      </c>
      <c r="B197" s="403" t="s">
        <v>338</v>
      </c>
      <c r="C197" s="394" t="s">
        <v>49</v>
      </c>
      <c r="D197" s="396">
        <f>29+37+21+28</f>
        <v>115</v>
      </c>
      <c r="E197" s="404">
        <v>135</v>
      </c>
      <c r="F197" s="397">
        <f>+D197*E197</f>
        <v>15525</v>
      </c>
      <c r="G197" s="398">
        <v>100</v>
      </c>
      <c r="H197" s="397">
        <f>+G197*D197</f>
        <v>11500</v>
      </c>
      <c r="I197" s="397">
        <f>+E197+G197</f>
        <v>235</v>
      </c>
      <c r="J197" s="397">
        <f t="shared" si="28"/>
        <v>27025</v>
      </c>
      <c r="K197" s="397">
        <f t="shared" si="33"/>
        <v>17566.25</v>
      </c>
      <c r="L197" s="397">
        <f t="shared" si="26"/>
        <v>9458.75</v>
      </c>
    </row>
    <row r="198" spans="1:12" s="375" customFormat="1">
      <c r="A198" s="394"/>
      <c r="B198" s="395" t="s">
        <v>262</v>
      </c>
      <c r="C198" s="394"/>
      <c r="D198" s="396"/>
      <c r="E198" s="404"/>
      <c r="F198" s="397"/>
      <c r="G198" s="398"/>
      <c r="H198" s="397"/>
      <c r="I198" s="397"/>
      <c r="J198" s="397"/>
      <c r="K198" s="397">
        <f t="shared" si="33"/>
        <v>0</v>
      </c>
      <c r="L198" s="397">
        <f t="shared" si="26"/>
        <v>0</v>
      </c>
    </row>
    <row r="199" spans="1:12" s="375" customFormat="1" ht="26">
      <c r="A199" s="394" t="s">
        <v>41</v>
      </c>
      <c r="B199" s="403" t="s">
        <v>424</v>
      </c>
      <c r="C199" s="394" t="s">
        <v>49</v>
      </c>
      <c r="D199" s="396">
        <v>7</v>
      </c>
      <c r="E199" s="404">
        <v>990</v>
      </c>
      <c r="F199" s="397">
        <f>+D199*E199</f>
        <v>6930</v>
      </c>
      <c r="G199" s="398">
        <v>300</v>
      </c>
      <c r="H199" s="397">
        <f>+G199*D199</f>
        <v>2100</v>
      </c>
      <c r="I199" s="397">
        <f>+E199+G199</f>
        <v>1290</v>
      </c>
      <c r="J199" s="397">
        <f t="shared" si="28"/>
        <v>9030</v>
      </c>
      <c r="K199" s="397">
        <f t="shared" si="33"/>
        <v>5869.5</v>
      </c>
      <c r="L199" s="397">
        <f t="shared" si="26"/>
        <v>3160.5</v>
      </c>
    </row>
    <row r="200" spans="1:12" s="375" customFormat="1" ht="26">
      <c r="A200" s="394" t="s">
        <v>42</v>
      </c>
      <c r="B200" s="403" t="s">
        <v>394</v>
      </c>
      <c r="C200" s="394" t="s">
        <v>49</v>
      </c>
      <c r="D200" s="396">
        <v>26</v>
      </c>
      <c r="E200" s="404">
        <v>117</v>
      </c>
      <c r="F200" s="397">
        <f>+D200*E200</f>
        <v>3042</v>
      </c>
      <c r="G200" s="398">
        <v>50</v>
      </c>
      <c r="H200" s="397">
        <f>+G200*D200</f>
        <v>1300</v>
      </c>
      <c r="I200" s="397">
        <f>+E200+G200</f>
        <v>167</v>
      </c>
      <c r="J200" s="397">
        <f t="shared" si="28"/>
        <v>4342</v>
      </c>
      <c r="K200" s="397">
        <f t="shared" si="33"/>
        <v>2822.3</v>
      </c>
      <c r="L200" s="397">
        <f t="shared" si="26"/>
        <v>1519.6999999999998</v>
      </c>
    </row>
    <row r="201" spans="1:12" s="375" customFormat="1">
      <c r="A201" s="394"/>
      <c r="B201" s="395" t="s">
        <v>326</v>
      </c>
      <c r="C201" s="394"/>
      <c r="D201" s="396"/>
      <c r="E201" s="404"/>
      <c r="F201" s="397"/>
      <c r="G201" s="398"/>
      <c r="H201" s="397"/>
      <c r="I201" s="397"/>
      <c r="J201" s="397"/>
      <c r="K201" s="397">
        <f t="shared" si="33"/>
        <v>0</v>
      </c>
      <c r="L201" s="397">
        <f t="shared" si="26"/>
        <v>0</v>
      </c>
    </row>
    <row r="202" spans="1:12" s="375" customFormat="1">
      <c r="A202" s="394" t="s">
        <v>43</v>
      </c>
      <c r="B202" s="403" t="s">
        <v>341</v>
      </c>
      <c r="C202" s="394" t="s">
        <v>49</v>
      </c>
      <c r="D202" s="396">
        <v>307</v>
      </c>
      <c r="E202" s="404">
        <v>4.5</v>
      </c>
      <c r="F202" s="397">
        <f>+D202*E202</f>
        <v>1381.5</v>
      </c>
      <c r="G202" s="398">
        <v>25</v>
      </c>
      <c r="H202" s="397">
        <f>+G202*D202</f>
        <v>7675</v>
      </c>
      <c r="I202" s="397">
        <f>+E202+G202</f>
        <v>29.5</v>
      </c>
      <c r="J202" s="397">
        <f t="shared" si="28"/>
        <v>9056.5</v>
      </c>
      <c r="K202" s="397">
        <f t="shared" si="33"/>
        <v>5886.7250000000004</v>
      </c>
      <c r="L202" s="397">
        <f t="shared" ref="L202:L216" si="34">+J202-K202</f>
        <v>3169.7749999999996</v>
      </c>
    </row>
    <row r="203" spans="1:12" s="375" customFormat="1">
      <c r="A203" s="399"/>
      <c r="B203" s="400" t="s">
        <v>342</v>
      </c>
      <c r="C203" s="399"/>
      <c r="D203" s="401"/>
      <c r="E203" s="402"/>
      <c r="F203" s="402"/>
      <c r="G203" s="402"/>
      <c r="H203" s="402"/>
      <c r="I203" s="402"/>
      <c r="J203" s="402"/>
      <c r="K203" s="402"/>
      <c r="L203" s="402"/>
    </row>
    <row r="204" spans="1:12" s="375" customFormat="1" ht="14.5">
      <c r="A204" s="394" t="s">
        <v>44</v>
      </c>
      <c r="B204" s="403" t="s">
        <v>182</v>
      </c>
      <c r="C204" s="394" t="s">
        <v>488</v>
      </c>
      <c r="D204" s="396">
        <v>33</v>
      </c>
      <c r="E204" s="404"/>
      <c r="F204" s="397"/>
      <c r="G204" s="398"/>
      <c r="H204" s="397"/>
      <c r="I204" s="397"/>
      <c r="J204" s="397"/>
      <c r="K204" s="397"/>
      <c r="L204" s="397">
        <f t="shared" si="34"/>
        <v>0</v>
      </c>
    </row>
    <row r="205" spans="1:12" s="375" customFormat="1" ht="14.5">
      <c r="A205" s="394" t="s">
        <v>45</v>
      </c>
      <c r="B205" s="403" t="s">
        <v>185</v>
      </c>
      <c r="C205" s="394" t="s">
        <v>488</v>
      </c>
      <c r="D205" s="396">
        <v>33</v>
      </c>
      <c r="E205" s="404">
        <v>45</v>
      </c>
      <c r="F205" s="397">
        <f>+D205*E205</f>
        <v>1485</v>
      </c>
      <c r="G205" s="398">
        <v>15</v>
      </c>
      <c r="H205" s="397">
        <f>+G205*D205</f>
        <v>495</v>
      </c>
      <c r="I205" s="397">
        <f>+E205+G205</f>
        <v>60</v>
      </c>
      <c r="J205" s="397">
        <f t="shared" si="28"/>
        <v>1980</v>
      </c>
      <c r="K205" s="397"/>
      <c r="L205" s="397">
        <f t="shared" si="34"/>
        <v>1980</v>
      </c>
    </row>
    <row r="206" spans="1:12" s="375" customFormat="1">
      <c r="A206" s="394"/>
      <c r="B206" s="406" t="s">
        <v>223</v>
      </c>
      <c r="C206" s="397"/>
      <c r="D206" s="397"/>
      <c r="E206" s="404"/>
      <c r="F206" s="397">
        <f>+D206*E206</f>
        <v>0</v>
      </c>
      <c r="G206" s="398"/>
      <c r="H206" s="397"/>
      <c r="I206" s="397"/>
      <c r="J206" s="397"/>
      <c r="K206" s="397"/>
      <c r="L206" s="397">
        <f t="shared" si="34"/>
        <v>0</v>
      </c>
    </row>
    <row r="207" spans="1:12" s="375" customFormat="1">
      <c r="A207" s="394"/>
      <c r="B207" s="407" t="s">
        <v>425</v>
      </c>
      <c r="C207" s="397" t="s">
        <v>49</v>
      </c>
      <c r="D207" s="397">
        <v>26</v>
      </c>
      <c r="E207" s="404">
        <v>117</v>
      </c>
      <c r="F207" s="397">
        <f>+D207*E207</f>
        <v>3042</v>
      </c>
      <c r="G207" s="398">
        <v>50</v>
      </c>
      <c r="H207" s="397">
        <f>+G207*D207</f>
        <v>1300</v>
      </c>
      <c r="I207" s="397">
        <f>+E207+G207</f>
        <v>167</v>
      </c>
      <c r="J207" s="397">
        <f t="shared" si="28"/>
        <v>4342</v>
      </c>
      <c r="K207" s="397">
        <f>+J207*$N$1</f>
        <v>2822.3</v>
      </c>
      <c r="L207" s="397">
        <f t="shared" si="34"/>
        <v>1519.6999999999998</v>
      </c>
    </row>
    <row r="208" spans="1:12" s="375" customFormat="1">
      <c r="A208" s="394"/>
      <c r="B208" s="407" t="s">
        <v>426</v>
      </c>
      <c r="C208" s="397" t="s">
        <v>49</v>
      </c>
      <c r="D208" s="397">
        <v>78</v>
      </c>
      <c r="E208" s="404">
        <v>7.2</v>
      </c>
      <c r="F208" s="397">
        <f>+D208*E208</f>
        <v>561.6</v>
      </c>
      <c r="G208" s="398">
        <v>25</v>
      </c>
      <c r="H208" s="397">
        <f>+G208*D208</f>
        <v>1950</v>
      </c>
      <c r="I208" s="397">
        <f>+E208+G208</f>
        <v>32.200000000000003</v>
      </c>
      <c r="J208" s="397">
        <f t="shared" si="28"/>
        <v>2511.6</v>
      </c>
      <c r="K208" s="397">
        <f>+J208*$N$1</f>
        <v>1632.54</v>
      </c>
      <c r="L208" s="397">
        <f t="shared" si="34"/>
        <v>879.06</v>
      </c>
    </row>
    <row r="209" spans="1:15" s="375" customFormat="1">
      <c r="A209" s="394"/>
      <c r="B209" s="406" t="s">
        <v>230</v>
      </c>
      <c r="C209" s="397"/>
      <c r="D209" s="397"/>
      <c r="E209" s="404"/>
      <c r="F209" s="397"/>
      <c r="G209" s="398"/>
      <c r="H209" s="397"/>
      <c r="I209" s="397"/>
      <c r="J209" s="397"/>
      <c r="K209" s="397"/>
      <c r="L209" s="397">
        <f t="shared" si="34"/>
        <v>0</v>
      </c>
    </row>
    <row r="210" spans="1:15" s="375" customFormat="1">
      <c r="A210" s="394"/>
      <c r="B210" s="407" t="s">
        <v>425</v>
      </c>
      <c r="C210" s="397" t="s">
        <v>49</v>
      </c>
      <c r="D210" s="397">
        <v>13</v>
      </c>
      <c r="E210" s="404">
        <v>117</v>
      </c>
      <c r="F210" s="397">
        <f>+D210*E210</f>
        <v>1521</v>
      </c>
      <c r="G210" s="398">
        <v>50</v>
      </c>
      <c r="H210" s="397">
        <f>+G210*D210</f>
        <v>650</v>
      </c>
      <c r="I210" s="397">
        <f>+E210+G210</f>
        <v>167</v>
      </c>
      <c r="J210" s="397">
        <f t="shared" si="28"/>
        <v>2171</v>
      </c>
      <c r="K210" s="397">
        <f>+J210*$N$1</f>
        <v>1411.15</v>
      </c>
      <c r="L210" s="397">
        <f t="shared" si="34"/>
        <v>759.84999999999991</v>
      </c>
    </row>
    <row r="211" spans="1:15" s="375" customFormat="1">
      <c r="A211" s="394"/>
      <c r="B211" s="407" t="s">
        <v>426</v>
      </c>
      <c r="C211" s="397" t="s">
        <v>49</v>
      </c>
      <c r="D211" s="397">
        <v>39</v>
      </c>
      <c r="E211" s="404">
        <v>7.2</v>
      </c>
      <c r="F211" s="397">
        <f>+D211*E211</f>
        <v>280.8</v>
      </c>
      <c r="G211" s="398">
        <v>25</v>
      </c>
      <c r="H211" s="397">
        <f>+G211*D211</f>
        <v>975</v>
      </c>
      <c r="I211" s="397">
        <f>+E211+G211</f>
        <v>32.200000000000003</v>
      </c>
      <c r="J211" s="397">
        <f t="shared" si="28"/>
        <v>1255.8</v>
      </c>
      <c r="K211" s="397">
        <f>+J211*$N$1</f>
        <v>816.27</v>
      </c>
      <c r="L211" s="397">
        <f t="shared" si="34"/>
        <v>439.53</v>
      </c>
    </row>
    <row r="212" spans="1:15" s="375" customFormat="1">
      <c r="A212" s="394"/>
      <c r="B212" s="407" t="s">
        <v>427</v>
      </c>
      <c r="C212" s="397" t="s">
        <v>49</v>
      </c>
      <c r="D212" s="397">
        <v>39</v>
      </c>
      <c r="E212" s="404">
        <v>8.1</v>
      </c>
      <c r="F212" s="397">
        <f>+D212*E212</f>
        <v>315.89999999999998</v>
      </c>
      <c r="G212" s="398">
        <v>25</v>
      </c>
      <c r="H212" s="397">
        <f>+G212*D212</f>
        <v>975</v>
      </c>
      <c r="I212" s="397">
        <f>+E212+G212</f>
        <v>33.1</v>
      </c>
      <c r="J212" s="397">
        <f t="shared" si="28"/>
        <v>1290.9000000000001</v>
      </c>
      <c r="K212" s="397">
        <f>+J212*$N$1</f>
        <v>839.08500000000004</v>
      </c>
      <c r="L212" s="397">
        <f t="shared" si="34"/>
        <v>451.81500000000005</v>
      </c>
    </row>
    <row r="213" spans="1:15" s="375" customFormat="1">
      <c r="A213" s="394"/>
      <c r="B213" s="395" t="s">
        <v>130</v>
      </c>
      <c r="C213" s="394"/>
      <c r="D213" s="396"/>
      <c r="E213" s="404"/>
      <c r="F213" s="397"/>
      <c r="G213" s="398"/>
      <c r="H213" s="397"/>
      <c r="I213" s="397"/>
      <c r="J213" s="397"/>
      <c r="K213" s="397"/>
      <c r="L213" s="397">
        <f t="shared" si="34"/>
        <v>0</v>
      </c>
    </row>
    <row r="214" spans="1:15" s="375" customFormat="1">
      <c r="A214" s="394" t="s">
        <v>22</v>
      </c>
      <c r="B214" s="403" t="s">
        <v>428</v>
      </c>
      <c r="C214" s="394" t="s">
        <v>2</v>
      </c>
      <c r="D214" s="396">
        <v>1</v>
      </c>
      <c r="E214" s="404">
        <v>45000</v>
      </c>
      <c r="F214" s="397">
        <f>+D214*E214</f>
        <v>45000</v>
      </c>
      <c r="G214" s="398"/>
      <c r="H214" s="397"/>
      <c r="I214" s="397"/>
      <c r="J214" s="397">
        <f t="shared" si="28"/>
        <v>45000</v>
      </c>
      <c r="K214" s="397"/>
      <c r="L214" s="397">
        <f t="shared" si="34"/>
        <v>45000</v>
      </c>
    </row>
    <row r="215" spans="1:15" s="375" customFormat="1">
      <c r="A215" s="394" t="s">
        <v>344</v>
      </c>
      <c r="B215" s="403" t="s">
        <v>429</v>
      </c>
      <c r="C215" s="394" t="s">
        <v>2</v>
      </c>
      <c r="D215" s="396">
        <v>1</v>
      </c>
      <c r="E215" s="404">
        <v>180000</v>
      </c>
      <c r="F215" s="397">
        <f>+D215*E215</f>
        <v>180000</v>
      </c>
      <c r="G215" s="398"/>
      <c r="H215" s="397"/>
      <c r="I215" s="397"/>
      <c r="J215" s="397">
        <f t="shared" si="28"/>
        <v>180000</v>
      </c>
      <c r="K215" s="397"/>
      <c r="L215" s="397">
        <f t="shared" si="34"/>
        <v>180000</v>
      </c>
    </row>
    <row r="216" spans="1:15" s="375" customFormat="1" ht="26">
      <c r="A216" s="394" t="s">
        <v>25</v>
      </c>
      <c r="B216" s="403" t="s">
        <v>346</v>
      </c>
      <c r="C216" s="394" t="s">
        <v>488</v>
      </c>
      <c r="D216" s="396">
        <v>600</v>
      </c>
      <c r="E216" s="404">
        <v>45</v>
      </c>
      <c r="F216" s="397">
        <f>+D216*E216</f>
        <v>27000</v>
      </c>
      <c r="G216" s="398"/>
      <c r="H216" s="397"/>
      <c r="I216" s="397"/>
      <c r="J216" s="397">
        <f t="shared" si="28"/>
        <v>27000</v>
      </c>
      <c r="K216" s="397"/>
      <c r="L216" s="397">
        <f t="shared" si="34"/>
        <v>27000</v>
      </c>
    </row>
    <row r="217" spans="1:15" s="375" customFormat="1">
      <c r="A217" s="408"/>
      <c r="B217" s="409" t="s">
        <v>430</v>
      </c>
      <c r="C217" s="408"/>
      <c r="D217" s="410"/>
      <c r="E217" s="411"/>
      <c r="F217" s="411">
        <f>SUM(F6:F216)</f>
        <v>3561588.9944000002</v>
      </c>
      <c r="G217" s="411"/>
      <c r="H217" s="411">
        <f>SUM(H6:H216)</f>
        <v>749118.5</v>
      </c>
      <c r="I217" s="411"/>
      <c r="J217" s="411">
        <f>SUM(J6:J216)</f>
        <v>4310707.4944000002</v>
      </c>
      <c r="K217" s="411">
        <f>SUM(K6:K216)</f>
        <v>2499943.8713600002</v>
      </c>
      <c r="L217" s="411">
        <f>+J217-K217</f>
        <v>1810763.62304</v>
      </c>
      <c r="O217" s="376"/>
    </row>
    <row r="218" spans="1:15" ht="14.5">
      <c r="A218" s="412"/>
      <c r="B218" s="413"/>
      <c r="C218" s="414"/>
      <c r="D218" s="414"/>
      <c r="E218" s="415"/>
      <c r="F218" s="416"/>
      <c r="G218" s="417"/>
      <c r="H218" s="416"/>
      <c r="I218" s="418"/>
      <c r="J218" s="418"/>
      <c r="K218" s="419"/>
      <c r="L218" s="419"/>
    </row>
    <row r="219" spans="1:15" ht="14.5">
      <c r="A219" s="412" t="s">
        <v>22</v>
      </c>
      <c r="B219" s="413" t="s">
        <v>431</v>
      </c>
      <c r="C219" s="414"/>
      <c r="D219" s="414"/>
      <c r="E219" s="415"/>
      <c r="F219" s="416"/>
      <c r="G219" s="417">
        <f>+F217+H217</f>
        <v>4310707.4944000002</v>
      </c>
      <c r="H219" s="416">
        <f>+H217+F218</f>
        <v>749118.5</v>
      </c>
      <c r="I219" s="418"/>
      <c r="J219" s="418"/>
      <c r="K219" s="419"/>
      <c r="L219" s="419"/>
    </row>
    <row r="220" spans="1:15" ht="26">
      <c r="A220" s="420">
        <v>1</v>
      </c>
      <c r="B220" s="421" t="s">
        <v>432</v>
      </c>
      <c r="C220" s="394" t="s">
        <v>433</v>
      </c>
      <c r="D220" s="394">
        <v>1</v>
      </c>
      <c r="E220" s="415"/>
      <c r="F220" s="416"/>
      <c r="G220" s="416"/>
      <c r="H220" s="419"/>
      <c r="I220" s="422">
        <v>137750</v>
      </c>
      <c r="J220" s="422">
        <v>137750</v>
      </c>
      <c r="K220" s="419"/>
      <c r="L220" s="419"/>
    </row>
    <row r="221" spans="1:15" ht="14.5">
      <c r="A221" s="420"/>
      <c r="B221" s="421"/>
      <c r="C221" s="414"/>
      <c r="D221" s="414"/>
      <c r="E221" s="415"/>
      <c r="F221" s="419"/>
      <c r="G221" s="419"/>
      <c r="H221" s="419"/>
      <c r="I221" s="418"/>
      <c r="J221" s="418"/>
      <c r="K221" s="419"/>
      <c r="L221" s="419"/>
    </row>
    <row r="222" spans="1:15" ht="14.5">
      <c r="A222" s="420">
        <v>2</v>
      </c>
      <c r="B222" s="421" t="s">
        <v>434</v>
      </c>
      <c r="C222" s="414" t="s">
        <v>433</v>
      </c>
      <c r="D222" s="414">
        <v>1</v>
      </c>
      <c r="E222" s="415"/>
      <c r="F222" s="419"/>
      <c r="G222" s="419"/>
      <c r="H222" s="419"/>
      <c r="I222" s="418"/>
      <c r="J222" s="423" t="s">
        <v>435</v>
      </c>
      <c r="K222" s="419"/>
      <c r="L222" s="419"/>
    </row>
    <row r="223" spans="1:15" ht="14.5">
      <c r="A223" s="420"/>
      <c r="B223" s="421"/>
      <c r="C223" s="414"/>
      <c r="D223" s="414"/>
      <c r="E223" s="415"/>
      <c r="F223" s="419"/>
      <c r="G223" s="419"/>
      <c r="H223" s="419"/>
      <c r="I223" s="418"/>
      <c r="J223" s="418"/>
      <c r="K223" s="419"/>
      <c r="L223" s="419"/>
    </row>
    <row r="224" spans="1:15" ht="14.5">
      <c r="A224" s="420">
        <v>3</v>
      </c>
      <c r="B224" s="421" t="s">
        <v>436</v>
      </c>
      <c r="C224" s="414" t="s">
        <v>51</v>
      </c>
      <c r="D224" s="414">
        <v>45</v>
      </c>
      <c r="E224" s="415"/>
      <c r="F224" s="419"/>
      <c r="G224" s="419"/>
      <c r="H224" s="419"/>
      <c r="I224" s="418">
        <v>150</v>
      </c>
      <c r="J224" s="418">
        <v>6750</v>
      </c>
      <c r="K224" s="419"/>
      <c r="L224" s="419"/>
    </row>
    <row r="225" spans="1:12" ht="14.5">
      <c r="A225" s="420"/>
      <c r="B225" s="421"/>
      <c r="C225" s="414"/>
      <c r="D225" s="414"/>
      <c r="E225" s="415"/>
      <c r="F225" s="419"/>
      <c r="G225" s="419"/>
      <c r="H225" s="419"/>
      <c r="I225" s="418"/>
      <c r="J225" s="418"/>
      <c r="K225" s="419"/>
      <c r="L225" s="419"/>
    </row>
    <row r="226" spans="1:12" ht="14.5">
      <c r="A226" s="420">
        <v>4</v>
      </c>
      <c r="B226" s="421" t="s">
        <v>437</v>
      </c>
      <c r="C226" s="414" t="s">
        <v>438</v>
      </c>
      <c r="D226" s="414">
        <v>2</v>
      </c>
      <c r="E226" s="415"/>
      <c r="F226" s="419"/>
      <c r="G226" s="419"/>
      <c r="H226" s="419"/>
      <c r="I226" s="418">
        <v>350</v>
      </c>
      <c r="J226" s="418">
        <v>700</v>
      </c>
      <c r="K226" s="419"/>
      <c r="L226" s="419"/>
    </row>
    <row r="227" spans="1:12" ht="14.5">
      <c r="A227" s="420"/>
      <c r="B227" s="421"/>
      <c r="C227" s="414"/>
      <c r="D227" s="414"/>
      <c r="E227" s="415"/>
      <c r="F227" s="419"/>
      <c r="G227" s="419"/>
      <c r="H227" s="419"/>
      <c r="I227" s="418"/>
      <c r="J227" s="418"/>
      <c r="K227" s="419"/>
      <c r="L227" s="419"/>
    </row>
    <row r="228" spans="1:12" ht="14.5">
      <c r="A228" s="420">
        <v>5</v>
      </c>
      <c r="B228" s="421" t="s">
        <v>439</v>
      </c>
      <c r="C228" s="414" t="s">
        <v>438</v>
      </c>
      <c r="D228" s="414">
        <v>2</v>
      </c>
      <c r="E228" s="415"/>
      <c r="F228" s="419"/>
      <c r="G228" s="419"/>
      <c r="H228" s="419"/>
      <c r="I228" s="418">
        <v>1500</v>
      </c>
      <c r="J228" s="418">
        <v>3000</v>
      </c>
      <c r="K228" s="419"/>
      <c r="L228" s="419"/>
    </row>
    <row r="229" spans="1:12" ht="14.5">
      <c r="A229" s="420"/>
      <c r="B229" s="421"/>
      <c r="C229" s="414"/>
      <c r="D229" s="414"/>
      <c r="E229" s="415"/>
      <c r="F229" s="419"/>
      <c r="G229" s="419"/>
      <c r="H229" s="419"/>
      <c r="I229" s="418"/>
      <c r="J229" s="418"/>
      <c r="K229" s="419"/>
      <c r="L229" s="419"/>
    </row>
    <row r="230" spans="1:12" ht="14.5">
      <c r="A230" s="420">
        <v>6</v>
      </c>
      <c r="B230" s="421" t="s">
        <v>440</v>
      </c>
      <c r="C230" s="414" t="s">
        <v>438</v>
      </c>
      <c r="D230" s="414">
        <v>4</v>
      </c>
      <c r="E230" s="415"/>
      <c r="F230" s="419"/>
      <c r="G230" s="419"/>
      <c r="H230" s="419"/>
      <c r="I230" s="418">
        <v>250</v>
      </c>
      <c r="J230" s="418">
        <v>1000</v>
      </c>
      <c r="K230" s="419"/>
      <c r="L230" s="419"/>
    </row>
    <row r="231" spans="1:12" ht="14.5">
      <c r="A231" s="420"/>
      <c r="B231" s="421"/>
      <c r="C231" s="414"/>
      <c r="D231" s="414"/>
      <c r="E231" s="415"/>
      <c r="F231" s="419"/>
      <c r="G231" s="419"/>
      <c r="H231" s="419"/>
      <c r="I231" s="418"/>
      <c r="J231" s="418"/>
      <c r="K231" s="419"/>
      <c r="L231" s="419"/>
    </row>
    <row r="232" spans="1:12" ht="14.5">
      <c r="A232" s="420">
        <v>7</v>
      </c>
      <c r="B232" s="421" t="s">
        <v>441</v>
      </c>
      <c r="C232" s="414" t="s">
        <v>438</v>
      </c>
      <c r="D232" s="414">
        <v>2</v>
      </c>
      <c r="E232" s="415"/>
      <c r="F232" s="419"/>
      <c r="G232" s="419"/>
      <c r="H232" s="419"/>
      <c r="I232" s="418">
        <v>950</v>
      </c>
      <c r="J232" s="418">
        <v>1900</v>
      </c>
      <c r="K232" s="419"/>
      <c r="L232" s="419"/>
    </row>
    <row r="233" spans="1:12" ht="14.5">
      <c r="A233" s="420"/>
      <c r="B233" s="421"/>
      <c r="C233" s="414"/>
      <c r="D233" s="414"/>
      <c r="E233" s="415"/>
      <c r="F233" s="419"/>
      <c r="G233" s="419"/>
      <c r="H233" s="419"/>
      <c r="I233" s="418"/>
      <c r="J233" s="418"/>
      <c r="K233" s="419"/>
      <c r="L233" s="419"/>
    </row>
    <row r="234" spans="1:12" ht="14.5">
      <c r="A234" s="420">
        <v>8</v>
      </c>
      <c r="B234" s="421" t="s">
        <v>442</v>
      </c>
      <c r="C234" s="414" t="s">
        <v>438</v>
      </c>
      <c r="D234" s="414">
        <v>3</v>
      </c>
      <c r="E234" s="415"/>
      <c r="F234" s="419"/>
      <c r="G234" s="419"/>
      <c r="H234" s="419"/>
      <c r="I234" s="418">
        <v>2400</v>
      </c>
      <c r="J234" s="418">
        <v>7200</v>
      </c>
      <c r="K234" s="419"/>
      <c r="L234" s="419"/>
    </row>
    <row r="235" spans="1:12" ht="14.5">
      <c r="A235" s="420"/>
      <c r="B235" s="421"/>
      <c r="C235" s="414"/>
      <c r="D235" s="414"/>
      <c r="E235" s="415"/>
      <c r="F235" s="419"/>
      <c r="G235" s="419"/>
      <c r="H235" s="419"/>
      <c r="I235" s="418"/>
      <c r="J235" s="418"/>
      <c r="K235" s="419"/>
      <c r="L235" s="419"/>
    </row>
    <row r="236" spans="1:12" ht="14.5">
      <c r="A236" s="420">
        <v>9</v>
      </c>
      <c r="B236" s="421" t="s">
        <v>443</v>
      </c>
      <c r="C236" s="414" t="s">
        <v>51</v>
      </c>
      <c r="D236" s="414">
        <v>25</v>
      </c>
      <c r="E236" s="415"/>
      <c r="F236" s="419"/>
      <c r="G236" s="419"/>
      <c r="H236" s="419"/>
      <c r="I236" s="418">
        <v>225</v>
      </c>
      <c r="J236" s="418">
        <v>5625</v>
      </c>
      <c r="K236" s="419"/>
      <c r="L236" s="419"/>
    </row>
    <row r="237" spans="1:12" ht="14.5">
      <c r="A237" s="420"/>
      <c r="B237" s="421"/>
      <c r="C237" s="414"/>
      <c r="D237" s="414"/>
      <c r="E237" s="415"/>
      <c r="F237" s="419"/>
      <c r="G237" s="419"/>
      <c r="H237" s="419"/>
      <c r="I237" s="418"/>
      <c r="J237" s="418"/>
      <c r="K237" s="419"/>
      <c r="L237" s="419"/>
    </row>
    <row r="238" spans="1:12" ht="26">
      <c r="A238" s="420">
        <v>10</v>
      </c>
      <c r="B238" s="421" t="s">
        <v>444</v>
      </c>
      <c r="C238" s="414" t="s">
        <v>438</v>
      </c>
      <c r="D238" s="414">
        <v>2</v>
      </c>
      <c r="E238" s="415"/>
      <c r="F238" s="419"/>
      <c r="G238" s="419"/>
      <c r="H238" s="419"/>
      <c r="I238" s="418">
        <v>4000</v>
      </c>
      <c r="J238" s="418">
        <v>8000</v>
      </c>
      <c r="K238" s="419"/>
      <c r="L238" s="419"/>
    </row>
    <row r="239" spans="1:12" ht="14.5">
      <c r="A239" s="420"/>
      <c r="B239" s="421"/>
      <c r="C239" s="414"/>
      <c r="D239" s="414"/>
      <c r="E239" s="415"/>
      <c r="F239" s="419"/>
      <c r="G239" s="419"/>
      <c r="H239" s="419"/>
      <c r="I239" s="418"/>
      <c r="J239" s="418"/>
      <c r="K239" s="419"/>
      <c r="L239" s="419"/>
    </row>
    <row r="240" spans="1:12" ht="14.5">
      <c r="A240" s="420">
        <v>11</v>
      </c>
      <c r="B240" s="421" t="s">
        <v>445</v>
      </c>
      <c r="C240" s="414" t="s">
        <v>438</v>
      </c>
      <c r="D240" s="414">
        <v>8</v>
      </c>
      <c r="E240" s="415"/>
      <c r="F240" s="419"/>
      <c r="G240" s="419"/>
      <c r="H240" s="419"/>
      <c r="I240" s="418">
        <v>1200</v>
      </c>
      <c r="J240" s="418">
        <v>9600</v>
      </c>
      <c r="K240" s="424"/>
      <c r="L240" s="424"/>
    </row>
    <row r="241" spans="1:12" ht="14.5">
      <c r="A241" s="420"/>
      <c r="B241" s="421"/>
      <c r="C241" s="414"/>
      <c r="D241" s="414"/>
      <c r="E241" s="415"/>
      <c r="F241" s="419"/>
      <c r="G241" s="419"/>
      <c r="H241" s="419"/>
      <c r="I241" s="418"/>
      <c r="J241" s="418"/>
      <c r="K241" s="424"/>
      <c r="L241" s="424"/>
    </row>
    <row r="242" spans="1:12" ht="14.5">
      <c r="A242" s="420">
        <v>12</v>
      </c>
      <c r="B242" s="421" t="s">
        <v>446</v>
      </c>
      <c r="C242" s="414" t="s">
        <v>433</v>
      </c>
      <c r="D242" s="414">
        <v>1</v>
      </c>
      <c r="E242" s="415"/>
      <c r="F242" s="419"/>
      <c r="G242" s="419"/>
      <c r="H242" s="419"/>
      <c r="I242" s="418">
        <v>12000</v>
      </c>
      <c r="J242" s="418">
        <v>12000</v>
      </c>
      <c r="K242" s="424"/>
      <c r="L242" s="424"/>
    </row>
    <row r="243" spans="1:12" ht="14.5">
      <c r="A243" s="420"/>
      <c r="B243" s="421"/>
      <c r="C243" s="414"/>
      <c r="D243" s="414"/>
      <c r="E243" s="415"/>
      <c r="F243" s="419"/>
      <c r="G243" s="419"/>
      <c r="H243" s="419"/>
      <c r="I243" s="418"/>
      <c r="J243" s="418"/>
      <c r="K243" s="424"/>
      <c r="L243" s="424"/>
    </row>
    <row r="244" spans="1:12" ht="39">
      <c r="A244" s="420">
        <v>13</v>
      </c>
      <c r="B244" s="403" t="s">
        <v>447</v>
      </c>
      <c r="C244" s="414" t="s">
        <v>433</v>
      </c>
      <c r="D244" s="414">
        <v>1</v>
      </c>
      <c r="E244" s="415"/>
      <c r="F244" s="419"/>
      <c r="G244" s="419"/>
      <c r="H244" s="419"/>
      <c r="I244" s="418">
        <v>125000</v>
      </c>
      <c r="J244" s="418">
        <v>125000</v>
      </c>
      <c r="K244" s="424"/>
      <c r="L244" s="424"/>
    </row>
    <row r="245" spans="1:12" ht="14.5">
      <c r="A245" s="420"/>
      <c r="B245" s="421"/>
      <c r="C245" s="414"/>
      <c r="D245" s="414"/>
      <c r="E245" s="415"/>
      <c r="F245" s="419"/>
      <c r="G245" s="419"/>
      <c r="H245" s="419"/>
      <c r="I245" s="418"/>
      <c r="J245" s="418"/>
      <c r="K245" s="424"/>
      <c r="L245" s="424"/>
    </row>
    <row r="246" spans="1:12" ht="14.5">
      <c r="A246" s="425"/>
      <c r="B246" s="426"/>
      <c r="C246" s="427"/>
      <c r="D246" s="427"/>
      <c r="E246" s="415"/>
      <c r="F246" s="419"/>
      <c r="G246" s="419"/>
      <c r="H246" s="419"/>
      <c r="I246" s="428" t="s">
        <v>448</v>
      </c>
      <c r="J246" s="429">
        <f>SUM(J220:J244)</f>
        <v>318525</v>
      </c>
      <c r="K246" s="430"/>
      <c r="L246" s="430">
        <v>318525</v>
      </c>
    </row>
    <row r="247" spans="1:12" ht="14.5">
      <c r="A247" s="412" t="s">
        <v>25</v>
      </c>
      <c r="B247" s="413" t="s">
        <v>449</v>
      </c>
      <c r="C247" s="414"/>
      <c r="D247" s="414"/>
      <c r="E247" s="415"/>
      <c r="F247" s="419"/>
      <c r="G247" s="419"/>
      <c r="H247" s="419"/>
      <c r="I247" s="418"/>
      <c r="J247" s="418"/>
      <c r="K247" s="424"/>
      <c r="L247" s="424"/>
    </row>
    <row r="248" spans="1:12" ht="14.5">
      <c r="A248" s="420">
        <v>1</v>
      </c>
      <c r="B248" s="421" t="s">
        <v>450</v>
      </c>
      <c r="C248" s="414" t="s">
        <v>433</v>
      </c>
      <c r="D248" s="414">
        <v>1</v>
      </c>
      <c r="E248" s="415"/>
      <c r="F248" s="419"/>
      <c r="G248" s="419"/>
      <c r="H248" s="419"/>
      <c r="I248" s="418">
        <v>148000</v>
      </c>
      <c r="J248" s="418">
        <v>148000</v>
      </c>
      <c r="K248" s="424"/>
      <c r="L248" s="424"/>
    </row>
    <row r="249" spans="1:12" ht="14.5">
      <c r="A249" s="420"/>
      <c r="B249" s="421"/>
      <c r="C249" s="414"/>
      <c r="D249" s="414"/>
      <c r="E249" s="415"/>
      <c r="F249" s="419"/>
      <c r="G249" s="419"/>
      <c r="H249" s="419"/>
      <c r="I249" s="418"/>
      <c r="J249" s="418"/>
      <c r="K249" s="424"/>
      <c r="L249" s="424"/>
    </row>
    <row r="250" spans="1:12" ht="14.5">
      <c r="A250" s="420">
        <v>2</v>
      </c>
      <c r="B250" s="421" t="s">
        <v>451</v>
      </c>
      <c r="C250" s="414" t="s">
        <v>433</v>
      </c>
      <c r="D250" s="414">
        <v>1</v>
      </c>
      <c r="E250" s="415"/>
      <c r="F250" s="419"/>
      <c r="G250" s="419"/>
      <c r="H250" s="419"/>
      <c r="I250" s="418">
        <v>127400</v>
      </c>
      <c r="J250" s="418">
        <v>127400</v>
      </c>
      <c r="K250" s="424"/>
      <c r="L250" s="424"/>
    </row>
    <row r="251" spans="1:12" ht="14.5">
      <c r="A251" s="425"/>
      <c r="B251" s="426"/>
      <c r="C251" s="427"/>
      <c r="D251" s="427"/>
      <c r="E251" s="415"/>
      <c r="F251" s="419"/>
      <c r="G251" s="419"/>
      <c r="H251" s="419"/>
      <c r="I251" s="428" t="s">
        <v>448</v>
      </c>
      <c r="J251" s="429">
        <v>275400</v>
      </c>
      <c r="K251" s="430">
        <v>179010</v>
      </c>
      <c r="L251" s="430">
        <v>96390</v>
      </c>
    </row>
    <row r="252" spans="1:12" ht="14.5">
      <c r="A252" s="412" t="s">
        <v>27</v>
      </c>
      <c r="B252" s="413" t="s">
        <v>452</v>
      </c>
      <c r="C252" s="414"/>
      <c r="D252" s="414"/>
      <c r="E252" s="415"/>
      <c r="F252" s="419"/>
      <c r="G252" s="419"/>
      <c r="H252" s="419"/>
      <c r="I252" s="418"/>
      <c r="J252" s="418"/>
      <c r="K252" s="424"/>
      <c r="L252" s="424"/>
    </row>
    <row r="253" spans="1:12" ht="39">
      <c r="A253" s="420">
        <v>1</v>
      </c>
      <c r="B253" s="403" t="s">
        <v>453</v>
      </c>
      <c r="C253" s="394" t="s">
        <v>433</v>
      </c>
      <c r="D253" s="394">
        <v>1</v>
      </c>
      <c r="E253" s="415"/>
      <c r="F253" s="419"/>
      <c r="G253" s="419"/>
      <c r="H253" s="419"/>
      <c r="I253" s="422">
        <v>552900</v>
      </c>
      <c r="J253" s="422">
        <v>552900</v>
      </c>
      <c r="K253" s="424"/>
      <c r="L253" s="424"/>
    </row>
    <row r="254" spans="1:12" ht="14.5">
      <c r="A254" s="425"/>
      <c r="B254" s="426"/>
      <c r="C254" s="427"/>
      <c r="D254" s="427"/>
      <c r="E254" s="415"/>
      <c r="F254" s="419"/>
      <c r="G254" s="419"/>
      <c r="H254" s="419"/>
      <c r="I254" s="428" t="s">
        <v>448</v>
      </c>
      <c r="J254" s="429">
        <v>552900</v>
      </c>
      <c r="K254" s="430">
        <v>359385</v>
      </c>
      <c r="L254" s="430">
        <v>193515</v>
      </c>
    </row>
    <row r="255" spans="1:12" ht="14.5">
      <c r="A255" s="412" t="s">
        <v>29</v>
      </c>
      <c r="B255" s="413" t="s">
        <v>454</v>
      </c>
      <c r="C255" s="414"/>
      <c r="D255" s="414"/>
      <c r="E255" s="415"/>
      <c r="F255" s="419"/>
      <c r="G255" s="419"/>
      <c r="H255" s="419"/>
      <c r="I255" s="418"/>
      <c r="J255" s="418"/>
      <c r="K255" s="424"/>
      <c r="L255" s="424"/>
    </row>
    <row r="256" spans="1:12" ht="14.5">
      <c r="A256" s="420">
        <v>1</v>
      </c>
      <c r="B256" s="403" t="s">
        <v>455</v>
      </c>
      <c r="C256" s="414" t="s">
        <v>433</v>
      </c>
      <c r="D256" s="414">
        <v>1</v>
      </c>
      <c r="E256" s="415"/>
      <c r="F256" s="419"/>
      <c r="G256" s="419"/>
      <c r="H256" s="419"/>
      <c r="I256" s="431">
        <v>50000</v>
      </c>
      <c r="J256" s="418">
        <v>50000</v>
      </c>
      <c r="K256" s="424"/>
      <c r="L256" s="424"/>
    </row>
    <row r="257" spans="1:12" ht="14.5">
      <c r="A257" s="425"/>
      <c r="B257" s="426"/>
      <c r="C257" s="427"/>
      <c r="D257" s="427"/>
      <c r="E257" s="415"/>
      <c r="F257" s="419"/>
      <c r="G257" s="419"/>
      <c r="H257" s="419"/>
      <c r="I257" s="428" t="s">
        <v>448</v>
      </c>
      <c r="J257" s="429">
        <v>50000</v>
      </c>
      <c r="K257" s="432">
        <v>17500</v>
      </c>
      <c r="L257" s="432">
        <v>32500</v>
      </c>
    </row>
    <row r="258" spans="1:12" ht="14.5">
      <c r="A258" s="433"/>
      <c r="B258" s="409" t="s">
        <v>456</v>
      </c>
      <c r="C258" s="434"/>
      <c r="D258" s="434"/>
      <c r="E258" s="415"/>
      <c r="F258" s="419"/>
      <c r="G258" s="419"/>
      <c r="H258" s="419"/>
      <c r="I258" s="435" t="s">
        <v>457</v>
      </c>
      <c r="J258" s="436">
        <f>+J246+J251+J254+J257</f>
        <v>1196825</v>
      </c>
      <c r="K258" s="411">
        <f>SUM(K220:K257)</f>
        <v>555895</v>
      </c>
      <c r="L258" s="411">
        <f>SUM(L220:L257)</f>
        <v>640930</v>
      </c>
    </row>
    <row r="259" spans="1:12">
      <c r="A259" s="394"/>
      <c r="B259" s="437"/>
      <c r="C259" s="438"/>
      <c r="D259" s="419"/>
      <c r="E259" s="415"/>
      <c r="F259" s="419"/>
      <c r="G259" s="419"/>
      <c r="H259" s="419"/>
      <c r="I259" s="419"/>
      <c r="J259" s="439"/>
      <c r="K259" s="419"/>
      <c r="L259" s="419"/>
    </row>
    <row r="260" spans="1:12">
      <c r="A260" s="399"/>
      <c r="B260" s="440" t="s">
        <v>59</v>
      </c>
      <c r="C260" s="440"/>
      <c r="D260" s="440"/>
      <c r="E260" s="415"/>
      <c r="F260" s="419"/>
      <c r="G260" s="419"/>
      <c r="H260" s="419"/>
      <c r="I260" s="440"/>
      <c r="J260" s="441"/>
      <c r="K260" s="440"/>
      <c r="L260" s="441"/>
    </row>
    <row r="261" spans="1:12" ht="14.5">
      <c r="A261" s="394" t="s">
        <v>22</v>
      </c>
      <c r="B261" s="403" t="s">
        <v>458</v>
      </c>
      <c r="C261" s="396" t="s">
        <v>499</v>
      </c>
      <c r="D261" s="394">
        <v>1056</v>
      </c>
      <c r="E261" s="415"/>
      <c r="F261" s="419"/>
      <c r="G261" s="419"/>
      <c r="H261" s="419"/>
      <c r="I261" s="397">
        <v>46</v>
      </c>
      <c r="J261" s="442">
        <f>D261*I261</f>
        <v>48576</v>
      </c>
      <c r="K261" s="397"/>
      <c r="L261" s="442">
        <f>J261</f>
        <v>48576</v>
      </c>
    </row>
    <row r="262" spans="1:12" ht="26">
      <c r="A262" s="394" t="s">
        <v>25</v>
      </c>
      <c r="B262" s="403" t="s">
        <v>459</v>
      </c>
      <c r="C262" s="396" t="s">
        <v>499</v>
      </c>
      <c r="D262" s="394">
        <v>1056</v>
      </c>
      <c r="E262" s="415"/>
      <c r="F262" s="419"/>
      <c r="G262" s="419"/>
      <c r="H262" s="419"/>
      <c r="I262" s="443">
        <v>7.25</v>
      </c>
      <c r="J262" s="442">
        <f>D262*I262</f>
        <v>7656</v>
      </c>
      <c r="K262" s="443"/>
      <c r="L262" s="442">
        <f t="shared" ref="L262:L263" si="35">J262</f>
        <v>7656</v>
      </c>
    </row>
    <row r="263" spans="1:12">
      <c r="A263" s="394" t="s">
        <v>27</v>
      </c>
      <c r="B263" s="403" t="s">
        <v>460</v>
      </c>
      <c r="C263" s="396" t="s">
        <v>49</v>
      </c>
      <c r="D263" s="394">
        <v>48</v>
      </c>
      <c r="E263" s="415"/>
      <c r="F263" s="419"/>
      <c r="G263" s="419"/>
      <c r="H263" s="419"/>
      <c r="I263" s="443"/>
      <c r="J263" s="442" t="s">
        <v>461</v>
      </c>
      <c r="K263" s="443"/>
      <c r="L263" s="442" t="str">
        <f t="shared" si="35"/>
        <v>N/A</v>
      </c>
    </row>
    <row r="264" spans="1:12">
      <c r="A264" s="399"/>
      <c r="B264" s="440" t="s">
        <v>103</v>
      </c>
      <c r="C264" s="440"/>
      <c r="D264" s="440"/>
      <c r="E264" s="415"/>
      <c r="F264" s="419"/>
      <c r="G264" s="419"/>
      <c r="H264" s="419"/>
      <c r="I264" s="440"/>
      <c r="J264" s="441"/>
      <c r="K264" s="440"/>
      <c r="L264" s="441"/>
    </row>
    <row r="265" spans="1:12" ht="14.5">
      <c r="A265" s="394" t="s">
        <v>29</v>
      </c>
      <c r="B265" s="403" t="s">
        <v>458</v>
      </c>
      <c r="C265" s="396" t="s">
        <v>499</v>
      </c>
      <c r="D265" s="394">
        <v>1172</v>
      </c>
      <c r="E265" s="415"/>
      <c r="F265" s="419"/>
      <c r="G265" s="419"/>
      <c r="H265" s="419"/>
      <c r="I265" s="397">
        <v>46</v>
      </c>
      <c r="J265" s="442">
        <f t="shared" ref="J265:J266" si="36">D265*I265</f>
        <v>53912</v>
      </c>
      <c r="K265" s="397"/>
      <c r="L265" s="442">
        <f>J265</f>
        <v>53912</v>
      </c>
    </row>
    <row r="266" spans="1:12" ht="26">
      <c r="A266" s="394" t="s">
        <v>30</v>
      </c>
      <c r="B266" s="403" t="s">
        <v>459</v>
      </c>
      <c r="C266" s="396" t="s">
        <v>499</v>
      </c>
      <c r="D266" s="394">
        <v>1172</v>
      </c>
      <c r="E266" s="415"/>
      <c r="F266" s="419"/>
      <c r="G266" s="419"/>
      <c r="H266" s="419"/>
      <c r="I266" s="397">
        <v>7.25</v>
      </c>
      <c r="J266" s="442">
        <f t="shared" si="36"/>
        <v>8497</v>
      </c>
      <c r="K266" s="397"/>
      <c r="L266" s="442">
        <f t="shared" ref="L266:L267" si="37">J266</f>
        <v>8497</v>
      </c>
    </row>
    <row r="267" spans="1:12">
      <c r="A267" s="394" t="s">
        <v>32</v>
      </c>
      <c r="B267" s="403" t="s">
        <v>460</v>
      </c>
      <c r="C267" s="396" t="s">
        <v>49</v>
      </c>
      <c r="D267" s="394">
        <v>32</v>
      </c>
      <c r="E267" s="415"/>
      <c r="F267" s="419"/>
      <c r="G267" s="419"/>
      <c r="H267" s="419"/>
      <c r="I267" s="397"/>
      <c r="J267" s="442" t="s">
        <v>461</v>
      </c>
      <c r="K267" s="397"/>
      <c r="L267" s="442" t="str">
        <f t="shared" si="37"/>
        <v>N/A</v>
      </c>
    </row>
    <row r="268" spans="1:12">
      <c r="A268" s="399"/>
      <c r="B268" s="440" t="s">
        <v>114</v>
      </c>
      <c r="C268" s="440"/>
      <c r="D268" s="440"/>
      <c r="E268" s="415"/>
      <c r="F268" s="419"/>
      <c r="G268" s="419"/>
      <c r="H268" s="419"/>
      <c r="I268" s="440"/>
      <c r="J268" s="441"/>
      <c r="K268" s="440"/>
      <c r="L268" s="441"/>
    </row>
    <row r="269" spans="1:12" ht="14.5">
      <c r="A269" s="394" t="s">
        <v>33</v>
      </c>
      <c r="B269" s="403" t="s">
        <v>458</v>
      </c>
      <c r="C269" s="396" t="s">
        <v>499</v>
      </c>
      <c r="D269" s="394">
        <v>2765</v>
      </c>
      <c r="E269" s="415"/>
      <c r="F269" s="419"/>
      <c r="G269" s="419"/>
      <c r="H269" s="419"/>
      <c r="I269" s="397">
        <v>46</v>
      </c>
      <c r="J269" s="442">
        <f t="shared" ref="J269:J270" si="38">D269*I269</f>
        <v>127190</v>
      </c>
      <c r="K269" s="397"/>
      <c r="L269" s="442">
        <f>J269</f>
        <v>127190</v>
      </c>
    </row>
    <row r="270" spans="1:12" ht="26">
      <c r="A270" s="394" t="s">
        <v>35</v>
      </c>
      <c r="B270" s="403" t="s">
        <v>459</v>
      </c>
      <c r="C270" s="396" t="s">
        <v>499</v>
      </c>
      <c r="D270" s="394">
        <v>2765</v>
      </c>
      <c r="E270" s="415"/>
      <c r="F270" s="419"/>
      <c r="G270" s="419"/>
      <c r="H270" s="419"/>
      <c r="I270" s="397">
        <v>7.25</v>
      </c>
      <c r="J270" s="442">
        <f t="shared" si="38"/>
        <v>20046.25</v>
      </c>
      <c r="K270" s="397"/>
      <c r="L270" s="442">
        <f t="shared" ref="L270:L271" si="39">J270</f>
        <v>20046.25</v>
      </c>
    </row>
    <row r="271" spans="1:12">
      <c r="A271" s="394" t="s">
        <v>39</v>
      </c>
      <c r="B271" s="403" t="s">
        <v>460</v>
      </c>
      <c r="C271" s="396" t="s">
        <v>49</v>
      </c>
      <c r="D271" s="394">
        <v>138</v>
      </c>
      <c r="E271" s="415"/>
      <c r="F271" s="419"/>
      <c r="G271" s="419"/>
      <c r="H271" s="419"/>
      <c r="I271" s="397"/>
      <c r="J271" s="442" t="s">
        <v>461</v>
      </c>
      <c r="K271" s="397"/>
      <c r="L271" s="442" t="str">
        <f t="shared" si="39"/>
        <v>N/A</v>
      </c>
    </row>
    <row r="272" spans="1:12">
      <c r="A272" s="399"/>
      <c r="B272" s="440" t="s">
        <v>300</v>
      </c>
      <c r="C272" s="440"/>
      <c r="D272" s="440"/>
      <c r="E272" s="415"/>
      <c r="F272" s="419"/>
      <c r="G272" s="419"/>
      <c r="H272" s="419"/>
      <c r="I272" s="440"/>
      <c r="J272" s="441"/>
      <c r="K272" s="440"/>
      <c r="L272" s="441"/>
    </row>
    <row r="273" spans="1:12" ht="14.5">
      <c r="A273" s="394" t="s">
        <v>41</v>
      </c>
      <c r="B273" s="403" t="s">
        <v>458</v>
      </c>
      <c r="C273" s="396" t="s">
        <v>499</v>
      </c>
      <c r="D273" s="394">
        <v>136</v>
      </c>
      <c r="E273" s="415"/>
      <c r="F273" s="419"/>
      <c r="G273" s="419"/>
      <c r="H273" s="419"/>
      <c r="I273" s="397">
        <v>46</v>
      </c>
      <c r="J273" s="442">
        <f t="shared" ref="J273:J274" si="40">D273*I273</f>
        <v>6256</v>
      </c>
      <c r="K273" s="397"/>
      <c r="L273" s="442">
        <f t="shared" ref="L273:L274" si="41">J273</f>
        <v>6256</v>
      </c>
    </row>
    <row r="274" spans="1:12" ht="26">
      <c r="A274" s="394" t="s">
        <v>42</v>
      </c>
      <c r="B274" s="403" t="s">
        <v>459</v>
      </c>
      <c r="C274" s="396" t="s">
        <v>499</v>
      </c>
      <c r="D274" s="394">
        <v>136</v>
      </c>
      <c r="E274" s="415"/>
      <c r="F274" s="419"/>
      <c r="G274" s="419"/>
      <c r="H274" s="419"/>
      <c r="I274" s="397">
        <v>7.25</v>
      </c>
      <c r="J274" s="442">
        <f t="shared" si="40"/>
        <v>986</v>
      </c>
      <c r="K274" s="397"/>
      <c r="L274" s="442">
        <f t="shared" si="41"/>
        <v>986</v>
      </c>
    </row>
    <row r="275" spans="1:12">
      <c r="A275" s="399"/>
      <c r="B275" s="440" t="s">
        <v>308</v>
      </c>
      <c r="C275" s="440"/>
      <c r="D275" s="440"/>
      <c r="E275" s="415"/>
      <c r="F275" s="419"/>
      <c r="G275" s="419"/>
      <c r="H275" s="419"/>
      <c r="I275" s="440"/>
      <c r="J275" s="441"/>
      <c r="K275" s="440"/>
      <c r="L275" s="441"/>
    </row>
    <row r="276" spans="1:12" ht="14.5">
      <c r="A276" s="394" t="s">
        <v>43</v>
      </c>
      <c r="B276" s="403" t="s">
        <v>458</v>
      </c>
      <c r="C276" s="396" t="s">
        <v>499</v>
      </c>
      <c r="D276" s="394">
        <v>550</v>
      </c>
      <c r="E276" s="415"/>
      <c r="F276" s="419"/>
      <c r="G276" s="419"/>
      <c r="H276" s="419"/>
      <c r="I276" s="397">
        <v>46</v>
      </c>
      <c r="J276" s="442">
        <f t="shared" ref="J276:J277" si="42">D276*I276</f>
        <v>25300</v>
      </c>
      <c r="K276" s="397"/>
      <c r="L276" s="442">
        <f t="shared" ref="L276:L277" si="43">J276</f>
        <v>25300</v>
      </c>
    </row>
    <row r="277" spans="1:12" ht="26">
      <c r="A277" s="394" t="s">
        <v>44</v>
      </c>
      <c r="B277" s="403" t="s">
        <v>459</v>
      </c>
      <c r="C277" s="396" t="s">
        <v>499</v>
      </c>
      <c r="D277" s="394">
        <v>550</v>
      </c>
      <c r="E277" s="415"/>
      <c r="F277" s="419"/>
      <c r="G277" s="419"/>
      <c r="H277" s="419"/>
      <c r="I277" s="397">
        <v>7.25</v>
      </c>
      <c r="J277" s="442">
        <f t="shared" si="42"/>
        <v>3987.5</v>
      </c>
      <c r="K277" s="397"/>
      <c r="L277" s="442">
        <f t="shared" si="43"/>
        <v>3987.5</v>
      </c>
    </row>
    <row r="278" spans="1:12">
      <c r="A278" s="399"/>
      <c r="B278" s="440" t="s">
        <v>462</v>
      </c>
      <c r="C278" s="440"/>
      <c r="D278" s="440"/>
      <c r="E278" s="415"/>
      <c r="F278" s="419"/>
      <c r="G278" s="419"/>
      <c r="H278" s="419"/>
      <c r="I278" s="440"/>
      <c r="J278" s="441"/>
      <c r="K278" s="440"/>
      <c r="L278" s="441"/>
    </row>
    <row r="279" spans="1:12" ht="14.5">
      <c r="A279" s="394" t="s">
        <v>22</v>
      </c>
      <c r="B279" s="403" t="s">
        <v>458</v>
      </c>
      <c r="C279" s="396" t="s">
        <v>499</v>
      </c>
      <c r="D279" s="394">
        <v>124</v>
      </c>
      <c r="E279" s="415"/>
      <c r="F279" s="419"/>
      <c r="G279" s="419"/>
      <c r="H279" s="419"/>
      <c r="I279" s="397">
        <v>46</v>
      </c>
      <c r="J279" s="442">
        <f t="shared" ref="J279:J280" si="44">D279*I279</f>
        <v>5704</v>
      </c>
      <c r="K279" s="397"/>
      <c r="L279" s="442">
        <f t="shared" ref="L279:L280" si="45">J279</f>
        <v>5704</v>
      </c>
    </row>
    <row r="280" spans="1:12" ht="26">
      <c r="A280" s="394" t="s">
        <v>25</v>
      </c>
      <c r="B280" s="403" t="s">
        <v>459</v>
      </c>
      <c r="C280" s="396" t="s">
        <v>499</v>
      </c>
      <c r="D280" s="394">
        <v>124</v>
      </c>
      <c r="E280" s="415"/>
      <c r="F280" s="419"/>
      <c r="G280" s="419"/>
      <c r="H280" s="419"/>
      <c r="I280" s="397">
        <v>7.25</v>
      </c>
      <c r="J280" s="442">
        <f t="shared" si="44"/>
        <v>899</v>
      </c>
      <c r="K280" s="397"/>
      <c r="L280" s="442">
        <f t="shared" si="45"/>
        <v>899</v>
      </c>
    </row>
    <row r="281" spans="1:12">
      <c r="A281" s="399"/>
      <c r="B281" s="440" t="s">
        <v>463</v>
      </c>
      <c r="C281" s="440"/>
      <c r="D281" s="440"/>
      <c r="E281" s="415"/>
      <c r="F281" s="419"/>
      <c r="G281" s="419"/>
      <c r="H281" s="419"/>
      <c r="I281" s="440"/>
      <c r="J281" s="441"/>
      <c r="K281" s="440"/>
      <c r="L281" s="441"/>
    </row>
    <row r="282" spans="1:12" ht="14.5">
      <c r="A282" s="394" t="s">
        <v>27</v>
      </c>
      <c r="B282" s="403" t="s">
        <v>458</v>
      </c>
      <c r="C282" s="396" t="s">
        <v>499</v>
      </c>
      <c r="D282" s="394">
        <v>298.43</v>
      </c>
      <c r="E282" s="415"/>
      <c r="F282" s="419"/>
      <c r="G282" s="419"/>
      <c r="H282" s="419"/>
      <c r="I282" s="397">
        <v>46</v>
      </c>
      <c r="J282" s="442">
        <f t="shared" ref="J282:J283" si="46">D282*I282</f>
        <v>13727.78</v>
      </c>
      <c r="K282" s="397"/>
      <c r="L282" s="442">
        <f t="shared" ref="L282:L283" si="47">J282</f>
        <v>13727.78</v>
      </c>
    </row>
    <row r="283" spans="1:12" ht="26">
      <c r="A283" s="394" t="s">
        <v>29</v>
      </c>
      <c r="B283" s="403" t="s">
        <v>459</v>
      </c>
      <c r="C283" s="396" t="s">
        <v>499</v>
      </c>
      <c r="D283" s="394">
        <v>298.43</v>
      </c>
      <c r="E283" s="415"/>
      <c r="F283" s="419"/>
      <c r="G283" s="419"/>
      <c r="H283" s="419"/>
      <c r="I283" s="397">
        <v>7.25</v>
      </c>
      <c r="J283" s="442">
        <f t="shared" si="46"/>
        <v>2163.6174999999998</v>
      </c>
      <c r="K283" s="397"/>
      <c r="L283" s="442">
        <f t="shared" si="47"/>
        <v>2163.6174999999998</v>
      </c>
    </row>
    <row r="284" spans="1:12">
      <c r="A284" s="399"/>
      <c r="B284" s="440" t="s">
        <v>464</v>
      </c>
      <c r="C284" s="440"/>
      <c r="D284" s="440"/>
      <c r="E284" s="415"/>
      <c r="F284" s="419"/>
      <c r="G284" s="419"/>
      <c r="H284" s="419"/>
      <c r="I284" s="440"/>
      <c r="J284" s="441"/>
      <c r="K284" s="440"/>
      <c r="L284" s="441"/>
    </row>
    <row r="285" spans="1:12" ht="14.5">
      <c r="A285" s="394" t="s">
        <v>30</v>
      </c>
      <c r="B285" s="403" t="s">
        <v>458</v>
      </c>
      <c r="C285" s="396" t="s">
        <v>499</v>
      </c>
      <c r="D285" s="397">
        <v>148</v>
      </c>
      <c r="E285" s="415"/>
      <c r="F285" s="419"/>
      <c r="G285" s="419"/>
      <c r="H285" s="419"/>
      <c r="I285" s="443">
        <v>46</v>
      </c>
      <c r="J285" s="442">
        <f t="shared" ref="J285:J286" si="48">D285*I285</f>
        <v>6808</v>
      </c>
      <c r="K285" s="443"/>
      <c r="L285" s="442">
        <f t="shared" ref="L285:L286" si="49">J285</f>
        <v>6808</v>
      </c>
    </row>
    <row r="286" spans="1:12" ht="26">
      <c r="A286" s="394" t="s">
        <v>32</v>
      </c>
      <c r="B286" s="403" t="s">
        <v>459</v>
      </c>
      <c r="C286" s="396" t="s">
        <v>499</v>
      </c>
      <c r="D286" s="397">
        <v>148</v>
      </c>
      <c r="E286" s="415"/>
      <c r="F286" s="419"/>
      <c r="G286" s="419"/>
      <c r="H286" s="419"/>
      <c r="I286" s="443">
        <v>7.25</v>
      </c>
      <c r="J286" s="442">
        <f t="shared" si="48"/>
        <v>1073</v>
      </c>
      <c r="K286" s="443"/>
      <c r="L286" s="442">
        <f t="shared" si="49"/>
        <v>1073</v>
      </c>
    </row>
    <row r="287" spans="1:12">
      <c r="A287" s="444"/>
      <c r="B287" s="409" t="s">
        <v>136</v>
      </c>
      <c r="C287" s="445"/>
      <c r="D287" s="446"/>
      <c r="E287" s="415"/>
      <c r="F287" s="419"/>
      <c r="G287" s="419"/>
      <c r="H287" s="419"/>
      <c r="I287" s="446"/>
      <c r="J287" s="447">
        <f>SUM(J261:J286)</f>
        <v>332782.14750000002</v>
      </c>
      <c r="K287" s="446"/>
      <c r="L287" s="447">
        <f>SUM(L261:L286)</f>
        <v>332782.14750000002</v>
      </c>
    </row>
    <row r="288" spans="1:12">
      <c r="A288" s="394"/>
      <c r="B288" s="403" t="s">
        <v>465</v>
      </c>
      <c r="C288" s="403"/>
      <c r="D288" s="419"/>
      <c r="E288" s="415"/>
      <c r="F288" s="419"/>
      <c r="G288" s="419"/>
      <c r="H288" s="419"/>
      <c r="I288" s="419"/>
      <c r="J288" s="442">
        <f>49991.64+6.27</f>
        <v>49997.909999999996</v>
      </c>
      <c r="K288" s="419"/>
      <c r="L288" s="442">
        <f>49991.64+6.27</f>
        <v>49997.909999999996</v>
      </c>
    </row>
    <row r="289" spans="1:12">
      <c r="A289" s="444"/>
      <c r="B289" s="409" t="s">
        <v>466</v>
      </c>
      <c r="C289" s="445"/>
      <c r="D289" s="446"/>
      <c r="E289" s="415"/>
      <c r="F289" s="419"/>
      <c r="G289" s="419"/>
      <c r="H289" s="419"/>
      <c r="I289" s="446"/>
      <c r="J289" s="447">
        <f>J287-J288</f>
        <v>282784.23750000005</v>
      </c>
      <c r="K289" s="446"/>
      <c r="L289" s="447">
        <f>L287-L288</f>
        <v>282784.23750000005</v>
      </c>
    </row>
    <row r="290" spans="1:12">
      <c r="A290" s="394"/>
      <c r="B290" s="437"/>
      <c r="C290" s="438"/>
      <c r="D290" s="419"/>
      <c r="E290" s="415"/>
      <c r="F290" s="419"/>
      <c r="G290" s="419"/>
      <c r="H290" s="419"/>
      <c r="I290" s="419"/>
      <c r="J290" s="439"/>
      <c r="K290" s="419"/>
      <c r="L290" s="419"/>
    </row>
    <row r="291" spans="1:12" ht="15.5">
      <c r="A291" s="448" t="s">
        <v>213</v>
      </c>
      <c r="B291" s="449" t="s">
        <v>370</v>
      </c>
      <c r="C291" s="438"/>
      <c r="D291" s="419"/>
      <c r="E291" s="415"/>
      <c r="F291" s="419"/>
      <c r="G291" s="419"/>
      <c r="H291" s="419"/>
      <c r="I291" s="419"/>
      <c r="J291" s="439"/>
      <c r="K291" s="419"/>
      <c r="L291" s="419"/>
    </row>
    <row r="292" spans="1:12" ht="15.5">
      <c r="A292" s="426"/>
      <c r="B292" s="450" t="s">
        <v>59</v>
      </c>
      <c r="C292" s="426"/>
      <c r="D292" s="426"/>
      <c r="E292" s="415"/>
      <c r="F292" s="419"/>
      <c r="G292" s="419"/>
      <c r="H292" s="419"/>
      <c r="I292" s="426"/>
      <c r="J292" s="426"/>
      <c r="K292" s="440"/>
      <c r="L292" s="441"/>
    </row>
    <row r="293" spans="1:12" ht="31">
      <c r="A293" s="451" t="s">
        <v>29</v>
      </c>
      <c r="B293" s="452" t="s">
        <v>467</v>
      </c>
      <c r="C293" s="453" t="s">
        <v>468</v>
      </c>
      <c r="D293" s="454">
        <v>66</v>
      </c>
      <c r="E293" s="415"/>
      <c r="F293" s="419"/>
      <c r="G293" s="419"/>
      <c r="H293" s="419"/>
      <c r="I293" s="455">
        <v>389.99999999999994</v>
      </c>
      <c r="J293" s="455">
        <f>D293*I293</f>
        <v>25739.999999999996</v>
      </c>
      <c r="K293" s="397"/>
      <c r="L293" s="442">
        <f t="shared" ref="L293:L294" si="50">J293</f>
        <v>25739.999999999996</v>
      </c>
    </row>
    <row r="294" spans="1:12" ht="31">
      <c r="A294" s="451" t="s">
        <v>33</v>
      </c>
      <c r="B294" s="452" t="s">
        <v>467</v>
      </c>
      <c r="C294" s="453" t="s">
        <v>468</v>
      </c>
      <c r="D294" s="454">
        <v>5</v>
      </c>
      <c r="E294" s="415"/>
      <c r="F294" s="419"/>
      <c r="G294" s="419"/>
      <c r="H294" s="419"/>
      <c r="I294" s="455">
        <v>390</v>
      </c>
      <c r="J294" s="455">
        <f>D294*I294</f>
        <v>1950</v>
      </c>
      <c r="K294" s="397"/>
      <c r="L294" s="442">
        <f t="shared" si="50"/>
        <v>1950</v>
      </c>
    </row>
    <row r="295" spans="1:12" ht="15.5">
      <c r="A295" s="426"/>
      <c r="B295" s="450" t="s">
        <v>233</v>
      </c>
      <c r="C295" s="426"/>
      <c r="D295" s="426"/>
      <c r="E295" s="415"/>
      <c r="F295" s="419"/>
      <c r="G295" s="419"/>
      <c r="H295" s="419"/>
      <c r="I295" s="426"/>
      <c r="J295" s="426"/>
      <c r="K295" s="440"/>
      <c r="L295" s="441"/>
    </row>
    <row r="296" spans="1:12" ht="31">
      <c r="A296" s="451" t="s">
        <v>32</v>
      </c>
      <c r="B296" s="452" t="s">
        <v>469</v>
      </c>
      <c r="C296" s="453" t="s">
        <v>468</v>
      </c>
      <c r="D296" s="454">
        <v>10</v>
      </c>
      <c r="E296" s="415"/>
      <c r="F296" s="419"/>
      <c r="G296" s="419"/>
      <c r="H296" s="419"/>
      <c r="I296" s="455">
        <v>390</v>
      </c>
      <c r="J296" s="455">
        <f>D296*I296</f>
        <v>3900</v>
      </c>
      <c r="K296" s="397"/>
      <c r="L296" s="442">
        <f t="shared" ref="L296:L298" si="51">J296</f>
        <v>3900</v>
      </c>
    </row>
    <row r="297" spans="1:12" ht="31">
      <c r="A297" s="451" t="s">
        <v>33</v>
      </c>
      <c r="B297" s="452" t="s">
        <v>470</v>
      </c>
      <c r="C297" s="453" t="s">
        <v>468</v>
      </c>
      <c r="D297" s="454">
        <v>14</v>
      </c>
      <c r="E297" s="415"/>
      <c r="F297" s="419"/>
      <c r="G297" s="419"/>
      <c r="H297" s="419"/>
      <c r="I297" s="455">
        <v>390</v>
      </c>
      <c r="J297" s="455">
        <f>D297*I297</f>
        <v>5460</v>
      </c>
      <c r="K297" s="397"/>
      <c r="L297" s="442">
        <f t="shared" si="51"/>
        <v>5460</v>
      </c>
    </row>
    <row r="298" spans="1:12" ht="31">
      <c r="A298" s="451" t="s">
        <v>35</v>
      </c>
      <c r="B298" s="452" t="s">
        <v>471</v>
      </c>
      <c r="C298" s="453" t="s">
        <v>468</v>
      </c>
      <c r="D298" s="454">
        <v>7</v>
      </c>
      <c r="E298" s="415"/>
      <c r="F298" s="419"/>
      <c r="G298" s="419"/>
      <c r="H298" s="419"/>
      <c r="I298" s="455">
        <v>390</v>
      </c>
      <c r="J298" s="455">
        <f>D298*I298</f>
        <v>2730</v>
      </c>
      <c r="K298" s="397"/>
      <c r="L298" s="442">
        <f t="shared" si="51"/>
        <v>2730</v>
      </c>
    </row>
    <row r="299" spans="1:12" ht="15.5">
      <c r="A299" s="426"/>
      <c r="B299" s="450" t="s">
        <v>472</v>
      </c>
      <c r="C299" s="426"/>
      <c r="D299" s="426"/>
      <c r="E299" s="415"/>
      <c r="F299" s="419"/>
      <c r="G299" s="419"/>
      <c r="H299" s="419"/>
      <c r="I299" s="426"/>
      <c r="J299" s="426"/>
      <c r="K299" s="440"/>
      <c r="L299" s="441"/>
    </row>
    <row r="300" spans="1:12" ht="31">
      <c r="A300" s="451" t="s">
        <v>22</v>
      </c>
      <c r="B300" s="452" t="s">
        <v>469</v>
      </c>
      <c r="C300" s="453" t="s">
        <v>468</v>
      </c>
      <c r="D300" s="454">
        <v>16</v>
      </c>
      <c r="E300" s="415"/>
      <c r="F300" s="419"/>
      <c r="G300" s="419"/>
      <c r="H300" s="419"/>
      <c r="I300" s="455">
        <v>390</v>
      </c>
      <c r="J300" s="455">
        <f t="shared" ref="J300:J302" si="52">D300*I300</f>
        <v>6240</v>
      </c>
      <c r="K300" s="397"/>
      <c r="L300" s="442">
        <f t="shared" ref="L300:L302" si="53">J300</f>
        <v>6240</v>
      </c>
    </row>
    <row r="301" spans="1:12" ht="31">
      <c r="A301" s="451" t="s">
        <v>25</v>
      </c>
      <c r="B301" s="452" t="s">
        <v>473</v>
      </c>
      <c r="C301" s="453" t="s">
        <v>468</v>
      </c>
      <c r="D301" s="454">
        <v>34</v>
      </c>
      <c r="E301" s="415"/>
      <c r="F301" s="419"/>
      <c r="G301" s="419"/>
      <c r="H301" s="419"/>
      <c r="I301" s="455">
        <v>390</v>
      </c>
      <c r="J301" s="455">
        <f t="shared" si="52"/>
        <v>13260</v>
      </c>
      <c r="K301" s="397"/>
      <c r="L301" s="442">
        <f t="shared" si="53"/>
        <v>13260</v>
      </c>
    </row>
    <row r="302" spans="1:12" ht="31">
      <c r="A302" s="451" t="s">
        <v>27</v>
      </c>
      <c r="B302" s="452" t="s">
        <v>474</v>
      </c>
      <c r="C302" s="453" t="s">
        <v>468</v>
      </c>
      <c r="D302" s="454">
        <v>7</v>
      </c>
      <c r="E302" s="415"/>
      <c r="F302" s="419"/>
      <c r="G302" s="419"/>
      <c r="H302" s="419"/>
      <c r="I302" s="455">
        <v>390</v>
      </c>
      <c r="J302" s="455">
        <f t="shared" si="52"/>
        <v>2730</v>
      </c>
      <c r="K302" s="397"/>
      <c r="L302" s="442">
        <f t="shared" si="53"/>
        <v>2730</v>
      </c>
    </row>
    <row r="303" spans="1:12" ht="15.5">
      <c r="A303" s="426"/>
      <c r="B303" s="450" t="s">
        <v>475</v>
      </c>
      <c r="C303" s="426"/>
      <c r="D303" s="426"/>
      <c r="E303" s="415"/>
      <c r="F303" s="419"/>
      <c r="G303" s="419"/>
      <c r="H303" s="419"/>
      <c r="I303" s="426"/>
      <c r="J303" s="426"/>
      <c r="K303" s="440"/>
      <c r="L303" s="441"/>
    </row>
    <row r="304" spans="1:12" ht="31">
      <c r="A304" s="451" t="s">
        <v>22</v>
      </c>
      <c r="B304" s="452" t="s">
        <v>476</v>
      </c>
      <c r="C304" s="453" t="s">
        <v>468</v>
      </c>
      <c r="D304" s="454">
        <v>26</v>
      </c>
      <c r="E304" s="415"/>
      <c r="F304" s="419"/>
      <c r="G304" s="419"/>
      <c r="H304" s="419"/>
      <c r="I304" s="455">
        <v>420</v>
      </c>
      <c r="J304" s="455">
        <f t="shared" ref="J304:J306" si="54">D304*I304</f>
        <v>10920</v>
      </c>
      <c r="K304" s="397"/>
      <c r="L304" s="442">
        <f t="shared" ref="L304:L306" si="55">J304</f>
        <v>10920</v>
      </c>
    </row>
    <row r="305" spans="1:15" ht="31">
      <c r="A305" s="451" t="s">
        <v>25</v>
      </c>
      <c r="B305" s="452" t="s">
        <v>477</v>
      </c>
      <c r="C305" s="453" t="s">
        <v>468</v>
      </c>
      <c r="D305" s="454">
        <v>7</v>
      </c>
      <c r="E305" s="415"/>
      <c r="F305" s="419"/>
      <c r="G305" s="419"/>
      <c r="H305" s="419"/>
      <c r="I305" s="455">
        <v>390</v>
      </c>
      <c r="J305" s="455">
        <f t="shared" si="54"/>
        <v>2730</v>
      </c>
      <c r="K305" s="397"/>
      <c r="L305" s="442">
        <f t="shared" si="55"/>
        <v>2730</v>
      </c>
    </row>
    <row r="306" spans="1:15" ht="31">
      <c r="A306" s="451" t="s">
        <v>27</v>
      </c>
      <c r="B306" s="452" t="s">
        <v>467</v>
      </c>
      <c r="C306" s="453" t="s">
        <v>468</v>
      </c>
      <c r="D306" s="454">
        <v>6</v>
      </c>
      <c r="E306" s="415"/>
      <c r="F306" s="419"/>
      <c r="G306" s="419"/>
      <c r="H306" s="419"/>
      <c r="I306" s="455">
        <v>390</v>
      </c>
      <c r="J306" s="455">
        <f t="shared" si="54"/>
        <v>2340</v>
      </c>
      <c r="K306" s="397"/>
      <c r="L306" s="442">
        <f t="shared" si="55"/>
        <v>2340</v>
      </c>
    </row>
    <row r="307" spans="1:15" ht="15.5">
      <c r="A307" s="426"/>
      <c r="B307" s="450" t="s">
        <v>300</v>
      </c>
      <c r="C307" s="426"/>
      <c r="D307" s="426"/>
      <c r="E307" s="415"/>
      <c r="F307" s="419"/>
      <c r="G307" s="419"/>
      <c r="H307" s="419"/>
      <c r="I307" s="426"/>
      <c r="J307" s="426"/>
      <c r="K307" s="440"/>
      <c r="L307" s="441"/>
    </row>
    <row r="308" spans="1:15" ht="31">
      <c r="A308" s="451" t="s">
        <v>22</v>
      </c>
      <c r="B308" s="452" t="s">
        <v>469</v>
      </c>
      <c r="C308" s="453" t="s">
        <v>468</v>
      </c>
      <c r="D308" s="454">
        <v>11</v>
      </c>
      <c r="E308" s="415"/>
      <c r="F308" s="419"/>
      <c r="G308" s="419"/>
      <c r="H308" s="419"/>
      <c r="I308" s="455">
        <v>390</v>
      </c>
      <c r="J308" s="455">
        <f t="shared" ref="J308:J310" si="56">D308*I308</f>
        <v>4290</v>
      </c>
      <c r="K308" s="397"/>
      <c r="L308" s="442">
        <f t="shared" ref="L308:L310" si="57">J308</f>
        <v>4290</v>
      </c>
    </row>
    <row r="309" spans="1:15" ht="15.5">
      <c r="A309" s="451" t="s">
        <v>33</v>
      </c>
      <c r="B309" s="452" t="s">
        <v>478</v>
      </c>
      <c r="C309" s="453" t="s">
        <v>468</v>
      </c>
      <c r="D309" s="454">
        <v>14</v>
      </c>
      <c r="E309" s="415"/>
      <c r="F309" s="419"/>
      <c r="G309" s="419"/>
      <c r="H309" s="419"/>
      <c r="I309" s="455">
        <v>390</v>
      </c>
      <c r="J309" s="455">
        <f t="shared" si="56"/>
        <v>5460</v>
      </c>
      <c r="K309" s="397"/>
      <c r="L309" s="442">
        <f t="shared" si="57"/>
        <v>5460</v>
      </c>
    </row>
    <row r="310" spans="1:15" ht="31">
      <c r="A310" s="451" t="s">
        <v>35</v>
      </c>
      <c r="B310" s="452" t="s">
        <v>479</v>
      </c>
      <c r="C310" s="453" t="s">
        <v>468</v>
      </c>
      <c r="D310" s="454">
        <v>3</v>
      </c>
      <c r="E310" s="415"/>
      <c r="F310" s="419"/>
      <c r="G310" s="419"/>
      <c r="H310" s="419"/>
      <c r="I310" s="455">
        <v>390</v>
      </c>
      <c r="J310" s="455">
        <f t="shared" si="56"/>
        <v>1170</v>
      </c>
      <c r="K310" s="397"/>
      <c r="L310" s="442">
        <f t="shared" si="57"/>
        <v>1170</v>
      </c>
    </row>
    <row r="311" spans="1:15" ht="15.5">
      <c r="A311" s="426"/>
      <c r="B311" s="450" t="s">
        <v>333</v>
      </c>
      <c r="C311" s="426"/>
      <c r="D311" s="426"/>
      <c r="E311" s="415"/>
      <c r="F311" s="419"/>
      <c r="G311" s="419"/>
      <c r="H311" s="419"/>
      <c r="I311" s="426"/>
      <c r="J311" s="426"/>
      <c r="K311" s="440"/>
      <c r="L311" s="441"/>
    </row>
    <row r="312" spans="1:15" ht="31">
      <c r="A312" s="451" t="s">
        <v>22</v>
      </c>
      <c r="B312" s="452" t="s">
        <v>474</v>
      </c>
      <c r="C312" s="453" t="s">
        <v>468</v>
      </c>
      <c r="D312" s="454">
        <v>9</v>
      </c>
      <c r="E312" s="415"/>
      <c r="F312" s="419"/>
      <c r="G312" s="419"/>
      <c r="H312" s="419"/>
      <c r="I312" s="455">
        <v>390</v>
      </c>
      <c r="J312" s="455">
        <f>D312*I312</f>
        <v>3510</v>
      </c>
      <c r="K312" s="397"/>
      <c r="L312" s="442">
        <f t="shared" ref="L312" si="58">J312</f>
        <v>3510</v>
      </c>
    </row>
    <row r="313" spans="1:15" ht="15.5">
      <c r="A313" s="426"/>
      <c r="B313" s="450" t="s">
        <v>480</v>
      </c>
      <c r="C313" s="426"/>
      <c r="D313" s="426"/>
      <c r="E313" s="415"/>
      <c r="F313" s="419"/>
      <c r="G313" s="419"/>
      <c r="H313" s="419"/>
      <c r="I313" s="426"/>
      <c r="J313" s="426"/>
      <c r="K313" s="440"/>
      <c r="L313" s="441"/>
    </row>
    <row r="314" spans="1:15" ht="31">
      <c r="A314" s="451" t="s">
        <v>22</v>
      </c>
      <c r="B314" s="452" t="s">
        <v>469</v>
      </c>
      <c r="C314" s="453" t="s">
        <v>468</v>
      </c>
      <c r="D314" s="454">
        <v>10</v>
      </c>
      <c r="E314" s="415"/>
      <c r="F314" s="419"/>
      <c r="G314" s="419"/>
      <c r="H314" s="419"/>
      <c r="I314" s="455">
        <v>390</v>
      </c>
      <c r="J314" s="455">
        <f>D314*I314</f>
        <v>3900</v>
      </c>
      <c r="K314" s="397"/>
      <c r="L314" s="442">
        <f t="shared" ref="L314" si="59">J314</f>
        <v>3900</v>
      </c>
    </row>
    <row r="315" spans="1:15">
      <c r="A315" s="444"/>
      <c r="B315" s="409" t="s">
        <v>481</v>
      </c>
      <c r="C315" s="445"/>
      <c r="D315" s="446"/>
      <c r="E315" s="415"/>
      <c r="F315" s="419"/>
      <c r="G315" s="419"/>
      <c r="H315" s="419"/>
      <c r="I315" s="446"/>
      <c r="J315" s="447">
        <f>SUM(J293:J314)</f>
        <v>96330</v>
      </c>
      <c r="K315" s="446"/>
      <c r="L315" s="447">
        <f>SUM(L293:L314)</f>
        <v>96330</v>
      </c>
    </row>
    <row r="316" spans="1:15">
      <c r="A316" s="394"/>
      <c r="B316" s="437"/>
      <c r="C316" s="438"/>
      <c r="D316" s="419"/>
      <c r="E316" s="415"/>
      <c r="F316" s="419"/>
      <c r="G316" s="419"/>
      <c r="H316" s="419"/>
      <c r="I316" s="419"/>
      <c r="J316" s="439"/>
      <c r="K316" s="419"/>
      <c r="L316" s="419"/>
    </row>
    <row r="317" spans="1:15" ht="15.5">
      <c r="A317" s="426"/>
      <c r="B317" s="450" t="s">
        <v>482</v>
      </c>
      <c r="C317" s="426"/>
      <c r="D317" s="426"/>
      <c r="E317" s="415"/>
      <c r="F317" s="419"/>
      <c r="G317" s="419"/>
      <c r="H317" s="419"/>
      <c r="I317" s="426"/>
      <c r="J317" s="426"/>
      <c r="K317" s="440"/>
      <c r="L317" s="441"/>
    </row>
    <row r="318" spans="1:15" ht="15.5">
      <c r="A318" s="451">
        <v>1</v>
      </c>
      <c r="B318" s="452" t="s">
        <v>483</v>
      </c>
      <c r="C318" s="453" t="s">
        <v>499</v>
      </c>
      <c r="D318" s="454">
        <v>6000</v>
      </c>
      <c r="E318" s="415"/>
      <c r="F318" s="419"/>
      <c r="G318" s="419"/>
      <c r="H318" s="419"/>
      <c r="I318" s="455">
        <v>80.425466666666665</v>
      </c>
      <c r="J318" s="455">
        <f t="shared" ref="J318:J319" si="60">D318*I318</f>
        <v>482552.8</v>
      </c>
      <c r="K318" s="397">
        <f>(6000-5110.48)*I318</f>
        <v>71540.061109333372</v>
      </c>
      <c r="L318" s="442">
        <f>J318-K318</f>
        <v>411012.73889066663</v>
      </c>
    </row>
    <row r="319" spans="1:15" ht="31">
      <c r="A319" s="451">
        <v>2</v>
      </c>
      <c r="B319" s="452" t="s">
        <v>484</v>
      </c>
      <c r="C319" s="453" t="s">
        <v>499</v>
      </c>
      <c r="D319" s="454">
        <v>7000</v>
      </c>
      <c r="E319" s="415"/>
      <c r="F319" s="419"/>
      <c r="G319" s="419"/>
      <c r="H319" s="419"/>
      <c r="I319" s="455">
        <v>12</v>
      </c>
      <c r="J319" s="455">
        <f t="shared" si="60"/>
        <v>84000</v>
      </c>
      <c r="K319" s="397">
        <f>1066*I319</f>
        <v>12792</v>
      </c>
      <c r="L319" s="442">
        <f>J319-K319</f>
        <v>71208</v>
      </c>
    </row>
    <row r="320" spans="1:15">
      <c r="A320" s="444"/>
      <c r="B320" s="409" t="s">
        <v>485</v>
      </c>
      <c r="C320" s="445"/>
      <c r="D320" s="446"/>
      <c r="E320" s="415"/>
      <c r="F320" s="419"/>
      <c r="G320" s="419"/>
      <c r="H320" s="419"/>
      <c r="I320" s="446"/>
      <c r="J320" s="447">
        <f>SUM(J318:J319)</f>
        <v>566552.80000000005</v>
      </c>
      <c r="K320" s="447">
        <f>SUM(K318:K319)</f>
        <v>84332.061109333372</v>
      </c>
      <c r="L320" s="447">
        <f>SUM(L318:L319)</f>
        <v>482220.73889066663</v>
      </c>
      <c r="N320" s="377">
        <f>L320-482220</f>
        <v>0.73889066663105041</v>
      </c>
      <c r="O320" s="377">
        <f>N320/80.43</f>
        <v>9.1867545273038708E-3</v>
      </c>
    </row>
    <row r="321" spans="1:13">
      <c r="A321" s="394"/>
      <c r="B321" s="437"/>
      <c r="C321" s="438"/>
      <c r="D321" s="419"/>
      <c r="E321" s="415"/>
      <c r="F321" s="419"/>
      <c r="G321" s="419"/>
      <c r="H321" s="419"/>
      <c r="I321" s="419"/>
      <c r="J321" s="439"/>
      <c r="K321" s="419"/>
      <c r="L321" s="419"/>
    </row>
    <row r="322" spans="1:13" ht="15.5">
      <c r="A322" s="451"/>
      <c r="B322" s="452"/>
      <c r="C322" s="453"/>
      <c r="D322" s="454"/>
      <c r="E322" s="415"/>
      <c r="F322" s="419"/>
      <c r="G322" s="419"/>
      <c r="H322" s="419"/>
      <c r="I322" s="455"/>
      <c r="J322" s="455"/>
      <c r="K322" s="455"/>
      <c r="L322" s="455"/>
    </row>
    <row r="323" spans="1:13" ht="15.5">
      <c r="A323" s="451"/>
      <c r="B323" s="456" t="s">
        <v>486</v>
      </c>
      <c r="C323" s="453"/>
      <c r="D323" s="454"/>
      <c r="E323" s="415"/>
      <c r="F323" s="419"/>
      <c r="G323" s="419"/>
      <c r="H323" s="419"/>
      <c r="I323" s="455"/>
      <c r="J323" s="455"/>
      <c r="K323" s="455"/>
      <c r="L323" s="455"/>
    </row>
    <row r="324" spans="1:13" ht="15.5">
      <c r="A324" s="451"/>
      <c r="B324" s="452"/>
      <c r="C324" s="453"/>
      <c r="D324" s="454"/>
      <c r="E324" s="415"/>
      <c r="F324" s="419"/>
      <c r="G324" s="419"/>
      <c r="H324" s="419"/>
      <c r="I324" s="455"/>
      <c r="J324" s="455"/>
      <c r="K324" s="455"/>
      <c r="L324" s="455"/>
    </row>
    <row r="325" spans="1:13" ht="15.5">
      <c r="A325" s="451">
        <v>1</v>
      </c>
      <c r="B325" s="452" t="str">
        <f>B217</f>
        <v>SUBTOTAL 1 - TOTAL TO SOFTSCAPE</v>
      </c>
      <c r="C325" s="453"/>
      <c r="D325" s="454"/>
      <c r="E325" s="415"/>
      <c r="F325" s="419"/>
      <c r="G325" s="419"/>
      <c r="H325" s="419"/>
      <c r="I325" s="455"/>
      <c r="J325" s="455">
        <f t="shared" ref="J325:K325" si="61">J217</f>
        <v>4310707.4944000002</v>
      </c>
      <c r="K325" s="455">
        <f t="shared" si="61"/>
        <v>2499943.8713600002</v>
      </c>
      <c r="L325" s="455">
        <f>L217</f>
        <v>1810763.62304</v>
      </c>
      <c r="M325" s="379">
        <f>+L325+L329+L331</f>
        <v>2189877.8605399998</v>
      </c>
    </row>
    <row r="326" spans="1:13" ht="15.5">
      <c r="A326" s="451"/>
      <c r="B326" s="452"/>
      <c r="C326" s="453"/>
      <c r="D326" s="454"/>
      <c r="E326" s="415"/>
      <c r="F326" s="419"/>
      <c r="G326" s="419"/>
      <c r="H326" s="419"/>
      <c r="I326" s="455"/>
      <c r="J326" s="455"/>
      <c r="K326" s="455"/>
      <c r="L326" s="455"/>
    </row>
    <row r="327" spans="1:13" ht="15.5">
      <c r="A327" s="451">
        <v>2</v>
      </c>
      <c r="B327" s="452" t="str">
        <f>B258</f>
        <v>SUBTOTAL 2 - TOTAL TO IRRIGATION</v>
      </c>
      <c r="C327" s="453"/>
      <c r="D327" s="454"/>
      <c r="E327" s="415"/>
      <c r="F327" s="419"/>
      <c r="G327" s="419"/>
      <c r="H327" s="419"/>
      <c r="I327" s="455"/>
      <c r="J327" s="455">
        <f t="shared" ref="J327:K327" si="62">J258</f>
        <v>1196825</v>
      </c>
      <c r="K327" s="455">
        <f t="shared" si="62"/>
        <v>555895</v>
      </c>
      <c r="L327" s="455">
        <f>L258</f>
        <v>640930</v>
      </c>
    </row>
    <row r="328" spans="1:13" ht="15.5">
      <c r="A328" s="451"/>
      <c r="B328" s="452"/>
      <c r="C328" s="453"/>
      <c r="D328" s="454"/>
      <c r="E328" s="415"/>
      <c r="F328" s="419"/>
      <c r="G328" s="419"/>
      <c r="H328" s="419"/>
      <c r="I328" s="455"/>
      <c r="J328" s="455"/>
      <c r="K328" s="455"/>
      <c r="L328" s="455"/>
    </row>
    <row r="329" spans="1:13" ht="31">
      <c r="A329" s="451">
        <v>3</v>
      </c>
      <c r="B329" s="452" t="str">
        <f>B289</f>
        <v>SUBTOTAL 3 - TOTAL TO DRAINAGE GEOTEXTILE</v>
      </c>
      <c r="C329" s="453"/>
      <c r="D329" s="454"/>
      <c r="E329" s="415"/>
      <c r="F329" s="419"/>
      <c r="G329" s="419"/>
      <c r="H329" s="419"/>
      <c r="I329" s="455"/>
      <c r="J329" s="455">
        <f t="shared" ref="J329:K329" si="63">J289</f>
        <v>282784.23750000005</v>
      </c>
      <c r="K329" s="455">
        <f t="shared" si="63"/>
        <v>0</v>
      </c>
      <c r="L329" s="455">
        <f>L289</f>
        <v>282784.23750000005</v>
      </c>
    </row>
    <row r="330" spans="1:13" ht="15.5">
      <c r="A330" s="451"/>
      <c r="B330" s="452"/>
      <c r="C330" s="453"/>
      <c r="D330" s="454"/>
      <c r="E330" s="415"/>
      <c r="F330" s="419"/>
      <c r="G330" s="419"/>
      <c r="H330" s="419"/>
      <c r="I330" s="455"/>
      <c r="J330" s="455"/>
      <c r="K330" s="455"/>
      <c r="L330" s="455"/>
    </row>
    <row r="331" spans="1:13" ht="31">
      <c r="A331" s="451">
        <v>4</v>
      </c>
      <c r="B331" s="452" t="str">
        <f>B315</f>
        <v>SUBTOTAL 4 - TOTAL TO TREE &amp; PALM ANCHORING</v>
      </c>
      <c r="C331" s="453"/>
      <c r="D331" s="454"/>
      <c r="E331" s="415"/>
      <c r="F331" s="419"/>
      <c r="G331" s="419"/>
      <c r="H331" s="419"/>
      <c r="I331" s="455"/>
      <c r="J331" s="455">
        <f t="shared" ref="J331:K331" si="64">J315</f>
        <v>96330</v>
      </c>
      <c r="K331" s="455">
        <f t="shared" si="64"/>
        <v>0</v>
      </c>
      <c r="L331" s="455">
        <f>L315</f>
        <v>96330</v>
      </c>
    </row>
    <row r="332" spans="1:13" ht="15.5">
      <c r="A332" s="451"/>
      <c r="B332" s="452"/>
      <c r="C332" s="453"/>
      <c r="D332" s="454"/>
      <c r="E332" s="415"/>
      <c r="F332" s="419"/>
      <c r="G332" s="419"/>
      <c r="H332" s="419"/>
      <c r="I332" s="455"/>
      <c r="J332" s="455"/>
      <c r="K332" s="455"/>
      <c r="L332" s="455"/>
    </row>
    <row r="333" spans="1:13" ht="15.5">
      <c r="A333" s="451">
        <v>5</v>
      </c>
      <c r="B333" s="452" t="str">
        <f>B320</f>
        <v>SUBTOTAL 5 - HARDSCAPE INSTALLATIONS</v>
      </c>
      <c r="C333" s="453"/>
      <c r="D333" s="454"/>
      <c r="E333" s="415"/>
      <c r="F333" s="419"/>
      <c r="G333" s="419"/>
      <c r="H333" s="419"/>
      <c r="I333" s="455"/>
      <c r="J333" s="455">
        <f t="shared" ref="J333:K333" si="65">J320</f>
        <v>566552.80000000005</v>
      </c>
      <c r="K333" s="455">
        <f t="shared" si="65"/>
        <v>84332.061109333372</v>
      </c>
      <c r="L333" s="455">
        <f>L320</f>
        <v>482220.73889066663</v>
      </c>
    </row>
    <row r="334" spans="1:13" ht="15.5">
      <c r="A334" s="451"/>
      <c r="B334" s="452"/>
      <c r="C334" s="453"/>
      <c r="D334" s="454"/>
      <c r="E334" s="415"/>
      <c r="F334" s="419"/>
      <c r="G334" s="419"/>
      <c r="H334" s="419"/>
      <c r="I334" s="455"/>
      <c r="J334" s="455"/>
      <c r="K334" s="455"/>
      <c r="L334" s="455"/>
    </row>
    <row r="335" spans="1:13" ht="15.5">
      <c r="A335" s="451"/>
      <c r="B335" s="452"/>
      <c r="C335" s="453"/>
      <c r="D335" s="454"/>
      <c r="E335" s="415"/>
      <c r="F335" s="419"/>
      <c r="G335" s="419"/>
      <c r="H335" s="419"/>
      <c r="I335" s="455"/>
      <c r="J335" s="455"/>
      <c r="K335" s="455"/>
      <c r="L335" s="455"/>
    </row>
    <row r="336" spans="1:13" ht="15.5">
      <c r="A336" s="451"/>
      <c r="B336" s="452"/>
      <c r="C336" s="453"/>
      <c r="D336" s="454"/>
      <c r="E336" s="415"/>
      <c r="F336" s="419"/>
      <c r="G336" s="419"/>
      <c r="H336" s="419"/>
      <c r="I336" s="455"/>
      <c r="J336" s="455"/>
      <c r="K336" s="455"/>
      <c r="L336" s="455"/>
    </row>
    <row r="337" spans="1:16" ht="15.5">
      <c r="A337" s="451"/>
      <c r="B337" s="452"/>
      <c r="C337" s="453"/>
      <c r="D337" s="454"/>
      <c r="E337" s="415"/>
      <c r="F337" s="419"/>
      <c r="G337" s="419"/>
      <c r="H337" s="419"/>
      <c r="I337" s="455"/>
      <c r="J337" s="455"/>
      <c r="K337" s="455"/>
      <c r="L337" s="455"/>
    </row>
    <row r="338" spans="1:16" ht="15.5">
      <c r="A338" s="451"/>
      <c r="B338" s="452"/>
      <c r="C338" s="453"/>
      <c r="D338" s="454"/>
      <c r="E338" s="415"/>
      <c r="F338" s="419"/>
      <c r="G338" s="419"/>
      <c r="H338" s="419"/>
      <c r="I338" s="455"/>
      <c r="J338" s="455"/>
      <c r="K338" s="455"/>
      <c r="L338" s="455"/>
    </row>
    <row r="339" spans="1:16" ht="15.5">
      <c r="A339" s="451"/>
      <c r="B339" s="452"/>
      <c r="C339" s="453"/>
      <c r="D339" s="454"/>
      <c r="E339" s="415"/>
      <c r="F339" s="419"/>
      <c r="G339" s="419"/>
      <c r="H339" s="419"/>
      <c r="I339" s="455"/>
      <c r="J339" s="455"/>
      <c r="K339" s="455"/>
      <c r="L339" s="455"/>
    </row>
    <row r="340" spans="1:16" ht="15.5">
      <c r="A340" s="451"/>
      <c r="B340" s="452"/>
      <c r="C340" s="453"/>
      <c r="D340" s="454"/>
      <c r="E340" s="415"/>
      <c r="F340" s="419"/>
      <c r="G340" s="419"/>
      <c r="H340" s="419"/>
      <c r="I340" s="455"/>
      <c r="J340" s="455"/>
      <c r="K340" s="455"/>
      <c r="L340" s="455"/>
    </row>
    <row r="341" spans="1:16" ht="15.5">
      <c r="A341" s="451"/>
      <c r="B341" s="452"/>
      <c r="C341" s="453"/>
      <c r="D341" s="454"/>
      <c r="E341" s="415"/>
      <c r="F341" s="419"/>
      <c r="G341" s="419"/>
      <c r="H341" s="419"/>
      <c r="I341" s="455"/>
      <c r="J341" s="455"/>
      <c r="K341" s="455"/>
      <c r="L341" s="455"/>
    </row>
    <row r="342" spans="1:16" ht="15.5">
      <c r="A342" s="451"/>
      <c r="B342" s="452"/>
      <c r="C342" s="453"/>
      <c r="D342" s="454"/>
      <c r="E342" s="415"/>
      <c r="F342" s="419"/>
      <c r="G342" s="419"/>
      <c r="H342" s="419"/>
      <c r="I342" s="455"/>
      <c r="J342" s="455"/>
      <c r="K342" s="455"/>
      <c r="L342" s="455"/>
    </row>
    <row r="343" spans="1:16" ht="15.5">
      <c r="A343" s="451"/>
      <c r="B343" s="452"/>
      <c r="C343" s="453"/>
      <c r="D343" s="454"/>
      <c r="E343" s="415"/>
      <c r="F343" s="419"/>
      <c r="G343" s="419"/>
      <c r="H343" s="419"/>
      <c r="I343" s="455"/>
      <c r="J343" s="455"/>
      <c r="K343" s="455"/>
      <c r="L343" s="455"/>
    </row>
    <row r="344" spans="1:16" ht="15.5">
      <c r="A344" s="451"/>
      <c r="B344" s="452"/>
      <c r="C344" s="453"/>
      <c r="D344" s="454"/>
      <c r="E344" s="415"/>
      <c r="F344" s="419"/>
      <c r="G344" s="419"/>
      <c r="H344" s="419"/>
      <c r="I344" s="455"/>
      <c r="J344" s="455"/>
      <c r="K344" s="455"/>
      <c r="L344" s="455"/>
    </row>
    <row r="345" spans="1:16" s="380" customFormat="1" ht="15.5">
      <c r="A345" s="449"/>
      <c r="B345" s="449" t="s">
        <v>487</v>
      </c>
      <c r="C345" s="457"/>
      <c r="D345" s="448"/>
      <c r="E345" s="458"/>
      <c r="F345" s="459"/>
      <c r="G345" s="459"/>
      <c r="H345" s="459"/>
      <c r="I345" s="460"/>
      <c r="J345" s="460">
        <f t="shared" ref="J345:K345" si="66">SUM(J325:J344)</f>
        <v>6453199.5318999998</v>
      </c>
      <c r="K345" s="460">
        <f t="shared" si="66"/>
        <v>3140170.9324693335</v>
      </c>
      <c r="L345" s="460">
        <f>SUM(L325:L344)</f>
        <v>3313028.5994306663</v>
      </c>
      <c r="N345" s="378"/>
      <c r="O345" s="378"/>
      <c r="P345" s="378"/>
    </row>
    <row r="346" spans="1:16">
      <c r="A346" s="461"/>
      <c r="B346" s="462"/>
      <c r="C346" s="463"/>
      <c r="D346" s="464"/>
      <c r="E346" s="465"/>
      <c r="F346" s="464"/>
      <c r="G346" s="464"/>
      <c r="H346" s="464"/>
      <c r="I346" s="464"/>
      <c r="J346" s="466"/>
      <c r="K346" s="464"/>
      <c r="L346" s="464"/>
    </row>
  </sheetData>
  <autoFilter ref="B1:B217" xr:uid="{00000000-0009-0000-0000-000009000000}"/>
  <mergeCells count="1">
    <mergeCell ref="F4:J4"/>
  </mergeCells>
  <printOptions horizontalCentered="1" verticalCentered="1"/>
  <pageMargins left="0" right="0" top="0.74803149606299213" bottom="0.55118110236220474" header="0.31496062992125984" footer="0.31496062992125984"/>
  <pageSetup paperSize="9" scale="54" fitToHeight="20" orientation="portrait" horizontalDpi="300" verticalDpi="300" r:id="rId1"/>
  <headerFooter alignWithMargins="0">
    <oddHeader>&amp;A</oddHeader>
    <oddFooter>&amp;C&amp;P of 4&amp;R&amp;F</oddFooter>
  </headerFooter>
  <rowBreaks count="2" manualBreakCount="2">
    <brk id="57" max="11" man="1"/>
    <brk id="246" max="11"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504"/>
  <sheetViews>
    <sheetView showGridLines="0" view="pageBreakPreview" topLeftCell="B1" zoomScale="70" zoomScaleNormal="100" zoomScaleSheetLayoutView="70" workbookViewId="0">
      <pane ySplit="5" topLeftCell="A24" activePane="bottomLeft" state="frozen"/>
      <selection pane="bottomLeft" activeCell="T35" sqref="T35"/>
    </sheetView>
  </sheetViews>
  <sheetFormatPr defaultColWidth="9.08984375" defaultRowHeight="12.5"/>
  <cols>
    <col min="1" max="1" width="5.54296875" style="153" customWidth="1"/>
    <col min="2" max="2" width="51.6328125" style="153" bestFit="1" customWidth="1"/>
    <col min="3" max="3" width="12.36328125" style="368" customWidth="1"/>
    <col min="4" max="4" width="4.54296875" style="153" bestFit="1" customWidth="1"/>
    <col min="5" max="5" width="11.36328125" style="368" hidden="1" customWidth="1"/>
    <col min="6" max="6" width="14.36328125" style="368" hidden="1" customWidth="1"/>
    <col min="7" max="7" width="11.36328125" style="368" hidden="1" customWidth="1"/>
    <col min="8" max="8" width="14.36328125" style="368" hidden="1" customWidth="1"/>
    <col min="9" max="9" width="11.36328125" style="368" bestFit="1" customWidth="1"/>
    <col min="10" max="10" width="16.6328125" style="368" customWidth="1"/>
    <col min="11" max="12" width="7.08984375" style="368" customWidth="1"/>
    <col min="13" max="13" width="16.6328125" style="368" customWidth="1"/>
    <col min="14" max="15" width="7.08984375" style="368" customWidth="1"/>
    <col min="16" max="16" width="16.6328125" style="368" customWidth="1"/>
    <col min="17" max="17" width="9.54296875" style="368" customWidth="1"/>
    <col min="18" max="18" width="7.08984375" style="369" customWidth="1"/>
    <col min="19" max="21" width="16.6328125" style="368" customWidth="1"/>
    <col min="22" max="22" width="19.36328125" style="368" customWidth="1"/>
    <col min="23" max="23" width="15.453125" style="153" hidden="1" customWidth="1"/>
    <col min="24" max="24" width="12.54296875" style="153" hidden="1" customWidth="1"/>
    <col min="25" max="27" width="0" style="153" hidden="1" customWidth="1"/>
    <col min="28" max="28" width="22.90625" style="153" hidden="1" customWidth="1"/>
    <col min="29" max="29" width="0" style="153" hidden="1" customWidth="1"/>
    <col min="30" max="16384" width="9.08984375" style="153"/>
  </cols>
  <sheetData>
    <row r="1" spans="1:28">
      <c r="A1" s="146" t="s">
        <v>0</v>
      </c>
      <c r="B1" s="147"/>
      <c r="C1" s="148"/>
      <c r="D1" s="149"/>
      <c r="E1" s="148"/>
      <c r="F1" s="148"/>
      <c r="G1" s="148"/>
      <c r="H1" s="148"/>
      <c r="I1" s="148"/>
      <c r="J1" s="150"/>
      <c r="K1" s="148"/>
      <c r="L1" s="148"/>
      <c r="M1" s="150"/>
      <c r="N1" s="148"/>
      <c r="O1" s="148"/>
      <c r="P1" s="150"/>
      <c r="Q1" s="148"/>
      <c r="R1" s="151"/>
      <c r="S1" s="150"/>
      <c r="T1" s="148"/>
      <c r="U1" s="148"/>
      <c r="V1" s="148"/>
      <c r="W1" s="152"/>
    </row>
    <row r="2" spans="1:28">
      <c r="A2" s="154" t="s">
        <v>1</v>
      </c>
      <c r="B2" s="155"/>
      <c r="C2" s="156"/>
      <c r="E2" s="156"/>
      <c r="F2" s="156"/>
      <c r="G2" s="156"/>
      <c r="H2" s="156"/>
      <c r="I2" s="156"/>
      <c r="J2" s="157"/>
      <c r="K2" s="156"/>
      <c r="L2" s="156"/>
      <c r="M2" s="157"/>
      <c r="N2" s="156"/>
      <c r="O2" s="156"/>
      <c r="P2" s="157"/>
      <c r="Q2" s="156"/>
      <c r="R2" s="158"/>
      <c r="S2" s="157"/>
      <c r="T2" s="156"/>
      <c r="U2" s="156"/>
      <c r="V2" s="156"/>
      <c r="W2" s="159"/>
    </row>
    <row r="3" spans="1:28" ht="15" customHeight="1" thickBot="1">
      <c r="A3" s="154" t="s">
        <v>174</v>
      </c>
      <c r="B3" s="155"/>
      <c r="C3" s="156"/>
      <c r="E3" s="156"/>
      <c r="F3" s="156"/>
      <c r="G3" s="156"/>
      <c r="H3" s="156"/>
      <c r="I3" s="160"/>
      <c r="J3" s="161"/>
      <c r="K3" s="750" t="s">
        <v>175</v>
      </c>
      <c r="L3" s="751"/>
      <c r="M3" s="752"/>
      <c r="N3" s="750" t="s">
        <v>176</v>
      </c>
      <c r="O3" s="751"/>
      <c r="P3" s="752"/>
      <c r="Q3" s="750" t="s">
        <v>177</v>
      </c>
      <c r="R3" s="751"/>
      <c r="S3" s="752"/>
      <c r="T3" s="156"/>
      <c r="U3" s="156"/>
      <c r="V3" s="156"/>
      <c r="W3" s="159"/>
    </row>
    <row r="4" spans="1:28" ht="13.5" thickTop="1">
      <c r="A4" s="162" t="s">
        <v>2</v>
      </c>
      <c r="B4" s="163" t="s">
        <v>3</v>
      </c>
      <c r="C4" s="164" t="s">
        <v>4</v>
      </c>
      <c r="D4" s="165" t="s">
        <v>5</v>
      </c>
      <c r="E4" s="166" t="s">
        <v>6</v>
      </c>
      <c r="F4" s="167" t="s">
        <v>7</v>
      </c>
      <c r="G4" s="166" t="s">
        <v>6</v>
      </c>
      <c r="H4" s="167" t="s">
        <v>7</v>
      </c>
      <c r="I4" s="166" t="s">
        <v>6</v>
      </c>
      <c r="J4" s="167" t="s">
        <v>7</v>
      </c>
      <c r="K4" s="168" t="s">
        <v>178</v>
      </c>
      <c r="L4" s="169" t="s">
        <v>57</v>
      </c>
      <c r="M4" s="170" t="s">
        <v>168</v>
      </c>
      <c r="N4" s="168" t="s">
        <v>178</v>
      </c>
      <c r="O4" s="169" t="s">
        <v>57</v>
      </c>
      <c r="P4" s="170" t="s">
        <v>168</v>
      </c>
      <c r="Q4" s="168" t="s">
        <v>178</v>
      </c>
      <c r="R4" s="171" t="s">
        <v>57</v>
      </c>
      <c r="S4" s="170" t="s">
        <v>168</v>
      </c>
      <c r="T4" s="172"/>
      <c r="U4" s="172"/>
      <c r="V4" s="172"/>
      <c r="W4" s="753" t="s">
        <v>179</v>
      </c>
    </row>
    <row r="5" spans="1:28" ht="13.5" thickBot="1">
      <c r="A5" s="173"/>
      <c r="B5" s="174"/>
      <c r="C5" s="175"/>
      <c r="D5" s="176"/>
      <c r="E5" s="177"/>
      <c r="F5" s="178" t="s">
        <v>21</v>
      </c>
      <c r="G5" s="177"/>
      <c r="H5" s="178" t="s">
        <v>21</v>
      </c>
      <c r="I5" s="177"/>
      <c r="J5" s="178"/>
      <c r="K5" s="179"/>
      <c r="L5" s="180"/>
      <c r="M5" s="181"/>
      <c r="N5" s="179"/>
      <c r="O5" s="180"/>
      <c r="P5" s="181"/>
      <c r="Q5" s="179"/>
      <c r="R5" s="182"/>
      <c r="S5" s="181"/>
      <c r="T5" s="172"/>
      <c r="U5" s="172"/>
      <c r="V5" s="172"/>
      <c r="W5" s="754"/>
    </row>
    <row r="6" spans="1:28" ht="30" customHeight="1" thickTop="1">
      <c r="A6" s="183"/>
      <c r="B6" s="184" t="s">
        <v>180</v>
      </c>
      <c r="C6" s="185"/>
      <c r="D6" s="183"/>
      <c r="E6" s="185"/>
      <c r="F6" s="186"/>
      <c r="G6" s="185"/>
      <c r="H6" s="186"/>
      <c r="I6" s="185"/>
      <c r="J6" s="186"/>
      <c r="K6" s="185"/>
      <c r="L6" s="187"/>
      <c r="M6" s="186"/>
      <c r="N6" s="185"/>
      <c r="O6" s="187"/>
      <c r="P6" s="186"/>
      <c r="Q6" s="185"/>
      <c r="R6" s="188"/>
      <c r="S6" s="186"/>
      <c r="T6" s="156"/>
      <c r="U6" s="156"/>
      <c r="V6" s="156"/>
      <c r="W6" s="159"/>
    </row>
    <row r="7" spans="1:28" ht="30" customHeight="1">
      <c r="A7" s="183"/>
      <c r="B7" s="189" t="s">
        <v>59</v>
      </c>
      <c r="C7" s="185"/>
      <c r="D7" s="183"/>
      <c r="E7" s="185"/>
      <c r="F7" s="186"/>
      <c r="G7" s="185"/>
      <c r="H7" s="186"/>
      <c r="I7" s="185"/>
      <c r="J7" s="186"/>
      <c r="K7" s="185"/>
      <c r="L7" s="187"/>
      <c r="M7" s="186"/>
      <c r="N7" s="185"/>
      <c r="O7" s="187"/>
      <c r="P7" s="186"/>
      <c r="Q7" s="185"/>
      <c r="R7" s="188"/>
      <c r="S7" s="186"/>
      <c r="T7" s="156"/>
      <c r="U7" s="156"/>
      <c r="V7" s="156"/>
      <c r="W7" s="159"/>
      <c r="AB7" s="190" t="s">
        <v>181</v>
      </c>
    </row>
    <row r="8" spans="1:28" ht="14.5">
      <c r="A8" s="191" t="s">
        <v>22</v>
      </c>
      <c r="B8" s="70" t="s">
        <v>182</v>
      </c>
      <c r="C8" s="83">
        <v>1548</v>
      </c>
      <c r="D8" s="72" t="s">
        <v>183</v>
      </c>
      <c r="E8" s="83">
        <v>255.01</v>
      </c>
      <c r="F8" s="105">
        <f>C8*E8</f>
        <v>394755.48</v>
      </c>
      <c r="G8" s="83"/>
      <c r="H8" s="105"/>
      <c r="I8" s="83">
        <v>180</v>
      </c>
      <c r="J8" s="105">
        <f t="shared" ref="J8:J29" si="0">I8*C8</f>
        <v>278640</v>
      </c>
      <c r="K8" s="83"/>
      <c r="L8" s="192"/>
      <c r="M8" s="105"/>
      <c r="N8" s="83"/>
      <c r="O8" s="192"/>
      <c r="P8" s="105"/>
      <c r="Q8" s="83"/>
      <c r="R8" s="193"/>
      <c r="S8" s="105"/>
      <c r="T8" s="194"/>
      <c r="U8" s="194"/>
      <c r="V8" s="194"/>
      <c r="W8" s="195"/>
      <c r="X8" s="156">
        <f>C8*E8</f>
        <v>394755.48</v>
      </c>
      <c r="AB8" s="196" t="s">
        <v>184</v>
      </c>
    </row>
    <row r="9" spans="1:28" ht="30" customHeight="1">
      <c r="A9" s="191" t="s">
        <v>25</v>
      </c>
      <c r="B9" s="70" t="s">
        <v>185</v>
      </c>
      <c r="C9" s="83">
        <v>1548</v>
      </c>
      <c r="D9" s="72" t="s">
        <v>183</v>
      </c>
      <c r="E9" s="83">
        <v>73.62</v>
      </c>
      <c r="F9" s="105">
        <f t="shared" ref="F9:F28" si="1">C9*E9</f>
        <v>113963.76000000001</v>
      </c>
      <c r="G9" s="83"/>
      <c r="H9" s="105"/>
      <c r="I9" s="83">
        <v>50</v>
      </c>
      <c r="J9" s="105">
        <f t="shared" si="0"/>
        <v>77400</v>
      </c>
      <c r="K9" s="83"/>
      <c r="L9" s="192"/>
      <c r="M9" s="105"/>
      <c r="N9" s="83"/>
      <c r="O9" s="192"/>
      <c r="P9" s="105"/>
      <c r="Q9" s="83"/>
      <c r="R9" s="193"/>
      <c r="S9" s="105"/>
      <c r="T9" s="194"/>
      <c r="U9" s="194"/>
      <c r="V9" s="194"/>
      <c r="W9" s="195"/>
      <c r="X9" s="156">
        <f t="shared" ref="X9" si="2">C9*E9</f>
        <v>113963.76000000001</v>
      </c>
    </row>
    <row r="10" spans="1:28" ht="30" customHeight="1">
      <c r="A10" s="78"/>
      <c r="B10" s="197" t="s">
        <v>186</v>
      </c>
      <c r="C10" s="198"/>
      <c r="D10" s="78"/>
      <c r="E10" s="198"/>
      <c r="F10" s="105"/>
      <c r="G10" s="198"/>
      <c r="H10" s="105"/>
      <c r="I10" s="198"/>
      <c r="J10" s="105">
        <f t="shared" si="0"/>
        <v>0</v>
      </c>
      <c r="K10" s="198"/>
      <c r="L10" s="199"/>
      <c r="M10" s="105"/>
      <c r="N10" s="198"/>
      <c r="O10" s="199"/>
      <c r="P10" s="105"/>
      <c r="Q10" s="198"/>
      <c r="R10" s="200"/>
      <c r="S10" s="105"/>
      <c r="T10" s="194"/>
      <c r="U10" s="194"/>
      <c r="V10" s="194"/>
      <c r="W10" s="195"/>
      <c r="X10" s="156">
        <f>C10*E10</f>
        <v>0</v>
      </c>
    </row>
    <row r="11" spans="1:28" ht="42.75" customHeight="1">
      <c r="A11" s="191" t="s">
        <v>27</v>
      </c>
      <c r="B11" s="70" t="s">
        <v>187</v>
      </c>
      <c r="C11" s="201">
        <v>10</v>
      </c>
      <c r="D11" s="202" t="s">
        <v>49</v>
      </c>
      <c r="E11" s="198">
        <v>4470.75</v>
      </c>
      <c r="F11" s="105">
        <f t="shared" si="1"/>
        <v>44707.5</v>
      </c>
      <c r="G11" s="198"/>
      <c r="H11" s="105"/>
      <c r="I11" s="198">
        <v>4470.75</v>
      </c>
      <c r="J11" s="105">
        <f t="shared" si="0"/>
        <v>44707.5</v>
      </c>
      <c r="K11" s="198"/>
      <c r="L11" s="199"/>
      <c r="M11" s="105"/>
      <c r="N11" s="198"/>
      <c r="O11" s="199"/>
      <c r="P11" s="105"/>
      <c r="Q11" s="198"/>
      <c r="R11" s="200"/>
      <c r="S11" s="105"/>
      <c r="T11" s="194"/>
      <c r="U11" s="194"/>
      <c r="V11" s="194"/>
      <c r="W11" s="195"/>
      <c r="X11" s="156">
        <f>C11*E11</f>
        <v>44707.5</v>
      </c>
    </row>
    <row r="12" spans="1:28" ht="30" customHeight="1">
      <c r="A12" s="191" t="s">
        <v>29</v>
      </c>
      <c r="B12" s="203" t="s">
        <v>188</v>
      </c>
      <c r="C12" s="201">
        <v>66</v>
      </c>
      <c r="D12" s="202" t="s">
        <v>49</v>
      </c>
      <c r="E12" s="83">
        <v>5573.92</v>
      </c>
      <c r="F12" s="105">
        <f t="shared" si="1"/>
        <v>367878.72000000003</v>
      </c>
      <c r="G12" s="83"/>
      <c r="H12" s="105"/>
      <c r="I12" s="83">
        <f>5573.92*1.25</f>
        <v>6967.4</v>
      </c>
      <c r="J12" s="105">
        <f t="shared" si="0"/>
        <v>459848.39999999997</v>
      </c>
      <c r="K12" s="83"/>
      <c r="L12" s="192"/>
      <c r="M12" s="105"/>
      <c r="N12" s="83"/>
      <c r="O12" s="192"/>
      <c r="P12" s="105"/>
      <c r="Q12" s="83"/>
      <c r="R12" s="193"/>
      <c r="S12" s="105"/>
      <c r="T12" s="194"/>
      <c r="U12" s="194"/>
      <c r="V12" s="194"/>
      <c r="W12" s="195"/>
      <c r="X12" s="156">
        <f>C12*E12</f>
        <v>367878.72000000003</v>
      </c>
    </row>
    <row r="13" spans="1:28" ht="36" customHeight="1">
      <c r="A13" s="191" t="s">
        <v>30</v>
      </c>
      <c r="B13" s="203" t="s">
        <v>189</v>
      </c>
      <c r="C13" s="201">
        <v>4</v>
      </c>
      <c r="D13" s="202" t="s">
        <v>49</v>
      </c>
      <c r="E13" s="83"/>
      <c r="F13" s="105"/>
      <c r="G13" s="83"/>
      <c r="H13" s="105"/>
      <c r="I13" s="83">
        <f>1074.14*1.5</f>
        <v>1611.21</v>
      </c>
      <c r="J13" s="105">
        <f t="shared" si="0"/>
        <v>6444.84</v>
      </c>
      <c r="K13" s="83"/>
      <c r="L13" s="192"/>
      <c r="M13" s="105"/>
      <c r="N13" s="83"/>
      <c r="O13" s="192"/>
      <c r="P13" s="105"/>
      <c r="Q13" s="83"/>
      <c r="R13" s="193"/>
      <c r="S13" s="105"/>
      <c r="T13" s="194"/>
      <c r="U13" s="194"/>
      <c r="V13" s="204"/>
      <c r="W13" s="205"/>
      <c r="X13" s="156"/>
    </row>
    <row r="14" spans="1:28" ht="30" customHeight="1">
      <c r="A14" s="191" t="s">
        <v>32</v>
      </c>
      <c r="B14" s="70" t="s">
        <v>190</v>
      </c>
      <c r="C14" s="201">
        <v>31</v>
      </c>
      <c r="D14" s="202" t="s">
        <v>49</v>
      </c>
      <c r="E14" s="83">
        <v>2033.13</v>
      </c>
      <c r="F14" s="105">
        <f t="shared" si="1"/>
        <v>63027.030000000006</v>
      </c>
      <c r="G14" s="83"/>
      <c r="H14" s="105"/>
      <c r="I14" s="83">
        <v>2033.13</v>
      </c>
      <c r="J14" s="105">
        <f t="shared" si="0"/>
        <v>63027.030000000006</v>
      </c>
      <c r="K14" s="83"/>
      <c r="L14" s="192"/>
      <c r="M14" s="105"/>
      <c r="N14" s="83"/>
      <c r="O14" s="192"/>
      <c r="P14" s="105"/>
      <c r="Q14" s="83"/>
      <c r="R14" s="193"/>
      <c r="S14" s="105"/>
      <c r="T14" s="194"/>
      <c r="U14" s="194"/>
      <c r="V14" s="194"/>
      <c r="W14" s="195"/>
      <c r="X14" s="156">
        <f t="shared" ref="X14:X33" si="3">C14*E14</f>
        <v>63027.030000000006</v>
      </c>
    </row>
    <row r="15" spans="1:28" ht="30" customHeight="1">
      <c r="A15" s="191" t="s">
        <v>33</v>
      </c>
      <c r="B15" s="70" t="s">
        <v>191</v>
      </c>
      <c r="C15" s="201">
        <v>6</v>
      </c>
      <c r="D15" s="202" t="s">
        <v>49</v>
      </c>
      <c r="E15" s="83">
        <v>1741.85</v>
      </c>
      <c r="F15" s="105">
        <f t="shared" si="1"/>
        <v>10451.099999999999</v>
      </c>
      <c r="G15" s="83"/>
      <c r="H15" s="105"/>
      <c r="I15" s="83">
        <v>1741.85</v>
      </c>
      <c r="J15" s="105">
        <f t="shared" si="0"/>
        <v>10451.099999999999</v>
      </c>
      <c r="K15" s="83"/>
      <c r="L15" s="192"/>
      <c r="M15" s="105"/>
      <c r="N15" s="83"/>
      <c r="O15" s="192"/>
      <c r="P15" s="105"/>
      <c r="Q15" s="83"/>
      <c r="R15" s="193"/>
      <c r="S15" s="105"/>
      <c r="T15" s="194"/>
      <c r="U15" s="194"/>
      <c r="V15" s="194"/>
      <c r="W15" s="195"/>
      <c r="X15" s="156">
        <f t="shared" si="3"/>
        <v>10451.099999999999</v>
      </c>
    </row>
    <row r="16" spans="1:28" ht="30" customHeight="1">
      <c r="A16" s="191" t="s">
        <v>35</v>
      </c>
      <c r="B16" s="70" t="s">
        <v>192</v>
      </c>
      <c r="C16" s="201">
        <v>22</v>
      </c>
      <c r="D16" s="202" t="s">
        <v>49</v>
      </c>
      <c r="E16" s="83">
        <v>2419.2399999999998</v>
      </c>
      <c r="F16" s="105">
        <f t="shared" si="1"/>
        <v>53223.28</v>
      </c>
      <c r="G16" s="83">
        <v>3750</v>
      </c>
      <c r="H16" s="105"/>
      <c r="I16" s="83">
        <v>2419.2399999999998</v>
      </c>
      <c r="J16" s="105">
        <f t="shared" si="0"/>
        <v>53223.28</v>
      </c>
      <c r="K16" s="83"/>
      <c r="L16" s="192"/>
      <c r="M16" s="105"/>
      <c r="N16" s="83"/>
      <c r="O16" s="192"/>
      <c r="P16" s="105"/>
      <c r="Q16" s="83"/>
      <c r="R16" s="193"/>
      <c r="S16" s="105"/>
      <c r="T16" s="194"/>
      <c r="U16" s="194"/>
      <c r="V16" s="194"/>
      <c r="W16" s="195"/>
      <c r="X16" s="156">
        <f t="shared" si="3"/>
        <v>53223.28</v>
      </c>
    </row>
    <row r="17" spans="1:24" ht="30" customHeight="1">
      <c r="A17" s="72"/>
      <c r="B17" s="197" t="s">
        <v>193</v>
      </c>
      <c r="C17" s="83"/>
      <c r="D17" s="72"/>
      <c r="E17" s="83"/>
      <c r="F17" s="105"/>
      <c r="G17" s="83"/>
      <c r="H17" s="105"/>
      <c r="I17" s="83"/>
      <c r="J17" s="105">
        <f t="shared" si="0"/>
        <v>0</v>
      </c>
      <c r="K17" s="83"/>
      <c r="L17" s="192"/>
      <c r="M17" s="105"/>
      <c r="N17" s="83"/>
      <c r="O17" s="192"/>
      <c r="P17" s="105"/>
      <c r="Q17" s="83"/>
      <c r="R17" s="193"/>
      <c r="S17" s="105"/>
      <c r="T17" s="194"/>
      <c r="U17" s="194"/>
      <c r="V17" s="194"/>
      <c r="W17" s="195"/>
      <c r="X17" s="156">
        <f t="shared" si="3"/>
        <v>0</v>
      </c>
    </row>
    <row r="18" spans="1:24" ht="30" customHeight="1">
      <c r="A18" s="72"/>
      <c r="B18" s="197" t="s">
        <v>194</v>
      </c>
      <c r="C18" s="83"/>
      <c r="D18" s="72"/>
      <c r="E18" s="83"/>
      <c r="F18" s="105"/>
      <c r="G18" s="83"/>
      <c r="H18" s="105"/>
      <c r="I18" s="83"/>
      <c r="J18" s="105">
        <f t="shared" si="0"/>
        <v>0</v>
      </c>
      <c r="K18" s="83"/>
      <c r="L18" s="192"/>
      <c r="M18" s="105"/>
      <c r="N18" s="83"/>
      <c r="O18" s="192"/>
      <c r="P18" s="105"/>
      <c r="Q18" s="83"/>
      <c r="R18" s="193"/>
      <c r="S18" s="105"/>
      <c r="T18" s="194"/>
      <c r="U18" s="194"/>
      <c r="V18" s="194"/>
      <c r="W18" s="195"/>
      <c r="X18" s="156">
        <f t="shared" si="3"/>
        <v>0</v>
      </c>
    </row>
    <row r="19" spans="1:24" ht="41.4" customHeight="1">
      <c r="A19" s="191" t="s">
        <v>39</v>
      </c>
      <c r="B19" s="70" t="s">
        <v>195</v>
      </c>
      <c r="C19" s="83">
        <v>39</v>
      </c>
      <c r="D19" s="202" t="s">
        <v>49</v>
      </c>
      <c r="E19" s="83">
        <v>1527.94</v>
      </c>
      <c r="F19" s="105">
        <f t="shared" si="1"/>
        <v>59589.66</v>
      </c>
      <c r="G19" s="83"/>
      <c r="H19" s="105"/>
      <c r="I19" s="83">
        <v>1500</v>
      </c>
      <c r="J19" s="105">
        <f t="shared" si="0"/>
        <v>58500</v>
      </c>
      <c r="K19" s="83"/>
      <c r="L19" s="192"/>
      <c r="M19" s="105"/>
      <c r="N19" s="83"/>
      <c r="O19" s="192"/>
      <c r="P19" s="105"/>
      <c r="Q19" s="83"/>
      <c r="R19" s="193"/>
      <c r="S19" s="105"/>
      <c r="T19" s="194"/>
      <c r="U19" s="194"/>
      <c r="V19" s="194"/>
      <c r="W19" s="195"/>
      <c r="X19" s="156">
        <f t="shared" si="3"/>
        <v>59589.66</v>
      </c>
    </row>
    <row r="20" spans="1:24" ht="30" customHeight="1">
      <c r="A20" s="191" t="s">
        <v>41</v>
      </c>
      <c r="B20" s="70" t="s">
        <v>196</v>
      </c>
      <c r="C20" s="83">
        <v>52</v>
      </c>
      <c r="D20" s="202" t="s">
        <v>49</v>
      </c>
      <c r="E20" s="83">
        <v>938.66</v>
      </c>
      <c r="F20" s="105">
        <f t="shared" si="1"/>
        <v>48810.32</v>
      </c>
      <c r="G20" s="83">
        <f>350*1.2</f>
        <v>420</v>
      </c>
      <c r="H20" s="105"/>
      <c r="I20" s="83">
        <f>G20</f>
        <v>420</v>
      </c>
      <c r="J20" s="105">
        <f t="shared" si="0"/>
        <v>21840</v>
      </c>
      <c r="K20" s="83"/>
      <c r="L20" s="192"/>
      <c r="M20" s="105"/>
      <c r="N20" s="83"/>
      <c r="O20" s="192"/>
      <c r="P20" s="105"/>
      <c r="Q20" s="83"/>
      <c r="R20" s="193"/>
      <c r="S20" s="105"/>
      <c r="T20" s="194"/>
      <c r="U20" s="194"/>
      <c r="V20" s="194"/>
      <c r="W20" s="195"/>
      <c r="X20" s="156">
        <f t="shared" si="3"/>
        <v>48810.32</v>
      </c>
    </row>
    <row r="21" spans="1:24" ht="30" customHeight="1">
      <c r="A21" s="72"/>
      <c r="B21" s="197" t="s">
        <v>197</v>
      </c>
      <c r="C21" s="83"/>
      <c r="D21" s="78"/>
      <c r="E21" s="83"/>
      <c r="F21" s="105">
        <f t="shared" si="1"/>
        <v>0</v>
      </c>
      <c r="G21" s="83"/>
      <c r="H21" s="105"/>
      <c r="I21" s="83"/>
      <c r="J21" s="105">
        <f t="shared" si="0"/>
        <v>0</v>
      </c>
      <c r="K21" s="83"/>
      <c r="L21" s="192"/>
      <c r="M21" s="105"/>
      <c r="N21" s="83"/>
      <c r="O21" s="192"/>
      <c r="P21" s="105"/>
      <c r="Q21" s="83"/>
      <c r="R21" s="193"/>
      <c r="S21" s="105"/>
      <c r="T21" s="194"/>
      <c r="U21" s="194"/>
      <c r="V21" s="194"/>
      <c r="W21" s="195"/>
      <c r="X21" s="156">
        <f t="shared" si="3"/>
        <v>0</v>
      </c>
    </row>
    <row r="22" spans="1:24" ht="53.4" customHeight="1">
      <c r="A22" s="191" t="s">
        <v>42</v>
      </c>
      <c r="B22" s="85" t="s">
        <v>198</v>
      </c>
      <c r="C22" s="83">
        <v>43</v>
      </c>
      <c r="D22" s="202" t="s">
        <v>49</v>
      </c>
      <c r="E22" s="83">
        <v>1527.94</v>
      </c>
      <c r="F22" s="105">
        <f t="shared" si="1"/>
        <v>65701.42</v>
      </c>
      <c r="G22" s="83"/>
      <c r="H22" s="105"/>
      <c r="I22" s="83">
        <v>1500</v>
      </c>
      <c r="J22" s="105">
        <f t="shared" si="0"/>
        <v>64500</v>
      </c>
      <c r="K22" s="83"/>
      <c r="L22" s="192"/>
      <c r="M22" s="105"/>
      <c r="N22" s="83"/>
      <c r="O22" s="192"/>
      <c r="P22" s="105"/>
      <c r="Q22" s="83"/>
      <c r="R22" s="193"/>
      <c r="S22" s="105"/>
      <c r="T22" s="194"/>
      <c r="U22" s="194"/>
      <c r="V22" s="194"/>
      <c r="W22" s="195"/>
      <c r="X22" s="156">
        <f t="shared" si="3"/>
        <v>65701.42</v>
      </c>
    </row>
    <row r="23" spans="1:24" ht="30" customHeight="1">
      <c r="A23" s="191" t="s">
        <v>43</v>
      </c>
      <c r="B23" s="99" t="s">
        <v>199</v>
      </c>
      <c r="C23" s="83">
        <v>43</v>
      </c>
      <c r="D23" s="202" t="s">
        <v>49</v>
      </c>
      <c r="E23" s="83">
        <v>1432.89</v>
      </c>
      <c r="F23" s="105">
        <f t="shared" si="1"/>
        <v>61614.270000000004</v>
      </c>
      <c r="G23" s="83"/>
      <c r="H23" s="105"/>
      <c r="I23" s="83">
        <f>1432.89*1.1</f>
        <v>1576.1790000000003</v>
      </c>
      <c r="J23" s="105">
        <f t="shared" si="0"/>
        <v>67775.697000000015</v>
      </c>
      <c r="K23" s="83"/>
      <c r="L23" s="192"/>
      <c r="M23" s="105"/>
      <c r="N23" s="83"/>
      <c r="O23" s="192"/>
      <c r="P23" s="105"/>
      <c r="Q23" s="83"/>
      <c r="R23" s="193"/>
      <c r="S23" s="105"/>
      <c r="T23" s="194"/>
      <c r="U23" s="194"/>
      <c r="V23" s="194"/>
      <c r="W23" s="195"/>
      <c r="X23" s="156">
        <f t="shared" si="3"/>
        <v>61614.270000000004</v>
      </c>
    </row>
    <row r="24" spans="1:24" ht="30" customHeight="1">
      <c r="A24" s="191" t="s">
        <v>44</v>
      </c>
      <c r="B24" s="70" t="s">
        <v>200</v>
      </c>
      <c r="C24" s="83">
        <v>43</v>
      </c>
      <c r="D24" s="202" t="s">
        <v>49</v>
      </c>
      <c r="E24" s="83">
        <v>1725.62</v>
      </c>
      <c r="F24" s="105">
        <f t="shared" si="1"/>
        <v>74201.659999999989</v>
      </c>
      <c r="G24" s="83"/>
      <c r="H24" s="105"/>
      <c r="I24" s="83">
        <v>1725.62</v>
      </c>
      <c r="J24" s="105">
        <f t="shared" si="0"/>
        <v>74201.659999999989</v>
      </c>
      <c r="K24" s="83"/>
      <c r="L24" s="192"/>
      <c r="M24" s="105"/>
      <c r="N24" s="83"/>
      <c r="O24" s="192"/>
      <c r="P24" s="105"/>
      <c r="Q24" s="83"/>
      <c r="R24" s="193"/>
      <c r="S24" s="105"/>
      <c r="T24" s="194"/>
      <c r="U24" s="194"/>
      <c r="V24" s="194"/>
      <c r="W24" s="195"/>
      <c r="X24" s="156">
        <f t="shared" si="3"/>
        <v>74201.659999999989</v>
      </c>
    </row>
    <row r="25" spans="1:24" ht="30" customHeight="1">
      <c r="A25" s="72"/>
      <c r="B25" s="197" t="s">
        <v>201</v>
      </c>
      <c r="C25" s="83"/>
      <c r="D25" s="78"/>
      <c r="E25" s="83"/>
      <c r="F25" s="105">
        <f t="shared" si="1"/>
        <v>0</v>
      </c>
      <c r="G25" s="83"/>
      <c r="H25" s="105"/>
      <c r="I25" s="83"/>
      <c r="J25" s="105">
        <f t="shared" si="0"/>
        <v>0</v>
      </c>
      <c r="K25" s="83"/>
      <c r="L25" s="192"/>
      <c r="M25" s="105"/>
      <c r="N25" s="83"/>
      <c r="O25" s="192"/>
      <c r="P25" s="105"/>
      <c r="Q25" s="83"/>
      <c r="R25" s="193"/>
      <c r="S25" s="105"/>
      <c r="T25" s="194"/>
      <c r="U25" s="194"/>
      <c r="V25" s="194"/>
      <c r="W25" s="195"/>
      <c r="X25" s="156">
        <f t="shared" si="3"/>
        <v>0</v>
      </c>
    </row>
    <row r="26" spans="1:24" ht="30" customHeight="1">
      <c r="A26" s="191" t="s">
        <v>45</v>
      </c>
      <c r="B26" s="70" t="s">
        <v>202</v>
      </c>
      <c r="C26" s="83">
        <v>1088</v>
      </c>
      <c r="D26" s="202" t="s">
        <v>95</v>
      </c>
      <c r="E26" s="83">
        <v>28.29</v>
      </c>
      <c r="F26" s="105">
        <f t="shared" si="1"/>
        <v>30779.52</v>
      </c>
      <c r="G26" s="83">
        <f>3*8</f>
        <v>24</v>
      </c>
      <c r="H26" s="105">
        <f>G26*C26</f>
        <v>26112</v>
      </c>
      <c r="I26" s="83">
        <f>G26</f>
        <v>24</v>
      </c>
      <c r="J26" s="105">
        <f t="shared" si="0"/>
        <v>26112</v>
      </c>
      <c r="K26" s="83"/>
      <c r="L26" s="192"/>
      <c r="M26" s="105"/>
      <c r="N26" s="83"/>
      <c r="O26" s="192"/>
      <c r="P26" s="105"/>
      <c r="Q26" s="83"/>
      <c r="R26" s="193"/>
      <c r="S26" s="105"/>
      <c r="T26" s="194"/>
      <c r="U26" s="194"/>
      <c r="V26" s="194"/>
      <c r="W26" s="195"/>
      <c r="X26" s="156">
        <f t="shared" si="3"/>
        <v>30779.52</v>
      </c>
    </row>
    <row r="27" spans="1:24" ht="30" customHeight="1">
      <c r="A27" s="191" t="s">
        <v>46</v>
      </c>
      <c r="B27" s="203" t="s">
        <v>203</v>
      </c>
      <c r="C27" s="83">
        <v>2</v>
      </c>
      <c r="D27" s="202" t="s">
        <v>95</v>
      </c>
      <c r="E27" s="83">
        <v>56.25</v>
      </c>
      <c r="F27" s="105">
        <f t="shared" si="1"/>
        <v>112.5</v>
      </c>
      <c r="G27" s="83"/>
      <c r="H27" s="105"/>
      <c r="I27" s="83">
        <f>25*5</f>
        <v>125</v>
      </c>
      <c r="J27" s="105">
        <f t="shared" si="0"/>
        <v>250</v>
      </c>
      <c r="K27" s="83"/>
      <c r="L27" s="192"/>
      <c r="M27" s="105"/>
      <c r="N27" s="83"/>
      <c r="O27" s="192"/>
      <c r="P27" s="105"/>
      <c r="Q27" s="83"/>
      <c r="R27" s="193"/>
      <c r="S27" s="105"/>
      <c r="T27" s="194"/>
      <c r="U27" s="194"/>
      <c r="V27" s="194"/>
      <c r="W27" s="195"/>
      <c r="X27" s="156">
        <f t="shared" si="3"/>
        <v>112.5</v>
      </c>
    </row>
    <row r="28" spans="1:24" ht="30" customHeight="1">
      <c r="A28" s="191" t="s">
        <v>47</v>
      </c>
      <c r="B28" s="70" t="s">
        <v>204</v>
      </c>
      <c r="C28" s="83">
        <v>179.33</v>
      </c>
      <c r="D28" s="202" t="s">
        <v>95</v>
      </c>
      <c r="E28" s="83">
        <v>38.71</v>
      </c>
      <c r="F28" s="105">
        <f t="shared" si="1"/>
        <v>6941.8643000000002</v>
      </c>
      <c r="G28" s="83"/>
      <c r="H28" s="105">
        <f>G28*C28</f>
        <v>0</v>
      </c>
      <c r="I28" s="83">
        <v>38.71</v>
      </c>
      <c r="J28" s="105">
        <f t="shared" si="0"/>
        <v>6941.8643000000002</v>
      </c>
      <c r="K28" s="83"/>
      <c r="L28" s="192"/>
      <c r="M28" s="105"/>
      <c r="N28" s="83"/>
      <c r="O28" s="192"/>
      <c r="P28" s="105"/>
      <c r="Q28" s="83"/>
      <c r="R28" s="193"/>
      <c r="S28" s="105"/>
      <c r="T28" s="194"/>
      <c r="U28" s="194"/>
      <c r="V28" s="194"/>
      <c r="W28" s="195"/>
      <c r="X28" s="156">
        <f t="shared" si="3"/>
        <v>6941.8643000000002</v>
      </c>
    </row>
    <row r="29" spans="1:24" ht="30" customHeight="1">
      <c r="A29" s="191" t="s">
        <v>48</v>
      </c>
      <c r="B29" s="70" t="s">
        <v>205</v>
      </c>
      <c r="C29" s="83">
        <v>274.89</v>
      </c>
      <c r="D29" s="202" t="s">
        <v>95</v>
      </c>
      <c r="E29" s="83">
        <v>48.38</v>
      </c>
      <c r="F29" s="105">
        <f>C29*E29</f>
        <v>13299.1782</v>
      </c>
      <c r="G29" s="83"/>
      <c r="H29" s="105"/>
      <c r="I29" s="83">
        <v>48.38</v>
      </c>
      <c r="J29" s="105">
        <f t="shared" si="0"/>
        <v>13299.1782</v>
      </c>
      <c r="K29" s="83"/>
      <c r="L29" s="192"/>
      <c r="M29" s="105"/>
      <c r="N29" s="83"/>
      <c r="O29" s="192"/>
      <c r="P29" s="105"/>
      <c r="Q29" s="83"/>
      <c r="R29" s="193"/>
      <c r="S29" s="105"/>
      <c r="T29" s="194"/>
      <c r="U29" s="194"/>
      <c r="V29" s="194"/>
      <c r="W29" s="195"/>
      <c r="X29" s="156">
        <f t="shared" si="3"/>
        <v>13299.1782</v>
      </c>
    </row>
    <row r="30" spans="1:24" ht="30" customHeight="1">
      <c r="A30" s="103"/>
      <c r="B30" s="206"/>
      <c r="C30" s="207"/>
      <c r="D30" s="208"/>
      <c r="E30" s="207"/>
      <c r="F30" s="209"/>
      <c r="G30" s="207"/>
      <c r="H30" s="209"/>
      <c r="I30" s="207"/>
      <c r="J30" s="209"/>
      <c r="K30" s="207"/>
      <c r="L30" s="210"/>
      <c r="M30" s="209"/>
      <c r="N30" s="207"/>
      <c r="O30" s="210"/>
      <c r="P30" s="209"/>
      <c r="Q30" s="207"/>
      <c r="R30" s="211"/>
      <c r="S30" s="209"/>
      <c r="T30" s="212"/>
      <c r="U30" s="212"/>
      <c r="V30" s="212"/>
      <c r="W30" s="159"/>
      <c r="X30" s="156">
        <f t="shared" si="3"/>
        <v>0</v>
      </c>
    </row>
    <row r="31" spans="1:24" s="222" customFormat="1" ht="30" customHeight="1" thickBot="1">
      <c r="A31" s="213"/>
      <c r="B31" s="214" t="s">
        <v>206</v>
      </c>
      <c r="C31" s="215"/>
      <c r="D31" s="216"/>
      <c r="E31" s="215"/>
      <c r="F31" s="217">
        <f>SUM(F6:F30)</f>
        <v>1409057.2625</v>
      </c>
      <c r="G31" s="215"/>
      <c r="H31" s="217"/>
      <c r="I31" s="215"/>
      <c r="J31" s="217">
        <f>SUM(J6:J30)</f>
        <v>1327162.5494999997</v>
      </c>
      <c r="K31" s="215"/>
      <c r="L31" s="218"/>
      <c r="M31" s="217">
        <f>SUM(M6:M30)</f>
        <v>0</v>
      </c>
      <c r="N31" s="215"/>
      <c r="O31" s="218"/>
      <c r="P31" s="217">
        <f>SUM(P6:P30)</f>
        <v>0</v>
      </c>
      <c r="Q31" s="215"/>
      <c r="R31" s="219"/>
      <c r="S31" s="217">
        <f>SUM(S6:S30)</f>
        <v>0</v>
      </c>
      <c r="T31" s="220"/>
      <c r="U31" s="220"/>
      <c r="V31" s="220"/>
      <c r="W31" s="221"/>
      <c r="X31" s="156">
        <f t="shared" si="3"/>
        <v>0</v>
      </c>
    </row>
    <row r="32" spans="1:24" ht="30" customHeight="1" thickTop="1">
      <c r="A32" s="183"/>
      <c r="B32" s="223" t="s">
        <v>207</v>
      </c>
      <c r="C32" s="185"/>
      <c r="D32" s="183"/>
      <c r="E32" s="185"/>
      <c r="F32" s="186"/>
      <c r="G32" s="185"/>
      <c r="H32" s="186"/>
      <c r="I32" s="185"/>
      <c r="J32" s="186"/>
      <c r="K32" s="185"/>
      <c r="L32" s="187"/>
      <c r="M32" s="186"/>
      <c r="N32" s="185"/>
      <c r="O32" s="187"/>
      <c r="P32" s="186"/>
      <c r="Q32" s="185"/>
      <c r="R32" s="188"/>
      <c r="S32" s="186"/>
      <c r="T32" s="156"/>
      <c r="U32" s="156"/>
      <c r="V32" s="156"/>
      <c r="W32" s="159"/>
      <c r="X32" s="156">
        <f t="shared" si="3"/>
        <v>0</v>
      </c>
    </row>
    <row r="33" spans="1:24" ht="30" customHeight="1">
      <c r="A33" s="191" t="s">
        <v>22</v>
      </c>
      <c r="B33" s="70" t="s">
        <v>208</v>
      </c>
      <c r="C33" s="83">
        <v>116.75</v>
      </c>
      <c r="D33" s="202" t="s">
        <v>95</v>
      </c>
      <c r="E33" s="83">
        <v>96.77</v>
      </c>
      <c r="F33" s="105">
        <f>C33*E33</f>
        <v>11297.897499999999</v>
      </c>
      <c r="G33" s="83"/>
      <c r="H33" s="105"/>
      <c r="I33" s="83">
        <v>96.77</v>
      </c>
      <c r="J33" s="105">
        <f t="shared" ref="J33:J54" si="4">I33*C33</f>
        <v>11297.897499999999</v>
      </c>
      <c r="K33" s="83"/>
      <c r="L33" s="192"/>
      <c r="M33" s="105"/>
      <c r="N33" s="83"/>
      <c r="O33" s="192"/>
      <c r="P33" s="105"/>
      <c r="Q33" s="83"/>
      <c r="R33" s="193"/>
      <c r="S33" s="105"/>
      <c r="T33" s="194"/>
      <c r="U33" s="194"/>
      <c r="V33" s="194"/>
      <c r="W33" s="195"/>
      <c r="X33" s="156">
        <f t="shared" si="3"/>
        <v>11297.897499999999</v>
      </c>
    </row>
    <row r="34" spans="1:24" s="229" customFormat="1" ht="11.25" customHeight="1">
      <c r="A34" s="86"/>
      <c r="B34" s="85"/>
      <c r="C34" s="71"/>
      <c r="D34" s="202"/>
      <c r="E34" s="71"/>
      <c r="F34" s="224"/>
      <c r="G34" s="71"/>
      <c r="H34" s="224"/>
      <c r="I34" s="71"/>
      <c r="J34" s="105">
        <f t="shared" si="4"/>
        <v>0</v>
      </c>
      <c r="K34" s="71"/>
      <c r="L34" s="225"/>
      <c r="M34" s="105"/>
      <c r="N34" s="71"/>
      <c r="O34" s="225"/>
      <c r="P34" s="105"/>
      <c r="Q34" s="71"/>
      <c r="R34" s="226"/>
      <c r="S34" s="105"/>
      <c r="T34" s="194"/>
      <c r="U34" s="194"/>
      <c r="V34" s="194"/>
      <c r="W34" s="227"/>
      <c r="X34" s="228"/>
    </row>
    <row r="35" spans="1:24" ht="30" customHeight="1">
      <c r="A35" s="72"/>
      <c r="B35" s="197" t="s">
        <v>209</v>
      </c>
      <c r="C35" s="83"/>
      <c r="D35" s="78"/>
      <c r="E35" s="83"/>
      <c r="F35" s="105">
        <f>C35*E35</f>
        <v>0</v>
      </c>
      <c r="G35" s="83"/>
      <c r="H35" s="105"/>
      <c r="I35" s="83"/>
      <c r="J35" s="105">
        <f t="shared" si="4"/>
        <v>0</v>
      </c>
      <c r="K35" s="83"/>
      <c r="L35" s="192"/>
      <c r="M35" s="105"/>
      <c r="N35" s="83"/>
      <c r="O35" s="192"/>
      <c r="P35" s="105"/>
      <c r="Q35" s="83"/>
      <c r="R35" s="193"/>
      <c r="S35" s="105"/>
      <c r="T35" s="194"/>
      <c r="U35" s="194"/>
      <c r="V35" s="194"/>
      <c r="W35" s="195"/>
      <c r="X35" s="156">
        <f>C35*E35</f>
        <v>0</v>
      </c>
    </row>
    <row r="36" spans="1:24" ht="30" customHeight="1">
      <c r="A36" s="191" t="s">
        <v>25</v>
      </c>
      <c r="B36" s="70" t="s">
        <v>210</v>
      </c>
      <c r="C36" s="83">
        <v>213.26</v>
      </c>
      <c r="D36" s="202" t="s">
        <v>95</v>
      </c>
      <c r="E36" s="83">
        <v>133.53</v>
      </c>
      <c r="F36" s="105">
        <f>C36*E36</f>
        <v>28476.607799999998</v>
      </c>
      <c r="G36" s="83">
        <f>20*8</f>
        <v>160</v>
      </c>
      <c r="H36" s="105"/>
      <c r="I36" s="83">
        <v>133.53</v>
      </c>
      <c r="J36" s="105">
        <f t="shared" si="4"/>
        <v>28476.607799999998</v>
      </c>
      <c r="K36" s="83"/>
      <c r="L36" s="192"/>
      <c r="M36" s="105"/>
      <c r="N36" s="83"/>
      <c r="O36" s="192"/>
      <c r="P36" s="105"/>
      <c r="Q36" s="83"/>
      <c r="R36" s="193"/>
      <c r="S36" s="105"/>
      <c r="T36" s="194"/>
      <c r="U36" s="194"/>
      <c r="V36" s="194"/>
      <c r="W36" s="195"/>
      <c r="X36" s="156">
        <f>C36*E36</f>
        <v>28476.607799999998</v>
      </c>
    </row>
    <row r="37" spans="1:24" ht="30" customHeight="1">
      <c r="A37" s="72"/>
      <c r="B37" s="197" t="s">
        <v>211</v>
      </c>
      <c r="C37" s="83"/>
      <c r="D37" s="78"/>
      <c r="E37" s="83"/>
      <c r="F37" s="105">
        <f>C37*E37</f>
        <v>0</v>
      </c>
      <c r="G37" s="83"/>
      <c r="H37" s="105"/>
      <c r="I37" s="83"/>
      <c r="J37" s="105">
        <f t="shared" si="4"/>
        <v>0</v>
      </c>
      <c r="K37" s="83"/>
      <c r="L37" s="192"/>
      <c r="M37" s="105"/>
      <c r="N37" s="83"/>
      <c r="O37" s="192"/>
      <c r="P37" s="105"/>
      <c r="Q37" s="83"/>
      <c r="R37" s="193"/>
      <c r="S37" s="105"/>
      <c r="T37" s="194"/>
      <c r="U37" s="194"/>
      <c r="V37" s="194"/>
      <c r="W37" s="159"/>
      <c r="X37" s="156">
        <f>C37*E37</f>
        <v>0</v>
      </c>
    </row>
    <row r="38" spans="1:24" ht="30" customHeight="1">
      <c r="A38" s="191" t="s">
        <v>27</v>
      </c>
      <c r="B38" s="230" t="s">
        <v>212</v>
      </c>
      <c r="C38" s="83">
        <v>11</v>
      </c>
      <c r="D38" s="202" t="s">
        <v>213</v>
      </c>
      <c r="E38" s="83"/>
      <c r="F38" s="231" t="s">
        <v>214</v>
      </c>
      <c r="G38" s="83">
        <v>25</v>
      </c>
      <c r="H38" s="231"/>
      <c r="I38" s="83">
        <v>25</v>
      </c>
      <c r="J38" s="105">
        <f t="shared" si="4"/>
        <v>275</v>
      </c>
      <c r="K38" s="83"/>
      <c r="L38" s="192"/>
      <c r="M38" s="105"/>
      <c r="N38" s="83"/>
      <c r="O38" s="192"/>
      <c r="P38" s="105"/>
      <c r="Q38" s="83"/>
      <c r="R38" s="193"/>
      <c r="S38" s="105"/>
      <c r="T38" s="194"/>
      <c r="U38" s="194"/>
      <c r="V38" s="194"/>
      <c r="W38" s="232" t="s">
        <v>215</v>
      </c>
      <c r="X38" s="156">
        <f>C38*E38</f>
        <v>0</v>
      </c>
    </row>
    <row r="39" spans="1:24" ht="30" customHeight="1">
      <c r="A39" s="191" t="s">
        <v>29</v>
      </c>
      <c r="B39" s="203" t="s">
        <v>216</v>
      </c>
      <c r="C39" s="233">
        <v>13</v>
      </c>
      <c r="D39" s="234" t="s">
        <v>213</v>
      </c>
      <c r="E39" s="233"/>
      <c r="F39" s="235" t="s">
        <v>214</v>
      </c>
      <c r="G39" s="233">
        <v>25</v>
      </c>
      <c r="H39" s="235"/>
      <c r="I39" s="233">
        <v>50</v>
      </c>
      <c r="J39" s="236">
        <f t="shared" si="4"/>
        <v>650</v>
      </c>
      <c r="K39" s="233"/>
      <c r="L39" s="237"/>
      <c r="M39" s="236"/>
      <c r="N39" s="233"/>
      <c r="O39" s="237"/>
      <c r="P39" s="236"/>
      <c r="Q39" s="233"/>
      <c r="R39" s="238"/>
      <c r="S39" s="236"/>
      <c r="T39" s="239"/>
      <c r="U39" s="239"/>
      <c r="V39" s="194"/>
      <c r="W39" s="232" t="s">
        <v>215</v>
      </c>
      <c r="X39" s="156">
        <f>C39*E39</f>
        <v>0</v>
      </c>
    </row>
    <row r="40" spans="1:24" ht="30" customHeight="1">
      <c r="A40" s="114"/>
      <c r="B40" s="99"/>
      <c r="C40" s="240"/>
      <c r="D40" s="241"/>
      <c r="E40" s="240"/>
      <c r="F40" s="231"/>
      <c r="G40" s="240"/>
      <c r="H40" s="231"/>
      <c r="I40" s="240"/>
      <c r="J40" s="105">
        <f t="shared" si="4"/>
        <v>0</v>
      </c>
      <c r="K40" s="240"/>
      <c r="L40" s="242"/>
      <c r="M40" s="105"/>
      <c r="N40" s="240"/>
      <c r="O40" s="242"/>
      <c r="P40" s="105"/>
      <c r="Q40" s="240"/>
      <c r="R40" s="243"/>
      <c r="S40" s="105"/>
      <c r="T40" s="194"/>
      <c r="U40" s="194"/>
      <c r="V40" s="194"/>
      <c r="W40" s="195"/>
      <c r="X40" s="156"/>
    </row>
    <row r="41" spans="1:24" ht="30" customHeight="1">
      <c r="A41" s="72"/>
      <c r="B41" s="244" t="s">
        <v>186</v>
      </c>
      <c r="C41" s="83"/>
      <c r="D41" s="78"/>
      <c r="E41" s="83"/>
      <c r="F41" s="105">
        <f t="shared" ref="F41:F54" si="5">C41*E41</f>
        <v>0</v>
      </c>
      <c r="G41" s="83"/>
      <c r="H41" s="105"/>
      <c r="I41" s="83"/>
      <c r="J41" s="105">
        <f t="shared" si="4"/>
        <v>0</v>
      </c>
      <c r="K41" s="83"/>
      <c r="L41" s="192"/>
      <c r="M41" s="105"/>
      <c r="N41" s="83"/>
      <c r="O41" s="192"/>
      <c r="P41" s="105"/>
      <c r="Q41" s="83"/>
      <c r="R41" s="193"/>
      <c r="S41" s="105"/>
      <c r="T41" s="194"/>
      <c r="U41" s="194"/>
      <c r="V41" s="194"/>
      <c r="W41" s="159"/>
      <c r="X41" s="156">
        <f t="shared" ref="X41:X57" si="6">C41*E41</f>
        <v>0</v>
      </c>
    </row>
    <row r="42" spans="1:24" ht="30" customHeight="1">
      <c r="A42" s="191" t="s">
        <v>32</v>
      </c>
      <c r="B42" s="70" t="s">
        <v>217</v>
      </c>
      <c r="C42" s="83">
        <v>3</v>
      </c>
      <c r="D42" s="78"/>
      <c r="E42" s="83">
        <v>4470.75</v>
      </c>
      <c r="F42" s="105">
        <f t="shared" si="5"/>
        <v>13412.25</v>
      </c>
      <c r="G42" s="83"/>
      <c r="H42" s="105"/>
      <c r="I42" s="83">
        <v>4470.75</v>
      </c>
      <c r="J42" s="105">
        <f t="shared" si="4"/>
        <v>13412.25</v>
      </c>
      <c r="K42" s="83"/>
      <c r="L42" s="192"/>
      <c r="M42" s="105"/>
      <c r="N42" s="83"/>
      <c r="O42" s="192"/>
      <c r="P42" s="105"/>
      <c r="Q42" s="83"/>
      <c r="R42" s="193"/>
      <c r="S42" s="105"/>
      <c r="T42" s="194"/>
      <c r="U42" s="194"/>
      <c r="V42" s="194"/>
      <c r="W42" s="195"/>
      <c r="X42" s="156">
        <f t="shared" si="6"/>
        <v>13412.25</v>
      </c>
    </row>
    <row r="43" spans="1:24" ht="30" customHeight="1">
      <c r="A43" s="191" t="s">
        <v>33</v>
      </c>
      <c r="B43" s="70" t="s">
        <v>218</v>
      </c>
      <c r="C43" s="83">
        <v>5</v>
      </c>
      <c r="D43" s="78"/>
      <c r="E43" s="83">
        <v>5573.92</v>
      </c>
      <c r="F43" s="105">
        <f t="shared" si="5"/>
        <v>27869.599999999999</v>
      </c>
      <c r="G43" s="83"/>
      <c r="H43" s="105"/>
      <c r="I43" s="83">
        <v>5573.92</v>
      </c>
      <c r="J43" s="105">
        <f t="shared" si="4"/>
        <v>27869.599999999999</v>
      </c>
      <c r="K43" s="83"/>
      <c r="L43" s="192"/>
      <c r="M43" s="105"/>
      <c r="N43" s="83"/>
      <c r="O43" s="192"/>
      <c r="P43" s="105"/>
      <c r="Q43" s="83"/>
      <c r="R43" s="193"/>
      <c r="S43" s="105"/>
      <c r="T43" s="194"/>
      <c r="U43" s="194"/>
      <c r="V43" s="194"/>
      <c r="W43" s="195"/>
      <c r="X43" s="156">
        <f t="shared" si="6"/>
        <v>27869.599999999999</v>
      </c>
    </row>
    <row r="44" spans="1:24" ht="30" customHeight="1">
      <c r="A44" s="191" t="s">
        <v>35</v>
      </c>
      <c r="B44" s="99" t="s">
        <v>219</v>
      </c>
      <c r="C44" s="83">
        <v>3</v>
      </c>
      <c r="D44" s="78"/>
      <c r="E44" s="83">
        <v>1527.94</v>
      </c>
      <c r="F44" s="105">
        <f t="shared" si="5"/>
        <v>4583.82</v>
      </c>
      <c r="G44" s="83"/>
      <c r="H44" s="105"/>
      <c r="I44" s="83">
        <f>1527.94*1.05</f>
        <v>1604.3370000000002</v>
      </c>
      <c r="J44" s="105">
        <f t="shared" si="4"/>
        <v>4813.0110000000004</v>
      </c>
      <c r="K44" s="83"/>
      <c r="L44" s="192"/>
      <c r="M44" s="105"/>
      <c r="N44" s="83"/>
      <c r="O44" s="192"/>
      <c r="P44" s="105"/>
      <c r="Q44" s="83"/>
      <c r="R44" s="193"/>
      <c r="S44" s="105"/>
      <c r="T44" s="194"/>
      <c r="U44" s="194"/>
      <c r="V44" s="194"/>
      <c r="W44" s="195"/>
      <c r="X44" s="156">
        <f t="shared" si="6"/>
        <v>4583.82</v>
      </c>
    </row>
    <row r="45" spans="1:24" ht="30" customHeight="1">
      <c r="A45" s="191" t="s">
        <v>39</v>
      </c>
      <c r="B45" s="70" t="s">
        <v>220</v>
      </c>
      <c r="C45" s="83">
        <v>4</v>
      </c>
      <c r="D45" s="78"/>
      <c r="E45" s="83">
        <v>2033.13</v>
      </c>
      <c r="F45" s="105">
        <f t="shared" si="5"/>
        <v>8132.52</v>
      </c>
      <c r="G45" s="83"/>
      <c r="H45" s="105"/>
      <c r="I45" s="83">
        <v>2033.13</v>
      </c>
      <c r="J45" s="105">
        <f t="shared" si="4"/>
        <v>8132.52</v>
      </c>
      <c r="K45" s="83"/>
      <c r="L45" s="192"/>
      <c r="M45" s="105"/>
      <c r="N45" s="83"/>
      <c r="O45" s="192"/>
      <c r="P45" s="105"/>
      <c r="Q45" s="83"/>
      <c r="R45" s="193"/>
      <c r="S45" s="105"/>
      <c r="T45" s="194"/>
      <c r="U45" s="194"/>
      <c r="V45" s="194"/>
      <c r="W45" s="195"/>
      <c r="X45" s="156">
        <f t="shared" si="6"/>
        <v>8132.52</v>
      </c>
    </row>
    <row r="46" spans="1:24" ht="30" customHeight="1">
      <c r="A46" s="191" t="s">
        <v>41</v>
      </c>
      <c r="B46" s="70" t="s">
        <v>221</v>
      </c>
      <c r="C46" s="83">
        <v>9</v>
      </c>
      <c r="D46" s="245"/>
      <c r="E46" s="83">
        <v>1741.85</v>
      </c>
      <c r="F46" s="105">
        <f t="shared" si="5"/>
        <v>15676.65</v>
      </c>
      <c r="G46" s="83"/>
      <c r="H46" s="105"/>
      <c r="I46" s="83">
        <v>1741.85</v>
      </c>
      <c r="J46" s="105">
        <f t="shared" si="4"/>
        <v>15676.65</v>
      </c>
      <c r="K46" s="83"/>
      <c r="L46" s="192"/>
      <c r="M46" s="105"/>
      <c r="N46" s="83"/>
      <c r="O46" s="192"/>
      <c r="P46" s="105"/>
      <c r="Q46" s="83"/>
      <c r="R46" s="193"/>
      <c r="S46" s="105"/>
      <c r="T46" s="194"/>
      <c r="U46" s="194"/>
      <c r="V46" s="194"/>
      <c r="W46" s="195"/>
      <c r="X46" s="156">
        <f t="shared" si="6"/>
        <v>15676.65</v>
      </c>
    </row>
    <row r="47" spans="1:24" ht="30" customHeight="1">
      <c r="A47" s="191" t="s">
        <v>42</v>
      </c>
      <c r="B47" s="70" t="s">
        <v>222</v>
      </c>
      <c r="C47" s="83">
        <v>7</v>
      </c>
      <c r="D47" s="78"/>
      <c r="E47" s="83">
        <v>2419.2399999999998</v>
      </c>
      <c r="F47" s="105">
        <f t="shared" si="5"/>
        <v>16934.68</v>
      </c>
      <c r="G47" s="83">
        <v>3750</v>
      </c>
      <c r="H47" s="105"/>
      <c r="I47" s="83">
        <v>2419.2399999999998</v>
      </c>
      <c r="J47" s="105">
        <f t="shared" si="4"/>
        <v>16934.68</v>
      </c>
      <c r="K47" s="83"/>
      <c r="L47" s="192"/>
      <c r="M47" s="105"/>
      <c r="N47" s="83"/>
      <c r="O47" s="192"/>
      <c r="P47" s="105"/>
      <c r="Q47" s="83">
        <v>7</v>
      </c>
      <c r="R47" s="193">
        <f>Q47/C47</f>
        <v>1</v>
      </c>
      <c r="S47" s="105">
        <f>Q47*I47</f>
        <v>16934.68</v>
      </c>
      <c r="T47" s="194"/>
      <c r="U47" s="194"/>
      <c r="V47" s="194"/>
      <c r="W47" s="195"/>
      <c r="X47" s="156">
        <f t="shared" si="6"/>
        <v>16934.68</v>
      </c>
    </row>
    <row r="48" spans="1:24" ht="30" customHeight="1">
      <c r="A48" s="72"/>
      <c r="B48" s="244"/>
      <c r="C48" s="83"/>
      <c r="D48" s="78"/>
      <c r="E48" s="83"/>
      <c r="F48" s="105">
        <f t="shared" si="5"/>
        <v>0</v>
      </c>
      <c r="G48" s="83"/>
      <c r="H48" s="105"/>
      <c r="I48" s="83"/>
      <c r="J48" s="105">
        <f t="shared" si="4"/>
        <v>0</v>
      </c>
      <c r="K48" s="83"/>
      <c r="L48" s="192"/>
      <c r="M48" s="105"/>
      <c r="N48" s="83"/>
      <c r="O48" s="192"/>
      <c r="P48" s="105"/>
      <c r="Q48" s="83"/>
      <c r="R48" s="193"/>
      <c r="S48" s="105"/>
      <c r="T48" s="194"/>
      <c r="U48" s="194"/>
      <c r="V48" s="194"/>
      <c r="W48" s="195"/>
      <c r="X48" s="156">
        <f t="shared" si="6"/>
        <v>0</v>
      </c>
    </row>
    <row r="49" spans="1:24" ht="30" customHeight="1">
      <c r="A49" s="72"/>
      <c r="B49" s="244" t="s">
        <v>223</v>
      </c>
      <c r="C49" s="83"/>
      <c r="D49" s="78"/>
      <c r="E49" s="83"/>
      <c r="F49" s="105">
        <f t="shared" si="5"/>
        <v>0</v>
      </c>
      <c r="G49" s="83"/>
      <c r="H49" s="105"/>
      <c r="I49" s="83"/>
      <c r="J49" s="105">
        <f t="shared" si="4"/>
        <v>0</v>
      </c>
      <c r="K49" s="83"/>
      <c r="L49" s="192"/>
      <c r="M49" s="105"/>
      <c r="N49" s="83"/>
      <c r="O49" s="192"/>
      <c r="P49" s="105"/>
      <c r="Q49" s="83"/>
      <c r="R49" s="193"/>
      <c r="S49" s="105"/>
      <c r="T49" s="194"/>
      <c r="U49" s="194"/>
      <c r="V49" s="194"/>
      <c r="W49" s="195"/>
      <c r="X49" s="156">
        <f t="shared" si="6"/>
        <v>0</v>
      </c>
    </row>
    <row r="50" spans="1:24" ht="30" customHeight="1">
      <c r="A50" s="191" t="s">
        <v>43</v>
      </c>
      <c r="B50" s="85" t="s">
        <v>224</v>
      </c>
      <c r="C50" s="83">
        <v>79</v>
      </c>
      <c r="D50" s="86" t="s">
        <v>49</v>
      </c>
      <c r="E50" s="83">
        <v>53.22</v>
      </c>
      <c r="F50" s="105">
        <f t="shared" si="5"/>
        <v>4204.38</v>
      </c>
      <c r="G50" s="83"/>
      <c r="H50" s="105"/>
      <c r="I50" s="83">
        <v>53.22</v>
      </c>
      <c r="J50" s="105">
        <f t="shared" si="4"/>
        <v>4204.38</v>
      </c>
      <c r="K50" s="83"/>
      <c r="L50" s="192"/>
      <c r="M50" s="105"/>
      <c r="N50" s="83"/>
      <c r="O50" s="192"/>
      <c r="P50" s="105"/>
      <c r="Q50" s="83"/>
      <c r="R50" s="193"/>
      <c r="S50" s="105"/>
      <c r="T50" s="194"/>
      <c r="U50" s="194"/>
      <c r="V50" s="194"/>
      <c r="W50" s="195"/>
      <c r="X50" s="156">
        <f t="shared" si="6"/>
        <v>4204.38</v>
      </c>
    </row>
    <row r="51" spans="1:24" ht="30" customHeight="1">
      <c r="A51" s="191" t="s">
        <v>44</v>
      </c>
      <c r="B51" s="70" t="s">
        <v>225</v>
      </c>
      <c r="C51" s="83">
        <v>7</v>
      </c>
      <c r="D51" s="86" t="s">
        <v>49</v>
      </c>
      <c r="E51" s="83">
        <v>938.66</v>
      </c>
      <c r="F51" s="105">
        <f t="shared" si="5"/>
        <v>6570.62</v>
      </c>
      <c r="G51" s="83">
        <f>350*1.2</f>
        <v>420</v>
      </c>
      <c r="H51" s="105"/>
      <c r="I51" s="83">
        <f>G51</f>
        <v>420</v>
      </c>
      <c r="J51" s="105">
        <f t="shared" si="4"/>
        <v>2940</v>
      </c>
      <c r="K51" s="83"/>
      <c r="L51" s="192"/>
      <c r="M51" s="105"/>
      <c r="N51" s="83"/>
      <c r="O51" s="192"/>
      <c r="P51" s="105"/>
      <c r="Q51" s="83"/>
      <c r="R51" s="193"/>
      <c r="S51" s="105"/>
      <c r="T51" s="194"/>
      <c r="U51" s="194"/>
      <c r="V51" s="194"/>
      <c r="W51" s="195"/>
      <c r="X51" s="156">
        <f t="shared" si="6"/>
        <v>6570.62</v>
      </c>
    </row>
    <row r="52" spans="1:24" ht="30" customHeight="1">
      <c r="A52" s="191" t="s">
        <v>45</v>
      </c>
      <c r="B52" s="70" t="s">
        <v>226</v>
      </c>
      <c r="C52" s="83">
        <v>79</v>
      </c>
      <c r="D52" s="86" t="s">
        <v>49</v>
      </c>
      <c r="E52" s="83">
        <v>67.739999999999995</v>
      </c>
      <c r="F52" s="105">
        <f t="shared" si="5"/>
        <v>5351.46</v>
      </c>
      <c r="G52" s="83"/>
      <c r="H52" s="105"/>
      <c r="I52" s="83">
        <v>67.739999999999995</v>
      </c>
      <c r="J52" s="105">
        <f t="shared" si="4"/>
        <v>5351.46</v>
      </c>
      <c r="K52" s="83"/>
      <c r="L52" s="192"/>
      <c r="M52" s="105"/>
      <c r="N52" s="83"/>
      <c r="O52" s="192"/>
      <c r="P52" s="105"/>
      <c r="Q52" s="83">
        <v>79</v>
      </c>
      <c r="R52" s="193"/>
      <c r="S52" s="105"/>
      <c r="T52" s="194"/>
      <c r="U52" s="194"/>
      <c r="V52" s="194"/>
      <c r="W52" s="195"/>
      <c r="X52" s="156">
        <f t="shared" si="6"/>
        <v>5351.46</v>
      </c>
    </row>
    <row r="53" spans="1:24" ht="30" customHeight="1">
      <c r="A53" s="191" t="s">
        <v>46</v>
      </c>
      <c r="B53" s="99" t="s">
        <v>227</v>
      </c>
      <c r="C53" s="83">
        <v>19.66</v>
      </c>
      <c r="D53" s="78"/>
      <c r="E53" s="83">
        <v>56.25</v>
      </c>
      <c r="F53" s="105">
        <f t="shared" si="5"/>
        <v>1105.875</v>
      </c>
      <c r="G53" s="83"/>
      <c r="H53" s="105"/>
      <c r="I53" s="83">
        <v>56.25</v>
      </c>
      <c r="J53" s="105">
        <f t="shared" si="4"/>
        <v>1105.875</v>
      </c>
      <c r="K53" s="83"/>
      <c r="L53" s="192"/>
      <c r="M53" s="105"/>
      <c r="N53" s="83"/>
      <c r="O53" s="192"/>
      <c r="P53" s="105"/>
      <c r="Q53" s="83"/>
      <c r="R53" s="193"/>
      <c r="S53" s="105"/>
      <c r="T53" s="194"/>
      <c r="U53" s="194"/>
      <c r="V53" s="194"/>
      <c r="W53" s="195"/>
      <c r="X53" s="156">
        <f t="shared" si="6"/>
        <v>1105.875</v>
      </c>
    </row>
    <row r="54" spans="1:24" ht="30" customHeight="1">
      <c r="A54" s="191" t="s">
        <v>47</v>
      </c>
      <c r="B54" s="99" t="s">
        <v>228</v>
      </c>
      <c r="C54" s="83">
        <v>19.66</v>
      </c>
      <c r="D54" s="78"/>
      <c r="E54" s="83">
        <v>38.71</v>
      </c>
      <c r="F54" s="105">
        <f t="shared" si="5"/>
        <v>761.03859999999997</v>
      </c>
      <c r="G54" s="83"/>
      <c r="H54" s="105"/>
      <c r="I54" s="83">
        <v>38.71</v>
      </c>
      <c r="J54" s="105">
        <f t="shared" si="4"/>
        <v>761.03859999999997</v>
      </c>
      <c r="K54" s="83"/>
      <c r="L54" s="192"/>
      <c r="M54" s="105"/>
      <c r="N54" s="83"/>
      <c r="O54" s="192"/>
      <c r="P54" s="105"/>
      <c r="Q54" s="83"/>
      <c r="R54" s="193"/>
      <c r="S54" s="105"/>
      <c r="T54" s="194"/>
      <c r="U54" s="194"/>
      <c r="V54" s="194"/>
      <c r="W54" s="195"/>
      <c r="X54" s="156">
        <f t="shared" si="6"/>
        <v>761.03859999999997</v>
      </c>
    </row>
    <row r="55" spans="1:24" s="222" customFormat="1" ht="30" customHeight="1" thickBot="1">
      <c r="A55" s="213"/>
      <c r="B55" s="214" t="s">
        <v>206</v>
      </c>
      <c r="C55" s="215"/>
      <c r="D55" s="216"/>
      <c r="E55" s="215"/>
      <c r="F55" s="217">
        <f>SUM(F32:F54)</f>
        <v>144377.3989</v>
      </c>
      <c r="G55" s="215"/>
      <c r="H55" s="217"/>
      <c r="I55" s="215"/>
      <c r="J55" s="217">
        <f>SUM(J32:J54)</f>
        <v>141900.9699</v>
      </c>
      <c r="K55" s="215"/>
      <c r="L55" s="218"/>
      <c r="M55" s="217">
        <f>SUM(M32:M54)</f>
        <v>0</v>
      </c>
      <c r="N55" s="215"/>
      <c r="O55" s="218"/>
      <c r="P55" s="217">
        <f>SUM(P32:P54)</f>
        <v>0</v>
      </c>
      <c r="Q55" s="215"/>
      <c r="R55" s="219"/>
      <c r="S55" s="217">
        <f>SUM(S32:S54)</f>
        <v>16934.68</v>
      </c>
      <c r="T55" s="220"/>
      <c r="U55" s="220"/>
      <c r="V55" s="220"/>
      <c r="W55" s="221"/>
      <c r="X55" s="156">
        <f t="shared" si="6"/>
        <v>0</v>
      </c>
    </row>
    <row r="56" spans="1:24" ht="30" customHeight="1" thickTop="1">
      <c r="A56" s="78"/>
      <c r="B56" s="244" t="s">
        <v>229</v>
      </c>
      <c r="C56" s="198"/>
      <c r="D56" s="78"/>
      <c r="E56" s="198"/>
      <c r="F56" s="246"/>
      <c r="G56" s="198"/>
      <c r="H56" s="246"/>
      <c r="I56" s="198"/>
      <c r="J56" s="246"/>
      <c r="K56" s="198"/>
      <c r="L56" s="199"/>
      <c r="M56" s="246"/>
      <c r="N56" s="198"/>
      <c r="O56" s="199"/>
      <c r="P56" s="246"/>
      <c r="Q56" s="198"/>
      <c r="R56" s="200"/>
      <c r="S56" s="246"/>
      <c r="T56" s="247"/>
      <c r="U56" s="247"/>
      <c r="V56" s="156"/>
      <c r="W56" s="159"/>
      <c r="X56" s="156">
        <f t="shared" si="6"/>
        <v>0</v>
      </c>
    </row>
    <row r="57" spans="1:24" ht="30" customHeight="1">
      <c r="A57" s="191" t="s">
        <v>22</v>
      </c>
      <c r="B57" s="70" t="s">
        <v>208</v>
      </c>
      <c r="C57" s="83">
        <v>19.66</v>
      </c>
      <c r="D57" s="202" t="s">
        <v>95</v>
      </c>
      <c r="E57" s="83">
        <v>96.77</v>
      </c>
      <c r="F57" s="105">
        <f t="shared" ref="F57:F63" si="7">C57*E57</f>
        <v>1902.4982</v>
      </c>
      <c r="G57" s="83"/>
      <c r="H57" s="105"/>
      <c r="I57" s="83">
        <v>96.77</v>
      </c>
      <c r="J57" s="105">
        <f t="shared" ref="J57:J63" si="8">I57*C57</f>
        <v>1902.4982</v>
      </c>
      <c r="K57" s="83"/>
      <c r="L57" s="192"/>
      <c r="M57" s="105"/>
      <c r="N57" s="83"/>
      <c r="O57" s="192"/>
      <c r="P57" s="105"/>
      <c r="Q57" s="83"/>
      <c r="R57" s="193"/>
      <c r="S57" s="105"/>
      <c r="T57" s="194"/>
      <c r="U57" s="194"/>
      <c r="V57" s="194"/>
      <c r="W57" s="195"/>
      <c r="X57" s="156">
        <f t="shared" si="6"/>
        <v>1902.4982</v>
      </c>
    </row>
    <row r="58" spans="1:24" ht="12" customHeight="1">
      <c r="A58" s="72"/>
      <c r="B58" s="248"/>
      <c r="C58" s="83"/>
      <c r="D58" s="114"/>
      <c r="E58" s="83"/>
      <c r="F58" s="231"/>
      <c r="G58" s="83"/>
      <c r="H58" s="231"/>
      <c r="I58" s="83"/>
      <c r="J58" s="105">
        <f t="shared" si="8"/>
        <v>0</v>
      </c>
      <c r="K58" s="83"/>
      <c r="L58" s="192"/>
      <c r="M58" s="105"/>
      <c r="N58" s="83"/>
      <c r="O58" s="192"/>
      <c r="P58" s="105"/>
      <c r="Q58" s="83"/>
      <c r="R58" s="193"/>
      <c r="S58" s="105"/>
      <c r="T58" s="194"/>
      <c r="U58" s="194"/>
      <c r="V58" s="194"/>
      <c r="W58" s="195"/>
      <c r="X58" s="156"/>
    </row>
    <row r="59" spans="1:24" ht="30" customHeight="1">
      <c r="A59" s="72"/>
      <c r="B59" s="244" t="s">
        <v>230</v>
      </c>
      <c r="C59" s="83"/>
      <c r="D59" s="78"/>
      <c r="E59" s="83"/>
      <c r="F59" s="105">
        <f t="shared" si="7"/>
        <v>0</v>
      </c>
      <c r="G59" s="83"/>
      <c r="H59" s="105"/>
      <c r="I59" s="83"/>
      <c r="J59" s="105">
        <f t="shared" si="8"/>
        <v>0</v>
      </c>
      <c r="K59" s="83"/>
      <c r="L59" s="192"/>
      <c r="M59" s="105"/>
      <c r="N59" s="83"/>
      <c r="O59" s="192"/>
      <c r="P59" s="105"/>
      <c r="Q59" s="83"/>
      <c r="R59" s="193"/>
      <c r="S59" s="105"/>
      <c r="T59" s="194"/>
      <c r="U59" s="194"/>
      <c r="V59" s="194"/>
      <c r="W59" s="159"/>
      <c r="X59" s="156">
        <f t="shared" ref="X59:X68" si="9">C59*E59</f>
        <v>0</v>
      </c>
    </row>
    <row r="60" spans="1:24" ht="30" customHeight="1">
      <c r="A60" s="191" t="s">
        <v>25</v>
      </c>
      <c r="B60" s="70" t="s">
        <v>224</v>
      </c>
      <c r="C60" s="83">
        <v>11</v>
      </c>
      <c r="D60" s="86" t="s">
        <v>49</v>
      </c>
      <c r="E60" s="83">
        <v>53.22</v>
      </c>
      <c r="F60" s="105">
        <f t="shared" si="7"/>
        <v>585.41999999999996</v>
      </c>
      <c r="G60" s="83"/>
      <c r="H60" s="105"/>
      <c r="I60" s="83">
        <v>53.22</v>
      </c>
      <c r="J60" s="105">
        <f t="shared" si="8"/>
        <v>585.41999999999996</v>
      </c>
      <c r="K60" s="83"/>
      <c r="L60" s="192"/>
      <c r="M60" s="105"/>
      <c r="N60" s="83"/>
      <c r="O60" s="192"/>
      <c r="P60" s="105"/>
      <c r="Q60" s="83"/>
      <c r="R60" s="193"/>
      <c r="S60" s="105"/>
      <c r="T60" s="194"/>
      <c r="U60" s="194"/>
      <c r="V60" s="194"/>
      <c r="W60" s="195"/>
      <c r="X60" s="156">
        <f t="shared" si="9"/>
        <v>585.41999999999996</v>
      </c>
    </row>
    <row r="61" spans="1:24" ht="30" customHeight="1">
      <c r="A61" s="191" t="s">
        <v>27</v>
      </c>
      <c r="B61" s="70" t="s">
        <v>226</v>
      </c>
      <c r="C61" s="83">
        <v>11</v>
      </c>
      <c r="D61" s="86" t="s">
        <v>49</v>
      </c>
      <c r="E61" s="83">
        <v>67.739999999999995</v>
      </c>
      <c r="F61" s="105">
        <f t="shared" si="7"/>
        <v>745.14</v>
      </c>
      <c r="G61" s="83"/>
      <c r="H61" s="105"/>
      <c r="I61" s="83">
        <v>67.739999999999995</v>
      </c>
      <c r="J61" s="105">
        <f t="shared" si="8"/>
        <v>745.14</v>
      </c>
      <c r="K61" s="83"/>
      <c r="L61" s="192"/>
      <c r="M61" s="105"/>
      <c r="N61" s="83"/>
      <c r="O61" s="192"/>
      <c r="P61" s="105"/>
      <c r="Q61" s="83">
        <v>11</v>
      </c>
      <c r="R61" s="193"/>
      <c r="S61" s="105"/>
      <c r="T61" s="194"/>
      <c r="U61" s="194"/>
      <c r="V61" s="194"/>
      <c r="W61" s="195"/>
      <c r="X61" s="156">
        <f t="shared" si="9"/>
        <v>745.14</v>
      </c>
    </row>
    <row r="62" spans="1:24" ht="30" customHeight="1">
      <c r="A62" s="191" t="s">
        <v>29</v>
      </c>
      <c r="B62" s="70" t="s">
        <v>231</v>
      </c>
      <c r="C62" s="83">
        <v>3</v>
      </c>
      <c r="D62" s="78" t="s">
        <v>95</v>
      </c>
      <c r="E62" s="83">
        <v>56.25</v>
      </c>
      <c r="F62" s="105">
        <f t="shared" si="7"/>
        <v>168.75</v>
      </c>
      <c r="G62" s="83"/>
      <c r="H62" s="105"/>
      <c r="I62" s="83">
        <v>56.25</v>
      </c>
      <c r="J62" s="105">
        <f t="shared" si="8"/>
        <v>168.75</v>
      </c>
      <c r="K62" s="83"/>
      <c r="L62" s="192"/>
      <c r="M62" s="105"/>
      <c r="N62" s="83"/>
      <c r="O62" s="192"/>
      <c r="P62" s="105"/>
      <c r="Q62" s="83"/>
      <c r="R62" s="193"/>
      <c r="S62" s="105"/>
      <c r="T62" s="194"/>
      <c r="U62" s="194"/>
      <c r="V62" s="194"/>
      <c r="W62" s="195"/>
      <c r="X62" s="156">
        <f t="shared" si="9"/>
        <v>168.75</v>
      </c>
    </row>
    <row r="63" spans="1:24" ht="30" customHeight="1">
      <c r="A63" s="191" t="s">
        <v>30</v>
      </c>
      <c r="B63" s="70" t="s">
        <v>232</v>
      </c>
      <c r="C63" s="83">
        <v>3</v>
      </c>
      <c r="D63" s="78" t="s">
        <v>95</v>
      </c>
      <c r="E63" s="83">
        <v>38.71</v>
      </c>
      <c r="F63" s="105">
        <f t="shared" si="7"/>
        <v>116.13</v>
      </c>
      <c r="G63" s="83"/>
      <c r="H63" s="105"/>
      <c r="I63" s="83">
        <v>38.71</v>
      </c>
      <c r="J63" s="105">
        <f t="shared" si="8"/>
        <v>116.13</v>
      </c>
      <c r="K63" s="83"/>
      <c r="L63" s="192"/>
      <c r="M63" s="105"/>
      <c r="N63" s="83"/>
      <c r="O63" s="192"/>
      <c r="P63" s="105"/>
      <c r="Q63" s="83"/>
      <c r="R63" s="193"/>
      <c r="S63" s="105"/>
      <c r="T63" s="194"/>
      <c r="U63" s="194"/>
      <c r="V63" s="194"/>
      <c r="W63" s="195"/>
      <c r="X63" s="156">
        <f t="shared" si="9"/>
        <v>116.13</v>
      </c>
    </row>
    <row r="64" spans="1:24" ht="30" customHeight="1">
      <c r="A64" s="72"/>
      <c r="B64" s="70"/>
      <c r="C64" s="83"/>
      <c r="D64" s="202"/>
      <c r="E64" s="83"/>
      <c r="F64" s="105"/>
      <c r="G64" s="83"/>
      <c r="H64" s="105"/>
      <c r="I64" s="83"/>
      <c r="J64" s="105"/>
      <c r="K64" s="83"/>
      <c r="L64" s="192"/>
      <c r="M64" s="105"/>
      <c r="N64" s="83"/>
      <c r="O64" s="192"/>
      <c r="P64" s="105"/>
      <c r="Q64" s="83"/>
      <c r="R64" s="193"/>
      <c r="S64" s="105"/>
      <c r="T64" s="194"/>
      <c r="U64" s="194"/>
      <c r="V64" s="249"/>
      <c r="W64" s="159"/>
      <c r="X64" s="156">
        <f t="shared" si="9"/>
        <v>0</v>
      </c>
    </row>
    <row r="65" spans="1:24" ht="30" customHeight="1">
      <c r="A65" s="72"/>
      <c r="B65" s="70"/>
      <c r="C65" s="83"/>
      <c r="D65" s="202"/>
      <c r="E65" s="83"/>
      <c r="F65" s="105"/>
      <c r="G65" s="83"/>
      <c r="H65" s="105"/>
      <c r="I65" s="83"/>
      <c r="J65" s="105"/>
      <c r="K65" s="83"/>
      <c r="L65" s="192"/>
      <c r="M65" s="105"/>
      <c r="N65" s="83"/>
      <c r="O65" s="192"/>
      <c r="P65" s="105"/>
      <c r="Q65" s="83"/>
      <c r="R65" s="193"/>
      <c r="S65" s="105"/>
      <c r="T65" s="194"/>
      <c r="U65" s="194"/>
      <c r="V65" s="249"/>
      <c r="W65" s="159"/>
      <c r="X65" s="156">
        <f t="shared" si="9"/>
        <v>0</v>
      </c>
    </row>
    <row r="66" spans="1:24" ht="30" customHeight="1">
      <c r="A66" s="72"/>
      <c r="B66" s="70"/>
      <c r="C66" s="83"/>
      <c r="D66" s="202"/>
      <c r="E66" s="83"/>
      <c r="F66" s="105"/>
      <c r="G66" s="83"/>
      <c r="H66" s="105"/>
      <c r="I66" s="83"/>
      <c r="J66" s="105"/>
      <c r="K66" s="83"/>
      <c r="L66" s="192"/>
      <c r="M66" s="105"/>
      <c r="N66" s="83"/>
      <c r="O66" s="192"/>
      <c r="P66" s="105"/>
      <c r="Q66" s="83"/>
      <c r="R66" s="193"/>
      <c r="S66" s="105"/>
      <c r="T66" s="194"/>
      <c r="U66" s="194"/>
      <c r="V66" s="249"/>
      <c r="W66" s="159"/>
      <c r="X66" s="156">
        <f t="shared" si="9"/>
        <v>0</v>
      </c>
    </row>
    <row r="67" spans="1:24" ht="30" customHeight="1">
      <c r="A67" s="72"/>
      <c r="B67" s="70"/>
      <c r="C67" s="83"/>
      <c r="D67" s="202"/>
      <c r="E67" s="83"/>
      <c r="F67" s="105"/>
      <c r="G67" s="83"/>
      <c r="H67" s="105"/>
      <c r="I67" s="83"/>
      <c r="J67" s="105"/>
      <c r="K67" s="83"/>
      <c r="L67" s="192"/>
      <c r="M67" s="105"/>
      <c r="N67" s="83"/>
      <c r="O67" s="192"/>
      <c r="P67" s="105"/>
      <c r="Q67" s="83"/>
      <c r="R67" s="193"/>
      <c r="S67" s="105"/>
      <c r="T67" s="194"/>
      <c r="U67" s="194"/>
      <c r="V67" s="249"/>
      <c r="W67" s="159"/>
      <c r="X67" s="156">
        <f t="shared" si="9"/>
        <v>0</v>
      </c>
    </row>
    <row r="68" spans="1:24" ht="30" customHeight="1">
      <c r="A68" s="103"/>
      <c r="B68" s="102"/>
      <c r="C68" s="207"/>
      <c r="D68" s="250"/>
      <c r="E68" s="207"/>
      <c r="F68" s="100"/>
      <c r="G68" s="207"/>
      <c r="H68" s="100"/>
      <c r="I68" s="207"/>
      <c r="J68" s="100"/>
      <c r="K68" s="207"/>
      <c r="L68" s="210"/>
      <c r="M68" s="100"/>
      <c r="N68" s="207"/>
      <c r="O68" s="210"/>
      <c r="P68" s="100"/>
      <c r="Q68" s="207"/>
      <c r="R68" s="211"/>
      <c r="S68" s="100"/>
      <c r="T68" s="249"/>
      <c r="U68" s="249"/>
      <c r="V68" s="249"/>
      <c r="W68" s="159"/>
      <c r="X68" s="156">
        <f t="shared" si="9"/>
        <v>0</v>
      </c>
    </row>
    <row r="69" spans="1:24" ht="30" customHeight="1">
      <c r="A69" s="103"/>
      <c r="B69" s="102"/>
      <c r="C69" s="207"/>
      <c r="D69" s="250"/>
      <c r="E69" s="207"/>
      <c r="F69" s="100"/>
      <c r="G69" s="207"/>
      <c r="H69" s="100"/>
      <c r="I69" s="207"/>
      <c r="J69" s="100"/>
      <c r="K69" s="207"/>
      <c r="L69" s="210"/>
      <c r="M69" s="100"/>
      <c r="N69" s="207"/>
      <c r="O69" s="210"/>
      <c r="P69" s="100"/>
      <c r="Q69" s="207"/>
      <c r="R69" s="211"/>
      <c r="S69" s="100"/>
      <c r="T69" s="249"/>
      <c r="U69" s="249"/>
      <c r="V69" s="249"/>
      <c r="W69" s="159"/>
      <c r="X69" s="156"/>
    </row>
    <row r="70" spans="1:24" ht="30" customHeight="1">
      <c r="A70" s="103"/>
      <c r="B70" s="102"/>
      <c r="C70" s="207"/>
      <c r="D70" s="250"/>
      <c r="E70" s="207"/>
      <c r="F70" s="100"/>
      <c r="G70" s="207"/>
      <c r="H70" s="100"/>
      <c r="I70" s="207"/>
      <c r="J70" s="100"/>
      <c r="K70" s="207"/>
      <c r="L70" s="210"/>
      <c r="M70" s="100"/>
      <c r="N70" s="207"/>
      <c r="O70" s="210"/>
      <c r="P70" s="100"/>
      <c r="Q70" s="207"/>
      <c r="R70" s="211"/>
      <c r="S70" s="100"/>
      <c r="T70" s="249"/>
      <c r="U70" s="249"/>
      <c r="V70" s="249"/>
      <c r="W70" s="159"/>
      <c r="X70" s="156"/>
    </row>
    <row r="71" spans="1:24" ht="30" customHeight="1">
      <c r="A71" s="103"/>
      <c r="B71" s="102"/>
      <c r="C71" s="207"/>
      <c r="D71" s="250"/>
      <c r="E71" s="207"/>
      <c r="F71" s="100"/>
      <c r="G71" s="207"/>
      <c r="H71" s="100"/>
      <c r="I71" s="207"/>
      <c r="J71" s="100"/>
      <c r="K71" s="207"/>
      <c r="L71" s="210"/>
      <c r="M71" s="100"/>
      <c r="N71" s="207"/>
      <c r="O71" s="210"/>
      <c r="P71" s="100"/>
      <c r="Q71" s="207"/>
      <c r="R71" s="211"/>
      <c r="S71" s="100"/>
      <c r="T71" s="249"/>
      <c r="U71" s="249"/>
      <c r="V71" s="249"/>
      <c r="W71" s="159"/>
      <c r="X71" s="156"/>
    </row>
    <row r="72" spans="1:24" ht="30" customHeight="1">
      <c r="A72" s="103"/>
      <c r="B72" s="102"/>
      <c r="C72" s="207"/>
      <c r="D72" s="250"/>
      <c r="E72" s="207"/>
      <c r="F72" s="100"/>
      <c r="G72" s="207"/>
      <c r="H72" s="100"/>
      <c r="I72" s="207"/>
      <c r="J72" s="100"/>
      <c r="K72" s="207"/>
      <c r="L72" s="210"/>
      <c r="M72" s="100"/>
      <c r="N72" s="207"/>
      <c r="O72" s="210"/>
      <c r="P72" s="100"/>
      <c r="Q72" s="207"/>
      <c r="R72" s="211"/>
      <c r="S72" s="100"/>
      <c r="T72" s="249"/>
      <c r="U72" s="249"/>
      <c r="V72" s="249"/>
      <c r="W72" s="159"/>
      <c r="X72" s="156"/>
    </row>
    <row r="73" spans="1:24" ht="30" customHeight="1">
      <c r="A73" s="103"/>
      <c r="B73" s="102"/>
      <c r="C73" s="207"/>
      <c r="D73" s="250"/>
      <c r="E73" s="207"/>
      <c r="F73" s="100"/>
      <c r="G73" s="207"/>
      <c r="H73" s="100"/>
      <c r="I73" s="207"/>
      <c r="J73" s="100"/>
      <c r="K73" s="207"/>
      <c r="L73" s="210"/>
      <c r="M73" s="100"/>
      <c r="N73" s="207"/>
      <c r="O73" s="210"/>
      <c r="P73" s="100"/>
      <c r="Q73" s="207"/>
      <c r="R73" s="211"/>
      <c r="S73" s="100"/>
      <c r="T73" s="249"/>
      <c r="U73" s="249"/>
      <c r="V73" s="249"/>
      <c r="W73" s="159"/>
      <c r="X73" s="156"/>
    </row>
    <row r="74" spans="1:24" ht="30" customHeight="1">
      <c r="A74" s="103"/>
      <c r="B74" s="102"/>
      <c r="C74" s="207"/>
      <c r="D74" s="250"/>
      <c r="E74" s="207"/>
      <c r="F74" s="100"/>
      <c r="G74" s="207"/>
      <c r="H74" s="100"/>
      <c r="I74" s="207"/>
      <c r="J74" s="100"/>
      <c r="K74" s="207"/>
      <c r="L74" s="210"/>
      <c r="M74" s="100"/>
      <c r="N74" s="207"/>
      <c r="O74" s="210"/>
      <c r="P74" s="100"/>
      <c r="Q74" s="207"/>
      <c r="R74" s="211"/>
      <c r="S74" s="100"/>
      <c r="T74" s="249"/>
      <c r="U74" s="249"/>
      <c r="V74" s="249"/>
      <c r="W74" s="159"/>
      <c r="X74" s="156"/>
    </row>
    <row r="75" spans="1:24" ht="30" customHeight="1">
      <c r="A75" s="103"/>
      <c r="B75" s="102"/>
      <c r="C75" s="207"/>
      <c r="D75" s="250"/>
      <c r="E75" s="207"/>
      <c r="F75" s="100"/>
      <c r="G75" s="207"/>
      <c r="H75" s="100"/>
      <c r="I75" s="207"/>
      <c r="J75" s="100"/>
      <c r="K75" s="207"/>
      <c r="L75" s="210"/>
      <c r="M75" s="100"/>
      <c r="N75" s="207"/>
      <c r="O75" s="210"/>
      <c r="P75" s="100"/>
      <c r="Q75" s="207"/>
      <c r="R75" s="211"/>
      <c r="S75" s="100"/>
      <c r="T75" s="249"/>
      <c r="U75" s="249"/>
      <c r="V75" s="249"/>
      <c r="W75" s="159"/>
      <c r="X75" s="156">
        <f>C75*E75</f>
        <v>0</v>
      </c>
    </row>
    <row r="76" spans="1:24" ht="30" customHeight="1">
      <c r="A76" s="103"/>
      <c r="B76" s="223"/>
      <c r="C76" s="207"/>
      <c r="D76" s="183"/>
      <c r="E76" s="207"/>
      <c r="F76" s="100"/>
      <c r="G76" s="207"/>
      <c r="H76" s="100"/>
      <c r="I76" s="207"/>
      <c r="J76" s="100"/>
      <c r="K76" s="207"/>
      <c r="L76" s="210"/>
      <c r="M76" s="100"/>
      <c r="N76" s="207"/>
      <c r="O76" s="210"/>
      <c r="P76" s="100"/>
      <c r="Q76" s="207"/>
      <c r="R76" s="211"/>
      <c r="S76" s="100"/>
      <c r="T76" s="249"/>
      <c r="U76" s="249"/>
      <c r="V76" s="249"/>
      <c r="W76" s="159"/>
      <c r="X76" s="156">
        <f>C76*E76</f>
        <v>0</v>
      </c>
    </row>
    <row r="77" spans="1:24" ht="30" customHeight="1">
      <c r="A77" s="103"/>
      <c r="B77" s="223"/>
      <c r="C77" s="207"/>
      <c r="D77" s="183"/>
      <c r="E77" s="207"/>
      <c r="F77" s="100"/>
      <c r="G77" s="207"/>
      <c r="H77" s="100"/>
      <c r="I77" s="207"/>
      <c r="J77" s="100"/>
      <c r="K77" s="207"/>
      <c r="L77" s="210"/>
      <c r="M77" s="100"/>
      <c r="N77" s="207"/>
      <c r="O77" s="210"/>
      <c r="P77" s="100"/>
      <c r="Q77" s="207"/>
      <c r="R77" s="211"/>
      <c r="S77" s="100"/>
      <c r="T77" s="249"/>
      <c r="U77" s="249"/>
      <c r="V77" s="249"/>
      <c r="W77" s="159"/>
      <c r="X77" s="156"/>
    </row>
    <row r="78" spans="1:24" ht="30" customHeight="1">
      <c r="A78" s="103"/>
      <c r="B78" s="102"/>
      <c r="C78" s="207"/>
      <c r="D78" s="250"/>
      <c r="E78" s="207"/>
      <c r="F78" s="100"/>
      <c r="G78" s="207"/>
      <c r="H78" s="100"/>
      <c r="I78" s="207"/>
      <c r="J78" s="100"/>
      <c r="K78" s="207"/>
      <c r="L78" s="210"/>
      <c r="M78" s="100"/>
      <c r="N78" s="207"/>
      <c r="O78" s="210"/>
      <c r="P78" s="100"/>
      <c r="Q78" s="207"/>
      <c r="R78" s="211"/>
      <c r="S78" s="100"/>
      <c r="T78" s="249"/>
      <c r="U78" s="249"/>
      <c r="V78" s="249"/>
      <c r="W78" s="159"/>
      <c r="X78" s="156">
        <f>C78*E78</f>
        <v>0</v>
      </c>
    </row>
    <row r="79" spans="1:24" ht="30" customHeight="1">
      <c r="A79" s="103"/>
      <c r="B79" s="102"/>
      <c r="C79" s="207"/>
      <c r="D79" s="250"/>
      <c r="E79" s="207"/>
      <c r="F79" s="100"/>
      <c r="G79" s="207"/>
      <c r="H79" s="100"/>
      <c r="I79" s="207"/>
      <c r="J79" s="100"/>
      <c r="K79" s="207"/>
      <c r="L79" s="210"/>
      <c r="M79" s="100"/>
      <c r="N79" s="207"/>
      <c r="O79" s="210"/>
      <c r="P79" s="100"/>
      <c r="Q79" s="207"/>
      <c r="R79" s="211"/>
      <c r="S79" s="100"/>
      <c r="T79" s="249"/>
      <c r="U79" s="249"/>
      <c r="V79" s="249"/>
      <c r="W79" s="159"/>
      <c r="X79" s="156"/>
    </row>
    <row r="80" spans="1:24" ht="30" customHeight="1">
      <c r="A80" s="103"/>
      <c r="B80" s="102"/>
      <c r="C80" s="207"/>
      <c r="D80" s="250"/>
      <c r="E80" s="207"/>
      <c r="F80" s="100"/>
      <c r="G80" s="207"/>
      <c r="H80" s="100"/>
      <c r="I80" s="207"/>
      <c r="J80" s="100"/>
      <c r="K80" s="207"/>
      <c r="L80" s="210"/>
      <c r="M80" s="100"/>
      <c r="N80" s="207"/>
      <c r="O80" s="210"/>
      <c r="P80" s="100"/>
      <c r="Q80" s="207"/>
      <c r="R80" s="211"/>
      <c r="S80" s="100"/>
      <c r="T80" s="249"/>
      <c r="U80" s="249"/>
      <c r="V80" s="249"/>
      <c r="W80" s="159"/>
      <c r="X80" s="156"/>
    </row>
    <row r="81" spans="1:24" ht="30" customHeight="1">
      <c r="A81" s="103"/>
      <c r="B81" s="251"/>
      <c r="C81" s="207"/>
      <c r="D81" s="183"/>
      <c r="E81" s="207"/>
      <c r="F81" s="100"/>
      <c r="G81" s="207"/>
      <c r="H81" s="100"/>
      <c r="I81" s="207"/>
      <c r="J81" s="100"/>
      <c r="K81" s="207"/>
      <c r="L81" s="210"/>
      <c r="M81" s="100"/>
      <c r="N81" s="207"/>
      <c r="O81" s="210"/>
      <c r="P81" s="100"/>
      <c r="Q81" s="207"/>
      <c r="R81" s="211"/>
      <c r="S81" s="100"/>
      <c r="T81" s="249"/>
      <c r="U81" s="249"/>
      <c r="V81" s="249"/>
      <c r="W81" s="159"/>
      <c r="X81" s="156">
        <f t="shared" ref="X81:X144" si="10">C81*E81</f>
        <v>0</v>
      </c>
    </row>
    <row r="82" spans="1:24" ht="30" customHeight="1">
      <c r="A82" s="103"/>
      <c r="B82" s="102"/>
      <c r="C82" s="207"/>
      <c r="D82" s="250"/>
      <c r="E82" s="207"/>
      <c r="F82" s="100"/>
      <c r="G82" s="207"/>
      <c r="H82" s="100"/>
      <c r="I82" s="207"/>
      <c r="J82" s="100"/>
      <c r="K82" s="207"/>
      <c r="L82" s="210"/>
      <c r="M82" s="100"/>
      <c r="N82" s="207"/>
      <c r="O82" s="210"/>
      <c r="P82" s="100"/>
      <c r="Q82" s="207"/>
      <c r="R82" s="211"/>
      <c r="S82" s="100"/>
      <c r="T82" s="249"/>
      <c r="U82" s="249"/>
      <c r="V82" s="249"/>
      <c r="W82" s="159"/>
      <c r="X82" s="156">
        <f t="shared" si="10"/>
        <v>0</v>
      </c>
    </row>
    <row r="83" spans="1:24" ht="30" customHeight="1">
      <c r="A83" s="103"/>
      <c r="B83" s="102"/>
      <c r="C83" s="207"/>
      <c r="D83" s="250"/>
      <c r="E83" s="207"/>
      <c r="F83" s="100"/>
      <c r="G83" s="207"/>
      <c r="H83" s="100"/>
      <c r="I83" s="207"/>
      <c r="J83" s="100"/>
      <c r="K83" s="207"/>
      <c r="L83" s="210"/>
      <c r="M83" s="100"/>
      <c r="N83" s="207"/>
      <c r="O83" s="210"/>
      <c r="P83" s="100"/>
      <c r="Q83" s="207"/>
      <c r="R83" s="211"/>
      <c r="S83" s="100"/>
      <c r="T83" s="249"/>
      <c r="U83" s="249"/>
      <c r="V83" s="249"/>
      <c r="W83" s="159"/>
      <c r="X83" s="156">
        <f t="shared" si="10"/>
        <v>0</v>
      </c>
    </row>
    <row r="84" spans="1:24" ht="30" customHeight="1">
      <c r="A84" s="103"/>
      <c r="B84" s="206"/>
      <c r="C84" s="207"/>
      <c r="D84" s="208"/>
      <c r="E84" s="207"/>
      <c r="F84" s="209"/>
      <c r="G84" s="207"/>
      <c r="H84" s="209"/>
      <c r="I84" s="207"/>
      <c r="J84" s="209"/>
      <c r="K84" s="207"/>
      <c r="L84" s="210"/>
      <c r="M84" s="209"/>
      <c r="N84" s="207"/>
      <c r="O84" s="210"/>
      <c r="P84" s="209"/>
      <c r="Q84" s="207"/>
      <c r="R84" s="211"/>
      <c r="S84" s="209"/>
      <c r="T84" s="212"/>
      <c r="U84" s="212"/>
      <c r="V84" s="212"/>
      <c r="W84" s="159"/>
      <c r="X84" s="156">
        <f t="shared" si="10"/>
        <v>0</v>
      </c>
    </row>
    <row r="85" spans="1:24" s="222" customFormat="1" ht="30" customHeight="1" thickBot="1">
      <c r="A85" s="213"/>
      <c r="B85" s="214" t="s">
        <v>206</v>
      </c>
      <c r="C85" s="215"/>
      <c r="D85" s="216"/>
      <c r="E85" s="215"/>
      <c r="F85" s="217">
        <f>SUM(F56:F84)</f>
        <v>3517.9382000000001</v>
      </c>
      <c r="G85" s="215"/>
      <c r="H85" s="217"/>
      <c r="I85" s="215"/>
      <c r="J85" s="217">
        <f>SUM(J56:J84)</f>
        <v>3517.9382000000001</v>
      </c>
      <c r="K85" s="215"/>
      <c r="L85" s="218"/>
      <c r="M85" s="217"/>
      <c r="N85" s="215"/>
      <c r="O85" s="218"/>
      <c r="P85" s="217"/>
      <c r="Q85" s="215"/>
      <c r="R85" s="219"/>
      <c r="S85" s="217"/>
      <c r="T85" s="220"/>
      <c r="U85" s="220"/>
      <c r="V85" s="220"/>
      <c r="W85" s="221"/>
      <c r="X85" s="156">
        <f t="shared" si="10"/>
        <v>0</v>
      </c>
    </row>
    <row r="86" spans="1:24" ht="30" customHeight="1" thickTop="1">
      <c r="A86" s="183"/>
      <c r="B86" s="252" t="s">
        <v>233</v>
      </c>
      <c r="C86" s="185"/>
      <c r="D86" s="183"/>
      <c r="E86" s="185"/>
      <c r="F86" s="186"/>
      <c r="G86" s="185"/>
      <c r="H86" s="186"/>
      <c r="I86" s="185"/>
      <c r="J86" s="186"/>
      <c r="K86" s="185"/>
      <c r="L86" s="187"/>
      <c r="M86" s="186"/>
      <c r="N86" s="185"/>
      <c r="O86" s="187"/>
      <c r="P86" s="186"/>
      <c r="Q86" s="185"/>
      <c r="R86" s="188"/>
      <c r="S86" s="186"/>
      <c r="T86" s="156"/>
      <c r="U86" s="156"/>
      <c r="V86" s="156"/>
      <c r="W86" s="159"/>
      <c r="X86" s="156">
        <f t="shared" si="10"/>
        <v>0</v>
      </c>
    </row>
    <row r="87" spans="1:24" ht="30" customHeight="1">
      <c r="A87" s="191" t="s">
        <v>22</v>
      </c>
      <c r="B87" s="70" t="s">
        <v>182</v>
      </c>
      <c r="C87" s="198">
        <v>619</v>
      </c>
      <c r="D87" s="72" t="s">
        <v>183</v>
      </c>
      <c r="E87" s="198">
        <v>255.01</v>
      </c>
      <c r="F87" s="246">
        <f>C87*E87</f>
        <v>157851.19</v>
      </c>
      <c r="G87" s="198"/>
      <c r="H87" s="246"/>
      <c r="I87" s="83">
        <v>180</v>
      </c>
      <c r="J87" s="246">
        <f t="shared" ref="J87:J97" si="11">I87*C87</f>
        <v>111420</v>
      </c>
      <c r="K87" s="83"/>
      <c r="L87" s="192"/>
      <c r="M87" s="246"/>
      <c r="N87" s="83"/>
      <c r="O87" s="192"/>
      <c r="P87" s="246"/>
      <c r="Q87" s="83"/>
      <c r="R87" s="193"/>
      <c r="S87" s="246"/>
      <c r="T87" s="247"/>
      <c r="U87" s="247"/>
      <c r="V87" s="247"/>
      <c r="W87" s="195"/>
      <c r="X87" s="156">
        <f t="shared" si="10"/>
        <v>157851.19</v>
      </c>
    </row>
    <row r="88" spans="1:24" ht="30" customHeight="1">
      <c r="A88" s="191" t="s">
        <v>25</v>
      </c>
      <c r="B88" s="70" t="s">
        <v>185</v>
      </c>
      <c r="C88" s="198">
        <v>619</v>
      </c>
      <c r="D88" s="72" t="s">
        <v>183</v>
      </c>
      <c r="E88" s="198">
        <v>73.62</v>
      </c>
      <c r="F88" s="246">
        <f t="shared" ref="F88:F106" si="12">C88*E88</f>
        <v>45570.780000000006</v>
      </c>
      <c r="G88" s="198"/>
      <c r="H88" s="246"/>
      <c r="I88" s="83">
        <v>50</v>
      </c>
      <c r="J88" s="246">
        <f t="shared" si="11"/>
        <v>30950</v>
      </c>
      <c r="K88" s="83"/>
      <c r="L88" s="192"/>
      <c r="M88" s="246"/>
      <c r="N88" s="83"/>
      <c r="O88" s="192"/>
      <c r="P88" s="246"/>
      <c r="Q88" s="83"/>
      <c r="R88" s="193"/>
      <c r="S88" s="246"/>
      <c r="T88" s="247"/>
      <c r="U88" s="247"/>
      <c r="V88" s="247"/>
      <c r="W88" s="195"/>
      <c r="X88" s="156">
        <f t="shared" si="10"/>
        <v>45570.780000000006</v>
      </c>
    </row>
    <row r="89" spans="1:24" ht="30" customHeight="1">
      <c r="A89" s="78"/>
      <c r="B89" s="253" t="s">
        <v>186</v>
      </c>
      <c r="C89" s="157"/>
      <c r="D89" s="183"/>
      <c r="E89" s="185"/>
      <c r="F89" s="186">
        <f t="shared" si="12"/>
        <v>0</v>
      </c>
      <c r="G89" s="185"/>
      <c r="H89" s="186"/>
      <c r="I89" s="185"/>
      <c r="J89" s="246">
        <f t="shared" si="11"/>
        <v>0</v>
      </c>
      <c r="K89" s="185"/>
      <c r="L89" s="187"/>
      <c r="M89" s="246"/>
      <c r="N89" s="185"/>
      <c r="O89" s="187"/>
      <c r="P89" s="246"/>
      <c r="Q89" s="185"/>
      <c r="R89" s="188"/>
      <c r="S89" s="246"/>
      <c r="T89" s="247"/>
      <c r="U89" s="247"/>
      <c r="V89" s="247"/>
      <c r="W89" s="159"/>
      <c r="X89" s="156">
        <f t="shared" si="10"/>
        <v>0</v>
      </c>
    </row>
    <row r="90" spans="1:24" ht="30" customHeight="1">
      <c r="A90" s="191" t="s">
        <v>27</v>
      </c>
      <c r="B90" s="70" t="s">
        <v>234</v>
      </c>
      <c r="C90" s="254">
        <v>9</v>
      </c>
      <c r="D90" s="72" t="s">
        <v>49</v>
      </c>
      <c r="E90" s="83">
        <v>5527.71</v>
      </c>
      <c r="F90" s="246">
        <f t="shared" si="12"/>
        <v>49749.39</v>
      </c>
      <c r="G90" s="83"/>
      <c r="H90" s="246"/>
      <c r="I90" s="83">
        <v>5527.71</v>
      </c>
      <c r="J90" s="246">
        <f t="shared" si="11"/>
        <v>49749.39</v>
      </c>
      <c r="K90" s="83"/>
      <c r="L90" s="192"/>
      <c r="M90" s="246"/>
      <c r="N90" s="83"/>
      <c r="O90" s="192"/>
      <c r="P90" s="246"/>
      <c r="Q90" s="83"/>
      <c r="R90" s="193"/>
      <c r="S90" s="246"/>
      <c r="T90" s="247"/>
      <c r="U90" s="247"/>
      <c r="V90" s="247"/>
      <c r="W90" s="195"/>
      <c r="X90" s="156">
        <f t="shared" si="10"/>
        <v>49749.39</v>
      </c>
    </row>
    <row r="91" spans="1:24" ht="30" customHeight="1">
      <c r="A91" s="191" t="s">
        <v>29</v>
      </c>
      <c r="B91" s="70" t="s">
        <v>235</v>
      </c>
      <c r="C91" s="254">
        <v>34</v>
      </c>
      <c r="D91" s="72" t="s">
        <v>49</v>
      </c>
      <c r="E91" s="198">
        <v>3771.35</v>
      </c>
      <c r="F91" s="246">
        <f t="shared" si="12"/>
        <v>128225.9</v>
      </c>
      <c r="G91" s="198"/>
      <c r="H91" s="246"/>
      <c r="I91" s="198">
        <v>3771.35</v>
      </c>
      <c r="J91" s="246">
        <f t="shared" si="11"/>
        <v>128225.9</v>
      </c>
      <c r="K91" s="198"/>
      <c r="L91" s="199"/>
      <c r="M91" s="246"/>
      <c r="N91" s="198"/>
      <c r="O91" s="199"/>
      <c r="P91" s="246"/>
      <c r="Q91" s="198"/>
      <c r="R91" s="200"/>
      <c r="S91" s="246"/>
      <c r="T91" s="247"/>
      <c r="U91" s="247"/>
      <c r="V91" s="247"/>
      <c r="W91" s="195"/>
      <c r="X91" s="156">
        <f t="shared" si="10"/>
        <v>128225.9</v>
      </c>
    </row>
    <row r="92" spans="1:24" ht="30" customHeight="1">
      <c r="A92" s="191" t="s">
        <v>30</v>
      </c>
      <c r="B92" s="70" t="s">
        <v>236</v>
      </c>
      <c r="C92" s="255">
        <v>30</v>
      </c>
      <c r="D92" s="72" t="s">
        <v>49</v>
      </c>
      <c r="E92" s="198">
        <v>1081.6199999999999</v>
      </c>
      <c r="F92" s="246">
        <f t="shared" si="12"/>
        <v>32448.6</v>
      </c>
      <c r="G92" s="198"/>
      <c r="H92" s="246"/>
      <c r="I92" s="198">
        <v>1081.6199999999999</v>
      </c>
      <c r="J92" s="246">
        <f t="shared" si="11"/>
        <v>32448.6</v>
      </c>
      <c r="K92" s="198"/>
      <c r="L92" s="199"/>
      <c r="M92" s="246"/>
      <c r="N92" s="198"/>
      <c r="O92" s="199"/>
      <c r="P92" s="246"/>
      <c r="Q92" s="198"/>
      <c r="R92" s="200"/>
      <c r="S92" s="246"/>
      <c r="T92" s="247"/>
      <c r="U92" s="247"/>
      <c r="V92" s="247"/>
      <c r="W92" s="195"/>
      <c r="X92" s="156">
        <f t="shared" si="10"/>
        <v>32448.6</v>
      </c>
    </row>
    <row r="93" spans="1:24" ht="30" customHeight="1">
      <c r="A93" s="191" t="s">
        <v>32</v>
      </c>
      <c r="B93" s="70" t="s">
        <v>237</v>
      </c>
      <c r="C93" s="256">
        <v>10</v>
      </c>
      <c r="D93" s="72" t="s">
        <v>49</v>
      </c>
      <c r="E93" s="83">
        <v>2014.74</v>
      </c>
      <c r="F93" s="246">
        <f t="shared" si="12"/>
        <v>20147.400000000001</v>
      </c>
      <c r="G93" s="83"/>
      <c r="H93" s="246"/>
      <c r="I93" s="83">
        <v>2014.74</v>
      </c>
      <c r="J93" s="246">
        <f t="shared" si="11"/>
        <v>20147.400000000001</v>
      </c>
      <c r="K93" s="83"/>
      <c r="L93" s="192"/>
      <c r="M93" s="246"/>
      <c r="N93" s="83"/>
      <c r="O93" s="192"/>
      <c r="P93" s="246"/>
      <c r="Q93" s="83"/>
      <c r="R93" s="193"/>
      <c r="S93" s="246"/>
      <c r="T93" s="247"/>
      <c r="U93" s="247"/>
      <c r="V93" s="247"/>
      <c r="W93" s="195"/>
      <c r="X93" s="156">
        <f t="shared" si="10"/>
        <v>20147.400000000001</v>
      </c>
    </row>
    <row r="94" spans="1:24" ht="30" customHeight="1">
      <c r="A94" s="191" t="s">
        <v>33</v>
      </c>
      <c r="B94" s="70" t="s">
        <v>238</v>
      </c>
      <c r="C94" s="255">
        <v>16</v>
      </c>
      <c r="D94" s="72" t="s">
        <v>49</v>
      </c>
      <c r="E94" s="83">
        <v>3762</v>
      </c>
      <c r="F94" s="246">
        <f t="shared" si="12"/>
        <v>60192</v>
      </c>
      <c r="G94" s="83">
        <v>500</v>
      </c>
      <c r="H94" s="246">
        <f>G94*C94</f>
        <v>8000</v>
      </c>
      <c r="I94" s="83">
        <v>500</v>
      </c>
      <c r="J94" s="246">
        <f t="shared" si="11"/>
        <v>8000</v>
      </c>
      <c r="K94" s="83"/>
      <c r="L94" s="192"/>
      <c r="M94" s="246"/>
      <c r="N94" s="83"/>
      <c r="O94" s="192"/>
      <c r="P94" s="246"/>
      <c r="Q94" s="83"/>
      <c r="R94" s="193"/>
      <c r="S94" s="246"/>
      <c r="T94" s="247"/>
      <c r="U94" s="247"/>
      <c r="V94" s="257"/>
      <c r="W94" s="258" t="s">
        <v>215</v>
      </c>
      <c r="X94" s="156">
        <f t="shared" si="10"/>
        <v>60192</v>
      </c>
    </row>
    <row r="95" spans="1:24" ht="30" customHeight="1">
      <c r="A95" s="191" t="s">
        <v>35</v>
      </c>
      <c r="B95" s="70" t="s">
        <v>239</v>
      </c>
      <c r="C95" s="256">
        <v>7</v>
      </c>
      <c r="D95" s="72" t="s">
        <v>49</v>
      </c>
      <c r="E95" s="83">
        <v>3573</v>
      </c>
      <c r="F95" s="246">
        <f t="shared" si="12"/>
        <v>25011</v>
      </c>
      <c r="G95" s="83"/>
      <c r="H95" s="246"/>
      <c r="I95" s="83">
        <v>3573</v>
      </c>
      <c r="J95" s="246">
        <f t="shared" si="11"/>
        <v>25011</v>
      </c>
      <c r="K95" s="83"/>
      <c r="L95" s="192"/>
      <c r="M95" s="246"/>
      <c r="N95" s="83"/>
      <c r="O95" s="192"/>
      <c r="P95" s="246"/>
      <c r="Q95" s="83">
        <v>7</v>
      </c>
      <c r="R95" s="193">
        <f>Q95/C95</f>
        <v>1</v>
      </c>
      <c r="S95" s="246"/>
      <c r="T95" s="247"/>
      <c r="U95" s="247"/>
      <c r="V95" s="247"/>
      <c r="W95" s="87"/>
      <c r="X95" s="156">
        <f t="shared" si="10"/>
        <v>25011</v>
      </c>
    </row>
    <row r="96" spans="1:24" ht="30" customHeight="1">
      <c r="A96" s="191" t="s">
        <v>39</v>
      </c>
      <c r="B96" s="70" t="s">
        <v>240</v>
      </c>
      <c r="C96" s="255">
        <v>29</v>
      </c>
      <c r="D96" s="72" t="s">
        <v>49</v>
      </c>
      <c r="E96" s="73">
        <v>1001.56</v>
      </c>
      <c r="F96" s="105">
        <f>C96*E96</f>
        <v>29045.239999999998</v>
      </c>
      <c r="G96" s="73"/>
      <c r="H96" s="105"/>
      <c r="I96" s="73">
        <v>1001.56</v>
      </c>
      <c r="J96" s="246">
        <f t="shared" si="11"/>
        <v>29045.239999999998</v>
      </c>
      <c r="K96" s="73"/>
      <c r="L96" s="259"/>
      <c r="M96" s="246"/>
      <c r="N96" s="73"/>
      <c r="O96" s="259"/>
      <c r="P96" s="246"/>
      <c r="Q96" s="73"/>
      <c r="R96" s="193"/>
      <c r="S96" s="246"/>
      <c r="T96" s="247"/>
      <c r="U96" s="247"/>
      <c r="V96" s="247"/>
      <c r="W96" s="87"/>
      <c r="X96" s="156">
        <f t="shared" si="10"/>
        <v>29045.239999999998</v>
      </c>
    </row>
    <row r="97" spans="1:24" ht="39" customHeight="1">
      <c r="A97" s="260" t="s">
        <v>41</v>
      </c>
      <c r="B97" s="70" t="s">
        <v>241</v>
      </c>
      <c r="C97" s="254">
        <v>18</v>
      </c>
      <c r="D97" s="72" t="s">
        <v>49</v>
      </c>
      <c r="E97" s="73">
        <v>2249.89</v>
      </c>
      <c r="F97" s="105">
        <f>C97*E97</f>
        <v>40498.019999999997</v>
      </c>
      <c r="G97" s="73">
        <v>850</v>
      </c>
      <c r="H97" s="246">
        <f>G97*C97</f>
        <v>15300</v>
      </c>
      <c r="I97" s="73">
        <v>850</v>
      </c>
      <c r="J97" s="246">
        <f t="shared" si="11"/>
        <v>15300</v>
      </c>
      <c r="K97" s="73"/>
      <c r="L97" s="259"/>
      <c r="M97" s="246"/>
      <c r="N97" s="73"/>
      <c r="O97" s="259"/>
      <c r="P97" s="246"/>
      <c r="Q97" s="73"/>
      <c r="R97" s="193"/>
      <c r="S97" s="246"/>
      <c r="T97" s="247"/>
      <c r="U97" s="247"/>
      <c r="V97" s="257"/>
      <c r="W97" s="261" t="s">
        <v>242</v>
      </c>
      <c r="X97" s="156">
        <f t="shared" si="10"/>
        <v>40498.019999999997</v>
      </c>
    </row>
    <row r="98" spans="1:24" ht="30" customHeight="1">
      <c r="A98" s="191" t="s">
        <v>42</v>
      </c>
      <c r="B98" s="70" t="s">
        <v>243</v>
      </c>
      <c r="C98" s="255">
        <v>12</v>
      </c>
      <c r="D98" s="72" t="s">
        <v>49</v>
      </c>
      <c r="E98" s="73">
        <v>2014.74</v>
      </c>
      <c r="F98" s="105">
        <f>C98*E98</f>
        <v>24176.880000000001</v>
      </c>
      <c r="G98" s="73">
        <v>1000</v>
      </c>
      <c r="H98" s="105"/>
      <c r="I98" s="73"/>
      <c r="J98" s="105">
        <f>G98*C98</f>
        <v>12000</v>
      </c>
      <c r="K98" s="73"/>
      <c r="L98" s="259"/>
      <c r="M98" s="105"/>
      <c r="N98" s="73"/>
      <c r="O98" s="259"/>
      <c r="P98" s="105"/>
      <c r="Q98" s="73">
        <v>12</v>
      </c>
      <c r="R98" s="193">
        <f>Q98/C98</f>
        <v>1</v>
      </c>
      <c r="S98" s="105">
        <f>R98*J98</f>
        <v>12000</v>
      </c>
      <c r="T98" s="194"/>
      <c r="U98" s="194"/>
      <c r="V98" s="194"/>
      <c r="W98" s="195"/>
      <c r="X98" s="156">
        <f t="shared" si="10"/>
        <v>24176.880000000001</v>
      </c>
    </row>
    <row r="99" spans="1:24" ht="30" customHeight="1">
      <c r="A99" s="72"/>
      <c r="B99" s="253" t="s">
        <v>193</v>
      </c>
      <c r="C99" s="262"/>
      <c r="D99" s="103"/>
      <c r="E99" s="207"/>
      <c r="F99" s="186">
        <f t="shared" si="12"/>
        <v>0</v>
      </c>
      <c r="G99" s="207"/>
      <c r="H99" s="186"/>
      <c r="I99" s="207"/>
      <c r="J99" s="186"/>
      <c r="K99" s="207"/>
      <c r="L99" s="210"/>
      <c r="M99" s="186"/>
      <c r="N99" s="207"/>
      <c r="O99" s="210"/>
      <c r="P99" s="186"/>
      <c r="Q99" s="207"/>
      <c r="R99" s="211"/>
      <c r="S99" s="186"/>
      <c r="T99" s="156"/>
      <c r="U99" s="156"/>
      <c r="V99" s="156"/>
      <c r="W99" s="159"/>
      <c r="X99" s="156">
        <f t="shared" si="10"/>
        <v>0</v>
      </c>
    </row>
    <row r="100" spans="1:24" ht="30" customHeight="1">
      <c r="A100" s="72"/>
      <c r="B100" s="263" t="s">
        <v>194</v>
      </c>
      <c r="C100" s="207"/>
      <c r="D100" s="103"/>
      <c r="E100" s="207"/>
      <c r="F100" s="186">
        <f t="shared" si="12"/>
        <v>0</v>
      </c>
      <c r="G100" s="207"/>
      <c r="H100" s="186"/>
      <c r="I100" s="207"/>
      <c r="J100" s="186"/>
      <c r="K100" s="207"/>
      <c r="L100" s="210"/>
      <c r="M100" s="186"/>
      <c r="N100" s="207"/>
      <c r="O100" s="210"/>
      <c r="P100" s="186"/>
      <c r="Q100" s="207"/>
      <c r="R100" s="211"/>
      <c r="S100" s="186"/>
      <c r="T100" s="156"/>
      <c r="U100" s="156"/>
      <c r="V100" s="156"/>
      <c r="W100" s="159"/>
      <c r="X100" s="156">
        <f t="shared" si="10"/>
        <v>0</v>
      </c>
    </row>
    <row r="101" spans="1:24" ht="37.5">
      <c r="A101" s="191" t="s">
        <v>43</v>
      </c>
      <c r="B101" s="70" t="s">
        <v>244</v>
      </c>
      <c r="C101" s="83">
        <v>41</v>
      </c>
      <c r="D101" s="72" t="s">
        <v>49</v>
      </c>
      <c r="E101" s="83">
        <v>1527.94</v>
      </c>
      <c r="F101" s="246">
        <f t="shared" si="12"/>
        <v>62645.54</v>
      </c>
      <c r="G101" s="83"/>
      <c r="H101" s="246"/>
      <c r="I101" s="83">
        <v>1500</v>
      </c>
      <c r="J101" s="246">
        <f t="shared" ref="J101:J106" si="13">I101*C101</f>
        <v>61500</v>
      </c>
      <c r="K101" s="83"/>
      <c r="L101" s="192"/>
      <c r="M101" s="246"/>
      <c r="N101" s="83"/>
      <c r="O101" s="192"/>
      <c r="P101" s="246"/>
      <c r="Q101" s="83"/>
      <c r="R101" s="193"/>
      <c r="S101" s="246"/>
      <c r="T101" s="247"/>
      <c r="U101" s="247"/>
      <c r="V101" s="247"/>
      <c r="W101" s="195"/>
      <c r="X101" s="156">
        <f t="shared" si="10"/>
        <v>62645.54</v>
      </c>
    </row>
    <row r="102" spans="1:24" ht="30" customHeight="1">
      <c r="A102" s="191" t="s">
        <v>44</v>
      </c>
      <c r="B102" s="70" t="s">
        <v>245</v>
      </c>
      <c r="C102" s="83">
        <v>53</v>
      </c>
      <c r="D102" s="72" t="s">
        <v>49</v>
      </c>
      <c r="E102" s="83">
        <v>1205.6300000000001</v>
      </c>
      <c r="F102" s="246">
        <f t="shared" si="12"/>
        <v>63898.390000000007</v>
      </c>
      <c r="G102" s="83">
        <f>350*1.2</f>
        <v>420</v>
      </c>
      <c r="H102" s="246"/>
      <c r="I102" s="83">
        <f>G102</f>
        <v>420</v>
      </c>
      <c r="J102" s="246">
        <f t="shared" si="13"/>
        <v>22260</v>
      </c>
      <c r="K102" s="83"/>
      <c r="L102" s="192"/>
      <c r="M102" s="246"/>
      <c r="N102" s="83"/>
      <c r="O102" s="192"/>
      <c r="P102" s="246"/>
      <c r="Q102" s="83"/>
      <c r="R102" s="193"/>
      <c r="S102" s="246"/>
      <c r="T102" s="247"/>
      <c r="U102" s="247"/>
      <c r="V102" s="247"/>
      <c r="W102" s="195"/>
      <c r="X102" s="156">
        <f t="shared" si="10"/>
        <v>63898.390000000007</v>
      </c>
    </row>
    <row r="103" spans="1:24" ht="30" customHeight="1">
      <c r="A103" s="72"/>
      <c r="B103" s="263" t="s">
        <v>197</v>
      </c>
      <c r="C103" s="207"/>
      <c r="D103" s="103"/>
      <c r="E103" s="207"/>
      <c r="F103" s="186">
        <f t="shared" si="12"/>
        <v>0</v>
      </c>
      <c r="G103" s="207"/>
      <c r="H103" s="186"/>
      <c r="I103" s="207"/>
      <c r="J103" s="246">
        <f t="shared" si="13"/>
        <v>0</v>
      </c>
      <c r="K103" s="207"/>
      <c r="L103" s="210"/>
      <c r="M103" s="246"/>
      <c r="N103" s="207"/>
      <c r="O103" s="210"/>
      <c r="P103" s="246"/>
      <c r="Q103" s="207"/>
      <c r="R103" s="211"/>
      <c r="S103" s="246"/>
      <c r="T103" s="247"/>
      <c r="U103" s="247"/>
      <c r="V103" s="247"/>
      <c r="W103" s="159"/>
      <c r="X103" s="156">
        <f t="shared" si="10"/>
        <v>0</v>
      </c>
    </row>
    <row r="104" spans="1:24" ht="37.5">
      <c r="A104" s="191" t="s">
        <v>45</v>
      </c>
      <c r="B104" s="70" t="s">
        <v>246</v>
      </c>
      <c r="C104" s="83">
        <v>7</v>
      </c>
      <c r="D104" s="72" t="s">
        <v>49</v>
      </c>
      <c r="E104" s="83">
        <v>1527.94</v>
      </c>
      <c r="F104" s="246">
        <f t="shared" si="12"/>
        <v>10695.58</v>
      </c>
      <c r="G104" s="83"/>
      <c r="H104" s="246"/>
      <c r="I104" s="83">
        <v>1500</v>
      </c>
      <c r="J104" s="246">
        <f t="shared" si="13"/>
        <v>10500</v>
      </c>
      <c r="K104" s="83"/>
      <c r="L104" s="192"/>
      <c r="M104" s="246"/>
      <c r="N104" s="83"/>
      <c r="O104" s="192"/>
      <c r="P104" s="246"/>
      <c r="Q104" s="83"/>
      <c r="R104" s="193"/>
      <c r="S104" s="246"/>
      <c r="T104" s="247"/>
      <c r="U104" s="247"/>
      <c r="V104" s="247"/>
      <c r="W104" s="195"/>
      <c r="X104" s="156">
        <f t="shared" si="10"/>
        <v>10695.58</v>
      </c>
    </row>
    <row r="105" spans="1:24" ht="29.25" customHeight="1">
      <c r="A105" s="191" t="s">
        <v>46</v>
      </c>
      <c r="B105" s="70" t="s">
        <v>247</v>
      </c>
      <c r="C105" s="83">
        <v>7</v>
      </c>
      <c r="D105" s="72" t="s">
        <v>49</v>
      </c>
      <c r="E105" s="83">
        <v>1432.89</v>
      </c>
      <c r="F105" s="246">
        <f t="shared" si="12"/>
        <v>10030.230000000001</v>
      </c>
      <c r="G105" s="83"/>
      <c r="H105" s="246"/>
      <c r="I105" s="83">
        <f>E105*1.1</f>
        <v>1576.1790000000003</v>
      </c>
      <c r="J105" s="246">
        <f t="shared" si="13"/>
        <v>11033.253000000002</v>
      </c>
      <c r="K105" s="83"/>
      <c r="L105" s="192"/>
      <c r="M105" s="246"/>
      <c r="N105" s="83"/>
      <c r="O105" s="192"/>
      <c r="P105" s="246"/>
      <c r="Q105" s="83"/>
      <c r="R105" s="193"/>
      <c r="S105" s="246"/>
      <c r="T105" s="247"/>
      <c r="U105" s="247"/>
      <c r="V105" s="247"/>
      <c r="W105" s="195"/>
      <c r="X105" s="156">
        <f t="shared" si="10"/>
        <v>10030.230000000001</v>
      </c>
    </row>
    <row r="106" spans="1:24" ht="30" customHeight="1">
      <c r="A106" s="191" t="s">
        <v>47</v>
      </c>
      <c r="B106" s="70" t="s">
        <v>248</v>
      </c>
      <c r="C106" s="83">
        <v>7</v>
      </c>
      <c r="D106" s="72" t="s">
        <v>49</v>
      </c>
      <c r="E106" s="83">
        <v>1725.62</v>
      </c>
      <c r="F106" s="246">
        <f t="shared" si="12"/>
        <v>12079.34</v>
      </c>
      <c r="G106" s="83"/>
      <c r="H106" s="246"/>
      <c r="I106" s="83">
        <f>E106</f>
        <v>1725.62</v>
      </c>
      <c r="J106" s="246">
        <f t="shared" si="13"/>
        <v>12079.34</v>
      </c>
      <c r="K106" s="83"/>
      <c r="L106" s="192"/>
      <c r="M106" s="246"/>
      <c r="N106" s="83"/>
      <c r="O106" s="192"/>
      <c r="P106" s="246"/>
      <c r="Q106" s="83"/>
      <c r="R106" s="193"/>
      <c r="S106" s="246"/>
      <c r="T106" s="247"/>
      <c r="U106" s="247"/>
      <c r="V106" s="247"/>
      <c r="W106" s="195"/>
      <c r="X106" s="156">
        <f t="shared" si="10"/>
        <v>12079.34</v>
      </c>
    </row>
    <row r="107" spans="1:24" ht="30" customHeight="1">
      <c r="A107" s="103"/>
      <c r="B107" s="264"/>
      <c r="C107" s="207"/>
      <c r="D107" s="103"/>
      <c r="E107" s="207"/>
      <c r="F107" s="209"/>
      <c r="G107" s="207"/>
      <c r="H107" s="209"/>
      <c r="I107" s="207"/>
      <c r="J107" s="209"/>
      <c r="K107" s="207"/>
      <c r="L107" s="210"/>
      <c r="M107" s="209"/>
      <c r="N107" s="207"/>
      <c r="O107" s="210"/>
      <c r="P107" s="209"/>
      <c r="Q107" s="207"/>
      <c r="R107" s="211"/>
      <c r="S107" s="209"/>
      <c r="T107" s="212"/>
      <c r="U107" s="212"/>
      <c r="V107" s="212"/>
      <c r="W107" s="159"/>
      <c r="X107" s="156">
        <f t="shared" si="10"/>
        <v>0</v>
      </c>
    </row>
    <row r="108" spans="1:24" s="274" customFormat="1" ht="30" customHeight="1" thickBot="1">
      <c r="A108" s="265"/>
      <c r="B108" s="266" t="s">
        <v>206</v>
      </c>
      <c r="C108" s="267"/>
      <c r="D108" s="268"/>
      <c r="E108" s="267"/>
      <c r="F108" s="269">
        <f>SUM(F86:F107)</f>
        <v>772265.48</v>
      </c>
      <c r="G108" s="267"/>
      <c r="H108" s="269"/>
      <c r="I108" s="267"/>
      <c r="J108" s="269">
        <f>SUM(J86:J107)</f>
        <v>579670.12300000002</v>
      </c>
      <c r="K108" s="267"/>
      <c r="L108" s="270"/>
      <c r="M108" s="269">
        <f>SUM(M86:M107)</f>
        <v>0</v>
      </c>
      <c r="N108" s="267"/>
      <c r="O108" s="270"/>
      <c r="P108" s="269">
        <f>SUM(P86:P107)</f>
        <v>0</v>
      </c>
      <c r="Q108" s="267"/>
      <c r="R108" s="271"/>
      <c r="S108" s="269">
        <f>SUM(S86:S107)</f>
        <v>12000</v>
      </c>
      <c r="T108" s="272"/>
      <c r="U108" s="272"/>
      <c r="V108" s="272"/>
      <c r="W108" s="273"/>
      <c r="X108" s="156">
        <f t="shared" si="10"/>
        <v>0</v>
      </c>
    </row>
    <row r="109" spans="1:24" ht="13" thickTop="1">
      <c r="A109" s="275"/>
      <c r="B109" s="276"/>
      <c r="C109" s="172"/>
      <c r="D109" s="277"/>
      <c r="E109" s="166"/>
      <c r="F109" s="167"/>
      <c r="G109" s="166"/>
      <c r="H109" s="167"/>
      <c r="I109" s="166"/>
      <c r="J109" s="167"/>
      <c r="K109" s="166"/>
      <c r="L109" s="166"/>
      <c r="M109" s="167"/>
      <c r="N109" s="166"/>
      <c r="O109" s="166"/>
      <c r="P109" s="167"/>
      <c r="Q109" s="166"/>
      <c r="R109" s="278"/>
      <c r="S109" s="167"/>
      <c r="T109" s="172"/>
      <c r="U109" s="172"/>
      <c r="V109" s="172"/>
      <c r="W109" s="159"/>
      <c r="X109" s="156">
        <f t="shared" si="10"/>
        <v>0</v>
      </c>
    </row>
    <row r="110" spans="1:24" ht="30" customHeight="1">
      <c r="A110" s="72"/>
      <c r="B110" s="279" t="s">
        <v>201</v>
      </c>
      <c r="C110" s="83"/>
      <c r="D110" s="202"/>
      <c r="E110" s="83"/>
      <c r="F110" s="105"/>
      <c r="G110" s="83"/>
      <c r="H110" s="105"/>
      <c r="I110" s="83"/>
      <c r="J110" s="105"/>
      <c r="K110" s="83"/>
      <c r="L110" s="192"/>
      <c r="M110" s="105"/>
      <c r="N110" s="83"/>
      <c r="O110" s="192"/>
      <c r="P110" s="105"/>
      <c r="Q110" s="83"/>
      <c r="R110" s="193"/>
      <c r="S110" s="105"/>
      <c r="T110" s="194"/>
      <c r="U110" s="194"/>
      <c r="V110" s="249"/>
      <c r="W110" s="159"/>
      <c r="X110" s="156">
        <f t="shared" si="10"/>
        <v>0</v>
      </c>
    </row>
    <row r="111" spans="1:24" ht="30" customHeight="1">
      <c r="A111" s="191" t="s">
        <v>22</v>
      </c>
      <c r="B111" s="70" t="s">
        <v>202</v>
      </c>
      <c r="C111" s="83">
        <v>163</v>
      </c>
      <c r="D111" s="72" t="s">
        <v>62</v>
      </c>
      <c r="E111" s="83">
        <v>28.29</v>
      </c>
      <c r="F111" s="105">
        <f>C111*E111</f>
        <v>4611.2699999999995</v>
      </c>
      <c r="G111" s="83"/>
      <c r="H111" s="105"/>
      <c r="I111" s="83">
        <v>28.29</v>
      </c>
      <c r="J111" s="105">
        <f t="shared" ref="J111:J117" si="14">I111*C111</f>
        <v>4611.2699999999995</v>
      </c>
      <c r="K111" s="83"/>
      <c r="L111" s="192"/>
      <c r="M111" s="105"/>
      <c r="N111" s="83"/>
      <c r="O111" s="192"/>
      <c r="P111" s="105"/>
      <c r="Q111" s="83"/>
      <c r="R111" s="193"/>
      <c r="S111" s="105"/>
      <c r="T111" s="194"/>
      <c r="U111" s="194"/>
      <c r="V111" s="194"/>
      <c r="W111" s="195"/>
      <c r="X111" s="156">
        <f t="shared" si="10"/>
        <v>4611.2699999999995</v>
      </c>
    </row>
    <row r="112" spans="1:24" ht="30" customHeight="1">
      <c r="A112" s="191" t="s">
        <v>25</v>
      </c>
      <c r="B112" s="203" t="s">
        <v>203</v>
      </c>
      <c r="C112" s="83">
        <v>23</v>
      </c>
      <c r="D112" s="72" t="s">
        <v>62</v>
      </c>
      <c r="E112" s="83">
        <v>56.25</v>
      </c>
      <c r="F112" s="105">
        <f t="shared" ref="F112:F119" si="15">C112*E112</f>
        <v>1293.75</v>
      </c>
      <c r="G112" s="83"/>
      <c r="H112" s="105"/>
      <c r="I112" s="83">
        <f>25*5</f>
        <v>125</v>
      </c>
      <c r="J112" s="105">
        <f t="shared" si="14"/>
        <v>2875</v>
      </c>
      <c r="K112" s="83"/>
      <c r="L112" s="192"/>
      <c r="M112" s="105"/>
      <c r="N112" s="83"/>
      <c r="O112" s="192"/>
      <c r="P112" s="105"/>
      <c r="Q112" s="83"/>
      <c r="R112" s="193"/>
      <c r="S112" s="105"/>
      <c r="T112" s="194"/>
      <c r="U112" s="194"/>
      <c r="V112" s="194"/>
      <c r="W112" s="195"/>
      <c r="X112" s="156">
        <f t="shared" si="10"/>
        <v>1293.75</v>
      </c>
    </row>
    <row r="113" spans="1:24" ht="30" customHeight="1">
      <c r="A113" s="191" t="s">
        <v>27</v>
      </c>
      <c r="B113" s="70" t="s">
        <v>249</v>
      </c>
      <c r="C113" s="198">
        <v>126</v>
      </c>
      <c r="D113" s="72" t="s">
        <v>62</v>
      </c>
      <c r="E113" s="198">
        <v>86.41</v>
      </c>
      <c r="F113" s="105">
        <f t="shared" si="15"/>
        <v>10887.66</v>
      </c>
      <c r="G113" s="198"/>
      <c r="H113" s="105"/>
      <c r="I113" s="198">
        <v>86.41</v>
      </c>
      <c r="J113" s="105">
        <f t="shared" si="14"/>
        <v>10887.66</v>
      </c>
      <c r="K113" s="198"/>
      <c r="L113" s="199"/>
      <c r="M113" s="105"/>
      <c r="N113" s="198"/>
      <c r="O113" s="199"/>
      <c r="P113" s="105"/>
      <c r="Q113" s="198"/>
      <c r="R113" s="200"/>
      <c r="S113" s="105"/>
      <c r="T113" s="194"/>
      <c r="U113" s="194"/>
      <c r="V113" s="194"/>
      <c r="W113" s="195"/>
      <c r="X113" s="156">
        <f t="shared" si="10"/>
        <v>10887.66</v>
      </c>
    </row>
    <row r="114" spans="1:24" ht="30" customHeight="1">
      <c r="A114" s="191" t="s">
        <v>29</v>
      </c>
      <c r="B114" s="99" t="s">
        <v>250</v>
      </c>
      <c r="C114" s="83">
        <v>31</v>
      </c>
      <c r="D114" s="72" t="s">
        <v>62</v>
      </c>
      <c r="E114" s="83">
        <v>38.71</v>
      </c>
      <c r="F114" s="105">
        <f t="shared" si="15"/>
        <v>1200.01</v>
      </c>
      <c r="G114" s="83"/>
      <c r="H114" s="105"/>
      <c r="I114" s="83">
        <v>38.71</v>
      </c>
      <c r="J114" s="105">
        <f t="shared" si="14"/>
        <v>1200.01</v>
      </c>
      <c r="K114" s="83"/>
      <c r="L114" s="192"/>
      <c r="M114" s="105"/>
      <c r="N114" s="83"/>
      <c r="O114" s="192"/>
      <c r="P114" s="105"/>
      <c r="Q114" s="83"/>
      <c r="R114" s="193"/>
      <c r="S114" s="105"/>
      <c r="T114" s="194"/>
      <c r="U114" s="194"/>
      <c r="V114" s="194"/>
      <c r="W114" s="195"/>
      <c r="X114" s="156">
        <f t="shared" si="10"/>
        <v>1200.01</v>
      </c>
    </row>
    <row r="115" spans="1:24" ht="30" customHeight="1">
      <c r="A115" s="191" t="s">
        <v>30</v>
      </c>
      <c r="B115" s="70" t="s">
        <v>251</v>
      </c>
      <c r="C115" s="198">
        <v>199</v>
      </c>
      <c r="D115" s="72" t="s">
        <v>62</v>
      </c>
      <c r="E115" s="198">
        <v>67.739999999999995</v>
      </c>
      <c r="F115" s="105">
        <f t="shared" si="15"/>
        <v>13480.259999999998</v>
      </c>
      <c r="G115" s="198"/>
      <c r="H115" s="105"/>
      <c r="I115" s="198">
        <v>67.739999999999995</v>
      </c>
      <c r="J115" s="105">
        <f t="shared" si="14"/>
        <v>13480.259999999998</v>
      </c>
      <c r="K115" s="198"/>
      <c r="L115" s="199"/>
      <c r="M115" s="105"/>
      <c r="N115" s="198"/>
      <c r="O115" s="199"/>
      <c r="P115" s="105"/>
      <c r="Q115" s="198"/>
      <c r="R115" s="200"/>
      <c r="S115" s="105"/>
      <c r="T115" s="194"/>
      <c r="U115" s="194"/>
      <c r="V115" s="194"/>
      <c r="W115" s="195"/>
      <c r="X115" s="156">
        <f t="shared" si="10"/>
        <v>13480.259999999998</v>
      </c>
    </row>
    <row r="116" spans="1:24" ht="30" customHeight="1">
      <c r="A116" s="78"/>
      <c r="B116" s="279" t="s">
        <v>209</v>
      </c>
      <c r="C116" s="201"/>
      <c r="D116" s="202"/>
      <c r="E116" s="198"/>
      <c r="F116" s="105">
        <f t="shared" si="15"/>
        <v>0</v>
      </c>
      <c r="G116" s="198"/>
      <c r="H116" s="105"/>
      <c r="I116" s="198"/>
      <c r="J116" s="105">
        <f t="shared" si="14"/>
        <v>0</v>
      </c>
      <c r="K116" s="198"/>
      <c r="L116" s="199"/>
      <c r="M116" s="105"/>
      <c r="N116" s="198"/>
      <c r="O116" s="199"/>
      <c r="P116" s="105"/>
      <c r="Q116" s="198"/>
      <c r="R116" s="200"/>
      <c r="S116" s="105"/>
      <c r="T116" s="194"/>
      <c r="U116" s="194"/>
      <c r="V116" s="194"/>
      <c r="W116" s="195"/>
      <c r="X116" s="156">
        <f t="shared" si="10"/>
        <v>0</v>
      </c>
    </row>
    <row r="117" spans="1:24" ht="30" customHeight="1">
      <c r="A117" s="191" t="s">
        <v>32</v>
      </c>
      <c r="B117" s="70" t="s">
        <v>252</v>
      </c>
      <c r="C117" s="201">
        <v>107.31</v>
      </c>
      <c r="D117" s="72" t="s">
        <v>62</v>
      </c>
      <c r="E117" s="83">
        <v>133.53</v>
      </c>
      <c r="F117" s="105">
        <f t="shared" si="15"/>
        <v>14329.104300000001</v>
      </c>
      <c r="G117" s="83"/>
      <c r="H117" s="105"/>
      <c r="I117" s="83">
        <v>133.53</v>
      </c>
      <c r="J117" s="105">
        <f t="shared" si="14"/>
        <v>14329.104300000001</v>
      </c>
      <c r="K117" s="83"/>
      <c r="L117" s="192"/>
      <c r="M117" s="105"/>
      <c r="N117" s="83"/>
      <c r="O117" s="192"/>
      <c r="P117" s="105"/>
      <c r="Q117" s="83"/>
      <c r="R117" s="193"/>
      <c r="S117" s="105"/>
      <c r="T117" s="194"/>
      <c r="U117" s="194"/>
      <c r="V117" s="194"/>
      <c r="W117" s="195"/>
      <c r="X117" s="156">
        <f t="shared" si="10"/>
        <v>14329.104300000001</v>
      </c>
    </row>
    <row r="118" spans="1:24" ht="30" customHeight="1">
      <c r="A118" s="72"/>
      <c r="B118" s="280" t="s">
        <v>253</v>
      </c>
      <c r="C118" s="201"/>
      <c r="D118" s="202"/>
      <c r="E118" s="83"/>
      <c r="F118" s="105">
        <f t="shared" si="15"/>
        <v>0</v>
      </c>
      <c r="G118" s="83"/>
      <c r="H118" s="105"/>
      <c r="I118" s="83"/>
      <c r="J118" s="281"/>
      <c r="K118" s="83"/>
      <c r="L118" s="192"/>
      <c r="M118" s="281"/>
      <c r="N118" s="83"/>
      <c r="O118" s="192"/>
      <c r="P118" s="281"/>
      <c r="Q118" s="83"/>
      <c r="R118" s="193"/>
      <c r="S118" s="281"/>
      <c r="T118" s="282"/>
      <c r="U118" s="282"/>
      <c r="V118" s="249"/>
      <c r="W118" s="159"/>
      <c r="X118" s="156">
        <f t="shared" si="10"/>
        <v>0</v>
      </c>
    </row>
    <row r="119" spans="1:24" ht="30" customHeight="1">
      <c r="A119" s="72"/>
      <c r="B119" s="283" t="s">
        <v>254</v>
      </c>
      <c r="C119" s="201"/>
      <c r="D119" s="202"/>
      <c r="E119" s="83"/>
      <c r="F119" s="105">
        <f t="shared" si="15"/>
        <v>0</v>
      </c>
      <c r="G119" s="83"/>
      <c r="H119" s="105"/>
      <c r="I119" s="83"/>
      <c r="J119" s="281"/>
      <c r="K119" s="83"/>
      <c r="L119" s="192"/>
      <c r="M119" s="281"/>
      <c r="N119" s="83"/>
      <c r="O119" s="192"/>
      <c r="P119" s="281"/>
      <c r="Q119" s="83"/>
      <c r="R119" s="193"/>
      <c r="S119" s="281"/>
      <c r="T119" s="282"/>
      <c r="U119" s="282"/>
      <c r="V119" s="249" t="s">
        <v>255</v>
      </c>
      <c r="W119" s="159"/>
      <c r="X119" s="156">
        <f t="shared" si="10"/>
        <v>0</v>
      </c>
    </row>
    <row r="120" spans="1:24" ht="30" customHeight="1">
      <c r="A120" s="72" t="s">
        <v>33</v>
      </c>
      <c r="B120" s="70" t="s">
        <v>256</v>
      </c>
      <c r="C120" s="284">
        <v>7</v>
      </c>
      <c r="D120" s="285" t="s">
        <v>49</v>
      </c>
      <c r="E120" s="83"/>
      <c r="F120" s="105" t="s">
        <v>257</v>
      </c>
      <c r="G120" s="83"/>
      <c r="H120" s="105"/>
      <c r="I120" s="83">
        <v>11000</v>
      </c>
      <c r="J120" s="281" t="s">
        <v>129</v>
      </c>
      <c r="K120" s="83"/>
      <c r="L120" s="192"/>
      <c r="M120" s="281"/>
      <c r="N120" s="83"/>
      <c r="O120" s="192"/>
      <c r="P120" s="281"/>
      <c r="Q120" s="83"/>
      <c r="R120" s="193"/>
      <c r="S120" s="281"/>
      <c r="T120" s="282"/>
      <c r="U120" s="282"/>
      <c r="V120" s="249">
        <f>11000*C120</f>
        <v>77000</v>
      </c>
      <c r="W120" s="159"/>
      <c r="X120" s="156">
        <f t="shared" si="10"/>
        <v>0</v>
      </c>
    </row>
    <row r="121" spans="1:24" ht="30" customHeight="1">
      <c r="A121" s="72"/>
      <c r="B121" s="279" t="s">
        <v>258</v>
      </c>
      <c r="C121" s="83"/>
      <c r="D121" s="286"/>
      <c r="E121" s="83"/>
      <c r="F121" s="105"/>
      <c r="G121" s="83"/>
      <c r="H121" s="105"/>
      <c r="I121" s="83"/>
      <c r="J121" s="281"/>
      <c r="K121" s="83"/>
      <c r="L121" s="192"/>
      <c r="M121" s="281"/>
      <c r="N121" s="83"/>
      <c r="O121" s="192"/>
      <c r="P121" s="281"/>
      <c r="Q121" s="83"/>
      <c r="R121" s="193"/>
      <c r="S121" s="281"/>
      <c r="T121" s="282"/>
      <c r="U121" s="282"/>
      <c r="V121" s="249"/>
      <c r="W121" s="159"/>
      <c r="X121" s="156">
        <f t="shared" si="10"/>
        <v>0</v>
      </c>
    </row>
    <row r="122" spans="1:24" ht="30" customHeight="1">
      <c r="A122" s="72" t="s">
        <v>35</v>
      </c>
      <c r="B122" s="70" t="s">
        <v>259</v>
      </c>
      <c r="C122" s="287">
        <v>45</v>
      </c>
      <c r="D122" s="285" t="s">
        <v>49</v>
      </c>
      <c r="E122" s="83"/>
      <c r="F122" s="105" t="s">
        <v>257</v>
      </c>
      <c r="G122" s="83"/>
      <c r="H122" s="105"/>
      <c r="I122" s="83">
        <v>20</v>
      </c>
      <c r="J122" s="281" t="s">
        <v>129</v>
      </c>
      <c r="K122" s="83"/>
      <c r="L122" s="192"/>
      <c r="M122" s="281"/>
      <c r="N122" s="83"/>
      <c r="O122" s="192"/>
      <c r="P122" s="281"/>
      <c r="Q122" s="83"/>
      <c r="R122" s="193"/>
      <c r="S122" s="281"/>
      <c r="T122" s="282"/>
      <c r="U122" s="282"/>
      <c r="V122" s="249">
        <f>20*C122</f>
        <v>900</v>
      </c>
      <c r="W122" s="159"/>
      <c r="X122" s="156">
        <f t="shared" si="10"/>
        <v>0</v>
      </c>
    </row>
    <row r="123" spans="1:24" ht="30" customHeight="1">
      <c r="A123" s="72"/>
      <c r="B123" s="279" t="s">
        <v>201</v>
      </c>
      <c r="C123" s="83"/>
      <c r="D123" s="288"/>
      <c r="E123" s="83"/>
      <c r="F123" s="105"/>
      <c r="G123" s="83"/>
      <c r="H123" s="105"/>
      <c r="I123" s="83"/>
      <c r="J123" s="281"/>
      <c r="K123" s="83"/>
      <c r="L123" s="192"/>
      <c r="M123" s="281"/>
      <c r="N123" s="83"/>
      <c r="O123" s="192"/>
      <c r="P123" s="281"/>
      <c r="Q123" s="83"/>
      <c r="R123" s="193"/>
      <c r="S123" s="281"/>
      <c r="T123" s="282"/>
      <c r="U123" s="282"/>
      <c r="V123" s="249"/>
      <c r="W123" s="159"/>
      <c r="X123" s="156">
        <f t="shared" si="10"/>
        <v>0</v>
      </c>
    </row>
    <row r="124" spans="1:24" ht="30" customHeight="1">
      <c r="A124" s="72" t="s">
        <v>39</v>
      </c>
      <c r="B124" s="289" t="s">
        <v>260</v>
      </c>
      <c r="C124" s="287">
        <v>45</v>
      </c>
      <c r="D124" s="285" t="s">
        <v>95</v>
      </c>
      <c r="E124" s="83"/>
      <c r="F124" s="105" t="s">
        <v>257</v>
      </c>
      <c r="G124" s="83"/>
      <c r="H124" s="105"/>
      <c r="I124" s="83">
        <v>24</v>
      </c>
      <c r="J124" s="281" t="s">
        <v>129</v>
      </c>
      <c r="K124" s="83"/>
      <c r="L124" s="192"/>
      <c r="M124" s="281"/>
      <c r="N124" s="83"/>
      <c r="O124" s="192"/>
      <c r="P124" s="281"/>
      <c r="Q124" s="83"/>
      <c r="R124" s="193"/>
      <c r="S124" s="281"/>
      <c r="T124" s="282"/>
      <c r="U124" s="282"/>
      <c r="V124" s="249">
        <f>24*C124</f>
        <v>1080</v>
      </c>
      <c r="W124" s="159"/>
      <c r="X124" s="156">
        <f t="shared" si="10"/>
        <v>0</v>
      </c>
    </row>
    <row r="125" spans="1:24" ht="30" customHeight="1">
      <c r="A125" s="72" t="s">
        <v>41</v>
      </c>
      <c r="B125" s="70" t="s">
        <v>261</v>
      </c>
      <c r="C125" s="287">
        <v>10</v>
      </c>
      <c r="D125" s="285" t="s">
        <v>95</v>
      </c>
      <c r="E125" s="83"/>
      <c r="F125" s="105" t="s">
        <v>257</v>
      </c>
      <c r="G125" s="83"/>
      <c r="H125" s="105"/>
      <c r="I125" s="83">
        <v>48.38</v>
      </c>
      <c r="J125" s="281" t="s">
        <v>129</v>
      </c>
      <c r="K125" s="83"/>
      <c r="L125" s="192"/>
      <c r="M125" s="281"/>
      <c r="N125" s="83"/>
      <c r="O125" s="192"/>
      <c r="P125" s="281"/>
      <c r="Q125" s="83"/>
      <c r="R125" s="193"/>
      <c r="S125" s="281"/>
      <c r="T125" s="282"/>
      <c r="U125" s="282"/>
      <c r="V125" s="249">
        <f>48.38*C125</f>
        <v>483.8</v>
      </c>
      <c r="W125" s="159"/>
      <c r="X125" s="156">
        <f t="shared" si="10"/>
        <v>0</v>
      </c>
    </row>
    <row r="126" spans="1:24" ht="30" customHeight="1">
      <c r="A126" s="103"/>
      <c r="B126" s="290" t="s">
        <v>262</v>
      </c>
      <c r="C126" s="207"/>
      <c r="D126" s="291"/>
      <c r="E126" s="207"/>
      <c r="F126" s="100"/>
      <c r="G126" s="207"/>
      <c r="H126" s="100"/>
      <c r="I126" s="207"/>
      <c r="J126" s="292"/>
      <c r="K126" s="207"/>
      <c r="L126" s="210"/>
      <c r="M126" s="292"/>
      <c r="N126" s="207"/>
      <c r="O126" s="210"/>
      <c r="P126" s="292"/>
      <c r="Q126" s="207"/>
      <c r="R126" s="211"/>
      <c r="S126" s="292"/>
      <c r="T126" s="293"/>
      <c r="U126" s="293"/>
      <c r="V126" s="249"/>
      <c r="W126" s="159"/>
      <c r="X126" s="156">
        <f t="shared" si="10"/>
        <v>0</v>
      </c>
    </row>
    <row r="127" spans="1:24" ht="30" customHeight="1">
      <c r="A127" s="103" t="s">
        <v>42</v>
      </c>
      <c r="B127" s="102" t="s">
        <v>263</v>
      </c>
      <c r="C127" s="287">
        <v>10</v>
      </c>
      <c r="D127" s="294" t="s">
        <v>49</v>
      </c>
      <c r="E127" s="207"/>
      <c r="F127" s="100" t="s">
        <v>257</v>
      </c>
      <c r="G127" s="207"/>
      <c r="H127" s="100"/>
      <c r="I127" s="207">
        <v>150</v>
      </c>
      <c r="J127" s="281" t="s">
        <v>129</v>
      </c>
      <c r="K127" s="207"/>
      <c r="L127" s="210"/>
      <c r="M127" s="281"/>
      <c r="N127" s="207"/>
      <c r="O127" s="210"/>
      <c r="P127" s="281"/>
      <c r="Q127" s="207"/>
      <c r="R127" s="211"/>
      <c r="S127" s="281"/>
      <c r="T127" s="282"/>
      <c r="U127" s="282"/>
      <c r="V127" s="249">
        <f>150*C127</f>
        <v>1500</v>
      </c>
      <c r="W127" s="159"/>
      <c r="X127" s="156">
        <f t="shared" si="10"/>
        <v>0</v>
      </c>
    </row>
    <row r="128" spans="1:24" ht="30" customHeight="1">
      <c r="A128" s="103" t="s">
        <v>43</v>
      </c>
      <c r="B128" s="102" t="s">
        <v>264</v>
      </c>
      <c r="C128" s="287">
        <v>20</v>
      </c>
      <c r="D128" s="294" t="s">
        <v>49</v>
      </c>
      <c r="E128" s="207"/>
      <c r="F128" s="100" t="s">
        <v>257</v>
      </c>
      <c r="G128" s="207"/>
      <c r="H128" s="100"/>
      <c r="I128" s="207">
        <v>150</v>
      </c>
      <c r="J128" s="281" t="s">
        <v>129</v>
      </c>
      <c r="K128" s="207"/>
      <c r="L128" s="210"/>
      <c r="M128" s="281"/>
      <c r="N128" s="207"/>
      <c r="O128" s="210"/>
      <c r="P128" s="281"/>
      <c r="Q128" s="207"/>
      <c r="R128" s="211"/>
      <c r="S128" s="281"/>
      <c r="T128" s="282"/>
      <c r="U128" s="282"/>
      <c r="V128" s="249">
        <f>150*C128</f>
        <v>3000</v>
      </c>
      <c r="W128" s="159"/>
      <c r="X128" s="156">
        <f t="shared" si="10"/>
        <v>0</v>
      </c>
    </row>
    <row r="129" spans="1:24" ht="30" customHeight="1">
      <c r="A129" s="103" t="s">
        <v>44</v>
      </c>
      <c r="B129" s="102" t="s">
        <v>265</v>
      </c>
      <c r="C129" s="287">
        <v>14</v>
      </c>
      <c r="D129" s="294" t="s">
        <v>49</v>
      </c>
      <c r="E129" s="207"/>
      <c r="F129" s="100" t="s">
        <v>257</v>
      </c>
      <c r="G129" s="207"/>
      <c r="H129" s="100"/>
      <c r="I129" s="207">
        <v>150</v>
      </c>
      <c r="J129" s="281" t="s">
        <v>129</v>
      </c>
      <c r="K129" s="207"/>
      <c r="L129" s="210"/>
      <c r="M129" s="281"/>
      <c r="N129" s="207"/>
      <c r="O129" s="210"/>
      <c r="P129" s="281"/>
      <c r="Q129" s="207"/>
      <c r="R129" s="211"/>
      <c r="S129" s="281"/>
      <c r="T129" s="282"/>
      <c r="U129" s="282"/>
      <c r="V129" s="249">
        <f>150*C129</f>
        <v>2100</v>
      </c>
      <c r="W129" s="159"/>
      <c r="X129" s="156">
        <f t="shared" si="10"/>
        <v>0</v>
      </c>
    </row>
    <row r="130" spans="1:24" ht="30" customHeight="1">
      <c r="A130" s="103" t="s">
        <v>45</v>
      </c>
      <c r="B130" s="102" t="s">
        <v>266</v>
      </c>
      <c r="C130" s="287">
        <v>28</v>
      </c>
      <c r="D130" s="294" t="s">
        <v>49</v>
      </c>
      <c r="E130" s="207"/>
      <c r="F130" s="100" t="s">
        <v>257</v>
      </c>
      <c r="G130" s="207"/>
      <c r="H130" s="100"/>
      <c r="I130" s="207">
        <v>150</v>
      </c>
      <c r="J130" s="281" t="s">
        <v>129</v>
      </c>
      <c r="K130" s="207"/>
      <c r="L130" s="210"/>
      <c r="M130" s="281"/>
      <c r="N130" s="207"/>
      <c r="O130" s="210"/>
      <c r="P130" s="281"/>
      <c r="Q130" s="207"/>
      <c r="R130" s="211"/>
      <c r="S130" s="281"/>
      <c r="T130" s="282"/>
      <c r="U130" s="282"/>
      <c r="V130" s="249">
        <f>150*C130</f>
        <v>4200</v>
      </c>
      <c r="W130" s="159"/>
      <c r="X130" s="156">
        <f t="shared" si="10"/>
        <v>0</v>
      </c>
    </row>
    <row r="131" spans="1:24" ht="30" customHeight="1">
      <c r="A131" s="103"/>
      <c r="B131" s="295"/>
      <c r="C131" s="207"/>
      <c r="D131" s="296"/>
      <c r="E131" s="207"/>
      <c r="F131" s="209"/>
      <c r="G131" s="207"/>
      <c r="H131" s="209"/>
      <c r="I131" s="207"/>
      <c r="J131" s="209"/>
      <c r="K131" s="207"/>
      <c r="L131" s="210"/>
      <c r="M131" s="209"/>
      <c r="N131" s="207"/>
      <c r="O131" s="210"/>
      <c r="P131" s="209"/>
      <c r="Q131" s="207"/>
      <c r="R131" s="211"/>
      <c r="S131" s="209"/>
      <c r="T131" s="212"/>
      <c r="U131" s="212"/>
      <c r="V131" s="212">
        <f>SUM(V120:V130)</f>
        <v>90263.8</v>
      </c>
      <c r="W131" s="159"/>
      <c r="X131" s="156">
        <f t="shared" si="10"/>
        <v>0</v>
      </c>
    </row>
    <row r="132" spans="1:24" s="274" customFormat="1" ht="30" customHeight="1" thickBot="1">
      <c r="A132" s="265"/>
      <c r="B132" s="266" t="s">
        <v>206</v>
      </c>
      <c r="C132" s="267"/>
      <c r="D132" s="268"/>
      <c r="E132" s="267"/>
      <c r="F132" s="269">
        <f>SUM(F109:F131)</f>
        <v>45802.054299999996</v>
      </c>
      <c r="G132" s="267"/>
      <c r="H132" s="269"/>
      <c r="I132" s="267"/>
      <c r="J132" s="269">
        <f>SUM(J109:J131)</f>
        <v>47383.304299999996</v>
      </c>
      <c r="K132" s="267"/>
      <c r="L132" s="270"/>
      <c r="M132" s="269">
        <f>SUM(M109:M131)</f>
        <v>0</v>
      </c>
      <c r="N132" s="267"/>
      <c r="O132" s="270"/>
      <c r="P132" s="269">
        <f>SUM(P109:P131)</f>
        <v>0</v>
      </c>
      <c r="Q132" s="267"/>
      <c r="R132" s="271"/>
      <c r="S132" s="269">
        <f>SUM(S109:S131)</f>
        <v>0</v>
      </c>
      <c r="T132" s="272"/>
      <c r="U132" s="272"/>
      <c r="V132" s="272"/>
      <c r="W132" s="273"/>
      <c r="X132" s="156">
        <f t="shared" si="10"/>
        <v>0</v>
      </c>
    </row>
    <row r="133" spans="1:24" ht="30" customHeight="1" thickTop="1">
      <c r="A133" s="297"/>
      <c r="B133" s="298" t="s">
        <v>267</v>
      </c>
      <c r="C133" s="299"/>
      <c r="D133" s="277"/>
      <c r="E133" s="300"/>
      <c r="F133" s="167"/>
      <c r="G133" s="300"/>
      <c r="H133" s="167"/>
      <c r="I133" s="300"/>
      <c r="J133" s="167"/>
      <c r="K133" s="300"/>
      <c r="L133" s="301"/>
      <c r="M133" s="167"/>
      <c r="N133" s="300"/>
      <c r="O133" s="301"/>
      <c r="P133" s="167"/>
      <c r="Q133" s="300"/>
      <c r="R133" s="302"/>
      <c r="S133" s="167"/>
      <c r="T133" s="172"/>
      <c r="U133" s="172"/>
      <c r="V133" s="172"/>
      <c r="W133" s="159"/>
      <c r="X133" s="156">
        <f t="shared" si="10"/>
        <v>0</v>
      </c>
    </row>
    <row r="134" spans="1:24" ht="30" customHeight="1">
      <c r="A134" s="191" t="s">
        <v>22</v>
      </c>
      <c r="B134" s="70" t="s">
        <v>182</v>
      </c>
      <c r="C134" s="198">
        <f>714+120</f>
        <v>834</v>
      </c>
      <c r="D134" s="72" t="s">
        <v>183</v>
      </c>
      <c r="E134" s="198">
        <v>255.01</v>
      </c>
      <c r="F134" s="246">
        <f>C134*E134</f>
        <v>212678.34</v>
      </c>
      <c r="G134" s="198"/>
      <c r="H134" s="246"/>
      <c r="I134" s="83">
        <v>180</v>
      </c>
      <c r="J134" s="246">
        <f t="shared" ref="J134:J146" si="16">I134*C134</f>
        <v>150120</v>
      </c>
      <c r="K134" s="83"/>
      <c r="L134" s="192"/>
      <c r="M134" s="246"/>
      <c r="N134" s="83"/>
      <c r="O134" s="192"/>
      <c r="P134" s="246"/>
      <c r="Q134" s="83"/>
      <c r="R134" s="193"/>
      <c r="S134" s="246"/>
      <c r="T134" s="247"/>
      <c r="U134" s="247"/>
      <c r="V134" s="247"/>
      <c r="W134" s="195"/>
      <c r="X134" s="156">
        <f t="shared" si="10"/>
        <v>212678.34</v>
      </c>
    </row>
    <row r="135" spans="1:24" ht="30" customHeight="1">
      <c r="A135" s="191" t="s">
        <v>25</v>
      </c>
      <c r="B135" s="303" t="s">
        <v>185</v>
      </c>
      <c r="C135" s="198">
        <f>714+120</f>
        <v>834</v>
      </c>
      <c r="D135" s="72" t="s">
        <v>183</v>
      </c>
      <c r="E135" s="198">
        <v>73.62</v>
      </c>
      <c r="F135" s="246">
        <f t="shared" ref="F135:F153" si="17">C135*E135</f>
        <v>61399.08</v>
      </c>
      <c r="G135" s="198"/>
      <c r="H135" s="246"/>
      <c r="I135" s="83">
        <v>50</v>
      </c>
      <c r="J135" s="246">
        <f t="shared" si="16"/>
        <v>41700</v>
      </c>
      <c r="K135" s="83"/>
      <c r="L135" s="192"/>
      <c r="M135" s="246"/>
      <c r="N135" s="83"/>
      <c r="O135" s="192"/>
      <c r="P135" s="246"/>
      <c r="Q135" s="83"/>
      <c r="R135" s="193"/>
      <c r="S135" s="246"/>
      <c r="T135" s="247"/>
      <c r="U135" s="247"/>
      <c r="V135" s="247"/>
      <c r="W135" s="195"/>
      <c r="X135" s="156">
        <f t="shared" si="10"/>
        <v>61399.08</v>
      </c>
    </row>
    <row r="136" spans="1:24" ht="30" customHeight="1">
      <c r="A136" s="78"/>
      <c r="B136" s="304" t="s">
        <v>186</v>
      </c>
      <c r="C136" s="198"/>
      <c r="D136" s="78"/>
      <c r="E136" s="198"/>
      <c r="F136" s="246"/>
      <c r="G136" s="198"/>
      <c r="H136" s="246"/>
      <c r="I136" s="198"/>
      <c r="J136" s="246">
        <f t="shared" si="16"/>
        <v>0</v>
      </c>
      <c r="K136" s="198"/>
      <c r="L136" s="199"/>
      <c r="M136" s="246"/>
      <c r="N136" s="198"/>
      <c r="O136" s="199"/>
      <c r="P136" s="246"/>
      <c r="Q136" s="198"/>
      <c r="R136" s="200"/>
      <c r="S136" s="246"/>
      <c r="T136" s="247"/>
      <c r="U136" s="247"/>
      <c r="V136" s="247"/>
      <c r="W136" s="195"/>
      <c r="X136" s="156">
        <f t="shared" si="10"/>
        <v>0</v>
      </c>
    </row>
    <row r="137" spans="1:24" ht="30" customHeight="1">
      <c r="A137" s="191" t="s">
        <v>27</v>
      </c>
      <c r="B137" s="70" t="s">
        <v>268</v>
      </c>
      <c r="C137" s="198">
        <v>55</v>
      </c>
      <c r="D137" s="285" t="s">
        <v>49</v>
      </c>
      <c r="E137" s="198">
        <v>1527.94</v>
      </c>
      <c r="F137" s="246">
        <f t="shared" si="17"/>
        <v>84036.7</v>
      </c>
      <c r="G137" s="198"/>
      <c r="H137" s="246"/>
      <c r="I137" s="198">
        <v>1500</v>
      </c>
      <c r="J137" s="246">
        <f t="shared" si="16"/>
        <v>82500</v>
      </c>
      <c r="K137" s="198"/>
      <c r="L137" s="199"/>
      <c r="M137" s="246"/>
      <c r="N137" s="198"/>
      <c r="O137" s="199"/>
      <c r="P137" s="246"/>
      <c r="Q137" s="198"/>
      <c r="R137" s="200"/>
      <c r="S137" s="246"/>
      <c r="T137" s="247"/>
      <c r="U137" s="247"/>
      <c r="V137" s="247"/>
      <c r="W137" s="195"/>
      <c r="X137" s="156">
        <f t="shared" si="10"/>
        <v>84036.7</v>
      </c>
    </row>
    <row r="138" spans="1:24" ht="30" customHeight="1">
      <c r="A138" s="191" t="s">
        <v>29</v>
      </c>
      <c r="B138" s="70" t="s">
        <v>269</v>
      </c>
      <c r="C138" s="83">
        <v>16</v>
      </c>
      <c r="D138" s="285" t="s">
        <v>49</v>
      </c>
      <c r="E138" s="83">
        <v>2014.74</v>
      </c>
      <c r="F138" s="246">
        <f t="shared" si="17"/>
        <v>32235.84</v>
      </c>
      <c r="G138" s="83"/>
      <c r="H138" s="246"/>
      <c r="I138" s="83">
        <v>2014.74</v>
      </c>
      <c r="J138" s="246">
        <f t="shared" si="16"/>
        <v>32235.84</v>
      </c>
      <c r="K138" s="83"/>
      <c r="L138" s="192"/>
      <c r="M138" s="246"/>
      <c r="N138" s="83"/>
      <c r="O138" s="192"/>
      <c r="P138" s="246"/>
      <c r="Q138" s="83"/>
      <c r="R138" s="193"/>
      <c r="S138" s="246"/>
      <c r="T138" s="247"/>
      <c r="U138" s="247"/>
      <c r="V138" s="247"/>
      <c r="W138" s="195"/>
      <c r="X138" s="156">
        <f t="shared" si="10"/>
        <v>32235.84</v>
      </c>
    </row>
    <row r="139" spans="1:24" ht="30" customHeight="1">
      <c r="A139" s="191" t="s">
        <v>30</v>
      </c>
      <c r="B139" s="70" t="s">
        <v>270</v>
      </c>
      <c r="C139" s="198">
        <v>35</v>
      </c>
      <c r="D139" s="285" t="s">
        <v>49</v>
      </c>
      <c r="E139" s="198">
        <v>4429.1400000000003</v>
      </c>
      <c r="F139" s="246">
        <f t="shared" si="17"/>
        <v>155019.90000000002</v>
      </c>
      <c r="G139" s="198"/>
      <c r="H139" s="246"/>
      <c r="I139" s="198">
        <v>4429.1400000000003</v>
      </c>
      <c r="J139" s="246">
        <f t="shared" si="16"/>
        <v>155019.90000000002</v>
      </c>
      <c r="K139" s="198"/>
      <c r="L139" s="199"/>
      <c r="M139" s="246"/>
      <c r="N139" s="198"/>
      <c r="O139" s="199"/>
      <c r="P139" s="246"/>
      <c r="Q139" s="198"/>
      <c r="R139" s="200"/>
      <c r="S139" s="246"/>
      <c r="T139" s="247"/>
      <c r="U139" s="247"/>
      <c r="V139" s="247"/>
      <c r="W139" s="195"/>
      <c r="X139" s="156">
        <f t="shared" si="10"/>
        <v>155019.90000000002</v>
      </c>
    </row>
    <row r="140" spans="1:24" ht="30" customHeight="1">
      <c r="A140" s="78"/>
      <c r="B140" s="304" t="s">
        <v>254</v>
      </c>
      <c r="C140" s="71"/>
      <c r="D140" s="202"/>
      <c r="E140" s="198"/>
      <c r="F140" s="246"/>
      <c r="G140" s="198"/>
      <c r="H140" s="246"/>
      <c r="I140" s="198"/>
      <c r="J140" s="246">
        <f t="shared" si="16"/>
        <v>0</v>
      </c>
      <c r="K140" s="198"/>
      <c r="L140" s="199"/>
      <c r="M140" s="246"/>
      <c r="N140" s="198"/>
      <c r="O140" s="199"/>
      <c r="P140" s="246"/>
      <c r="Q140" s="198"/>
      <c r="R140" s="200"/>
      <c r="S140" s="246"/>
      <c r="T140" s="247"/>
      <c r="U140" s="247"/>
      <c r="V140" s="247"/>
      <c r="W140" s="195"/>
      <c r="X140" s="156">
        <f t="shared" si="10"/>
        <v>0</v>
      </c>
    </row>
    <row r="141" spans="1:24" ht="30" customHeight="1">
      <c r="A141" s="191" t="s">
        <v>32</v>
      </c>
      <c r="B141" s="70" t="s">
        <v>271</v>
      </c>
      <c r="C141" s="71">
        <v>7</v>
      </c>
      <c r="D141" s="285" t="s">
        <v>49</v>
      </c>
      <c r="E141" s="83">
        <v>4624.51</v>
      </c>
      <c r="F141" s="246">
        <f t="shared" si="17"/>
        <v>32371.57</v>
      </c>
      <c r="G141" s="83"/>
      <c r="H141" s="246"/>
      <c r="I141" s="83">
        <v>4624.51</v>
      </c>
      <c r="J141" s="246">
        <f t="shared" si="16"/>
        <v>32371.57</v>
      </c>
      <c r="K141" s="83"/>
      <c r="L141" s="192"/>
      <c r="M141" s="246"/>
      <c r="N141" s="83"/>
      <c r="O141" s="192"/>
      <c r="P141" s="246"/>
      <c r="Q141" s="83"/>
      <c r="R141" s="193"/>
      <c r="S141" s="246"/>
      <c r="T141" s="247"/>
      <c r="U141" s="247"/>
      <c r="V141" s="247"/>
      <c r="W141" s="195"/>
      <c r="X141" s="156">
        <f t="shared" si="10"/>
        <v>32371.57</v>
      </c>
    </row>
    <row r="142" spans="1:24" ht="30" customHeight="1">
      <c r="A142" s="72"/>
      <c r="B142" s="304" t="s">
        <v>272</v>
      </c>
      <c r="C142" s="71"/>
      <c r="D142" s="202"/>
      <c r="E142" s="83"/>
      <c r="F142" s="246"/>
      <c r="G142" s="83"/>
      <c r="H142" s="246"/>
      <c r="I142" s="83"/>
      <c r="J142" s="246">
        <f t="shared" si="16"/>
        <v>0</v>
      </c>
      <c r="K142" s="83"/>
      <c r="L142" s="192"/>
      <c r="M142" s="246"/>
      <c r="N142" s="83"/>
      <c r="O142" s="192"/>
      <c r="P142" s="246"/>
      <c r="Q142" s="83"/>
      <c r="R142" s="193"/>
      <c r="S142" s="246"/>
      <c r="T142" s="247"/>
      <c r="U142" s="247"/>
      <c r="V142" s="247"/>
      <c r="W142" s="195"/>
      <c r="X142" s="156">
        <f t="shared" si="10"/>
        <v>0</v>
      </c>
    </row>
    <row r="143" spans="1:24" ht="30" customHeight="1">
      <c r="A143" s="72"/>
      <c r="B143" s="305" t="s">
        <v>273</v>
      </c>
      <c r="C143" s="71"/>
      <c r="D143" s="202"/>
      <c r="E143" s="83"/>
      <c r="F143" s="246"/>
      <c r="G143" s="83"/>
      <c r="H143" s="246"/>
      <c r="I143" s="83"/>
      <c r="J143" s="246">
        <f t="shared" si="16"/>
        <v>0</v>
      </c>
      <c r="K143" s="83"/>
      <c r="L143" s="192"/>
      <c r="M143" s="246"/>
      <c r="N143" s="83"/>
      <c r="O143" s="192"/>
      <c r="P143" s="246"/>
      <c r="Q143" s="83"/>
      <c r="R143" s="193"/>
      <c r="S143" s="246"/>
      <c r="T143" s="247"/>
      <c r="U143" s="247"/>
      <c r="V143" s="247"/>
      <c r="W143" s="195"/>
      <c r="X143" s="156">
        <f t="shared" si="10"/>
        <v>0</v>
      </c>
    </row>
    <row r="144" spans="1:24" ht="30" customHeight="1">
      <c r="A144" s="191" t="s">
        <v>33</v>
      </c>
      <c r="B144" s="70" t="s">
        <v>274</v>
      </c>
      <c r="C144" s="71">
        <v>108</v>
      </c>
      <c r="D144" s="285" t="s">
        <v>49</v>
      </c>
      <c r="E144" s="83">
        <v>1081.6199999999999</v>
      </c>
      <c r="F144" s="246">
        <f t="shared" si="17"/>
        <v>116814.95999999999</v>
      </c>
      <c r="G144" s="83"/>
      <c r="H144" s="246"/>
      <c r="I144" s="83">
        <v>1081.6199999999999</v>
      </c>
      <c r="J144" s="246">
        <f t="shared" si="16"/>
        <v>116814.95999999999</v>
      </c>
      <c r="K144" s="83"/>
      <c r="L144" s="192"/>
      <c r="M144" s="246"/>
      <c r="N144" s="83"/>
      <c r="O144" s="192"/>
      <c r="P144" s="246"/>
      <c r="Q144" s="83"/>
      <c r="R144" s="193"/>
      <c r="S144" s="246"/>
      <c r="T144" s="247"/>
      <c r="U144" s="247"/>
      <c r="V144" s="247"/>
      <c r="W144" s="195"/>
      <c r="X144" s="156">
        <f t="shared" si="10"/>
        <v>116814.95999999999</v>
      </c>
    </row>
    <row r="145" spans="1:24" ht="30" customHeight="1">
      <c r="A145" s="72"/>
      <c r="B145" s="305" t="s">
        <v>254</v>
      </c>
      <c r="C145" s="71"/>
      <c r="D145" s="202"/>
      <c r="E145" s="83"/>
      <c r="F145" s="246"/>
      <c r="G145" s="83"/>
      <c r="H145" s="246"/>
      <c r="I145" s="83"/>
      <c r="J145" s="246">
        <f t="shared" si="16"/>
        <v>0</v>
      </c>
      <c r="K145" s="83"/>
      <c r="L145" s="192"/>
      <c r="M145" s="246"/>
      <c r="N145" s="83"/>
      <c r="O145" s="192"/>
      <c r="P145" s="246"/>
      <c r="Q145" s="83"/>
      <c r="R145" s="193"/>
      <c r="S145" s="246"/>
      <c r="T145" s="247"/>
      <c r="U145" s="247"/>
      <c r="V145" s="247"/>
      <c r="W145" s="195"/>
      <c r="X145" s="156">
        <f t="shared" ref="X145:X164" si="18">C145*E145</f>
        <v>0</v>
      </c>
    </row>
    <row r="146" spans="1:24" ht="30" customHeight="1">
      <c r="A146" s="191" t="s">
        <v>35</v>
      </c>
      <c r="B146" s="70" t="s">
        <v>275</v>
      </c>
      <c r="C146" s="83">
        <v>85</v>
      </c>
      <c r="D146" s="285" t="s">
        <v>49</v>
      </c>
      <c r="E146" s="83">
        <v>1192.2</v>
      </c>
      <c r="F146" s="246">
        <f t="shared" si="17"/>
        <v>101337</v>
      </c>
      <c r="G146" s="83"/>
      <c r="H146" s="246"/>
      <c r="I146" s="83">
        <v>1192.2</v>
      </c>
      <c r="J146" s="246">
        <f t="shared" si="16"/>
        <v>101337</v>
      </c>
      <c r="K146" s="83"/>
      <c r="L146" s="192"/>
      <c r="M146" s="246"/>
      <c r="N146" s="83"/>
      <c r="O146" s="192"/>
      <c r="P146" s="246"/>
      <c r="Q146" s="83"/>
      <c r="R146" s="193"/>
      <c r="S146" s="246"/>
      <c r="T146" s="247"/>
      <c r="U146" s="247"/>
      <c r="V146" s="247"/>
      <c r="W146" s="195"/>
      <c r="X146" s="156">
        <f t="shared" si="18"/>
        <v>101337</v>
      </c>
    </row>
    <row r="147" spans="1:24" ht="30" customHeight="1">
      <c r="A147" s="72"/>
      <c r="B147" s="305" t="s">
        <v>276</v>
      </c>
      <c r="C147" s="83"/>
      <c r="D147" s="72"/>
      <c r="E147" s="83"/>
      <c r="F147" s="246"/>
      <c r="G147" s="83"/>
      <c r="H147" s="246"/>
      <c r="I147" s="83"/>
      <c r="J147" s="246"/>
      <c r="K147" s="83"/>
      <c r="L147" s="192"/>
      <c r="M147" s="246"/>
      <c r="N147" s="83"/>
      <c r="O147" s="192"/>
      <c r="P147" s="246"/>
      <c r="Q147" s="83"/>
      <c r="R147" s="193"/>
      <c r="S147" s="246"/>
      <c r="T147" s="247"/>
      <c r="U147" s="247"/>
      <c r="V147" s="247"/>
      <c r="W147" s="195"/>
      <c r="X147" s="156">
        <f t="shared" si="18"/>
        <v>0</v>
      </c>
    </row>
    <row r="148" spans="1:24" ht="30" customHeight="1">
      <c r="A148" s="191" t="s">
        <v>39</v>
      </c>
      <c r="B148" s="203" t="s">
        <v>203</v>
      </c>
      <c r="C148" s="83">
        <v>128.33000000000001</v>
      </c>
      <c r="D148" s="285" t="s">
        <v>95</v>
      </c>
      <c r="E148" s="83">
        <v>56.25</v>
      </c>
      <c r="F148" s="246">
        <f t="shared" si="17"/>
        <v>7218.5625000000009</v>
      </c>
      <c r="G148" s="83"/>
      <c r="H148" s="246"/>
      <c r="I148" s="83">
        <f>25*5</f>
        <v>125</v>
      </c>
      <c r="J148" s="246">
        <f t="shared" ref="J148:J153" si="19">I148*C148</f>
        <v>16041.250000000002</v>
      </c>
      <c r="K148" s="83"/>
      <c r="L148" s="192"/>
      <c r="M148" s="246"/>
      <c r="N148" s="83"/>
      <c r="O148" s="192"/>
      <c r="P148" s="246"/>
      <c r="Q148" s="83"/>
      <c r="R148" s="193"/>
      <c r="S148" s="246"/>
      <c r="T148" s="247"/>
      <c r="U148" s="247"/>
      <c r="V148" s="247"/>
      <c r="W148" s="195"/>
      <c r="X148" s="156">
        <f t="shared" si="18"/>
        <v>7218.5625000000009</v>
      </c>
    </row>
    <row r="149" spans="1:24" ht="30" customHeight="1">
      <c r="A149" s="191" t="s">
        <v>41</v>
      </c>
      <c r="B149" s="70" t="s">
        <v>277</v>
      </c>
      <c r="C149" s="83">
        <v>184</v>
      </c>
      <c r="D149" s="285" t="s">
        <v>49</v>
      </c>
      <c r="E149" s="83">
        <v>72.62</v>
      </c>
      <c r="F149" s="246">
        <f t="shared" si="17"/>
        <v>13362.080000000002</v>
      </c>
      <c r="G149" s="83"/>
      <c r="H149" s="246"/>
      <c r="I149" s="83">
        <v>72.62</v>
      </c>
      <c r="J149" s="246">
        <f t="shared" si="19"/>
        <v>13362.080000000002</v>
      </c>
      <c r="K149" s="83"/>
      <c r="L149" s="192"/>
      <c r="M149" s="246"/>
      <c r="N149" s="83"/>
      <c r="O149" s="192"/>
      <c r="P149" s="246"/>
      <c r="Q149" s="83"/>
      <c r="R149" s="193"/>
      <c r="S149" s="246"/>
      <c r="T149" s="247"/>
      <c r="U149" s="247"/>
      <c r="V149" s="247"/>
      <c r="W149" s="195"/>
      <c r="X149" s="156">
        <f t="shared" si="18"/>
        <v>13362.080000000002</v>
      </c>
    </row>
    <row r="150" spans="1:24" ht="30" customHeight="1">
      <c r="A150" s="191" t="s">
        <v>42</v>
      </c>
      <c r="B150" s="70" t="s">
        <v>226</v>
      </c>
      <c r="C150" s="83">
        <v>411</v>
      </c>
      <c r="D150" s="285" t="s">
        <v>49</v>
      </c>
      <c r="E150" s="83">
        <v>61.74</v>
      </c>
      <c r="F150" s="246">
        <f t="shared" si="17"/>
        <v>25375.14</v>
      </c>
      <c r="G150" s="83"/>
      <c r="H150" s="246"/>
      <c r="I150" s="83">
        <v>61.74</v>
      </c>
      <c r="J150" s="246">
        <f t="shared" si="19"/>
        <v>25375.14</v>
      </c>
      <c r="K150" s="83"/>
      <c r="L150" s="192"/>
      <c r="M150" s="246"/>
      <c r="N150" s="83"/>
      <c r="O150" s="192"/>
      <c r="P150" s="246"/>
      <c r="Q150" s="83">
        <v>411</v>
      </c>
      <c r="R150" s="193"/>
      <c r="S150" s="246"/>
      <c r="T150" s="247"/>
      <c r="U150" s="247"/>
      <c r="V150" s="247"/>
      <c r="W150" s="195"/>
      <c r="X150" s="156">
        <f t="shared" si="18"/>
        <v>25375.14</v>
      </c>
    </row>
    <row r="151" spans="1:24" ht="30" customHeight="1">
      <c r="A151" s="72" t="s">
        <v>43</v>
      </c>
      <c r="B151" s="305" t="s">
        <v>278</v>
      </c>
      <c r="C151" s="83"/>
      <c r="D151" s="202"/>
      <c r="E151" s="83"/>
      <c r="F151" s="246"/>
      <c r="G151" s="83"/>
      <c r="H151" s="246"/>
      <c r="I151" s="83"/>
      <c r="J151" s="246">
        <f t="shared" si="19"/>
        <v>0</v>
      </c>
      <c r="K151" s="83"/>
      <c r="L151" s="192"/>
      <c r="M151" s="246"/>
      <c r="N151" s="83"/>
      <c r="O151" s="192"/>
      <c r="P151" s="246"/>
      <c r="Q151" s="83"/>
      <c r="R151" s="193"/>
      <c r="S151" s="246"/>
      <c r="T151" s="247"/>
      <c r="U151" s="247"/>
      <c r="V151" s="247"/>
      <c r="W151" s="195"/>
      <c r="X151" s="156">
        <f t="shared" si="18"/>
        <v>0</v>
      </c>
    </row>
    <row r="152" spans="1:24" ht="30" customHeight="1">
      <c r="A152" s="191" t="s">
        <v>44</v>
      </c>
      <c r="B152" s="70" t="s">
        <v>279</v>
      </c>
      <c r="C152" s="83">
        <v>20</v>
      </c>
      <c r="D152" s="285" t="s">
        <v>95</v>
      </c>
      <c r="E152" s="83">
        <v>25.16</v>
      </c>
      <c r="F152" s="246">
        <f t="shared" si="17"/>
        <v>503.2</v>
      </c>
      <c r="G152" s="83"/>
      <c r="H152" s="246"/>
      <c r="I152" s="83">
        <v>25.16</v>
      </c>
      <c r="J152" s="246">
        <f t="shared" si="19"/>
        <v>503.2</v>
      </c>
      <c r="K152" s="83"/>
      <c r="L152" s="192"/>
      <c r="M152" s="246"/>
      <c r="N152" s="83"/>
      <c r="O152" s="192"/>
      <c r="P152" s="246"/>
      <c r="Q152" s="83"/>
      <c r="R152" s="193"/>
      <c r="S152" s="246"/>
      <c r="T152" s="247"/>
      <c r="U152" s="247"/>
      <c r="V152" s="247"/>
      <c r="W152" s="195"/>
      <c r="X152" s="156">
        <f t="shared" si="18"/>
        <v>503.2</v>
      </c>
    </row>
    <row r="153" spans="1:24" ht="30" customHeight="1">
      <c r="A153" s="191" t="s">
        <v>45</v>
      </c>
      <c r="B153" s="70" t="s">
        <v>280</v>
      </c>
      <c r="C153" s="83">
        <v>20</v>
      </c>
      <c r="D153" s="285" t="s">
        <v>95</v>
      </c>
      <c r="E153" s="83">
        <v>42.82</v>
      </c>
      <c r="F153" s="246">
        <f t="shared" si="17"/>
        <v>856.4</v>
      </c>
      <c r="G153" s="83">
        <f>3*8</f>
        <v>24</v>
      </c>
      <c r="H153" s="246"/>
      <c r="I153" s="83">
        <v>42.82</v>
      </c>
      <c r="J153" s="246">
        <f t="shared" si="19"/>
        <v>856.4</v>
      </c>
      <c r="K153" s="83"/>
      <c r="L153" s="192"/>
      <c r="M153" s="246"/>
      <c r="N153" s="83"/>
      <c r="O153" s="192"/>
      <c r="P153" s="246"/>
      <c r="Q153" s="83"/>
      <c r="R153" s="193"/>
      <c r="S153" s="246"/>
      <c r="T153" s="247"/>
      <c r="U153" s="247"/>
      <c r="V153" s="247"/>
      <c r="W153" s="195"/>
      <c r="X153" s="156">
        <f t="shared" si="18"/>
        <v>856.4</v>
      </c>
    </row>
    <row r="154" spans="1:24" ht="30" customHeight="1">
      <c r="A154" s="183"/>
      <c r="B154" s="183"/>
      <c r="C154" s="185"/>
      <c r="D154" s="183"/>
      <c r="E154" s="185"/>
      <c r="F154" s="186"/>
      <c r="G154" s="185"/>
      <c r="H154" s="186"/>
      <c r="I154" s="185"/>
      <c r="J154" s="186"/>
      <c r="K154" s="185"/>
      <c r="L154" s="187"/>
      <c r="M154" s="186"/>
      <c r="N154" s="185"/>
      <c r="O154" s="187"/>
      <c r="P154" s="186"/>
      <c r="Q154" s="185"/>
      <c r="R154" s="188"/>
      <c r="S154" s="186"/>
      <c r="T154" s="156"/>
      <c r="U154" s="156"/>
      <c r="V154" s="156"/>
      <c r="W154" s="159"/>
      <c r="X154" s="156">
        <f t="shared" si="18"/>
        <v>0</v>
      </c>
    </row>
    <row r="155" spans="1:24" ht="30" customHeight="1" thickBot="1">
      <c r="A155" s="306"/>
      <c r="B155" s="307" t="s">
        <v>206</v>
      </c>
      <c r="C155" s="308"/>
      <c r="D155" s="309"/>
      <c r="E155" s="308"/>
      <c r="F155" s="310">
        <f>SUM(F133:F154)</f>
        <v>843208.77249999996</v>
      </c>
      <c r="G155" s="308"/>
      <c r="H155" s="310"/>
      <c r="I155" s="308"/>
      <c r="J155" s="310">
        <f>SUM(J133:J154)</f>
        <v>768237.34</v>
      </c>
      <c r="K155" s="308"/>
      <c r="L155" s="311"/>
      <c r="M155" s="310">
        <f>SUM(M133:M154)</f>
        <v>0</v>
      </c>
      <c r="N155" s="308"/>
      <c r="O155" s="311"/>
      <c r="P155" s="310">
        <f>SUM(P133:P154)</f>
        <v>0</v>
      </c>
      <c r="Q155" s="308"/>
      <c r="R155" s="312"/>
      <c r="S155" s="310">
        <f>SUM(S133:S154)</f>
        <v>0</v>
      </c>
      <c r="T155" s="212"/>
      <c r="U155" s="212"/>
      <c r="V155" s="212"/>
      <c r="W155" s="159"/>
      <c r="X155" s="156">
        <f t="shared" si="18"/>
        <v>0</v>
      </c>
    </row>
    <row r="156" spans="1:24" ht="30" customHeight="1" thickTop="1">
      <c r="A156" s="72"/>
      <c r="B156" s="313" t="s">
        <v>201</v>
      </c>
      <c r="C156" s="262"/>
      <c r="D156" s="250"/>
      <c r="E156" s="207"/>
      <c r="F156" s="100"/>
      <c r="G156" s="207"/>
      <c r="H156" s="100"/>
      <c r="I156" s="207"/>
      <c r="J156" s="100"/>
      <c r="K156" s="207"/>
      <c r="L156" s="210"/>
      <c r="M156" s="100"/>
      <c r="N156" s="207"/>
      <c r="O156" s="210"/>
      <c r="P156" s="100"/>
      <c r="Q156" s="207"/>
      <c r="R156" s="211"/>
      <c r="S156" s="100"/>
      <c r="T156" s="249"/>
      <c r="U156" s="249"/>
      <c r="V156" s="249"/>
      <c r="W156" s="159"/>
      <c r="X156" s="156">
        <f t="shared" si="18"/>
        <v>0</v>
      </c>
    </row>
    <row r="157" spans="1:24" ht="30" customHeight="1">
      <c r="A157" s="191" t="s">
        <v>22</v>
      </c>
      <c r="B157" s="70" t="s">
        <v>281</v>
      </c>
      <c r="C157" s="314">
        <v>152</v>
      </c>
      <c r="D157" s="285" t="s">
        <v>95</v>
      </c>
      <c r="E157" s="83">
        <v>28.29</v>
      </c>
      <c r="F157" s="246">
        <f t="shared" ref="F157:F161" si="20">C157*E157</f>
        <v>4300.08</v>
      </c>
      <c r="G157" s="83">
        <f>3*8</f>
        <v>24</v>
      </c>
      <c r="H157" s="246"/>
      <c r="I157" s="83">
        <f>G157</f>
        <v>24</v>
      </c>
      <c r="J157" s="246">
        <f>I157*C157</f>
        <v>3648</v>
      </c>
      <c r="K157" s="83"/>
      <c r="L157" s="192"/>
      <c r="M157" s="246"/>
      <c r="N157" s="83"/>
      <c r="O157" s="192"/>
      <c r="P157" s="246"/>
      <c r="Q157" s="83"/>
      <c r="R157" s="193"/>
      <c r="S157" s="246"/>
      <c r="T157" s="247"/>
      <c r="U157" s="247"/>
      <c r="V157" s="247"/>
      <c r="W157" s="195"/>
      <c r="X157" s="156">
        <f t="shared" si="18"/>
        <v>4300.08</v>
      </c>
    </row>
    <row r="158" spans="1:24" ht="30" customHeight="1">
      <c r="A158" s="191" t="s">
        <v>25</v>
      </c>
      <c r="B158" s="70" t="s">
        <v>282</v>
      </c>
      <c r="C158" s="314">
        <v>276</v>
      </c>
      <c r="D158" s="285" t="s">
        <v>95</v>
      </c>
      <c r="E158" s="83">
        <v>38.71</v>
      </c>
      <c r="F158" s="246">
        <f t="shared" si="20"/>
        <v>10683.960000000001</v>
      </c>
      <c r="G158" s="83"/>
      <c r="H158" s="246"/>
      <c r="I158" s="83">
        <f>E158</f>
        <v>38.71</v>
      </c>
      <c r="J158" s="246">
        <f>I158*C158</f>
        <v>10683.960000000001</v>
      </c>
      <c r="K158" s="83"/>
      <c r="L158" s="192"/>
      <c r="M158" s="246"/>
      <c r="N158" s="83"/>
      <c r="O158" s="192"/>
      <c r="P158" s="246"/>
      <c r="Q158" s="83"/>
      <c r="R158" s="193"/>
      <c r="S158" s="246"/>
      <c r="T158" s="247"/>
      <c r="U158" s="247"/>
      <c r="V158" s="247"/>
      <c r="W158" s="195"/>
      <c r="X158" s="156">
        <f t="shared" si="18"/>
        <v>10683.960000000001</v>
      </c>
    </row>
    <row r="159" spans="1:24" ht="30" customHeight="1">
      <c r="A159" s="191" t="s">
        <v>27</v>
      </c>
      <c r="B159" s="70" t="s">
        <v>283</v>
      </c>
      <c r="C159" s="83">
        <v>343</v>
      </c>
      <c r="D159" s="285" t="s">
        <v>95</v>
      </c>
      <c r="E159" s="83">
        <v>38.71</v>
      </c>
      <c r="F159" s="246">
        <f t="shared" si="20"/>
        <v>13277.53</v>
      </c>
      <c r="G159" s="83">
        <f>3*8</f>
        <v>24</v>
      </c>
      <c r="H159" s="246"/>
      <c r="I159" s="83">
        <f>G159</f>
        <v>24</v>
      </c>
      <c r="J159" s="246">
        <f>I159*C159</f>
        <v>8232</v>
      </c>
      <c r="K159" s="83"/>
      <c r="L159" s="192"/>
      <c r="M159" s="246"/>
      <c r="N159" s="83"/>
      <c r="O159" s="192"/>
      <c r="P159" s="246"/>
      <c r="Q159" s="83"/>
      <c r="R159" s="193"/>
      <c r="S159" s="246"/>
      <c r="T159" s="247"/>
      <c r="U159" s="247"/>
      <c r="V159" s="247"/>
      <c r="W159" s="195"/>
      <c r="X159" s="156">
        <f t="shared" si="18"/>
        <v>13277.53</v>
      </c>
    </row>
    <row r="160" spans="1:24" ht="30" customHeight="1">
      <c r="A160" s="78"/>
      <c r="B160" s="315" t="s">
        <v>262</v>
      </c>
      <c r="C160" s="198"/>
      <c r="D160" s="78"/>
      <c r="E160" s="198"/>
      <c r="F160" s="246"/>
      <c r="G160" s="198"/>
      <c r="H160" s="246"/>
      <c r="I160" s="198"/>
      <c r="J160" s="246">
        <f>I160*C160</f>
        <v>0</v>
      </c>
      <c r="K160" s="198"/>
      <c r="L160" s="199"/>
      <c r="M160" s="246"/>
      <c r="N160" s="198"/>
      <c r="O160" s="199"/>
      <c r="P160" s="246"/>
      <c r="Q160" s="198"/>
      <c r="R160" s="200"/>
      <c r="S160" s="246"/>
      <c r="T160" s="247"/>
      <c r="U160" s="247"/>
      <c r="V160" s="247"/>
      <c r="W160" s="195"/>
      <c r="X160" s="156">
        <f t="shared" si="18"/>
        <v>0</v>
      </c>
    </row>
    <row r="161" spans="1:24" ht="30" customHeight="1">
      <c r="A161" s="191" t="s">
        <v>29</v>
      </c>
      <c r="B161" s="70" t="s">
        <v>284</v>
      </c>
      <c r="C161" s="198">
        <v>68</v>
      </c>
      <c r="D161" s="285" t="s">
        <v>49</v>
      </c>
      <c r="E161" s="198">
        <v>987.05</v>
      </c>
      <c r="F161" s="246">
        <f t="shared" si="20"/>
        <v>67119.399999999994</v>
      </c>
      <c r="G161" s="198">
        <v>350</v>
      </c>
      <c r="H161" s="246"/>
      <c r="I161" s="198">
        <f>G161*1.2</f>
        <v>420</v>
      </c>
      <c r="J161" s="246">
        <f>I161*C161</f>
        <v>28560</v>
      </c>
      <c r="K161" s="198"/>
      <c r="L161" s="199"/>
      <c r="M161" s="246"/>
      <c r="N161" s="198"/>
      <c r="O161" s="199"/>
      <c r="P161" s="246"/>
      <c r="Q161" s="198"/>
      <c r="R161" s="200"/>
      <c r="S161" s="246"/>
      <c r="T161" s="247"/>
      <c r="U161" s="247"/>
      <c r="V161" s="247"/>
      <c r="W161" s="195"/>
      <c r="X161" s="156">
        <f t="shared" si="18"/>
        <v>67119.399999999994</v>
      </c>
    </row>
    <row r="162" spans="1:24" ht="30" customHeight="1">
      <c r="A162" s="103"/>
      <c r="B162" s="102"/>
      <c r="C162" s="207"/>
      <c r="D162" s="103"/>
      <c r="E162" s="207"/>
      <c r="F162" s="100"/>
      <c r="G162" s="207"/>
      <c r="H162" s="100"/>
      <c r="I162" s="207"/>
      <c r="J162" s="100"/>
      <c r="K162" s="207"/>
      <c r="L162" s="210"/>
      <c r="M162" s="100"/>
      <c r="N162" s="207"/>
      <c r="O162" s="210"/>
      <c r="P162" s="100"/>
      <c r="Q162" s="207"/>
      <c r="R162" s="211"/>
      <c r="S162" s="100"/>
      <c r="T162" s="249"/>
      <c r="U162" s="249"/>
      <c r="V162" s="249"/>
      <c r="W162" s="159"/>
      <c r="X162" s="156">
        <f t="shared" si="18"/>
        <v>0</v>
      </c>
    </row>
    <row r="163" spans="1:24" ht="30" customHeight="1">
      <c r="A163" s="183"/>
      <c r="B163" s="251"/>
      <c r="C163" s="185"/>
      <c r="D163" s="183"/>
      <c r="E163" s="185"/>
      <c r="F163" s="100"/>
      <c r="G163" s="185"/>
      <c r="H163" s="100"/>
      <c r="I163" s="185"/>
      <c r="J163" s="100"/>
      <c r="K163" s="185"/>
      <c r="L163" s="187"/>
      <c r="M163" s="100"/>
      <c r="N163" s="185"/>
      <c r="O163" s="187"/>
      <c r="P163" s="100"/>
      <c r="Q163" s="185"/>
      <c r="R163" s="188"/>
      <c r="S163" s="100"/>
      <c r="T163" s="249"/>
      <c r="U163" s="249"/>
      <c r="V163" s="249"/>
      <c r="W163" s="159"/>
      <c r="X163" s="156">
        <f t="shared" si="18"/>
        <v>0</v>
      </c>
    </row>
    <row r="164" spans="1:24" ht="30" customHeight="1">
      <c r="A164" s="183"/>
      <c r="B164" s="102"/>
      <c r="C164" s="316"/>
      <c r="D164" s="250"/>
      <c r="E164" s="185"/>
      <c r="F164" s="100"/>
      <c r="G164" s="185"/>
      <c r="H164" s="100"/>
      <c r="I164" s="185"/>
      <c r="J164" s="100"/>
      <c r="K164" s="185"/>
      <c r="L164" s="187"/>
      <c r="M164" s="100"/>
      <c r="N164" s="185"/>
      <c r="O164" s="187"/>
      <c r="P164" s="100"/>
      <c r="Q164" s="185"/>
      <c r="R164" s="188"/>
      <c r="S164" s="100"/>
      <c r="T164" s="249"/>
      <c r="U164" s="249"/>
      <c r="V164" s="249"/>
      <c r="W164" s="159"/>
      <c r="X164" s="156">
        <f t="shared" si="18"/>
        <v>0</v>
      </c>
    </row>
    <row r="165" spans="1:24" ht="30" customHeight="1">
      <c r="A165" s="183"/>
      <c r="B165" s="102"/>
      <c r="C165" s="316"/>
      <c r="D165" s="250"/>
      <c r="E165" s="185"/>
      <c r="F165" s="100"/>
      <c r="G165" s="185"/>
      <c r="H165" s="100"/>
      <c r="I165" s="185"/>
      <c r="J165" s="100"/>
      <c r="K165" s="185"/>
      <c r="L165" s="187"/>
      <c r="M165" s="100"/>
      <c r="N165" s="185"/>
      <c r="O165" s="187"/>
      <c r="P165" s="100"/>
      <c r="Q165" s="185"/>
      <c r="R165" s="188"/>
      <c r="S165" s="100"/>
      <c r="T165" s="249"/>
      <c r="U165" s="249"/>
      <c r="V165" s="249"/>
      <c r="W165" s="159"/>
      <c r="X165" s="156"/>
    </row>
    <row r="166" spans="1:24" ht="30" customHeight="1">
      <c r="A166" s="183"/>
      <c r="B166" s="102"/>
      <c r="C166" s="316"/>
      <c r="D166" s="250"/>
      <c r="E166" s="185"/>
      <c r="F166" s="100"/>
      <c r="G166" s="185"/>
      <c r="H166" s="100"/>
      <c r="I166" s="185"/>
      <c r="J166" s="100"/>
      <c r="K166" s="185"/>
      <c r="L166" s="187"/>
      <c r="M166" s="100"/>
      <c r="N166" s="185"/>
      <c r="O166" s="187"/>
      <c r="P166" s="100"/>
      <c r="Q166" s="185"/>
      <c r="R166" s="188"/>
      <c r="S166" s="100"/>
      <c r="T166" s="249"/>
      <c r="U166" s="249"/>
      <c r="V166" s="249"/>
      <c r="W166" s="159"/>
      <c r="X166" s="156"/>
    </row>
    <row r="167" spans="1:24" ht="30" customHeight="1">
      <c r="A167" s="183"/>
      <c r="B167" s="102"/>
      <c r="C167" s="316"/>
      <c r="D167" s="250"/>
      <c r="E167" s="185"/>
      <c r="F167" s="100"/>
      <c r="G167" s="185"/>
      <c r="H167" s="100"/>
      <c r="I167" s="185"/>
      <c r="J167" s="100"/>
      <c r="K167" s="185"/>
      <c r="L167" s="187"/>
      <c r="M167" s="100"/>
      <c r="N167" s="185"/>
      <c r="O167" s="187"/>
      <c r="P167" s="100"/>
      <c r="Q167" s="185"/>
      <c r="R167" s="188"/>
      <c r="S167" s="100"/>
      <c r="T167" s="249"/>
      <c r="U167" s="249"/>
      <c r="V167" s="249"/>
      <c r="W167" s="159"/>
      <c r="X167" s="156"/>
    </row>
    <row r="168" spans="1:24" ht="30" customHeight="1">
      <c r="A168" s="183"/>
      <c r="B168" s="102"/>
      <c r="C168" s="316"/>
      <c r="D168" s="250"/>
      <c r="E168" s="185"/>
      <c r="F168" s="100"/>
      <c r="G168" s="185"/>
      <c r="H168" s="100"/>
      <c r="I168" s="185"/>
      <c r="J168" s="100"/>
      <c r="K168" s="185"/>
      <c r="L168" s="187"/>
      <c r="M168" s="100"/>
      <c r="N168" s="185"/>
      <c r="O168" s="187"/>
      <c r="P168" s="100"/>
      <c r="Q168" s="185"/>
      <c r="R168" s="188"/>
      <c r="S168" s="100"/>
      <c r="T168" s="249"/>
      <c r="U168" s="249"/>
      <c r="V168" s="249"/>
      <c r="W168" s="159"/>
      <c r="X168" s="156"/>
    </row>
    <row r="169" spans="1:24" ht="30" customHeight="1">
      <c r="A169" s="183"/>
      <c r="B169" s="102"/>
      <c r="C169" s="316"/>
      <c r="D169" s="250"/>
      <c r="E169" s="185"/>
      <c r="F169" s="100"/>
      <c r="G169" s="185"/>
      <c r="H169" s="100"/>
      <c r="I169" s="185"/>
      <c r="J169" s="100"/>
      <c r="K169" s="185"/>
      <c r="L169" s="187"/>
      <c r="M169" s="100"/>
      <c r="N169" s="185"/>
      <c r="O169" s="187"/>
      <c r="P169" s="100"/>
      <c r="Q169" s="185"/>
      <c r="R169" s="188"/>
      <c r="S169" s="100"/>
      <c r="T169" s="249"/>
      <c r="U169" s="249"/>
      <c r="V169" s="249"/>
      <c r="W169" s="159"/>
      <c r="X169" s="156"/>
    </row>
    <row r="170" spans="1:24" ht="30" customHeight="1">
      <c r="A170" s="103"/>
      <c r="B170" s="317"/>
      <c r="C170" s="316"/>
      <c r="D170" s="250"/>
      <c r="E170" s="207"/>
      <c r="F170" s="100"/>
      <c r="G170" s="207"/>
      <c r="H170" s="100"/>
      <c r="I170" s="207"/>
      <c r="J170" s="100"/>
      <c r="K170" s="207"/>
      <c r="L170" s="210"/>
      <c r="M170" s="100"/>
      <c r="N170" s="207"/>
      <c r="O170" s="210"/>
      <c r="P170" s="100"/>
      <c r="Q170" s="207"/>
      <c r="R170" s="211"/>
      <c r="S170" s="100"/>
      <c r="T170" s="249"/>
      <c r="U170" s="249"/>
      <c r="V170" s="249"/>
      <c r="W170" s="159"/>
      <c r="X170" s="156">
        <f t="shared" ref="X170:X204" si="21">C170*E170</f>
        <v>0</v>
      </c>
    </row>
    <row r="171" spans="1:24" ht="30" customHeight="1">
      <c r="A171" s="103"/>
      <c r="B171" s="317"/>
      <c r="C171" s="316"/>
      <c r="D171" s="250"/>
      <c r="E171" s="207"/>
      <c r="F171" s="100"/>
      <c r="G171" s="207"/>
      <c r="H171" s="100"/>
      <c r="I171" s="207"/>
      <c r="J171" s="100"/>
      <c r="K171" s="207"/>
      <c r="L171" s="210"/>
      <c r="M171" s="100"/>
      <c r="N171" s="207"/>
      <c r="O171" s="210"/>
      <c r="P171" s="100"/>
      <c r="Q171" s="207"/>
      <c r="R171" s="211"/>
      <c r="S171" s="100"/>
      <c r="T171" s="249"/>
      <c r="U171" s="249"/>
      <c r="V171" s="249"/>
      <c r="W171" s="159"/>
      <c r="X171" s="156">
        <f t="shared" si="21"/>
        <v>0</v>
      </c>
    </row>
    <row r="172" spans="1:24" ht="30" customHeight="1">
      <c r="A172" s="103"/>
      <c r="B172" s="102"/>
      <c r="C172" s="316"/>
      <c r="D172" s="250"/>
      <c r="E172" s="207"/>
      <c r="F172" s="100"/>
      <c r="G172" s="207"/>
      <c r="H172" s="100"/>
      <c r="I172" s="207"/>
      <c r="J172" s="100"/>
      <c r="K172" s="207"/>
      <c r="L172" s="210"/>
      <c r="M172" s="100"/>
      <c r="N172" s="207"/>
      <c r="O172" s="210"/>
      <c r="P172" s="100"/>
      <c r="Q172" s="207"/>
      <c r="R172" s="211"/>
      <c r="S172" s="100"/>
      <c r="T172" s="249"/>
      <c r="U172" s="249"/>
      <c r="V172" s="249"/>
      <c r="W172" s="159"/>
      <c r="X172" s="156">
        <f t="shared" si="21"/>
        <v>0</v>
      </c>
    </row>
    <row r="173" spans="1:24" ht="30" customHeight="1">
      <c r="A173" s="103"/>
      <c r="B173" s="102"/>
      <c r="C173" s="316"/>
      <c r="D173" s="250"/>
      <c r="E173" s="207"/>
      <c r="F173" s="100"/>
      <c r="G173" s="207"/>
      <c r="H173" s="100"/>
      <c r="I173" s="207"/>
      <c r="J173" s="100"/>
      <c r="K173" s="207"/>
      <c r="L173" s="210"/>
      <c r="M173" s="100"/>
      <c r="N173" s="207"/>
      <c r="O173" s="210"/>
      <c r="P173" s="100"/>
      <c r="Q173" s="207"/>
      <c r="R173" s="211"/>
      <c r="S173" s="100"/>
      <c r="T173" s="249"/>
      <c r="U173" s="249"/>
      <c r="V173" s="249"/>
      <c r="W173" s="159"/>
      <c r="X173" s="156">
        <f t="shared" si="21"/>
        <v>0</v>
      </c>
    </row>
    <row r="174" spans="1:24" ht="30" customHeight="1">
      <c r="A174" s="103"/>
      <c r="B174" s="102"/>
      <c r="C174" s="316"/>
      <c r="D174" s="250"/>
      <c r="E174" s="207"/>
      <c r="F174" s="100"/>
      <c r="G174" s="207"/>
      <c r="H174" s="100"/>
      <c r="I174" s="207"/>
      <c r="J174" s="100"/>
      <c r="K174" s="207"/>
      <c r="L174" s="210"/>
      <c r="M174" s="100"/>
      <c r="N174" s="207"/>
      <c r="O174" s="210"/>
      <c r="P174" s="100"/>
      <c r="Q174" s="207"/>
      <c r="R174" s="211"/>
      <c r="S174" s="100"/>
      <c r="T174" s="249"/>
      <c r="U174" s="249"/>
      <c r="V174" s="249"/>
      <c r="W174" s="159"/>
      <c r="X174" s="156">
        <f t="shared" si="21"/>
        <v>0</v>
      </c>
    </row>
    <row r="175" spans="1:24" ht="30" customHeight="1">
      <c r="A175" s="103"/>
      <c r="B175" s="251"/>
      <c r="C175" s="207"/>
      <c r="D175" s="103"/>
      <c r="E175" s="207"/>
      <c r="F175" s="100"/>
      <c r="G175" s="207"/>
      <c r="H175" s="100"/>
      <c r="I175" s="207"/>
      <c r="J175" s="100"/>
      <c r="K175" s="207"/>
      <c r="L175" s="210"/>
      <c r="M175" s="100"/>
      <c r="N175" s="207"/>
      <c r="O175" s="210"/>
      <c r="P175" s="100"/>
      <c r="Q175" s="207"/>
      <c r="R175" s="211"/>
      <c r="S175" s="100"/>
      <c r="T175" s="249"/>
      <c r="U175" s="249"/>
      <c r="V175" s="249"/>
      <c r="W175" s="159"/>
      <c r="X175" s="156">
        <f t="shared" si="21"/>
        <v>0</v>
      </c>
    </row>
    <row r="176" spans="1:24" ht="30" customHeight="1">
      <c r="A176" s="103"/>
      <c r="B176" s="223"/>
      <c r="C176" s="207"/>
      <c r="D176" s="103"/>
      <c r="E176" s="207"/>
      <c r="F176" s="100"/>
      <c r="G176" s="207"/>
      <c r="H176" s="100"/>
      <c r="I176" s="207"/>
      <c r="J176" s="100"/>
      <c r="K176" s="207"/>
      <c r="L176" s="210"/>
      <c r="M176" s="100"/>
      <c r="N176" s="207"/>
      <c r="O176" s="210"/>
      <c r="P176" s="100"/>
      <c r="Q176" s="207"/>
      <c r="R176" s="211"/>
      <c r="S176" s="100"/>
      <c r="T176" s="249"/>
      <c r="U176" s="249"/>
      <c r="V176" s="249"/>
      <c r="W176" s="159"/>
      <c r="X176" s="156">
        <f t="shared" si="21"/>
        <v>0</v>
      </c>
    </row>
    <row r="177" spans="1:24" ht="30" customHeight="1">
      <c r="A177" s="103"/>
      <c r="B177" s="318"/>
      <c r="C177" s="207"/>
      <c r="D177" s="250"/>
      <c r="E177" s="207"/>
      <c r="F177" s="100"/>
      <c r="G177" s="207"/>
      <c r="H177" s="100"/>
      <c r="I177" s="207"/>
      <c r="J177" s="100"/>
      <c r="K177" s="207"/>
      <c r="L177" s="210"/>
      <c r="M177" s="100"/>
      <c r="N177" s="207"/>
      <c r="O177" s="210"/>
      <c r="P177" s="100"/>
      <c r="Q177" s="207"/>
      <c r="R177" s="211"/>
      <c r="S177" s="100"/>
      <c r="T177" s="249"/>
      <c r="U177" s="249"/>
      <c r="V177" s="249"/>
      <c r="W177" s="159"/>
      <c r="X177" s="156">
        <f t="shared" si="21"/>
        <v>0</v>
      </c>
    </row>
    <row r="178" spans="1:24" ht="30" customHeight="1">
      <c r="A178" s="103"/>
      <c r="B178" s="223"/>
      <c r="C178" s="207"/>
      <c r="D178" s="183"/>
      <c r="E178" s="207"/>
      <c r="F178" s="100"/>
      <c r="G178" s="207"/>
      <c r="H178" s="100"/>
      <c r="I178" s="207"/>
      <c r="J178" s="100"/>
      <c r="K178" s="207"/>
      <c r="L178" s="210"/>
      <c r="M178" s="100"/>
      <c r="N178" s="207"/>
      <c r="O178" s="210"/>
      <c r="P178" s="100"/>
      <c r="Q178" s="207"/>
      <c r="R178" s="211"/>
      <c r="S178" s="100"/>
      <c r="T178" s="249"/>
      <c r="U178" s="249"/>
      <c r="V178" s="249"/>
      <c r="W178" s="159"/>
      <c r="X178" s="156">
        <f t="shared" si="21"/>
        <v>0</v>
      </c>
    </row>
    <row r="179" spans="1:24" ht="30" customHeight="1">
      <c r="A179" s="103"/>
      <c r="B179" s="102"/>
      <c r="C179" s="207"/>
      <c r="D179" s="250"/>
      <c r="E179" s="207"/>
      <c r="F179" s="100"/>
      <c r="G179" s="207"/>
      <c r="H179" s="100"/>
      <c r="I179" s="207"/>
      <c r="J179" s="100"/>
      <c r="K179" s="207"/>
      <c r="L179" s="210"/>
      <c r="M179" s="100"/>
      <c r="N179" s="207"/>
      <c r="O179" s="210"/>
      <c r="P179" s="100"/>
      <c r="Q179" s="207"/>
      <c r="R179" s="211"/>
      <c r="S179" s="100"/>
      <c r="T179" s="249"/>
      <c r="U179" s="249"/>
      <c r="V179" s="249"/>
      <c r="W179" s="159"/>
      <c r="X179" s="156">
        <f t="shared" si="21"/>
        <v>0</v>
      </c>
    </row>
    <row r="180" spans="1:24" ht="30" customHeight="1">
      <c r="A180" s="103"/>
      <c r="B180" s="102"/>
      <c r="C180" s="207"/>
      <c r="D180" s="250"/>
      <c r="E180" s="207"/>
      <c r="F180" s="100"/>
      <c r="G180" s="207"/>
      <c r="H180" s="100"/>
      <c r="I180" s="207"/>
      <c r="J180" s="100"/>
      <c r="K180" s="207"/>
      <c r="L180" s="210"/>
      <c r="M180" s="100"/>
      <c r="N180" s="207"/>
      <c r="O180" s="210"/>
      <c r="P180" s="100"/>
      <c r="Q180" s="207"/>
      <c r="R180" s="211"/>
      <c r="S180" s="100"/>
      <c r="T180" s="249"/>
      <c r="U180" s="249"/>
      <c r="V180" s="249"/>
      <c r="W180" s="159"/>
      <c r="X180" s="156">
        <f t="shared" si="21"/>
        <v>0</v>
      </c>
    </row>
    <row r="181" spans="1:24" ht="30" customHeight="1">
      <c r="A181" s="103"/>
      <c r="B181" s="102"/>
      <c r="C181" s="207"/>
      <c r="D181" s="250"/>
      <c r="E181" s="207"/>
      <c r="F181" s="100"/>
      <c r="G181" s="207"/>
      <c r="H181" s="100"/>
      <c r="I181" s="207"/>
      <c r="J181" s="100"/>
      <c r="K181" s="207"/>
      <c r="L181" s="210"/>
      <c r="M181" s="100"/>
      <c r="N181" s="207"/>
      <c r="O181" s="210"/>
      <c r="P181" s="100"/>
      <c r="Q181" s="207"/>
      <c r="R181" s="211"/>
      <c r="S181" s="100"/>
      <c r="T181" s="249"/>
      <c r="U181" s="249"/>
      <c r="V181" s="249"/>
      <c r="W181" s="159"/>
      <c r="X181" s="156">
        <f t="shared" si="21"/>
        <v>0</v>
      </c>
    </row>
    <row r="182" spans="1:24" ht="30" customHeight="1">
      <c r="A182" s="103"/>
      <c r="B182" s="206"/>
      <c r="C182" s="207"/>
      <c r="D182" s="208"/>
      <c r="E182" s="207"/>
      <c r="F182" s="209"/>
      <c r="G182" s="207"/>
      <c r="H182" s="209"/>
      <c r="I182" s="207"/>
      <c r="J182" s="209"/>
      <c r="K182" s="207"/>
      <c r="L182" s="210"/>
      <c r="M182" s="209"/>
      <c r="N182" s="207"/>
      <c r="O182" s="210"/>
      <c r="P182" s="209"/>
      <c r="Q182" s="207"/>
      <c r="R182" s="211"/>
      <c r="S182" s="209"/>
      <c r="T182" s="212"/>
      <c r="U182" s="212"/>
      <c r="V182" s="212"/>
      <c r="W182" s="159"/>
      <c r="X182" s="156">
        <f t="shared" si="21"/>
        <v>0</v>
      </c>
    </row>
    <row r="183" spans="1:24" s="274" customFormat="1" ht="30" customHeight="1" thickBot="1">
      <c r="A183" s="265"/>
      <c r="B183" s="266" t="s">
        <v>206</v>
      </c>
      <c r="C183" s="267"/>
      <c r="D183" s="268"/>
      <c r="E183" s="267"/>
      <c r="F183" s="269">
        <f>SUM(F156:F182)</f>
        <v>95380.97</v>
      </c>
      <c r="G183" s="267"/>
      <c r="H183" s="269"/>
      <c r="I183" s="267"/>
      <c r="J183" s="269">
        <f>SUM(J156:J182)</f>
        <v>51123.96</v>
      </c>
      <c r="K183" s="267"/>
      <c r="L183" s="270"/>
      <c r="M183" s="269">
        <f>SUM(M156:M182)</f>
        <v>0</v>
      </c>
      <c r="N183" s="267"/>
      <c r="O183" s="270"/>
      <c r="P183" s="269">
        <f>SUM(P156:P182)</f>
        <v>0</v>
      </c>
      <c r="Q183" s="267"/>
      <c r="R183" s="271"/>
      <c r="S183" s="269">
        <f>SUM(S156:S182)</f>
        <v>0</v>
      </c>
      <c r="T183" s="272"/>
      <c r="U183" s="272"/>
      <c r="V183" s="272"/>
      <c r="W183" s="273"/>
      <c r="X183" s="156">
        <f t="shared" si="21"/>
        <v>0</v>
      </c>
    </row>
    <row r="184" spans="1:24" s="320" customFormat="1" ht="30" customHeight="1" thickTop="1">
      <c r="A184" s="78"/>
      <c r="B184" s="319" t="s">
        <v>285</v>
      </c>
      <c r="C184" s="198"/>
      <c r="D184" s="78"/>
      <c r="E184" s="198"/>
      <c r="F184" s="246"/>
      <c r="G184" s="198"/>
      <c r="H184" s="246"/>
      <c r="I184" s="198"/>
      <c r="J184" s="246"/>
      <c r="K184" s="198"/>
      <c r="L184" s="199"/>
      <c r="M184" s="246"/>
      <c r="N184" s="198"/>
      <c r="O184" s="199"/>
      <c r="P184" s="246"/>
      <c r="Q184" s="198"/>
      <c r="R184" s="200"/>
      <c r="S184" s="246"/>
      <c r="T184" s="247"/>
      <c r="U184" s="247"/>
      <c r="V184" s="247"/>
      <c r="W184" s="195"/>
      <c r="X184" s="156">
        <f t="shared" si="21"/>
        <v>0</v>
      </c>
    </row>
    <row r="185" spans="1:24" s="320" customFormat="1" ht="30" customHeight="1">
      <c r="A185" s="78"/>
      <c r="B185" s="321" t="s">
        <v>254</v>
      </c>
      <c r="C185" s="198"/>
      <c r="D185" s="78"/>
      <c r="E185" s="198"/>
      <c r="F185" s="246"/>
      <c r="G185" s="198"/>
      <c r="H185" s="246"/>
      <c r="I185" s="198"/>
      <c r="J185" s="246"/>
      <c r="K185" s="198"/>
      <c r="L185" s="199"/>
      <c r="M185" s="246"/>
      <c r="N185" s="198"/>
      <c r="O185" s="199"/>
      <c r="P185" s="246"/>
      <c r="Q185" s="198"/>
      <c r="R185" s="200"/>
      <c r="S185" s="246"/>
      <c r="T185" s="247"/>
      <c r="U185" s="247"/>
      <c r="V185" s="247"/>
      <c r="W185" s="195"/>
      <c r="X185" s="156">
        <f t="shared" si="21"/>
        <v>0</v>
      </c>
    </row>
    <row r="186" spans="1:24" s="320" customFormat="1" ht="30" customHeight="1">
      <c r="A186" s="191" t="s">
        <v>22</v>
      </c>
      <c r="B186" s="85" t="s">
        <v>286</v>
      </c>
      <c r="C186" s="83">
        <v>21</v>
      </c>
      <c r="D186" s="285" t="s">
        <v>49</v>
      </c>
      <c r="E186" s="73">
        <v>3870.78</v>
      </c>
      <c r="F186" s="105">
        <f>C186*E186</f>
        <v>81286.38</v>
      </c>
      <c r="G186" s="73"/>
      <c r="H186" s="105"/>
      <c r="I186" s="73">
        <f>3870.78*1.05</f>
        <v>4064.3190000000004</v>
      </c>
      <c r="J186" s="105">
        <f t="shared" ref="J186:J200" si="22">I186*C186</f>
        <v>85350.699000000008</v>
      </c>
      <c r="K186" s="73"/>
      <c r="L186" s="259"/>
      <c r="M186" s="105"/>
      <c r="N186" s="73"/>
      <c r="O186" s="259"/>
      <c r="P186" s="105"/>
      <c r="Q186" s="73"/>
      <c r="R186" s="193"/>
      <c r="S186" s="105"/>
      <c r="T186" s="194"/>
      <c r="U186" s="194"/>
      <c r="V186" s="194"/>
      <c r="W186" s="195"/>
      <c r="X186" s="156">
        <f t="shared" si="21"/>
        <v>81286.38</v>
      </c>
    </row>
    <row r="187" spans="1:24" s="320" customFormat="1" ht="25">
      <c r="A187" s="191" t="s">
        <v>25</v>
      </c>
      <c r="B187" s="99" t="s">
        <v>287</v>
      </c>
      <c r="C187" s="198">
        <v>26</v>
      </c>
      <c r="D187" s="285" t="s">
        <v>49</v>
      </c>
      <c r="E187" s="73">
        <v>10186.25</v>
      </c>
      <c r="F187" s="105">
        <f>C187*E187</f>
        <v>264842.5</v>
      </c>
      <c r="G187" s="73"/>
      <c r="H187" s="105"/>
      <c r="I187" s="73">
        <v>10000</v>
      </c>
      <c r="J187" s="105">
        <f t="shared" si="22"/>
        <v>260000</v>
      </c>
      <c r="K187" s="73"/>
      <c r="L187" s="259"/>
      <c r="M187" s="105"/>
      <c r="N187" s="73"/>
      <c r="O187" s="259"/>
      <c r="P187" s="105"/>
      <c r="Q187" s="73"/>
      <c r="R187" s="193"/>
      <c r="S187" s="105"/>
      <c r="T187" s="194"/>
      <c r="U187" s="194"/>
      <c r="V187" s="194">
        <f>10000*C187</f>
        <v>260000</v>
      </c>
      <c r="W187" s="195"/>
      <c r="X187" s="156">
        <f t="shared" si="21"/>
        <v>264842.5</v>
      </c>
    </row>
    <row r="188" spans="1:24" s="320" customFormat="1" ht="39.65" customHeight="1">
      <c r="A188" s="191" t="s">
        <v>27</v>
      </c>
      <c r="B188" s="99" t="s">
        <v>288</v>
      </c>
      <c r="C188" s="201">
        <v>7</v>
      </c>
      <c r="D188" s="285" t="s">
        <v>49</v>
      </c>
      <c r="E188" s="73">
        <v>7639.69</v>
      </c>
      <c r="F188" s="105">
        <f>C188*E188</f>
        <v>53477.829999999994</v>
      </c>
      <c r="G188" s="73"/>
      <c r="H188" s="105"/>
      <c r="I188" s="73">
        <v>7500</v>
      </c>
      <c r="J188" s="105">
        <f t="shared" si="22"/>
        <v>52500</v>
      </c>
      <c r="K188" s="73"/>
      <c r="L188" s="259"/>
      <c r="M188" s="105"/>
      <c r="N188" s="73"/>
      <c r="O188" s="259"/>
      <c r="P188" s="105"/>
      <c r="Q188" s="73"/>
      <c r="R188" s="193"/>
      <c r="S188" s="105"/>
      <c r="T188" s="194"/>
      <c r="U188" s="194"/>
      <c r="V188" s="194">
        <f>C188*7500</f>
        <v>52500</v>
      </c>
      <c r="W188" s="195"/>
      <c r="X188" s="156">
        <f t="shared" si="21"/>
        <v>53477.829999999994</v>
      </c>
    </row>
    <row r="189" spans="1:24" s="320" customFormat="1" ht="48" customHeight="1">
      <c r="A189" s="191" t="s">
        <v>29</v>
      </c>
      <c r="B189" s="85" t="s">
        <v>289</v>
      </c>
      <c r="C189" s="201">
        <v>18</v>
      </c>
      <c r="D189" s="285" t="s">
        <v>49</v>
      </c>
      <c r="E189" s="73">
        <v>1693.46</v>
      </c>
      <c r="F189" s="105">
        <f>C189*E189</f>
        <v>30482.28</v>
      </c>
      <c r="G189" s="73"/>
      <c r="H189" s="105"/>
      <c r="I189" s="73">
        <f>1693.46*1.5</f>
        <v>2540.19</v>
      </c>
      <c r="J189" s="105">
        <f t="shared" si="22"/>
        <v>45723.42</v>
      </c>
      <c r="K189" s="73"/>
      <c r="L189" s="259"/>
      <c r="M189" s="105"/>
      <c r="N189" s="73"/>
      <c r="O189" s="259"/>
      <c r="P189" s="105"/>
      <c r="Q189" s="73"/>
      <c r="R189" s="193"/>
      <c r="S189" s="105"/>
      <c r="T189" s="194"/>
      <c r="U189" s="194"/>
      <c r="V189" s="194"/>
      <c r="W189" s="195"/>
      <c r="X189" s="156">
        <f t="shared" si="21"/>
        <v>30482.28</v>
      </c>
    </row>
    <row r="190" spans="1:24" s="320" customFormat="1" ht="30" customHeight="1">
      <c r="A190" s="72"/>
      <c r="B190" s="321" t="s">
        <v>258</v>
      </c>
      <c r="C190" s="201"/>
      <c r="D190" s="202"/>
      <c r="E190" s="83"/>
      <c r="F190" s="105"/>
      <c r="G190" s="83"/>
      <c r="H190" s="105"/>
      <c r="I190" s="83"/>
      <c r="J190" s="105">
        <f t="shared" si="22"/>
        <v>0</v>
      </c>
      <c r="K190" s="83"/>
      <c r="L190" s="192"/>
      <c r="M190" s="105"/>
      <c r="N190" s="83"/>
      <c r="O190" s="192"/>
      <c r="P190" s="105"/>
      <c r="Q190" s="83"/>
      <c r="R190" s="193"/>
      <c r="S190" s="105"/>
      <c r="T190" s="194"/>
      <c r="U190" s="194"/>
      <c r="V190" s="194"/>
      <c r="W190" s="195"/>
      <c r="X190" s="156">
        <f t="shared" si="21"/>
        <v>0</v>
      </c>
    </row>
    <row r="191" spans="1:24" s="320" customFormat="1" ht="30" customHeight="1">
      <c r="A191" s="191" t="s">
        <v>30</v>
      </c>
      <c r="B191" s="85" t="s">
        <v>290</v>
      </c>
      <c r="C191" s="201">
        <v>159</v>
      </c>
      <c r="D191" s="285" t="s">
        <v>49</v>
      </c>
      <c r="E191" s="73">
        <v>193.54</v>
      </c>
      <c r="F191" s="105">
        <f>C191*E191</f>
        <v>30772.859999999997</v>
      </c>
      <c r="G191" s="73">
        <v>40</v>
      </c>
      <c r="H191" s="105"/>
      <c r="I191" s="73">
        <f>40*1.5</f>
        <v>60</v>
      </c>
      <c r="J191" s="105">
        <f t="shared" si="22"/>
        <v>9540</v>
      </c>
      <c r="K191" s="73"/>
      <c r="L191" s="259"/>
      <c r="M191" s="105"/>
      <c r="N191" s="73"/>
      <c r="O191" s="259"/>
      <c r="P191" s="105"/>
      <c r="Q191" s="73"/>
      <c r="R191" s="193"/>
      <c r="S191" s="105"/>
      <c r="T191" s="194"/>
      <c r="U191" s="194"/>
      <c r="V191" s="194"/>
      <c r="W191" s="195"/>
      <c r="X191" s="156">
        <f t="shared" si="21"/>
        <v>30772.859999999997</v>
      </c>
    </row>
    <row r="192" spans="1:24" s="320" customFormat="1" ht="30" customHeight="1">
      <c r="A192" s="191" t="s">
        <v>32</v>
      </c>
      <c r="B192" s="70" t="s">
        <v>291</v>
      </c>
      <c r="C192" s="201">
        <v>203</v>
      </c>
      <c r="D192" s="285" t="s">
        <v>49</v>
      </c>
      <c r="E192" s="73">
        <v>43.34</v>
      </c>
      <c r="F192" s="105">
        <f>C192*E192</f>
        <v>8798.02</v>
      </c>
      <c r="G192" s="73"/>
      <c r="H192" s="105"/>
      <c r="I192" s="73">
        <v>25</v>
      </c>
      <c r="J192" s="105">
        <f t="shared" si="22"/>
        <v>5075</v>
      </c>
      <c r="K192" s="73"/>
      <c r="L192" s="259"/>
      <c r="M192" s="105"/>
      <c r="N192" s="73"/>
      <c r="O192" s="259"/>
      <c r="P192" s="105"/>
      <c r="Q192" s="73"/>
      <c r="R192" s="193"/>
      <c r="S192" s="105"/>
      <c r="T192" s="194"/>
      <c r="U192" s="194"/>
      <c r="V192" s="194"/>
      <c r="W192" s="195"/>
      <c r="X192" s="156">
        <f t="shared" si="21"/>
        <v>8798.02</v>
      </c>
    </row>
    <row r="193" spans="1:24" s="320" customFormat="1" ht="30" customHeight="1">
      <c r="A193" s="191" t="s">
        <v>33</v>
      </c>
      <c r="B193" s="322" t="s">
        <v>292</v>
      </c>
      <c r="C193" s="201">
        <v>76</v>
      </c>
      <c r="D193" s="285" t="s">
        <v>49</v>
      </c>
      <c r="E193" s="73">
        <v>43.34</v>
      </c>
      <c r="F193" s="105">
        <f>C193*E193</f>
        <v>3293.84</v>
      </c>
      <c r="G193" s="73"/>
      <c r="H193" s="105"/>
      <c r="I193" s="73">
        <v>25</v>
      </c>
      <c r="J193" s="105">
        <f t="shared" si="22"/>
        <v>1900</v>
      </c>
      <c r="K193" s="73"/>
      <c r="L193" s="259"/>
      <c r="M193" s="105"/>
      <c r="N193" s="73"/>
      <c r="O193" s="259"/>
      <c r="P193" s="105"/>
      <c r="Q193" s="73"/>
      <c r="R193" s="193"/>
      <c r="S193" s="105"/>
      <c r="T193" s="194"/>
      <c r="U193" s="194"/>
      <c r="V193" s="194"/>
      <c r="W193" s="195"/>
      <c r="X193" s="156">
        <f t="shared" si="21"/>
        <v>3293.84</v>
      </c>
    </row>
    <row r="194" spans="1:24" s="320" customFormat="1" ht="30" customHeight="1">
      <c r="A194" s="191" t="s">
        <v>35</v>
      </c>
      <c r="B194" s="323" t="s">
        <v>293</v>
      </c>
      <c r="C194" s="324">
        <v>7</v>
      </c>
      <c r="D194" s="285" t="s">
        <v>49</v>
      </c>
      <c r="E194" s="73"/>
      <c r="F194" s="105"/>
      <c r="G194" s="73">
        <v>1500</v>
      </c>
      <c r="H194" s="105"/>
      <c r="I194" s="73">
        <f>G194</f>
        <v>1500</v>
      </c>
      <c r="J194" s="105">
        <f t="shared" si="22"/>
        <v>10500</v>
      </c>
      <c r="K194" s="73"/>
      <c r="L194" s="259"/>
      <c r="M194" s="105"/>
      <c r="N194" s="73"/>
      <c r="O194" s="259"/>
      <c r="P194" s="105"/>
      <c r="Q194" s="73"/>
      <c r="R194" s="193"/>
      <c r="S194" s="105"/>
      <c r="T194" s="194"/>
      <c r="U194" s="194"/>
      <c r="V194" s="325"/>
      <c r="W194" s="232" t="s">
        <v>294</v>
      </c>
      <c r="X194" s="156">
        <f t="shared" si="21"/>
        <v>0</v>
      </c>
    </row>
    <row r="195" spans="1:24" s="320" customFormat="1" ht="30" customHeight="1">
      <c r="A195" s="72"/>
      <c r="B195" s="321" t="s">
        <v>201</v>
      </c>
      <c r="C195" s="83"/>
      <c r="D195" s="72"/>
      <c r="E195" s="83"/>
      <c r="F195" s="105"/>
      <c r="G195" s="83"/>
      <c r="H195" s="105"/>
      <c r="I195" s="83"/>
      <c r="J195" s="105">
        <f t="shared" si="22"/>
        <v>0</v>
      </c>
      <c r="K195" s="83"/>
      <c r="L195" s="192"/>
      <c r="M195" s="105"/>
      <c r="N195" s="83"/>
      <c r="O195" s="192"/>
      <c r="P195" s="105"/>
      <c r="Q195" s="83"/>
      <c r="R195" s="193"/>
      <c r="S195" s="105"/>
      <c r="T195" s="194"/>
      <c r="U195" s="194"/>
      <c r="V195" s="194"/>
      <c r="W195" s="195"/>
      <c r="X195" s="156">
        <f t="shared" si="21"/>
        <v>0</v>
      </c>
    </row>
    <row r="196" spans="1:24" s="320" customFormat="1" ht="30" customHeight="1">
      <c r="A196" s="191" t="s">
        <v>39</v>
      </c>
      <c r="B196" s="70" t="s">
        <v>295</v>
      </c>
      <c r="C196" s="326">
        <v>2.13</v>
      </c>
      <c r="D196" s="72" t="s">
        <v>62</v>
      </c>
      <c r="E196" s="73">
        <v>359.76</v>
      </c>
      <c r="F196" s="105">
        <f>C196*E196</f>
        <v>766.28879999999992</v>
      </c>
      <c r="G196" s="73"/>
      <c r="H196" s="105"/>
      <c r="I196" s="73">
        <v>359.76</v>
      </c>
      <c r="J196" s="105">
        <f t="shared" si="22"/>
        <v>766.28879999999992</v>
      </c>
      <c r="K196" s="73"/>
      <c r="L196" s="259"/>
      <c r="M196" s="105"/>
      <c r="N196" s="73"/>
      <c r="O196" s="259"/>
      <c r="P196" s="105"/>
      <c r="Q196" s="73"/>
      <c r="R196" s="193"/>
      <c r="S196" s="105"/>
      <c r="T196" s="194"/>
      <c r="U196" s="194"/>
      <c r="V196" s="194"/>
      <c r="W196" s="195"/>
      <c r="X196" s="156">
        <f t="shared" si="21"/>
        <v>766.28879999999992</v>
      </c>
    </row>
    <row r="197" spans="1:24" s="320" customFormat="1" ht="30" customHeight="1">
      <c r="A197" s="191" t="s">
        <v>41</v>
      </c>
      <c r="B197" s="70" t="s">
        <v>296</v>
      </c>
      <c r="C197" s="326">
        <v>22</v>
      </c>
      <c r="D197" s="72" t="s">
        <v>62</v>
      </c>
      <c r="E197" s="73">
        <v>62.9</v>
      </c>
      <c r="F197" s="105">
        <f>C197*E197</f>
        <v>1383.8</v>
      </c>
      <c r="G197" s="73"/>
      <c r="H197" s="105"/>
      <c r="I197" s="73">
        <v>62.9</v>
      </c>
      <c r="J197" s="105">
        <f t="shared" si="22"/>
        <v>1383.8</v>
      </c>
      <c r="K197" s="73"/>
      <c r="L197" s="259"/>
      <c r="M197" s="105"/>
      <c r="N197" s="73"/>
      <c r="O197" s="259"/>
      <c r="P197" s="105"/>
      <c r="Q197" s="73"/>
      <c r="R197" s="193"/>
      <c r="S197" s="105"/>
      <c r="T197" s="194"/>
      <c r="U197" s="194"/>
      <c r="V197" s="194"/>
      <c r="W197" s="195"/>
      <c r="X197" s="156">
        <f t="shared" si="21"/>
        <v>1383.8</v>
      </c>
    </row>
    <row r="198" spans="1:24" s="320" customFormat="1" ht="30" customHeight="1">
      <c r="A198" s="72"/>
      <c r="B198" s="321" t="s">
        <v>297</v>
      </c>
      <c r="C198" s="83"/>
      <c r="D198" s="202"/>
      <c r="E198" s="83"/>
      <c r="F198" s="105"/>
      <c r="G198" s="83"/>
      <c r="H198" s="105"/>
      <c r="I198" s="83"/>
      <c r="J198" s="105">
        <f t="shared" si="22"/>
        <v>0</v>
      </c>
      <c r="K198" s="83"/>
      <c r="L198" s="192"/>
      <c r="M198" s="105"/>
      <c r="N198" s="83"/>
      <c r="O198" s="192"/>
      <c r="P198" s="105"/>
      <c r="Q198" s="83"/>
      <c r="R198" s="193"/>
      <c r="S198" s="105"/>
      <c r="T198" s="194"/>
      <c r="U198" s="194"/>
      <c r="V198" s="194"/>
      <c r="W198" s="195"/>
      <c r="X198" s="156">
        <f t="shared" si="21"/>
        <v>0</v>
      </c>
    </row>
    <row r="199" spans="1:24" s="320" customFormat="1" ht="30" customHeight="1">
      <c r="A199" s="191" t="s">
        <v>42</v>
      </c>
      <c r="B199" s="70" t="s">
        <v>298</v>
      </c>
      <c r="C199" s="83">
        <v>116</v>
      </c>
      <c r="D199" s="285" t="s">
        <v>49</v>
      </c>
      <c r="E199" s="73">
        <v>342.43</v>
      </c>
      <c r="F199" s="105">
        <f>C199*E199</f>
        <v>39721.879999999997</v>
      </c>
      <c r="G199" s="73"/>
      <c r="H199" s="105"/>
      <c r="I199" s="73">
        <v>342.43</v>
      </c>
      <c r="J199" s="105">
        <f t="shared" si="22"/>
        <v>39721.879999999997</v>
      </c>
      <c r="K199" s="73"/>
      <c r="L199" s="259"/>
      <c r="M199" s="105"/>
      <c r="N199" s="73"/>
      <c r="O199" s="259"/>
      <c r="P199" s="105"/>
      <c r="Q199" s="73"/>
      <c r="R199" s="193"/>
      <c r="S199" s="105"/>
      <c r="T199" s="194"/>
      <c r="U199" s="194"/>
      <c r="V199" s="194"/>
      <c r="W199" s="195"/>
      <c r="X199" s="156">
        <f t="shared" si="21"/>
        <v>39721.879999999997</v>
      </c>
    </row>
    <row r="200" spans="1:24" s="320" customFormat="1" ht="30" customHeight="1">
      <c r="A200" s="191" t="s">
        <v>43</v>
      </c>
      <c r="B200" s="70" t="s">
        <v>299</v>
      </c>
      <c r="C200" s="83">
        <v>29.13</v>
      </c>
      <c r="D200" s="285" t="s">
        <v>95</v>
      </c>
      <c r="E200" s="73">
        <v>38.71</v>
      </c>
      <c r="F200" s="105">
        <f>C200*E200</f>
        <v>1127.6223</v>
      </c>
      <c r="G200" s="73">
        <f>3*8</f>
        <v>24</v>
      </c>
      <c r="H200" s="105"/>
      <c r="I200" s="73">
        <v>24</v>
      </c>
      <c r="J200" s="105">
        <f t="shared" si="22"/>
        <v>699.12</v>
      </c>
      <c r="K200" s="73"/>
      <c r="L200" s="259"/>
      <c r="M200" s="105"/>
      <c r="N200" s="73"/>
      <c r="O200" s="259"/>
      <c r="P200" s="105"/>
      <c r="Q200" s="73"/>
      <c r="R200" s="193"/>
      <c r="S200" s="105"/>
      <c r="T200" s="194"/>
      <c r="U200" s="194"/>
      <c r="V200" s="194"/>
      <c r="W200" s="195"/>
      <c r="X200" s="156">
        <f t="shared" si="21"/>
        <v>1127.6223</v>
      </c>
    </row>
    <row r="201" spans="1:24" s="320" customFormat="1" ht="30" customHeight="1">
      <c r="A201" s="72"/>
      <c r="B201" s="327"/>
      <c r="C201" s="83"/>
      <c r="D201" s="202"/>
      <c r="E201" s="83"/>
      <c r="F201" s="105"/>
      <c r="G201" s="83"/>
      <c r="H201" s="105"/>
      <c r="I201" s="83"/>
      <c r="J201" s="105"/>
      <c r="K201" s="83"/>
      <c r="L201" s="192"/>
      <c r="M201" s="105"/>
      <c r="N201" s="83"/>
      <c r="O201" s="192"/>
      <c r="P201" s="105"/>
      <c r="Q201" s="83"/>
      <c r="R201" s="193"/>
      <c r="S201" s="105"/>
      <c r="T201" s="194"/>
      <c r="U201" s="194"/>
      <c r="V201" s="194"/>
      <c r="W201" s="195"/>
      <c r="X201" s="156">
        <f t="shared" si="21"/>
        <v>0</v>
      </c>
    </row>
    <row r="202" spans="1:24" s="320" customFormat="1" ht="30" customHeight="1">
      <c r="A202" s="72"/>
      <c r="B202" s="70"/>
      <c r="C202" s="83"/>
      <c r="D202" s="202"/>
      <c r="E202" s="83"/>
      <c r="F202" s="105"/>
      <c r="G202" s="83"/>
      <c r="H202" s="105"/>
      <c r="I202" s="83"/>
      <c r="J202" s="105"/>
      <c r="K202" s="83"/>
      <c r="L202" s="192"/>
      <c r="M202" s="105"/>
      <c r="N202" s="83"/>
      <c r="O202" s="192"/>
      <c r="P202" s="105"/>
      <c r="Q202" s="83"/>
      <c r="R202" s="193"/>
      <c r="S202" s="105"/>
      <c r="T202" s="194"/>
      <c r="U202" s="194"/>
      <c r="V202" s="194"/>
      <c r="W202" s="195"/>
      <c r="X202" s="156">
        <f t="shared" si="21"/>
        <v>0</v>
      </c>
    </row>
    <row r="203" spans="1:24" s="320" customFormat="1" ht="30" customHeight="1">
      <c r="A203" s="72"/>
      <c r="B203" s="99"/>
      <c r="C203" s="83"/>
      <c r="D203" s="241"/>
      <c r="E203" s="83"/>
      <c r="F203" s="328"/>
      <c r="G203" s="83"/>
      <c r="H203" s="328"/>
      <c r="I203" s="83"/>
      <c r="J203" s="328"/>
      <c r="K203" s="83"/>
      <c r="L203" s="192"/>
      <c r="M203" s="328"/>
      <c r="N203" s="83"/>
      <c r="O203" s="192"/>
      <c r="P203" s="328"/>
      <c r="Q203" s="83"/>
      <c r="R203" s="193"/>
      <c r="S203" s="328"/>
      <c r="T203" s="194"/>
      <c r="U203" s="194"/>
      <c r="V203" s="194"/>
      <c r="W203" s="195"/>
      <c r="X203" s="156">
        <f t="shared" si="21"/>
        <v>0</v>
      </c>
    </row>
    <row r="204" spans="1:24" s="320" customFormat="1" ht="30" customHeight="1" thickBot="1">
      <c r="A204" s="265"/>
      <c r="B204" s="266" t="s">
        <v>206</v>
      </c>
      <c r="C204" s="267"/>
      <c r="D204" s="268"/>
      <c r="E204" s="267"/>
      <c r="F204" s="267">
        <f>SUM(F184:F203)</f>
        <v>515953.30109999998</v>
      </c>
      <c r="G204" s="267"/>
      <c r="H204" s="267"/>
      <c r="I204" s="267"/>
      <c r="J204" s="267">
        <f>SUM(J184:J203)</f>
        <v>513160.20779999997</v>
      </c>
      <c r="K204" s="267"/>
      <c r="L204" s="267"/>
      <c r="M204" s="267">
        <f>SUM(M184:M203)</f>
        <v>0</v>
      </c>
      <c r="N204" s="267"/>
      <c r="O204" s="267"/>
      <c r="P204" s="267">
        <f>SUM(P184:P203)</f>
        <v>0</v>
      </c>
      <c r="Q204" s="267"/>
      <c r="R204" s="329"/>
      <c r="S204" s="267">
        <f>SUM(S184:S203)</f>
        <v>0</v>
      </c>
      <c r="T204" s="194"/>
      <c r="U204" s="194"/>
      <c r="V204" s="194"/>
      <c r="W204" s="273"/>
      <c r="X204" s="156">
        <f t="shared" si="21"/>
        <v>0</v>
      </c>
    </row>
    <row r="205" spans="1:24" ht="13" thickTop="1">
      <c r="A205" s="146" t="s">
        <v>0</v>
      </c>
      <c r="B205" s="147"/>
      <c r="C205" s="148"/>
      <c r="D205" s="149"/>
      <c r="E205" s="148"/>
      <c r="F205" s="148"/>
      <c r="G205" s="148"/>
      <c r="H205" s="148"/>
      <c r="I205" s="148"/>
      <c r="J205" s="150"/>
      <c r="K205" s="148"/>
      <c r="L205" s="148"/>
      <c r="M205" s="150"/>
      <c r="N205" s="148"/>
      <c r="O205" s="148"/>
      <c r="P205" s="150"/>
      <c r="Q205" s="148"/>
      <c r="R205" s="151"/>
      <c r="S205" s="150"/>
      <c r="T205" s="194"/>
      <c r="U205" s="194"/>
      <c r="V205" s="194"/>
      <c r="W205" s="152"/>
    </row>
    <row r="206" spans="1:24">
      <c r="A206" s="154" t="s">
        <v>1</v>
      </c>
      <c r="B206" s="155"/>
      <c r="C206" s="156"/>
      <c r="E206" s="156"/>
      <c r="F206" s="156"/>
      <c r="G206" s="156"/>
      <c r="H206" s="156"/>
      <c r="I206" s="156"/>
      <c r="J206" s="157"/>
      <c r="K206" s="156"/>
      <c r="L206" s="156"/>
      <c r="M206" s="157"/>
      <c r="N206" s="156"/>
      <c r="O206" s="156"/>
      <c r="P206" s="157"/>
      <c r="Q206" s="156"/>
      <c r="R206" s="158"/>
      <c r="S206" s="157"/>
      <c r="T206" s="194"/>
      <c r="U206" s="194"/>
      <c r="V206" s="194"/>
      <c r="W206" s="159"/>
    </row>
    <row r="207" spans="1:24" ht="13" thickBot="1">
      <c r="A207" s="154" t="s">
        <v>174</v>
      </c>
      <c r="B207" s="155"/>
      <c r="C207" s="156"/>
      <c r="E207" s="156"/>
      <c r="F207" s="156"/>
      <c r="G207" s="156"/>
      <c r="H207" s="156"/>
      <c r="I207" s="160"/>
      <c r="J207" s="161"/>
      <c r="K207" s="160"/>
      <c r="L207" s="160"/>
      <c r="M207" s="161"/>
      <c r="N207" s="160"/>
      <c r="O207" s="160"/>
      <c r="P207" s="161"/>
      <c r="Q207" s="160"/>
      <c r="R207" s="330"/>
      <c r="S207" s="161"/>
      <c r="T207" s="194"/>
      <c r="U207" s="194"/>
      <c r="V207" s="194"/>
      <c r="W207" s="159"/>
    </row>
    <row r="208" spans="1:24" ht="13" thickTop="1">
      <c r="A208" s="162" t="s">
        <v>2</v>
      </c>
      <c r="B208" s="163" t="s">
        <v>3</v>
      </c>
      <c r="C208" s="164" t="s">
        <v>4</v>
      </c>
      <c r="D208" s="165" t="s">
        <v>5</v>
      </c>
      <c r="E208" s="166" t="s">
        <v>6</v>
      </c>
      <c r="F208" s="167" t="s">
        <v>7</v>
      </c>
      <c r="G208" s="166" t="s">
        <v>6</v>
      </c>
      <c r="H208" s="167" t="s">
        <v>7</v>
      </c>
      <c r="I208" s="166" t="s">
        <v>6</v>
      </c>
      <c r="J208" s="167" t="s">
        <v>7</v>
      </c>
      <c r="K208" s="166"/>
      <c r="L208" s="166"/>
      <c r="M208" s="167"/>
      <c r="N208" s="166"/>
      <c r="O208" s="166"/>
      <c r="P208" s="167"/>
      <c r="Q208" s="166"/>
      <c r="R208" s="278"/>
      <c r="S208" s="167"/>
      <c r="T208" s="194"/>
      <c r="U208" s="194"/>
      <c r="V208" s="194"/>
      <c r="W208" s="753" t="s">
        <v>179</v>
      </c>
    </row>
    <row r="209" spans="1:28" ht="13" thickBot="1">
      <c r="A209" s="173"/>
      <c r="B209" s="174"/>
      <c r="C209" s="175"/>
      <c r="D209" s="176"/>
      <c r="E209" s="177"/>
      <c r="F209" s="178" t="s">
        <v>21</v>
      </c>
      <c r="G209" s="177"/>
      <c r="H209" s="178" t="s">
        <v>21</v>
      </c>
      <c r="I209" s="177"/>
      <c r="J209" s="178"/>
      <c r="K209" s="177"/>
      <c r="L209" s="177"/>
      <c r="M209" s="178"/>
      <c r="N209" s="177"/>
      <c r="O209" s="177"/>
      <c r="P209" s="178"/>
      <c r="Q209" s="177"/>
      <c r="R209" s="331"/>
      <c r="S209" s="178"/>
      <c r="T209" s="194"/>
      <c r="U209" s="194"/>
      <c r="V209" s="194"/>
      <c r="W209" s="754"/>
    </row>
    <row r="210" spans="1:28" ht="30" customHeight="1" thickTop="1">
      <c r="A210" s="183"/>
      <c r="B210" s="184" t="s">
        <v>180</v>
      </c>
      <c r="C210" s="185"/>
      <c r="D210" s="183"/>
      <c r="E210" s="185"/>
      <c r="F210" s="186"/>
      <c r="G210" s="185"/>
      <c r="H210" s="186"/>
      <c r="I210" s="185"/>
      <c r="J210" s="186"/>
      <c r="K210" s="185"/>
      <c r="L210" s="187"/>
      <c r="M210" s="186"/>
      <c r="N210" s="185"/>
      <c r="O210" s="187"/>
      <c r="P210" s="186"/>
      <c r="Q210" s="185"/>
      <c r="R210" s="188"/>
      <c r="S210" s="186"/>
      <c r="T210" s="194"/>
      <c r="U210" s="194"/>
      <c r="V210" s="194"/>
      <c r="W210" s="159"/>
    </row>
    <row r="211" spans="1:28" ht="30" customHeight="1">
      <c r="A211" s="65"/>
      <c r="B211" s="332" t="s">
        <v>300</v>
      </c>
      <c r="C211" s="65"/>
      <c r="D211" s="65"/>
      <c r="E211" s="185"/>
      <c r="F211" s="186"/>
      <c r="G211" s="185"/>
      <c r="H211" s="186"/>
      <c r="I211" s="185"/>
      <c r="J211" s="186"/>
      <c r="K211" s="185"/>
      <c r="L211" s="187"/>
      <c r="M211" s="186"/>
      <c r="N211" s="185"/>
      <c r="O211" s="187"/>
      <c r="P211" s="186"/>
      <c r="Q211" s="185"/>
      <c r="R211" s="188"/>
      <c r="S211" s="186"/>
      <c r="T211" s="194"/>
      <c r="U211" s="194"/>
      <c r="V211" s="194"/>
      <c r="W211" s="159"/>
      <c r="AB211" s="190" t="s">
        <v>181</v>
      </c>
    </row>
    <row r="212" spans="1:28" ht="14.5">
      <c r="A212" s="65"/>
      <c r="B212" s="332"/>
      <c r="C212" s="65"/>
      <c r="D212" s="65"/>
      <c r="E212" s="83">
        <v>255.01</v>
      </c>
      <c r="F212" s="105">
        <f>C212*E212</f>
        <v>0</v>
      </c>
      <c r="G212" s="83"/>
      <c r="H212" s="105"/>
      <c r="I212" s="83"/>
      <c r="J212" s="105">
        <f t="shared" ref="J212:J232" si="23">I212*C212</f>
        <v>0</v>
      </c>
      <c r="K212" s="83"/>
      <c r="L212" s="192"/>
      <c r="M212" s="105"/>
      <c r="N212" s="83"/>
      <c r="O212" s="192"/>
      <c r="P212" s="105"/>
      <c r="Q212" s="83"/>
      <c r="R212" s="193"/>
      <c r="S212" s="105"/>
      <c r="T212" s="194"/>
      <c r="U212" s="194"/>
      <c r="V212" s="194"/>
      <c r="W212" s="195"/>
      <c r="X212" s="156">
        <f>C212*E212</f>
        <v>0</v>
      </c>
      <c r="AB212" s="196" t="s">
        <v>184</v>
      </c>
    </row>
    <row r="213" spans="1:28" ht="30" customHeight="1">
      <c r="A213" s="65"/>
      <c r="B213" s="65" t="s">
        <v>301</v>
      </c>
      <c r="C213" s="65"/>
      <c r="D213" s="65"/>
      <c r="E213" s="83">
        <v>73.62</v>
      </c>
      <c r="F213" s="105">
        <f t="shared" ref="F213:F231" si="24">C213*E213</f>
        <v>0</v>
      </c>
      <c r="G213" s="83"/>
      <c r="H213" s="105"/>
      <c r="I213" s="83"/>
      <c r="J213" s="105">
        <f t="shared" si="23"/>
        <v>0</v>
      </c>
      <c r="K213" s="83"/>
      <c r="L213" s="192"/>
      <c r="M213" s="105"/>
      <c r="N213" s="83"/>
      <c r="O213" s="192"/>
      <c r="P213" s="105"/>
      <c r="Q213" s="83"/>
      <c r="R213" s="193"/>
      <c r="S213" s="105"/>
      <c r="T213" s="194"/>
      <c r="U213" s="194"/>
      <c r="V213" s="194"/>
      <c r="W213" s="195"/>
      <c r="X213" s="156">
        <f>C213*E213</f>
        <v>0</v>
      </c>
    </row>
    <row r="214" spans="1:28" ht="11.25" customHeight="1">
      <c r="A214" s="65"/>
      <c r="B214" s="65"/>
      <c r="C214" s="65"/>
      <c r="D214" s="65"/>
      <c r="E214" s="198"/>
      <c r="F214" s="105"/>
      <c r="G214" s="198"/>
      <c r="H214" s="105"/>
      <c r="I214" s="198"/>
      <c r="J214" s="105">
        <f t="shared" si="23"/>
        <v>0</v>
      </c>
      <c r="K214" s="198"/>
      <c r="L214" s="199"/>
      <c r="M214" s="105"/>
      <c r="N214" s="198"/>
      <c r="O214" s="199"/>
      <c r="P214" s="105"/>
      <c r="Q214" s="198"/>
      <c r="R214" s="200"/>
      <c r="S214" s="105"/>
      <c r="T214" s="194"/>
      <c r="U214" s="194"/>
      <c r="V214" s="194"/>
      <c r="W214" s="195"/>
      <c r="X214" s="156">
        <f>C214*E214</f>
        <v>0</v>
      </c>
    </row>
    <row r="215" spans="1:28" ht="42.75" customHeight="1">
      <c r="A215" s="72" t="s">
        <v>22</v>
      </c>
      <c r="B215" s="70" t="s">
        <v>182</v>
      </c>
      <c r="C215" s="326">
        <v>75</v>
      </c>
      <c r="D215" s="72" t="s">
        <v>183</v>
      </c>
      <c r="E215" s="198">
        <v>4470.75</v>
      </c>
      <c r="F215" s="105">
        <f t="shared" si="24"/>
        <v>335306.25</v>
      </c>
      <c r="G215" s="198"/>
      <c r="H215" s="105"/>
      <c r="I215" s="83">
        <v>180</v>
      </c>
      <c r="J215" s="105">
        <f t="shared" si="23"/>
        <v>13500</v>
      </c>
      <c r="K215" s="83"/>
      <c r="L215" s="192"/>
      <c r="M215" s="105"/>
      <c r="N215" s="83"/>
      <c r="O215" s="192"/>
      <c r="P215" s="105"/>
      <c r="Q215" s="83"/>
      <c r="R215" s="193"/>
      <c r="S215" s="105"/>
      <c r="T215" s="194"/>
      <c r="U215" s="194"/>
      <c r="V215" s="194"/>
      <c r="W215" s="195"/>
      <c r="X215" s="156">
        <f>C215*E215</f>
        <v>335306.25</v>
      </c>
    </row>
    <row r="216" spans="1:28" ht="14.25" customHeight="1">
      <c r="A216" s="79"/>
      <c r="B216" s="79"/>
      <c r="C216" s="79"/>
      <c r="D216" s="79"/>
      <c r="E216" s="83">
        <v>5573.92</v>
      </c>
      <c r="F216" s="105">
        <f t="shared" si="24"/>
        <v>0</v>
      </c>
      <c r="G216" s="83"/>
      <c r="H216" s="105"/>
      <c r="I216" s="83"/>
      <c r="J216" s="105">
        <f t="shared" si="23"/>
        <v>0</v>
      </c>
      <c r="K216" s="83"/>
      <c r="L216" s="192"/>
      <c r="M216" s="105"/>
      <c r="N216" s="83"/>
      <c r="O216" s="192"/>
      <c r="P216" s="105"/>
      <c r="Q216" s="83"/>
      <c r="R216" s="193"/>
      <c r="S216" s="105"/>
      <c r="T216" s="194"/>
      <c r="U216" s="194"/>
      <c r="V216" s="194"/>
      <c r="W216" s="195"/>
      <c r="X216" s="156">
        <f>C216*E216</f>
        <v>0</v>
      </c>
    </row>
    <row r="217" spans="1:28" ht="30" customHeight="1">
      <c r="A217" s="72" t="s">
        <v>25</v>
      </c>
      <c r="B217" s="70" t="s">
        <v>185</v>
      </c>
      <c r="C217" s="326">
        <v>75</v>
      </c>
      <c r="D217" s="72" t="s">
        <v>183</v>
      </c>
      <c r="E217" s="83"/>
      <c r="F217" s="105"/>
      <c r="G217" s="83"/>
      <c r="H217" s="105"/>
      <c r="I217" s="83">
        <v>50</v>
      </c>
      <c r="J217" s="105">
        <f t="shared" si="23"/>
        <v>3750</v>
      </c>
      <c r="K217" s="83"/>
      <c r="L217" s="192"/>
      <c r="M217" s="105"/>
      <c r="N217" s="83"/>
      <c r="O217" s="192"/>
      <c r="P217" s="105"/>
      <c r="Q217" s="83"/>
      <c r="R217" s="193"/>
      <c r="S217" s="105"/>
      <c r="T217" s="194"/>
      <c r="U217" s="194"/>
      <c r="V217" s="204"/>
      <c r="W217" s="205"/>
      <c r="X217" s="156"/>
    </row>
    <row r="218" spans="1:28" ht="10.5" customHeight="1">
      <c r="A218" s="79"/>
      <c r="B218" s="79"/>
      <c r="C218" s="79"/>
      <c r="D218" s="79"/>
      <c r="E218" s="83">
        <v>2033.13</v>
      </c>
      <c r="F218" s="105">
        <f t="shared" si="24"/>
        <v>0</v>
      </c>
      <c r="G218" s="83"/>
      <c r="H218" s="105"/>
      <c r="I218" s="83"/>
      <c r="J218" s="105">
        <f t="shared" si="23"/>
        <v>0</v>
      </c>
      <c r="K218" s="83"/>
      <c r="L218" s="192"/>
      <c r="M218" s="105"/>
      <c r="N218" s="83"/>
      <c r="O218" s="192"/>
      <c r="P218" s="105"/>
      <c r="Q218" s="83"/>
      <c r="R218" s="193"/>
      <c r="S218" s="105"/>
      <c r="T218" s="194"/>
      <c r="U218" s="194"/>
      <c r="V218" s="194"/>
      <c r="W218" s="195"/>
      <c r="X218" s="156">
        <f t="shared" ref="X218:X236" si="25">C218*E218</f>
        <v>0</v>
      </c>
    </row>
    <row r="219" spans="1:28" ht="30" customHeight="1">
      <c r="A219" s="72" t="s">
        <v>27</v>
      </c>
      <c r="B219" s="70" t="s">
        <v>302</v>
      </c>
      <c r="C219" s="326">
        <v>7</v>
      </c>
      <c r="D219" s="72" t="s">
        <v>49</v>
      </c>
      <c r="E219" s="83">
        <v>2419.2399999999998</v>
      </c>
      <c r="F219" s="105">
        <f t="shared" si="24"/>
        <v>16934.68</v>
      </c>
      <c r="G219" s="83">
        <v>3750</v>
      </c>
      <c r="H219" s="105"/>
      <c r="I219" s="83">
        <v>1081.6199999999999</v>
      </c>
      <c r="J219" s="105">
        <f t="shared" si="23"/>
        <v>7571.3399999999992</v>
      </c>
      <c r="K219" s="83"/>
      <c r="L219" s="192"/>
      <c r="M219" s="105"/>
      <c r="N219" s="83"/>
      <c r="O219" s="192"/>
      <c r="P219" s="105"/>
      <c r="Q219" s="83"/>
      <c r="R219" s="193"/>
      <c r="S219" s="105"/>
      <c r="T219" s="194"/>
      <c r="U219" s="194"/>
      <c r="V219" s="194"/>
      <c r="W219" s="195"/>
      <c r="X219" s="156">
        <f t="shared" si="25"/>
        <v>16934.68</v>
      </c>
    </row>
    <row r="220" spans="1:28" ht="30" customHeight="1">
      <c r="A220" s="65"/>
      <c r="B220" s="65"/>
      <c r="C220" s="65"/>
      <c r="D220" s="65"/>
      <c r="E220" s="83"/>
      <c r="F220" s="105"/>
      <c r="G220" s="83"/>
      <c r="H220" s="105"/>
      <c r="I220" s="83"/>
      <c r="J220" s="105">
        <f t="shared" si="23"/>
        <v>0</v>
      </c>
      <c r="K220" s="83"/>
      <c r="L220" s="192"/>
      <c r="M220" s="105"/>
      <c r="N220" s="83"/>
      <c r="O220" s="192"/>
      <c r="P220" s="105"/>
      <c r="Q220" s="83"/>
      <c r="R220" s="193"/>
      <c r="S220" s="105"/>
      <c r="T220" s="194"/>
      <c r="U220" s="194"/>
      <c r="V220" s="194"/>
      <c r="W220" s="195"/>
      <c r="X220" s="156">
        <f t="shared" si="25"/>
        <v>0</v>
      </c>
    </row>
    <row r="221" spans="1:28" ht="30" customHeight="1">
      <c r="A221" s="72" t="s">
        <v>29</v>
      </c>
      <c r="B221" s="333" t="s">
        <v>237</v>
      </c>
      <c r="C221" s="334">
        <v>12</v>
      </c>
      <c r="D221" s="335" t="s">
        <v>49</v>
      </c>
      <c r="E221" s="83"/>
      <c r="F221" s="105"/>
      <c r="G221" s="83"/>
      <c r="H221" s="105"/>
      <c r="I221" s="83">
        <v>2014.74</v>
      </c>
      <c r="J221" s="105">
        <f t="shared" si="23"/>
        <v>24176.880000000001</v>
      </c>
      <c r="K221" s="83"/>
      <c r="L221" s="192"/>
      <c r="M221" s="105"/>
      <c r="N221" s="83"/>
      <c r="O221" s="192"/>
      <c r="P221" s="105"/>
      <c r="Q221" s="83"/>
      <c r="R221" s="193"/>
      <c r="S221" s="105"/>
      <c r="T221" s="194"/>
      <c r="U221" s="194"/>
      <c r="V221" s="194"/>
      <c r="W221" s="195"/>
      <c r="X221" s="156">
        <f t="shared" si="25"/>
        <v>0</v>
      </c>
    </row>
    <row r="222" spans="1:28" ht="29.25" customHeight="1">
      <c r="A222" s="79"/>
      <c r="B222" s="65"/>
      <c r="C222" s="65"/>
      <c r="D222" s="65"/>
      <c r="E222" s="83">
        <v>1527.94</v>
      </c>
      <c r="F222" s="105">
        <f t="shared" si="24"/>
        <v>0</v>
      </c>
      <c r="G222" s="83"/>
      <c r="H222" s="105"/>
      <c r="I222" s="83"/>
      <c r="J222" s="105">
        <f t="shared" si="23"/>
        <v>0</v>
      </c>
      <c r="K222" s="83"/>
      <c r="L222" s="192"/>
      <c r="M222" s="105"/>
      <c r="N222" s="83"/>
      <c r="O222" s="192"/>
      <c r="P222" s="105"/>
      <c r="Q222" s="83"/>
      <c r="R222" s="193"/>
      <c r="S222" s="105"/>
      <c r="T222" s="194"/>
      <c r="U222" s="194"/>
      <c r="V222" s="194"/>
      <c r="W222" s="195"/>
      <c r="X222" s="156">
        <f t="shared" si="25"/>
        <v>0</v>
      </c>
    </row>
    <row r="223" spans="1:28" ht="30" customHeight="1">
      <c r="A223" s="72" t="s">
        <v>30</v>
      </c>
      <c r="B223" s="70" t="s">
        <v>303</v>
      </c>
      <c r="C223" s="326">
        <v>3</v>
      </c>
      <c r="D223" s="72" t="s">
        <v>49</v>
      </c>
      <c r="E223" s="83">
        <v>938.66</v>
      </c>
      <c r="F223" s="105">
        <f t="shared" si="24"/>
        <v>2815.98</v>
      </c>
      <c r="G223" s="83">
        <f>350*1.2</f>
        <v>420</v>
      </c>
      <c r="H223" s="105"/>
      <c r="I223" s="83">
        <v>1725.62</v>
      </c>
      <c r="J223" s="105">
        <f t="shared" si="23"/>
        <v>5176.8599999999997</v>
      </c>
      <c r="K223" s="83"/>
      <c r="L223" s="192"/>
      <c r="M223" s="105"/>
      <c r="N223" s="83"/>
      <c r="O223" s="192"/>
      <c r="P223" s="105"/>
      <c r="Q223" s="83"/>
      <c r="R223" s="193"/>
      <c r="S223" s="105"/>
      <c r="T223" s="194"/>
      <c r="U223" s="194"/>
      <c r="V223" s="194"/>
      <c r="W223" s="195"/>
      <c r="X223" s="156">
        <f t="shared" si="25"/>
        <v>2815.98</v>
      </c>
    </row>
    <row r="224" spans="1:28" ht="18" customHeight="1">
      <c r="A224" s="79"/>
      <c r="B224" s="79"/>
      <c r="C224" s="79"/>
      <c r="D224" s="79"/>
      <c r="E224" s="83"/>
      <c r="F224" s="105">
        <f t="shared" si="24"/>
        <v>0</v>
      </c>
      <c r="G224" s="83"/>
      <c r="H224" s="105"/>
      <c r="I224" s="83"/>
      <c r="J224" s="105">
        <f t="shared" si="23"/>
        <v>0</v>
      </c>
      <c r="K224" s="83"/>
      <c r="L224" s="192"/>
      <c r="M224" s="105"/>
      <c r="N224" s="83"/>
      <c r="O224" s="192"/>
      <c r="P224" s="105"/>
      <c r="Q224" s="83"/>
      <c r="R224" s="193"/>
      <c r="S224" s="105"/>
      <c r="T224" s="194"/>
      <c r="U224" s="194"/>
      <c r="V224" s="194"/>
      <c r="W224" s="195"/>
      <c r="X224" s="156">
        <f t="shared" si="25"/>
        <v>0</v>
      </c>
    </row>
    <row r="225" spans="1:25" ht="35.25" customHeight="1">
      <c r="A225" s="72" t="s">
        <v>32</v>
      </c>
      <c r="B225" s="70" t="s">
        <v>304</v>
      </c>
      <c r="C225" s="326">
        <v>11</v>
      </c>
      <c r="D225" s="72" t="s">
        <v>49</v>
      </c>
      <c r="E225" s="83">
        <v>1527.94</v>
      </c>
      <c r="F225" s="105">
        <f t="shared" si="24"/>
        <v>16807.34</v>
      </c>
      <c r="G225" s="83"/>
      <c r="H225" s="105"/>
      <c r="I225" s="83">
        <v>1741.85</v>
      </c>
      <c r="J225" s="105">
        <f t="shared" si="23"/>
        <v>19160.349999999999</v>
      </c>
      <c r="K225" s="83"/>
      <c r="L225" s="192"/>
      <c r="M225" s="105"/>
      <c r="N225" s="83"/>
      <c r="O225" s="192"/>
      <c r="P225" s="105"/>
      <c r="Q225" s="83"/>
      <c r="R225" s="193"/>
      <c r="S225" s="105"/>
      <c r="T225" s="194"/>
      <c r="U225" s="194"/>
      <c r="V225" s="194"/>
      <c r="W225" s="195"/>
      <c r="X225" s="156">
        <f t="shared" si="25"/>
        <v>16807.34</v>
      </c>
    </row>
    <row r="226" spans="1:25" ht="30" customHeight="1">
      <c r="A226" s="79"/>
      <c r="B226" s="79"/>
      <c r="C226" s="79"/>
      <c r="D226" s="79"/>
      <c r="E226" s="83">
        <v>1432.89</v>
      </c>
      <c r="F226" s="105">
        <f t="shared" si="24"/>
        <v>0</v>
      </c>
      <c r="G226" s="83"/>
      <c r="H226" s="105"/>
      <c r="I226" s="83"/>
      <c r="J226" s="105">
        <f t="shared" si="23"/>
        <v>0</v>
      </c>
      <c r="K226" s="83"/>
      <c r="L226" s="192"/>
      <c r="M226" s="105"/>
      <c r="N226" s="83"/>
      <c r="O226" s="192"/>
      <c r="P226" s="105"/>
      <c r="Q226" s="83"/>
      <c r="R226" s="193"/>
      <c r="S226" s="105"/>
      <c r="T226" s="194"/>
      <c r="U226" s="194"/>
      <c r="V226" s="194"/>
      <c r="W226" s="195"/>
      <c r="X226" s="156">
        <f t="shared" si="25"/>
        <v>0</v>
      </c>
    </row>
    <row r="227" spans="1:25" ht="10.5" customHeight="1">
      <c r="A227" s="79"/>
      <c r="B227" s="79" t="s">
        <v>262</v>
      </c>
      <c r="C227" s="79"/>
      <c r="D227" s="79"/>
      <c r="E227" s="83">
        <v>1725.62</v>
      </c>
      <c r="F227" s="105">
        <f t="shared" si="24"/>
        <v>0</v>
      </c>
      <c r="G227" s="83"/>
      <c r="H227" s="105"/>
      <c r="I227" s="83"/>
      <c r="J227" s="105">
        <f t="shared" si="23"/>
        <v>0</v>
      </c>
      <c r="K227" s="83"/>
      <c r="L227" s="192"/>
      <c r="M227" s="105"/>
      <c r="N227" s="83"/>
      <c r="O227" s="192"/>
      <c r="P227" s="105"/>
      <c r="Q227" s="83"/>
      <c r="R227" s="193"/>
      <c r="S227" s="105"/>
      <c r="T227" s="194"/>
      <c r="U227" s="194"/>
      <c r="V227" s="194"/>
      <c r="W227" s="195"/>
      <c r="X227" s="156">
        <f t="shared" si="25"/>
        <v>0</v>
      </c>
    </row>
    <row r="228" spans="1:25" ht="30" customHeight="1">
      <c r="A228" s="72"/>
      <c r="B228" s="70"/>
      <c r="C228" s="326"/>
      <c r="D228" s="72"/>
      <c r="E228" s="83"/>
      <c r="F228" s="105">
        <f t="shared" si="24"/>
        <v>0</v>
      </c>
      <c r="G228" s="83"/>
      <c r="H228" s="105"/>
      <c r="I228" s="83"/>
      <c r="J228" s="105">
        <f t="shared" si="23"/>
        <v>0</v>
      </c>
      <c r="K228" s="83"/>
      <c r="L228" s="192"/>
      <c r="M228" s="105"/>
      <c r="N228" s="83"/>
      <c r="O228" s="192"/>
      <c r="P228" s="105"/>
      <c r="Q228" s="83"/>
      <c r="R228" s="193"/>
      <c r="S228" s="105"/>
      <c r="T228" s="194"/>
      <c r="U228" s="194"/>
      <c r="V228" s="194"/>
      <c r="W228" s="195"/>
      <c r="X228" s="156">
        <f t="shared" si="25"/>
        <v>0</v>
      </c>
    </row>
    <row r="229" spans="1:25" ht="30" customHeight="1">
      <c r="A229" s="72" t="s">
        <v>33</v>
      </c>
      <c r="B229" s="70" t="s">
        <v>305</v>
      </c>
      <c r="C229" s="326">
        <v>48</v>
      </c>
      <c r="D229" s="72" t="s">
        <v>49</v>
      </c>
      <c r="E229" s="83">
        <v>28.29</v>
      </c>
      <c r="F229" s="105">
        <f t="shared" si="24"/>
        <v>1357.92</v>
      </c>
      <c r="G229" s="83">
        <f>3*8</f>
        <v>24</v>
      </c>
      <c r="H229" s="105">
        <f>G229*C229</f>
        <v>1152</v>
      </c>
      <c r="I229" s="83">
        <v>67.739999999999995</v>
      </c>
      <c r="J229" s="105">
        <f t="shared" si="23"/>
        <v>3251.5199999999995</v>
      </c>
      <c r="K229" s="83"/>
      <c r="L229" s="192"/>
      <c r="M229" s="105"/>
      <c r="N229" s="83"/>
      <c r="O229" s="192"/>
      <c r="P229" s="105"/>
      <c r="Q229" s="83">
        <v>48</v>
      </c>
      <c r="R229" s="193"/>
      <c r="S229" s="105"/>
      <c r="T229" s="194"/>
      <c r="U229" s="194"/>
      <c r="V229" s="194"/>
      <c r="W229" s="195"/>
      <c r="X229" s="156">
        <f t="shared" si="25"/>
        <v>1357.92</v>
      </c>
    </row>
    <row r="230" spans="1:25" ht="30" customHeight="1">
      <c r="A230" s="72"/>
      <c r="B230" s="102"/>
      <c r="C230" s="336"/>
      <c r="D230" s="103"/>
      <c r="E230" s="83">
        <v>56.25</v>
      </c>
      <c r="F230" s="105">
        <f t="shared" si="24"/>
        <v>0</v>
      </c>
      <c r="G230" s="83"/>
      <c r="H230" s="105"/>
      <c r="I230" s="83"/>
      <c r="J230" s="105">
        <f t="shared" si="23"/>
        <v>0</v>
      </c>
      <c r="K230" s="83"/>
      <c r="L230" s="192"/>
      <c r="M230" s="105"/>
      <c r="N230" s="83"/>
      <c r="O230" s="192"/>
      <c r="P230" s="105"/>
      <c r="Q230" s="83"/>
      <c r="R230" s="193"/>
      <c r="S230" s="105"/>
      <c r="T230" s="194"/>
      <c r="U230" s="194"/>
      <c r="V230" s="194"/>
      <c r="W230" s="195"/>
      <c r="X230" s="156">
        <f t="shared" si="25"/>
        <v>0</v>
      </c>
    </row>
    <row r="231" spans="1:25" ht="30" customHeight="1">
      <c r="A231" s="72"/>
      <c r="B231" s="65" t="s">
        <v>306</v>
      </c>
      <c r="C231" s="336"/>
      <c r="D231" s="103"/>
      <c r="E231" s="83">
        <v>38.71</v>
      </c>
      <c r="F231" s="105">
        <f t="shared" si="24"/>
        <v>0</v>
      </c>
      <c r="G231" s="83"/>
      <c r="H231" s="105">
        <f>G231*C231</f>
        <v>0</v>
      </c>
      <c r="I231" s="83"/>
      <c r="J231" s="105">
        <f t="shared" si="23"/>
        <v>0</v>
      </c>
      <c r="K231" s="83"/>
      <c r="L231" s="192"/>
      <c r="M231" s="105"/>
      <c r="N231" s="83"/>
      <c r="O231" s="192"/>
      <c r="P231" s="105"/>
      <c r="Q231" s="83"/>
      <c r="R231" s="193"/>
      <c r="S231" s="105"/>
      <c r="T231" s="194"/>
      <c r="U231" s="194"/>
      <c r="V231" s="194"/>
      <c r="W231" s="195"/>
      <c r="X231" s="156">
        <f t="shared" si="25"/>
        <v>0</v>
      </c>
    </row>
    <row r="232" spans="1:25" ht="30" customHeight="1">
      <c r="A232" s="72" t="s">
        <v>35</v>
      </c>
      <c r="B232" s="70" t="s">
        <v>307</v>
      </c>
      <c r="C232" s="326">
        <v>46</v>
      </c>
      <c r="D232" s="72" t="s">
        <v>62</v>
      </c>
      <c r="E232" s="83">
        <v>48.38</v>
      </c>
      <c r="F232" s="105">
        <f>C232*E232</f>
        <v>2225.48</v>
      </c>
      <c r="G232" s="83"/>
      <c r="H232" s="105"/>
      <c r="I232" s="83">
        <v>86.41</v>
      </c>
      <c r="J232" s="105">
        <f t="shared" si="23"/>
        <v>3974.8599999999997</v>
      </c>
      <c r="K232" s="83"/>
      <c r="L232" s="192"/>
      <c r="M232" s="105"/>
      <c r="N232" s="83"/>
      <c r="O232" s="192"/>
      <c r="P232" s="105"/>
      <c r="Q232" s="83"/>
      <c r="R232" s="193"/>
      <c r="S232" s="105"/>
      <c r="T232" s="194"/>
      <c r="U232" s="194"/>
      <c r="V232" s="194"/>
      <c r="W232" s="195"/>
      <c r="X232" s="156">
        <f t="shared" si="25"/>
        <v>2225.48</v>
      </c>
    </row>
    <row r="233" spans="1:25" ht="30" customHeight="1">
      <c r="A233" s="103"/>
      <c r="B233" s="206"/>
      <c r="C233" s="207"/>
      <c r="D233" s="208"/>
      <c r="E233" s="207"/>
      <c r="F233" s="209"/>
      <c r="G233" s="207"/>
      <c r="H233" s="209"/>
      <c r="I233" s="207"/>
      <c r="J233" s="209"/>
      <c r="K233" s="207"/>
      <c r="L233" s="210"/>
      <c r="M233" s="209"/>
      <c r="N233" s="207"/>
      <c r="O233" s="210"/>
      <c r="P233" s="209"/>
      <c r="Q233" s="207"/>
      <c r="R233" s="211"/>
      <c r="S233" s="209"/>
      <c r="T233" s="212"/>
      <c r="U233" s="212"/>
      <c r="V233" s="212"/>
      <c r="W233" s="159"/>
      <c r="X233" s="156">
        <f t="shared" si="25"/>
        <v>0</v>
      </c>
    </row>
    <row r="234" spans="1:25" s="222" customFormat="1" ht="30" customHeight="1" thickBot="1">
      <c r="A234" s="213"/>
      <c r="B234" s="214" t="s">
        <v>206</v>
      </c>
      <c r="C234" s="215"/>
      <c r="D234" s="216"/>
      <c r="E234" s="215"/>
      <c r="F234" s="217">
        <f>SUM(F210:F233)</f>
        <v>375447.64999999997</v>
      </c>
      <c r="G234" s="215"/>
      <c r="H234" s="217"/>
      <c r="I234" s="215"/>
      <c r="J234" s="217">
        <f>SUM(J210:J233)</f>
        <v>80561.81</v>
      </c>
      <c r="K234" s="215"/>
      <c r="L234" s="218"/>
      <c r="M234" s="217">
        <f>SUM(M210:M233)</f>
        <v>0</v>
      </c>
      <c r="N234" s="215"/>
      <c r="O234" s="218"/>
      <c r="P234" s="217">
        <f>SUM(P210:P233)</f>
        <v>0</v>
      </c>
      <c r="Q234" s="215"/>
      <c r="R234" s="219"/>
      <c r="S234" s="217">
        <f>SUM(S210:S233)</f>
        <v>0</v>
      </c>
      <c r="T234" s="220"/>
      <c r="U234" s="220"/>
      <c r="V234" s="220"/>
      <c r="W234" s="221"/>
      <c r="X234" s="156">
        <f t="shared" si="25"/>
        <v>0</v>
      </c>
    </row>
    <row r="235" spans="1:25" ht="30" customHeight="1" thickTop="1">
      <c r="A235" s="183"/>
      <c r="B235" s="223"/>
      <c r="C235" s="185"/>
      <c r="D235" s="183"/>
      <c r="E235" s="185"/>
      <c r="F235" s="186"/>
      <c r="G235" s="185"/>
      <c r="H235" s="186"/>
      <c r="I235" s="185"/>
      <c r="J235" s="186"/>
      <c r="K235" s="185"/>
      <c r="L235" s="187"/>
      <c r="M235" s="186"/>
      <c r="N235" s="185"/>
      <c r="O235" s="187"/>
      <c r="P235" s="186"/>
      <c r="Q235" s="185"/>
      <c r="R235" s="188"/>
      <c r="S235" s="186"/>
      <c r="T235" s="156"/>
      <c r="U235" s="156"/>
      <c r="V235" s="156"/>
      <c r="W235" s="159"/>
      <c r="X235" s="156">
        <f t="shared" si="25"/>
        <v>0</v>
      </c>
    </row>
    <row r="236" spans="1:25" ht="30" customHeight="1">
      <c r="A236" s="79"/>
      <c r="B236" s="337" t="s">
        <v>308</v>
      </c>
      <c r="C236" s="79"/>
      <c r="D236" s="79"/>
      <c r="E236" s="83"/>
      <c r="F236" s="105"/>
      <c r="G236" s="83"/>
      <c r="H236" s="105"/>
      <c r="I236" s="83"/>
      <c r="J236" s="105"/>
      <c r="K236" s="83"/>
      <c r="L236" s="192"/>
      <c r="M236" s="105"/>
      <c r="N236" s="83"/>
      <c r="O236" s="192"/>
      <c r="P236" s="105"/>
      <c r="Q236" s="83"/>
      <c r="R236" s="193"/>
      <c r="S236" s="105"/>
      <c r="T236" s="194"/>
      <c r="U236" s="194"/>
      <c r="V236" s="194"/>
      <c r="W236" s="195"/>
      <c r="X236" s="156">
        <f t="shared" si="25"/>
        <v>0</v>
      </c>
    </row>
    <row r="237" spans="1:25" s="229" customFormat="1" ht="11.25" customHeight="1">
      <c r="A237" s="79"/>
      <c r="B237" s="79"/>
      <c r="C237" s="79"/>
      <c r="D237" s="79"/>
      <c r="E237" s="71"/>
      <c r="F237" s="224"/>
      <c r="G237" s="71"/>
      <c r="H237" s="224"/>
      <c r="I237" s="71"/>
      <c r="J237" s="105"/>
      <c r="K237" s="71"/>
      <c r="L237" s="225"/>
      <c r="M237" s="105"/>
      <c r="N237" s="71"/>
      <c r="O237" s="225"/>
      <c r="P237" s="105"/>
      <c r="Q237" s="71"/>
      <c r="R237" s="226"/>
      <c r="S237" s="105"/>
      <c r="T237" s="194"/>
      <c r="U237" s="194"/>
      <c r="V237" s="194"/>
      <c r="W237" s="227"/>
      <c r="X237" s="228"/>
    </row>
    <row r="238" spans="1:25" ht="30" customHeight="1">
      <c r="A238" s="72" t="s">
        <v>39</v>
      </c>
      <c r="B238" s="70" t="s">
        <v>182</v>
      </c>
      <c r="C238" s="326">
        <v>100</v>
      </c>
      <c r="D238" s="72" t="s">
        <v>183</v>
      </c>
      <c r="E238" s="83"/>
      <c r="F238" s="105"/>
      <c r="G238" s="83"/>
      <c r="H238" s="105"/>
      <c r="I238" s="83">
        <v>180</v>
      </c>
      <c r="J238" s="105" t="s">
        <v>129</v>
      </c>
      <c r="K238" s="83"/>
      <c r="L238" s="192"/>
      <c r="M238" s="105"/>
      <c r="N238" s="83"/>
      <c r="O238" s="192"/>
      <c r="P238" s="105"/>
      <c r="Q238" s="83"/>
      <c r="R238" s="193"/>
      <c r="S238" s="105"/>
      <c r="T238" s="194"/>
      <c r="U238" s="194"/>
      <c r="V238" s="194"/>
      <c r="W238" s="195"/>
      <c r="X238" s="156">
        <f>C238*E238</f>
        <v>0</v>
      </c>
      <c r="Y238" s="338">
        <f t="shared" ref="Y238:Y256" si="26">I238*C238</f>
        <v>18000</v>
      </c>
    </row>
    <row r="239" spans="1:25" ht="30" customHeight="1">
      <c r="A239" s="79"/>
      <c r="B239" s="79"/>
      <c r="C239" s="79"/>
      <c r="D239" s="79"/>
      <c r="E239" s="83"/>
      <c r="F239" s="105"/>
      <c r="G239" s="83"/>
      <c r="H239" s="105"/>
      <c r="I239" s="83"/>
      <c r="J239" s="105"/>
      <c r="K239" s="83"/>
      <c r="L239" s="192"/>
      <c r="M239" s="105"/>
      <c r="N239" s="83"/>
      <c r="O239" s="192"/>
      <c r="P239" s="105"/>
      <c r="Q239" s="83"/>
      <c r="R239" s="193"/>
      <c r="S239" s="105"/>
      <c r="T239" s="194"/>
      <c r="U239" s="194"/>
      <c r="V239" s="194"/>
      <c r="W239" s="195"/>
      <c r="X239" s="156">
        <f>C239*E239</f>
        <v>0</v>
      </c>
      <c r="Y239" s="338">
        <f t="shared" si="26"/>
        <v>0</v>
      </c>
    </row>
    <row r="240" spans="1:25" ht="30" customHeight="1">
      <c r="A240" s="72" t="s">
        <v>41</v>
      </c>
      <c r="B240" s="70" t="s">
        <v>185</v>
      </c>
      <c r="C240" s="326">
        <v>100</v>
      </c>
      <c r="D240" s="72" t="s">
        <v>183</v>
      </c>
      <c r="E240" s="83"/>
      <c r="F240" s="105"/>
      <c r="G240" s="83"/>
      <c r="H240" s="105"/>
      <c r="I240" s="83">
        <v>50</v>
      </c>
      <c r="J240" s="105" t="s">
        <v>129</v>
      </c>
      <c r="K240" s="83"/>
      <c r="L240" s="192"/>
      <c r="M240" s="105"/>
      <c r="N240" s="83"/>
      <c r="O240" s="192"/>
      <c r="P240" s="105"/>
      <c r="Q240" s="83"/>
      <c r="R240" s="193"/>
      <c r="S240" s="105"/>
      <c r="T240" s="194"/>
      <c r="U240" s="194"/>
      <c r="V240" s="194"/>
      <c r="W240" s="159"/>
      <c r="X240" s="156">
        <f>C240*E240</f>
        <v>0</v>
      </c>
      <c r="Y240" s="338">
        <f t="shared" si="26"/>
        <v>5000</v>
      </c>
    </row>
    <row r="241" spans="1:25" ht="30" customHeight="1">
      <c r="A241" s="72"/>
      <c r="B241" s="70"/>
      <c r="C241" s="326"/>
      <c r="D241" s="72"/>
      <c r="E241" s="83"/>
      <c r="F241" s="231"/>
      <c r="G241" s="83"/>
      <c r="H241" s="231"/>
      <c r="I241" s="83"/>
      <c r="J241" s="105"/>
      <c r="K241" s="83"/>
      <c r="L241" s="192"/>
      <c r="M241" s="105"/>
      <c r="N241" s="83"/>
      <c r="O241" s="192"/>
      <c r="P241" s="105"/>
      <c r="Q241" s="83"/>
      <c r="R241" s="193"/>
      <c r="S241" s="105"/>
      <c r="T241" s="194"/>
      <c r="U241" s="194"/>
      <c r="V241" s="194"/>
      <c r="W241" s="232" t="s">
        <v>215</v>
      </c>
      <c r="X241" s="156">
        <f>C241*E241</f>
        <v>0</v>
      </c>
      <c r="Y241" s="338">
        <f t="shared" si="26"/>
        <v>0</v>
      </c>
    </row>
    <row r="242" spans="1:25" ht="30" customHeight="1">
      <c r="A242" s="72"/>
      <c r="B242" s="337" t="s">
        <v>254</v>
      </c>
      <c r="C242" s="326"/>
      <c r="D242" s="72"/>
      <c r="E242" s="233"/>
      <c r="F242" s="235"/>
      <c r="G242" s="233"/>
      <c r="H242" s="235"/>
      <c r="I242" s="233"/>
      <c r="J242" s="236"/>
      <c r="K242" s="233"/>
      <c r="L242" s="237"/>
      <c r="M242" s="236"/>
      <c r="N242" s="233"/>
      <c r="O242" s="237"/>
      <c r="P242" s="236"/>
      <c r="Q242" s="233"/>
      <c r="R242" s="238"/>
      <c r="S242" s="236"/>
      <c r="T242" s="239"/>
      <c r="U242" s="239"/>
      <c r="V242" s="194"/>
      <c r="W242" s="232" t="s">
        <v>215</v>
      </c>
      <c r="X242" s="156">
        <f>C242*E242</f>
        <v>0</v>
      </c>
      <c r="Y242" s="338">
        <f t="shared" si="26"/>
        <v>0</v>
      </c>
    </row>
    <row r="243" spans="1:25" ht="30" customHeight="1">
      <c r="A243" s="72"/>
      <c r="B243" s="70"/>
      <c r="C243" s="326"/>
      <c r="D243" s="72"/>
      <c r="E243" s="240"/>
      <c r="F243" s="231"/>
      <c r="G243" s="240"/>
      <c r="H243" s="231"/>
      <c r="I243" s="240"/>
      <c r="J243" s="105"/>
      <c r="K243" s="240"/>
      <c r="L243" s="242"/>
      <c r="M243" s="105"/>
      <c r="N243" s="240"/>
      <c r="O243" s="242"/>
      <c r="P243" s="105"/>
      <c r="Q243" s="240"/>
      <c r="R243" s="243"/>
      <c r="S243" s="105"/>
      <c r="T243" s="194"/>
      <c r="U243" s="194"/>
      <c r="V243" s="194"/>
      <c r="W243" s="195"/>
      <c r="X243" s="156"/>
      <c r="Y243" s="338">
        <f t="shared" si="26"/>
        <v>0</v>
      </c>
    </row>
    <row r="244" spans="1:25" ht="30" customHeight="1">
      <c r="A244" s="72" t="s">
        <v>42</v>
      </c>
      <c r="B244" s="70" t="s">
        <v>309</v>
      </c>
      <c r="C244" s="326">
        <v>6</v>
      </c>
      <c r="D244" s="72" t="s">
        <v>49</v>
      </c>
      <c r="E244" s="83"/>
      <c r="F244" s="105"/>
      <c r="G244" s="83"/>
      <c r="H244" s="105"/>
      <c r="I244" s="83">
        <v>6967.4</v>
      </c>
      <c r="J244" s="105" t="s">
        <v>129</v>
      </c>
      <c r="K244" s="83"/>
      <c r="L244" s="192"/>
      <c r="M244" s="105"/>
      <c r="N244" s="83"/>
      <c r="O244" s="192"/>
      <c r="P244" s="105"/>
      <c r="Q244" s="83"/>
      <c r="R244" s="193"/>
      <c r="S244" s="105"/>
      <c r="T244" s="194"/>
      <c r="U244" s="194"/>
      <c r="V244" s="194"/>
      <c r="W244" s="159"/>
      <c r="X244" s="156">
        <f t="shared" ref="X244:X256" si="27">C244*E244</f>
        <v>0</v>
      </c>
      <c r="Y244" s="338">
        <f t="shared" si="26"/>
        <v>41804.399999999994</v>
      </c>
    </row>
    <row r="245" spans="1:25" ht="30" customHeight="1">
      <c r="A245" s="79"/>
      <c r="B245" s="79"/>
      <c r="C245" s="79"/>
      <c r="D245" s="79"/>
      <c r="E245" s="83"/>
      <c r="F245" s="105"/>
      <c r="G245" s="83"/>
      <c r="H245" s="105"/>
      <c r="I245" s="83"/>
      <c r="J245" s="105"/>
      <c r="K245" s="83"/>
      <c r="L245" s="192"/>
      <c r="M245" s="105"/>
      <c r="N245" s="83"/>
      <c r="O245" s="192"/>
      <c r="P245" s="105"/>
      <c r="Q245" s="83"/>
      <c r="R245" s="193"/>
      <c r="S245" s="105"/>
      <c r="T245" s="194"/>
      <c r="U245" s="194"/>
      <c r="V245" s="194"/>
      <c r="W245" s="195"/>
      <c r="X245" s="156">
        <f t="shared" si="27"/>
        <v>0</v>
      </c>
      <c r="Y245" s="338">
        <f t="shared" si="26"/>
        <v>0</v>
      </c>
    </row>
    <row r="246" spans="1:25" ht="30" customHeight="1">
      <c r="A246" s="339" t="s">
        <v>43</v>
      </c>
      <c r="B246" s="99" t="s">
        <v>310</v>
      </c>
      <c r="C246" s="326">
        <v>5</v>
      </c>
      <c r="D246" s="72" t="s">
        <v>49</v>
      </c>
      <c r="E246" s="83"/>
      <c r="F246" s="105"/>
      <c r="G246" s="83"/>
      <c r="H246" s="105"/>
      <c r="I246" s="83">
        <f>1576.18*2</f>
        <v>3152.36</v>
      </c>
      <c r="J246" s="105" t="s">
        <v>129</v>
      </c>
      <c r="K246" s="83"/>
      <c r="L246" s="192"/>
      <c r="M246" s="105"/>
      <c r="N246" s="83"/>
      <c r="O246" s="192"/>
      <c r="P246" s="105"/>
      <c r="Q246" s="83"/>
      <c r="R246" s="193"/>
      <c r="S246" s="105"/>
      <c r="T246" s="194"/>
      <c r="U246" s="194"/>
      <c r="V246" s="194"/>
      <c r="W246" s="195"/>
      <c r="X246" s="156">
        <f t="shared" si="27"/>
        <v>0</v>
      </c>
      <c r="Y246" s="338">
        <f t="shared" si="26"/>
        <v>15761.800000000001</v>
      </c>
    </row>
    <row r="247" spans="1:25" ht="30" customHeight="1">
      <c r="A247" s="72"/>
      <c r="B247" s="70"/>
      <c r="C247" s="326"/>
      <c r="D247" s="72"/>
      <c r="E247" s="83"/>
      <c r="F247" s="105"/>
      <c r="G247" s="83"/>
      <c r="H247" s="105"/>
      <c r="I247" s="83"/>
      <c r="J247" s="105"/>
      <c r="K247" s="83"/>
      <c r="L247" s="192"/>
      <c r="M247" s="105"/>
      <c r="N247" s="83"/>
      <c r="O247" s="192"/>
      <c r="P247" s="105"/>
      <c r="Q247" s="83"/>
      <c r="R247" s="193"/>
      <c r="S247" s="105"/>
      <c r="T247" s="194"/>
      <c r="U247" s="194"/>
      <c r="V247" s="194"/>
      <c r="W247" s="195"/>
      <c r="X247" s="156">
        <f t="shared" si="27"/>
        <v>0</v>
      </c>
      <c r="Y247" s="338">
        <f t="shared" si="26"/>
        <v>0</v>
      </c>
    </row>
    <row r="248" spans="1:25" ht="30" customHeight="1">
      <c r="A248" s="72" t="s">
        <v>44</v>
      </c>
      <c r="B248" s="70" t="s">
        <v>311</v>
      </c>
      <c r="C248" s="326">
        <v>7</v>
      </c>
      <c r="D248" s="72" t="s">
        <v>49</v>
      </c>
      <c r="E248" s="83"/>
      <c r="F248" s="105"/>
      <c r="G248" s="83"/>
      <c r="H248" s="105"/>
      <c r="I248" s="83">
        <v>1935.39</v>
      </c>
      <c r="J248" s="105" t="s">
        <v>129</v>
      </c>
      <c r="K248" s="83"/>
      <c r="L248" s="192"/>
      <c r="M248" s="105"/>
      <c r="N248" s="83"/>
      <c r="O248" s="192"/>
      <c r="P248" s="105"/>
      <c r="Q248" s="83"/>
      <c r="R248" s="193"/>
      <c r="S248" s="105"/>
      <c r="T248" s="194"/>
      <c r="U248" s="194"/>
      <c r="V248" s="194"/>
      <c r="W248" s="195"/>
      <c r="X248" s="156">
        <f t="shared" si="27"/>
        <v>0</v>
      </c>
      <c r="Y248" s="338">
        <f t="shared" si="26"/>
        <v>13547.730000000001</v>
      </c>
    </row>
    <row r="249" spans="1:25" ht="30" customHeight="1">
      <c r="A249" s="79"/>
      <c r="B249" s="79"/>
      <c r="C249" s="79"/>
      <c r="D249" s="79"/>
      <c r="E249" s="83"/>
      <c r="F249" s="105"/>
      <c r="G249" s="83"/>
      <c r="H249" s="105"/>
      <c r="I249" s="83"/>
      <c r="J249" s="105"/>
      <c r="K249" s="83"/>
      <c r="L249" s="192"/>
      <c r="M249" s="105"/>
      <c r="N249" s="83"/>
      <c r="O249" s="192"/>
      <c r="P249" s="105"/>
      <c r="Q249" s="83"/>
      <c r="R249" s="193"/>
      <c r="S249" s="105"/>
      <c r="T249" s="194"/>
      <c r="U249" s="194"/>
      <c r="V249" s="194"/>
      <c r="W249" s="195"/>
      <c r="X249" s="156">
        <f t="shared" si="27"/>
        <v>0</v>
      </c>
      <c r="Y249" s="338">
        <f t="shared" si="26"/>
        <v>0</v>
      </c>
    </row>
    <row r="250" spans="1:25" ht="30" customHeight="1">
      <c r="A250" s="103"/>
      <c r="B250" s="332" t="s">
        <v>223</v>
      </c>
      <c r="C250" s="336"/>
      <c r="D250" s="103"/>
      <c r="E250" s="83"/>
      <c r="F250" s="105"/>
      <c r="G250" s="83"/>
      <c r="H250" s="105"/>
      <c r="I250" s="83"/>
      <c r="J250" s="105"/>
      <c r="K250" s="83"/>
      <c r="L250" s="192"/>
      <c r="M250" s="105"/>
      <c r="N250" s="83"/>
      <c r="O250" s="192"/>
      <c r="P250" s="105"/>
      <c r="Q250" s="83"/>
      <c r="R250" s="193"/>
      <c r="S250" s="105"/>
      <c r="T250" s="194"/>
      <c r="U250" s="194"/>
      <c r="V250" s="194"/>
      <c r="W250" s="195"/>
      <c r="X250" s="156">
        <f t="shared" si="27"/>
        <v>0</v>
      </c>
      <c r="Y250" s="338">
        <f t="shared" si="26"/>
        <v>0</v>
      </c>
    </row>
    <row r="251" spans="1:25" ht="30" customHeight="1">
      <c r="A251" s="65"/>
      <c r="B251" s="65"/>
      <c r="C251" s="65"/>
      <c r="D251" s="65"/>
      <c r="E251" s="83"/>
      <c r="F251" s="105"/>
      <c r="G251" s="83"/>
      <c r="H251" s="105"/>
      <c r="I251" s="83"/>
      <c r="J251" s="105"/>
      <c r="K251" s="83"/>
      <c r="L251" s="192"/>
      <c r="M251" s="105"/>
      <c r="N251" s="83"/>
      <c r="O251" s="192"/>
      <c r="P251" s="105"/>
      <c r="Q251" s="83"/>
      <c r="R251" s="193"/>
      <c r="S251" s="105"/>
      <c r="T251" s="194"/>
      <c r="U251" s="194"/>
      <c r="V251" s="194"/>
      <c r="W251" s="195"/>
      <c r="X251" s="156">
        <f t="shared" si="27"/>
        <v>0</v>
      </c>
      <c r="Y251" s="338">
        <f t="shared" si="26"/>
        <v>0</v>
      </c>
    </row>
    <row r="252" spans="1:25" ht="30" customHeight="1">
      <c r="A252" s="72" t="s">
        <v>45</v>
      </c>
      <c r="B252" s="70" t="s">
        <v>312</v>
      </c>
      <c r="C252" s="83">
        <v>19.16</v>
      </c>
      <c r="D252" s="285" t="s">
        <v>95</v>
      </c>
      <c r="E252" s="83"/>
      <c r="F252" s="105"/>
      <c r="G252" s="83"/>
      <c r="H252" s="105"/>
      <c r="I252" s="83">
        <v>56.25</v>
      </c>
      <c r="J252" s="105" t="s">
        <v>129</v>
      </c>
      <c r="K252" s="83"/>
      <c r="L252" s="192"/>
      <c r="M252" s="105"/>
      <c r="N252" s="83"/>
      <c r="O252" s="192"/>
      <c r="P252" s="105"/>
      <c r="Q252" s="83"/>
      <c r="R252" s="193"/>
      <c r="S252" s="105"/>
      <c r="T252" s="194"/>
      <c r="U252" s="194"/>
      <c r="V252" s="194"/>
      <c r="W252" s="195"/>
      <c r="X252" s="156">
        <f t="shared" si="27"/>
        <v>0</v>
      </c>
      <c r="Y252" s="338">
        <f t="shared" si="26"/>
        <v>1077.75</v>
      </c>
    </row>
    <row r="253" spans="1:25" ht="30" customHeight="1">
      <c r="A253" s="191"/>
      <c r="B253" s="85"/>
      <c r="C253" s="83"/>
      <c r="D253" s="86"/>
      <c r="E253" s="83"/>
      <c r="F253" s="105"/>
      <c r="G253" s="83"/>
      <c r="H253" s="105"/>
      <c r="I253" s="83"/>
      <c r="J253" s="105"/>
      <c r="K253" s="83"/>
      <c r="L253" s="192"/>
      <c r="M253" s="105"/>
      <c r="N253" s="83"/>
      <c r="O253" s="192"/>
      <c r="P253" s="105"/>
      <c r="Q253" s="83"/>
      <c r="R253" s="193"/>
      <c r="S253" s="105"/>
      <c r="T253" s="194"/>
      <c r="U253" s="194"/>
      <c r="V253" s="194"/>
      <c r="W253" s="195"/>
      <c r="X253" s="156">
        <f t="shared" si="27"/>
        <v>0</v>
      </c>
      <c r="Y253" s="338">
        <f t="shared" si="26"/>
        <v>0</v>
      </c>
    </row>
    <row r="254" spans="1:25" ht="30" customHeight="1">
      <c r="A254" s="72" t="s">
        <v>46</v>
      </c>
      <c r="B254" s="70" t="s">
        <v>313</v>
      </c>
      <c r="C254" s="326">
        <v>172</v>
      </c>
      <c r="D254" s="86" t="s">
        <v>49</v>
      </c>
      <c r="E254" s="83"/>
      <c r="F254" s="105"/>
      <c r="G254" s="83"/>
      <c r="H254" s="105"/>
      <c r="I254" s="83">
        <v>31.75</v>
      </c>
      <c r="J254" s="105" t="s">
        <v>129</v>
      </c>
      <c r="K254" s="83"/>
      <c r="L254" s="192"/>
      <c r="M254" s="105"/>
      <c r="N254" s="83"/>
      <c r="O254" s="192"/>
      <c r="P254" s="105"/>
      <c r="Q254" s="83"/>
      <c r="R254" s="193"/>
      <c r="S254" s="105"/>
      <c r="T254" s="194"/>
      <c r="U254" s="194"/>
      <c r="V254" s="194"/>
      <c r="W254" s="195"/>
      <c r="X254" s="156">
        <f t="shared" si="27"/>
        <v>0</v>
      </c>
      <c r="Y254" s="338">
        <f t="shared" si="26"/>
        <v>5461</v>
      </c>
    </row>
    <row r="255" spans="1:25" ht="30" customHeight="1">
      <c r="A255" s="79"/>
      <c r="B255" s="340"/>
      <c r="C255" s="79"/>
      <c r="D255" s="86"/>
      <c r="E255" s="83"/>
      <c r="F255" s="105"/>
      <c r="G255" s="83"/>
      <c r="H255" s="105"/>
      <c r="I255" s="83"/>
      <c r="J255" s="105"/>
      <c r="K255" s="83"/>
      <c r="L255" s="192"/>
      <c r="M255" s="105"/>
      <c r="N255" s="83"/>
      <c r="O255" s="192"/>
      <c r="P255" s="105"/>
      <c r="Q255" s="83"/>
      <c r="R255" s="193"/>
      <c r="S255" s="105"/>
      <c r="T255" s="194"/>
      <c r="U255" s="194"/>
      <c r="V255" s="194"/>
      <c r="W255" s="195"/>
      <c r="X255" s="156">
        <f t="shared" si="27"/>
        <v>0</v>
      </c>
      <c r="Y255" s="338">
        <f t="shared" si="26"/>
        <v>0</v>
      </c>
    </row>
    <row r="256" spans="1:25" ht="30" customHeight="1">
      <c r="A256" s="72" t="s">
        <v>47</v>
      </c>
      <c r="B256" s="70" t="s">
        <v>314</v>
      </c>
      <c r="C256" s="326">
        <v>172</v>
      </c>
      <c r="D256" s="78" t="s">
        <v>49</v>
      </c>
      <c r="E256" s="83"/>
      <c r="F256" s="105"/>
      <c r="G256" s="83"/>
      <c r="H256" s="105"/>
      <c r="I256" s="83">
        <v>55.17</v>
      </c>
      <c r="J256" s="105" t="s">
        <v>129</v>
      </c>
      <c r="K256" s="83"/>
      <c r="L256" s="192"/>
      <c r="M256" s="105"/>
      <c r="N256" s="83"/>
      <c r="O256" s="192"/>
      <c r="P256" s="105"/>
      <c r="Q256" s="83"/>
      <c r="R256" s="193"/>
      <c r="S256" s="105"/>
      <c r="T256" s="194"/>
      <c r="U256" s="194"/>
      <c r="V256" s="194"/>
      <c r="W256" s="195"/>
      <c r="X256" s="156">
        <f t="shared" si="27"/>
        <v>0</v>
      </c>
      <c r="Y256" s="338">
        <f t="shared" si="26"/>
        <v>9489.24</v>
      </c>
    </row>
    <row r="257" spans="1:25" ht="30" customHeight="1">
      <c r="A257" s="72"/>
      <c r="B257" s="70"/>
      <c r="C257" s="326"/>
      <c r="D257" s="78"/>
      <c r="E257" s="83"/>
      <c r="F257" s="105"/>
      <c r="G257" s="83"/>
      <c r="H257" s="105"/>
      <c r="I257" s="83"/>
      <c r="J257" s="281"/>
      <c r="K257" s="83"/>
      <c r="L257" s="192"/>
      <c r="M257" s="281"/>
      <c r="N257" s="83"/>
      <c r="O257" s="192"/>
      <c r="P257" s="281"/>
      <c r="Q257" s="83"/>
      <c r="R257" s="193"/>
      <c r="S257" s="281"/>
      <c r="T257" s="282"/>
      <c r="U257" s="282"/>
      <c r="V257" s="194"/>
      <c r="W257" s="195"/>
      <c r="X257" s="156"/>
      <c r="Y257" s="338"/>
    </row>
    <row r="258" spans="1:25" ht="30" customHeight="1">
      <c r="A258" s="72"/>
      <c r="B258" s="70"/>
      <c r="C258" s="326"/>
      <c r="D258" s="78"/>
      <c r="E258" s="83"/>
      <c r="F258" s="105"/>
      <c r="G258" s="83"/>
      <c r="H258" s="105"/>
      <c r="I258" s="83"/>
      <c r="J258" s="281"/>
      <c r="K258" s="83"/>
      <c r="L258" s="192"/>
      <c r="M258" s="281"/>
      <c r="N258" s="83"/>
      <c r="O258" s="192"/>
      <c r="P258" s="281"/>
      <c r="Q258" s="83"/>
      <c r="R258" s="193"/>
      <c r="S258" s="281"/>
      <c r="T258" s="282"/>
      <c r="U258" s="282"/>
      <c r="V258" s="194"/>
      <c r="W258" s="195"/>
      <c r="X258" s="156"/>
      <c r="Y258" s="338"/>
    </row>
    <row r="259" spans="1:25" ht="30" customHeight="1">
      <c r="A259" s="72"/>
      <c r="B259" s="70"/>
      <c r="C259" s="326"/>
      <c r="D259" s="78"/>
      <c r="E259" s="83"/>
      <c r="F259" s="105"/>
      <c r="G259" s="83"/>
      <c r="H259" s="105"/>
      <c r="I259" s="83"/>
      <c r="J259" s="281"/>
      <c r="K259" s="83"/>
      <c r="L259" s="192"/>
      <c r="M259" s="281"/>
      <c r="N259" s="83"/>
      <c r="O259" s="192"/>
      <c r="P259" s="281"/>
      <c r="Q259" s="83"/>
      <c r="R259" s="193"/>
      <c r="S259" s="281"/>
      <c r="T259" s="282"/>
      <c r="U259" s="282"/>
      <c r="V259" s="194"/>
      <c r="W259" s="195"/>
      <c r="X259" s="156"/>
      <c r="Y259" s="338"/>
    </row>
    <row r="260" spans="1:25" ht="30" customHeight="1">
      <c r="A260" s="72"/>
      <c r="B260" s="70"/>
      <c r="C260" s="326"/>
      <c r="D260" s="78"/>
      <c r="E260" s="83"/>
      <c r="F260" s="105"/>
      <c r="G260" s="83"/>
      <c r="H260" s="105"/>
      <c r="I260" s="83"/>
      <c r="J260" s="281"/>
      <c r="K260" s="83"/>
      <c r="L260" s="192"/>
      <c r="M260" s="281"/>
      <c r="N260" s="83"/>
      <c r="O260" s="192"/>
      <c r="P260" s="281"/>
      <c r="Q260" s="83"/>
      <c r="R260" s="193"/>
      <c r="S260" s="281"/>
      <c r="T260" s="282"/>
      <c r="U260" s="282"/>
      <c r="V260" s="194"/>
      <c r="W260" s="195"/>
      <c r="X260" s="156"/>
      <c r="Y260" s="338"/>
    </row>
    <row r="261" spans="1:25" ht="30" customHeight="1">
      <c r="A261" s="72"/>
      <c r="B261" s="70"/>
      <c r="C261" s="326"/>
      <c r="D261" s="78"/>
      <c r="E261" s="83"/>
      <c r="F261" s="105"/>
      <c r="G261" s="83"/>
      <c r="H261" s="105"/>
      <c r="I261" s="83"/>
      <c r="J261" s="281"/>
      <c r="K261" s="83"/>
      <c r="L261" s="192"/>
      <c r="M261" s="281"/>
      <c r="N261" s="83"/>
      <c r="O261" s="192"/>
      <c r="P261" s="281"/>
      <c r="Q261" s="83"/>
      <c r="R261" s="193"/>
      <c r="S261" s="281"/>
      <c r="T261" s="282"/>
      <c r="U261" s="282"/>
      <c r="V261" s="194"/>
      <c r="W261" s="195"/>
      <c r="X261" s="156"/>
      <c r="Y261" s="338"/>
    </row>
    <row r="262" spans="1:25" ht="30" customHeight="1">
      <c r="A262" s="72"/>
      <c r="B262" s="70"/>
      <c r="C262" s="326"/>
      <c r="D262" s="78"/>
      <c r="E262" s="83"/>
      <c r="F262" s="105"/>
      <c r="G262" s="83"/>
      <c r="H262" s="105"/>
      <c r="I262" s="83"/>
      <c r="J262" s="281"/>
      <c r="K262" s="83"/>
      <c r="L262" s="192"/>
      <c r="M262" s="281"/>
      <c r="N262" s="83"/>
      <c r="O262" s="192"/>
      <c r="P262" s="281"/>
      <c r="Q262" s="83"/>
      <c r="R262" s="193"/>
      <c r="S262" s="281"/>
      <c r="T262" s="282"/>
      <c r="U262" s="282"/>
      <c r="V262" s="194"/>
      <c r="W262" s="195"/>
      <c r="X262" s="156"/>
      <c r="Y262" s="338"/>
    </row>
    <row r="263" spans="1:25" ht="30" customHeight="1">
      <c r="A263" s="191"/>
      <c r="B263" s="99"/>
      <c r="C263" s="83"/>
      <c r="D263" s="78"/>
      <c r="E263" s="83"/>
      <c r="F263" s="105"/>
      <c r="G263" s="83"/>
      <c r="H263" s="105"/>
      <c r="I263" s="83"/>
      <c r="J263" s="105"/>
      <c r="K263" s="83"/>
      <c r="L263" s="192"/>
      <c r="M263" s="105"/>
      <c r="N263" s="83"/>
      <c r="O263" s="192"/>
      <c r="P263" s="105"/>
      <c r="Q263" s="83"/>
      <c r="R263" s="193"/>
      <c r="S263" s="105"/>
      <c r="T263" s="194"/>
      <c r="U263" s="194"/>
      <c r="V263" s="194"/>
      <c r="W263" s="195"/>
      <c r="X263" s="156">
        <f>C263*E263</f>
        <v>0</v>
      </c>
      <c r="Y263" s="338">
        <f t="shared" ref="Y263:Y309" si="28">I263*C263</f>
        <v>0</v>
      </c>
    </row>
    <row r="264" spans="1:25" s="222" customFormat="1" ht="30" customHeight="1" thickBot="1">
      <c r="A264" s="213"/>
      <c r="B264" s="214" t="s">
        <v>206</v>
      </c>
      <c r="C264" s="215"/>
      <c r="D264" s="216"/>
      <c r="E264" s="215"/>
      <c r="F264" s="217">
        <f>SUM(F235:F263)</f>
        <v>0</v>
      </c>
      <c r="G264" s="215"/>
      <c r="H264" s="217"/>
      <c r="I264" s="215"/>
      <c r="J264" s="217">
        <f>SUM(J235:J263)</f>
        <v>0</v>
      </c>
      <c r="K264" s="215"/>
      <c r="L264" s="218"/>
      <c r="M264" s="217">
        <f>SUM(M235:M263)</f>
        <v>0</v>
      </c>
      <c r="N264" s="215"/>
      <c r="O264" s="218"/>
      <c r="P264" s="217">
        <f>SUM(P235:P263)</f>
        <v>0</v>
      </c>
      <c r="Q264" s="215"/>
      <c r="R264" s="219"/>
      <c r="S264" s="217">
        <f>SUM(S235:S263)</f>
        <v>0</v>
      </c>
      <c r="T264" s="220"/>
      <c r="U264" s="220"/>
      <c r="V264" s="220"/>
      <c r="W264" s="221"/>
      <c r="X264" s="156">
        <f>C264*E264</f>
        <v>0</v>
      </c>
      <c r="Y264" s="338">
        <f t="shared" si="28"/>
        <v>0</v>
      </c>
    </row>
    <row r="265" spans="1:25" ht="30" customHeight="1" thickTop="1">
      <c r="A265" s="78"/>
      <c r="B265" s="244"/>
      <c r="C265" s="198"/>
      <c r="D265" s="78"/>
      <c r="E265" s="198"/>
      <c r="F265" s="246"/>
      <c r="G265" s="198"/>
      <c r="H265" s="246"/>
      <c r="I265" s="198"/>
      <c r="J265" s="246"/>
      <c r="K265" s="198"/>
      <c r="L265" s="199"/>
      <c r="M265" s="246"/>
      <c r="N265" s="198"/>
      <c r="O265" s="199"/>
      <c r="P265" s="246"/>
      <c r="Q265" s="198"/>
      <c r="R265" s="200"/>
      <c r="S265" s="246"/>
      <c r="T265" s="247"/>
      <c r="U265" s="247"/>
      <c r="V265" s="156"/>
      <c r="W265" s="159"/>
      <c r="X265" s="156">
        <f>C265*E265</f>
        <v>0</v>
      </c>
      <c r="Y265" s="338">
        <f t="shared" si="28"/>
        <v>0</v>
      </c>
    </row>
    <row r="266" spans="1:25" ht="30" customHeight="1">
      <c r="A266" s="191"/>
      <c r="B266" s="98" t="s">
        <v>315</v>
      </c>
      <c r="C266" s="83"/>
      <c r="D266" s="202"/>
      <c r="E266" s="83">
        <v>96.77</v>
      </c>
      <c r="F266" s="105">
        <f t="shared" ref="F266:F272" si="29">C266*E266</f>
        <v>0</v>
      </c>
      <c r="G266" s="83"/>
      <c r="H266" s="105"/>
      <c r="I266" s="83"/>
      <c r="J266" s="105">
        <f>I266*C266</f>
        <v>0</v>
      </c>
      <c r="K266" s="83"/>
      <c r="L266" s="192"/>
      <c r="M266" s="105"/>
      <c r="N266" s="83"/>
      <c r="O266" s="192"/>
      <c r="P266" s="105"/>
      <c r="Q266" s="83"/>
      <c r="R266" s="193"/>
      <c r="S266" s="105"/>
      <c r="T266" s="194"/>
      <c r="U266" s="194"/>
      <c r="V266" s="194"/>
      <c r="W266" s="195"/>
      <c r="X266" s="156">
        <f>C266*E266</f>
        <v>0</v>
      </c>
      <c r="Y266" s="338">
        <f t="shared" si="28"/>
        <v>0</v>
      </c>
    </row>
    <row r="267" spans="1:25" ht="12" customHeight="1">
      <c r="A267" s="72"/>
      <c r="B267" s="79"/>
      <c r="C267" s="83"/>
      <c r="D267" s="114"/>
      <c r="E267" s="83"/>
      <c r="F267" s="231"/>
      <c r="G267" s="83"/>
      <c r="H267" s="231"/>
      <c r="I267" s="83"/>
      <c r="J267" s="105">
        <f>I267*C267</f>
        <v>0</v>
      </c>
      <c r="K267" s="83"/>
      <c r="L267" s="192"/>
      <c r="M267" s="105"/>
      <c r="N267" s="83"/>
      <c r="O267" s="192"/>
      <c r="P267" s="105"/>
      <c r="Q267" s="83"/>
      <c r="R267" s="193"/>
      <c r="S267" s="105"/>
      <c r="T267" s="194"/>
      <c r="U267" s="194"/>
      <c r="V267" s="194"/>
      <c r="W267" s="195"/>
      <c r="X267" s="156"/>
      <c r="Y267" s="338">
        <f t="shared" si="28"/>
        <v>0</v>
      </c>
    </row>
    <row r="268" spans="1:25" ht="30" customHeight="1">
      <c r="A268" s="72"/>
      <c r="B268" s="337" t="s">
        <v>316</v>
      </c>
      <c r="C268" s="83"/>
      <c r="D268" s="78"/>
      <c r="E268" s="83"/>
      <c r="F268" s="105">
        <f t="shared" si="29"/>
        <v>0</v>
      </c>
      <c r="G268" s="83"/>
      <c r="H268" s="105"/>
      <c r="I268" s="83"/>
      <c r="J268" s="105">
        <f>I268*C268</f>
        <v>0</v>
      </c>
      <c r="K268" s="83"/>
      <c r="L268" s="192"/>
      <c r="M268" s="105"/>
      <c r="N268" s="83"/>
      <c r="O268" s="192"/>
      <c r="P268" s="105"/>
      <c r="Q268" s="83"/>
      <c r="R268" s="193"/>
      <c r="S268" s="105"/>
      <c r="T268" s="194"/>
      <c r="U268" s="194"/>
      <c r="V268" s="194"/>
      <c r="W268" s="159"/>
      <c r="X268" s="156">
        <f t="shared" ref="X268:X277" si="30">C268*E268</f>
        <v>0</v>
      </c>
      <c r="Y268" s="338">
        <f t="shared" si="28"/>
        <v>0</v>
      </c>
    </row>
    <row r="269" spans="1:25" ht="30" customHeight="1">
      <c r="A269" s="191"/>
      <c r="B269" s="70"/>
      <c r="C269" s="83"/>
      <c r="D269" s="86"/>
      <c r="E269" s="83">
        <v>53.22</v>
      </c>
      <c r="F269" s="105">
        <f t="shared" si="29"/>
        <v>0</v>
      </c>
      <c r="G269" s="83"/>
      <c r="H269" s="105"/>
      <c r="I269" s="83"/>
      <c r="J269" s="105">
        <f>I269*C269</f>
        <v>0</v>
      </c>
      <c r="K269" s="83"/>
      <c r="L269" s="192"/>
      <c r="M269" s="105"/>
      <c r="N269" s="83"/>
      <c r="O269" s="192"/>
      <c r="P269" s="105"/>
      <c r="Q269" s="83"/>
      <c r="R269" s="193"/>
      <c r="S269" s="105"/>
      <c r="T269" s="194"/>
      <c r="U269" s="194"/>
      <c r="V269" s="194"/>
      <c r="W269" s="195"/>
      <c r="X269" s="156">
        <f t="shared" si="30"/>
        <v>0</v>
      </c>
      <c r="Y269" s="338">
        <f t="shared" si="28"/>
        <v>0</v>
      </c>
    </row>
    <row r="270" spans="1:25" ht="30" customHeight="1">
      <c r="A270" s="72" t="s">
        <v>50</v>
      </c>
      <c r="B270" s="70" t="s">
        <v>317</v>
      </c>
      <c r="C270" s="326">
        <v>58</v>
      </c>
      <c r="D270" s="78" t="s">
        <v>49</v>
      </c>
      <c r="E270" s="83">
        <v>67.739999999999995</v>
      </c>
      <c r="F270" s="105">
        <f t="shared" si="29"/>
        <v>3928.9199999999996</v>
      </c>
      <c r="G270" s="83"/>
      <c r="H270" s="105"/>
      <c r="I270" s="83">
        <v>80</v>
      </c>
      <c r="J270" s="105" t="s">
        <v>129</v>
      </c>
      <c r="K270" s="83"/>
      <c r="L270" s="192"/>
      <c r="M270" s="105"/>
      <c r="N270" s="83"/>
      <c r="O270" s="192"/>
      <c r="P270" s="105"/>
      <c r="Q270" s="83"/>
      <c r="R270" s="193"/>
      <c r="S270" s="105"/>
      <c r="T270" s="194"/>
      <c r="U270" s="194"/>
      <c r="V270" s="194"/>
      <c r="W270" s="195"/>
      <c r="X270" s="156">
        <f t="shared" si="30"/>
        <v>3928.9199999999996</v>
      </c>
      <c r="Y270" s="338">
        <f t="shared" si="28"/>
        <v>4640</v>
      </c>
    </row>
    <row r="271" spans="1:25" ht="30" customHeight="1">
      <c r="A271" s="72"/>
      <c r="B271" s="337" t="s">
        <v>230</v>
      </c>
      <c r="C271" s="326"/>
      <c r="D271" s="72"/>
      <c r="E271" s="83">
        <v>56.25</v>
      </c>
      <c r="F271" s="105">
        <f t="shared" si="29"/>
        <v>0</v>
      </c>
      <c r="G271" s="83"/>
      <c r="H271" s="105"/>
      <c r="I271" s="83"/>
      <c r="J271" s="105">
        <f>I271*C271</f>
        <v>0</v>
      </c>
      <c r="K271" s="83"/>
      <c r="L271" s="192"/>
      <c r="M271" s="105"/>
      <c r="N271" s="83"/>
      <c r="O271" s="192"/>
      <c r="P271" s="105"/>
      <c r="Q271" s="83"/>
      <c r="R271" s="193"/>
      <c r="S271" s="105"/>
      <c r="T271" s="194"/>
      <c r="U271" s="194"/>
      <c r="V271" s="194"/>
      <c r="W271" s="195"/>
      <c r="X271" s="156">
        <f t="shared" si="30"/>
        <v>0</v>
      </c>
      <c r="Y271" s="338">
        <f t="shared" si="28"/>
        <v>0</v>
      </c>
    </row>
    <row r="272" spans="1:25" ht="30" customHeight="1">
      <c r="A272" s="79"/>
      <c r="B272" s="79"/>
      <c r="C272" s="79"/>
      <c r="D272" s="79"/>
      <c r="E272" s="83">
        <v>38.71</v>
      </c>
      <c r="F272" s="105">
        <f t="shared" si="29"/>
        <v>0</v>
      </c>
      <c r="G272" s="83"/>
      <c r="H272" s="105"/>
      <c r="I272" s="83"/>
      <c r="J272" s="105">
        <f>I272*C272</f>
        <v>0</v>
      </c>
      <c r="K272" s="83"/>
      <c r="L272" s="192"/>
      <c r="M272" s="105"/>
      <c r="N272" s="83"/>
      <c r="O272" s="192"/>
      <c r="P272" s="105"/>
      <c r="Q272" s="83"/>
      <c r="R272" s="193"/>
      <c r="S272" s="105"/>
      <c r="T272" s="194"/>
      <c r="U272" s="194"/>
      <c r="V272" s="194"/>
      <c r="W272" s="195"/>
      <c r="X272" s="156">
        <f t="shared" si="30"/>
        <v>0</v>
      </c>
      <c r="Y272" s="338">
        <f t="shared" si="28"/>
        <v>0</v>
      </c>
    </row>
    <row r="273" spans="1:25" ht="30" customHeight="1">
      <c r="A273" s="72" t="s">
        <v>22</v>
      </c>
      <c r="B273" s="70" t="s">
        <v>318</v>
      </c>
      <c r="C273" s="326">
        <v>13.08</v>
      </c>
      <c r="D273" s="72" t="s">
        <v>62</v>
      </c>
      <c r="E273" s="83"/>
      <c r="F273" s="105"/>
      <c r="G273" s="83"/>
      <c r="H273" s="105"/>
      <c r="I273" s="83">
        <v>70.3</v>
      </c>
      <c r="J273" s="105" t="s">
        <v>129</v>
      </c>
      <c r="K273" s="83"/>
      <c r="L273" s="192"/>
      <c r="M273" s="105"/>
      <c r="N273" s="83"/>
      <c r="O273" s="192"/>
      <c r="P273" s="105"/>
      <c r="Q273" s="83"/>
      <c r="R273" s="193"/>
      <c r="S273" s="105"/>
      <c r="T273" s="194"/>
      <c r="U273" s="194"/>
      <c r="V273" s="249"/>
      <c r="W273" s="159"/>
      <c r="X273" s="156">
        <f t="shared" si="30"/>
        <v>0</v>
      </c>
      <c r="Y273" s="338">
        <f t="shared" si="28"/>
        <v>919.524</v>
      </c>
    </row>
    <row r="274" spans="1:25" ht="30" customHeight="1">
      <c r="A274" s="72" t="s">
        <v>25</v>
      </c>
      <c r="B274" s="70" t="s">
        <v>319</v>
      </c>
      <c r="C274" s="326">
        <v>39</v>
      </c>
      <c r="D274" s="72" t="s">
        <v>213</v>
      </c>
      <c r="E274" s="83"/>
      <c r="F274" s="105"/>
      <c r="G274" s="83"/>
      <c r="H274" s="105"/>
      <c r="I274" s="83">
        <v>8.4</v>
      </c>
      <c r="J274" s="105" t="s">
        <v>129</v>
      </c>
      <c r="K274" s="83"/>
      <c r="L274" s="192"/>
      <c r="M274" s="105"/>
      <c r="N274" s="83"/>
      <c r="O274" s="192"/>
      <c r="P274" s="105"/>
      <c r="Q274" s="83"/>
      <c r="R274" s="193"/>
      <c r="S274" s="105"/>
      <c r="T274" s="194"/>
      <c r="U274" s="194"/>
      <c r="V274" s="249"/>
      <c r="W274" s="159"/>
      <c r="X274" s="156">
        <f t="shared" si="30"/>
        <v>0</v>
      </c>
      <c r="Y274" s="338">
        <f t="shared" si="28"/>
        <v>327.60000000000002</v>
      </c>
    </row>
    <row r="275" spans="1:25" ht="30" customHeight="1">
      <c r="A275" s="79"/>
      <c r="B275" s="65"/>
      <c r="C275" s="65"/>
      <c r="D275" s="65"/>
      <c r="E275" s="83"/>
      <c r="F275" s="105"/>
      <c r="G275" s="83"/>
      <c r="H275" s="105"/>
      <c r="I275" s="83"/>
      <c r="J275" s="105"/>
      <c r="K275" s="83"/>
      <c r="L275" s="192"/>
      <c r="M275" s="105"/>
      <c r="N275" s="83"/>
      <c r="O275" s="192"/>
      <c r="P275" s="105"/>
      <c r="Q275" s="83"/>
      <c r="R275" s="193"/>
      <c r="S275" s="105"/>
      <c r="T275" s="194"/>
      <c r="U275" s="194"/>
      <c r="V275" s="249"/>
      <c r="W275" s="159"/>
      <c r="X275" s="156">
        <f t="shared" si="30"/>
        <v>0</v>
      </c>
      <c r="Y275" s="338">
        <f t="shared" si="28"/>
        <v>0</v>
      </c>
    </row>
    <row r="276" spans="1:25" ht="30" customHeight="1">
      <c r="A276" s="72" t="s">
        <v>27</v>
      </c>
      <c r="B276" s="70" t="s">
        <v>320</v>
      </c>
      <c r="C276" s="326">
        <v>78</v>
      </c>
      <c r="D276" s="72" t="s">
        <v>49</v>
      </c>
      <c r="E276" s="83"/>
      <c r="F276" s="105"/>
      <c r="G276" s="83"/>
      <c r="H276" s="105"/>
      <c r="I276" s="83">
        <v>67.59</v>
      </c>
      <c r="J276" s="105" t="s">
        <v>129</v>
      </c>
      <c r="K276" s="83"/>
      <c r="L276" s="192"/>
      <c r="M276" s="105"/>
      <c r="N276" s="83"/>
      <c r="O276" s="192"/>
      <c r="P276" s="105"/>
      <c r="Q276" s="83"/>
      <c r="R276" s="193"/>
      <c r="S276" s="105"/>
      <c r="T276" s="194"/>
      <c r="U276" s="194"/>
      <c r="V276" s="249"/>
      <c r="W276" s="159"/>
      <c r="X276" s="156">
        <f t="shared" si="30"/>
        <v>0</v>
      </c>
      <c r="Y276" s="338">
        <f t="shared" si="28"/>
        <v>5272.02</v>
      </c>
    </row>
    <row r="277" spans="1:25" ht="30" customHeight="1">
      <c r="A277" s="79"/>
      <c r="B277" s="340"/>
      <c r="C277" s="79"/>
      <c r="D277" s="79"/>
      <c r="E277" s="207"/>
      <c r="F277" s="100"/>
      <c r="G277" s="207"/>
      <c r="H277" s="100"/>
      <c r="I277" s="207"/>
      <c r="J277" s="100"/>
      <c r="K277" s="207"/>
      <c r="L277" s="210"/>
      <c r="M277" s="100"/>
      <c r="N277" s="207"/>
      <c r="O277" s="210"/>
      <c r="P277" s="100"/>
      <c r="Q277" s="207"/>
      <c r="R277" s="211"/>
      <c r="S277" s="100"/>
      <c r="T277" s="249"/>
      <c r="U277" s="249"/>
      <c r="V277" s="249"/>
      <c r="W277" s="159"/>
      <c r="X277" s="156">
        <f t="shared" si="30"/>
        <v>0</v>
      </c>
      <c r="Y277" s="338">
        <f t="shared" si="28"/>
        <v>0</v>
      </c>
    </row>
    <row r="278" spans="1:25" ht="30" customHeight="1">
      <c r="A278" s="72" t="s">
        <v>29</v>
      </c>
      <c r="B278" s="70" t="s">
        <v>321</v>
      </c>
      <c r="C278" s="326">
        <v>53</v>
      </c>
      <c r="D278" s="72" t="s">
        <v>49</v>
      </c>
      <c r="E278" s="207"/>
      <c r="F278" s="100"/>
      <c r="G278" s="207"/>
      <c r="H278" s="100"/>
      <c r="I278" s="207">
        <v>61.74</v>
      </c>
      <c r="J278" s="105" t="s">
        <v>129</v>
      </c>
      <c r="K278" s="207"/>
      <c r="L278" s="210"/>
      <c r="M278" s="105"/>
      <c r="N278" s="207"/>
      <c r="O278" s="210"/>
      <c r="P278" s="105"/>
      <c r="Q278" s="207"/>
      <c r="R278" s="211"/>
      <c r="S278" s="105"/>
      <c r="T278" s="194"/>
      <c r="U278" s="194"/>
      <c r="V278" s="249"/>
      <c r="W278" s="159"/>
      <c r="X278" s="156"/>
      <c r="Y278" s="338">
        <f t="shared" si="28"/>
        <v>3272.2200000000003</v>
      </c>
    </row>
    <row r="279" spans="1:25" ht="30" customHeight="1">
      <c r="A279" s="79"/>
      <c r="B279" s="65"/>
      <c r="C279" s="65"/>
      <c r="D279" s="65"/>
      <c r="E279" s="207"/>
      <c r="F279" s="100"/>
      <c r="G279" s="207"/>
      <c r="H279" s="100"/>
      <c r="I279" s="207"/>
      <c r="J279" s="100"/>
      <c r="K279" s="207"/>
      <c r="L279" s="210"/>
      <c r="M279" s="100"/>
      <c r="N279" s="207"/>
      <c r="O279" s="210"/>
      <c r="P279" s="100"/>
      <c r="Q279" s="207"/>
      <c r="R279" s="211"/>
      <c r="S279" s="100"/>
      <c r="T279" s="249"/>
      <c r="U279" s="249"/>
      <c r="V279" s="249"/>
      <c r="W279" s="159"/>
      <c r="X279" s="156"/>
      <c r="Y279" s="338">
        <f t="shared" si="28"/>
        <v>0</v>
      </c>
    </row>
    <row r="280" spans="1:25" ht="30" customHeight="1">
      <c r="A280" s="72" t="s">
        <v>30</v>
      </c>
      <c r="B280" s="70" t="s">
        <v>322</v>
      </c>
      <c r="C280" s="326">
        <v>39</v>
      </c>
      <c r="D280" s="72" t="s">
        <v>213</v>
      </c>
      <c r="E280" s="207"/>
      <c r="F280" s="100"/>
      <c r="G280" s="207"/>
      <c r="H280" s="100"/>
      <c r="I280" s="207">
        <v>38.4</v>
      </c>
      <c r="J280" s="105" t="s">
        <v>129</v>
      </c>
      <c r="K280" s="207"/>
      <c r="L280" s="210"/>
      <c r="M280" s="105"/>
      <c r="N280" s="207"/>
      <c r="O280" s="210"/>
      <c r="P280" s="105"/>
      <c r="Q280" s="207"/>
      <c r="R280" s="211"/>
      <c r="S280" s="105"/>
      <c r="T280" s="194"/>
      <c r="U280" s="194"/>
      <c r="V280" s="249"/>
      <c r="W280" s="159"/>
      <c r="X280" s="156"/>
      <c r="Y280" s="338">
        <f t="shared" si="28"/>
        <v>1497.6</v>
      </c>
    </row>
    <row r="281" spans="1:25" ht="30" customHeight="1">
      <c r="A281" s="72"/>
      <c r="B281" s="337" t="s">
        <v>323</v>
      </c>
      <c r="C281" s="326"/>
      <c r="D281" s="72"/>
      <c r="E281" s="207"/>
      <c r="F281" s="100"/>
      <c r="G281" s="207"/>
      <c r="H281" s="100"/>
      <c r="I281" s="207"/>
      <c r="J281" s="100"/>
      <c r="K281" s="207"/>
      <c r="L281" s="210"/>
      <c r="M281" s="100"/>
      <c r="N281" s="207"/>
      <c r="O281" s="210"/>
      <c r="P281" s="100"/>
      <c r="Q281" s="207"/>
      <c r="R281" s="211"/>
      <c r="S281" s="100"/>
      <c r="T281" s="249"/>
      <c r="U281" s="249"/>
      <c r="V281" s="249"/>
      <c r="W281" s="159"/>
      <c r="X281" s="156"/>
      <c r="Y281" s="338">
        <f t="shared" si="28"/>
        <v>0</v>
      </c>
    </row>
    <row r="282" spans="1:25" ht="30" customHeight="1">
      <c r="A282" s="79"/>
      <c r="B282" s="79"/>
      <c r="C282" s="79"/>
      <c r="D282" s="79"/>
      <c r="E282" s="207"/>
      <c r="F282" s="100"/>
      <c r="G282" s="207"/>
      <c r="H282" s="100"/>
      <c r="I282" s="207"/>
      <c r="J282" s="100"/>
      <c r="K282" s="207"/>
      <c r="L282" s="210"/>
      <c r="M282" s="100"/>
      <c r="N282" s="207"/>
      <c r="O282" s="210"/>
      <c r="P282" s="100"/>
      <c r="Q282" s="207"/>
      <c r="R282" s="211"/>
      <c r="S282" s="100"/>
      <c r="T282" s="249"/>
      <c r="U282" s="249"/>
      <c r="V282" s="249"/>
      <c r="W282" s="159"/>
      <c r="X282" s="156"/>
      <c r="Y282" s="338">
        <f t="shared" si="28"/>
        <v>0</v>
      </c>
    </row>
    <row r="283" spans="1:25" ht="30" customHeight="1">
      <c r="A283" s="72" t="s">
        <v>32</v>
      </c>
      <c r="B283" s="70" t="s">
        <v>324</v>
      </c>
      <c r="C283" s="326">
        <v>36</v>
      </c>
      <c r="D283" s="72" t="s">
        <v>49</v>
      </c>
      <c r="E283" s="207"/>
      <c r="F283" s="100"/>
      <c r="G283" s="207"/>
      <c r="H283" s="100"/>
      <c r="I283" s="207">
        <v>32.47</v>
      </c>
      <c r="J283" s="105" t="s">
        <v>129</v>
      </c>
      <c r="K283" s="207"/>
      <c r="L283" s="210"/>
      <c r="M283" s="105"/>
      <c r="N283" s="207"/>
      <c r="O283" s="210"/>
      <c r="P283" s="105"/>
      <c r="Q283" s="207"/>
      <c r="R283" s="211"/>
      <c r="S283" s="105"/>
      <c r="T283" s="194"/>
      <c r="U283" s="194"/>
      <c r="V283" s="249"/>
      <c r="W283" s="159"/>
      <c r="X283" s="156"/>
      <c r="Y283" s="338">
        <f t="shared" si="28"/>
        <v>1168.92</v>
      </c>
    </row>
    <row r="284" spans="1:25" ht="30" customHeight="1">
      <c r="A284" s="72"/>
      <c r="B284" s="70"/>
      <c r="C284" s="326"/>
      <c r="D284" s="72"/>
      <c r="E284" s="207"/>
      <c r="F284" s="100"/>
      <c r="G284" s="207"/>
      <c r="H284" s="100"/>
      <c r="I284" s="207"/>
      <c r="J284" s="100"/>
      <c r="K284" s="207"/>
      <c r="L284" s="210"/>
      <c r="M284" s="100"/>
      <c r="N284" s="207"/>
      <c r="O284" s="210"/>
      <c r="P284" s="100"/>
      <c r="Q284" s="207"/>
      <c r="R284" s="211"/>
      <c r="S284" s="100"/>
      <c r="T284" s="249"/>
      <c r="U284" s="249"/>
      <c r="V284" s="249"/>
      <c r="W284" s="159"/>
      <c r="X284" s="156">
        <f>C284*E284</f>
        <v>0</v>
      </c>
      <c r="Y284" s="338">
        <f t="shared" si="28"/>
        <v>0</v>
      </c>
    </row>
    <row r="285" spans="1:25" ht="30" customHeight="1">
      <c r="A285" s="72" t="s">
        <v>33</v>
      </c>
      <c r="B285" s="70" t="s">
        <v>325</v>
      </c>
      <c r="C285" s="326">
        <v>4</v>
      </c>
      <c r="D285" s="72" t="s">
        <v>95</v>
      </c>
      <c r="E285" s="207"/>
      <c r="F285" s="100"/>
      <c r="G285" s="207"/>
      <c r="H285" s="100"/>
      <c r="I285" s="207">
        <v>70.3</v>
      </c>
      <c r="J285" s="105" t="s">
        <v>129</v>
      </c>
      <c r="K285" s="207"/>
      <c r="L285" s="210"/>
      <c r="M285" s="105"/>
      <c r="N285" s="207"/>
      <c r="O285" s="210"/>
      <c r="P285" s="105"/>
      <c r="Q285" s="207"/>
      <c r="R285" s="211"/>
      <c r="S285" s="105"/>
      <c r="T285" s="194"/>
      <c r="U285" s="194"/>
      <c r="V285" s="249"/>
      <c r="W285" s="159"/>
      <c r="X285" s="156">
        <f>C285*E285</f>
        <v>0</v>
      </c>
      <c r="Y285" s="338">
        <f t="shared" si="28"/>
        <v>281.2</v>
      </c>
    </row>
    <row r="286" spans="1:25" ht="30" customHeight="1">
      <c r="A286" s="72"/>
      <c r="B286" s="337" t="s">
        <v>326</v>
      </c>
      <c r="C286" s="326"/>
      <c r="D286" s="72"/>
      <c r="E286" s="207"/>
      <c r="F286" s="100"/>
      <c r="G286" s="207"/>
      <c r="H286" s="100"/>
      <c r="I286" s="207"/>
      <c r="J286" s="100"/>
      <c r="K286" s="207"/>
      <c r="L286" s="210"/>
      <c r="M286" s="100"/>
      <c r="N286" s="207"/>
      <c r="O286" s="210"/>
      <c r="P286" s="100"/>
      <c r="Q286" s="207"/>
      <c r="R286" s="211"/>
      <c r="S286" s="100"/>
      <c r="T286" s="249"/>
      <c r="U286" s="249"/>
      <c r="V286" s="249"/>
      <c r="W286" s="159"/>
      <c r="X286" s="156"/>
      <c r="Y286" s="338">
        <f t="shared" si="28"/>
        <v>0</v>
      </c>
    </row>
    <row r="287" spans="1:25" ht="30" customHeight="1">
      <c r="A287" s="72" t="s">
        <v>35</v>
      </c>
      <c r="B287" s="70" t="s">
        <v>327</v>
      </c>
      <c r="C287" s="83">
        <v>1.4</v>
      </c>
      <c r="D287" s="285" t="s">
        <v>95</v>
      </c>
      <c r="E287" s="207"/>
      <c r="F287" s="100"/>
      <c r="G287" s="207"/>
      <c r="H287" s="100"/>
      <c r="I287" s="207">
        <v>56.25</v>
      </c>
      <c r="J287" s="105" t="s">
        <v>129</v>
      </c>
      <c r="K287" s="207"/>
      <c r="L287" s="210"/>
      <c r="M287" s="105"/>
      <c r="N287" s="207"/>
      <c r="O287" s="210"/>
      <c r="P287" s="105"/>
      <c r="Q287" s="207"/>
      <c r="R287" s="211"/>
      <c r="S287" s="105"/>
      <c r="T287" s="194"/>
      <c r="U287" s="194"/>
      <c r="V287" s="249"/>
      <c r="W287" s="159"/>
      <c r="X287" s="156">
        <f>C287*E287</f>
        <v>0</v>
      </c>
      <c r="Y287" s="338">
        <f t="shared" si="28"/>
        <v>78.75</v>
      </c>
    </row>
    <row r="288" spans="1:25" ht="30" customHeight="1">
      <c r="A288" s="103"/>
      <c r="B288" s="102"/>
      <c r="C288" s="207"/>
      <c r="D288" s="250"/>
      <c r="E288" s="207"/>
      <c r="F288" s="100"/>
      <c r="G288" s="207"/>
      <c r="H288" s="100"/>
      <c r="I288" s="207"/>
      <c r="J288" s="100"/>
      <c r="K288" s="207"/>
      <c r="L288" s="210"/>
      <c r="M288" s="100"/>
      <c r="N288" s="207"/>
      <c r="O288" s="210"/>
      <c r="P288" s="100"/>
      <c r="Q288" s="207"/>
      <c r="R288" s="211"/>
      <c r="S288" s="100"/>
      <c r="T288" s="249"/>
      <c r="U288" s="249"/>
      <c r="V288" s="249"/>
      <c r="W288" s="159"/>
      <c r="X288" s="156"/>
      <c r="Y288" s="338">
        <f t="shared" si="28"/>
        <v>0</v>
      </c>
    </row>
    <row r="289" spans="1:25" ht="30" customHeight="1">
      <c r="A289" s="103"/>
      <c r="B289" s="102"/>
      <c r="C289" s="207"/>
      <c r="D289" s="250"/>
      <c r="E289" s="207"/>
      <c r="F289" s="100"/>
      <c r="G289" s="207"/>
      <c r="H289" s="100"/>
      <c r="I289" s="207"/>
      <c r="J289" s="100"/>
      <c r="K289" s="207"/>
      <c r="L289" s="210"/>
      <c r="M289" s="100"/>
      <c r="N289" s="207"/>
      <c r="O289" s="210"/>
      <c r="P289" s="100"/>
      <c r="Q289" s="207"/>
      <c r="R289" s="211"/>
      <c r="S289" s="100"/>
      <c r="T289" s="249"/>
      <c r="U289" s="249"/>
      <c r="V289" s="249"/>
      <c r="W289" s="159"/>
      <c r="X289" s="156"/>
      <c r="Y289" s="338">
        <f t="shared" si="28"/>
        <v>0</v>
      </c>
    </row>
    <row r="290" spans="1:25" ht="30" customHeight="1">
      <c r="A290" s="103"/>
      <c r="B290" s="251"/>
      <c r="C290" s="207"/>
      <c r="D290" s="183"/>
      <c r="E290" s="207"/>
      <c r="F290" s="100"/>
      <c r="G290" s="207"/>
      <c r="H290" s="100"/>
      <c r="I290" s="207"/>
      <c r="J290" s="100"/>
      <c r="K290" s="207"/>
      <c r="L290" s="210"/>
      <c r="M290" s="100"/>
      <c r="N290" s="207"/>
      <c r="O290" s="210"/>
      <c r="P290" s="100"/>
      <c r="Q290" s="207"/>
      <c r="R290" s="211"/>
      <c r="S290" s="100"/>
      <c r="T290" s="249"/>
      <c r="U290" s="249"/>
      <c r="V290" s="249"/>
      <c r="W290" s="159"/>
      <c r="X290" s="156">
        <f t="shared" ref="X290:X315" si="31">C290*E290</f>
        <v>0</v>
      </c>
      <c r="Y290" s="338">
        <f t="shared" si="28"/>
        <v>0</v>
      </c>
    </row>
    <row r="291" spans="1:25" ht="30" customHeight="1">
      <c r="A291" s="103"/>
      <c r="B291" s="102"/>
      <c r="C291" s="207"/>
      <c r="D291" s="250"/>
      <c r="E291" s="207"/>
      <c r="F291" s="100"/>
      <c r="G291" s="207"/>
      <c r="H291" s="100"/>
      <c r="I291" s="207"/>
      <c r="J291" s="100"/>
      <c r="K291" s="207"/>
      <c r="L291" s="210"/>
      <c r="M291" s="100"/>
      <c r="N291" s="207"/>
      <c r="O291" s="210"/>
      <c r="P291" s="100"/>
      <c r="Q291" s="207"/>
      <c r="R291" s="211"/>
      <c r="S291" s="100"/>
      <c r="T291" s="249"/>
      <c r="U291" s="249"/>
      <c r="V291" s="249"/>
      <c r="W291" s="159"/>
      <c r="X291" s="156">
        <f t="shared" si="31"/>
        <v>0</v>
      </c>
      <c r="Y291" s="338">
        <f t="shared" si="28"/>
        <v>0</v>
      </c>
    </row>
    <row r="292" spans="1:25" ht="30" customHeight="1">
      <c r="A292" s="103"/>
      <c r="B292" s="102"/>
      <c r="C292" s="207"/>
      <c r="D292" s="250"/>
      <c r="E292" s="207"/>
      <c r="F292" s="100"/>
      <c r="G292" s="207"/>
      <c r="H292" s="100"/>
      <c r="I292" s="207"/>
      <c r="J292" s="100"/>
      <c r="K292" s="207"/>
      <c r="L292" s="210"/>
      <c r="M292" s="100"/>
      <c r="N292" s="207"/>
      <c r="O292" s="210"/>
      <c r="P292" s="100"/>
      <c r="Q292" s="207"/>
      <c r="R292" s="211"/>
      <c r="S292" s="100"/>
      <c r="T292" s="249"/>
      <c r="U292" s="249"/>
      <c r="V292" s="249"/>
      <c r="W292" s="159"/>
      <c r="X292" s="156">
        <f t="shared" si="31"/>
        <v>0</v>
      </c>
      <c r="Y292" s="338">
        <f t="shared" si="28"/>
        <v>0</v>
      </c>
    </row>
    <row r="293" spans="1:25" ht="30" customHeight="1">
      <c r="A293" s="103"/>
      <c r="B293" s="206"/>
      <c r="C293" s="207"/>
      <c r="D293" s="208"/>
      <c r="E293" s="207"/>
      <c r="F293" s="209"/>
      <c r="G293" s="207"/>
      <c r="H293" s="209"/>
      <c r="I293" s="207"/>
      <c r="J293" s="209"/>
      <c r="K293" s="207"/>
      <c r="L293" s="210"/>
      <c r="M293" s="209"/>
      <c r="N293" s="207"/>
      <c r="O293" s="210"/>
      <c r="P293" s="209"/>
      <c r="Q293" s="207"/>
      <c r="R293" s="211"/>
      <c r="S293" s="209"/>
      <c r="T293" s="212"/>
      <c r="U293" s="212"/>
      <c r="V293" s="212"/>
      <c r="W293" s="159"/>
      <c r="X293" s="156">
        <f t="shared" si="31"/>
        <v>0</v>
      </c>
      <c r="Y293" s="338">
        <f t="shared" si="28"/>
        <v>0</v>
      </c>
    </row>
    <row r="294" spans="1:25" s="222" customFormat="1" ht="30" customHeight="1" thickBot="1">
      <c r="A294" s="213"/>
      <c r="B294" s="214" t="s">
        <v>206</v>
      </c>
      <c r="C294" s="215"/>
      <c r="D294" s="216"/>
      <c r="E294" s="215"/>
      <c r="F294" s="217">
        <f>SUM(F265:F293)</f>
        <v>3928.9199999999996</v>
      </c>
      <c r="G294" s="215"/>
      <c r="H294" s="217"/>
      <c r="I294" s="215"/>
      <c r="J294" s="217">
        <f>SUM(J265:J293)</f>
        <v>0</v>
      </c>
      <c r="K294" s="215"/>
      <c r="L294" s="218"/>
      <c r="M294" s="217">
        <f>SUM(M265:M293)</f>
        <v>0</v>
      </c>
      <c r="N294" s="215"/>
      <c r="O294" s="218"/>
      <c r="P294" s="217">
        <f>SUM(P265:P293)</f>
        <v>0</v>
      </c>
      <c r="Q294" s="215"/>
      <c r="R294" s="219"/>
      <c r="S294" s="217">
        <f>SUM(S265:S293)</f>
        <v>0</v>
      </c>
      <c r="T294" s="220"/>
      <c r="U294" s="220"/>
      <c r="V294" s="220"/>
      <c r="W294" s="221"/>
      <c r="X294" s="156">
        <f t="shared" si="31"/>
        <v>0</v>
      </c>
      <c r="Y294" s="338">
        <f t="shared" si="28"/>
        <v>0</v>
      </c>
    </row>
    <row r="295" spans="1:25" ht="30" customHeight="1" thickTop="1">
      <c r="A295" s="183"/>
      <c r="B295" s="252"/>
      <c r="C295" s="185"/>
      <c r="D295" s="183"/>
      <c r="E295" s="185"/>
      <c r="F295" s="186"/>
      <c r="G295" s="185"/>
      <c r="H295" s="186"/>
      <c r="I295" s="185"/>
      <c r="J295" s="186"/>
      <c r="K295" s="185"/>
      <c r="L295" s="187"/>
      <c r="M295" s="186"/>
      <c r="N295" s="185"/>
      <c r="O295" s="187"/>
      <c r="P295" s="186"/>
      <c r="Q295" s="185"/>
      <c r="R295" s="188"/>
      <c r="S295" s="186"/>
      <c r="T295" s="156"/>
      <c r="U295" s="156"/>
      <c r="V295" s="156"/>
      <c r="W295" s="159"/>
      <c r="X295" s="156">
        <f t="shared" si="31"/>
        <v>0</v>
      </c>
      <c r="Y295" s="338">
        <f t="shared" si="28"/>
        <v>0</v>
      </c>
    </row>
    <row r="296" spans="1:25" ht="30" customHeight="1">
      <c r="A296" s="191"/>
      <c r="B296" s="98" t="s">
        <v>315</v>
      </c>
      <c r="C296" s="198"/>
      <c r="D296" s="72"/>
      <c r="E296" s="198">
        <v>255.01</v>
      </c>
      <c r="F296" s="246">
        <f>C296*E296</f>
        <v>0</v>
      </c>
      <c r="G296" s="198"/>
      <c r="H296" s="246"/>
      <c r="I296" s="198"/>
      <c r="J296" s="246">
        <f>I296*C296</f>
        <v>0</v>
      </c>
      <c r="K296" s="198"/>
      <c r="L296" s="199"/>
      <c r="M296" s="246"/>
      <c r="N296" s="198"/>
      <c r="O296" s="199"/>
      <c r="P296" s="246"/>
      <c r="Q296" s="198"/>
      <c r="R296" s="200"/>
      <c r="S296" s="246"/>
      <c r="T296" s="247"/>
      <c r="U296" s="247"/>
      <c r="V296" s="247"/>
      <c r="W296" s="195"/>
      <c r="X296" s="156">
        <f t="shared" si="31"/>
        <v>0</v>
      </c>
      <c r="Y296" s="338">
        <f t="shared" si="28"/>
        <v>0</v>
      </c>
    </row>
    <row r="297" spans="1:25" ht="30" customHeight="1">
      <c r="A297" s="191"/>
      <c r="B297" s="79"/>
      <c r="C297" s="198"/>
      <c r="D297" s="72"/>
      <c r="E297" s="198">
        <v>73.62</v>
      </c>
      <c r="F297" s="246">
        <f t="shared" ref="F297:F315" si="32">C297*E297</f>
        <v>0</v>
      </c>
      <c r="G297" s="198"/>
      <c r="H297" s="246"/>
      <c r="I297" s="198"/>
      <c r="J297" s="246">
        <f>I297*C297</f>
        <v>0</v>
      </c>
      <c r="K297" s="198"/>
      <c r="L297" s="199"/>
      <c r="M297" s="246"/>
      <c r="N297" s="198"/>
      <c r="O297" s="199"/>
      <c r="P297" s="246"/>
      <c r="Q297" s="198"/>
      <c r="R297" s="200"/>
      <c r="S297" s="246"/>
      <c r="T297" s="247"/>
      <c r="U297" s="247"/>
      <c r="V297" s="247"/>
      <c r="W297" s="195"/>
      <c r="X297" s="156">
        <f t="shared" si="31"/>
        <v>0</v>
      </c>
      <c r="Y297" s="338">
        <f t="shared" si="28"/>
        <v>0</v>
      </c>
    </row>
    <row r="298" spans="1:25" ht="30" customHeight="1">
      <c r="A298" s="78"/>
      <c r="B298" s="337" t="s">
        <v>316</v>
      </c>
      <c r="C298" s="157"/>
      <c r="D298" s="183"/>
      <c r="E298" s="185"/>
      <c r="F298" s="186">
        <f t="shared" si="32"/>
        <v>0</v>
      </c>
      <c r="G298" s="185"/>
      <c r="H298" s="186"/>
      <c r="I298" s="185"/>
      <c r="J298" s="246">
        <f>I298*C298</f>
        <v>0</v>
      </c>
      <c r="K298" s="185"/>
      <c r="L298" s="187"/>
      <c r="M298" s="246"/>
      <c r="N298" s="185"/>
      <c r="O298" s="187"/>
      <c r="P298" s="246"/>
      <c r="Q298" s="185"/>
      <c r="R298" s="188"/>
      <c r="S298" s="246"/>
      <c r="T298" s="247"/>
      <c r="U298" s="247"/>
      <c r="V298" s="247"/>
      <c r="W298" s="159"/>
      <c r="X298" s="156">
        <f t="shared" si="31"/>
        <v>0</v>
      </c>
      <c r="Y298" s="338">
        <f t="shared" si="28"/>
        <v>0</v>
      </c>
    </row>
    <row r="299" spans="1:25" ht="30" customHeight="1">
      <c r="A299" s="72"/>
      <c r="B299" s="337" t="s">
        <v>328</v>
      </c>
      <c r="C299" s="326"/>
      <c r="D299" s="72"/>
      <c r="E299" s="83">
        <v>5527.71</v>
      </c>
      <c r="F299" s="246">
        <f t="shared" si="32"/>
        <v>0</v>
      </c>
      <c r="G299" s="83"/>
      <c r="H299" s="246"/>
      <c r="I299" s="83"/>
      <c r="J299" s="246">
        <f>I299*C299</f>
        <v>0</v>
      </c>
      <c r="K299" s="83"/>
      <c r="L299" s="192"/>
      <c r="M299" s="246"/>
      <c r="N299" s="83"/>
      <c r="O299" s="192"/>
      <c r="P299" s="246"/>
      <c r="Q299" s="83"/>
      <c r="R299" s="193"/>
      <c r="S299" s="246"/>
      <c r="T299" s="247"/>
      <c r="U299" s="247"/>
      <c r="V299" s="247"/>
      <c r="W299" s="195"/>
      <c r="X299" s="156">
        <f t="shared" si="31"/>
        <v>0</v>
      </c>
      <c r="Y299" s="338">
        <f t="shared" si="28"/>
        <v>0</v>
      </c>
    </row>
    <row r="300" spans="1:25" ht="30" customHeight="1">
      <c r="A300" s="72"/>
      <c r="B300" s="70"/>
      <c r="C300" s="326"/>
      <c r="D300" s="72"/>
      <c r="E300" s="198">
        <v>3771.35</v>
      </c>
      <c r="F300" s="246">
        <f t="shared" si="32"/>
        <v>0</v>
      </c>
      <c r="G300" s="198"/>
      <c r="H300" s="246"/>
      <c r="I300" s="198"/>
      <c r="J300" s="246">
        <f>I300*C300</f>
        <v>0</v>
      </c>
      <c r="K300" s="198"/>
      <c r="L300" s="199"/>
      <c r="M300" s="246"/>
      <c r="N300" s="198"/>
      <c r="O300" s="199"/>
      <c r="P300" s="246"/>
      <c r="Q300" s="198"/>
      <c r="R300" s="200"/>
      <c r="S300" s="246"/>
      <c r="T300" s="247"/>
      <c r="U300" s="247"/>
      <c r="V300" s="247"/>
      <c r="W300" s="195"/>
      <c r="X300" s="156">
        <f t="shared" si="31"/>
        <v>0</v>
      </c>
      <c r="Y300" s="338">
        <f t="shared" si="28"/>
        <v>0</v>
      </c>
    </row>
    <row r="301" spans="1:25" ht="30" customHeight="1">
      <c r="A301" s="72" t="s">
        <v>39</v>
      </c>
      <c r="B301" s="70" t="s">
        <v>324</v>
      </c>
      <c r="C301" s="326">
        <v>18</v>
      </c>
      <c r="D301" s="72" t="s">
        <v>49</v>
      </c>
      <c r="E301" s="198">
        <v>1081.6199999999999</v>
      </c>
      <c r="F301" s="246">
        <f t="shared" si="32"/>
        <v>19469.159999999996</v>
      </c>
      <c r="G301" s="198"/>
      <c r="H301" s="246"/>
      <c r="I301" s="198">
        <v>32.47</v>
      </c>
      <c r="J301" s="105" t="s">
        <v>129</v>
      </c>
      <c r="K301" s="198"/>
      <c r="L301" s="199"/>
      <c r="M301" s="105"/>
      <c r="N301" s="198"/>
      <c r="O301" s="199"/>
      <c r="P301" s="105"/>
      <c r="Q301" s="198"/>
      <c r="R301" s="200"/>
      <c r="S301" s="105"/>
      <c r="T301" s="194"/>
      <c r="U301" s="194"/>
      <c r="V301" s="247"/>
      <c r="W301" s="195"/>
      <c r="X301" s="156">
        <f t="shared" si="31"/>
        <v>19469.159999999996</v>
      </c>
      <c r="Y301" s="338">
        <f t="shared" si="28"/>
        <v>584.46</v>
      </c>
    </row>
    <row r="302" spans="1:25" ht="30" customHeight="1">
      <c r="A302" s="79"/>
      <c r="B302" s="340"/>
      <c r="C302" s="79"/>
      <c r="D302" s="79"/>
      <c r="E302" s="83">
        <v>2014.74</v>
      </c>
      <c r="F302" s="246">
        <f t="shared" si="32"/>
        <v>0</v>
      </c>
      <c r="G302" s="83"/>
      <c r="H302" s="246"/>
      <c r="I302" s="83"/>
      <c r="J302" s="246">
        <f>I302*C302</f>
        <v>0</v>
      </c>
      <c r="K302" s="83"/>
      <c r="L302" s="192"/>
      <c r="M302" s="246"/>
      <c r="N302" s="83"/>
      <c r="O302" s="192"/>
      <c r="P302" s="246"/>
      <c r="Q302" s="83"/>
      <c r="R302" s="193"/>
      <c r="S302" s="246"/>
      <c r="T302" s="247"/>
      <c r="U302" s="247"/>
      <c r="V302" s="247"/>
      <c r="W302" s="195"/>
      <c r="X302" s="156">
        <f t="shared" si="31"/>
        <v>0</v>
      </c>
      <c r="Y302" s="338">
        <f t="shared" si="28"/>
        <v>0</v>
      </c>
    </row>
    <row r="303" spans="1:25" ht="30" customHeight="1">
      <c r="A303" s="72" t="s">
        <v>41</v>
      </c>
      <c r="B303" s="70" t="s">
        <v>329</v>
      </c>
      <c r="C303" s="326">
        <v>16</v>
      </c>
      <c r="D303" s="72" t="s">
        <v>49</v>
      </c>
      <c r="E303" s="83">
        <v>3762</v>
      </c>
      <c r="F303" s="246">
        <f t="shared" si="32"/>
        <v>60192</v>
      </c>
      <c r="G303" s="83">
        <v>500</v>
      </c>
      <c r="H303" s="246">
        <f>G303*C303</f>
        <v>8000</v>
      </c>
      <c r="I303" s="83">
        <v>55.17</v>
      </c>
      <c r="J303" s="105" t="s">
        <v>129</v>
      </c>
      <c r="K303" s="83"/>
      <c r="L303" s="192"/>
      <c r="M303" s="105"/>
      <c r="N303" s="83"/>
      <c r="O303" s="192"/>
      <c r="P303" s="105"/>
      <c r="Q303" s="83"/>
      <c r="R303" s="193"/>
      <c r="S303" s="105"/>
      <c r="T303" s="194"/>
      <c r="U303" s="194"/>
      <c r="V303" s="257"/>
      <c r="W303" s="258" t="s">
        <v>215</v>
      </c>
      <c r="X303" s="156">
        <f t="shared" si="31"/>
        <v>60192</v>
      </c>
      <c r="Y303" s="338">
        <f t="shared" si="28"/>
        <v>882.72</v>
      </c>
    </row>
    <row r="304" spans="1:25" ht="30" customHeight="1">
      <c r="A304" s="72"/>
      <c r="B304" s="70"/>
      <c r="C304" s="326"/>
      <c r="D304" s="72"/>
      <c r="E304" s="83">
        <v>3573</v>
      </c>
      <c r="F304" s="246">
        <f t="shared" si="32"/>
        <v>0</v>
      </c>
      <c r="G304" s="83"/>
      <c r="H304" s="246"/>
      <c r="I304" s="83"/>
      <c r="J304" s="246">
        <f>I304*C304</f>
        <v>0</v>
      </c>
      <c r="K304" s="83"/>
      <c r="L304" s="192"/>
      <c r="M304" s="246"/>
      <c r="N304" s="83"/>
      <c r="O304" s="192"/>
      <c r="P304" s="246"/>
      <c r="Q304" s="83"/>
      <c r="R304" s="193"/>
      <c r="S304" s="246"/>
      <c r="T304" s="247"/>
      <c r="U304" s="247"/>
      <c r="V304" s="247"/>
      <c r="W304" s="87"/>
      <c r="X304" s="156">
        <f t="shared" si="31"/>
        <v>0</v>
      </c>
      <c r="Y304" s="338">
        <f t="shared" si="28"/>
        <v>0</v>
      </c>
    </row>
    <row r="305" spans="1:25" ht="30" customHeight="1">
      <c r="A305" s="72" t="s">
        <v>42</v>
      </c>
      <c r="B305" s="70" t="s">
        <v>330</v>
      </c>
      <c r="C305" s="326">
        <v>18</v>
      </c>
      <c r="D305" s="72" t="s">
        <v>49</v>
      </c>
      <c r="E305" s="73">
        <v>1001.56</v>
      </c>
      <c r="F305" s="105">
        <f>C305*E305</f>
        <v>18028.079999999998</v>
      </c>
      <c r="G305" s="73"/>
      <c r="H305" s="105"/>
      <c r="I305" s="73">
        <v>822.54</v>
      </c>
      <c r="J305" s="105" t="s">
        <v>129</v>
      </c>
      <c r="K305" s="73"/>
      <c r="L305" s="259"/>
      <c r="M305" s="105"/>
      <c r="N305" s="73"/>
      <c r="O305" s="259"/>
      <c r="P305" s="105"/>
      <c r="Q305" s="73"/>
      <c r="R305" s="193"/>
      <c r="S305" s="105"/>
      <c r="T305" s="194"/>
      <c r="U305" s="194"/>
      <c r="V305" s="247"/>
      <c r="W305" s="87"/>
      <c r="X305" s="156">
        <f t="shared" si="31"/>
        <v>18028.079999999998</v>
      </c>
      <c r="Y305" s="338">
        <f t="shared" si="28"/>
        <v>14805.72</v>
      </c>
    </row>
    <row r="306" spans="1:25" ht="39" customHeight="1">
      <c r="A306" s="79"/>
      <c r="B306" s="340"/>
      <c r="C306" s="79"/>
      <c r="D306" s="79"/>
      <c r="E306" s="73">
        <v>2249.89</v>
      </c>
      <c r="F306" s="105">
        <f>C306*E306</f>
        <v>0</v>
      </c>
      <c r="G306" s="73">
        <v>850</v>
      </c>
      <c r="H306" s="246">
        <f>G306*C306</f>
        <v>0</v>
      </c>
      <c r="I306" s="73"/>
      <c r="J306" s="246">
        <f>I306*C306</f>
        <v>0</v>
      </c>
      <c r="K306" s="73"/>
      <c r="L306" s="259"/>
      <c r="M306" s="246"/>
      <c r="N306" s="73"/>
      <c r="O306" s="259"/>
      <c r="P306" s="246"/>
      <c r="Q306" s="73"/>
      <c r="R306" s="193"/>
      <c r="S306" s="246"/>
      <c r="T306" s="247"/>
      <c r="U306" s="247"/>
      <c r="V306" s="257"/>
      <c r="W306" s="261" t="s">
        <v>242</v>
      </c>
      <c r="X306" s="156">
        <f t="shared" si="31"/>
        <v>0</v>
      </c>
      <c r="Y306" s="338">
        <f t="shared" si="28"/>
        <v>0</v>
      </c>
    </row>
    <row r="307" spans="1:25" ht="30" customHeight="1">
      <c r="A307" s="72" t="s">
        <v>43</v>
      </c>
      <c r="B307" s="70" t="s">
        <v>331</v>
      </c>
      <c r="C307" s="326">
        <v>15</v>
      </c>
      <c r="D307" s="72" t="s">
        <v>49</v>
      </c>
      <c r="E307" s="73">
        <v>2014.74</v>
      </c>
      <c r="F307" s="105">
        <f>C307*E307</f>
        <v>30221.1</v>
      </c>
      <c r="G307" s="73">
        <v>1000</v>
      </c>
      <c r="H307" s="105"/>
      <c r="I307" s="73">
        <v>55.17</v>
      </c>
      <c r="J307" s="105" t="s">
        <v>129</v>
      </c>
      <c r="K307" s="73"/>
      <c r="L307" s="259"/>
      <c r="M307" s="105"/>
      <c r="N307" s="73"/>
      <c r="O307" s="259"/>
      <c r="P307" s="105"/>
      <c r="Q307" s="73"/>
      <c r="R307" s="193"/>
      <c r="S307" s="105"/>
      <c r="T307" s="194"/>
      <c r="U307" s="194"/>
      <c r="V307" s="194"/>
      <c r="W307" s="195"/>
      <c r="X307" s="156">
        <f t="shared" si="31"/>
        <v>30221.1</v>
      </c>
      <c r="Y307" s="338">
        <f t="shared" si="28"/>
        <v>827.55000000000007</v>
      </c>
    </row>
    <row r="308" spans="1:25" ht="30" customHeight="1">
      <c r="A308" s="72"/>
      <c r="B308" s="70"/>
      <c r="C308" s="326"/>
      <c r="D308" s="72"/>
      <c r="E308" s="207"/>
      <c r="F308" s="186">
        <f t="shared" si="32"/>
        <v>0</v>
      </c>
      <c r="G308" s="207"/>
      <c r="H308" s="186"/>
      <c r="I308" s="207"/>
      <c r="J308" s="186"/>
      <c r="K308" s="207"/>
      <c r="L308" s="210"/>
      <c r="M308" s="186"/>
      <c r="N308" s="207"/>
      <c r="O308" s="210"/>
      <c r="P308" s="186"/>
      <c r="Q308" s="207"/>
      <c r="R308" s="211"/>
      <c r="S308" s="186"/>
      <c r="T308" s="156"/>
      <c r="U308" s="156"/>
      <c r="V308" s="156"/>
      <c r="W308" s="159"/>
      <c r="X308" s="156">
        <f t="shared" si="31"/>
        <v>0</v>
      </c>
      <c r="Y308" s="338">
        <f t="shared" si="28"/>
        <v>0</v>
      </c>
    </row>
    <row r="309" spans="1:25" ht="30" customHeight="1">
      <c r="A309" s="72" t="s">
        <v>44</v>
      </c>
      <c r="B309" s="70" t="s">
        <v>332</v>
      </c>
      <c r="C309" s="326">
        <v>24</v>
      </c>
      <c r="D309" s="72" t="s">
        <v>49</v>
      </c>
      <c r="E309" s="207"/>
      <c r="F309" s="186">
        <f t="shared" si="32"/>
        <v>0</v>
      </c>
      <c r="G309" s="207"/>
      <c r="H309" s="186"/>
      <c r="I309" s="207">
        <v>2025.27</v>
      </c>
      <c r="J309" s="105" t="s">
        <v>129</v>
      </c>
      <c r="K309" s="207"/>
      <c r="L309" s="210"/>
      <c r="M309" s="105"/>
      <c r="N309" s="207"/>
      <c r="O309" s="210"/>
      <c r="P309" s="105"/>
      <c r="Q309" s="207"/>
      <c r="R309" s="211"/>
      <c r="S309" s="105"/>
      <c r="T309" s="194"/>
      <c r="U309" s="194"/>
      <c r="V309" s="156"/>
      <c r="W309" s="159"/>
      <c r="X309" s="156">
        <f t="shared" si="31"/>
        <v>0</v>
      </c>
      <c r="Y309" s="338">
        <f t="shared" si="28"/>
        <v>48606.479999999996</v>
      </c>
    </row>
    <row r="310" spans="1:25" ht="14.5">
      <c r="A310" s="191"/>
      <c r="B310" s="70"/>
      <c r="C310" s="83"/>
      <c r="D310" s="72"/>
      <c r="E310" s="83">
        <v>1527.94</v>
      </c>
      <c r="F310" s="246">
        <f t="shared" si="32"/>
        <v>0</v>
      </c>
      <c r="G310" s="83"/>
      <c r="H310" s="246"/>
      <c r="I310" s="83"/>
      <c r="J310" s="246">
        <f t="shared" ref="J310:J315" si="33">I310*C310</f>
        <v>0</v>
      </c>
      <c r="K310" s="83"/>
      <c r="L310" s="192"/>
      <c r="M310" s="246"/>
      <c r="N310" s="83"/>
      <c r="O310" s="192"/>
      <c r="P310" s="246"/>
      <c r="Q310" s="83"/>
      <c r="R310" s="193"/>
      <c r="S310" s="246"/>
      <c r="T310" s="247"/>
      <c r="U310" s="247"/>
      <c r="V310" s="247"/>
      <c r="W310" s="195"/>
      <c r="X310" s="156">
        <f t="shared" si="31"/>
        <v>0</v>
      </c>
    </row>
    <row r="311" spans="1:25" ht="30" customHeight="1">
      <c r="A311" s="79"/>
      <c r="B311" s="337" t="s">
        <v>333</v>
      </c>
      <c r="C311" s="79"/>
      <c r="D311" s="79"/>
      <c r="E311" s="83">
        <v>1205.6300000000001</v>
      </c>
      <c r="F311" s="246">
        <f t="shared" si="32"/>
        <v>0</v>
      </c>
      <c r="G311" s="83">
        <f>350*1.2</f>
        <v>420</v>
      </c>
      <c r="H311" s="246"/>
      <c r="I311" s="83"/>
      <c r="J311" s="246">
        <f t="shared" si="33"/>
        <v>0</v>
      </c>
      <c r="K311" s="83"/>
      <c r="L311" s="192"/>
      <c r="M311" s="246"/>
      <c r="N311" s="83"/>
      <c r="O311" s="192"/>
      <c r="P311" s="246"/>
      <c r="Q311" s="83"/>
      <c r="R311" s="193"/>
      <c r="S311" s="246"/>
      <c r="T311" s="247"/>
      <c r="U311" s="247"/>
      <c r="V311" s="247"/>
      <c r="W311" s="195"/>
      <c r="X311" s="156">
        <f t="shared" si="31"/>
        <v>0</v>
      </c>
    </row>
    <row r="312" spans="1:25" ht="30" customHeight="1">
      <c r="A312" s="79"/>
      <c r="B312" s="79"/>
      <c r="C312" s="79"/>
      <c r="D312" s="79"/>
      <c r="E312" s="207"/>
      <c r="F312" s="186">
        <f t="shared" si="32"/>
        <v>0</v>
      </c>
      <c r="G312" s="207"/>
      <c r="H312" s="186"/>
      <c r="I312" s="207"/>
      <c r="J312" s="246">
        <f t="shared" si="33"/>
        <v>0</v>
      </c>
      <c r="K312" s="207"/>
      <c r="L312" s="210"/>
      <c r="M312" s="246"/>
      <c r="N312" s="207"/>
      <c r="O312" s="210"/>
      <c r="P312" s="246"/>
      <c r="Q312" s="207"/>
      <c r="R312" s="211"/>
      <c r="S312" s="246"/>
      <c r="T312" s="247"/>
      <c r="U312" s="247"/>
      <c r="V312" s="247"/>
      <c r="W312" s="159"/>
      <c r="X312" s="156">
        <f t="shared" si="31"/>
        <v>0</v>
      </c>
    </row>
    <row r="313" spans="1:25" ht="14.5">
      <c r="A313" s="72" t="s">
        <v>22</v>
      </c>
      <c r="B313" s="70" t="s">
        <v>182</v>
      </c>
      <c r="C313" s="326">
        <v>35</v>
      </c>
      <c r="D313" s="72" t="s">
        <v>183</v>
      </c>
      <c r="E313" s="83">
        <v>1527.94</v>
      </c>
      <c r="F313" s="246">
        <f t="shared" si="32"/>
        <v>53477.9</v>
      </c>
      <c r="G313" s="83"/>
      <c r="H313" s="246"/>
      <c r="I313" s="83">
        <v>180</v>
      </c>
      <c r="J313" s="246">
        <f t="shared" si="33"/>
        <v>6300</v>
      </c>
      <c r="K313" s="83"/>
      <c r="L313" s="192"/>
      <c r="M313" s="246"/>
      <c r="N313" s="83"/>
      <c r="O313" s="192"/>
      <c r="P313" s="246"/>
      <c r="Q313" s="83"/>
      <c r="R313" s="193"/>
      <c r="S313" s="246"/>
      <c r="T313" s="247"/>
      <c r="U313" s="247"/>
      <c r="V313" s="247"/>
      <c r="W313" s="195"/>
      <c r="X313" s="156">
        <f t="shared" si="31"/>
        <v>53477.9</v>
      </c>
    </row>
    <row r="314" spans="1:25" ht="29.25" customHeight="1">
      <c r="A314" s="79"/>
      <c r="B314" s="79"/>
      <c r="C314" s="79"/>
      <c r="D314" s="79"/>
      <c r="E314" s="83">
        <v>1432.89</v>
      </c>
      <c r="F314" s="246">
        <f t="shared" si="32"/>
        <v>0</v>
      </c>
      <c r="G314" s="83"/>
      <c r="H314" s="246"/>
      <c r="I314" s="83"/>
      <c r="J314" s="246">
        <f t="shared" si="33"/>
        <v>0</v>
      </c>
      <c r="K314" s="83"/>
      <c r="L314" s="192"/>
      <c r="M314" s="246"/>
      <c r="N314" s="83"/>
      <c r="O314" s="192"/>
      <c r="P314" s="246"/>
      <c r="Q314" s="83"/>
      <c r="R314" s="193"/>
      <c r="S314" s="246"/>
      <c r="T314" s="247"/>
      <c r="U314" s="247"/>
      <c r="V314" s="247"/>
      <c r="W314" s="195"/>
      <c r="X314" s="156">
        <f t="shared" si="31"/>
        <v>0</v>
      </c>
    </row>
    <row r="315" spans="1:25" ht="30" customHeight="1">
      <c r="A315" s="72" t="s">
        <v>25</v>
      </c>
      <c r="B315" s="70" t="s">
        <v>185</v>
      </c>
      <c r="C315" s="326">
        <v>35</v>
      </c>
      <c r="D315" s="72" t="s">
        <v>183</v>
      </c>
      <c r="E315" s="83">
        <v>1725.62</v>
      </c>
      <c r="F315" s="246">
        <f t="shared" si="32"/>
        <v>60396.7</v>
      </c>
      <c r="G315" s="83"/>
      <c r="H315" s="246"/>
      <c r="I315" s="83">
        <v>50</v>
      </c>
      <c r="J315" s="246">
        <f t="shared" si="33"/>
        <v>1750</v>
      </c>
      <c r="K315" s="83"/>
      <c r="L315" s="192"/>
      <c r="M315" s="246"/>
      <c r="N315" s="83"/>
      <c r="O315" s="192"/>
      <c r="P315" s="246"/>
      <c r="Q315" s="83"/>
      <c r="R315" s="193"/>
      <c r="S315" s="246"/>
      <c r="T315" s="247"/>
      <c r="U315" s="247"/>
      <c r="V315" s="247"/>
      <c r="W315" s="195"/>
      <c r="X315" s="156">
        <f t="shared" si="31"/>
        <v>60396.7</v>
      </c>
    </row>
    <row r="316" spans="1:25" ht="30" customHeight="1">
      <c r="A316" s="72"/>
      <c r="B316" s="341"/>
      <c r="C316" s="326"/>
      <c r="D316" s="72"/>
      <c r="E316" s="83"/>
      <c r="F316" s="246"/>
      <c r="G316" s="83"/>
      <c r="H316" s="246"/>
      <c r="I316" s="83"/>
      <c r="J316" s="246"/>
      <c r="K316" s="83"/>
      <c r="L316" s="192"/>
      <c r="M316" s="246"/>
      <c r="N316" s="83"/>
      <c r="O316" s="192"/>
      <c r="P316" s="246"/>
      <c r="Q316" s="83"/>
      <c r="R316" s="193"/>
      <c r="S316" s="246"/>
      <c r="T316" s="247"/>
      <c r="U316" s="247"/>
      <c r="V316" s="247"/>
      <c r="W316" s="195"/>
      <c r="X316" s="156"/>
    </row>
    <row r="317" spans="1:25" ht="30" customHeight="1">
      <c r="A317" s="72"/>
      <c r="B317" s="341"/>
      <c r="C317" s="326"/>
      <c r="D317" s="72"/>
      <c r="E317" s="83"/>
      <c r="F317" s="246"/>
      <c r="G317" s="83"/>
      <c r="H317" s="246"/>
      <c r="I317" s="83"/>
      <c r="J317" s="246"/>
      <c r="K317" s="83"/>
      <c r="L317" s="192"/>
      <c r="M317" s="246"/>
      <c r="N317" s="83"/>
      <c r="O317" s="192"/>
      <c r="P317" s="246"/>
      <c r="Q317" s="83"/>
      <c r="R317" s="193"/>
      <c r="S317" s="246"/>
      <c r="T317" s="247"/>
      <c r="U317" s="247"/>
      <c r="V317" s="247"/>
      <c r="W317" s="195"/>
      <c r="X317" s="156"/>
    </row>
    <row r="318" spans="1:25" ht="30" customHeight="1">
      <c r="A318" s="72"/>
      <c r="B318" s="341"/>
      <c r="C318" s="326"/>
      <c r="D318" s="72"/>
      <c r="E318" s="83"/>
      <c r="F318" s="246"/>
      <c r="G318" s="83"/>
      <c r="H318" s="246"/>
      <c r="I318" s="83"/>
      <c r="J318" s="246"/>
      <c r="K318" s="83"/>
      <c r="L318" s="192"/>
      <c r="M318" s="246"/>
      <c r="N318" s="83"/>
      <c r="O318" s="192"/>
      <c r="P318" s="246"/>
      <c r="Q318" s="83"/>
      <c r="R318" s="193"/>
      <c r="S318" s="246"/>
      <c r="T318" s="247"/>
      <c r="U318" s="247"/>
      <c r="V318" s="247"/>
      <c r="W318" s="195"/>
      <c r="X318" s="156"/>
    </row>
    <row r="319" spans="1:25" ht="30" customHeight="1">
      <c r="A319" s="72"/>
      <c r="B319" s="341"/>
      <c r="C319" s="326"/>
      <c r="D319" s="72"/>
      <c r="E319" s="83"/>
      <c r="F319" s="246"/>
      <c r="G319" s="83"/>
      <c r="H319" s="246"/>
      <c r="I319" s="83"/>
      <c r="J319" s="246"/>
      <c r="K319" s="83"/>
      <c r="L319" s="192"/>
      <c r="M319" s="246"/>
      <c r="N319" s="83"/>
      <c r="O319" s="192"/>
      <c r="P319" s="246"/>
      <c r="Q319" s="83"/>
      <c r="R319" s="193"/>
      <c r="S319" s="246"/>
      <c r="T319" s="247"/>
      <c r="U319" s="247"/>
      <c r="V319" s="247"/>
      <c r="W319" s="195"/>
      <c r="X319" s="156"/>
    </row>
    <row r="320" spans="1:25" ht="30" customHeight="1">
      <c r="A320" s="72"/>
      <c r="B320" s="341"/>
      <c r="C320" s="326"/>
      <c r="D320" s="72"/>
      <c r="E320" s="83"/>
      <c r="F320" s="246"/>
      <c r="G320" s="83"/>
      <c r="H320" s="246"/>
      <c r="I320" s="83"/>
      <c r="J320" s="246"/>
      <c r="K320" s="83"/>
      <c r="L320" s="192"/>
      <c r="M320" s="246"/>
      <c r="N320" s="83"/>
      <c r="O320" s="192"/>
      <c r="P320" s="246"/>
      <c r="Q320" s="83"/>
      <c r="R320" s="193"/>
      <c r="S320" s="246"/>
      <c r="T320" s="247"/>
      <c r="U320" s="247"/>
      <c r="V320" s="247"/>
      <c r="W320" s="195"/>
      <c r="X320" s="156"/>
    </row>
    <row r="321" spans="1:24" ht="30" customHeight="1">
      <c r="A321" s="72"/>
      <c r="B321" s="341"/>
      <c r="C321" s="326"/>
      <c r="D321" s="72"/>
      <c r="E321" s="83"/>
      <c r="F321" s="246"/>
      <c r="G321" s="83"/>
      <c r="H321" s="246"/>
      <c r="I321" s="83"/>
      <c r="J321" s="246"/>
      <c r="K321" s="83"/>
      <c r="L321" s="192"/>
      <c r="M321" s="246"/>
      <c r="N321" s="83"/>
      <c r="O321" s="192"/>
      <c r="P321" s="246"/>
      <c r="Q321" s="83"/>
      <c r="R321" s="193"/>
      <c r="S321" s="246"/>
      <c r="T321" s="247"/>
      <c r="U321" s="247"/>
      <c r="V321" s="247"/>
      <c r="W321" s="195"/>
      <c r="X321" s="156"/>
    </row>
    <row r="322" spans="1:24" ht="30" customHeight="1">
      <c r="A322" s="72"/>
      <c r="B322" s="341"/>
      <c r="C322" s="326"/>
      <c r="D322" s="72"/>
      <c r="E322" s="83"/>
      <c r="F322" s="246"/>
      <c r="G322" s="83"/>
      <c r="H322" s="246"/>
      <c r="I322" s="83"/>
      <c r="J322" s="246"/>
      <c r="K322" s="83"/>
      <c r="L322" s="192"/>
      <c r="M322" s="246"/>
      <c r="N322" s="83"/>
      <c r="O322" s="192"/>
      <c r="P322" s="246"/>
      <c r="Q322" s="83"/>
      <c r="R322" s="193"/>
      <c r="S322" s="246"/>
      <c r="T322" s="247"/>
      <c r="U322" s="247"/>
      <c r="V322" s="247"/>
      <c r="W322" s="195"/>
      <c r="X322" s="156"/>
    </row>
    <row r="323" spans="1:24" ht="30" customHeight="1">
      <c r="A323" s="103"/>
      <c r="B323" s="264"/>
      <c r="C323" s="207"/>
      <c r="D323" s="103"/>
      <c r="E323" s="207"/>
      <c r="F323" s="209"/>
      <c r="G323" s="207"/>
      <c r="H323" s="209"/>
      <c r="I323" s="207"/>
      <c r="J323" s="209"/>
      <c r="K323" s="207"/>
      <c r="L323" s="210"/>
      <c r="M323" s="209"/>
      <c r="N323" s="207"/>
      <c r="O323" s="210"/>
      <c r="P323" s="209"/>
      <c r="Q323" s="207"/>
      <c r="R323" s="211"/>
      <c r="S323" s="209"/>
      <c r="T323" s="212"/>
      <c r="U323" s="212"/>
      <c r="V323" s="212"/>
      <c r="W323" s="159"/>
      <c r="X323" s="156">
        <f t="shared" ref="X323:X347" si="34">C323*E323</f>
        <v>0</v>
      </c>
    </row>
    <row r="324" spans="1:24" s="274" customFormat="1" ht="30" customHeight="1" thickBot="1">
      <c r="A324" s="265"/>
      <c r="B324" s="266" t="s">
        <v>206</v>
      </c>
      <c r="C324" s="267"/>
      <c r="D324" s="268"/>
      <c r="E324" s="267"/>
      <c r="F324" s="269">
        <f>SUM(F295:F323)</f>
        <v>241784.94</v>
      </c>
      <c r="G324" s="267"/>
      <c r="H324" s="269"/>
      <c r="I324" s="267"/>
      <c r="J324" s="269">
        <f>SUM(J295:J323)</f>
        <v>8050</v>
      </c>
      <c r="K324" s="267"/>
      <c r="L324" s="270"/>
      <c r="M324" s="269">
        <f>SUM(M295:M323)</f>
        <v>0</v>
      </c>
      <c r="N324" s="267"/>
      <c r="O324" s="270"/>
      <c r="P324" s="269">
        <f>SUM(P295:P323)</f>
        <v>0</v>
      </c>
      <c r="Q324" s="267"/>
      <c r="R324" s="271"/>
      <c r="S324" s="269">
        <f>SUM(S295:S323)</f>
        <v>0</v>
      </c>
      <c r="T324" s="272"/>
      <c r="U324" s="272"/>
      <c r="V324" s="272"/>
      <c r="W324" s="273"/>
      <c r="X324" s="156">
        <f t="shared" si="34"/>
        <v>0</v>
      </c>
    </row>
    <row r="325" spans="1:24" ht="13" thickTop="1">
      <c r="A325" s="275"/>
      <c r="B325" s="276"/>
      <c r="C325" s="172"/>
      <c r="D325" s="277"/>
      <c r="E325" s="166"/>
      <c r="F325" s="167"/>
      <c r="G325" s="166"/>
      <c r="H325" s="167"/>
      <c r="I325" s="166"/>
      <c r="J325" s="167"/>
      <c r="K325" s="166"/>
      <c r="L325" s="166"/>
      <c r="M325" s="167"/>
      <c r="N325" s="166"/>
      <c r="O325" s="166"/>
      <c r="P325" s="167"/>
      <c r="Q325" s="166"/>
      <c r="R325" s="278"/>
      <c r="S325" s="167"/>
      <c r="T325" s="172"/>
      <c r="U325" s="172"/>
      <c r="V325" s="172"/>
      <c r="W325" s="159"/>
      <c r="X325" s="156">
        <f t="shared" si="34"/>
        <v>0</v>
      </c>
    </row>
    <row r="326" spans="1:24" ht="30" customHeight="1">
      <c r="A326" s="72"/>
      <c r="B326" s="98" t="s">
        <v>315</v>
      </c>
      <c r="C326" s="83"/>
      <c r="D326" s="202"/>
      <c r="E326" s="83"/>
      <c r="F326" s="105"/>
      <c r="G326" s="83"/>
      <c r="H326" s="105"/>
      <c r="I326" s="83"/>
      <c r="J326" s="105"/>
      <c r="K326" s="83"/>
      <c r="L326" s="192"/>
      <c r="M326" s="105"/>
      <c r="N326" s="83"/>
      <c r="O326" s="192"/>
      <c r="P326" s="105"/>
      <c r="Q326" s="83"/>
      <c r="R326" s="193"/>
      <c r="S326" s="105"/>
      <c r="T326" s="194"/>
      <c r="U326" s="194"/>
      <c r="V326" s="249"/>
      <c r="W326" s="159"/>
      <c r="X326" s="156">
        <f t="shared" si="34"/>
        <v>0</v>
      </c>
    </row>
    <row r="327" spans="1:24" ht="30" customHeight="1">
      <c r="A327" s="191"/>
      <c r="B327" s="337" t="s">
        <v>334</v>
      </c>
      <c r="C327" s="83"/>
      <c r="D327" s="72"/>
      <c r="E327" s="83">
        <v>28.29</v>
      </c>
      <c r="F327" s="105">
        <f>C327*E327</f>
        <v>0</v>
      </c>
      <c r="G327" s="83"/>
      <c r="H327" s="105"/>
      <c r="I327" s="83"/>
      <c r="J327" s="105">
        <f t="shared" ref="J327:J334" si="35">I327*C327</f>
        <v>0</v>
      </c>
      <c r="K327" s="83"/>
      <c r="L327" s="192"/>
      <c r="M327" s="105"/>
      <c r="N327" s="83"/>
      <c r="O327" s="192"/>
      <c r="P327" s="105"/>
      <c r="Q327" s="83"/>
      <c r="R327" s="193"/>
      <c r="S327" s="105"/>
      <c r="T327" s="194"/>
      <c r="U327" s="194"/>
      <c r="V327" s="194"/>
      <c r="W327" s="195"/>
      <c r="X327" s="156">
        <f t="shared" si="34"/>
        <v>0</v>
      </c>
    </row>
    <row r="328" spans="1:24" ht="30" customHeight="1">
      <c r="A328" s="72" t="s">
        <v>27</v>
      </c>
      <c r="B328" s="70" t="s">
        <v>335</v>
      </c>
      <c r="C328" s="326">
        <v>9</v>
      </c>
      <c r="D328" s="72" t="s">
        <v>49</v>
      </c>
      <c r="E328" s="83">
        <v>56.25</v>
      </c>
      <c r="F328" s="105">
        <f t="shared" ref="F328:F335" si="36">C328*E328</f>
        <v>506.25</v>
      </c>
      <c r="G328" s="83"/>
      <c r="H328" s="105"/>
      <c r="I328" s="83">
        <v>4624.51</v>
      </c>
      <c r="J328" s="105">
        <f t="shared" si="35"/>
        <v>41620.590000000004</v>
      </c>
      <c r="K328" s="83"/>
      <c r="L328" s="192"/>
      <c r="M328" s="105"/>
      <c r="N328" s="83"/>
      <c r="O328" s="192"/>
      <c r="P328" s="105"/>
      <c r="Q328" s="83"/>
      <c r="R328" s="193"/>
      <c r="S328" s="105"/>
      <c r="T328" s="194"/>
      <c r="U328" s="194"/>
      <c r="V328" s="194"/>
      <c r="W328" s="195"/>
      <c r="X328" s="156">
        <f t="shared" si="34"/>
        <v>506.25</v>
      </c>
    </row>
    <row r="329" spans="1:24" ht="30" customHeight="1">
      <c r="A329" s="79"/>
      <c r="B329" s="79"/>
      <c r="C329" s="79"/>
      <c r="D329" s="79"/>
      <c r="E329" s="198">
        <v>86.41</v>
      </c>
      <c r="F329" s="105">
        <f t="shared" si="36"/>
        <v>0</v>
      </c>
      <c r="G329" s="198"/>
      <c r="H329" s="105"/>
      <c r="I329" s="198"/>
      <c r="J329" s="105">
        <f t="shared" si="35"/>
        <v>0</v>
      </c>
      <c r="K329" s="198"/>
      <c r="L329" s="199"/>
      <c r="M329" s="105"/>
      <c r="N329" s="198"/>
      <c r="O329" s="199"/>
      <c r="P329" s="105"/>
      <c r="Q329" s="198"/>
      <c r="R329" s="200"/>
      <c r="S329" s="105"/>
      <c r="T329" s="194"/>
      <c r="U329" s="194"/>
      <c r="V329" s="194"/>
      <c r="W329" s="195"/>
      <c r="X329" s="156">
        <f t="shared" si="34"/>
        <v>0</v>
      </c>
    </row>
    <row r="330" spans="1:24" ht="30" customHeight="1">
      <c r="A330" s="72" t="s">
        <v>29</v>
      </c>
      <c r="B330" s="70" t="s">
        <v>336</v>
      </c>
      <c r="C330" s="326">
        <v>104</v>
      </c>
      <c r="D330" s="72" t="s">
        <v>49</v>
      </c>
      <c r="E330" s="83">
        <v>38.71</v>
      </c>
      <c r="F330" s="105">
        <f t="shared" si="36"/>
        <v>4025.84</v>
      </c>
      <c r="G330" s="83"/>
      <c r="H330" s="105"/>
      <c r="I330" s="83">
        <v>25.9</v>
      </c>
      <c r="J330" s="105">
        <f t="shared" si="35"/>
        <v>2693.6</v>
      </c>
      <c r="K330" s="83"/>
      <c r="L330" s="192"/>
      <c r="M330" s="105"/>
      <c r="N330" s="83"/>
      <c r="O330" s="192"/>
      <c r="P330" s="105"/>
      <c r="Q330" s="83"/>
      <c r="R330" s="193"/>
      <c r="S330" s="105"/>
      <c r="T330" s="194"/>
      <c r="U330" s="194"/>
      <c r="V330" s="194"/>
      <c r="W330" s="195"/>
      <c r="X330" s="156">
        <f t="shared" si="34"/>
        <v>4025.84</v>
      </c>
    </row>
    <row r="331" spans="1:24" ht="30" customHeight="1">
      <c r="A331" s="103"/>
      <c r="B331" s="102"/>
      <c r="C331" s="336"/>
      <c r="D331" s="103"/>
      <c r="E331" s="198">
        <v>67.739999999999995</v>
      </c>
      <c r="F331" s="105">
        <f t="shared" si="36"/>
        <v>0</v>
      </c>
      <c r="G331" s="198"/>
      <c r="H331" s="105"/>
      <c r="I331" s="198"/>
      <c r="J331" s="105">
        <f t="shared" si="35"/>
        <v>0</v>
      </c>
      <c r="K331" s="198"/>
      <c r="L331" s="199"/>
      <c r="M331" s="105"/>
      <c r="N331" s="198"/>
      <c r="O331" s="199"/>
      <c r="P331" s="105"/>
      <c r="Q331" s="198"/>
      <c r="R331" s="200"/>
      <c r="S331" s="105"/>
      <c r="T331" s="194"/>
      <c r="U331" s="194"/>
      <c r="V331" s="194"/>
      <c r="W331" s="195"/>
      <c r="X331" s="156">
        <f t="shared" si="34"/>
        <v>0</v>
      </c>
    </row>
    <row r="332" spans="1:24" ht="30" customHeight="1">
      <c r="A332" s="103"/>
      <c r="B332" s="63" t="s">
        <v>337</v>
      </c>
      <c r="C332" s="336"/>
      <c r="D332" s="103"/>
      <c r="E332" s="198"/>
      <c r="F332" s="105">
        <f t="shared" si="36"/>
        <v>0</v>
      </c>
      <c r="G332" s="198"/>
      <c r="H332" s="105"/>
      <c r="I332" s="198"/>
      <c r="J332" s="105">
        <f t="shared" si="35"/>
        <v>0</v>
      </c>
      <c r="K332" s="198"/>
      <c r="L332" s="199"/>
      <c r="M332" s="105"/>
      <c r="N332" s="198"/>
      <c r="O332" s="199"/>
      <c r="P332" s="105"/>
      <c r="Q332" s="198"/>
      <c r="R332" s="200"/>
      <c r="S332" s="105"/>
      <c r="T332" s="194"/>
      <c r="U332" s="194"/>
      <c r="V332" s="194"/>
      <c r="W332" s="195"/>
      <c r="X332" s="156">
        <f t="shared" si="34"/>
        <v>0</v>
      </c>
    </row>
    <row r="333" spans="1:24" ht="30" customHeight="1">
      <c r="A333" s="103"/>
      <c r="B333" s="102"/>
      <c r="C333" s="336"/>
      <c r="D333" s="103"/>
      <c r="E333" s="83">
        <v>133.53</v>
      </c>
      <c r="F333" s="105">
        <f t="shared" si="36"/>
        <v>0</v>
      </c>
      <c r="G333" s="83"/>
      <c r="H333" s="105"/>
      <c r="I333" s="83"/>
      <c r="J333" s="105">
        <f t="shared" si="35"/>
        <v>0</v>
      </c>
      <c r="K333" s="83"/>
      <c r="L333" s="192"/>
      <c r="M333" s="105"/>
      <c r="N333" s="83"/>
      <c r="O333" s="192"/>
      <c r="P333" s="105"/>
      <c r="Q333" s="83"/>
      <c r="R333" s="193"/>
      <c r="S333" s="105"/>
      <c r="T333" s="194"/>
      <c r="U333" s="194"/>
      <c r="V333" s="194"/>
      <c r="W333" s="195"/>
      <c r="X333" s="156">
        <f t="shared" si="34"/>
        <v>0</v>
      </c>
    </row>
    <row r="334" spans="1:24" ht="30" customHeight="1">
      <c r="A334" s="103" t="s">
        <v>30</v>
      </c>
      <c r="B334" s="70" t="s">
        <v>182</v>
      </c>
      <c r="C334" s="336">
        <v>300</v>
      </c>
      <c r="D334" s="103" t="s">
        <v>183</v>
      </c>
      <c r="E334" s="83"/>
      <c r="F334" s="105">
        <f t="shared" si="36"/>
        <v>0</v>
      </c>
      <c r="G334" s="83"/>
      <c r="H334" s="105"/>
      <c r="I334" s="83">
        <v>180</v>
      </c>
      <c r="J334" s="105">
        <f t="shared" si="35"/>
        <v>54000</v>
      </c>
      <c r="K334" s="83"/>
      <c r="L334" s="192"/>
      <c r="M334" s="105"/>
      <c r="N334" s="83"/>
      <c r="O334" s="192"/>
      <c r="P334" s="105"/>
      <c r="Q334" s="83"/>
      <c r="R334" s="193"/>
      <c r="S334" s="105"/>
      <c r="T334" s="194"/>
      <c r="U334" s="194"/>
      <c r="V334" s="249"/>
      <c r="W334" s="159"/>
      <c r="X334" s="156">
        <f t="shared" si="34"/>
        <v>0</v>
      </c>
    </row>
    <row r="335" spans="1:24" ht="30" customHeight="1">
      <c r="A335" s="65"/>
      <c r="B335" s="65"/>
      <c r="C335" s="65"/>
      <c r="D335" s="65"/>
      <c r="E335" s="83"/>
      <c r="F335" s="105">
        <f t="shared" si="36"/>
        <v>0</v>
      </c>
      <c r="G335" s="83"/>
      <c r="H335" s="105"/>
      <c r="I335" s="83"/>
      <c r="J335" s="105"/>
      <c r="K335" s="83"/>
      <c r="L335" s="192"/>
      <c r="M335" s="105"/>
      <c r="N335" s="83"/>
      <c r="O335" s="192"/>
      <c r="P335" s="105"/>
      <c r="Q335" s="83"/>
      <c r="R335" s="193"/>
      <c r="S335" s="105"/>
      <c r="T335" s="194"/>
      <c r="U335" s="194"/>
      <c r="V335" s="249" t="s">
        <v>255</v>
      </c>
      <c r="W335" s="159"/>
      <c r="X335" s="156">
        <f t="shared" si="34"/>
        <v>0</v>
      </c>
    </row>
    <row r="336" spans="1:24" ht="30" customHeight="1">
      <c r="A336" s="103" t="s">
        <v>32</v>
      </c>
      <c r="B336" s="102" t="s">
        <v>185</v>
      </c>
      <c r="C336" s="336">
        <v>300</v>
      </c>
      <c r="D336" s="103" t="s">
        <v>183</v>
      </c>
      <c r="E336" s="83"/>
      <c r="F336" s="105" t="s">
        <v>257</v>
      </c>
      <c r="G336" s="83"/>
      <c r="H336" s="105"/>
      <c r="I336" s="83">
        <v>50</v>
      </c>
      <c r="J336" s="105">
        <f>I336*C336</f>
        <v>15000</v>
      </c>
      <c r="K336" s="83"/>
      <c r="L336" s="192"/>
      <c r="M336" s="105"/>
      <c r="N336" s="83"/>
      <c r="O336" s="192"/>
      <c r="P336" s="105"/>
      <c r="Q336" s="83"/>
      <c r="R336" s="193"/>
      <c r="S336" s="105"/>
      <c r="T336" s="194"/>
      <c r="U336" s="194"/>
      <c r="V336" s="249">
        <f>5000*C336</f>
        <v>1500000</v>
      </c>
      <c r="W336" s="159"/>
      <c r="X336" s="156">
        <f t="shared" si="34"/>
        <v>0</v>
      </c>
    </row>
    <row r="337" spans="1:24" ht="30" customHeight="1">
      <c r="A337" s="103"/>
      <c r="B337" s="102" t="s">
        <v>186</v>
      </c>
      <c r="C337" s="336"/>
      <c r="D337" s="103"/>
      <c r="E337" s="83"/>
      <c r="F337" s="105"/>
      <c r="G337" s="83"/>
      <c r="H337" s="105"/>
      <c r="I337" s="83"/>
      <c r="J337" s="105"/>
      <c r="K337" s="83"/>
      <c r="L337" s="192"/>
      <c r="M337" s="105"/>
      <c r="N337" s="83"/>
      <c r="O337" s="192"/>
      <c r="P337" s="105"/>
      <c r="Q337" s="83"/>
      <c r="R337" s="193"/>
      <c r="S337" s="105"/>
      <c r="T337" s="194"/>
      <c r="U337" s="194"/>
      <c r="V337" s="249"/>
      <c r="W337" s="159"/>
      <c r="X337" s="156">
        <f t="shared" si="34"/>
        <v>0</v>
      </c>
    </row>
    <row r="338" spans="1:24" ht="30" customHeight="1">
      <c r="A338" s="103" t="s">
        <v>35</v>
      </c>
      <c r="B338" s="102" t="s">
        <v>220</v>
      </c>
      <c r="C338" s="336">
        <v>15</v>
      </c>
      <c r="D338" s="103" t="s">
        <v>49</v>
      </c>
      <c r="E338" s="83"/>
      <c r="F338" s="105" t="s">
        <v>257</v>
      </c>
      <c r="G338" s="83"/>
      <c r="H338" s="105"/>
      <c r="I338" s="83">
        <v>2014.74</v>
      </c>
      <c r="J338" s="105">
        <f>I338*C338</f>
        <v>30221.1</v>
      </c>
      <c r="K338" s="83"/>
      <c r="L338" s="192"/>
      <c r="M338" s="105"/>
      <c r="N338" s="83"/>
      <c r="O338" s="192"/>
      <c r="P338" s="105"/>
      <c r="Q338" s="83"/>
      <c r="R338" s="193"/>
      <c r="S338" s="105"/>
      <c r="T338" s="194"/>
      <c r="U338" s="194"/>
      <c r="V338" s="249">
        <f>20*C338</f>
        <v>300</v>
      </c>
      <c r="W338" s="159"/>
      <c r="X338" s="156">
        <f t="shared" si="34"/>
        <v>0</v>
      </c>
    </row>
    <row r="339" spans="1:24" ht="30" customHeight="1">
      <c r="A339" s="103"/>
      <c r="B339" s="102"/>
      <c r="C339" s="336"/>
      <c r="D339" s="103"/>
      <c r="E339" s="83"/>
      <c r="F339" s="105"/>
      <c r="G339" s="83"/>
      <c r="H339" s="105"/>
      <c r="I339" s="83"/>
      <c r="J339" s="105"/>
      <c r="K339" s="83"/>
      <c r="L339" s="192"/>
      <c r="M339" s="105"/>
      <c r="N339" s="83"/>
      <c r="O339" s="192"/>
      <c r="P339" s="105"/>
      <c r="Q339" s="83"/>
      <c r="R339" s="193"/>
      <c r="S339" s="105"/>
      <c r="T339" s="194"/>
      <c r="U339" s="194"/>
      <c r="V339" s="249"/>
      <c r="W339" s="159"/>
      <c r="X339" s="156">
        <f t="shared" si="34"/>
        <v>0</v>
      </c>
    </row>
    <row r="340" spans="1:24" ht="30" customHeight="1">
      <c r="A340" s="65"/>
      <c r="B340" s="63" t="s">
        <v>258</v>
      </c>
      <c r="C340" s="65"/>
      <c r="D340" s="65"/>
      <c r="E340" s="83"/>
      <c r="F340" s="105" t="s">
        <v>257</v>
      </c>
      <c r="G340" s="83"/>
      <c r="H340" s="105"/>
      <c r="I340" s="83"/>
      <c r="J340" s="105"/>
      <c r="K340" s="83"/>
      <c r="L340" s="192"/>
      <c r="M340" s="105"/>
      <c r="N340" s="83"/>
      <c r="O340" s="192"/>
      <c r="P340" s="105"/>
      <c r="Q340" s="83"/>
      <c r="R340" s="193"/>
      <c r="S340" s="105"/>
      <c r="T340" s="194"/>
      <c r="U340" s="194"/>
      <c r="V340" s="249">
        <f>24*C340</f>
        <v>0</v>
      </c>
      <c r="W340" s="159"/>
      <c r="X340" s="156">
        <f t="shared" si="34"/>
        <v>0</v>
      </c>
    </row>
    <row r="341" spans="1:24" ht="30" customHeight="1">
      <c r="A341" s="65"/>
      <c r="B341" s="65"/>
      <c r="C341" s="65"/>
      <c r="D341" s="65"/>
      <c r="E341" s="83"/>
      <c r="F341" s="105" t="s">
        <v>257</v>
      </c>
      <c r="G341" s="83"/>
      <c r="H341" s="105"/>
      <c r="I341" s="83"/>
      <c r="J341" s="105"/>
      <c r="K341" s="83"/>
      <c r="L341" s="192"/>
      <c r="M341" s="105"/>
      <c r="N341" s="83"/>
      <c r="O341" s="192"/>
      <c r="P341" s="105"/>
      <c r="Q341" s="83"/>
      <c r="R341" s="193"/>
      <c r="S341" s="105"/>
      <c r="T341" s="194"/>
      <c r="U341" s="194"/>
      <c r="V341" s="249">
        <f>48.38*C341</f>
        <v>0</v>
      </c>
      <c r="W341" s="159"/>
      <c r="X341" s="156">
        <f t="shared" si="34"/>
        <v>0</v>
      </c>
    </row>
    <row r="342" spans="1:24" ht="30" customHeight="1">
      <c r="A342" s="103" t="s">
        <v>39</v>
      </c>
      <c r="B342" s="206" t="s">
        <v>338</v>
      </c>
      <c r="C342" s="342">
        <f>29+21+21+28</f>
        <v>99</v>
      </c>
      <c r="D342" s="343" t="s">
        <v>49</v>
      </c>
      <c r="E342" s="207"/>
      <c r="F342" s="100"/>
      <c r="G342" s="207"/>
      <c r="H342" s="100"/>
      <c r="I342" s="207">
        <v>72.62</v>
      </c>
      <c r="J342" s="105">
        <f>I342*C342</f>
        <v>7189.38</v>
      </c>
      <c r="K342" s="207"/>
      <c r="L342" s="210"/>
      <c r="M342" s="105"/>
      <c r="N342" s="207"/>
      <c r="O342" s="210"/>
      <c r="P342" s="105"/>
      <c r="Q342" s="207"/>
      <c r="R342" s="211"/>
      <c r="S342" s="105"/>
      <c r="T342" s="194"/>
      <c r="U342" s="194"/>
      <c r="V342" s="249"/>
      <c r="W342" s="159"/>
      <c r="X342" s="156">
        <f t="shared" si="34"/>
        <v>0</v>
      </c>
    </row>
    <row r="343" spans="1:24" ht="30" customHeight="1">
      <c r="A343" s="344"/>
      <c r="B343" s="63" t="s">
        <v>262</v>
      </c>
      <c r="C343" s="65"/>
      <c r="E343" s="207"/>
      <c r="F343" s="100" t="s">
        <v>257</v>
      </c>
      <c r="G343" s="207"/>
      <c r="H343" s="100"/>
      <c r="I343" s="207"/>
      <c r="J343" s="105"/>
      <c r="K343" s="207"/>
      <c r="L343" s="210"/>
      <c r="M343" s="105"/>
      <c r="N343" s="207"/>
      <c r="O343" s="210"/>
      <c r="P343" s="105"/>
      <c r="Q343" s="207"/>
      <c r="R343" s="211"/>
      <c r="S343" s="105"/>
      <c r="T343" s="194"/>
      <c r="U343" s="194"/>
      <c r="V343" s="249">
        <f>150*C343</f>
        <v>0</v>
      </c>
      <c r="W343" s="159"/>
      <c r="X343" s="156">
        <f t="shared" si="34"/>
        <v>0</v>
      </c>
    </row>
    <row r="344" spans="1:24" ht="30" customHeight="1">
      <c r="A344" s="65"/>
      <c r="B344" s="65"/>
      <c r="C344" s="65"/>
      <c r="D344" s="65"/>
      <c r="E344" s="207"/>
      <c r="F344" s="100" t="s">
        <v>257</v>
      </c>
      <c r="G344" s="207"/>
      <c r="H344" s="100"/>
      <c r="I344" s="207"/>
      <c r="J344" s="105"/>
      <c r="K344" s="207"/>
      <c r="L344" s="210"/>
      <c r="M344" s="105"/>
      <c r="N344" s="207"/>
      <c r="O344" s="210"/>
      <c r="P344" s="105"/>
      <c r="Q344" s="207"/>
      <c r="R344" s="211"/>
      <c r="S344" s="105"/>
      <c r="T344" s="194"/>
      <c r="U344" s="194"/>
      <c r="V344" s="249">
        <f>150*C344</f>
        <v>0</v>
      </c>
      <c r="W344" s="159"/>
      <c r="X344" s="156">
        <f t="shared" si="34"/>
        <v>0</v>
      </c>
    </row>
    <row r="345" spans="1:24" ht="30" customHeight="1">
      <c r="A345" s="103" t="s">
        <v>41</v>
      </c>
      <c r="B345" s="102" t="s">
        <v>339</v>
      </c>
      <c r="C345" s="336">
        <v>7</v>
      </c>
      <c r="D345" s="103" t="s">
        <v>49</v>
      </c>
      <c r="E345" s="207"/>
      <c r="F345" s="100" t="s">
        <v>257</v>
      </c>
      <c r="G345" s="207"/>
      <c r="H345" s="100"/>
      <c r="I345" s="207">
        <v>420</v>
      </c>
      <c r="J345" s="105">
        <f>I345*C345</f>
        <v>2940</v>
      </c>
      <c r="K345" s="207"/>
      <c r="L345" s="210"/>
      <c r="M345" s="105"/>
      <c r="N345" s="207"/>
      <c r="O345" s="210"/>
      <c r="P345" s="105"/>
      <c r="Q345" s="207"/>
      <c r="R345" s="211"/>
      <c r="S345" s="105"/>
      <c r="T345" s="194"/>
      <c r="U345" s="194"/>
      <c r="V345" s="249">
        <f>150*C345</f>
        <v>1050</v>
      </c>
      <c r="W345" s="159"/>
      <c r="X345" s="156">
        <f t="shared" si="34"/>
        <v>0</v>
      </c>
    </row>
    <row r="346" spans="1:24" ht="30" customHeight="1">
      <c r="A346" s="103"/>
      <c r="B346" s="102"/>
      <c r="C346" s="336"/>
      <c r="D346" s="103"/>
      <c r="E346" s="207"/>
      <c r="F346" s="100" t="s">
        <v>257</v>
      </c>
      <c r="G346" s="207"/>
      <c r="H346" s="100"/>
      <c r="I346" s="207"/>
      <c r="J346" s="105"/>
      <c r="K346" s="207"/>
      <c r="L346" s="210"/>
      <c r="M346" s="105"/>
      <c r="N346" s="207"/>
      <c r="O346" s="210"/>
      <c r="P346" s="105"/>
      <c r="Q346" s="207"/>
      <c r="R346" s="211"/>
      <c r="S346" s="105"/>
      <c r="T346" s="194"/>
      <c r="U346" s="194"/>
      <c r="V346" s="249">
        <f>150*C346</f>
        <v>0</v>
      </c>
      <c r="W346" s="159"/>
      <c r="X346" s="156">
        <f t="shared" si="34"/>
        <v>0</v>
      </c>
    </row>
    <row r="347" spans="1:24" ht="30" customHeight="1">
      <c r="A347" s="103" t="s">
        <v>42</v>
      </c>
      <c r="B347" s="102" t="s">
        <v>226</v>
      </c>
      <c r="C347" s="336">
        <v>26</v>
      </c>
      <c r="D347" s="103" t="s">
        <v>49</v>
      </c>
      <c r="E347" s="207"/>
      <c r="F347" s="209"/>
      <c r="G347" s="207"/>
      <c r="H347" s="209"/>
      <c r="I347" s="207">
        <v>67.739999999999995</v>
      </c>
      <c r="J347" s="105">
        <f>I347*C347</f>
        <v>1761.2399999999998</v>
      </c>
      <c r="K347" s="207"/>
      <c r="L347" s="210"/>
      <c r="M347" s="105"/>
      <c r="N347" s="207"/>
      <c r="O347" s="210"/>
      <c r="P347" s="105"/>
      <c r="Q347" s="207">
        <v>26</v>
      </c>
      <c r="R347" s="211"/>
      <c r="S347" s="105"/>
      <c r="T347" s="194"/>
      <c r="U347" s="194"/>
      <c r="V347" s="212">
        <f>SUM(V336:V346)</f>
        <v>1501350</v>
      </c>
      <c r="W347" s="159"/>
      <c r="X347" s="156">
        <f t="shared" si="34"/>
        <v>0</v>
      </c>
    </row>
    <row r="348" spans="1:24" ht="30" customHeight="1">
      <c r="A348" s="103"/>
      <c r="B348" s="102"/>
      <c r="C348" s="336"/>
      <c r="D348" s="103"/>
      <c r="E348" s="207"/>
      <c r="F348" s="209"/>
      <c r="G348" s="207"/>
      <c r="H348" s="209"/>
      <c r="I348" s="207"/>
      <c r="J348" s="105"/>
      <c r="K348" s="207"/>
      <c r="L348" s="210"/>
      <c r="M348" s="105"/>
      <c r="N348" s="207"/>
      <c r="O348" s="210"/>
      <c r="P348" s="105"/>
      <c r="Q348" s="207"/>
      <c r="R348" s="211"/>
      <c r="S348" s="105"/>
      <c r="T348" s="194"/>
      <c r="U348" s="194"/>
      <c r="V348" s="212"/>
      <c r="W348" s="159"/>
      <c r="X348" s="156"/>
    </row>
    <row r="349" spans="1:24" ht="30" customHeight="1">
      <c r="A349" s="103"/>
      <c r="B349" s="102"/>
      <c r="C349" s="336"/>
      <c r="D349" s="103"/>
      <c r="E349" s="207"/>
      <c r="F349" s="209"/>
      <c r="G349" s="207"/>
      <c r="H349" s="209"/>
      <c r="I349" s="207"/>
      <c r="J349" s="105"/>
      <c r="K349" s="207"/>
      <c r="L349" s="210"/>
      <c r="M349" s="105"/>
      <c r="N349" s="207"/>
      <c r="O349" s="210"/>
      <c r="P349" s="105"/>
      <c r="Q349" s="207"/>
      <c r="R349" s="211"/>
      <c r="S349" s="105"/>
      <c r="T349" s="194"/>
      <c r="U349" s="194"/>
      <c r="V349" s="212"/>
      <c r="W349" s="159"/>
      <c r="X349" s="156"/>
    </row>
    <row r="350" spans="1:24" ht="30" customHeight="1">
      <c r="A350" s="103"/>
      <c r="B350" s="102"/>
      <c r="C350" s="336"/>
      <c r="D350" s="103"/>
      <c r="E350" s="207"/>
      <c r="F350" s="209"/>
      <c r="G350" s="207"/>
      <c r="H350" s="209"/>
      <c r="I350" s="207"/>
      <c r="J350" s="105"/>
      <c r="K350" s="207"/>
      <c r="L350" s="210"/>
      <c r="M350" s="105"/>
      <c r="N350" s="207"/>
      <c r="O350" s="210"/>
      <c r="P350" s="105"/>
      <c r="Q350" s="207"/>
      <c r="R350" s="211"/>
      <c r="S350" s="105"/>
      <c r="T350" s="194"/>
      <c r="U350" s="194"/>
      <c r="V350" s="212"/>
      <c r="W350" s="159"/>
      <c r="X350" s="156"/>
    </row>
    <row r="351" spans="1:24" ht="30" customHeight="1">
      <c r="A351" s="103"/>
      <c r="B351" s="102"/>
      <c r="C351" s="336"/>
      <c r="D351" s="103"/>
      <c r="E351" s="207"/>
      <c r="F351" s="209"/>
      <c r="G351" s="207"/>
      <c r="H351" s="209"/>
      <c r="I351" s="207"/>
      <c r="J351" s="105"/>
      <c r="K351" s="207"/>
      <c r="L351" s="210"/>
      <c r="M351" s="105"/>
      <c r="N351" s="207"/>
      <c r="O351" s="210"/>
      <c r="P351" s="105"/>
      <c r="Q351" s="207"/>
      <c r="R351" s="211"/>
      <c r="S351" s="105"/>
      <c r="T351" s="194"/>
      <c r="U351" s="194"/>
      <c r="V351" s="212"/>
      <c r="W351" s="159"/>
      <c r="X351" s="156"/>
    </row>
    <row r="352" spans="1:24" ht="30" customHeight="1">
      <c r="A352" s="103"/>
      <c r="B352" s="102"/>
      <c r="C352" s="336"/>
      <c r="D352" s="103"/>
      <c r="E352" s="207"/>
      <c r="F352" s="209"/>
      <c r="G352" s="207"/>
      <c r="H352" s="209"/>
      <c r="I352" s="207"/>
      <c r="J352" s="105"/>
      <c r="K352" s="207"/>
      <c r="L352" s="210"/>
      <c r="M352" s="105"/>
      <c r="N352" s="207"/>
      <c r="O352" s="210"/>
      <c r="P352" s="105"/>
      <c r="Q352" s="207"/>
      <c r="R352" s="211"/>
      <c r="S352" s="105"/>
      <c r="T352" s="194"/>
      <c r="U352" s="194"/>
      <c r="V352" s="212"/>
      <c r="W352" s="159"/>
      <c r="X352" s="156"/>
    </row>
    <row r="353" spans="1:24" ht="30" customHeight="1">
      <c r="A353" s="103"/>
      <c r="B353" s="102"/>
      <c r="C353" s="336"/>
      <c r="D353" s="103"/>
      <c r="E353" s="207"/>
      <c r="F353" s="209"/>
      <c r="G353" s="207"/>
      <c r="H353" s="209"/>
      <c r="I353" s="207"/>
      <c r="J353" s="105"/>
      <c r="K353" s="207"/>
      <c r="L353" s="210"/>
      <c r="M353" s="105"/>
      <c r="N353" s="207"/>
      <c r="O353" s="210"/>
      <c r="P353" s="105"/>
      <c r="Q353" s="207"/>
      <c r="R353" s="211"/>
      <c r="S353" s="105"/>
      <c r="T353" s="194"/>
      <c r="U353" s="194"/>
      <c r="V353" s="212"/>
      <c r="W353" s="159"/>
      <c r="X353" s="156"/>
    </row>
    <row r="354" spans="1:24" s="274" customFormat="1" ht="30" customHeight="1" thickBot="1">
      <c r="A354" s="265"/>
      <c r="B354" s="266" t="s">
        <v>206</v>
      </c>
      <c r="C354" s="267"/>
      <c r="D354" s="268"/>
      <c r="E354" s="267"/>
      <c r="F354" s="269">
        <f>SUM(F325:F347)</f>
        <v>4532.09</v>
      </c>
      <c r="G354" s="267"/>
      <c r="H354" s="269"/>
      <c r="I354" s="267"/>
      <c r="J354" s="269">
        <f>SUM(J325:J347)</f>
        <v>155425.91</v>
      </c>
      <c r="K354" s="267"/>
      <c r="L354" s="270"/>
      <c r="M354" s="269">
        <f>SUM(M325:M347)</f>
        <v>0</v>
      </c>
      <c r="N354" s="267"/>
      <c r="O354" s="270"/>
      <c r="P354" s="269">
        <f>SUM(P325:P347)</f>
        <v>0</v>
      </c>
      <c r="Q354" s="267"/>
      <c r="R354" s="271"/>
      <c r="S354" s="269">
        <f>SUM(S325:S347)</f>
        <v>0</v>
      </c>
      <c r="T354" s="272"/>
      <c r="U354" s="272"/>
      <c r="V354" s="272"/>
      <c r="W354" s="273"/>
      <c r="X354" s="156">
        <f t="shared" ref="X354:X384" si="37">C354*E354</f>
        <v>0</v>
      </c>
    </row>
    <row r="355" spans="1:24" ht="30" customHeight="1" thickTop="1">
      <c r="A355" s="297"/>
      <c r="B355" s="70"/>
      <c r="C355" s="299"/>
      <c r="D355" s="277"/>
      <c r="E355" s="300"/>
      <c r="F355" s="167"/>
      <c r="G355" s="300"/>
      <c r="H355" s="167"/>
      <c r="I355" s="300"/>
      <c r="J355" s="167"/>
      <c r="K355" s="300"/>
      <c r="L355" s="301"/>
      <c r="M355" s="167"/>
      <c r="N355" s="300"/>
      <c r="O355" s="301"/>
      <c r="P355" s="167"/>
      <c r="Q355" s="300"/>
      <c r="R355" s="302"/>
      <c r="S355" s="167"/>
      <c r="T355" s="172"/>
      <c r="U355" s="172"/>
      <c r="V355" s="172"/>
      <c r="W355" s="159"/>
      <c r="X355" s="156">
        <f t="shared" si="37"/>
        <v>0</v>
      </c>
    </row>
    <row r="356" spans="1:24" ht="30" customHeight="1">
      <c r="A356" s="191"/>
      <c r="B356" s="98" t="s">
        <v>315</v>
      </c>
      <c r="C356" s="198"/>
      <c r="D356" s="72"/>
      <c r="E356" s="198">
        <v>255.01</v>
      </c>
      <c r="F356" s="246">
        <f>C356*E356</f>
        <v>0</v>
      </c>
      <c r="G356" s="198"/>
      <c r="H356" s="246"/>
      <c r="I356" s="198"/>
      <c r="J356" s="246">
        <f t="shared" ref="J356:J368" si="38">I356*C356</f>
        <v>0</v>
      </c>
      <c r="K356" s="198"/>
      <c r="L356" s="199"/>
      <c r="M356" s="246"/>
      <c r="N356" s="198"/>
      <c r="O356" s="199"/>
      <c r="P356" s="246"/>
      <c r="Q356" s="198"/>
      <c r="R356" s="200"/>
      <c r="S356" s="246"/>
      <c r="T356" s="247"/>
      <c r="U356" s="247"/>
      <c r="V356" s="247"/>
      <c r="W356" s="195"/>
      <c r="X356" s="156">
        <f t="shared" si="37"/>
        <v>0</v>
      </c>
    </row>
    <row r="357" spans="1:24" ht="30" customHeight="1">
      <c r="A357" s="191"/>
      <c r="B357" s="337" t="s">
        <v>340</v>
      </c>
      <c r="C357" s="198"/>
      <c r="D357" s="72"/>
      <c r="E357" s="198">
        <v>73.62</v>
      </c>
      <c r="F357" s="246">
        <f t="shared" ref="F357:F375" si="39">C357*E357</f>
        <v>0</v>
      </c>
      <c r="G357" s="198"/>
      <c r="H357" s="246"/>
      <c r="I357" s="198"/>
      <c r="J357" s="246">
        <f t="shared" si="38"/>
        <v>0</v>
      </c>
      <c r="K357" s="198"/>
      <c r="L357" s="199"/>
      <c r="M357" s="246"/>
      <c r="N357" s="198"/>
      <c r="O357" s="199"/>
      <c r="P357" s="246"/>
      <c r="Q357" s="198"/>
      <c r="R357" s="200"/>
      <c r="S357" s="246"/>
      <c r="T357" s="247"/>
      <c r="U357" s="247"/>
      <c r="V357" s="247"/>
      <c r="W357" s="195"/>
      <c r="X357" s="156">
        <f t="shared" si="37"/>
        <v>0</v>
      </c>
    </row>
    <row r="358" spans="1:24" ht="30" customHeight="1">
      <c r="A358" s="65"/>
      <c r="B358" s="332" t="s">
        <v>326</v>
      </c>
      <c r="C358" s="65"/>
      <c r="D358" s="65"/>
      <c r="E358" s="198"/>
      <c r="F358" s="246"/>
      <c r="G358" s="198"/>
      <c r="H358" s="246"/>
      <c r="I358" s="198"/>
      <c r="J358" s="246">
        <f t="shared" si="38"/>
        <v>0</v>
      </c>
      <c r="K358" s="198"/>
      <c r="L358" s="199"/>
      <c r="M358" s="246"/>
      <c r="N358" s="198"/>
      <c r="O358" s="199"/>
      <c r="P358" s="246"/>
      <c r="Q358" s="198"/>
      <c r="R358" s="200"/>
      <c r="S358" s="246"/>
      <c r="T358" s="247"/>
      <c r="U358" s="247"/>
      <c r="V358" s="247"/>
      <c r="W358" s="195"/>
      <c r="X358" s="156">
        <f t="shared" si="37"/>
        <v>0</v>
      </c>
    </row>
    <row r="359" spans="1:24" ht="30" customHeight="1">
      <c r="A359" s="65"/>
      <c r="B359" s="332"/>
      <c r="C359" s="65"/>
      <c r="D359" s="65"/>
      <c r="E359" s="198">
        <v>1527.94</v>
      </c>
      <c r="F359" s="246">
        <f t="shared" si="39"/>
        <v>0</v>
      </c>
      <c r="G359" s="198"/>
      <c r="H359" s="246"/>
      <c r="I359" s="198"/>
      <c r="J359" s="246">
        <f t="shared" si="38"/>
        <v>0</v>
      </c>
      <c r="K359" s="198"/>
      <c r="L359" s="199"/>
      <c r="M359" s="246"/>
      <c r="N359" s="198"/>
      <c r="O359" s="199"/>
      <c r="P359" s="246"/>
      <c r="Q359" s="198"/>
      <c r="R359" s="200"/>
      <c r="S359" s="246"/>
      <c r="T359" s="247"/>
      <c r="U359" s="247"/>
      <c r="V359" s="247"/>
      <c r="W359" s="195"/>
      <c r="X359" s="156">
        <f t="shared" si="37"/>
        <v>0</v>
      </c>
    </row>
    <row r="360" spans="1:24" ht="30" customHeight="1">
      <c r="A360" s="103" t="s">
        <v>43</v>
      </c>
      <c r="B360" s="102" t="s">
        <v>341</v>
      </c>
      <c r="C360" s="336">
        <v>19.14</v>
      </c>
      <c r="D360" s="103" t="s">
        <v>62</v>
      </c>
      <c r="E360" s="83">
        <v>2014.74</v>
      </c>
      <c r="F360" s="246">
        <f t="shared" si="39"/>
        <v>38562.123599999999</v>
      </c>
      <c r="G360" s="83"/>
      <c r="H360" s="246"/>
      <c r="I360" s="83">
        <v>86.41</v>
      </c>
      <c r="J360" s="246">
        <f t="shared" si="38"/>
        <v>1653.8874000000001</v>
      </c>
      <c r="K360" s="83"/>
      <c r="L360" s="192"/>
      <c r="M360" s="246"/>
      <c r="N360" s="83"/>
      <c r="O360" s="192"/>
      <c r="P360" s="246"/>
      <c r="Q360" s="83"/>
      <c r="R360" s="193"/>
      <c r="S360" s="246"/>
      <c r="T360" s="247"/>
      <c r="U360" s="247"/>
      <c r="V360" s="247"/>
      <c r="W360" s="195"/>
      <c r="X360" s="156">
        <f t="shared" si="37"/>
        <v>38562.123599999999</v>
      </c>
    </row>
    <row r="361" spans="1:24" ht="30" customHeight="1">
      <c r="A361" s="65"/>
      <c r="B361" s="65"/>
      <c r="C361" s="65"/>
      <c r="D361" s="65"/>
      <c r="E361" s="198">
        <v>4429.1400000000003</v>
      </c>
      <c r="F361" s="246">
        <f t="shared" si="39"/>
        <v>0</v>
      </c>
      <c r="G361" s="198"/>
      <c r="H361" s="246"/>
      <c r="I361" s="198"/>
      <c r="J361" s="246">
        <f t="shared" si="38"/>
        <v>0</v>
      </c>
      <c r="K361" s="198"/>
      <c r="L361" s="199"/>
      <c r="M361" s="246"/>
      <c r="N361" s="198"/>
      <c r="O361" s="199"/>
      <c r="P361" s="246"/>
      <c r="Q361" s="198"/>
      <c r="R361" s="200"/>
      <c r="S361" s="246"/>
      <c r="T361" s="247"/>
      <c r="U361" s="247"/>
      <c r="V361" s="247"/>
      <c r="W361" s="195"/>
      <c r="X361" s="156">
        <f t="shared" si="37"/>
        <v>0</v>
      </c>
    </row>
    <row r="362" spans="1:24" ht="30" customHeight="1">
      <c r="A362" s="103"/>
      <c r="B362" s="332" t="s">
        <v>342</v>
      </c>
      <c r="C362" s="336"/>
      <c r="D362" s="103"/>
      <c r="E362" s="198"/>
      <c r="F362" s="246"/>
      <c r="G362" s="198"/>
      <c r="H362" s="246"/>
      <c r="I362" s="198"/>
      <c r="J362" s="246">
        <f t="shared" si="38"/>
        <v>0</v>
      </c>
      <c r="K362" s="198"/>
      <c r="L362" s="199"/>
      <c r="M362" s="246"/>
      <c r="N362" s="198"/>
      <c r="O362" s="199"/>
      <c r="P362" s="246"/>
      <c r="Q362" s="198"/>
      <c r="R362" s="200"/>
      <c r="S362" s="246"/>
      <c r="T362" s="247"/>
      <c r="U362" s="247"/>
      <c r="V362" s="247"/>
      <c r="W362" s="195"/>
      <c r="X362" s="156">
        <f t="shared" si="37"/>
        <v>0</v>
      </c>
    </row>
    <row r="363" spans="1:24" ht="30" customHeight="1">
      <c r="A363" s="65"/>
      <c r="B363" s="65"/>
      <c r="C363" s="65"/>
      <c r="D363" s="65"/>
      <c r="E363" s="83">
        <v>4624.51</v>
      </c>
      <c r="F363" s="246">
        <f t="shared" si="39"/>
        <v>0</v>
      </c>
      <c r="G363" s="83"/>
      <c r="H363" s="246"/>
      <c r="I363" s="83"/>
      <c r="J363" s="246">
        <f t="shared" si="38"/>
        <v>0</v>
      </c>
      <c r="K363" s="83"/>
      <c r="L363" s="192"/>
      <c r="M363" s="246"/>
      <c r="N363" s="83"/>
      <c r="O363" s="192"/>
      <c r="P363" s="246"/>
      <c r="Q363" s="83"/>
      <c r="R363" s="193"/>
      <c r="S363" s="246"/>
      <c r="T363" s="247"/>
      <c r="U363" s="247"/>
      <c r="V363" s="247"/>
      <c r="W363" s="195"/>
      <c r="X363" s="156">
        <f t="shared" si="37"/>
        <v>0</v>
      </c>
    </row>
    <row r="364" spans="1:24" ht="30" customHeight="1">
      <c r="A364" s="103" t="s">
        <v>44</v>
      </c>
      <c r="B364" s="70" t="s">
        <v>182</v>
      </c>
      <c r="C364" s="336">
        <v>33</v>
      </c>
      <c r="D364" s="103" t="s">
        <v>183</v>
      </c>
      <c r="E364" s="83"/>
      <c r="F364" s="246"/>
      <c r="G364" s="83"/>
      <c r="H364" s="246"/>
      <c r="I364" s="83">
        <v>180</v>
      </c>
      <c r="J364" s="246">
        <f t="shared" si="38"/>
        <v>5940</v>
      </c>
      <c r="K364" s="83"/>
      <c r="L364" s="192"/>
      <c r="M364" s="246"/>
      <c r="N364" s="83"/>
      <c r="O364" s="192"/>
      <c r="P364" s="246"/>
      <c r="Q364" s="83"/>
      <c r="R364" s="193"/>
      <c r="S364" s="246"/>
      <c r="T364" s="247"/>
      <c r="U364" s="247"/>
      <c r="V364" s="247"/>
      <c r="W364" s="195"/>
      <c r="X364" s="156">
        <f t="shared" si="37"/>
        <v>0</v>
      </c>
    </row>
    <row r="365" spans="1:24" ht="30" customHeight="1">
      <c r="A365" s="65"/>
      <c r="B365" s="65"/>
      <c r="C365" s="65"/>
      <c r="D365" s="65"/>
      <c r="E365" s="83"/>
      <c r="F365" s="246"/>
      <c r="G365" s="83"/>
      <c r="H365" s="246"/>
      <c r="I365" s="83"/>
      <c r="J365" s="246">
        <f t="shared" si="38"/>
        <v>0</v>
      </c>
      <c r="K365" s="83"/>
      <c r="L365" s="192"/>
      <c r="M365" s="246"/>
      <c r="N365" s="83"/>
      <c r="O365" s="192"/>
      <c r="P365" s="246"/>
      <c r="Q365" s="83"/>
      <c r="R365" s="193"/>
      <c r="S365" s="246"/>
      <c r="T365" s="247"/>
      <c r="U365" s="247"/>
      <c r="V365" s="247"/>
      <c r="W365" s="195"/>
      <c r="X365" s="156">
        <f t="shared" si="37"/>
        <v>0</v>
      </c>
    </row>
    <row r="366" spans="1:24" ht="30" customHeight="1">
      <c r="A366" s="103" t="s">
        <v>45</v>
      </c>
      <c r="B366" s="102" t="s">
        <v>185</v>
      </c>
      <c r="C366" s="336">
        <v>33</v>
      </c>
      <c r="D366" s="103" t="s">
        <v>183</v>
      </c>
      <c r="E366" s="83">
        <v>1081.6199999999999</v>
      </c>
      <c r="F366" s="246">
        <f t="shared" si="39"/>
        <v>35693.46</v>
      </c>
      <c r="G366" s="83"/>
      <c r="H366" s="246"/>
      <c r="I366" s="83">
        <v>50</v>
      </c>
      <c r="J366" s="246">
        <f t="shared" si="38"/>
        <v>1650</v>
      </c>
      <c r="K366" s="83"/>
      <c r="L366" s="192"/>
      <c r="M366" s="246"/>
      <c r="N366" s="83"/>
      <c r="O366" s="192"/>
      <c r="P366" s="246"/>
      <c r="Q366" s="83"/>
      <c r="R366" s="193"/>
      <c r="S366" s="246"/>
      <c r="T366" s="247"/>
      <c r="U366" s="247"/>
      <c r="V366" s="247"/>
      <c r="W366" s="195"/>
      <c r="X366" s="156">
        <f t="shared" si="37"/>
        <v>35693.46</v>
      </c>
    </row>
    <row r="367" spans="1:24" ht="30" customHeight="1">
      <c r="A367" s="65"/>
      <c r="B367" s="65"/>
      <c r="C367" s="65"/>
      <c r="D367" s="65"/>
      <c r="E367" s="83"/>
      <c r="F367" s="246"/>
      <c r="G367" s="83"/>
      <c r="H367" s="246"/>
      <c r="I367" s="83"/>
      <c r="J367" s="246">
        <f t="shared" si="38"/>
        <v>0</v>
      </c>
      <c r="K367" s="83"/>
      <c r="L367" s="192"/>
      <c r="M367" s="246"/>
      <c r="N367" s="83"/>
      <c r="O367" s="192"/>
      <c r="P367" s="246"/>
      <c r="Q367" s="83"/>
      <c r="R367" s="193"/>
      <c r="S367" s="246"/>
      <c r="T367" s="247"/>
      <c r="U367" s="247"/>
      <c r="V367" s="247"/>
      <c r="W367" s="195"/>
      <c r="X367" s="156">
        <f t="shared" si="37"/>
        <v>0</v>
      </c>
    </row>
    <row r="368" spans="1:24" ht="30" customHeight="1">
      <c r="A368" s="103" t="s">
        <v>46</v>
      </c>
      <c r="B368" s="102" t="s">
        <v>338</v>
      </c>
      <c r="C368" s="336">
        <v>30</v>
      </c>
      <c r="D368" s="103" t="s">
        <v>49</v>
      </c>
      <c r="E368" s="83">
        <v>1192.2</v>
      </c>
      <c r="F368" s="246">
        <f t="shared" si="39"/>
        <v>35766</v>
      </c>
      <c r="G368" s="83"/>
      <c r="H368" s="246"/>
      <c r="I368" s="83">
        <v>72.62</v>
      </c>
      <c r="J368" s="246">
        <f t="shared" si="38"/>
        <v>2178.6000000000004</v>
      </c>
      <c r="K368" s="83"/>
      <c r="L368" s="192"/>
      <c r="M368" s="246"/>
      <c r="N368" s="83"/>
      <c r="O368" s="192"/>
      <c r="P368" s="246"/>
      <c r="Q368" s="83"/>
      <c r="R368" s="193"/>
      <c r="S368" s="246"/>
      <c r="T368" s="247"/>
      <c r="U368" s="247"/>
      <c r="V368" s="247"/>
      <c r="W368" s="195"/>
      <c r="X368" s="156">
        <f t="shared" si="37"/>
        <v>35766</v>
      </c>
    </row>
    <row r="369" spans="1:24" ht="30" customHeight="1">
      <c r="A369" s="72"/>
      <c r="B369" s="305"/>
      <c r="C369" s="83"/>
      <c r="D369" s="72"/>
      <c r="E369" s="83"/>
      <c r="F369" s="246"/>
      <c r="G369" s="83"/>
      <c r="H369" s="246"/>
      <c r="I369" s="83"/>
      <c r="J369" s="246"/>
      <c r="K369" s="83"/>
      <c r="L369" s="192"/>
      <c r="M369" s="246"/>
      <c r="N369" s="83"/>
      <c r="O369" s="192"/>
      <c r="P369" s="246"/>
      <c r="Q369" s="83"/>
      <c r="R369" s="193"/>
      <c r="S369" s="246"/>
      <c r="T369" s="247"/>
      <c r="U369" s="247"/>
      <c r="V369" s="247"/>
      <c r="W369" s="195"/>
      <c r="X369" s="156">
        <f t="shared" si="37"/>
        <v>0</v>
      </c>
    </row>
    <row r="370" spans="1:24" ht="30" customHeight="1">
      <c r="A370" s="191"/>
      <c r="B370" s="203"/>
      <c r="C370" s="83"/>
      <c r="D370" s="285"/>
      <c r="E370" s="83">
        <v>56.25</v>
      </c>
      <c r="F370" s="246">
        <f t="shared" si="39"/>
        <v>0</v>
      </c>
      <c r="G370" s="83"/>
      <c r="H370" s="246"/>
      <c r="I370" s="83"/>
      <c r="J370" s="246">
        <f t="shared" ref="J370:J375" si="40">I370*C370</f>
        <v>0</v>
      </c>
      <c r="K370" s="83"/>
      <c r="L370" s="192"/>
      <c r="M370" s="246"/>
      <c r="N370" s="83"/>
      <c r="O370" s="192"/>
      <c r="P370" s="246"/>
      <c r="Q370" s="83"/>
      <c r="R370" s="193"/>
      <c r="S370" s="246"/>
      <c r="T370" s="247"/>
      <c r="U370" s="247"/>
      <c r="V370" s="247"/>
      <c r="W370" s="195"/>
      <c r="X370" s="156">
        <f t="shared" si="37"/>
        <v>0</v>
      </c>
    </row>
    <row r="371" spans="1:24" ht="30" customHeight="1">
      <c r="A371" s="191"/>
      <c r="B371" s="70"/>
      <c r="C371" s="83"/>
      <c r="D371" s="285"/>
      <c r="E371" s="83">
        <v>72.62</v>
      </c>
      <c r="F371" s="246">
        <f t="shared" si="39"/>
        <v>0</v>
      </c>
      <c r="G371" s="83"/>
      <c r="H371" s="246"/>
      <c r="I371" s="83"/>
      <c r="J371" s="246">
        <f t="shared" si="40"/>
        <v>0</v>
      </c>
      <c r="K371" s="83"/>
      <c r="L371" s="192"/>
      <c r="M371" s="246"/>
      <c r="N371" s="83"/>
      <c r="O371" s="192"/>
      <c r="P371" s="246"/>
      <c r="Q371" s="83"/>
      <c r="R371" s="193"/>
      <c r="S371" s="246"/>
      <c r="T371" s="247"/>
      <c r="U371" s="247"/>
      <c r="V371" s="247"/>
      <c r="W371" s="195"/>
      <c r="X371" s="156">
        <f t="shared" si="37"/>
        <v>0</v>
      </c>
    </row>
    <row r="372" spans="1:24" ht="30" customHeight="1">
      <c r="A372" s="191"/>
      <c r="B372" s="70"/>
      <c r="C372" s="83"/>
      <c r="D372" s="285"/>
      <c r="E372" s="83">
        <v>61.74</v>
      </c>
      <c r="F372" s="246">
        <f t="shared" si="39"/>
        <v>0</v>
      </c>
      <c r="G372" s="83"/>
      <c r="H372" s="246"/>
      <c r="I372" s="83"/>
      <c r="J372" s="246">
        <f t="shared" si="40"/>
        <v>0</v>
      </c>
      <c r="K372" s="83"/>
      <c r="L372" s="192"/>
      <c r="M372" s="246"/>
      <c r="N372" s="83"/>
      <c r="O372" s="192"/>
      <c r="P372" s="246"/>
      <c r="Q372" s="83"/>
      <c r="R372" s="193"/>
      <c r="S372" s="246"/>
      <c r="T372" s="247"/>
      <c r="U372" s="247"/>
      <c r="V372" s="247"/>
      <c r="W372" s="195"/>
      <c r="X372" s="156">
        <f t="shared" si="37"/>
        <v>0</v>
      </c>
    </row>
    <row r="373" spans="1:24" ht="30" customHeight="1">
      <c r="A373" s="72"/>
      <c r="B373" s="305"/>
      <c r="C373" s="83"/>
      <c r="D373" s="202"/>
      <c r="E373" s="83"/>
      <c r="F373" s="246"/>
      <c r="G373" s="83"/>
      <c r="H373" s="246"/>
      <c r="I373" s="83"/>
      <c r="J373" s="246">
        <f t="shared" si="40"/>
        <v>0</v>
      </c>
      <c r="K373" s="83"/>
      <c r="L373" s="192"/>
      <c r="M373" s="246"/>
      <c r="N373" s="83"/>
      <c r="O373" s="192"/>
      <c r="P373" s="246"/>
      <c r="Q373" s="83"/>
      <c r="R373" s="193"/>
      <c r="S373" s="246"/>
      <c r="T373" s="247"/>
      <c r="U373" s="247"/>
      <c r="V373" s="247"/>
      <c r="W373" s="195"/>
      <c r="X373" s="156">
        <f t="shared" si="37"/>
        <v>0</v>
      </c>
    </row>
    <row r="374" spans="1:24" ht="30" customHeight="1">
      <c r="A374" s="191"/>
      <c r="B374" s="70"/>
      <c r="C374" s="83"/>
      <c r="D374" s="285"/>
      <c r="E374" s="83">
        <v>25.16</v>
      </c>
      <c r="F374" s="246">
        <f t="shared" si="39"/>
        <v>0</v>
      </c>
      <c r="G374" s="83"/>
      <c r="H374" s="246"/>
      <c r="I374" s="83"/>
      <c r="J374" s="246">
        <f t="shared" si="40"/>
        <v>0</v>
      </c>
      <c r="K374" s="83"/>
      <c r="L374" s="192"/>
      <c r="M374" s="246"/>
      <c r="N374" s="83"/>
      <c r="O374" s="192"/>
      <c r="P374" s="246"/>
      <c r="Q374" s="83"/>
      <c r="R374" s="193"/>
      <c r="S374" s="246"/>
      <c r="T374" s="247"/>
      <c r="U374" s="247"/>
      <c r="V374" s="247"/>
      <c r="W374" s="195"/>
      <c r="X374" s="156">
        <f t="shared" si="37"/>
        <v>0</v>
      </c>
    </row>
    <row r="375" spans="1:24" ht="30" customHeight="1">
      <c r="A375" s="191"/>
      <c r="B375" s="70"/>
      <c r="C375" s="83"/>
      <c r="D375" s="285"/>
      <c r="E375" s="83">
        <v>42.82</v>
      </c>
      <c r="F375" s="246">
        <f t="shared" si="39"/>
        <v>0</v>
      </c>
      <c r="G375" s="83">
        <f>3*8</f>
        <v>24</v>
      </c>
      <c r="H375" s="246"/>
      <c r="I375" s="83"/>
      <c r="J375" s="246">
        <f t="shared" si="40"/>
        <v>0</v>
      </c>
      <c r="K375" s="83"/>
      <c r="L375" s="192"/>
      <c r="M375" s="246"/>
      <c r="N375" s="83"/>
      <c r="O375" s="192"/>
      <c r="P375" s="246"/>
      <c r="Q375" s="83"/>
      <c r="R375" s="193"/>
      <c r="S375" s="246"/>
      <c r="T375" s="247"/>
      <c r="U375" s="247"/>
      <c r="V375" s="247"/>
      <c r="W375" s="195"/>
      <c r="X375" s="156">
        <f t="shared" si="37"/>
        <v>0</v>
      </c>
    </row>
    <row r="376" spans="1:24" ht="30" customHeight="1">
      <c r="A376" s="183"/>
      <c r="B376" s="183"/>
      <c r="C376" s="185"/>
      <c r="D376" s="183"/>
      <c r="E376" s="185"/>
      <c r="F376" s="186"/>
      <c r="G376" s="185"/>
      <c r="H376" s="186"/>
      <c r="I376" s="185"/>
      <c r="J376" s="186"/>
      <c r="K376" s="185"/>
      <c r="L376" s="187"/>
      <c r="M376" s="186"/>
      <c r="N376" s="185"/>
      <c r="O376" s="187"/>
      <c r="P376" s="186"/>
      <c r="Q376" s="185"/>
      <c r="R376" s="188"/>
      <c r="S376" s="186"/>
      <c r="T376" s="156"/>
      <c r="U376" s="156"/>
      <c r="V376" s="156"/>
      <c r="W376" s="159"/>
      <c r="X376" s="156">
        <f t="shared" si="37"/>
        <v>0</v>
      </c>
    </row>
    <row r="377" spans="1:24" ht="30" customHeight="1" thickBot="1">
      <c r="A377" s="306"/>
      <c r="B377" s="307" t="s">
        <v>206</v>
      </c>
      <c r="C377" s="308"/>
      <c r="D377" s="309"/>
      <c r="E377" s="308"/>
      <c r="F377" s="310">
        <f>SUM(F355:F376)</f>
        <v>110021.5836</v>
      </c>
      <c r="G377" s="308"/>
      <c r="H377" s="310"/>
      <c r="I377" s="308"/>
      <c r="J377" s="310">
        <f>SUM(J355:J376)</f>
        <v>11422.4874</v>
      </c>
      <c r="K377" s="308"/>
      <c r="L377" s="311"/>
      <c r="M377" s="310">
        <f>SUM(M355:M376)</f>
        <v>0</v>
      </c>
      <c r="N377" s="308"/>
      <c r="O377" s="311"/>
      <c r="P377" s="310">
        <f>SUM(P355:P376)</f>
        <v>0</v>
      </c>
      <c r="Q377" s="308"/>
      <c r="R377" s="312"/>
      <c r="S377" s="310">
        <f>SUM(S355:S376)</f>
        <v>0</v>
      </c>
      <c r="T377" s="212"/>
      <c r="U377" s="212"/>
      <c r="V377" s="212"/>
      <c r="W377" s="159"/>
      <c r="X377" s="156">
        <f t="shared" si="37"/>
        <v>0</v>
      </c>
    </row>
    <row r="378" spans="1:24" ht="13" thickTop="1">
      <c r="A378" s="65"/>
      <c r="B378" s="65"/>
      <c r="C378" s="65"/>
      <c r="D378" s="65"/>
      <c r="E378" s="65"/>
      <c r="F378" s="66"/>
      <c r="G378" s="65"/>
      <c r="H378" s="66"/>
      <c r="I378" s="65"/>
      <c r="J378" s="66"/>
      <c r="K378" s="65"/>
      <c r="L378" s="345"/>
      <c r="M378" s="66"/>
      <c r="N378" s="65"/>
      <c r="O378" s="345"/>
      <c r="P378" s="66"/>
      <c r="Q378" s="65"/>
      <c r="R378" s="346"/>
      <c r="S378" s="66"/>
      <c r="T378" s="41"/>
      <c r="U378" s="41"/>
      <c r="V378" s="41"/>
      <c r="W378" s="159"/>
      <c r="X378" s="156">
        <f t="shared" si="37"/>
        <v>0</v>
      </c>
    </row>
    <row r="379" spans="1:24">
      <c r="A379" s="65"/>
      <c r="B379" s="63" t="s">
        <v>315</v>
      </c>
      <c r="C379" s="65"/>
      <c r="D379" s="65"/>
      <c r="E379" s="65"/>
      <c r="F379" s="66"/>
      <c r="G379" s="65"/>
      <c r="H379" s="66"/>
      <c r="I379" s="65"/>
      <c r="J379" s="66"/>
      <c r="K379" s="65"/>
      <c r="L379" s="345"/>
      <c r="M379" s="66"/>
      <c r="N379" s="65"/>
      <c r="O379" s="345"/>
      <c r="P379" s="66"/>
      <c r="Q379" s="65"/>
      <c r="R379" s="346"/>
      <c r="S379" s="66"/>
      <c r="T379" s="41"/>
      <c r="U379" s="41"/>
      <c r="V379" s="41"/>
      <c r="W379" s="159"/>
      <c r="X379" s="156">
        <f t="shared" si="37"/>
        <v>0</v>
      </c>
    </row>
    <row r="380" spans="1:24">
      <c r="A380" s="65"/>
      <c r="B380" s="65"/>
      <c r="C380" s="65"/>
      <c r="D380" s="65"/>
      <c r="E380" s="65"/>
      <c r="F380" s="66"/>
      <c r="G380" s="65"/>
      <c r="H380" s="66"/>
      <c r="I380" s="65"/>
      <c r="J380" s="66"/>
      <c r="K380" s="65"/>
      <c r="L380" s="345"/>
      <c r="M380" s="66"/>
      <c r="N380" s="65"/>
      <c r="O380" s="345"/>
      <c r="P380" s="66"/>
      <c r="Q380" s="65"/>
      <c r="R380" s="346"/>
      <c r="S380" s="66"/>
      <c r="T380" s="41"/>
      <c r="U380" s="41"/>
      <c r="V380" s="41"/>
      <c r="W380" s="159"/>
      <c r="X380" s="156">
        <f t="shared" si="37"/>
        <v>0</v>
      </c>
    </row>
    <row r="381" spans="1:24">
      <c r="A381" s="65"/>
      <c r="B381" s="63" t="s">
        <v>130</v>
      </c>
      <c r="C381" s="65"/>
      <c r="D381" s="65"/>
      <c r="E381" s="65"/>
      <c r="F381" s="66"/>
      <c r="G381" s="65"/>
      <c r="H381" s="66"/>
      <c r="I381" s="65"/>
      <c r="J381" s="66"/>
      <c r="K381" s="65"/>
      <c r="L381" s="345"/>
      <c r="M381" s="66"/>
      <c r="N381" s="65"/>
      <c r="O381" s="345"/>
      <c r="P381" s="66"/>
      <c r="Q381" s="65"/>
      <c r="R381" s="346"/>
      <c r="S381" s="66"/>
      <c r="T381" s="41"/>
      <c r="U381" s="41"/>
      <c r="V381" s="41"/>
      <c r="W381" s="159"/>
      <c r="X381" s="156">
        <f t="shared" si="37"/>
        <v>0</v>
      </c>
    </row>
    <row r="382" spans="1:24">
      <c r="A382" s="65"/>
      <c r="B382" s="65"/>
      <c r="C382" s="65"/>
      <c r="D382" s="65"/>
      <c r="E382" s="65"/>
      <c r="F382" s="66"/>
      <c r="G382" s="65"/>
      <c r="H382" s="66"/>
      <c r="I382" s="65"/>
      <c r="J382" s="66"/>
      <c r="K382" s="65"/>
      <c r="L382" s="345"/>
      <c r="M382" s="66"/>
      <c r="N382" s="65"/>
      <c r="O382" s="345"/>
      <c r="P382" s="66"/>
      <c r="Q382" s="65"/>
      <c r="R382" s="346"/>
      <c r="S382" s="66"/>
      <c r="T382" s="41"/>
      <c r="U382" s="41"/>
      <c r="V382" s="41"/>
      <c r="W382" s="159"/>
      <c r="X382" s="156">
        <f t="shared" si="37"/>
        <v>0</v>
      </c>
    </row>
    <row r="383" spans="1:24">
      <c r="A383" s="103" t="s">
        <v>22</v>
      </c>
      <c r="B383" s="102" t="s">
        <v>343</v>
      </c>
      <c r="C383" s="336">
        <v>1</v>
      </c>
      <c r="D383" s="103" t="s">
        <v>2</v>
      </c>
      <c r="E383" s="76">
        <v>101862.54</v>
      </c>
      <c r="F383" s="74">
        <f>C383*E383</f>
        <v>101862.54</v>
      </c>
      <c r="G383" s="76"/>
      <c r="H383" s="74"/>
      <c r="I383" s="76">
        <f>E383-15000</f>
        <v>86862.54</v>
      </c>
      <c r="J383" s="74">
        <f>I383*C383</f>
        <v>86862.54</v>
      </c>
      <c r="K383" s="76"/>
      <c r="L383" s="347"/>
      <c r="M383" s="74"/>
      <c r="N383" s="76"/>
      <c r="O383" s="347"/>
      <c r="P383" s="74"/>
      <c r="Q383" s="76"/>
      <c r="R383" s="348"/>
      <c r="S383" s="74"/>
      <c r="T383" s="349"/>
      <c r="U383" s="349"/>
      <c r="V383" s="349"/>
      <c r="W383" s="159"/>
      <c r="X383" s="156">
        <f t="shared" si="37"/>
        <v>101862.54</v>
      </c>
    </row>
    <row r="384" spans="1:24">
      <c r="A384" s="65"/>
      <c r="B384" s="65"/>
      <c r="C384" s="65"/>
      <c r="D384" s="65"/>
      <c r="E384" s="65"/>
      <c r="F384" s="66"/>
      <c r="G384" s="65"/>
      <c r="H384" s="66"/>
      <c r="I384" s="65"/>
      <c r="J384" s="74">
        <f>I384*C384</f>
        <v>0</v>
      </c>
      <c r="K384" s="65"/>
      <c r="L384" s="345"/>
      <c r="M384" s="74"/>
      <c r="N384" s="65"/>
      <c r="O384" s="345"/>
      <c r="P384" s="74"/>
      <c r="Q384" s="65"/>
      <c r="R384" s="346"/>
      <c r="S384" s="74"/>
      <c r="T384" s="349"/>
      <c r="U384" s="349"/>
      <c r="V384" s="349"/>
      <c r="W384" s="159"/>
      <c r="X384" s="156">
        <f t="shared" si="37"/>
        <v>0</v>
      </c>
    </row>
    <row r="385" spans="1:24">
      <c r="A385" s="350" t="s">
        <v>344</v>
      </c>
      <c r="B385" s="65" t="s">
        <v>345</v>
      </c>
      <c r="C385" s="336">
        <v>1</v>
      </c>
      <c r="D385" s="103" t="s">
        <v>2</v>
      </c>
      <c r="E385" s="65"/>
      <c r="F385" s="66"/>
      <c r="G385" s="65"/>
      <c r="H385" s="66"/>
      <c r="I385" s="76">
        <v>15000</v>
      </c>
      <c r="J385" s="74">
        <f>I385*C385</f>
        <v>15000</v>
      </c>
      <c r="K385" s="76"/>
      <c r="L385" s="347"/>
      <c r="M385" s="74"/>
      <c r="N385" s="76"/>
      <c r="O385" s="347"/>
      <c r="P385" s="74"/>
      <c r="Q385" s="76"/>
      <c r="R385" s="348"/>
      <c r="S385" s="74"/>
      <c r="T385" s="349"/>
      <c r="U385" s="349"/>
      <c r="V385" s="349"/>
      <c r="W385" s="159"/>
      <c r="X385" s="156"/>
    </row>
    <row r="386" spans="1:24">
      <c r="A386" s="65"/>
      <c r="B386" s="65"/>
      <c r="C386" s="65"/>
      <c r="D386" s="65"/>
      <c r="E386" s="65"/>
      <c r="F386" s="66"/>
      <c r="G386" s="65"/>
      <c r="H386" s="66"/>
      <c r="I386" s="65"/>
      <c r="J386" s="74"/>
      <c r="K386" s="65"/>
      <c r="L386" s="345"/>
      <c r="M386" s="74"/>
      <c r="N386" s="65"/>
      <c r="O386" s="345"/>
      <c r="P386" s="74"/>
      <c r="Q386" s="65"/>
      <c r="R386" s="346"/>
      <c r="S386" s="74"/>
      <c r="T386" s="349"/>
      <c r="U386" s="349"/>
      <c r="V386" s="349"/>
      <c r="W386" s="159"/>
      <c r="X386" s="156"/>
    </row>
    <row r="387" spans="1:24" ht="14.5">
      <c r="A387" s="103" t="s">
        <v>25</v>
      </c>
      <c r="B387" s="102" t="s">
        <v>346</v>
      </c>
      <c r="C387" s="336">
        <v>600</v>
      </c>
      <c r="D387" s="103" t="s">
        <v>183</v>
      </c>
      <c r="E387" s="76">
        <v>29.55</v>
      </c>
      <c r="F387" s="74">
        <f>C387*E387</f>
        <v>17730</v>
      </c>
      <c r="G387" s="76"/>
      <c r="H387" s="74"/>
      <c r="I387" s="76">
        <f>E387</f>
        <v>29.55</v>
      </c>
      <c r="J387" s="74">
        <f>I387*C387</f>
        <v>17730</v>
      </c>
      <c r="K387" s="76"/>
      <c r="L387" s="347"/>
      <c r="M387" s="74"/>
      <c r="N387" s="76"/>
      <c r="O387" s="347"/>
      <c r="P387" s="74"/>
      <c r="Q387" s="76"/>
      <c r="R387" s="348"/>
      <c r="S387" s="74"/>
      <c r="T387" s="349"/>
      <c r="U387" s="349"/>
      <c r="V387" s="349"/>
      <c r="W387" s="159"/>
      <c r="X387" s="156">
        <f t="shared" ref="X387:X450" si="41">C387*E387</f>
        <v>17730</v>
      </c>
    </row>
    <row r="388" spans="1:24">
      <c r="A388" s="65"/>
      <c r="B388" s="65"/>
      <c r="C388" s="65"/>
      <c r="D388" s="65"/>
      <c r="E388" s="65"/>
      <c r="F388" s="66"/>
      <c r="G388" s="65"/>
      <c r="H388" s="66"/>
      <c r="I388" s="65"/>
      <c r="J388" s="66"/>
      <c r="K388" s="65"/>
      <c r="L388" s="345"/>
      <c r="M388" s="66"/>
      <c r="N388" s="65"/>
      <c r="O388" s="345"/>
      <c r="P388" s="66"/>
      <c r="Q388" s="65"/>
      <c r="R388" s="346"/>
      <c r="S388" s="66"/>
      <c r="T388" s="41"/>
      <c r="U388" s="41"/>
      <c r="V388" s="41"/>
      <c r="W388" s="159"/>
      <c r="X388" s="156">
        <f t="shared" si="41"/>
        <v>0</v>
      </c>
    </row>
    <row r="389" spans="1:24">
      <c r="A389" s="103" t="s">
        <v>27</v>
      </c>
      <c r="B389" s="102" t="s">
        <v>347</v>
      </c>
      <c r="C389" s="351">
        <v>1</v>
      </c>
      <c r="D389" s="103" t="s">
        <v>2</v>
      </c>
      <c r="E389" s="76"/>
      <c r="F389" s="74"/>
      <c r="G389" s="76"/>
      <c r="H389" s="74"/>
      <c r="I389" s="76"/>
      <c r="J389" s="74"/>
      <c r="K389" s="76"/>
      <c r="L389" s="347"/>
      <c r="M389" s="74"/>
      <c r="N389" s="76"/>
      <c r="O389" s="347"/>
      <c r="P389" s="74"/>
      <c r="Q389" s="76"/>
      <c r="R389" s="348"/>
      <c r="S389" s="74"/>
      <c r="T389" s="349"/>
      <c r="U389" s="349"/>
      <c r="V389" s="349"/>
      <c r="W389" s="159"/>
      <c r="X389" s="156">
        <f t="shared" si="41"/>
        <v>0</v>
      </c>
    </row>
    <row r="390" spans="1:24">
      <c r="A390" s="65"/>
      <c r="B390" s="65"/>
      <c r="C390" s="65"/>
      <c r="D390" s="65"/>
      <c r="E390" s="65"/>
      <c r="F390" s="66"/>
      <c r="G390" s="65"/>
      <c r="H390" s="66"/>
      <c r="I390" s="65"/>
      <c r="J390" s="66"/>
      <c r="K390" s="65"/>
      <c r="L390" s="345"/>
      <c r="M390" s="66"/>
      <c r="N390" s="65"/>
      <c r="O390" s="345"/>
      <c r="P390" s="66"/>
      <c r="Q390" s="65"/>
      <c r="R390" s="346"/>
      <c r="S390" s="66"/>
      <c r="T390" s="41"/>
      <c r="U390" s="41"/>
      <c r="V390" s="41"/>
      <c r="W390" s="159"/>
      <c r="X390" s="156">
        <f t="shared" si="41"/>
        <v>0</v>
      </c>
    </row>
    <row r="391" spans="1:24">
      <c r="A391" s="103" t="s">
        <v>29</v>
      </c>
      <c r="B391" s="102" t="s">
        <v>348</v>
      </c>
      <c r="C391" s="351">
        <v>1</v>
      </c>
      <c r="D391" s="103" t="s">
        <v>2</v>
      </c>
      <c r="E391" s="76"/>
      <c r="F391" s="74"/>
      <c r="G391" s="76"/>
      <c r="H391" s="74"/>
      <c r="I391" s="76"/>
      <c r="J391" s="74"/>
      <c r="K391" s="76"/>
      <c r="L391" s="347"/>
      <c r="M391" s="74"/>
      <c r="N391" s="76"/>
      <c r="O391" s="347"/>
      <c r="P391" s="74"/>
      <c r="Q391" s="76"/>
      <c r="R391" s="348"/>
      <c r="S391" s="74"/>
      <c r="T391" s="349"/>
      <c r="U391" s="349"/>
      <c r="V391" s="349"/>
      <c r="W391" s="159"/>
      <c r="X391" s="156">
        <f t="shared" si="41"/>
        <v>0</v>
      </c>
    </row>
    <row r="392" spans="1:24">
      <c r="A392" s="103"/>
      <c r="B392" s="102"/>
      <c r="C392" s="336"/>
      <c r="D392" s="103"/>
      <c r="E392" s="84"/>
      <c r="F392" s="74"/>
      <c r="G392" s="84"/>
      <c r="H392" s="74"/>
      <c r="I392" s="84"/>
      <c r="J392" s="74"/>
      <c r="K392" s="84"/>
      <c r="L392" s="352"/>
      <c r="M392" s="74"/>
      <c r="N392" s="84"/>
      <c r="O392" s="352"/>
      <c r="P392" s="74"/>
      <c r="Q392" s="84"/>
      <c r="R392" s="348"/>
      <c r="S392" s="74"/>
      <c r="T392" s="349"/>
      <c r="U392" s="349"/>
      <c r="V392" s="349"/>
      <c r="W392" s="159"/>
      <c r="X392" s="156">
        <f t="shared" si="41"/>
        <v>0</v>
      </c>
    </row>
    <row r="393" spans="1:24">
      <c r="A393" s="103" t="s">
        <v>30</v>
      </c>
      <c r="B393" s="102" t="s">
        <v>349</v>
      </c>
      <c r="C393" s="351">
        <v>1</v>
      </c>
      <c r="D393" s="103" t="s">
        <v>2</v>
      </c>
      <c r="E393" s="76"/>
      <c r="F393" s="74"/>
      <c r="G393" s="76"/>
      <c r="H393" s="74"/>
      <c r="I393" s="76"/>
      <c r="J393" s="74"/>
      <c r="K393" s="76"/>
      <c r="L393" s="347"/>
      <c r="M393" s="74"/>
      <c r="N393" s="76"/>
      <c r="O393" s="347"/>
      <c r="P393" s="74"/>
      <c r="Q393" s="76"/>
      <c r="R393" s="348"/>
      <c r="S393" s="74"/>
      <c r="T393" s="349"/>
      <c r="U393" s="349"/>
      <c r="V393" s="349"/>
      <c r="W393" s="159"/>
      <c r="X393" s="156">
        <f t="shared" si="41"/>
        <v>0</v>
      </c>
    </row>
    <row r="394" spans="1:24">
      <c r="A394" s="103"/>
      <c r="B394" s="102"/>
      <c r="C394" s="336"/>
      <c r="D394" s="103"/>
      <c r="E394" s="84"/>
      <c r="F394" s="74"/>
      <c r="G394" s="84"/>
      <c r="H394" s="74"/>
      <c r="I394" s="84"/>
      <c r="J394" s="74"/>
      <c r="K394" s="84"/>
      <c r="L394" s="352"/>
      <c r="M394" s="74"/>
      <c r="N394" s="84"/>
      <c r="O394" s="352"/>
      <c r="P394" s="74"/>
      <c r="Q394" s="84"/>
      <c r="R394" s="348"/>
      <c r="S394" s="74"/>
      <c r="T394" s="349"/>
      <c r="U394" s="349"/>
      <c r="V394" s="349"/>
      <c r="W394" s="159"/>
      <c r="X394" s="156">
        <f t="shared" si="41"/>
        <v>0</v>
      </c>
    </row>
    <row r="395" spans="1:24">
      <c r="A395" s="103" t="s">
        <v>32</v>
      </c>
      <c r="B395" s="102" t="s">
        <v>350</v>
      </c>
      <c r="C395" s="351">
        <v>1</v>
      </c>
      <c r="D395" s="103" t="s">
        <v>2</v>
      </c>
      <c r="E395" s="76"/>
      <c r="F395" s="74"/>
      <c r="G395" s="76"/>
      <c r="H395" s="74"/>
      <c r="I395" s="76"/>
      <c r="J395" s="74"/>
      <c r="K395" s="76"/>
      <c r="L395" s="347"/>
      <c r="M395" s="74"/>
      <c r="N395" s="76"/>
      <c r="O395" s="347"/>
      <c r="P395" s="74"/>
      <c r="Q395" s="76"/>
      <c r="R395" s="348"/>
      <c r="S395" s="74"/>
      <c r="T395" s="349"/>
      <c r="U395" s="349"/>
      <c r="V395" s="349"/>
      <c r="W395" s="159"/>
      <c r="X395" s="156">
        <f t="shared" si="41"/>
        <v>0</v>
      </c>
    </row>
    <row r="396" spans="1:24">
      <c r="A396" s="103"/>
      <c r="B396" s="102"/>
      <c r="C396" s="336"/>
      <c r="D396" s="103"/>
      <c r="E396" s="84"/>
      <c r="F396" s="74"/>
      <c r="G396" s="84"/>
      <c r="H396" s="74"/>
      <c r="I396" s="84"/>
      <c r="J396" s="74"/>
      <c r="K396" s="84"/>
      <c r="L396" s="352"/>
      <c r="M396" s="74"/>
      <c r="N396" s="84"/>
      <c r="O396" s="352"/>
      <c r="P396" s="74"/>
      <c r="Q396" s="84"/>
      <c r="R396" s="348"/>
      <c r="S396" s="74"/>
      <c r="T396" s="349"/>
      <c r="U396" s="349"/>
      <c r="V396" s="349"/>
      <c r="W396" s="159"/>
      <c r="X396" s="156">
        <f t="shared" si="41"/>
        <v>0</v>
      </c>
    </row>
    <row r="397" spans="1:24">
      <c r="A397" s="103"/>
      <c r="B397" s="102"/>
      <c r="C397" s="336"/>
      <c r="D397" s="103"/>
      <c r="E397" s="84"/>
      <c r="F397" s="74"/>
      <c r="G397" s="84"/>
      <c r="H397" s="74"/>
      <c r="I397" s="84"/>
      <c r="J397" s="74"/>
      <c r="K397" s="84"/>
      <c r="L397" s="352"/>
      <c r="M397" s="74"/>
      <c r="N397" s="84"/>
      <c r="O397" s="352"/>
      <c r="P397" s="74"/>
      <c r="Q397" s="84"/>
      <c r="R397" s="348"/>
      <c r="S397" s="74"/>
      <c r="T397" s="349"/>
      <c r="U397" s="349"/>
      <c r="V397" s="349"/>
      <c r="W397" s="159"/>
      <c r="X397" s="156">
        <f t="shared" si="41"/>
        <v>0</v>
      </c>
    </row>
    <row r="398" spans="1:24">
      <c r="A398" s="103"/>
      <c r="B398" s="102"/>
      <c r="C398" s="336"/>
      <c r="D398" s="103"/>
      <c r="E398" s="84"/>
      <c r="F398" s="74"/>
      <c r="G398" s="84"/>
      <c r="H398" s="74"/>
      <c r="I398" s="84"/>
      <c r="J398" s="74"/>
      <c r="K398" s="84"/>
      <c r="L398" s="352"/>
      <c r="M398" s="74"/>
      <c r="N398" s="84"/>
      <c r="O398" s="352"/>
      <c r="P398" s="74"/>
      <c r="Q398" s="84"/>
      <c r="R398" s="348"/>
      <c r="S398" s="74"/>
      <c r="T398" s="349"/>
      <c r="U398" s="349"/>
      <c r="V398" s="349"/>
      <c r="W398" s="159"/>
      <c r="X398" s="156">
        <f t="shared" si="41"/>
        <v>0</v>
      </c>
    </row>
    <row r="399" spans="1:24">
      <c r="A399" s="103"/>
      <c r="B399" s="102"/>
      <c r="C399" s="336"/>
      <c r="D399" s="103"/>
      <c r="E399" s="84"/>
      <c r="F399" s="74"/>
      <c r="G399" s="84"/>
      <c r="H399" s="74"/>
      <c r="I399" s="84"/>
      <c r="J399" s="74"/>
      <c r="K399" s="84"/>
      <c r="L399" s="352"/>
      <c r="M399" s="74"/>
      <c r="N399" s="84"/>
      <c r="O399" s="352"/>
      <c r="P399" s="74"/>
      <c r="Q399" s="84"/>
      <c r="R399" s="348"/>
      <c r="S399" s="74"/>
      <c r="T399" s="349"/>
      <c r="U399" s="349"/>
      <c r="V399" s="349"/>
      <c r="W399" s="159"/>
      <c r="X399" s="156">
        <f t="shared" si="41"/>
        <v>0</v>
      </c>
    </row>
    <row r="400" spans="1:24">
      <c r="A400" s="103"/>
      <c r="B400" s="102"/>
      <c r="C400" s="336"/>
      <c r="D400" s="103"/>
      <c r="E400" s="84"/>
      <c r="F400" s="74"/>
      <c r="G400" s="84"/>
      <c r="H400" s="74"/>
      <c r="I400" s="84"/>
      <c r="J400" s="74"/>
      <c r="K400" s="84"/>
      <c r="L400" s="352"/>
      <c r="M400" s="74"/>
      <c r="N400" s="84"/>
      <c r="O400" s="352"/>
      <c r="P400" s="74"/>
      <c r="Q400" s="84"/>
      <c r="R400" s="348"/>
      <c r="S400" s="74"/>
      <c r="T400" s="349"/>
      <c r="U400" s="349"/>
      <c r="V400" s="349"/>
      <c r="W400" s="159"/>
      <c r="X400" s="156">
        <f t="shared" si="41"/>
        <v>0</v>
      </c>
    </row>
    <row r="401" spans="1:24">
      <c r="A401" s="103"/>
      <c r="B401" s="102"/>
      <c r="C401" s="336"/>
      <c r="D401" s="103"/>
      <c r="E401" s="84"/>
      <c r="F401" s="74"/>
      <c r="G401" s="84"/>
      <c r="H401" s="74"/>
      <c r="I401" s="84"/>
      <c r="J401" s="74"/>
      <c r="K401" s="84"/>
      <c r="L401" s="352"/>
      <c r="M401" s="74"/>
      <c r="N401" s="84"/>
      <c r="O401" s="352"/>
      <c r="P401" s="74"/>
      <c r="Q401" s="84"/>
      <c r="R401" s="348"/>
      <c r="S401" s="74"/>
      <c r="T401" s="349"/>
      <c r="U401" s="349"/>
      <c r="V401" s="349"/>
      <c r="W401" s="159"/>
      <c r="X401" s="156">
        <f t="shared" si="41"/>
        <v>0</v>
      </c>
    </row>
    <row r="402" spans="1:24">
      <c r="A402" s="103"/>
      <c r="B402" s="102"/>
      <c r="C402" s="336"/>
      <c r="D402" s="103"/>
      <c r="E402" s="84"/>
      <c r="F402" s="74"/>
      <c r="G402" s="84"/>
      <c r="H402" s="74"/>
      <c r="I402" s="84"/>
      <c r="J402" s="74"/>
      <c r="K402" s="84"/>
      <c r="L402" s="352"/>
      <c r="M402" s="74"/>
      <c r="N402" s="84"/>
      <c r="O402" s="352"/>
      <c r="P402" s="74"/>
      <c r="Q402" s="84"/>
      <c r="R402" s="348"/>
      <c r="S402" s="74"/>
      <c r="T402" s="349"/>
      <c r="U402" s="349"/>
      <c r="V402" s="349"/>
      <c r="W402" s="159"/>
      <c r="X402" s="156">
        <f t="shared" si="41"/>
        <v>0</v>
      </c>
    </row>
    <row r="403" spans="1:24">
      <c r="A403" s="103"/>
      <c r="B403" s="102"/>
      <c r="C403" s="336"/>
      <c r="D403" s="103"/>
      <c r="E403" s="84"/>
      <c r="F403" s="74"/>
      <c r="G403" s="84"/>
      <c r="H403" s="74"/>
      <c r="I403" s="84"/>
      <c r="J403" s="74"/>
      <c r="K403" s="84"/>
      <c r="L403" s="352"/>
      <c r="M403" s="74"/>
      <c r="N403" s="84"/>
      <c r="O403" s="352"/>
      <c r="P403" s="74"/>
      <c r="Q403" s="84"/>
      <c r="R403" s="348"/>
      <c r="S403" s="74"/>
      <c r="T403" s="349"/>
      <c r="U403" s="349"/>
      <c r="V403" s="349"/>
      <c r="W403" s="159"/>
      <c r="X403" s="156">
        <f t="shared" si="41"/>
        <v>0</v>
      </c>
    </row>
    <row r="404" spans="1:24">
      <c r="A404" s="103"/>
      <c r="B404" s="102"/>
      <c r="C404" s="336"/>
      <c r="D404" s="103"/>
      <c r="E404" s="84"/>
      <c r="F404" s="74"/>
      <c r="G404" s="84"/>
      <c r="H404" s="74"/>
      <c r="I404" s="84"/>
      <c r="J404" s="74"/>
      <c r="K404" s="84"/>
      <c r="L404" s="352"/>
      <c r="M404" s="74"/>
      <c r="N404" s="84"/>
      <c r="O404" s="352"/>
      <c r="P404" s="74"/>
      <c r="Q404" s="84"/>
      <c r="R404" s="348"/>
      <c r="S404" s="74"/>
      <c r="T404" s="349"/>
      <c r="U404" s="349"/>
      <c r="V404" s="349"/>
      <c r="W404" s="159"/>
      <c r="X404" s="156">
        <f t="shared" si="41"/>
        <v>0</v>
      </c>
    </row>
    <row r="405" spans="1:24">
      <c r="A405" s="103"/>
      <c r="B405" s="102"/>
      <c r="C405" s="336"/>
      <c r="D405" s="103"/>
      <c r="E405" s="84"/>
      <c r="F405" s="74"/>
      <c r="G405" s="84"/>
      <c r="H405" s="74"/>
      <c r="I405" s="84"/>
      <c r="J405" s="74"/>
      <c r="K405" s="84"/>
      <c r="L405" s="352"/>
      <c r="M405" s="74"/>
      <c r="N405" s="84"/>
      <c r="O405" s="352"/>
      <c r="P405" s="74"/>
      <c r="Q405" s="84"/>
      <c r="R405" s="348"/>
      <c r="S405" s="74"/>
      <c r="T405" s="349"/>
      <c r="U405" s="349"/>
      <c r="V405" s="349"/>
      <c r="W405" s="159"/>
      <c r="X405" s="156">
        <f t="shared" si="41"/>
        <v>0</v>
      </c>
    </row>
    <row r="406" spans="1:24">
      <c r="A406" s="103"/>
      <c r="B406" s="102"/>
      <c r="C406" s="336"/>
      <c r="D406" s="103"/>
      <c r="E406" s="84"/>
      <c r="F406" s="74"/>
      <c r="G406" s="84"/>
      <c r="H406" s="74"/>
      <c r="I406" s="84"/>
      <c r="J406" s="74"/>
      <c r="K406" s="84"/>
      <c r="L406" s="352"/>
      <c r="M406" s="74"/>
      <c r="N406" s="84"/>
      <c r="O406" s="352"/>
      <c r="P406" s="74"/>
      <c r="Q406" s="84"/>
      <c r="R406" s="348"/>
      <c r="S406" s="74"/>
      <c r="T406" s="349"/>
      <c r="U406" s="349"/>
      <c r="V406" s="349"/>
      <c r="W406" s="159"/>
      <c r="X406" s="156">
        <f t="shared" si="41"/>
        <v>0</v>
      </c>
    </row>
    <row r="407" spans="1:24">
      <c r="A407" s="103"/>
      <c r="B407" s="102"/>
      <c r="C407" s="336"/>
      <c r="D407" s="103"/>
      <c r="E407" s="84"/>
      <c r="F407" s="74"/>
      <c r="G407" s="84"/>
      <c r="H407" s="74"/>
      <c r="I407" s="84"/>
      <c r="J407" s="74"/>
      <c r="K407" s="84"/>
      <c r="L407" s="352"/>
      <c r="M407" s="74"/>
      <c r="N407" s="84"/>
      <c r="O407" s="352"/>
      <c r="P407" s="74"/>
      <c r="Q407" s="84"/>
      <c r="R407" s="348"/>
      <c r="S407" s="74"/>
      <c r="T407" s="349"/>
      <c r="U407" s="349"/>
      <c r="V407" s="349"/>
      <c r="W407" s="159"/>
      <c r="X407" s="156">
        <f t="shared" si="41"/>
        <v>0</v>
      </c>
    </row>
    <row r="408" spans="1:24">
      <c r="A408" s="103"/>
      <c r="B408" s="102"/>
      <c r="C408" s="336"/>
      <c r="D408" s="103"/>
      <c r="E408" s="84"/>
      <c r="F408" s="74"/>
      <c r="G408" s="84"/>
      <c r="H408" s="74"/>
      <c r="I408" s="84"/>
      <c r="J408" s="74"/>
      <c r="K408" s="84"/>
      <c r="L408" s="352"/>
      <c r="M408" s="74"/>
      <c r="N408" s="84"/>
      <c r="O408" s="352"/>
      <c r="P408" s="74"/>
      <c r="Q408" s="84"/>
      <c r="R408" s="348"/>
      <c r="S408" s="74"/>
      <c r="T408" s="349"/>
      <c r="U408" s="349"/>
      <c r="V408" s="349"/>
      <c r="W408" s="159"/>
      <c r="X408" s="156">
        <f t="shared" si="41"/>
        <v>0</v>
      </c>
    </row>
    <row r="409" spans="1:24">
      <c r="A409" s="103"/>
      <c r="B409" s="102"/>
      <c r="C409" s="336"/>
      <c r="D409" s="103"/>
      <c r="E409" s="84"/>
      <c r="F409" s="74"/>
      <c r="G409" s="84"/>
      <c r="H409" s="74"/>
      <c r="I409" s="84"/>
      <c r="J409" s="74"/>
      <c r="K409" s="84"/>
      <c r="L409" s="352"/>
      <c r="M409" s="74"/>
      <c r="N409" s="84"/>
      <c r="O409" s="352"/>
      <c r="P409" s="74"/>
      <c r="Q409" s="84"/>
      <c r="R409" s="348"/>
      <c r="S409" s="74"/>
      <c r="T409" s="349"/>
      <c r="U409" s="349"/>
      <c r="V409" s="349"/>
      <c r="W409" s="159"/>
      <c r="X409" s="156">
        <f t="shared" si="41"/>
        <v>0</v>
      </c>
    </row>
    <row r="410" spans="1:24">
      <c r="A410" s="103"/>
      <c r="B410" s="102"/>
      <c r="C410" s="336"/>
      <c r="D410" s="103"/>
      <c r="E410" s="84"/>
      <c r="F410" s="74"/>
      <c r="G410" s="84"/>
      <c r="H410" s="74"/>
      <c r="I410" s="84"/>
      <c r="J410" s="74"/>
      <c r="K410" s="84"/>
      <c r="L410" s="352"/>
      <c r="M410" s="74"/>
      <c r="N410" s="84"/>
      <c r="O410" s="352"/>
      <c r="P410" s="74"/>
      <c r="Q410" s="84"/>
      <c r="R410" s="348"/>
      <c r="S410" s="74"/>
      <c r="T410" s="349"/>
      <c r="U410" s="349"/>
      <c r="V410" s="349"/>
      <c r="W410" s="159"/>
      <c r="X410" s="156">
        <f t="shared" si="41"/>
        <v>0</v>
      </c>
    </row>
    <row r="411" spans="1:24">
      <c r="A411" s="103"/>
      <c r="B411" s="102"/>
      <c r="C411" s="336"/>
      <c r="D411" s="103"/>
      <c r="E411" s="84"/>
      <c r="F411" s="74"/>
      <c r="G411" s="84"/>
      <c r="H411" s="74"/>
      <c r="I411" s="84"/>
      <c r="J411" s="74"/>
      <c r="K411" s="84"/>
      <c r="L411" s="352"/>
      <c r="M411" s="74"/>
      <c r="N411" s="84"/>
      <c r="O411" s="352"/>
      <c r="P411" s="74"/>
      <c r="Q411" s="84"/>
      <c r="R411" s="348"/>
      <c r="S411" s="74"/>
      <c r="T411" s="349"/>
      <c r="U411" s="349"/>
      <c r="V411" s="349"/>
      <c r="W411" s="159"/>
      <c r="X411" s="156">
        <f t="shared" si="41"/>
        <v>0</v>
      </c>
    </row>
    <row r="412" spans="1:24">
      <c r="A412" s="65"/>
      <c r="B412" s="65"/>
      <c r="C412" s="65"/>
      <c r="D412" s="65"/>
      <c r="E412" s="65"/>
      <c r="F412" s="66"/>
      <c r="G412" s="65"/>
      <c r="H412" s="66"/>
      <c r="I412" s="65"/>
      <c r="J412" s="66"/>
      <c r="K412" s="65"/>
      <c r="L412" s="345"/>
      <c r="M412" s="66"/>
      <c r="N412" s="65"/>
      <c r="O412" s="345"/>
      <c r="P412" s="66"/>
      <c r="Q412" s="65"/>
      <c r="R412" s="346"/>
      <c r="S412" s="66"/>
      <c r="T412" s="41"/>
      <c r="U412" s="41"/>
      <c r="V412" s="41"/>
      <c r="W412" s="159"/>
      <c r="X412" s="156">
        <f t="shared" si="41"/>
        <v>0</v>
      </c>
    </row>
    <row r="413" spans="1:24">
      <c r="A413" s="103"/>
      <c r="B413" s="102"/>
      <c r="C413" s="336"/>
      <c r="D413" s="103"/>
      <c r="E413" s="84"/>
      <c r="F413" s="74"/>
      <c r="G413" s="84"/>
      <c r="H413" s="74"/>
      <c r="I413" s="84"/>
      <c r="J413" s="74"/>
      <c r="K413" s="84"/>
      <c r="L413" s="352"/>
      <c r="M413" s="74"/>
      <c r="N413" s="84"/>
      <c r="O413" s="352"/>
      <c r="P413" s="74"/>
      <c r="Q413" s="84"/>
      <c r="R413" s="348"/>
      <c r="S413" s="74"/>
      <c r="T413" s="349"/>
      <c r="U413" s="349"/>
      <c r="V413" s="349"/>
      <c r="W413" s="159"/>
      <c r="X413" s="156">
        <f t="shared" si="41"/>
        <v>0</v>
      </c>
    </row>
    <row r="414" spans="1:24">
      <c r="A414" s="65"/>
      <c r="B414" s="65"/>
      <c r="C414" s="65"/>
      <c r="D414" s="65"/>
      <c r="E414" s="65"/>
      <c r="F414" s="66"/>
      <c r="G414" s="65"/>
      <c r="H414" s="66"/>
      <c r="I414" s="65"/>
      <c r="J414" s="66"/>
      <c r="K414" s="65"/>
      <c r="L414" s="345"/>
      <c r="M414" s="66"/>
      <c r="N414" s="65"/>
      <c r="O414" s="345"/>
      <c r="P414" s="66"/>
      <c r="Q414" s="65"/>
      <c r="R414" s="346"/>
      <c r="S414" s="66"/>
      <c r="T414" s="41"/>
      <c r="U414" s="41"/>
      <c r="V414" s="41"/>
      <c r="W414" s="159"/>
      <c r="X414" s="156">
        <f t="shared" si="41"/>
        <v>0</v>
      </c>
    </row>
    <row r="415" spans="1:24">
      <c r="A415" s="65"/>
      <c r="B415" s="115"/>
      <c r="C415" s="65"/>
      <c r="D415" s="65"/>
      <c r="E415" s="65"/>
      <c r="F415" s="66"/>
      <c r="G415" s="65"/>
      <c r="H415" s="66"/>
      <c r="I415" s="65"/>
      <c r="J415" s="66"/>
      <c r="K415" s="65"/>
      <c r="L415" s="345"/>
      <c r="M415" s="66"/>
      <c r="N415" s="65"/>
      <c r="O415" s="345"/>
      <c r="P415" s="66"/>
      <c r="Q415" s="65"/>
      <c r="R415" s="346"/>
      <c r="S415" s="66"/>
      <c r="T415" s="41"/>
      <c r="U415" s="41"/>
      <c r="V415" s="41"/>
      <c r="W415" s="159"/>
      <c r="X415" s="156">
        <f t="shared" si="41"/>
        <v>0</v>
      </c>
    </row>
    <row r="416" spans="1:24">
      <c r="A416" s="65"/>
      <c r="B416" s="65"/>
      <c r="C416" s="65"/>
      <c r="D416" s="65"/>
      <c r="E416" s="65"/>
      <c r="F416" s="66"/>
      <c r="G416" s="65"/>
      <c r="H416" s="66"/>
      <c r="I416" s="65"/>
      <c r="J416" s="66"/>
      <c r="K416" s="65"/>
      <c r="L416" s="345"/>
      <c r="M416" s="66"/>
      <c r="N416" s="65"/>
      <c r="O416" s="345"/>
      <c r="P416" s="66"/>
      <c r="Q416" s="65"/>
      <c r="R416" s="346"/>
      <c r="S416" s="66"/>
      <c r="T416" s="41"/>
      <c r="U416" s="41"/>
      <c r="V416" s="41"/>
      <c r="W416" s="159"/>
      <c r="X416" s="156">
        <f t="shared" si="41"/>
        <v>0</v>
      </c>
    </row>
    <row r="417" spans="1:24">
      <c r="A417" s="103"/>
      <c r="B417" s="102"/>
      <c r="C417" s="336"/>
      <c r="D417" s="103"/>
      <c r="E417" s="84"/>
      <c r="F417" s="74"/>
      <c r="G417" s="84"/>
      <c r="H417" s="74"/>
      <c r="I417" s="84"/>
      <c r="J417" s="74"/>
      <c r="K417" s="84"/>
      <c r="L417" s="352"/>
      <c r="M417" s="74"/>
      <c r="N417" s="84"/>
      <c r="O417" s="352"/>
      <c r="P417" s="74"/>
      <c r="Q417" s="84"/>
      <c r="R417" s="348"/>
      <c r="S417" s="74"/>
      <c r="T417" s="349"/>
      <c r="U417" s="349"/>
      <c r="V417" s="349"/>
      <c r="W417" s="159"/>
      <c r="X417" s="156">
        <f t="shared" si="41"/>
        <v>0</v>
      </c>
    </row>
    <row r="418" spans="1:24">
      <c r="A418" s="65"/>
      <c r="B418" s="65"/>
      <c r="C418" s="65"/>
      <c r="D418" s="65"/>
      <c r="E418" s="65"/>
      <c r="F418" s="66"/>
      <c r="G418" s="65"/>
      <c r="H418" s="66"/>
      <c r="I418" s="65"/>
      <c r="J418" s="66"/>
      <c r="K418" s="65"/>
      <c r="L418" s="345"/>
      <c r="M418" s="66"/>
      <c r="N418" s="65"/>
      <c r="O418" s="345"/>
      <c r="P418" s="66"/>
      <c r="Q418" s="65"/>
      <c r="R418" s="346"/>
      <c r="S418" s="66"/>
      <c r="T418" s="41"/>
      <c r="U418" s="41"/>
      <c r="V418" s="41"/>
      <c r="W418" s="159"/>
      <c r="X418" s="156">
        <f t="shared" si="41"/>
        <v>0</v>
      </c>
    </row>
    <row r="419" spans="1:24">
      <c r="A419" s="103"/>
      <c r="B419" s="102"/>
      <c r="C419" s="336"/>
      <c r="D419" s="103"/>
      <c r="E419" s="84"/>
      <c r="F419" s="74"/>
      <c r="G419" s="84"/>
      <c r="H419" s="74"/>
      <c r="I419" s="84"/>
      <c r="J419" s="74"/>
      <c r="K419" s="84"/>
      <c r="L419" s="352"/>
      <c r="M419" s="74"/>
      <c r="N419" s="84"/>
      <c r="O419" s="352"/>
      <c r="P419" s="74"/>
      <c r="Q419" s="84"/>
      <c r="R419" s="348"/>
      <c r="S419" s="74"/>
      <c r="T419" s="349"/>
      <c r="U419" s="349"/>
      <c r="V419" s="349"/>
      <c r="W419" s="159"/>
      <c r="X419" s="156">
        <f t="shared" si="41"/>
        <v>0</v>
      </c>
    </row>
    <row r="420" spans="1:24">
      <c r="A420" s="65"/>
      <c r="B420" s="65"/>
      <c r="C420" s="65"/>
      <c r="D420" s="65"/>
      <c r="E420" s="65"/>
      <c r="F420" s="66"/>
      <c r="G420" s="65"/>
      <c r="H420" s="66"/>
      <c r="I420" s="65"/>
      <c r="J420" s="66"/>
      <c r="K420" s="65"/>
      <c r="L420" s="345"/>
      <c r="M420" s="66"/>
      <c r="N420" s="65"/>
      <c r="O420" s="345"/>
      <c r="P420" s="66"/>
      <c r="Q420" s="65"/>
      <c r="R420" s="346"/>
      <c r="S420" s="66"/>
      <c r="T420" s="41"/>
      <c r="U420" s="41"/>
      <c r="V420" s="41"/>
      <c r="W420" s="159"/>
      <c r="X420" s="156">
        <f t="shared" si="41"/>
        <v>0</v>
      </c>
    </row>
    <row r="421" spans="1:24">
      <c r="A421" s="103"/>
      <c r="B421" s="102"/>
      <c r="C421" s="336"/>
      <c r="D421" s="103"/>
      <c r="E421" s="84"/>
      <c r="F421" s="74"/>
      <c r="G421" s="84"/>
      <c r="H421" s="74"/>
      <c r="I421" s="84"/>
      <c r="J421" s="74"/>
      <c r="K421" s="84"/>
      <c r="L421" s="352"/>
      <c r="M421" s="74"/>
      <c r="N421" s="84"/>
      <c r="O421" s="352"/>
      <c r="P421" s="74"/>
      <c r="Q421" s="84"/>
      <c r="R421" s="348"/>
      <c r="S421" s="74"/>
      <c r="T421" s="349"/>
      <c r="U421" s="349"/>
      <c r="V421" s="349"/>
      <c r="W421" s="159"/>
      <c r="X421" s="156">
        <f t="shared" si="41"/>
        <v>0</v>
      </c>
    </row>
    <row r="422" spans="1:24">
      <c r="A422" s="65"/>
      <c r="B422" s="65"/>
      <c r="C422" s="65"/>
      <c r="D422" s="65"/>
      <c r="E422" s="65"/>
      <c r="F422" s="66"/>
      <c r="G422" s="65"/>
      <c r="H422" s="66"/>
      <c r="I422" s="65"/>
      <c r="J422" s="66"/>
      <c r="K422" s="65"/>
      <c r="L422" s="345"/>
      <c r="M422" s="66"/>
      <c r="N422" s="65"/>
      <c r="O422" s="345"/>
      <c r="P422" s="66"/>
      <c r="Q422" s="65"/>
      <c r="R422" s="346"/>
      <c r="S422" s="66"/>
      <c r="T422" s="41"/>
      <c r="U422" s="41"/>
      <c r="V422" s="41"/>
      <c r="W422" s="159"/>
      <c r="X422" s="156">
        <f t="shared" si="41"/>
        <v>0</v>
      </c>
    </row>
    <row r="423" spans="1:24">
      <c r="A423" s="65"/>
      <c r="B423" s="65"/>
      <c r="C423" s="65"/>
      <c r="D423" s="65"/>
      <c r="E423" s="65"/>
      <c r="F423" s="66"/>
      <c r="G423" s="65"/>
      <c r="H423" s="66"/>
      <c r="I423" s="65"/>
      <c r="J423" s="66"/>
      <c r="K423" s="65"/>
      <c r="L423" s="345"/>
      <c r="M423" s="66"/>
      <c r="N423" s="65"/>
      <c r="O423" s="345"/>
      <c r="P423" s="66"/>
      <c r="Q423" s="65"/>
      <c r="R423" s="346"/>
      <c r="S423" s="66"/>
      <c r="T423" s="41"/>
      <c r="U423" s="41"/>
      <c r="V423" s="41"/>
      <c r="W423" s="159"/>
      <c r="X423" s="156">
        <f t="shared" si="41"/>
        <v>0</v>
      </c>
    </row>
    <row r="424" spans="1:24">
      <c r="A424" s="65"/>
      <c r="B424" s="65"/>
      <c r="C424" s="65"/>
      <c r="D424" s="65"/>
      <c r="E424" s="65"/>
      <c r="F424" s="66"/>
      <c r="G424" s="65"/>
      <c r="H424" s="66"/>
      <c r="I424" s="65"/>
      <c r="J424" s="66"/>
      <c r="K424" s="65"/>
      <c r="L424" s="345"/>
      <c r="M424" s="66"/>
      <c r="N424" s="65"/>
      <c r="O424" s="345"/>
      <c r="P424" s="66"/>
      <c r="Q424" s="65"/>
      <c r="R424" s="346"/>
      <c r="S424" s="66"/>
      <c r="T424" s="41"/>
      <c r="U424" s="41"/>
      <c r="V424" s="41"/>
      <c r="W424" s="159"/>
      <c r="X424" s="156">
        <f t="shared" si="41"/>
        <v>0</v>
      </c>
    </row>
    <row r="425" spans="1:24">
      <c r="A425" s="65"/>
      <c r="B425" s="65"/>
      <c r="C425" s="65"/>
      <c r="D425" s="65"/>
      <c r="E425" s="65"/>
      <c r="F425" s="66"/>
      <c r="G425" s="65"/>
      <c r="H425" s="66"/>
      <c r="I425" s="65"/>
      <c r="J425" s="66"/>
      <c r="K425" s="65"/>
      <c r="L425" s="345"/>
      <c r="M425" s="66"/>
      <c r="N425" s="65"/>
      <c r="O425" s="345"/>
      <c r="P425" s="66"/>
      <c r="Q425" s="65"/>
      <c r="R425" s="346"/>
      <c r="S425" s="66"/>
      <c r="T425" s="41"/>
      <c r="U425" s="41"/>
      <c r="V425" s="41"/>
      <c r="W425" s="159"/>
      <c r="X425" s="156">
        <f t="shared" si="41"/>
        <v>0</v>
      </c>
    </row>
    <row r="426" spans="1:24">
      <c r="A426" s="65"/>
      <c r="B426" s="65"/>
      <c r="C426" s="65"/>
      <c r="D426" s="65"/>
      <c r="E426" s="65"/>
      <c r="F426" s="66"/>
      <c r="G426" s="65"/>
      <c r="H426" s="66"/>
      <c r="I426" s="65"/>
      <c r="J426" s="66"/>
      <c r="K426" s="65"/>
      <c r="L426" s="345"/>
      <c r="M426" s="66"/>
      <c r="N426" s="65"/>
      <c r="O426" s="345"/>
      <c r="P426" s="66"/>
      <c r="Q426" s="65"/>
      <c r="R426" s="346"/>
      <c r="S426" s="66"/>
      <c r="T426" s="41"/>
      <c r="U426" s="41"/>
      <c r="V426" s="41"/>
      <c r="W426" s="159"/>
      <c r="X426" s="156">
        <f t="shared" si="41"/>
        <v>0</v>
      </c>
    </row>
    <row r="427" spans="1:24">
      <c r="A427" s="65"/>
      <c r="B427" s="65"/>
      <c r="C427" s="65"/>
      <c r="D427" s="65"/>
      <c r="E427" s="65"/>
      <c r="F427" s="66"/>
      <c r="G427" s="65"/>
      <c r="H427" s="66"/>
      <c r="I427" s="65"/>
      <c r="J427" s="66"/>
      <c r="K427" s="65"/>
      <c r="L427" s="345"/>
      <c r="M427" s="66"/>
      <c r="N427" s="65"/>
      <c r="O427" s="345"/>
      <c r="P427" s="66"/>
      <c r="Q427" s="65"/>
      <c r="R427" s="346"/>
      <c r="S427" s="66"/>
      <c r="T427" s="41"/>
      <c r="U427" s="41"/>
      <c r="V427" s="41"/>
      <c r="W427" s="159"/>
      <c r="X427" s="156">
        <f t="shared" si="41"/>
        <v>0</v>
      </c>
    </row>
    <row r="428" spans="1:24">
      <c r="A428" s="65"/>
      <c r="B428" s="65"/>
      <c r="C428" s="65"/>
      <c r="D428" s="65"/>
      <c r="E428" s="65"/>
      <c r="F428" s="66"/>
      <c r="G428" s="65"/>
      <c r="H428" s="66"/>
      <c r="I428" s="65"/>
      <c r="J428" s="66"/>
      <c r="K428" s="65"/>
      <c r="L428" s="345"/>
      <c r="M428" s="66"/>
      <c r="N428" s="65"/>
      <c r="O428" s="345"/>
      <c r="P428" s="66"/>
      <c r="Q428" s="65"/>
      <c r="R428" s="346"/>
      <c r="S428" s="66"/>
      <c r="T428" s="41"/>
      <c r="U428" s="41"/>
      <c r="V428" s="41"/>
      <c r="W428" s="159"/>
      <c r="X428" s="156">
        <f t="shared" si="41"/>
        <v>0</v>
      </c>
    </row>
    <row r="429" spans="1:24">
      <c r="A429" s="65"/>
      <c r="B429" s="65"/>
      <c r="C429" s="65"/>
      <c r="D429" s="65"/>
      <c r="E429" s="65"/>
      <c r="F429" s="66"/>
      <c r="G429" s="65"/>
      <c r="H429" s="66"/>
      <c r="I429" s="65"/>
      <c r="J429" s="66"/>
      <c r="K429" s="65"/>
      <c r="L429" s="345"/>
      <c r="M429" s="66"/>
      <c r="N429" s="65"/>
      <c r="O429" s="345"/>
      <c r="P429" s="66"/>
      <c r="Q429" s="65"/>
      <c r="R429" s="346"/>
      <c r="S429" s="66"/>
      <c r="T429" s="41"/>
      <c r="U429" s="41"/>
      <c r="V429" s="41"/>
      <c r="W429" s="159"/>
      <c r="X429" s="156">
        <f t="shared" si="41"/>
        <v>0</v>
      </c>
    </row>
    <row r="430" spans="1:24">
      <c r="A430" s="65"/>
      <c r="B430" s="65"/>
      <c r="C430" s="65"/>
      <c r="D430" s="65"/>
      <c r="E430" s="65"/>
      <c r="F430" s="66"/>
      <c r="G430" s="65"/>
      <c r="H430" s="66"/>
      <c r="I430" s="65"/>
      <c r="J430" s="66"/>
      <c r="K430" s="65"/>
      <c r="L430" s="345"/>
      <c r="M430" s="66"/>
      <c r="N430" s="65"/>
      <c r="O430" s="345"/>
      <c r="P430" s="66"/>
      <c r="Q430" s="65"/>
      <c r="R430" s="346"/>
      <c r="S430" s="66"/>
      <c r="T430" s="41"/>
      <c r="U430" s="41"/>
      <c r="V430" s="41"/>
      <c r="W430" s="159"/>
      <c r="X430" s="156">
        <f t="shared" si="41"/>
        <v>0</v>
      </c>
    </row>
    <row r="431" spans="1:24">
      <c r="A431" s="65"/>
      <c r="B431" s="65"/>
      <c r="C431" s="65"/>
      <c r="D431" s="65"/>
      <c r="E431" s="65"/>
      <c r="F431" s="66"/>
      <c r="G431" s="65"/>
      <c r="H431" s="66"/>
      <c r="I431" s="65"/>
      <c r="J431" s="66"/>
      <c r="K431" s="65"/>
      <c r="L431" s="345"/>
      <c r="M431" s="66"/>
      <c r="N431" s="65"/>
      <c r="O431" s="345"/>
      <c r="P431" s="66"/>
      <c r="Q431" s="65"/>
      <c r="R431" s="346"/>
      <c r="S431" s="66"/>
      <c r="T431" s="41"/>
      <c r="U431" s="41"/>
      <c r="V431" s="41"/>
      <c r="W431" s="159"/>
      <c r="X431" s="156">
        <f t="shared" si="41"/>
        <v>0</v>
      </c>
    </row>
    <row r="432" spans="1:24">
      <c r="A432" s="65"/>
      <c r="B432" s="65"/>
      <c r="C432" s="65"/>
      <c r="D432" s="65"/>
      <c r="E432" s="65"/>
      <c r="F432" s="66"/>
      <c r="G432" s="65"/>
      <c r="H432" s="66"/>
      <c r="I432" s="65"/>
      <c r="J432" s="66"/>
      <c r="K432" s="65"/>
      <c r="L432" s="345"/>
      <c r="M432" s="66"/>
      <c r="N432" s="65"/>
      <c r="O432" s="345"/>
      <c r="P432" s="66"/>
      <c r="Q432" s="65"/>
      <c r="R432" s="346"/>
      <c r="S432" s="66"/>
      <c r="T432" s="41"/>
      <c r="U432" s="41"/>
      <c r="V432" s="41"/>
      <c r="W432" s="159"/>
      <c r="X432" s="156">
        <f t="shared" si="41"/>
        <v>0</v>
      </c>
    </row>
    <row r="433" spans="1:24">
      <c r="A433" s="65"/>
      <c r="B433" s="65"/>
      <c r="C433" s="65"/>
      <c r="D433" s="65"/>
      <c r="E433" s="65"/>
      <c r="F433" s="66"/>
      <c r="G433" s="65"/>
      <c r="H433" s="66"/>
      <c r="I433" s="65"/>
      <c r="J433" s="66"/>
      <c r="K433" s="65"/>
      <c r="L433" s="345"/>
      <c r="M433" s="66"/>
      <c r="N433" s="65"/>
      <c r="O433" s="345"/>
      <c r="P433" s="66"/>
      <c r="Q433" s="65"/>
      <c r="R433" s="346"/>
      <c r="S433" s="66"/>
      <c r="T433" s="41"/>
      <c r="U433" s="41"/>
      <c r="V433" s="41"/>
      <c r="W433" s="159"/>
      <c r="X433" s="156">
        <f t="shared" si="41"/>
        <v>0</v>
      </c>
    </row>
    <row r="434" spans="1:24">
      <c r="A434" s="58"/>
      <c r="B434" s="58"/>
      <c r="C434" s="58"/>
      <c r="D434" s="58"/>
      <c r="E434" s="58"/>
      <c r="F434" s="60"/>
      <c r="G434" s="58"/>
      <c r="H434" s="60"/>
      <c r="I434" s="58"/>
      <c r="J434" s="60"/>
      <c r="K434" s="58"/>
      <c r="L434" s="353"/>
      <c r="M434" s="60"/>
      <c r="N434" s="58"/>
      <c r="O434" s="353"/>
      <c r="P434" s="60"/>
      <c r="Q434" s="58"/>
      <c r="R434" s="354"/>
      <c r="S434" s="60"/>
      <c r="T434" s="41"/>
      <c r="U434" s="41"/>
      <c r="V434" s="41"/>
      <c r="W434" s="159"/>
      <c r="X434" s="156">
        <f t="shared" si="41"/>
        <v>0</v>
      </c>
    </row>
    <row r="435" spans="1:24" ht="13" thickBot="1">
      <c r="A435" s="94"/>
      <c r="B435" s="94" t="s">
        <v>52</v>
      </c>
      <c r="C435" s="94"/>
      <c r="D435" s="94"/>
      <c r="E435" s="94"/>
      <c r="F435" s="96">
        <f>SUM(F378:F433)</f>
        <v>119592.54</v>
      </c>
      <c r="G435" s="94"/>
      <c r="H435" s="96"/>
      <c r="I435" s="94"/>
      <c r="J435" s="96">
        <f>SUM(J378:J433)</f>
        <v>119592.54</v>
      </c>
      <c r="K435" s="94"/>
      <c r="L435" s="355"/>
      <c r="M435" s="96">
        <f>SUM(M378:M433)</f>
        <v>0</v>
      </c>
      <c r="N435" s="94"/>
      <c r="O435" s="355"/>
      <c r="P435" s="96">
        <f>SUM(P378:P433)</f>
        <v>0</v>
      </c>
      <c r="Q435" s="94"/>
      <c r="R435" s="356"/>
      <c r="S435" s="96">
        <f>SUM(S378:S433)</f>
        <v>0</v>
      </c>
      <c r="T435" s="357"/>
      <c r="U435" s="357"/>
      <c r="V435" s="357"/>
      <c r="W435" s="159"/>
      <c r="X435" s="156">
        <f t="shared" si="41"/>
        <v>0</v>
      </c>
    </row>
    <row r="436" spans="1:24" ht="13" thickTop="1">
      <c r="A436" s="65"/>
      <c r="B436" s="65"/>
      <c r="C436" s="65"/>
      <c r="D436" s="65"/>
      <c r="E436" s="65"/>
      <c r="F436" s="66"/>
      <c r="G436" s="65"/>
      <c r="H436" s="66"/>
      <c r="I436" s="65"/>
      <c r="J436" s="66"/>
      <c r="K436" s="65"/>
      <c r="L436" s="345"/>
      <c r="M436" s="66"/>
      <c r="N436" s="65"/>
      <c r="O436" s="345"/>
      <c r="P436" s="66"/>
      <c r="Q436" s="65"/>
      <c r="R436" s="346"/>
      <c r="S436" s="66"/>
      <c r="T436" s="41"/>
      <c r="U436" s="41"/>
      <c r="V436" s="41"/>
      <c r="W436" s="159"/>
      <c r="X436" s="156">
        <f t="shared" si="41"/>
        <v>0</v>
      </c>
    </row>
    <row r="437" spans="1:24">
      <c r="A437" s="65"/>
      <c r="B437" s="63" t="s">
        <v>315</v>
      </c>
      <c r="C437" s="65"/>
      <c r="D437" s="65"/>
      <c r="E437" s="65"/>
      <c r="F437" s="66"/>
      <c r="G437" s="65"/>
      <c r="H437" s="66"/>
      <c r="I437" s="65"/>
      <c r="J437" s="66"/>
      <c r="K437" s="65"/>
      <c r="L437" s="345"/>
      <c r="M437" s="66"/>
      <c r="N437" s="65"/>
      <c r="O437" s="345"/>
      <c r="P437" s="66"/>
      <c r="Q437" s="65"/>
      <c r="R437" s="346"/>
      <c r="S437" s="66"/>
      <c r="T437" s="41"/>
      <c r="U437" s="41"/>
      <c r="V437" s="41"/>
      <c r="W437" s="159"/>
      <c r="X437" s="156">
        <f t="shared" si="41"/>
        <v>0</v>
      </c>
    </row>
    <row r="438" spans="1:24">
      <c r="A438" s="65"/>
      <c r="B438" s="65"/>
      <c r="C438" s="65"/>
      <c r="D438" s="65"/>
      <c r="E438" s="65"/>
      <c r="F438" s="66"/>
      <c r="G438" s="65"/>
      <c r="H438" s="66"/>
      <c r="I438" s="65"/>
      <c r="J438" s="66"/>
      <c r="K438" s="65"/>
      <c r="L438" s="345"/>
      <c r="M438" s="66"/>
      <c r="N438" s="65"/>
      <c r="O438" s="345"/>
      <c r="P438" s="66"/>
      <c r="Q438" s="65"/>
      <c r="R438" s="346"/>
      <c r="S438" s="66"/>
      <c r="T438" s="41"/>
      <c r="U438" s="41"/>
      <c r="V438" s="41"/>
      <c r="W438" s="159"/>
      <c r="X438" s="156">
        <f t="shared" si="41"/>
        <v>0</v>
      </c>
    </row>
    <row r="439" spans="1:24">
      <c r="A439" s="65"/>
      <c r="B439" s="63" t="s">
        <v>131</v>
      </c>
      <c r="C439" s="65"/>
      <c r="D439" s="65"/>
      <c r="E439" s="65"/>
      <c r="F439" s="66"/>
      <c r="G439" s="65"/>
      <c r="H439" s="66"/>
      <c r="I439" s="65"/>
      <c r="J439" s="66"/>
      <c r="K439" s="65"/>
      <c r="L439" s="345"/>
      <c r="M439" s="66"/>
      <c r="N439" s="65"/>
      <c r="O439" s="345"/>
      <c r="P439" s="66"/>
      <c r="Q439" s="65"/>
      <c r="R439" s="346"/>
      <c r="S439" s="66"/>
      <c r="T439" s="41"/>
      <c r="U439" s="41"/>
      <c r="V439" s="41"/>
      <c r="W439" s="159"/>
      <c r="X439" s="156">
        <f t="shared" si="41"/>
        <v>0</v>
      </c>
    </row>
    <row r="440" spans="1:24">
      <c r="A440" s="65"/>
      <c r="B440" s="65"/>
      <c r="C440" s="65"/>
      <c r="D440" s="65"/>
      <c r="E440" s="65"/>
      <c r="F440" s="66"/>
      <c r="G440" s="65"/>
      <c r="H440" s="66"/>
      <c r="I440" s="65"/>
      <c r="J440" s="66"/>
      <c r="K440" s="65"/>
      <c r="L440" s="345"/>
      <c r="M440" s="66"/>
      <c r="N440" s="65"/>
      <c r="O440" s="345"/>
      <c r="P440" s="66"/>
      <c r="Q440" s="65"/>
      <c r="R440" s="346"/>
      <c r="S440" s="66"/>
      <c r="T440" s="41"/>
      <c r="U440" s="41"/>
      <c r="V440" s="41"/>
      <c r="W440" s="159"/>
      <c r="X440" s="156">
        <f t="shared" si="41"/>
        <v>0</v>
      </c>
    </row>
    <row r="441" spans="1:24">
      <c r="A441" s="65"/>
      <c r="B441" s="65" t="s">
        <v>351</v>
      </c>
      <c r="C441" s="65"/>
      <c r="D441" s="65"/>
      <c r="E441" s="65"/>
      <c r="F441" s="118">
        <f>F31</f>
        <v>1409057.2625</v>
      </c>
      <c r="G441" s="65"/>
      <c r="H441" s="118"/>
      <c r="I441" s="65"/>
      <c r="J441" s="118">
        <f>J31</f>
        <v>1327162.5494999997</v>
      </c>
      <c r="K441" s="65"/>
      <c r="L441" s="345"/>
      <c r="M441" s="118">
        <f>M31</f>
        <v>0</v>
      </c>
      <c r="N441" s="65"/>
      <c r="O441" s="345"/>
      <c r="P441" s="118">
        <f>P31</f>
        <v>0</v>
      </c>
      <c r="Q441" s="65"/>
      <c r="R441" s="346"/>
      <c r="S441" s="118">
        <f>S31</f>
        <v>0</v>
      </c>
      <c r="T441" s="358"/>
      <c r="U441" s="358"/>
      <c r="V441" s="358"/>
      <c r="W441" s="159"/>
      <c r="X441" s="156">
        <f t="shared" si="41"/>
        <v>0</v>
      </c>
    </row>
    <row r="442" spans="1:24">
      <c r="A442" s="65"/>
      <c r="B442" s="65"/>
      <c r="C442" s="65"/>
      <c r="D442" s="65"/>
      <c r="E442" s="65"/>
      <c r="F442" s="66"/>
      <c r="G442" s="65"/>
      <c r="H442" s="66"/>
      <c r="I442" s="65"/>
      <c r="J442" s="66"/>
      <c r="K442" s="65"/>
      <c r="L442" s="345"/>
      <c r="M442" s="66"/>
      <c r="N442" s="65"/>
      <c r="O442" s="345"/>
      <c r="P442" s="66"/>
      <c r="Q442" s="65"/>
      <c r="R442" s="346"/>
      <c r="S442" s="66"/>
      <c r="T442" s="41"/>
      <c r="U442" s="41"/>
      <c r="V442" s="41"/>
      <c r="W442" s="159"/>
      <c r="X442" s="156">
        <f t="shared" si="41"/>
        <v>0</v>
      </c>
    </row>
    <row r="443" spans="1:24">
      <c r="A443" s="65"/>
      <c r="B443" s="65" t="s">
        <v>352</v>
      </c>
      <c r="C443" s="65"/>
      <c r="D443" s="65"/>
      <c r="E443" s="65"/>
      <c r="F443" s="118">
        <f>F55</f>
        <v>144377.3989</v>
      </c>
      <c r="G443" s="65"/>
      <c r="H443" s="118"/>
      <c r="I443" s="65"/>
      <c r="J443" s="118">
        <f>J55</f>
        <v>141900.9699</v>
      </c>
      <c r="K443" s="65"/>
      <c r="L443" s="345"/>
      <c r="M443" s="118">
        <f>M55</f>
        <v>0</v>
      </c>
      <c r="N443" s="65"/>
      <c r="O443" s="345"/>
      <c r="P443" s="118">
        <f>P55</f>
        <v>0</v>
      </c>
      <c r="Q443" s="65"/>
      <c r="R443" s="346"/>
      <c r="S443" s="118">
        <f>S55</f>
        <v>16934.68</v>
      </c>
      <c r="T443" s="358"/>
      <c r="U443" s="358"/>
      <c r="V443" s="358"/>
      <c r="W443" s="159"/>
      <c r="X443" s="156">
        <f t="shared" si="41"/>
        <v>0</v>
      </c>
    </row>
    <row r="444" spans="1:24">
      <c r="A444" s="65"/>
      <c r="B444" s="65"/>
      <c r="C444" s="65"/>
      <c r="D444" s="65"/>
      <c r="E444" s="65"/>
      <c r="F444" s="66"/>
      <c r="G444" s="65"/>
      <c r="H444" s="66"/>
      <c r="I444" s="65"/>
      <c r="J444" s="66"/>
      <c r="K444" s="65"/>
      <c r="L444" s="345"/>
      <c r="M444" s="66"/>
      <c r="N444" s="65"/>
      <c r="O444" s="345"/>
      <c r="P444" s="66"/>
      <c r="Q444" s="65"/>
      <c r="R444" s="346"/>
      <c r="S444" s="66"/>
      <c r="T444" s="41"/>
      <c r="U444" s="41"/>
      <c r="V444" s="41"/>
      <c r="W444" s="159"/>
      <c r="X444" s="156">
        <f t="shared" si="41"/>
        <v>0</v>
      </c>
    </row>
    <row r="445" spans="1:24">
      <c r="A445" s="65"/>
      <c r="B445" s="65" t="s">
        <v>353</v>
      </c>
      <c r="C445" s="65"/>
      <c r="D445" s="65"/>
      <c r="E445" s="65"/>
      <c r="F445" s="118">
        <f>F85</f>
        <v>3517.9382000000001</v>
      </c>
      <c r="G445" s="65"/>
      <c r="H445" s="118"/>
      <c r="I445" s="65"/>
      <c r="J445" s="118">
        <f>J85</f>
        <v>3517.9382000000001</v>
      </c>
      <c r="K445" s="65"/>
      <c r="L445" s="345"/>
      <c r="M445" s="118">
        <f>M85</f>
        <v>0</v>
      </c>
      <c r="N445" s="65"/>
      <c r="O445" s="345"/>
      <c r="P445" s="118">
        <f>P85</f>
        <v>0</v>
      </c>
      <c r="Q445" s="65"/>
      <c r="R445" s="346"/>
      <c r="S445" s="118">
        <f>S85</f>
        <v>0</v>
      </c>
      <c r="T445" s="358"/>
      <c r="U445" s="358"/>
      <c r="V445" s="358"/>
      <c r="W445" s="159"/>
      <c r="X445" s="156">
        <f t="shared" si="41"/>
        <v>0</v>
      </c>
    </row>
    <row r="446" spans="1:24">
      <c r="A446" s="65"/>
      <c r="B446" s="65"/>
      <c r="C446" s="65"/>
      <c r="D446" s="65"/>
      <c r="E446" s="65"/>
      <c r="F446" s="66"/>
      <c r="G446" s="65"/>
      <c r="H446" s="66"/>
      <c r="I446" s="65"/>
      <c r="J446" s="66"/>
      <c r="K446" s="65"/>
      <c r="L446" s="345"/>
      <c r="M446" s="66"/>
      <c r="N446" s="65"/>
      <c r="O446" s="345"/>
      <c r="P446" s="66"/>
      <c r="Q446" s="65"/>
      <c r="R446" s="346"/>
      <c r="S446" s="66"/>
      <c r="T446" s="41"/>
      <c r="U446" s="41"/>
      <c r="V446" s="41"/>
      <c r="W446" s="159"/>
      <c r="X446" s="156">
        <f t="shared" si="41"/>
        <v>0</v>
      </c>
    </row>
    <row r="447" spans="1:24">
      <c r="A447" s="65"/>
      <c r="B447" s="65" t="s">
        <v>354</v>
      </c>
      <c r="C447" s="65"/>
      <c r="D447" s="65"/>
      <c r="E447" s="65"/>
      <c r="F447" s="118"/>
      <c r="G447" s="65"/>
      <c r="H447" s="118"/>
      <c r="I447" s="65"/>
      <c r="J447" s="359">
        <f>J108</f>
        <v>579670.12300000002</v>
      </c>
      <c r="K447" s="65"/>
      <c r="L447" s="345"/>
      <c r="M447" s="359">
        <f>M108</f>
        <v>0</v>
      </c>
      <c r="N447" s="65"/>
      <c r="O447" s="345"/>
      <c r="P447" s="359">
        <f>P108</f>
        <v>0</v>
      </c>
      <c r="Q447" s="65"/>
      <c r="R447" s="346"/>
      <c r="S447" s="359">
        <f>S108</f>
        <v>12000</v>
      </c>
      <c r="T447" s="360"/>
      <c r="U447" s="360"/>
      <c r="V447" s="358"/>
      <c r="W447" s="159"/>
      <c r="X447" s="156">
        <f t="shared" si="41"/>
        <v>0</v>
      </c>
    </row>
    <row r="448" spans="1:24">
      <c r="A448" s="65"/>
      <c r="B448" s="65"/>
      <c r="C448" s="65"/>
      <c r="D448" s="65"/>
      <c r="E448" s="65"/>
      <c r="F448" s="66"/>
      <c r="G448" s="65"/>
      <c r="H448" s="66"/>
      <c r="I448" s="65"/>
      <c r="J448" s="66"/>
      <c r="K448" s="65"/>
      <c r="L448" s="345"/>
      <c r="M448" s="66"/>
      <c r="N448" s="65"/>
      <c r="O448" s="345"/>
      <c r="P448" s="66"/>
      <c r="Q448" s="65"/>
      <c r="R448" s="346"/>
      <c r="S448" s="66"/>
      <c r="T448" s="41"/>
      <c r="U448" s="41"/>
      <c r="V448" s="41"/>
      <c r="W448" s="159"/>
      <c r="X448" s="156">
        <f t="shared" si="41"/>
        <v>0</v>
      </c>
    </row>
    <row r="449" spans="1:24">
      <c r="A449" s="65"/>
      <c r="B449" s="65" t="s">
        <v>355</v>
      </c>
      <c r="C449" s="65"/>
      <c r="D449" s="65"/>
      <c r="E449" s="65"/>
      <c r="F449" s="118">
        <f>F108</f>
        <v>772265.48</v>
      </c>
      <c r="G449" s="65"/>
      <c r="H449" s="118"/>
      <c r="I449" s="65"/>
      <c r="J449" s="118">
        <f>J132</f>
        <v>47383.304299999996</v>
      </c>
      <c r="K449" s="65"/>
      <c r="L449" s="345"/>
      <c r="M449" s="118">
        <f>M132</f>
        <v>0</v>
      </c>
      <c r="N449" s="65"/>
      <c r="O449" s="345"/>
      <c r="P449" s="118">
        <f>P132</f>
        <v>0</v>
      </c>
      <c r="Q449" s="65"/>
      <c r="R449" s="346"/>
      <c r="S449" s="118">
        <f>S132</f>
        <v>0</v>
      </c>
      <c r="T449" s="358"/>
      <c r="U449" s="358"/>
      <c r="V449" s="358"/>
      <c r="W449" s="159"/>
      <c r="X449" s="156">
        <f t="shared" si="41"/>
        <v>0</v>
      </c>
    </row>
    <row r="450" spans="1:24">
      <c r="A450" s="65"/>
      <c r="B450" s="65"/>
      <c r="C450" s="65"/>
      <c r="D450" s="65"/>
      <c r="E450" s="65"/>
      <c r="F450" s="66"/>
      <c r="G450" s="65"/>
      <c r="H450" s="66"/>
      <c r="I450" s="65"/>
      <c r="J450" s="66"/>
      <c r="K450" s="65"/>
      <c r="L450" s="345"/>
      <c r="M450" s="66"/>
      <c r="N450" s="65"/>
      <c r="O450" s="345"/>
      <c r="P450" s="66"/>
      <c r="Q450" s="65"/>
      <c r="R450" s="346"/>
      <c r="S450" s="66"/>
      <c r="T450" s="41"/>
      <c r="U450" s="41"/>
      <c r="V450" s="41"/>
      <c r="W450" s="159"/>
      <c r="X450" s="156">
        <f t="shared" si="41"/>
        <v>0</v>
      </c>
    </row>
    <row r="451" spans="1:24">
      <c r="A451" s="65"/>
      <c r="B451" s="65" t="s">
        <v>356</v>
      </c>
      <c r="C451" s="65"/>
      <c r="D451" s="65"/>
      <c r="E451" s="65"/>
      <c r="F451" s="118">
        <f>F132</f>
        <v>45802.054299999996</v>
      </c>
      <c r="G451" s="65"/>
      <c r="H451" s="118"/>
      <c r="I451" s="65"/>
      <c r="J451" s="118">
        <f>J155</f>
        <v>768237.34</v>
      </c>
      <c r="K451" s="65"/>
      <c r="L451" s="345"/>
      <c r="M451" s="118">
        <f>M155</f>
        <v>0</v>
      </c>
      <c r="N451" s="65"/>
      <c r="O451" s="345"/>
      <c r="P451" s="118">
        <f>P155</f>
        <v>0</v>
      </c>
      <c r="Q451" s="65"/>
      <c r="R451" s="346"/>
      <c r="S451" s="118">
        <f>S155</f>
        <v>0</v>
      </c>
      <c r="T451" s="358"/>
      <c r="U451" s="358"/>
      <c r="V451" s="358"/>
      <c r="W451" s="159"/>
      <c r="X451" s="156">
        <f t="shared" ref="X451:X489" si="42">C451*E451</f>
        <v>0</v>
      </c>
    </row>
    <row r="452" spans="1:24">
      <c r="A452" s="65"/>
      <c r="B452" s="65"/>
      <c r="C452" s="65"/>
      <c r="D452" s="65"/>
      <c r="E452" s="65"/>
      <c r="F452" s="66"/>
      <c r="G452" s="65"/>
      <c r="H452" s="66"/>
      <c r="I452" s="65"/>
      <c r="J452" s="66"/>
      <c r="K452" s="65"/>
      <c r="L452" s="345"/>
      <c r="M452" s="66"/>
      <c r="N452" s="65"/>
      <c r="O452" s="345"/>
      <c r="P452" s="66"/>
      <c r="Q452" s="65"/>
      <c r="R452" s="346"/>
      <c r="S452" s="66"/>
      <c r="T452" s="41"/>
      <c r="U452" s="41"/>
      <c r="V452" s="41"/>
      <c r="W452" s="159"/>
      <c r="X452" s="156">
        <f t="shared" si="42"/>
        <v>0</v>
      </c>
    </row>
    <row r="453" spans="1:24">
      <c r="A453" s="65"/>
      <c r="B453" s="65" t="s">
        <v>357</v>
      </c>
      <c r="C453" s="65"/>
      <c r="D453" s="65"/>
      <c r="E453" s="65"/>
      <c r="F453" s="118">
        <f>F155</f>
        <v>843208.77249999996</v>
      </c>
      <c r="G453" s="65"/>
      <c r="H453" s="118"/>
      <c r="I453" s="65"/>
      <c r="J453" s="118">
        <f>J183</f>
        <v>51123.96</v>
      </c>
      <c r="K453" s="65"/>
      <c r="L453" s="345"/>
      <c r="M453" s="118">
        <f>M183</f>
        <v>0</v>
      </c>
      <c r="N453" s="65"/>
      <c r="O453" s="345"/>
      <c r="P453" s="118">
        <f>P183</f>
        <v>0</v>
      </c>
      <c r="Q453" s="65"/>
      <c r="R453" s="346"/>
      <c r="S453" s="118">
        <f>S183</f>
        <v>0</v>
      </c>
      <c r="T453" s="358"/>
      <c r="U453" s="358"/>
      <c r="V453" s="358"/>
      <c r="W453" s="159"/>
      <c r="X453" s="156">
        <f t="shared" si="42"/>
        <v>0</v>
      </c>
    </row>
    <row r="454" spans="1:24">
      <c r="A454" s="65"/>
      <c r="B454" s="65"/>
      <c r="C454" s="65"/>
      <c r="D454" s="65"/>
      <c r="E454" s="65"/>
      <c r="F454" s="66"/>
      <c r="G454" s="65"/>
      <c r="H454" s="66"/>
      <c r="I454" s="65"/>
      <c r="J454" s="66"/>
      <c r="K454" s="65"/>
      <c r="L454" s="345"/>
      <c r="M454" s="66"/>
      <c r="N454" s="65"/>
      <c r="O454" s="345"/>
      <c r="P454" s="66"/>
      <c r="Q454" s="65"/>
      <c r="R454" s="346"/>
      <c r="S454" s="66"/>
      <c r="T454" s="41"/>
      <c r="U454" s="41"/>
      <c r="V454" s="41"/>
      <c r="W454" s="159"/>
      <c r="X454" s="156">
        <f t="shared" si="42"/>
        <v>0</v>
      </c>
    </row>
    <row r="455" spans="1:24">
      <c r="A455" s="65"/>
      <c r="B455" s="65" t="s">
        <v>358</v>
      </c>
      <c r="C455" s="65"/>
      <c r="D455" s="65"/>
      <c r="E455" s="65"/>
      <c r="F455" s="118">
        <f>F183</f>
        <v>95380.97</v>
      </c>
      <c r="G455" s="65"/>
      <c r="H455" s="118"/>
      <c r="I455" s="65"/>
      <c r="J455" s="118">
        <f>J204</f>
        <v>513160.20779999997</v>
      </c>
      <c r="K455" s="65"/>
      <c r="L455" s="345"/>
      <c r="M455" s="118">
        <f>M204</f>
        <v>0</v>
      </c>
      <c r="N455" s="65"/>
      <c r="O455" s="345"/>
      <c r="P455" s="118">
        <f>P204</f>
        <v>0</v>
      </c>
      <c r="Q455" s="65"/>
      <c r="R455" s="346"/>
      <c r="S455" s="118">
        <f>S204</f>
        <v>0</v>
      </c>
      <c r="T455" s="358"/>
      <c r="U455" s="358"/>
      <c r="V455" s="358"/>
      <c r="W455" s="159"/>
      <c r="X455" s="156">
        <f t="shared" si="42"/>
        <v>0</v>
      </c>
    </row>
    <row r="456" spans="1:24">
      <c r="A456" s="65"/>
      <c r="B456" s="65"/>
      <c r="C456" s="65"/>
      <c r="D456" s="65"/>
      <c r="E456" s="65"/>
      <c r="F456" s="66"/>
      <c r="G456" s="65"/>
      <c r="H456" s="66"/>
      <c r="I456" s="65"/>
      <c r="J456" s="66"/>
      <c r="K456" s="65"/>
      <c r="L456" s="345"/>
      <c r="M456" s="66"/>
      <c r="N456" s="65"/>
      <c r="O456" s="345"/>
      <c r="P456" s="66"/>
      <c r="Q456" s="65"/>
      <c r="R456" s="346"/>
      <c r="S456" s="66"/>
      <c r="T456" s="41"/>
      <c r="U456" s="41"/>
      <c r="V456" s="41"/>
      <c r="W456" s="159"/>
      <c r="X456" s="156">
        <f t="shared" si="42"/>
        <v>0</v>
      </c>
    </row>
    <row r="457" spans="1:24">
      <c r="A457" s="65"/>
      <c r="B457" s="65" t="s">
        <v>359</v>
      </c>
      <c r="C457" s="65"/>
      <c r="D457" s="65"/>
      <c r="E457" s="65"/>
      <c r="F457" s="118">
        <f>F204</f>
        <v>515953.30109999998</v>
      </c>
      <c r="G457" s="65"/>
      <c r="H457" s="118"/>
      <c r="I457" s="65"/>
      <c r="J457" s="118">
        <f>J234</f>
        <v>80561.81</v>
      </c>
      <c r="K457" s="65"/>
      <c r="L457" s="345"/>
      <c r="M457" s="118">
        <f>M234</f>
        <v>0</v>
      </c>
      <c r="N457" s="65"/>
      <c r="O457" s="345"/>
      <c r="P457" s="118">
        <f>P234</f>
        <v>0</v>
      </c>
      <c r="Q457" s="65"/>
      <c r="R457" s="346"/>
      <c r="S457" s="118">
        <f>S234</f>
        <v>0</v>
      </c>
      <c r="T457" s="358"/>
      <c r="U457" s="358"/>
      <c r="V457" s="358"/>
      <c r="W457" s="159"/>
      <c r="X457" s="156">
        <f t="shared" si="42"/>
        <v>0</v>
      </c>
    </row>
    <row r="458" spans="1:24">
      <c r="A458" s="65"/>
      <c r="B458" s="65"/>
      <c r="C458" s="65"/>
      <c r="D458" s="65"/>
      <c r="E458" s="65"/>
      <c r="F458" s="66"/>
      <c r="G458" s="65"/>
      <c r="H458" s="66"/>
      <c r="I458" s="65"/>
      <c r="J458" s="66"/>
      <c r="K458" s="65"/>
      <c r="L458" s="345"/>
      <c r="M458" s="66"/>
      <c r="N458" s="65"/>
      <c r="O458" s="345"/>
      <c r="P458" s="66"/>
      <c r="Q458" s="65"/>
      <c r="R458" s="346"/>
      <c r="S458" s="66"/>
      <c r="T458" s="41"/>
      <c r="U458" s="41"/>
      <c r="V458" s="41"/>
      <c r="W458" s="159"/>
      <c r="X458" s="156">
        <f t="shared" si="42"/>
        <v>0</v>
      </c>
    </row>
    <row r="459" spans="1:24">
      <c r="A459" s="65"/>
      <c r="B459" s="65" t="s">
        <v>360</v>
      </c>
      <c r="C459" s="65"/>
      <c r="D459" s="65"/>
      <c r="E459" s="65"/>
      <c r="F459" s="118" t="e">
        <f>#REF!</f>
        <v>#REF!</v>
      </c>
      <c r="G459" s="65"/>
      <c r="H459" s="118"/>
      <c r="I459" s="65"/>
      <c r="J459" s="359" t="s">
        <v>361</v>
      </c>
      <c r="K459" s="65"/>
      <c r="L459" s="345"/>
      <c r="M459" s="359" t="s">
        <v>361</v>
      </c>
      <c r="N459" s="65"/>
      <c r="O459" s="345"/>
      <c r="P459" s="359" t="s">
        <v>361</v>
      </c>
      <c r="Q459" s="65"/>
      <c r="R459" s="346"/>
      <c r="S459" s="359" t="s">
        <v>361</v>
      </c>
      <c r="T459" s="360"/>
      <c r="U459" s="360"/>
      <c r="V459" s="358"/>
      <c r="W459" s="159"/>
      <c r="X459" s="156">
        <f t="shared" si="42"/>
        <v>0</v>
      </c>
    </row>
    <row r="460" spans="1:24">
      <c r="A460" s="65"/>
      <c r="B460" s="65"/>
      <c r="C460" s="65"/>
      <c r="D460" s="65"/>
      <c r="E460" s="65"/>
      <c r="F460" s="66"/>
      <c r="G460" s="65"/>
      <c r="H460" s="66"/>
      <c r="I460" s="65"/>
      <c r="J460" s="361"/>
      <c r="K460" s="65"/>
      <c r="L460" s="345"/>
      <c r="M460" s="361"/>
      <c r="N460" s="65"/>
      <c r="O460" s="345"/>
      <c r="P460" s="361"/>
      <c r="Q460" s="65"/>
      <c r="R460" s="346"/>
      <c r="S460" s="361"/>
      <c r="T460" s="362"/>
      <c r="U460" s="362"/>
      <c r="V460" s="41"/>
      <c r="W460" s="159"/>
      <c r="X460" s="156">
        <f t="shared" si="42"/>
        <v>0</v>
      </c>
    </row>
    <row r="461" spans="1:24">
      <c r="A461" s="65"/>
      <c r="B461" s="65" t="s">
        <v>362</v>
      </c>
      <c r="C461" s="65"/>
      <c r="D461" s="65"/>
      <c r="E461" s="65"/>
      <c r="F461" s="118" t="e">
        <f>#REF!</f>
        <v>#REF!</v>
      </c>
      <c r="G461" s="65"/>
      <c r="H461" s="118"/>
      <c r="I461" s="65"/>
      <c r="J461" s="359" t="s">
        <v>361</v>
      </c>
      <c r="K461" s="65"/>
      <c r="L461" s="345"/>
      <c r="M461" s="359" t="s">
        <v>361</v>
      </c>
      <c r="N461" s="65"/>
      <c r="O461" s="345"/>
      <c r="P461" s="359" t="s">
        <v>361</v>
      </c>
      <c r="Q461" s="65"/>
      <c r="R461" s="346"/>
      <c r="S461" s="359" t="s">
        <v>361</v>
      </c>
      <c r="T461" s="360"/>
      <c r="U461" s="360"/>
      <c r="V461" s="358"/>
      <c r="W461" s="159"/>
      <c r="X461" s="156">
        <f t="shared" si="42"/>
        <v>0</v>
      </c>
    </row>
    <row r="462" spans="1:24">
      <c r="A462" s="65"/>
      <c r="B462" s="65"/>
      <c r="C462" s="65"/>
      <c r="D462" s="65"/>
      <c r="E462" s="65"/>
      <c r="F462" s="66"/>
      <c r="G462" s="65"/>
      <c r="H462" s="66"/>
      <c r="I462" s="65"/>
      <c r="J462" s="361"/>
      <c r="K462" s="65"/>
      <c r="L462" s="345"/>
      <c r="M462" s="361"/>
      <c r="N462" s="65"/>
      <c r="O462" s="345"/>
      <c r="P462" s="361"/>
      <c r="Q462" s="65"/>
      <c r="R462" s="346"/>
      <c r="S462" s="361"/>
      <c r="T462" s="362"/>
      <c r="U462" s="362"/>
      <c r="V462" s="41"/>
      <c r="W462" s="159"/>
      <c r="X462" s="156">
        <f t="shared" si="42"/>
        <v>0</v>
      </c>
    </row>
    <row r="463" spans="1:24">
      <c r="A463" s="65"/>
      <c r="B463" s="65" t="s">
        <v>362</v>
      </c>
      <c r="C463" s="65"/>
      <c r="D463" s="65"/>
      <c r="E463" s="65"/>
      <c r="F463" s="118" t="e">
        <f>#REF!</f>
        <v>#REF!</v>
      </c>
      <c r="G463" s="65"/>
      <c r="H463" s="118"/>
      <c r="I463" s="65"/>
      <c r="J463" s="359">
        <f>J324</f>
        <v>8050</v>
      </c>
      <c r="K463" s="65"/>
      <c r="L463" s="345"/>
      <c r="M463" s="359">
        <f>M324</f>
        <v>0</v>
      </c>
      <c r="N463" s="65"/>
      <c r="O463" s="345"/>
      <c r="P463" s="359">
        <f>P324</f>
        <v>0</v>
      </c>
      <c r="Q463" s="65"/>
      <c r="R463" s="346"/>
      <c r="S463" s="359">
        <f>S324</f>
        <v>0</v>
      </c>
      <c r="T463" s="360"/>
      <c r="U463" s="360"/>
      <c r="V463" s="358"/>
      <c r="W463" s="159"/>
      <c r="X463" s="156">
        <f t="shared" si="42"/>
        <v>0</v>
      </c>
    </row>
    <row r="464" spans="1:24">
      <c r="A464" s="65"/>
      <c r="B464" s="65"/>
      <c r="C464" s="65"/>
      <c r="D464" s="65"/>
      <c r="E464" s="65"/>
      <c r="F464" s="66"/>
      <c r="G464" s="65"/>
      <c r="H464" s="66"/>
      <c r="I464" s="65"/>
      <c r="J464" s="66"/>
      <c r="K464" s="65"/>
      <c r="L464" s="345"/>
      <c r="M464" s="66"/>
      <c r="N464" s="65"/>
      <c r="O464" s="345"/>
      <c r="P464" s="66"/>
      <c r="Q464" s="65"/>
      <c r="R464" s="346"/>
      <c r="S464" s="66"/>
      <c r="T464" s="41"/>
      <c r="U464" s="41"/>
      <c r="V464" s="41"/>
      <c r="W464" s="159"/>
      <c r="X464" s="156">
        <f t="shared" si="42"/>
        <v>0</v>
      </c>
    </row>
    <row r="465" spans="1:24">
      <c r="A465" s="65"/>
      <c r="B465" s="65" t="s">
        <v>363</v>
      </c>
      <c r="C465" s="65"/>
      <c r="D465" s="65"/>
      <c r="E465" s="65"/>
      <c r="F465" s="118">
        <f>F435</f>
        <v>119592.54</v>
      </c>
      <c r="G465" s="65"/>
      <c r="H465" s="118"/>
      <c r="I465" s="65"/>
      <c r="J465" s="118">
        <f>J354</f>
        <v>155425.91</v>
      </c>
      <c r="K465" s="65"/>
      <c r="L465" s="345"/>
      <c r="M465" s="118">
        <f>M354</f>
        <v>0</v>
      </c>
      <c r="N465" s="65"/>
      <c r="O465" s="345"/>
      <c r="P465" s="118">
        <f>P354</f>
        <v>0</v>
      </c>
      <c r="Q465" s="65"/>
      <c r="R465" s="346"/>
      <c r="S465" s="118">
        <f>S354</f>
        <v>0</v>
      </c>
      <c r="T465" s="358"/>
      <c r="U465" s="358"/>
      <c r="V465" s="358"/>
      <c r="W465" s="159"/>
      <c r="X465" s="156">
        <f t="shared" si="42"/>
        <v>0</v>
      </c>
    </row>
    <row r="466" spans="1:24">
      <c r="A466" s="65"/>
      <c r="B466" s="65"/>
      <c r="C466" s="65"/>
      <c r="D466" s="65"/>
      <c r="E466" s="65"/>
      <c r="F466" s="66"/>
      <c r="G466" s="65"/>
      <c r="H466" s="66"/>
      <c r="I466" s="65"/>
      <c r="J466" s="66"/>
      <c r="K466" s="65"/>
      <c r="L466" s="345"/>
      <c r="M466" s="66"/>
      <c r="N466" s="65"/>
      <c r="O466" s="345"/>
      <c r="P466" s="66"/>
      <c r="Q466" s="65"/>
      <c r="R466" s="346"/>
      <c r="S466" s="66"/>
      <c r="T466" s="41"/>
      <c r="U466" s="41"/>
      <c r="V466" s="41"/>
      <c r="W466" s="159"/>
      <c r="X466" s="156">
        <f t="shared" si="42"/>
        <v>0</v>
      </c>
    </row>
    <row r="467" spans="1:24">
      <c r="A467" s="65"/>
      <c r="B467" s="65" t="s">
        <v>363</v>
      </c>
      <c r="C467" s="65"/>
      <c r="D467" s="65"/>
      <c r="E467" s="65"/>
      <c r="F467" s="118"/>
      <c r="G467" s="65"/>
      <c r="H467" s="118"/>
      <c r="I467" s="65"/>
      <c r="J467" s="118">
        <f>J377</f>
        <v>11422.4874</v>
      </c>
      <c r="K467" s="65"/>
      <c r="L467" s="345"/>
      <c r="M467" s="118">
        <f>M377</f>
        <v>0</v>
      </c>
      <c r="N467" s="65"/>
      <c r="O467" s="345"/>
      <c r="P467" s="118">
        <f>P377</f>
        <v>0</v>
      </c>
      <c r="Q467" s="65"/>
      <c r="R467" s="346"/>
      <c r="S467" s="118">
        <f>S377</f>
        <v>0</v>
      </c>
      <c r="T467" s="358"/>
      <c r="U467" s="358"/>
      <c r="V467" s="358"/>
      <c r="W467" s="159"/>
      <c r="X467" s="156">
        <f t="shared" si="42"/>
        <v>0</v>
      </c>
    </row>
    <row r="468" spans="1:24">
      <c r="A468" s="65"/>
      <c r="B468" s="65"/>
      <c r="C468" s="65"/>
      <c r="D468" s="65"/>
      <c r="E468" s="65"/>
      <c r="F468" s="66"/>
      <c r="G468" s="65"/>
      <c r="H468" s="66"/>
      <c r="I468" s="65"/>
      <c r="J468" s="66"/>
      <c r="K468" s="65"/>
      <c r="L468" s="345"/>
      <c r="M468" s="66"/>
      <c r="N468" s="65"/>
      <c r="O468" s="345"/>
      <c r="P468" s="66"/>
      <c r="Q468" s="65"/>
      <c r="R468" s="346"/>
      <c r="S468" s="66"/>
      <c r="T468" s="41"/>
      <c r="U468" s="41"/>
      <c r="V468" s="41"/>
      <c r="W468" s="159"/>
      <c r="X468" s="156">
        <f t="shared" si="42"/>
        <v>0</v>
      </c>
    </row>
    <row r="469" spans="1:24">
      <c r="A469" s="65"/>
      <c r="B469" s="65" t="s">
        <v>363</v>
      </c>
      <c r="C469" s="65"/>
      <c r="D469" s="65"/>
      <c r="E469" s="65"/>
      <c r="F469" s="66"/>
      <c r="G469" s="65"/>
      <c r="H469" s="66"/>
      <c r="I469" s="65"/>
      <c r="J469" s="118">
        <f>J435</f>
        <v>119592.54</v>
      </c>
      <c r="K469" s="65"/>
      <c r="L469" s="345"/>
      <c r="M469" s="118">
        <f>M435</f>
        <v>0</v>
      </c>
      <c r="N469" s="65"/>
      <c r="O469" s="345"/>
      <c r="P469" s="118">
        <f>P435</f>
        <v>0</v>
      </c>
      <c r="Q469" s="65"/>
      <c r="R469" s="346"/>
      <c r="S469" s="118">
        <f>S435</f>
        <v>0</v>
      </c>
      <c r="T469" s="358"/>
      <c r="U469" s="358"/>
      <c r="V469" s="41"/>
      <c r="W469" s="159"/>
      <c r="X469" s="156">
        <f t="shared" si="42"/>
        <v>0</v>
      </c>
    </row>
    <row r="470" spans="1:24">
      <c r="A470" s="65"/>
      <c r="B470" s="65"/>
      <c r="C470" s="65"/>
      <c r="D470" s="65"/>
      <c r="E470" s="65"/>
      <c r="F470" s="66"/>
      <c r="G470" s="65"/>
      <c r="H470" s="66"/>
      <c r="I470" s="65"/>
      <c r="J470" s="66"/>
      <c r="K470" s="65"/>
      <c r="L470" s="345"/>
      <c r="M470" s="66"/>
      <c r="N470" s="65"/>
      <c r="O470" s="345"/>
      <c r="P470" s="66"/>
      <c r="Q470" s="65"/>
      <c r="R470" s="346"/>
      <c r="S470" s="66"/>
      <c r="T470" s="41"/>
      <c r="U470" s="41"/>
      <c r="V470" s="41"/>
      <c r="W470" s="159"/>
      <c r="X470" s="156">
        <f t="shared" si="42"/>
        <v>0</v>
      </c>
    </row>
    <row r="471" spans="1:24">
      <c r="A471" s="65"/>
      <c r="B471" s="65"/>
      <c r="C471" s="65"/>
      <c r="D471" s="65"/>
      <c r="E471" s="65"/>
      <c r="F471" s="66"/>
      <c r="G471" s="65"/>
      <c r="H471" s="66"/>
      <c r="I471" s="65"/>
      <c r="J471" s="66"/>
      <c r="K471" s="65"/>
      <c r="L471" s="345"/>
      <c r="M471" s="66"/>
      <c r="N471" s="65"/>
      <c r="O471" s="345"/>
      <c r="P471" s="66"/>
      <c r="Q471" s="65"/>
      <c r="R471" s="346"/>
      <c r="S471" s="66"/>
      <c r="T471" s="41"/>
      <c r="U471" s="41"/>
      <c r="V471" s="41"/>
      <c r="W471" s="159"/>
      <c r="X471" s="156">
        <f t="shared" si="42"/>
        <v>0</v>
      </c>
    </row>
    <row r="472" spans="1:24">
      <c r="A472" s="65"/>
      <c r="B472" s="65"/>
      <c r="C472" s="65"/>
      <c r="D472" s="65"/>
      <c r="E472" s="65"/>
      <c r="F472" s="66"/>
      <c r="G472" s="65"/>
      <c r="H472" s="66"/>
      <c r="I472" s="65"/>
      <c r="J472" s="66"/>
      <c r="K472" s="65"/>
      <c r="L472" s="345"/>
      <c r="M472" s="66"/>
      <c r="N472" s="65"/>
      <c r="O472" s="345"/>
      <c r="P472" s="66"/>
      <c r="Q472" s="65"/>
      <c r="R472" s="346"/>
      <c r="S472" s="66"/>
      <c r="T472" s="41"/>
      <c r="U472" s="41"/>
      <c r="V472" s="41"/>
      <c r="W472" s="159"/>
      <c r="X472" s="156">
        <f t="shared" si="42"/>
        <v>0</v>
      </c>
    </row>
    <row r="473" spans="1:24">
      <c r="A473" s="65"/>
      <c r="B473" s="65"/>
      <c r="C473" s="65"/>
      <c r="D473" s="65"/>
      <c r="E473" s="65"/>
      <c r="F473" s="118"/>
      <c r="G473" s="65"/>
      <c r="H473" s="118"/>
      <c r="I473" s="65"/>
      <c r="J473" s="118"/>
      <c r="K473" s="65"/>
      <c r="L473" s="345"/>
      <c r="M473" s="118"/>
      <c r="N473" s="65"/>
      <c r="O473" s="345"/>
      <c r="P473" s="118"/>
      <c r="Q473" s="65"/>
      <c r="R473" s="346"/>
      <c r="S473" s="118"/>
      <c r="T473" s="358"/>
      <c r="U473" s="358"/>
      <c r="V473" s="358"/>
      <c r="W473" s="159"/>
      <c r="X473" s="156">
        <f t="shared" si="42"/>
        <v>0</v>
      </c>
    </row>
    <row r="474" spans="1:24">
      <c r="A474" s="65"/>
      <c r="B474" s="65"/>
      <c r="C474" s="65"/>
      <c r="D474" s="65"/>
      <c r="E474" s="65"/>
      <c r="F474" s="66"/>
      <c r="G474" s="65"/>
      <c r="H474" s="66"/>
      <c r="I474" s="65"/>
      <c r="J474" s="66"/>
      <c r="K474" s="65"/>
      <c r="L474" s="345"/>
      <c r="M474" s="66"/>
      <c r="N474" s="65"/>
      <c r="O474" s="345"/>
      <c r="P474" s="66"/>
      <c r="Q474" s="65"/>
      <c r="R474" s="346"/>
      <c r="S474" s="66"/>
      <c r="T474" s="41"/>
      <c r="U474" s="41"/>
      <c r="V474" s="41"/>
      <c r="W474" s="159"/>
      <c r="X474" s="156">
        <f t="shared" si="42"/>
        <v>0</v>
      </c>
    </row>
    <row r="475" spans="1:24">
      <c r="A475" s="65"/>
      <c r="B475" s="65"/>
      <c r="C475" s="65"/>
      <c r="D475" s="65"/>
      <c r="E475" s="65"/>
      <c r="F475" s="118"/>
      <c r="G475" s="65"/>
      <c r="H475" s="118"/>
      <c r="I475" s="65"/>
      <c r="J475" s="118"/>
      <c r="K475" s="65"/>
      <c r="L475" s="345"/>
      <c r="M475" s="118"/>
      <c r="N475" s="65"/>
      <c r="O475" s="345"/>
      <c r="P475" s="118"/>
      <c r="Q475" s="65"/>
      <c r="R475" s="346"/>
      <c r="S475" s="118"/>
      <c r="T475" s="358"/>
      <c r="U475" s="358"/>
      <c r="V475" s="358"/>
      <c r="W475" s="159"/>
      <c r="X475" s="156">
        <f t="shared" si="42"/>
        <v>0</v>
      </c>
    </row>
    <row r="476" spans="1:24">
      <c r="A476" s="65"/>
      <c r="B476" s="65"/>
      <c r="C476" s="65"/>
      <c r="D476" s="65"/>
      <c r="E476" s="65"/>
      <c r="F476" s="66"/>
      <c r="G476" s="65"/>
      <c r="H476" s="66"/>
      <c r="I476" s="65"/>
      <c r="J476" s="66"/>
      <c r="K476" s="65"/>
      <c r="L476" s="345"/>
      <c r="M476" s="66"/>
      <c r="N476" s="65"/>
      <c r="O476" s="345"/>
      <c r="P476" s="66"/>
      <c r="Q476" s="65"/>
      <c r="R476" s="346"/>
      <c r="S476" s="66"/>
      <c r="T476" s="41"/>
      <c r="U476" s="41"/>
      <c r="V476" s="41"/>
      <c r="W476" s="159"/>
      <c r="X476" s="156">
        <f t="shared" si="42"/>
        <v>0</v>
      </c>
    </row>
    <row r="477" spans="1:24">
      <c r="A477" s="65"/>
      <c r="B477" s="65"/>
      <c r="C477" s="65"/>
      <c r="D477" s="65"/>
      <c r="E477" s="65"/>
      <c r="F477" s="118"/>
      <c r="G477" s="65"/>
      <c r="H477" s="118"/>
      <c r="I477" s="65"/>
      <c r="J477" s="118"/>
      <c r="K477" s="65"/>
      <c r="L477" s="345"/>
      <c r="M477" s="118"/>
      <c r="N477" s="65"/>
      <c r="O477" s="345"/>
      <c r="P477" s="118"/>
      <c r="Q477" s="65"/>
      <c r="R477" s="346"/>
      <c r="S477" s="118"/>
      <c r="T477" s="358"/>
      <c r="U477" s="358"/>
      <c r="V477" s="358"/>
      <c r="W477" s="159"/>
      <c r="X477" s="156">
        <f t="shared" si="42"/>
        <v>0</v>
      </c>
    </row>
    <row r="478" spans="1:24">
      <c r="A478" s="65"/>
      <c r="B478" s="65"/>
      <c r="C478" s="65"/>
      <c r="D478" s="65"/>
      <c r="E478" s="65"/>
      <c r="F478" s="66"/>
      <c r="G478" s="65"/>
      <c r="H478" s="66"/>
      <c r="I478" s="65"/>
      <c r="J478" s="66"/>
      <c r="K478" s="65"/>
      <c r="L478" s="345"/>
      <c r="M478" s="66"/>
      <c r="N478" s="65"/>
      <c r="O478" s="345"/>
      <c r="P478" s="66"/>
      <c r="Q478" s="65"/>
      <c r="R478" s="346"/>
      <c r="S478" s="66"/>
      <c r="T478" s="41"/>
      <c r="U478" s="41"/>
      <c r="V478" s="41"/>
      <c r="W478" s="159"/>
      <c r="X478" s="156">
        <f t="shared" si="42"/>
        <v>0</v>
      </c>
    </row>
    <row r="479" spans="1:24">
      <c r="A479" s="65"/>
      <c r="B479" s="65"/>
      <c r="C479" s="65"/>
      <c r="D479" s="65"/>
      <c r="E479" s="65"/>
      <c r="F479" s="118"/>
      <c r="G479" s="65"/>
      <c r="H479" s="118"/>
      <c r="I479" s="65"/>
      <c r="J479" s="118"/>
      <c r="K479" s="65"/>
      <c r="L479" s="345"/>
      <c r="M479" s="118"/>
      <c r="N479" s="65"/>
      <c r="O479" s="345"/>
      <c r="P479" s="118"/>
      <c r="Q479" s="65"/>
      <c r="R479" s="346"/>
      <c r="S479" s="118"/>
      <c r="T479" s="358"/>
      <c r="U479" s="358"/>
      <c r="V479" s="358"/>
      <c r="W479" s="159"/>
      <c r="X479" s="156">
        <f t="shared" si="42"/>
        <v>0</v>
      </c>
    </row>
    <row r="480" spans="1:24">
      <c r="A480" s="65"/>
      <c r="B480" s="65"/>
      <c r="C480" s="65"/>
      <c r="D480" s="65"/>
      <c r="E480" s="65"/>
      <c r="F480" s="66"/>
      <c r="G480" s="65"/>
      <c r="H480" s="66"/>
      <c r="I480" s="65"/>
      <c r="J480" s="66"/>
      <c r="K480" s="65"/>
      <c r="L480" s="345"/>
      <c r="M480" s="66"/>
      <c r="N480" s="65"/>
      <c r="O480" s="345"/>
      <c r="P480" s="66"/>
      <c r="Q480" s="65"/>
      <c r="R480" s="346"/>
      <c r="S480" s="66"/>
      <c r="T480" s="41"/>
      <c r="U480" s="41"/>
      <c r="V480" s="41"/>
      <c r="W480" s="159"/>
      <c r="X480" s="156">
        <f t="shared" si="42"/>
        <v>0</v>
      </c>
    </row>
    <row r="481" spans="1:24">
      <c r="A481" s="65"/>
      <c r="B481" s="65"/>
      <c r="C481" s="65"/>
      <c r="D481" s="65"/>
      <c r="E481" s="65"/>
      <c r="F481" s="118"/>
      <c r="G481" s="65"/>
      <c r="H481" s="118"/>
      <c r="I481" s="65"/>
      <c r="J481" s="118"/>
      <c r="K481" s="65"/>
      <c r="L481" s="345"/>
      <c r="M481" s="118"/>
      <c r="N481" s="65"/>
      <c r="O481" s="345"/>
      <c r="P481" s="118"/>
      <c r="Q481" s="65"/>
      <c r="R481" s="346"/>
      <c r="S481" s="118"/>
      <c r="T481" s="358"/>
      <c r="U481" s="358"/>
      <c r="V481" s="358"/>
      <c r="W481" s="159"/>
      <c r="X481" s="156">
        <f t="shared" si="42"/>
        <v>0</v>
      </c>
    </row>
    <row r="482" spans="1:24">
      <c r="A482" s="65"/>
      <c r="B482" s="65"/>
      <c r="C482" s="65"/>
      <c r="D482" s="65"/>
      <c r="E482" s="65"/>
      <c r="F482" s="66"/>
      <c r="G482" s="65"/>
      <c r="H482" s="66"/>
      <c r="I482" s="65"/>
      <c r="J482" s="66"/>
      <c r="K482" s="65"/>
      <c r="L482" s="345"/>
      <c r="M482" s="66"/>
      <c r="N482" s="65"/>
      <c r="O482" s="345"/>
      <c r="P482" s="66"/>
      <c r="Q482" s="65"/>
      <c r="R482" s="346"/>
      <c r="S482" s="66"/>
      <c r="T482" s="41"/>
      <c r="U482" s="41"/>
      <c r="V482" s="41"/>
      <c r="W482" s="159"/>
      <c r="X482" s="156">
        <f t="shared" si="42"/>
        <v>0</v>
      </c>
    </row>
    <row r="483" spans="1:24">
      <c r="A483" s="65"/>
      <c r="B483" s="65"/>
      <c r="C483" s="65"/>
      <c r="D483" s="65"/>
      <c r="E483" s="65"/>
      <c r="F483" s="118"/>
      <c r="G483" s="65"/>
      <c r="H483" s="118"/>
      <c r="I483" s="65"/>
      <c r="J483" s="118"/>
      <c r="K483" s="65"/>
      <c r="L483" s="345"/>
      <c r="M483" s="118"/>
      <c r="N483" s="65"/>
      <c r="O483" s="345"/>
      <c r="P483" s="118"/>
      <c r="Q483" s="65"/>
      <c r="R483" s="346"/>
      <c r="S483" s="118"/>
      <c r="T483" s="358"/>
      <c r="U483" s="358"/>
      <c r="V483" s="358"/>
      <c r="W483" s="159"/>
      <c r="X483" s="156">
        <f t="shared" si="42"/>
        <v>0</v>
      </c>
    </row>
    <row r="484" spans="1:24">
      <c r="A484" s="65"/>
      <c r="B484" s="65"/>
      <c r="C484" s="65"/>
      <c r="D484" s="65"/>
      <c r="E484" s="65"/>
      <c r="F484" s="66"/>
      <c r="G484" s="65"/>
      <c r="H484" s="66"/>
      <c r="I484" s="65"/>
      <c r="J484" s="66"/>
      <c r="K484" s="65"/>
      <c r="L484" s="345"/>
      <c r="M484" s="66"/>
      <c r="N484" s="65"/>
      <c r="O484" s="345"/>
      <c r="P484" s="66"/>
      <c r="Q484" s="65"/>
      <c r="R484" s="346"/>
      <c r="S484" s="66"/>
      <c r="T484" s="41"/>
      <c r="U484" s="41"/>
      <c r="V484" s="41"/>
      <c r="W484" s="159"/>
      <c r="X484" s="156">
        <f t="shared" si="42"/>
        <v>0</v>
      </c>
    </row>
    <row r="485" spans="1:24">
      <c r="A485" s="65"/>
      <c r="B485" s="65"/>
      <c r="C485" s="65"/>
      <c r="D485" s="65"/>
      <c r="E485" s="65"/>
      <c r="F485" s="118"/>
      <c r="G485" s="65"/>
      <c r="H485" s="118"/>
      <c r="I485" s="65"/>
      <c r="J485" s="118"/>
      <c r="K485" s="65"/>
      <c r="L485" s="345"/>
      <c r="M485" s="118"/>
      <c r="N485" s="65"/>
      <c r="O485" s="345"/>
      <c r="P485" s="118"/>
      <c r="Q485" s="65"/>
      <c r="R485" s="346"/>
      <c r="S485" s="118"/>
      <c r="T485" s="358"/>
      <c r="U485" s="358"/>
      <c r="V485" s="358"/>
      <c r="W485" s="159"/>
      <c r="X485" s="156">
        <f t="shared" si="42"/>
        <v>0</v>
      </c>
    </row>
    <row r="486" spans="1:24">
      <c r="A486" s="65"/>
      <c r="B486" s="65"/>
      <c r="C486" s="65"/>
      <c r="D486" s="65"/>
      <c r="E486" s="65"/>
      <c r="F486" s="66"/>
      <c r="G486" s="65"/>
      <c r="H486" s="66"/>
      <c r="I486" s="65"/>
      <c r="J486" s="66"/>
      <c r="K486" s="65"/>
      <c r="L486" s="345"/>
      <c r="M486" s="66"/>
      <c r="N486" s="65"/>
      <c r="O486" s="345"/>
      <c r="P486" s="66"/>
      <c r="Q486" s="65"/>
      <c r="R486" s="346"/>
      <c r="S486" s="66"/>
      <c r="T486" s="41"/>
      <c r="U486" s="41"/>
      <c r="V486" s="41"/>
      <c r="W486" s="159"/>
      <c r="X486" s="156">
        <f t="shared" si="42"/>
        <v>0</v>
      </c>
    </row>
    <row r="487" spans="1:24">
      <c r="A487" s="65"/>
      <c r="B487" s="65"/>
      <c r="C487" s="65"/>
      <c r="D487" s="65"/>
      <c r="E487" s="65"/>
      <c r="F487" s="118"/>
      <c r="G487" s="65"/>
      <c r="H487" s="118"/>
      <c r="I487" s="65"/>
      <c r="J487" s="118"/>
      <c r="K487" s="65"/>
      <c r="L487" s="345"/>
      <c r="M487" s="118"/>
      <c r="N487" s="65"/>
      <c r="O487" s="345"/>
      <c r="P487" s="118"/>
      <c r="Q487" s="65"/>
      <c r="R487" s="346"/>
      <c r="S487" s="118"/>
      <c r="T487" s="358"/>
      <c r="U487" s="358"/>
      <c r="V487" s="358"/>
      <c r="W487" s="159"/>
      <c r="X487" s="156">
        <f t="shared" si="42"/>
        <v>0</v>
      </c>
    </row>
    <row r="488" spans="1:24">
      <c r="A488" s="65"/>
      <c r="B488" s="65"/>
      <c r="C488" s="65"/>
      <c r="D488" s="65"/>
      <c r="E488" s="65"/>
      <c r="F488" s="66"/>
      <c r="G488" s="65"/>
      <c r="H488" s="66"/>
      <c r="I488" s="65"/>
      <c r="J488" s="66"/>
      <c r="K488" s="65"/>
      <c r="L488" s="345"/>
      <c r="M488" s="66"/>
      <c r="N488" s="65"/>
      <c r="O488" s="345"/>
      <c r="P488" s="66"/>
      <c r="Q488" s="65"/>
      <c r="R488" s="346"/>
      <c r="S488" s="66"/>
      <c r="T488" s="41"/>
      <c r="U488" s="41"/>
      <c r="V488" s="41"/>
      <c r="W488" s="159"/>
      <c r="X488" s="156">
        <f t="shared" si="42"/>
        <v>0</v>
      </c>
    </row>
    <row r="489" spans="1:24">
      <c r="A489" s="65"/>
      <c r="B489" s="65"/>
      <c r="C489" s="65"/>
      <c r="D489" s="65"/>
      <c r="E489" s="65"/>
      <c r="F489" s="118"/>
      <c r="G489" s="65"/>
      <c r="H489" s="118"/>
      <c r="I489" s="65"/>
      <c r="J489" s="118"/>
      <c r="K489" s="65"/>
      <c r="L489" s="345"/>
      <c r="M489" s="118"/>
      <c r="N489" s="65"/>
      <c r="O489" s="345"/>
      <c r="P489" s="118"/>
      <c r="Q489" s="65"/>
      <c r="R489" s="346"/>
      <c r="S489" s="118"/>
      <c r="T489" s="358"/>
      <c r="U489" s="358"/>
      <c r="V489" s="358"/>
      <c r="W489" s="159"/>
      <c r="X489" s="156">
        <f t="shared" si="42"/>
        <v>0</v>
      </c>
    </row>
    <row r="490" spans="1:24">
      <c r="A490" s="65"/>
      <c r="B490" s="65"/>
      <c r="C490" s="65"/>
      <c r="D490" s="65"/>
      <c r="E490" s="65"/>
      <c r="F490" s="66"/>
      <c r="G490" s="65"/>
      <c r="H490" s="66"/>
      <c r="I490" s="65"/>
      <c r="J490" s="66"/>
      <c r="K490" s="65"/>
      <c r="L490" s="345"/>
      <c r="M490" s="66"/>
      <c r="N490" s="65"/>
      <c r="O490" s="345"/>
      <c r="P490" s="66"/>
      <c r="Q490" s="65"/>
      <c r="R490" s="346"/>
      <c r="S490" s="66"/>
      <c r="T490" s="41"/>
      <c r="U490" s="41"/>
      <c r="V490" s="41"/>
      <c r="W490" s="159"/>
    </row>
    <row r="491" spans="1:24">
      <c r="A491" s="58"/>
      <c r="B491" s="58"/>
      <c r="C491" s="58"/>
      <c r="D491" s="58"/>
      <c r="E491" s="58"/>
      <c r="F491" s="60"/>
      <c r="G491" s="58"/>
      <c r="H491" s="60"/>
      <c r="I491" s="58"/>
      <c r="J491" s="60"/>
      <c r="K491" s="58"/>
      <c r="L491" s="353"/>
      <c r="M491" s="60"/>
      <c r="N491" s="58"/>
      <c r="O491" s="353"/>
      <c r="P491" s="60"/>
      <c r="Q491" s="58"/>
      <c r="R491" s="354"/>
      <c r="S491" s="60"/>
      <c r="T491" s="358"/>
      <c r="U491" s="358"/>
      <c r="V491" s="358"/>
      <c r="W491" s="159"/>
    </row>
    <row r="492" spans="1:24">
      <c r="A492" s="363"/>
      <c r="B492" s="363" t="s">
        <v>136</v>
      </c>
      <c r="C492" s="363"/>
      <c r="D492" s="363"/>
      <c r="E492" s="363"/>
      <c r="F492" s="364" t="e">
        <f>SUM(F436:F490)</f>
        <v>#REF!</v>
      </c>
      <c r="G492" s="363"/>
      <c r="H492" s="364"/>
      <c r="I492" s="363"/>
      <c r="J492" s="364">
        <f>SUM(J436:J490)</f>
        <v>3807209.1400999995</v>
      </c>
      <c r="K492" s="363"/>
      <c r="L492" s="365"/>
      <c r="M492" s="364">
        <f>SUM(M436:M490)</f>
        <v>0</v>
      </c>
      <c r="N492" s="363"/>
      <c r="O492" s="365"/>
      <c r="P492" s="364">
        <f>SUM(P436:P490)</f>
        <v>0</v>
      </c>
      <c r="Q492" s="363"/>
      <c r="R492" s="366"/>
      <c r="S492" s="364">
        <f>SUM(S436:S490)</f>
        <v>28934.68</v>
      </c>
      <c r="T492" s="41"/>
      <c r="U492" s="41"/>
      <c r="V492" s="41"/>
      <c r="W492" s="367"/>
      <c r="X492" s="364">
        <f>SUM(X6:X490)</f>
        <v>4684870.9010999985</v>
      </c>
    </row>
    <row r="493" spans="1:24">
      <c r="T493" s="358"/>
      <c r="U493" s="358"/>
      <c r="V493" s="358"/>
    </row>
    <row r="494" spans="1:24">
      <c r="T494" s="41"/>
      <c r="U494" s="41"/>
      <c r="V494" s="41"/>
    </row>
    <row r="495" spans="1:24">
      <c r="T495" s="358"/>
      <c r="U495" s="358"/>
      <c r="V495" s="358"/>
    </row>
    <row r="496" spans="1:24">
      <c r="J496" s="368">
        <v>2189877.8605399998</v>
      </c>
      <c r="T496" s="41"/>
      <c r="U496" s="41"/>
      <c r="V496" s="41"/>
    </row>
    <row r="497" spans="10:22">
      <c r="T497" s="358"/>
      <c r="U497" s="358"/>
      <c r="V497" s="358"/>
    </row>
    <row r="498" spans="10:22">
      <c r="T498" s="41"/>
      <c r="U498" s="41"/>
      <c r="V498" s="41"/>
    </row>
    <row r="499" spans="10:22">
      <c r="T499" s="358"/>
      <c r="U499" s="358"/>
      <c r="V499" s="358"/>
    </row>
    <row r="500" spans="10:22">
      <c r="J500" s="368">
        <f>J492-J496</f>
        <v>1617331.2795599997</v>
      </c>
      <c r="T500" s="41"/>
      <c r="U500" s="41"/>
      <c r="V500" s="41"/>
    </row>
    <row r="501" spans="10:22">
      <c r="T501" s="358"/>
      <c r="U501" s="358"/>
      <c r="V501" s="358"/>
    </row>
    <row r="502" spans="10:22">
      <c r="T502" s="41"/>
      <c r="U502" s="41"/>
      <c r="V502" s="41"/>
    </row>
    <row r="503" spans="10:22">
      <c r="T503" s="358"/>
      <c r="U503" s="358"/>
      <c r="V503" s="358"/>
    </row>
    <row r="504" spans="10:22">
      <c r="T504" s="41"/>
      <c r="U504" s="41"/>
      <c r="V504" s="41"/>
    </row>
  </sheetData>
  <autoFilter ref="A5:F106" xr:uid="{00000000-0009-0000-0000-00000A000000}"/>
  <mergeCells count="5">
    <mergeCell ref="K3:M3"/>
    <mergeCell ref="N3:P3"/>
    <mergeCell ref="Q3:S3"/>
    <mergeCell ref="W4:W5"/>
    <mergeCell ref="W208:W209"/>
  </mergeCells>
  <printOptions horizontalCentered="1" verticalCentered="1"/>
  <pageMargins left="0.39370078740157499" right="0.39370078740157499" top="0.39370078740157499" bottom="0.39370078740157499" header="0.31496062992126" footer="0.23622047244094499"/>
  <pageSetup paperSize="9" scale="47" orientation="portrait" r:id="rId1"/>
  <headerFooter>
    <oddFooter>&amp;LPlot 18 Bill of Quantities&amp;C1/&amp;P</oddFooter>
  </headerFooter>
  <rowBreaks count="11" manualBreakCount="11">
    <brk id="31" max="15" man="1"/>
    <brk id="55" max="15" man="1"/>
    <brk id="85" max="15" man="1"/>
    <brk id="108" max="15" man="1"/>
    <brk id="132" max="15" man="1"/>
    <brk id="155" max="15" man="1"/>
    <brk id="183" max="15" man="1"/>
    <brk id="204" max="15" man="1"/>
    <brk id="234" max="15" man="1"/>
    <brk id="377" max="15" man="1"/>
    <brk id="435" max="1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14</vt:i4>
      </vt:variant>
    </vt:vector>
  </HeadingPairs>
  <TitlesOfParts>
    <vt:vector size="25" baseType="lpstr">
      <vt:lpstr>SUMMARY</vt:lpstr>
      <vt:lpstr>Irrigation</vt:lpstr>
      <vt:lpstr>Softscape</vt:lpstr>
      <vt:lpstr>Irrigation System </vt:lpstr>
      <vt:lpstr>Hardscape</vt:lpstr>
      <vt:lpstr>Irrigation System Breakdown</vt:lpstr>
      <vt:lpstr>Softscape Progress </vt:lpstr>
      <vt:lpstr>Valuation (WFA)</vt:lpstr>
      <vt:lpstr>Hardscape Pavers Progress</vt:lpstr>
      <vt:lpstr>KCE SUMMARY </vt:lpstr>
      <vt:lpstr>Softscape BOQ</vt:lpstr>
      <vt:lpstr>'Hardscape Pavers Progress'!Print_Area</vt:lpstr>
      <vt:lpstr>'Irrigation System '!Print_Area</vt:lpstr>
      <vt:lpstr>'Irrigation System Breakdown'!Print_Area</vt:lpstr>
      <vt:lpstr>'KCE SUMMARY '!Print_Area</vt:lpstr>
      <vt:lpstr>'Softscape BOQ'!Print_Area</vt:lpstr>
      <vt:lpstr>'Softscape Progress '!Print_Area</vt:lpstr>
      <vt:lpstr>SUMMARY!Print_Area</vt:lpstr>
      <vt:lpstr>'Valuation (WFA)'!Print_Area</vt:lpstr>
      <vt:lpstr>'Hardscape Pavers Progress'!Print_Titles</vt:lpstr>
      <vt:lpstr>'Irrigation System Breakdown'!Print_Titles</vt:lpstr>
      <vt:lpstr>'KCE SUMMARY '!Print_Titles</vt:lpstr>
      <vt:lpstr>'Softscape BOQ'!Print_Titles</vt:lpstr>
      <vt:lpstr>'Softscape Progress '!Print_Titles</vt:lpstr>
      <vt:lpstr>'Valuation (WFA)'!Print_Titles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Isuru Gunarathne</dc:creator>
  <cp:lastModifiedBy>Himal Kosala</cp:lastModifiedBy>
  <cp:lastPrinted>2022-11-08T10:27:58Z</cp:lastPrinted>
  <dcterms:created xsi:type="dcterms:W3CDTF">2022-07-18T03:53:23Z</dcterms:created>
  <dcterms:modified xsi:type="dcterms:W3CDTF">2023-02-21T11:07:15Z</dcterms:modified>
</cp:coreProperties>
</file>